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1"/>
  </bookViews>
  <sheets>
    <sheet name="銀行・商工中金（～10月２日）" sheetId="4" r:id="rId1"/>
    <sheet name="信用金庫・信用組合用（～10月２日）" sheetId="5" r:id="rId2"/>
    <sheet name="共通（10月5日～）" sheetId="6" r:id="rId3"/>
  </sheets>
  <definedNames>
    <definedName name="_xlnm.Print_Area" localSheetId="2">'共通（10月5日～）'!$A$1:$U$24</definedName>
    <definedName name="_xlnm.Print_Area" localSheetId="0">'銀行・商工中金（～10月２日）'!$A$1:$U$24</definedName>
    <definedName name="_xlnm.Print_Area" localSheetId="1">'信用金庫・信用組合用（～10月２日）'!$A$1:$U$24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4" l="1"/>
  <c r="U8" i="4" l="1"/>
  <c r="R8" i="6" l="1"/>
  <c r="T22" i="6" l="1"/>
  <c r="T17" i="6"/>
  <c r="T22" i="5"/>
  <c r="T17" i="5"/>
  <c r="R20" i="6"/>
  <c r="R21" i="6"/>
  <c r="R19" i="6"/>
  <c r="R9" i="6"/>
  <c r="U9" i="6" s="1"/>
  <c r="R10" i="6"/>
  <c r="R11" i="6"/>
  <c r="R12" i="6"/>
  <c r="R13" i="6"/>
  <c r="R14" i="6"/>
  <c r="R15" i="6"/>
  <c r="R16" i="6"/>
  <c r="P17" i="6"/>
  <c r="P22" i="6"/>
  <c r="O22" i="6"/>
  <c r="O17" i="6"/>
  <c r="U9" i="5"/>
  <c r="R20" i="5"/>
  <c r="R21" i="5"/>
  <c r="R19" i="5"/>
  <c r="R9" i="5"/>
  <c r="R10" i="5"/>
  <c r="R11" i="5"/>
  <c r="R12" i="5"/>
  <c r="R13" i="5"/>
  <c r="R14" i="5"/>
  <c r="R15" i="5"/>
  <c r="R16" i="5"/>
  <c r="R8" i="5"/>
  <c r="R20" i="4"/>
  <c r="R21" i="4"/>
  <c r="R19" i="4"/>
  <c r="R9" i="4"/>
  <c r="R10" i="4"/>
  <c r="R11" i="4"/>
  <c r="R12" i="4"/>
  <c r="R13" i="4"/>
  <c r="R14" i="4"/>
  <c r="R15" i="4"/>
  <c r="R16" i="4"/>
  <c r="P22" i="5"/>
  <c r="O22" i="5"/>
  <c r="P17" i="5"/>
  <c r="O17" i="5"/>
  <c r="S22" i="4" l="1"/>
  <c r="T17" i="4"/>
  <c r="S17" i="4"/>
  <c r="T22" i="4"/>
  <c r="P17" i="4"/>
  <c r="P22" i="4"/>
  <c r="O22" i="4"/>
  <c r="O17" i="4"/>
  <c r="U21" i="6" l="1"/>
  <c r="U20" i="6"/>
  <c r="U19" i="6"/>
  <c r="U16" i="6"/>
  <c r="U14" i="6"/>
  <c r="U13" i="6"/>
  <c r="U11" i="6"/>
  <c r="U10" i="6"/>
  <c r="U8" i="6"/>
  <c r="S22" i="6" l="1"/>
  <c r="Q22" i="6"/>
  <c r="N22" i="6"/>
  <c r="M22" i="6"/>
  <c r="L22" i="6"/>
  <c r="K22" i="6"/>
  <c r="J22" i="6"/>
  <c r="R22" i="6" s="1"/>
  <c r="I22" i="6"/>
  <c r="C21" i="6"/>
  <c r="C20" i="6"/>
  <c r="U22" i="6"/>
  <c r="C19" i="6"/>
  <c r="S17" i="6"/>
  <c r="Q17" i="6"/>
  <c r="N17" i="6"/>
  <c r="M17" i="6"/>
  <c r="L17" i="6"/>
  <c r="K17" i="6"/>
  <c r="J17" i="6"/>
  <c r="I17" i="6"/>
  <c r="C16" i="6"/>
  <c r="C15" i="6"/>
  <c r="C14" i="6"/>
  <c r="C13" i="6"/>
  <c r="C12" i="6"/>
  <c r="C11" i="6"/>
  <c r="C10" i="6"/>
  <c r="C9" i="6"/>
  <c r="C8" i="6"/>
  <c r="R17" i="6" l="1"/>
  <c r="U17" i="6"/>
  <c r="S17" i="5"/>
  <c r="S22" i="5" l="1"/>
  <c r="Q22" i="5"/>
  <c r="N22" i="5"/>
  <c r="M22" i="5"/>
  <c r="L22" i="5"/>
  <c r="K22" i="5"/>
  <c r="J22" i="5"/>
  <c r="R22" i="5" s="1"/>
  <c r="I22" i="5"/>
  <c r="U21" i="5"/>
  <c r="C21" i="5"/>
  <c r="U20" i="5"/>
  <c r="C20" i="5"/>
  <c r="C19" i="5"/>
  <c r="Q17" i="5"/>
  <c r="N17" i="5"/>
  <c r="M17" i="5"/>
  <c r="L17" i="5"/>
  <c r="K17" i="5"/>
  <c r="J17" i="5"/>
  <c r="I17" i="5"/>
  <c r="U16" i="5"/>
  <c r="C16" i="5"/>
  <c r="U15" i="5"/>
  <c r="C15" i="5"/>
  <c r="U14" i="5"/>
  <c r="C14" i="5"/>
  <c r="U13" i="5"/>
  <c r="C13" i="5"/>
  <c r="U12" i="5"/>
  <c r="C12" i="5"/>
  <c r="U11" i="5"/>
  <c r="C11" i="5"/>
  <c r="U10" i="5"/>
  <c r="C10" i="5"/>
  <c r="C9" i="5"/>
  <c r="U8" i="5"/>
  <c r="C8" i="5"/>
  <c r="Q22" i="4"/>
  <c r="N22" i="4"/>
  <c r="M22" i="4"/>
  <c r="L22" i="4"/>
  <c r="K22" i="4"/>
  <c r="J22" i="4"/>
  <c r="I22" i="4"/>
  <c r="J17" i="4"/>
  <c r="R17" i="4" s="1"/>
  <c r="K17" i="4"/>
  <c r="L17" i="4"/>
  <c r="M17" i="4"/>
  <c r="N17" i="4"/>
  <c r="Q17" i="4"/>
  <c r="I17" i="4"/>
  <c r="R17" i="5" l="1"/>
  <c r="R22" i="4"/>
  <c r="U19" i="5"/>
  <c r="U22" i="5" s="1"/>
  <c r="U17" i="5"/>
  <c r="U19" i="4"/>
  <c r="C19" i="4"/>
  <c r="U21" i="4" l="1"/>
  <c r="C21" i="4"/>
  <c r="U20" i="4"/>
  <c r="U22" i="4" s="1"/>
  <c r="C20" i="4"/>
  <c r="C16" i="4" l="1"/>
  <c r="C15" i="4"/>
  <c r="C14" i="4"/>
  <c r="C13" i="4"/>
  <c r="C12" i="4"/>
  <c r="C11" i="4"/>
  <c r="C10" i="4"/>
  <c r="C9" i="4"/>
  <c r="C8" i="4"/>
  <c r="U16" i="4" l="1"/>
  <c r="U15" i="4"/>
  <c r="U14" i="4"/>
  <c r="U13" i="4"/>
  <c r="U12" i="4"/>
  <c r="U11" i="4"/>
  <c r="U10" i="4"/>
  <c r="U9" i="4"/>
  <c r="U17" i="4" l="1"/>
</calcChain>
</file>

<file path=xl/sharedStrings.xml><?xml version="1.0" encoding="utf-8"?>
<sst xmlns="http://schemas.openxmlformats.org/spreadsheetml/2006/main" count="312" uniqueCount="48">
  <si>
    <t>対象者</t>
    <rPh sb="0" eb="3">
      <t>タイショウシャ</t>
    </rPh>
    <phoneticPr fontId="1"/>
  </si>
  <si>
    <t>資金使途</t>
    <rPh sb="0" eb="2">
      <t>シキン</t>
    </rPh>
    <rPh sb="2" eb="4">
      <t>シト</t>
    </rPh>
    <phoneticPr fontId="1"/>
  </si>
  <si>
    <t>No</t>
    <phoneticPr fontId="1"/>
  </si>
  <si>
    <t>融資資金名</t>
    <rPh sb="0" eb="2">
      <t>ユウシ</t>
    </rPh>
    <rPh sb="2" eb="4">
      <t>シキン</t>
    </rPh>
    <rPh sb="4" eb="5">
      <t>メイ</t>
    </rPh>
    <phoneticPr fontId="1"/>
  </si>
  <si>
    <t>個人事業主（小規模）</t>
    <rPh sb="0" eb="2">
      <t>コジン</t>
    </rPh>
    <rPh sb="2" eb="5">
      <t>ジギョウヌシ</t>
    </rPh>
    <rPh sb="6" eb="9">
      <t>ショウキボ</t>
    </rPh>
    <phoneticPr fontId="1"/>
  </si>
  <si>
    <t>個人事業主（小規模以外）</t>
    <rPh sb="0" eb="2">
      <t>コジン</t>
    </rPh>
    <rPh sb="2" eb="5">
      <t>ジギョウヌシ</t>
    </rPh>
    <rPh sb="6" eb="9">
      <t>ショウキボ</t>
    </rPh>
    <rPh sb="9" eb="11">
      <t>イガイ</t>
    </rPh>
    <phoneticPr fontId="1"/>
  </si>
  <si>
    <t>保証種別</t>
    <rPh sb="0" eb="2">
      <t>ホショウ</t>
    </rPh>
    <rPh sb="2" eb="4">
      <t>シュベツ</t>
    </rPh>
    <phoneticPr fontId="1"/>
  </si>
  <si>
    <t>セーフティネット４号</t>
    <rPh sb="9" eb="10">
      <t>ゴウ</t>
    </rPh>
    <phoneticPr fontId="1"/>
  </si>
  <si>
    <t>セーフティネット５号</t>
    <rPh sb="9" eb="10">
      <t>ゴウ</t>
    </rPh>
    <phoneticPr fontId="1"/>
  </si>
  <si>
    <t>危機関連</t>
    <rPh sb="0" eb="2">
      <t>キキ</t>
    </rPh>
    <rPh sb="2" eb="4">
      <t>カンレン</t>
    </rPh>
    <phoneticPr fontId="1"/>
  </si>
  <si>
    <t>売上高等減少</t>
    <rPh sb="0" eb="3">
      <t>ウリアゲダカ</t>
    </rPh>
    <rPh sb="3" eb="4">
      <t>トウ</t>
    </rPh>
    <rPh sb="4" eb="6">
      <t>ゲンショウ</t>
    </rPh>
    <phoneticPr fontId="1"/>
  </si>
  <si>
    <t>▲５％以上</t>
    <rPh sb="3" eb="5">
      <t>イジョウ</t>
    </rPh>
    <phoneticPr fontId="1"/>
  </si>
  <si>
    <t>▲１５％以上</t>
    <rPh sb="4" eb="6">
      <t>イジョウ</t>
    </rPh>
    <phoneticPr fontId="1"/>
  </si>
  <si>
    <t>（単位：円）</t>
    <rPh sb="1" eb="3">
      <t>タンイ</t>
    </rPh>
    <rPh sb="4" eb="5">
      <t>エン</t>
    </rPh>
    <phoneticPr fontId="1"/>
  </si>
  <si>
    <t>金融機関名</t>
    <rPh sb="0" eb="2">
      <t>キンユウ</t>
    </rPh>
    <rPh sb="2" eb="5">
      <t>キカンメイ</t>
    </rPh>
    <phoneticPr fontId="1"/>
  </si>
  <si>
    <t>【金融機関名】</t>
    <rPh sb="1" eb="3">
      <t>キンユウ</t>
    </rPh>
    <rPh sb="3" eb="6">
      <t>キカンメイ</t>
    </rPh>
    <phoneticPr fontId="1"/>
  </si>
  <si>
    <t>●●銀行</t>
    <rPh sb="2" eb="4">
      <t>ギンコウ</t>
    </rPh>
    <phoneticPr fontId="1"/>
  </si>
  <si>
    <t>運転資金及び設備資金</t>
    <rPh sb="4" eb="5">
      <t>オヨ</t>
    </rPh>
    <rPh sb="6" eb="8">
      <t>セツビ</t>
    </rPh>
    <rPh sb="8" eb="10">
      <t>シキン</t>
    </rPh>
    <phoneticPr fontId="1"/>
  </si>
  <si>
    <t>（参考）補助上限額</t>
    <rPh sb="1" eb="3">
      <t>サンコウ</t>
    </rPh>
    <rPh sb="4" eb="6">
      <t>ホジョ</t>
    </rPh>
    <rPh sb="6" eb="9">
      <t>ジョウゲンガク</t>
    </rPh>
    <phoneticPr fontId="1"/>
  </si>
  <si>
    <t>法人</t>
    <rPh sb="0" eb="2">
      <t>ホウジン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</si>
  <si>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</si>
  <si>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</si>
  <si>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前月末残高</t>
    <rPh sb="0" eb="3">
      <t>ゼンゲツマツ</t>
    </rPh>
    <rPh sb="3" eb="5">
      <t>ザンダカ</t>
    </rPh>
    <phoneticPr fontId="1"/>
  </si>
  <si>
    <t>本月中融資</t>
    <rPh sb="0" eb="2">
      <t>ホンゲツ</t>
    </rPh>
    <rPh sb="2" eb="3">
      <t>チュウ</t>
    </rPh>
    <rPh sb="3" eb="5">
      <t>ユウシ</t>
    </rPh>
    <phoneticPr fontId="1"/>
  </si>
  <si>
    <t>本月中回収</t>
    <rPh sb="0" eb="2">
      <t>ホンゲツ</t>
    </rPh>
    <rPh sb="2" eb="3">
      <t>チュウ</t>
    </rPh>
    <rPh sb="3" eb="5">
      <t>カイシュウ</t>
    </rPh>
    <phoneticPr fontId="1"/>
  </si>
  <si>
    <t>本月末残高</t>
    <rPh sb="0" eb="2">
      <t>ホンゲツ</t>
    </rPh>
    <rPh sb="2" eb="3">
      <t>マツ</t>
    </rPh>
    <rPh sb="3" eb="4">
      <t>ザン</t>
    </rPh>
    <rPh sb="4" eb="5">
      <t>ダカ</t>
    </rPh>
    <phoneticPr fontId="1"/>
  </si>
  <si>
    <t>岡山県新型コロナウイルス感染症対応資金対象者別一覧表</t>
    <rPh sb="0" eb="3">
      <t>オカヤマケン</t>
    </rPh>
    <rPh sb="3" eb="5">
      <t>シンガタ</t>
    </rPh>
    <rPh sb="12" eb="17">
      <t>カンセンショウタイオウ</t>
    </rPh>
    <rPh sb="17" eb="19">
      <t>シキン</t>
    </rPh>
    <rPh sb="19" eb="22">
      <t>タイショウシャ</t>
    </rPh>
    <rPh sb="22" eb="23">
      <t>ベツ</t>
    </rPh>
    <rPh sb="23" eb="26">
      <t>イチランヒョウ</t>
    </rPh>
    <phoneticPr fontId="1"/>
  </si>
  <si>
    <t>合　　計</t>
    <rPh sb="0" eb="1">
      <t>ゴウ</t>
    </rPh>
    <rPh sb="3" eb="4">
      <t>ケイ</t>
    </rPh>
    <phoneticPr fontId="1"/>
  </si>
  <si>
    <t>様式</t>
    <rPh sb="0" eb="2">
      <t>ヨウシキ</t>
    </rPh>
    <phoneticPr fontId="1"/>
  </si>
  <si>
    <t>特</t>
    <rPh sb="0" eb="1">
      <t>トク</t>
    </rPh>
    <phoneticPr fontId="1"/>
  </si>
  <si>
    <t>◎</t>
    <phoneticPr fontId="1"/>
  </si>
  <si>
    <t>令和２年５月１日付け「新型コロナウイルス感染症対応資金における取扱について（通知）」に該当する中小企業者</t>
    <rPh sb="0" eb="2">
      <t>レイワ</t>
    </rPh>
    <rPh sb="3" eb="4">
      <t>ネン</t>
    </rPh>
    <rPh sb="5" eb="6">
      <t>ガツ</t>
    </rPh>
    <rPh sb="7" eb="8">
      <t>ニチ</t>
    </rPh>
    <rPh sb="8" eb="9">
      <t>ヅ</t>
    </rPh>
    <rPh sb="11" eb="13">
      <t>シンガタ</t>
    </rPh>
    <rPh sb="20" eb="27">
      <t>カンセンショウタイオウシキン</t>
    </rPh>
    <rPh sb="31" eb="33">
      <t>トリアツカイ</t>
    </rPh>
    <rPh sb="38" eb="40">
      <t>ツウチ</t>
    </rPh>
    <rPh sb="43" eb="45">
      <t>ガイトウ</t>
    </rPh>
    <rPh sb="47" eb="49">
      <t>チュウショウ</t>
    </rPh>
    <rPh sb="49" eb="52">
      <t>キギョウシャ</t>
    </rPh>
    <phoneticPr fontId="1"/>
  </si>
  <si>
    <t>銀行・商工中金用</t>
    <rPh sb="0" eb="2">
      <t>ギンコウ</t>
    </rPh>
    <rPh sb="3" eb="7">
      <t>ショウコウチュウキン</t>
    </rPh>
    <rPh sb="7" eb="8">
      <t>ヨウ</t>
    </rPh>
    <phoneticPr fontId="1"/>
  </si>
  <si>
    <t>【令和　年　月分】</t>
    <rPh sb="1" eb="3">
      <t>レイワ</t>
    </rPh>
    <rPh sb="4" eb="5">
      <t>ネン</t>
    </rPh>
    <rPh sb="6" eb="8">
      <t>ガツブン</t>
    </rPh>
    <phoneticPr fontId="1"/>
  </si>
  <si>
    <t>信用金庫・信用組合用</t>
    <rPh sb="0" eb="2">
      <t>シンヨウ</t>
    </rPh>
    <rPh sb="2" eb="4">
      <t>キンコ</t>
    </rPh>
    <rPh sb="5" eb="7">
      <t>シンヨウ</t>
    </rPh>
    <rPh sb="7" eb="9">
      <t>クミアイ</t>
    </rPh>
    <rPh sb="9" eb="10">
      <t>ヨウ</t>
    </rPh>
    <phoneticPr fontId="1"/>
  </si>
  <si>
    <t>●●信用金庫</t>
    <rPh sb="2" eb="4">
      <t>シンヨウ</t>
    </rPh>
    <rPh sb="4" eb="6">
      <t>キンコ</t>
    </rPh>
    <phoneticPr fontId="1"/>
  </si>
  <si>
    <t>令和２年１０月２日まで
の受付分</t>
    <rPh sb="0" eb="2">
      <t>レイワ</t>
    </rPh>
    <rPh sb="3" eb="4">
      <t>ネン</t>
    </rPh>
    <rPh sb="6" eb="7">
      <t>ガツ</t>
    </rPh>
    <rPh sb="8" eb="9">
      <t>ニチ</t>
    </rPh>
    <rPh sb="13" eb="14">
      <t>ウ</t>
    </rPh>
    <rPh sb="14" eb="15">
      <t>ツ</t>
    </rPh>
    <rPh sb="15" eb="16">
      <t>ブン</t>
    </rPh>
    <phoneticPr fontId="1"/>
  </si>
  <si>
    <t>令和２年１０月５日以降
の受付分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3" eb="14">
      <t>ウ</t>
    </rPh>
    <rPh sb="14" eb="15">
      <t>ツ</t>
    </rPh>
    <rPh sb="15" eb="16">
      <t>ブン</t>
    </rPh>
    <phoneticPr fontId="1"/>
  </si>
  <si>
    <t>●●</t>
    <phoneticPr fontId="1"/>
  </si>
  <si>
    <t>金融機関共通</t>
    <rPh sb="0" eb="2">
      <t>キンユウ</t>
    </rPh>
    <rPh sb="2" eb="4">
      <t>キカン</t>
    </rPh>
    <rPh sb="4" eb="6">
      <t>キョウツウ</t>
    </rPh>
    <phoneticPr fontId="1"/>
  </si>
  <si>
    <t>３年経過分</t>
    <rPh sb="1" eb="2">
      <t>ネン</t>
    </rPh>
    <rPh sb="2" eb="5">
      <t>ケイカブン</t>
    </rPh>
    <phoneticPr fontId="1"/>
  </si>
  <si>
    <t>新型コロナウイルス
感染症対応資金</t>
    <rPh sb="0" eb="2">
      <t>シンガタ</t>
    </rPh>
    <rPh sb="10" eb="15">
      <t>カンセンショウタイオウ</t>
    </rPh>
    <rPh sb="15" eb="17">
      <t>シキン</t>
    </rPh>
    <phoneticPr fontId="1"/>
  </si>
  <si>
    <t>約定利子額</t>
    <rPh sb="0" eb="4">
      <t>ヤクジョウリシ</t>
    </rPh>
    <rPh sb="4" eb="5">
      <t>ガク</t>
    </rPh>
    <phoneticPr fontId="1"/>
  </si>
  <si>
    <t>通常分</t>
    <rPh sb="0" eb="3">
      <t>ツウジョウブン</t>
    </rPh>
    <phoneticPr fontId="1"/>
  </si>
  <si>
    <t>３年経過分</t>
    <rPh sb="1" eb="5">
      <t>ネンケイカブン</t>
    </rPh>
    <phoneticPr fontId="1"/>
  </si>
  <si>
    <t>（注２）３年経過分（件数及び金額）には、本月中に各融資の実行の日から３年が経過したものを計上すること。</t>
    <rPh sb="1" eb="2">
      <t>チュウ</t>
    </rPh>
    <rPh sb="5" eb="6">
      <t>ネン</t>
    </rPh>
    <rPh sb="6" eb="9">
      <t>ケイカブン</t>
    </rPh>
    <rPh sb="10" eb="12">
      <t>ケンスウ</t>
    </rPh>
    <rPh sb="12" eb="13">
      <t>オヨ</t>
    </rPh>
    <rPh sb="14" eb="16">
      <t>キンガク</t>
    </rPh>
    <rPh sb="20" eb="23">
      <t>ホンゲツチュウ</t>
    </rPh>
    <rPh sb="24" eb="25">
      <t>カク</t>
    </rPh>
    <rPh sb="25" eb="27">
      <t>ユウシ</t>
    </rPh>
    <rPh sb="28" eb="30">
      <t>ジッコウ</t>
    </rPh>
    <rPh sb="31" eb="32">
      <t>ヒ</t>
    </rPh>
    <rPh sb="35" eb="36">
      <t>ネン</t>
    </rPh>
    <rPh sb="37" eb="39">
      <t>ケイカ</t>
    </rPh>
    <rPh sb="44" eb="46">
      <t>ケイジョウ</t>
    </rPh>
    <phoneticPr fontId="1"/>
  </si>
  <si>
    <t>（注３）約定利子額（３年経過分）には、（注２）に示す融資残高に係るものであり、かつ、各融資の実行の日から３年以内の期間に相当するものを計上すること。</t>
    <rPh sb="1" eb="2">
      <t>チュウ</t>
    </rPh>
    <rPh sb="4" eb="9">
      <t>ヤクジョウリシガク</t>
    </rPh>
    <rPh sb="11" eb="12">
      <t>ネン</t>
    </rPh>
    <rPh sb="12" eb="15">
      <t>ケイカブン</t>
    </rPh>
    <rPh sb="20" eb="21">
      <t>チュウ</t>
    </rPh>
    <rPh sb="24" eb="25">
      <t>シメ</t>
    </rPh>
    <rPh sb="26" eb="28">
      <t>ユウシ</t>
    </rPh>
    <rPh sb="28" eb="30">
      <t>ザンダカ</t>
    </rPh>
    <rPh sb="31" eb="32">
      <t>カカ</t>
    </rPh>
    <rPh sb="42" eb="45">
      <t>カクユウシ</t>
    </rPh>
    <rPh sb="46" eb="48">
      <t>ジッコウ</t>
    </rPh>
    <rPh sb="49" eb="50">
      <t>ヒ</t>
    </rPh>
    <rPh sb="53" eb="54">
      <t>ネン</t>
    </rPh>
    <rPh sb="54" eb="56">
      <t>イナイ</t>
    </rPh>
    <rPh sb="57" eb="59">
      <t>キカン</t>
    </rPh>
    <rPh sb="60" eb="62">
      <t>ソウトウ</t>
    </rPh>
    <rPh sb="67" eb="69">
      <t>ケイジョウ</t>
    </rPh>
    <phoneticPr fontId="1"/>
  </si>
  <si>
    <r>
      <t>（注</t>
    </r>
    <r>
      <rPr>
        <sz val="11"/>
        <rFont val="游ゴシック"/>
        <family val="3"/>
        <charset val="128"/>
        <scheme val="minor"/>
      </rPr>
      <t>１）No.特は上の１から９の外数とし、二重計上しないよう十分注意してください。</t>
    </r>
    <rPh sb="1" eb="2">
      <t>チュウ</t>
    </rPh>
    <rPh sb="7" eb="8">
      <t>トク</t>
    </rPh>
    <rPh sb="9" eb="10">
      <t>ウエ</t>
    </rPh>
    <rPh sb="16" eb="18">
      <t>ソトスウ</t>
    </rPh>
    <rPh sb="21" eb="23">
      <t>ニジュウ</t>
    </rPh>
    <rPh sb="23" eb="25">
      <t>ケイジョウ</t>
    </rPh>
    <rPh sb="30" eb="32">
      <t>ジュウブン</t>
    </rPh>
    <rPh sb="32" eb="34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</si>
</sst>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);[Red]\(#,##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176" fontId="2" fillId="0" borderId="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11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176" fontId="12" fillId="0" borderId="1" xfId="0" applyNumberFormat="1" applyFont="1" applyBorder="1" applyProtection="1">
      <alignment vertical="center"/>
      <protection locked="0"/>
    </xf>
    <xf numFmtId="176" fontId="12" fillId="0" borderId="3" xfId="0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177" fontId="2" fillId="0" borderId="1" xfId="0" applyNumberFormat="1" applyFont="1" applyBorder="1" applyProtection="1">
      <alignment vertical="center"/>
      <protection locked="0"/>
    </xf>
    <xf numFmtId="177" fontId="2" fillId="0" borderId="3" xfId="0" applyNumberFormat="1" applyFont="1" applyBorder="1" applyProtection="1">
      <alignment vertical="center"/>
      <protection locked="0"/>
    </xf>
    <xf numFmtId="177" fontId="2" fillId="0" borderId="3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11" fillId="0" borderId="0" xfId="0" applyNumberFormat="1" applyFont="1" applyAlignment="1">
      <alignment vertical="center"/>
    </xf>
    <xf numFmtId="177" fontId="12" fillId="0" borderId="1" xfId="0" applyNumberFormat="1" applyFont="1" applyBorder="1" applyProtection="1">
      <alignment vertical="center"/>
      <protection locked="0"/>
    </xf>
    <xf numFmtId="177" fontId="12" fillId="0" borderId="3" xfId="0" applyNumberFormat="1" applyFont="1" applyBorder="1" applyProtection="1">
      <alignment vertical="center"/>
      <protection locked="0"/>
    </xf>
    <xf numFmtId="177" fontId="12" fillId="0" borderId="10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177" fontId="2" fillId="0" borderId="18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7" fontId="2" fillId="0" borderId="24" xfId="0" applyNumberFormat="1" applyFont="1" applyBorder="1" applyProtection="1">
      <alignment vertical="center"/>
      <protection locked="0"/>
    </xf>
    <xf numFmtId="177" fontId="2" fillId="0" borderId="9" xfId="0" applyNumberFormat="1" applyFont="1" applyBorder="1" applyProtection="1">
      <alignment vertical="center"/>
      <protection locked="0"/>
    </xf>
    <xf numFmtId="177" fontId="2" fillId="0" borderId="25" xfId="0" applyNumberFormat="1" applyFont="1" applyBorder="1" applyProtection="1">
      <alignment vertical="center"/>
      <protection locked="0"/>
    </xf>
    <xf numFmtId="177" fontId="2" fillId="0" borderId="26" xfId="0" applyNumberFormat="1" applyFont="1" applyBorder="1" applyProtection="1">
      <alignment vertical="center"/>
      <protection locked="0"/>
    </xf>
    <xf numFmtId="177" fontId="2" fillId="0" borderId="26" xfId="0" applyNumberFormat="1" applyFont="1" applyBorder="1">
      <alignment vertical="center"/>
    </xf>
    <xf numFmtId="177" fontId="2" fillId="0" borderId="27" xfId="0" applyNumberFormat="1" applyFont="1" applyBorder="1" applyProtection="1">
      <alignment vertical="center"/>
      <protection locked="0"/>
    </xf>
    <xf numFmtId="177" fontId="2" fillId="0" borderId="28" xfId="0" applyNumberFormat="1" applyFont="1" applyBorder="1" applyProtection="1">
      <alignment vertical="center"/>
      <protection locked="0"/>
    </xf>
    <xf numFmtId="177" fontId="2" fillId="0" borderId="29" xfId="0" applyNumberFormat="1" applyFont="1" applyBorder="1" applyProtection="1">
      <alignment vertical="center"/>
      <protection locked="0"/>
    </xf>
    <xf numFmtId="177" fontId="2" fillId="0" borderId="22" xfId="0" applyNumberFormat="1" applyFont="1" applyBorder="1" applyProtection="1">
      <alignment vertical="center"/>
      <protection locked="0"/>
    </xf>
    <xf numFmtId="177" fontId="2" fillId="0" borderId="22" xfId="0" applyNumberFormat="1" applyFont="1" applyBorder="1">
      <alignment vertical="center"/>
    </xf>
    <xf numFmtId="177" fontId="12" fillId="0" borderId="15" xfId="0" applyNumberFormat="1" applyFont="1" applyBorder="1" applyProtection="1">
      <alignment vertical="center"/>
      <protection locked="0"/>
    </xf>
    <xf numFmtId="177" fontId="2" fillId="0" borderId="17" xfId="0" applyNumberFormat="1" applyFont="1" applyBorder="1">
      <alignment vertical="center"/>
    </xf>
    <xf numFmtId="177" fontId="12" fillId="0" borderId="30" xfId="0" applyNumberFormat="1" applyFont="1" applyBorder="1" applyProtection="1">
      <alignment vertical="center"/>
      <protection locked="0"/>
    </xf>
    <xf numFmtId="177" fontId="2" fillId="0" borderId="31" xfId="0" applyNumberFormat="1" applyFont="1" applyBorder="1">
      <alignment vertical="center"/>
    </xf>
    <xf numFmtId="177" fontId="2" fillId="0" borderId="32" xfId="0" applyNumberFormat="1" applyFont="1" applyBorder="1" applyProtection="1">
      <alignment vertical="center"/>
      <protection locked="0"/>
    </xf>
    <xf numFmtId="177" fontId="2" fillId="0" borderId="34" xfId="0" applyNumberFormat="1" applyFont="1" applyBorder="1">
      <alignment vertical="center"/>
    </xf>
    <xf numFmtId="177" fontId="2" fillId="0" borderId="35" xfId="0" applyNumberFormat="1" applyFont="1" applyBorder="1">
      <alignment vertical="center"/>
    </xf>
    <xf numFmtId="177" fontId="2" fillId="0" borderId="33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24" xfId="0" applyNumberFormat="1" applyFont="1" applyBorder="1" applyProtection="1">
      <alignment vertical="center"/>
      <protection locked="0"/>
    </xf>
    <xf numFmtId="176" fontId="2" fillId="0" borderId="9" xfId="0" applyNumberFormat="1" applyFont="1" applyBorder="1" applyProtection="1">
      <alignment vertical="center"/>
      <protection locked="0"/>
    </xf>
    <xf numFmtId="176" fontId="2" fillId="0" borderId="36" xfId="0" applyNumberFormat="1" applyFont="1" applyBorder="1" applyProtection="1">
      <alignment vertical="center"/>
      <protection locked="0"/>
    </xf>
    <xf numFmtId="176" fontId="2" fillId="0" borderId="25" xfId="0" applyNumberFormat="1" applyFont="1" applyBorder="1" applyProtection="1">
      <alignment vertical="center"/>
      <protection locked="0"/>
    </xf>
    <xf numFmtId="176" fontId="2" fillId="0" borderId="26" xfId="0" applyNumberFormat="1" applyFont="1" applyBorder="1" applyProtection="1">
      <alignment vertical="center"/>
      <protection locked="0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 applyProtection="1">
      <alignment vertical="center"/>
      <protection locked="0"/>
    </xf>
    <xf numFmtId="176" fontId="2" fillId="0" borderId="28" xfId="0" applyNumberFormat="1" applyFont="1" applyBorder="1" applyProtection="1">
      <alignment vertical="center"/>
      <protection locked="0"/>
    </xf>
    <xf numFmtId="176" fontId="2" fillId="0" borderId="29" xfId="0" applyNumberFormat="1" applyFont="1" applyBorder="1" applyProtection="1">
      <alignment vertical="center"/>
      <protection locked="0"/>
    </xf>
    <xf numFmtId="176" fontId="2" fillId="0" borderId="22" xfId="0" applyNumberFormat="1" applyFont="1" applyBorder="1" applyProtection="1">
      <alignment vertical="center"/>
      <protection locked="0"/>
    </xf>
    <xf numFmtId="176" fontId="2" fillId="0" borderId="22" xfId="0" applyNumberFormat="1" applyFont="1" applyBorder="1">
      <alignment vertical="center"/>
    </xf>
    <xf numFmtId="176" fontId="12" fillId="0" borderId="15" xfId="0" applyNumberFormat="1" applyFont="1" applyBorder="1" applyProtection="1">
      <alignment vertical="center"/>
      <protection locked="0"/>
    </xf>
    <xf numFmtId="176" fontId="2" fillId="0" borderId="35" xfId="0" applyNumberFormat="1" applyFont="1" applyBorder="1">
      <alignment vertical="center"/>
    </xf>
    <xf numFmtId="176" fontId="12" fillId="0" borderId="30" xfId="0" applyNumberFormat="1" applyFont="1" applyBorder="1" applyProtection="1">
      <alignment vertical="center"/>
      <protection locked="0"/>
    </xf>
    <xf numFmtId="176" fontId="2" fillId="0" borderId="34" xfId="0" applyNumberFormat="1" applyFont="1" applyBorder="1">
      <alignment vertical="center"/>
    </xf>
    <xf numFmtId="177" fontId="2" fillId="0" borderId="36" xfId="0" applyNumberFormat="1" applyFont="1" applyBorder="1" applyProtection="1">
      <alignment vertical="center"/>
      <protection locked="0"/>
    </xf>
    <xf numFmtId="177" fontId="2" fillId="0" borderId="37" xfId="0" applyNumberFormat="1" applyFont="1" applyBorder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view="pageBreakPreview" zoomScale="80" zoomScaleNormal="100" zoomScaleSheetLayoutView="80" workbookViewId="0">
      <selection activeCell="V1" sqref="V1:V1048576"/>
    </sheetView>
  </sheetViews>
  <sheetFormatPr defaultRowHeight="18.75" x14ac:dyDescent="0.4"/>
  <cols>
    <col min="1" max="2" width="3.375" style="1" customWidth="1"/>
    <col min="3" max="3" width="13.5" style="1" customWidth="1"/>
    <col min="4" max="4" width="19.625" style="1" bestFit="1" customWidth="1"/>
    <col min="5" max="5" width="25.5" style="1" bestFit="1" customWidth="1"/>
    <col min="6" max="7" width="21.375" style="1" bestFit="1" customWidth="1"/>
    <col min="8" max="8" width="13.25" style="1" bestFit="1" customWidth="1"/>
    <col min="9" max="9" width="6.125" style="1" customWidth="1"/>
    <col min="10" max="10" width="15.125" style="1" customWidth="1"/>
    <col min="11" max="11" width="6.125" style="1" hidden="1" customWidth="1"/>
    <col min="12" max="12" width="15.125" style="1" hidden="1" customWidth="1"/>
    <col min="13" max="13" width="6.125" style="1" customWidth="1"/>
    <col min="14" max="14" width="15.125" style="1" customWidth="1"/>
    <col min="15" max="15" width="6.125" style="1" customWidth="1"/>
    <col min="16" max="16" width="15.125" style="1" customWidth="1"/>
    <col min="17" max="17" width="6.125" style="1" customWidth="1"/>
    <col min="18" max="18" width="15.125" style="1" customWidth="1"/>
    <col min="19" max="20" width="12.25" style="1" customWidth="1"/>
    <col min="21" max="21" width="17.75" style="1" customWidth="1"/>
    <col min="22" max="22" width="13.625" style="1" customWidth="1"/>
    <col min="23" max="23" width="15.5" style="1" customWidth="1"/>
    <col min="24" max="25" width="21.75" style="1" customWidth="1"/>
    <col min="26" max="16384" width="9" style="1"/>
  </cols>
  <sheetData>
    <row r="1" spans="2:21" ht="12.75" customHeight="1" thickBot="1" x14ac:dyDescent="0.45"/>
    <row r="2" spans="2:21" ht="20.25" customHeight="1" thickTop="1" x14ac:dyDescent="0.4">
      <c r="B2" s="89" t="s">
        <v>28</v>
      </c>
      <c r="C2" s="89"/>
      <c r="F2" s="90" t="s">
        <v>36</v>
      </c>
      <c r="G2" s="91"/>
      <c r="T2" s="98" t="s">
        <v>32</v>
      </c>
      <c r="U2" s="99"/>
    </row>
    <row r="3" spans="2:21" ht="20.25" customHeight="1" thickBot="1" x14ac:dyDescent="0.45">
      <c r="B3" s="112" t="s">
        <v>26</v>
      </c>
      <c r="C3" s="112"/>
      <c r="D3" s="112"/>
      <c r="E3" s="112"/>
      <c r="F3" s="92"/>
      <c r="G3" s="93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T3" s="100"/>
      <c r="U3" s="101"/>
    </row>
    <row r="4" spans="2:21" ht="19.5" thickBot="1" x14ac:dyDescent="0.45">
      <c r="B4" s="4"/>
      <c r="C4" s="4"/>
      <c r="D4" s="4"/>
      <c r="E4" s="2"/>
      <c r="F4" s="94"/>
      <c r="G4" s="95"/>
      <c r="H4" s="2"/>
      <c r="I4" s="2"/>
      <c r="J4" s="3"/>
      <c r="K4" s="3"/>
      <c r="L4" s="3"/>
      <c r="M4" s="3"/>
      <c r="N4" s="3"/>
      <c r="O4" s="3"/>
      <c r="P4" s="3"/>
      <c r="Q4" s="3"/>
      <c r="R4" s="3"/>
    </row>
    <row r="5" spans="2:21" ht="20.25" thickTop="1" thickBot="1" x14ac:dyDescent="0.45">
      <c r="C5" s="1" t="s">
        <v>15</v>
      </c>
      <c r="D5" s="5" t="s">
        <v>16</v>
      </c>
      <c r="E5" s="5" t="s">
        <v>33</v>
      </c>
      <c r="S5" s="6"/>
      <c r="T5" s="6"/>
      <c r="U5" s="6" t="s">
        <v>13</v>
      </c>
    </row>
    <row r="6" spans="2:21" s="7" customFormat="1" ht="18.75" customHeight="1" x14ac:dyDescent="0.4">
      <c r="B6" s="107" t="s">
        <v>2</v>
      </c>
      <c r="C6" s="107" t="s">
        <v>14</v>
      </c>
      <c r="D6" s="107" t="s">
        <v>3</v>
      </c>
      <c r="E6" s="107" t="s">
        <v>0</v>
      </c>
      <c r="F6" s="107" t="s">
        <v>1</v>
      </c>
      <c r="G6" s="107" t="s">
        <v>6</v>
      </c>
      <c r="H6" s="107" t="s">
        <v>10</v>
      </c>
      <c r="I6" s="102" t="s">
        <v>22</v>
      </c>
      <c r="J6" s="103"/>
      <c r="K6" s="110" t="s">
        <v>23</v>
      </c>
      <c r="L6" s="111"/>
      <c r="M6" s="102" t="s">
        <v>24</v>
      </c>
      <c r="N6" s="103"/>
      <c r="O6" s="102" t="s">
        <v>40</v>
      </c>
      <c r="P6" s="103"/>
      <c r="Q6" s="102" t="s">
        <v>25</v>
      </c>
      <c r="R6" s="104"/>
      <c r="S6" s="96" t="s">
        <v>42</v>
      </c>
      <c r="T6" s="97"/>
      <c r="U6" s="105" t="s">
        <v>18</v>
      </c>
    </row>
    <row r="7" spans="2:21" s="7" customFormat="1" ht="19.5" customHeight="1" thickBot="1" x14ac:dyDescent="0.45">
      <c r="B7" s="108"/>
      <c r="C7" s="108"/>
      <c r="D7" s="108"/>
      <c r="E7" s="108"/>
      <c r="F7" s="108"/>
      <c r="G7" s="108"/>
      <c r="H7" s="108"/>
      <c r="I7" s="8" t="s">
        <v>20</v>
      </c>
      <c r="J7" s="9" t="s">
        <v>21</v>
      </c>
      <c r="K7" s="48" t="s">
        <v>20</v>
      </c>
      <c r="L7" s="49" t="s">
        <v>21</v>
      </c>
      <c r="M7" s="8" t="s">
        <v>20</v>
      </c>
      <c r="N7" s="9" t="s">
        <v>21</v>
      </c>
      <c r="O7" s="8" t="s">
        <v>20</v>
      </c>
      <c r="P7" s="9" t="s">
        <v>21</v>
      </c>
      <c r="Q7" s="8" t="s">
        <v>20</v>
      </c>
      <c r="R7" s="46" t="s">
        <v>21</v>
      </c>
      <c r="S7" s="87" t="s">
        <v>43</v>
      </c>
      <c r="T7" s="88" t="s">
        <v>44</v>
      </c>
      <c r="U7" s="106"/>
    </row>
    <row r="8" spans="2:21" ht="37.5" x14ac:dyDescent="0.4">
      <c r="B8" s="10">
        <v>1</v>
      </c>
      <c r="C8" s="10" t="str">
        <f>$D$5</f>
        <v>●●銀行</v>
      </c>
      <c r="D8" s="11" t="s">
        <v>41</v>
      </c>
      <c r="E8" s="10" t="s">
        <v>4</v>
      </c>
      <c r="F8" s="11" t="s">
        <v>17</v>
      </c>
      <c r="G8" s="10" t="s">
        <v>7</v>
      </c>
      <c r="H8" s="10" t="s">
        <v>12</v>
      </c>
      <c r="I8" s="32"/>
      <c r="J8" s="32"/>
      <c r="K8" s="33"/>
      <c r="L8" s="33"/>
      <c r="M8" s="33"/>
      <c r="N8" s="33"/>
      <c r="O8" s="33"/>
      <c r="P8" s="33"/>
      <c r="Q8" s="33"/>
      <c r="R8" s="34">
        <f>SUM(J8-N8-P8)</f>
        <v>0</v>
      </c>
      <c r="S8" s="55"/>
      <c r="T8" s="50"/>
      <c r="U8" s="35">
        <f>ROUNDDOWN(R8*1.8/100*1/12,-3)</f>
        <v>0</v>
      </c>
    </row>
    <row r="9" spans="2:21" ht="37.5" x14ac:dyDescent="0.4">
      <c r="B9" s="10">
        <v>2</v>
      </c>
      <c r="C9" s="10" t="str">
        <f t="shared" ref="C9:C16" si="0">$D$5</f>
        <v>●●銀行</v>
      </c>
      <c r="D9" s="11" t="s">
        <v>41</v>
      </c>
      <c r="E9" s="10" t="s">
        <v>4</v>
      </c>
      <c r="F9" s="11" t="s">
        <v>17</v>
      </c>
      <c r="G9" s="10" t="s">
        <v>8</v>
      </c>
      <c r="H9" s="10" t="s">
        <v>11</v>
      </c>
      <c r="I9" s="32"/>
      <c r="J9" s="32"/>
      <c r="K9" s="33"/>
      <c r="L9" s="33"/>
      <c r="M9" s="33"/>
      <c r="N9" s="33"/>
      <c r="O9" s="33"/>
      <c r="P9" s="33"/>
      <c r="Q9" s="33"/>
      <c r="R9" s="34">
        <f t="shared" ref="R9:R16" si="1">SUM(J9-N9-P9)</f>
        <v>0</v>
      </c>
      <c r="S9" s="56"/>
      <c r="T9" s="51"/>
      <c r="U9" s="36">
        <f>ROUNDDOWN(R9*2/100*1/12,-3)</f>
        <v>0</v>
      </c>
    </row>
    <row r="10" spans="2:21" ht="37.5" x14ac:dyDescent="0.4">
      <c r="B10" s="10">
        <v>3</v>
      </c>
      <c r="C10" s="10" t="str">
        <f t="shared" si="0"/>
        <v>●●銀行</v>
      </c>
      <c r="D10" s="11" t="s">
        <v>41</v>
      </c>
      <c r="E10" s="10" t="s">
        <v>4</v>
      </c>
      <c r="F10" s="11" t="s">
        <v>17</v>
      </c>
      <c r="G10" s="10" t="s">
        <v>9</v>
      </c>
      <c r="H10" s="10" t="s">
        <v>12</v>
      </c>
      <c r="I10" s="32"/>
      <c r="J10" s="32"/>
      <c r="K10" s="33"/>
      <c r="L10" s="33"/>
      <c r="M10" s="33"/>
      <c r="N10" s="33"/>
      <c r="O10" s="33"/>
      <c r="P10" s="33"/>
      <c r="Q10" s="33"/>
      <c r="R10" s="34">
        <f t="shared" si="1"/>
        <v>0</v>
      </c>
      <c r="S10" s="56"/>
      <c r="T10" s="51"/>
      <c r="U10" s="36">
        <f t="shared" ref="U10:U11" si="2">ROUNDDOWN(R10*1.8/100*1/12,-3)</f>
        <v>0</v>
      </c>
    </row>
    <row r="11" spans="2:21" ht="37.5" x14ac:dyDescent="0.4">
      <c r="B11" s="10">
        <v>4</v>
      </c>
      <c r="C11" s="10" t="str">
        <f t="shared" si="0"/>
        <v>●●銀行</v>
      </c>
      <c r="D11" s="11" t="s">
        <v>41</v>
      </c>
      <c r="E11" s="10" t="s">
        <v>5</v>
      </c>
      <c r="F11" s="11" t="s">
        <v>17</v>
      </c>
      <c r="G11" s="10" t="s">
        <v>7</v>
      </c>
      <c r="H11" s="10" t="s">
        <v>12</v>
      </c>
      <c r="I11" s="32"/>
      <c r="J11" s="32"/>
      <c r="K11" s="33"/>
      <c r="L11" s="33"/>
      <c r="M11" s="33"/>
      <c r="N11" s="33"/>
      <c r="O11" s="33"/>
      <c r="P11" s="33"/>
      <c r="Q11" s="33"/>
      <c r="R11" s="34">
        <f t="shared" si="1"/>
        <v>0</v>
      </c>
      <c r="S11" s="56"/>
      <c r="T11" s="51"/>
      <c r="U11" s="36">
        <f t="shared" si="2"/>
        <v>0</v>
      </c>
    </row>
    <row r="12" spans="2:21" ht="37.5" x14ac:dyDescent="0.4">
      <c r="B12" s="10">
        <v>5</v>
      </c>
      <c r="C12" s="10" t="str">
        <f t="shared" si="0"/>
        <v>●●銀行</v>
      </c>
      <c r="D12" s="11" t="s">
        <v>41</v>
      </c>
      <c r="E12" s="10" t="s">
        <v>5</v>
      </c>
      <c r="F12" s="11" t="s">
        <v>17</v>
      </c>
      <c r="G12" s="10" t="s">
        <v>8</v>
      </c>
      <c r="H12" s="10" t="s">
        <v>11</v>
      </c>
      <c r="I12" s="32"/>
      <c r="J12" s="32"/>
      <c r="K12" s="33"/>
      <c r="L12" s="33"/>
      <c r="M12" s="33"/>
      <c r="N12" s="33"/>
      <c r="O12" s="33"/>
      <c r="P12" s="32"/>
      <c r="Q12" s="33"/>
      <c r="R12" s="34">
        <f t="shared" si="1"/>
        <v>0</v>
      </c>
      <c r="S12" s="57"/>
      <c r="T12" s="64"/>
      <c r="U12" s="36">
        <f>ROUNDDOWN(R12*0.35/100*1/12,-3)</f>
        <v>0</v>
      </c>
    </row>
    <row r="13" spans="2:21" ht="37.5" x14ac:dyDescent="0.4">
      <c r="B13" s="10">
        <v>6</v>
      </c>
      <c r="C13" s="10" t="str">
        <f t="shared" si="0"/>
        <v>●●銀行</v>
      </c>
      <c r="D13" s="11" t="s">
        <v>41</v>
      </c>
      <c r="E13" s="10" t="s">
        <v>5</v>
      </c>
      <c r="F13" s="11" t="s">
        <v>17</v>
      </c>
      <c r="G13" s="10" t="s">
        <v>9</v>
      </c>
      <c r="H13" s="10" t="s">
        <v>12</v>
      </c>
      <c r="I13" s="32"/>
      <c r="J13" s="32"/>
      <c r="K13" s="33"/>
      <c r="L13" s="33"/>
      <c r="M13" s="33"/>
      <c r="N13" s="33"/>
      <c r="O13" s="33"/>
      <c r="P13" s="33"/>
      <c r="Q13" s="33"/>
      <c r="R13" s="34">
        <f t="shared" si="1"/>
        <v>0</v>
      </c>
      <c r="S13" s="57"/>
      <c r="T13" s="52"/>
      <c r="U13" s="37">
        <f t="shared" ref="U13:U14" si="3">ROUNDDOWN(R13*1.8/100*1/12,-3)</f>
        <v>0</v>
      </c>
    </row>
    <row r="14" spans="2:21" ht="37.5" x14ac:dyDescent="0.4">
      <c r="B14" s="10">
        <v>7</v>
      </c>
      <c r="C14" s="10" t="str">
        <f t="shared" si="0"/>
        <v>●●銀行</v>
      </c>
      <c r="D14" s="11" t="s">
        <v>41</v>
      </c>
      <c r="E14" s="10" t="s">
        <v>19</v>
      </c>
      <c r="F14" s="11" t="s">
        <v>17</v>
      </c>
      <c r="G14" s="10" t="s">
        <v>7</v>
      </c>
      <c r="H14" s="10" t="s">
        <v>12</v>
      </c>
      <c r="I14" s="32"/>
      <c r="J14" s="32"/>
      <c r="K14" s="33"/>
      <c r="L14" s="33"/>
      <c r="M14" s="33"/>
      <c r="N14" s="33"/>
      <c r="O14" s="33"/>
      <c r="P14" s="33"/>
      <c r="Q14" s="33"/>
      <c r="R14" s="34">
        <f t="shared" si="1"/>
        <v>0</v>
      </c>
      <c r="S14" s="57"/>
      <c r="T14" s="52"/>
      <c r="U14" s="37">
        <f t="shared" si="3"/>
        <v>0</v>
      </c>
    </row>
    <row r="15" spans="2:21" ht="37.5" x14ac:dyDescent="0.4">
      <c r="B15" s="10">
        <v>8</v>
      </c>
      <c r="C15" s="10" t="str">
        <f t="shared" si="0"/>
        <v>●●銀行</v>
      </c>
      <c r="D15" s="11" t="s">
        <v>41</v>
      </c>
      <c r="E15" s="10" t="s">
        <v>19</v>
      </c>
      <c r="F15" s="11" t="s">
        <v>17</v>
      </c>
      <c r="G15" s="10" t="s">
        <v>8</v>
      </c>
      <c r="H15" s="10" t="s">
        <v>11</v>
      </c>
      <c r="I15" s="32"/>
      <c r="J15" s="32"/>
      <c r="K15" s="33"/>
      <c r="L15" s="33"/>
      <c r="M15" s="33"/>
      <c r="N15" s="33"/>
      <c r="O15" s="33"/>
      <c r="P15" s="32"/>
      <c r="Q15" s="33"/>
      <c r="R15" s="34">
        <f t="shared" si="1"/>
        <v>0</v>
      </c>
      <c r="S15" s="57"/>
      <c r="T15" s="64"/>
      <c r="U15" s="37">
        <f>ROUNDDOWN(R15*0.35/100*1/12,-3)</f>
        <v>0</v>
      </c>
    </row>
    <row r="16" spans="2:21" ht="38.25" thickBot="1" x14ac:dyDescent="0.45">
      <c r="B16" s="10">
        <v>9</v>
      </c>
      <c r="C16" s="10" t="str">
        <f t="shared" si="0"/>
        <v>●●銀行</v>
      </c>
      <c r="D16" s="11" t="s">
        <v>41</v>
      </c>
      <c r="E16" s="10" t="s">
        <v>19</v>
      </c>
      <c r="F16" s="11" t="s">
        <v>17</v>
      </c>
      <c r="G16" s="10" t="s">
        <v>9</v>
      </c>
      <c r="H16" s="10" t="s">
        <v>12</v>
      </c>
      <c r="I16" s="32"/>
      <c r="J16" s="32"/>
      <c r="K16" s="33"/>
      <c r="L16" s="33"/>
      <c r="M16" s="33"/>
      <c r="N16" s="33"/>
      <c r="O16" s="33"/>
      <c r="P16" s="33"/>
      <c r="Q16" s="33"/>
      <c r="R16" s="34">
        <f t="shared" si="1"/>
        <v>0</v>
      </c>
      <c r="S16" s="58"/>
      <c r="T16" s="53"/>
      <c r="U16" s="38">
        <f>ROUNDDOWN(R16*1.8/100*1/12,-3)</f>
        <v>0</v>
      </c>
    </row>
    <row r="17" spans="2:21" ht="19.5" thickBot="1" x14ac:dyDescent="0.45">
      <c r="C17" s="109"/>
      <c r="D17" s="109"/>
      <c r="E17" s="19"/>
      <c r="F17" s="19"/>
      <c r="G17" s="19"/>
      <c r="H17" s="20" t="s">
        <v>27</v>
      </c>
      <c r="I17" s="39">
        <f>SUM(I8:I16)</f>
        <v>0</v>
      </c>
      <c r="J17" s="39">
        <f t="shared" ref="J17:U17" si="4">SUM(J8:J16)</f>
        <v>0</v>
      </c>
      <c r="K17" s="39">
        <f t="shared" si="4"/>
        <v>0</v>
      </c>
      <c r="L17" s="39">
        <f t="shared" si="4"/>
        <v>0</v>
      </c>
      <c r="M17" s="39">
        <f t="shared" si="4"/>
        <v>0</v>
      </c>
      <c r="N17" s="39">
        <f t="shared" si="4"/>
        <v>0</v>
      </c>
      <c r="O17" s="39">
        <f t="shared" ref="O17" si="5">SUM(O8:O16)</f>
        <v>0</v>
      </c>
      <c r="P17" s="39">
        <f>SUM(P8:P16)</f>
        <v>0</v>
      </c>
      <c r="Q17" s="39">
        <f t="shared" si="4"/>
        <v>0</v>
      </c>
      <c r="R17" s="34">
        <f>SUM(J17-N17-P17)</f>
        <v>0</v>
      </c>
      <c r="S17" s="59">
        <f>SUM(S8:S16)</f>
        <v>0</v>
      </c>
      <c r="T17" s="54">
        <f>SUM(T8:T16)</f>
        <v>0</v>
      </c>
      <c r="U17" s="38">
        <f t="shared" si="4"/>
        <v>0</v>
      </c>
    </row>
    <row r="18" spans="2:21" ht="19.5" thickBot="1" x14ac:dyDescent="0.45">
      <c r="B18" s="7" t="s">
        <v>30</v>
      </c>
      <c r="C18" s="22" t="s">
        <v>31</v>
      </c>
      <c r="D18" s="23"/>
      <c r="E18" s="24"/>
      <c r="F18" s="24"/>
      <c r="G18" s="24"/>
      <c r="H18" s="24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2:21" ht="37.5" x14ac:dyDescent="0.4">
      <c r="B19" s="10" t="s">
        <v>29</v>
      </c>
      <c r="C19" s="26" t="str">
        <f t="shared" ref="C19:C21" si="6">$D$5</f>
        <v>●●銀行</v>
      </c>
      <c r="D19" s="11" t="s">
        <v>41</v>
      </c>
      <c r="E19" s="26" t="s">
        <v>4</v>
      </c>
      <c r="F19" s="27" t="s">
        <v>17</v>
      </c>
      <c r="G19" s="26" t="s">
        <v>8</v>
      </c>
      <c r="H19" s="26" t="s">
        <v>12</v>
      </c>
      <c r="I19" s="41"/>
      <c r="J19" s="41"/>
      <c r="K19" s="42"/>
      <c r="L19" s="42"/>
      <c r="M19" s="42"/>
      <c r="N19" s="42"/>
      <c r="O19" s="42"/>
      <c r="P19" s="42"/>
      <c r="Q19" s="42"/>
      <c r="R19" s="34">
        <f>SUM(J19-N19-P19)</f>
        <v>0</v>
      </c>
      <c r="S19" s="62"/>
      <c r="T19" s="60"/>
      <c r="U19" s="43">
        <f t="shared" ref="U19:U21" si="7">ROUNDDOWN(R19*1.8/100*1/12,-3)</f>
        <v>0</v>
      </c>
    </row>
    <row r="20" spans="2:21" ht="37.5" x14ac:dyDescent="0.4">
      <c r="B20" s="10" t="s">
        <v>29</v>
      </c>
      <c r="C20" s="10" t="str">
        <f t="shared" si="6"/>
        <v>●●銀行</v>
      </c>
      <c r="D20" s="11" t="s">
        <v>41</v>
      </c>
      <c r="E20" s="10" t="s">
        <v>5</v>
      </c>
      <c r="F20" s="11" t="s">
        <v>17</v>
      </c>
      <c r="G20" s="10" t="s">
        <v>8</v>
      </c>
      <c r="H20" s="10" t="s">
        <v>12</v>
      </c>
      <c r="I20" s="32"/>
      <c r="J20" s="32"/>
      <c r="K20" s="33"/>
      <c r="L20" s="33"/>
      <c r="M20" s="33"/>
      <c r="N20" s="33"/>
      <c r="O20" s="33"/>
      <c r="P20" s="33"/>
      <c r="Q20" s="33"/>
      <c r="R20" s="34">
        <f t="shared" ref="R20:R21" si="8">SUM(J20-N20-P20)</f>
        <v>0</v>
      </c>
      <c r="S20" s="56"/>
      <c r="T20" s="51"/>
      <c r="U20" s="36">
        <f t="shared" si="7"/>
        <v>0</v>
      </c>
    </row>
    <row r="21" spans="2:21" ht="38.25" thickBot="1" x14ac:dyDescent="0.45">
      <c r="B21" s="10" t="s">
        <v>29</v>
      </c>
      <c r="C21" s="10" t="str">
        <f t="shared" si="6"/>
        <v>●●銀行</v>
      </c>
      <c r="D21" s="11" t="s">
        <v>41</v>
      </c>
      <c r="E21" s="10" t="s">
        <v>19</v>
      </c>
      <c r="F21" s="11" t="s">
        <v>17</v>
      </c>
      <c r="G21" s="10" t="s">
        <v>8</v>
      </c>
      <c r="H21" s="10" t="s">
        <v>12</v>
      </c>
      <c r="I21" s="32"/>
      <c r="J21" s="32"/>
      <c r="K21" s="33"/>
      <c r="L21" s="33"/>
      <c r="M21" s="33"/>
      <c r="N21" s="33"/>
      <c r="O21" s="33"/>
      <c r="P21" s="33"/>
      <c r="Q21" s="33"/>
      <c r="R21" s="34">
        <f t="shared" si="8"/>
        <v>0</v>
      </c>
      <c r="S21" s="57"/>
      <c r="T21" s="52"/>
      <c r="U21" s="37">
        <f t="shared" si="7"/>
        <v>0</v>
      </c>
    </row>
    <row r="22" spans="2:21" ht="24" customHeight="1" thickBot="1" x14ac:dyDescent="0.45">
      <c r="C22" s="22" t="s">
        <v>47</v>
      </c>
      <c r="D22" s="22"/>
      <c r="E22" s="30"/>
      <c r="F22" s="23"/>
      <c r="G22" s="23"/>
      <c r="H22" s="20" t="s">
        <v>27</v>
      </c>
      <c r="I22" s="39">
        <f>SUM(I19:I21)</f>
        <v>0</v>
      </c>
      <c r="J22" s="39">
        <f t="shared" ref="J22:Q22" si="9">SUM(J19:J21)</f>
        <v>0</v>
      </c>
      <c r="K22" s="34">
        <f t="shared" si="9"/>
        <v>0</v>
      </c>
      <c r="L22" s="34">
        <f t="shared" si="9"/>
        <v>0</v>
      </c>
      <c r="M22" s="34">
        <f t="shared" si="9"/>
        <v>0</v>
      </c>
      <c r="N22" s="34">
        <f t="shared" si="9"/>
        <v>0</v>
      </c>
      <c r="O22" s="34">
        <f t="shared" ref="O22:P22" si="10">SUM(O19:O21)</f>
        <v>0</v>
      </c>
      <c r="P22" s="34">
        <f t="shared" si="10"/>
        <v>0</v>
      </c>
      <c r="Q22" s="34">
        <f t="shared" si="9"/>
        <v>0</v>
      </c>
      <c r="R22" s="34">
        <f>SUM(J22-N22-P22)</f>
        <v>0</v>
      </c>
      <c r="S22" s="65">
        <f>SUM(S19:S21)</f>
        <v>0</v>
      </c>
      <c r="T22" s="66">
        <f t="shared" ref="T22" si="11">SUM(T19:T21)</f>
        <v>0</v>
      </c>
      <c r="U22" s="67">
        <f t="shared" ref="U22" si="12">SUM(U19:U21)</f>
        <v>0</v>
      </c>
    </row>
    <row r="23" spans="2:21" ht="24" customHeight="1" x14ac:dyDescent="0.4">
      <c r="C23" s="22" t="s">
        <v>45</v>
      </c>
      <c r="D23" s="31"/>
    </row>
    <row r="24" spans="2:21" ht="24" customHeight="1" x14ac:dyDescent="0.4">
      <c r="C24" s="22" t="s">
        <v>46</v>
      </c>
    </row>
    <row r="25" spans="2:21" ht="24" customHeight="1" x14ac:dyDescent="0.4"/>
  </sheetData>
  <mergeCells count="19">
    <mergeCell ref="C17:D17"/>
    <mergeCell ref="I6:J6"/>
    <mergeCell ref="K6:L6"/>
    <mergeCell ref="M6:N6"/>
    <mergeCell ref="B3:E3"/>
    <mergeCell ref="B2:C2"/>
    <mergeCell ref="F2:G4"/>
    <mergeCell ref="S6:T6"/>
    <mergeCell ref="T2:U3"/>
    <mergeCell ref="O6:P6"/>
    <mergeCell ref="Q6:R6"/>
    <mergeCell ref="U6:U7"/>
    <mergeCell ref="B6:B7"/>
    <mergeCell ref="C6:C7"/>
    <mergeCell ref="D6:D7"/>
    <mergeCell ref="E6:E7"/>
    <mergeCell ref="F6:F7"/>
    <mergeCell ref="G6:G7"/>
    <mergeCell ref="H6:H7"/>
  </mergeCells>
  <phoneticPr fontI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tabSelected="1" view="pageBreakPreview" zoomScale="80" zoomScaleNormal="100" zoomScaleSheetLayoutView="80" workbookViewId="0">
      <selection activeCell="V1" sqref="V1:V1048576"/>
    </sheetView>
  </sheetViews>
  <sheetFormatPr defaultRowHeight="18.75" x14ac:dyDescent="0.4"/>
  <cols>
    <col min="1" max="2" width="3.375" style="1" customWidth="1"/>
    <col min="3" max="3" width="13.5" style="1" customWidth="1"/>
    <col min="4" max="4" width="19.625" style="1" bestFit="1" customWidth="1"/>
    <col min="5" max="5" width="25.5" style="1" bestFit="1" customWidth="1"/>
    <col min="6" max="7" width="21.375" style="1" bestFit="1" customWidth="1"/>
    <col min="8" max="8" width="13.25" style="1" bestFit="1" customWidth="1"/>
    <col min="9" max="9" width="6.125" style="1" customWidth="1"/>
    <col min="10" max="10" width="15.125" style="1" customWidth="1"/>
    <col min="11" max="11" width="6.125" style="1" hidden="1" customWidth="1"/>
    <col min="12" max="12" width="15.125" style="1" hidden="1" customWidth="1"/>
    <col min="13" max="13" width="6.125" style="1" customWidth="1"/>
    <col min="14" max="14" width="15.125" style="1" customWidth="1"/>
    <col min="15" max="15" width="6.125" style="1" customWidth="1"/>
    <col min="16" max="16" width="15.125" style="1" customWidth="1"/>
    <col min="17" max="17" width="6.125" style="1" customWidth="1"/>
    <col min="18" max="18" width="15.125" style="1" customWidth="1"/>
    <col min="19" max="20" width="12.25" style="1" customWidth="1"/>
    <col min="21" max="21" width="17.75" style="1" customWidth="1"/>
    <col min="22" max="22" width="13.625" style="1" customWidth="1"/>
    <col min="23" max="23" width="15.5" style="1" customWidth="1"/>
    <col min="24" max="25" width="21.75" style="1" customWidth="1"/>
    <col min="26" max="16384" width="9" style="1"/>
  </cols>
  <sheetData>
    <row r="1" spans="2:21" ht="12.75" customHeight="1" thickBot="1" x14ac:dyDescent="0.45"/>
    <row r="2" spans="2:21" ht="20.25" customHeight="1" thickTop="1" x14ac:dyDescent="0.4">
      <c r="B2" s="89" t="s">
        <v>28</v>
      </c>
      <c r="C2" s="89"/>
      <c r="F2" s="90" t="s">
        <v>36</v>
      </c>
      <c r="G2" s="91"/>
      <c r="T2" s="114" t="s">
        <v>34</v>
      </c>
      <c r="U2" s="115"/>
    </row>
    <row r="3" spans="2:21" ht="20.25" customHeight="1" thickBot="1" x14ac:dyDescent="0.45">
      <c r="B3" s="112" t="s">
        <v>26</v>
      </c>
      <c r="C3" s="112"/>
      <c r="D3" s="112"/>
      <c r="E3" s="112"/>
      <c r="F3" s="92"/>
      <c r="G3" s="93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T3" s="116"/>
      <c r="U3" s="117"/>
    </row>
    <row r="4" spans="2:21" ht="19.5" thickBot="1" x14ac:dyDescent="0.45">
      <c r="B4" s="4"/>
      <c r="C4" s="4"/>
      <c r="D4" s="4"/>
      <c r="E4" s="2"/>
      <c r="F4" s="94"/>
      <c r="G4" s="95"/>
      <c r="H4" s="2"/>
      <c r="I4" s="2"/>
      <c r="J4" s="3"/>
      <c r="K4" s="3"/>
      <c r="L4" s="3"/>
      <c r="M4" s="3"/>
      <c r="N4" s="3"/>
      <c r="O4" s="3"/>
      <c r="P4" s="3"/>
      <c r="Q4" s="3"/>
      <c r="R4" s="3"/>
    </row>
    <row r="5" spans="2:21" ht="20.25" thickTop="1" thickBot="1" x14ac:dyDescent="0.45">
      <c r="C5" s="1" t="s">
        <v>15</v>
      </c>
      <c r="D5" s="5" t="s">
        <v>35</v>
      </c>
      <c r="E5" s="5" t="s">
        <v>33</v>
      </c>
      <c r="S5" s="6"/>
      <c r="T5" s="6"/>
      <c r="U5" s="6" t="s">
        <v>13</v>
      </c>
    </row>
    <row r="6" spans="2:21" s="7" customFormat="1" ht="18.75" customHeight="1" x14ac:dyDescent="0.4">
      <c r="B6" s="107" t="s">
        <v>2</v>
      </c>
      <c r="C6" s="107" t="s">
        <v>14</v>
      </c>
      <c r="D6" s="107" t="s">
        <v>3</v>
      </c>
      <c r="E6" s="107" t="s">
        <v>0</v>
      </c>
      <c r="F6" s="107" t="s">
        <v>1</v>
      </c>
      <c r="G6" s="107" t="s">
        <v>6</v>
      </c>
      <c r="H6" s="107" t="s">
        <v>10</v>
      </c>
      <c r="I6" s="102" t="s">
        <v>22</v>
      </c>
      <c r="J6" s="103"/>
      <c r="K6" s="110" t="s">
        <v>23</v>
      </c>
      <c r="L6" s="111"/>
      <c r="M6" s="102" t="s">
        <v>24</v>
      </c>
      <c r="N6" s="103"/>
      <c r="O6" s="102" t="s">
        <v>40</v>
      </c>
      <c r="P6" s="103"/>
      <c r="Q6" s="102" t="s">
        <v>25</v>
      </c>
      <c r="R6" s="113"/>
      <c r="S6" s="96" t="s">
        <v>42</v>
      </c>
      <c r="T6" s="97"/>
      <c r="U6" s="105" t="s">
        <v>18</v>
      </c>
    </row>
    <row r="7" spans="2:21" s="7" customFormat="1" ht="19.5" thickBot="1" x14ac:dyDescent="0.45">
      <c r="B7" s="108"/>
      <c r="C7" s="108"/>
      <c r="D7" s="108"/>
      <c r="E7" s="108"/>
      <c r="F7" s="108"/>
      <c r="G7" s="108"/>
      <c r="H7" s="108"/>
      <c r="I7" s="8" t="s">
        <v>20</v>
      </c>
      <c r="J7" s="9" t="s">
        <v>21</v>
      </c>
      <c r="K7" s="48" t="s">
        <v>20</v>
      </c>
      <c r="L7" s="49" t="s">
        <v>21</v>
      </c>
      <c r="M7" s="8" t="s">
        <v>20</v>
      </c>
      <c r="N7" s="9" t="s">
        <v>21</v>
      </c>
      <c r="O7" s="8" t="s">
        <v>20</v>
      </c>
      <c r="P7" s="9" t="s">
        <v>21</v>
      </c>
      <c r="Q7" s="8" t="s">
        <v>20</v>
      </c>
      <c r="R7" s="9" t="s">
        <v>21</v>
      </c>
      <c r="S7" s="87" t="s">
        <v>43</v>
      </c>
      <c r="T7" s="88" t="s">
        <v>44</v>
      </c>
      <c r="U7" s="106"/>
    </row>
    <row r="8" spans="2:21" ht="37.5" x14ac:dyDescent="0.4">
      <c r="B8" s="10">
        <v>1</v>
      </c>
      <c r="C8" s="10" t="str">
        <f>$D$5</f>
        <v>●●信用金庫</v>
      </c>
      <c r="D8" s="11" t="s">
        <v>41</v>
      </c>
      <c r="E8" s="10" t="s">
        <v>4</v>
      </c>
      <c r="F8" s="11" t="s">
        <v>17</v>
      </c>
      <c r="G8" s="10" t="s">
        <v>7</v>
      </c>
      <c r="H8" s="10" t="s">
        <v>12</v>
      </c>
      <c r="I8" s="12"/>
      <c r="J8" s="12"/>
      <c r="K8" s="13"/>
      <c r="L8" s="13"/>
      <c r="M8" s="13"/>
      <c r="N8" s="13"/>
      <c r="O8" s="33"/>
      <c r="P8" s="33"/>
      <c r="Q8" s="13"/>
      <c r="R8" s="14">
        <f>SUM(J8-N8-P8)</f>
        <v>0</v>
      </c>
      <c r="S8" s="75"/>
      <c r="T8" s="69"/>
      <c r="U8" s="15">
        <f>ROUNDDOWN(R8*1.86/100*1/12,-3)</f>
        <v>0</v>
      </c>
    </row>
    <row r="9" spans="2:21" ht="37.5" x14ac:dyDescent="0.4">
      <c r="B9" s="10">
        <v>2</v>
      </c>
      <c r="C9" s="10" t="str">
        <f t="shared" ref="C9:C16" si="0">$D$5</f>
        <v>●●信用金庫</v>
      </c>
      <c r="D9" s="11" t="s">
        <v>41</v>
      </c>
      <c r="E9" s="10" t="s">
        <v>4</v>
      </c>
      <c r="F9" s="11" t="s">
        <v>17</v>
      </c>
      <c r="G9" s="10" t="s">
        <v>8</v>
      </c>
      <c r="H9" s="10" t="s">
        <v>11</v>
      </c>
      <c r="I9" s="12"/>
      <c r="J9" s="12"/>
      <c r="K9" s="13"/>
      <c r="L9" s="13"/>
      <c r="M9" s="13"/>
      <c r="N9" s="13"/>
      <c r="O9" s="33"/>
      <c r="P9" s="33"/>
      <c r="Q9" s="13"/>
      <c r="R9" s="14">
        <f t="shared" ref="R9:R22" si="1">SUM(J9-N9-P9)</f>
        <v>0</v>
      </c>
      <c r="S9" s="76"/>
      <c r="T9" s="70"/>
      <c r="U9" s="16">
        <f>ROUNDDOWN(R9*2.06/100*1/12,-3)</f>
        <v>0</v>
      </c>
    </row>
    <row r="10" spans="2:21" ht="37.5" x14ac:dyDescent="0.4">
      <c r="B10" s="10">
        <v>3</v>
      </c>
      <c r="C10" s="10" t="str">
        <f t="shared" si="0"/>
        <v>●●信用金庫</v>
      </c>
      <c r="D10" s="11" t="s">
        <v>41</v>
      </c>
      <c r="E10" s="10" t="s">
        <v>4</v>
      </c>
      <c r="F10" s="11" t="s">
        <v>17</v>
      </c>
      <c r="G10" s="10" t="s">
        <v>9</v>
      </c>
      <c r="H10" s="10" t="s">
        <v>12</v>
      </c>
      <c r="I10" s="12"/>
      <c r="J10" s="12"/>
      <c r="K10" s="13"/>
      <c r="L10" s="13"/>
      <c r="M10" s="13"/>
      <c r="N10" s="13"/>
      <c r="O10" s="33"/>
      <c r="P10" s="33"/>
      <c r="Q10" s="13"/>
      <c r="R10" s="14">
        <f t="shared" si="1"/>
        <v>0</v>
      </c>
      <c r="S10" s="76"/>
      <c r="T10" s="70"/>
      <c r="U10" s="16">
        <f>ROUNDDOWN(R10*1.86/100*1/12,-3)</f>
        <v>0</v>
      </c>
    </row>
    <row r="11" spans="2:21" ht="37.5" x14ac:dyDescent="0.4">
      <c r="B11" s="10">
        <v>4</v>
      </c>
      <c r="C11" s="10" t="str">
        <f t="shared" si="0"/>
        <v>●●信用金庫</v>
      </c>
      <c r="D11" s="11" t="s">
        <v>41</v>
      </c>
      <c r="E11" s="10" t="s">
        <v>5</v>
      </c>
      <c r="F11" s="11" t="s">
        <v>17</v>
      </c>
      <c r="G11" s="10" t="s">
        <v>7</v>
      </c>
      <c r="H11" s="10" t="s">
        <v>12</v>
      </c>
      <c r="I11" s="12"/>
      <c r="J11" s="12"/>
      <c r="K11" s="13"/>
      <c r="L11" s="13"/>
      <c r="M11" s="13"/>
      <c r="N11" s="13"/>
      <c r="O11" s="33"/>
      <c r="P11" s="33"/>
      <c r="Q11" s="13"/>
      <c r="R11" s="14">
        <f t="shared" si="1"/>
        <v>0</v>
      </c>
      <c r="S11" s="76"/>
      <c r="T11" s="70"/>
      <c r="U11" s="16">
        <f>ROUNDDOWN(R11*1.86/100*1/12,-3)</f>
        <v>0</v>
      </c>
    </row>
    <row r="12" spans="2:21" ht="37.5" x14ac:dyDescent="0.4">
      <c r="B12" s="10">
        <v>5</v>
      </c>
      <c r="C12" s="10" t="str">
        <f t="shared" si="0"/>
        <v>●●信用金庫</v>
      </c>
      <c r="D12" s="11" t="s">
        <v>41</v>
      </c>
      <c r="E12" s="10" t="s">
        <v>5</v>
      </c>
      <c r="F12" s="11" t="s">
        <v>17</v>
      </c>
      <c r="G12" s="10" t="s">
        <v>8</v>
      </c>
      <c r="H12" s="10" t="s">
        <v>11</v>
      </c>
      <c r="I12" s="12"/>
      <c r="J12" s="12"/>
      <c r="K12" s="13"/>
      <c r="L12" s="13"/>
      <c r="M12" s="13"/>
      <c r="N12" s="13"/>
      <c r="O12" s="33"/>
      <c r="P12" s="32"/>
      <c r="Q12" s="13"/>
      <c r="R12" s="14">
        <f t="shared" si="1"/>
        <v>0</v>
      </c>
      <c r="S12" s="77"/>
      <c r="T12" s="71"/>
      <c r="U12" s="16">
        <f>ROUNDDOWN(R12*0.41/100*1/12,-3)</f>
        <v>0</v>
      </c>
    </row>
    <row r="13" spans="2:21" ht="37.5" x14ac:dyDescent="0.4">
      <c r="B13" s="10">
        <v>6</v>
      </c>
      <c r="C13" s="10" t="str">
        <f t="shared" si="0"/>
        <v>●●信用金庫</v>
      </c>
      <c r="D13" s="11" t="s">
        <v>41</v>
      </c>
      <c r="E13" s="10" t="s">
        <v>5</v>
      </c>
      <c r="F13" s="11" t="s">
        <v>17</v>
      </c>
      <c r="G13" s="10" t="s">
        <v>9</v>
      </c>
      <c r="H13" s="10" t="s">
        <v>12</v>
      </c>
      <c r="I13" s="12"/>
      <c r="J13" s="12"/>
      <c r="K13" s="13"/>
      <c r="L13" s="13"/>
      <c r="M13" s="13"/>
      <c r="N13" s="13"/>
      <c r="O13" s="33"/>
      <c r="P13" s="32"/>
      <c r="Q13" s="13"/>
      <c r="R13" s="14">
        <f t="shared" si="1"/>
        <v>0</v>
      </c>
      <c r="S13" s="77"/>
      <c r="T13" s="72"/>
      <c r="U13" s="17">
        <f>ROUNDDOWN(R13*1.86/100*1/12,-3)</f>
        <v>0</v>
      </c>
    </row>
    <row r="14" spans="2:21" ht="37.5" x14ac:dyDescent="0.4">
      <c r="B14" s="10">
        <v>7</v>
      </c>
      <c r="C14" s="10" t="str">
        <f t="shared" si="0"/>
        <v>●●信用金庫</v>
      </c>
      <c r="D14" s="11" t="s">
        <v>41</v>
      </c>
      <c r="E14" s="10" t="s">
        <v>19</v>
      </c>
      <c r="F14" s="11" t="s">
        <v>17</v>
      </c>
      <c r="G14" s="10" t="s">
        <v>7</v>
      </c>
      <c r="H14" s="10" t="s">
        <v>12</v>
      </c>
      <c r="I14" s="12"/>
      <c r="J14" s="12"/>
      <c r="K14" s="13"/>
      <c r="L14" s="13"/>
      <c r="M14" s="13"/>
      <c r="N14" s="13"/>
      <c r="O14" s="33"/>
      <c r="P14" s="32"/>
      <c r="Q14" s="13"/>
      <c r="R14" s="14">
        <f t="shared" si="1"/>
        <v>0</v>
      </c>
      <c r="S14" s="77"/>
      <c r="T14" s="72"/>
      <c r="U14" s="17">
        <f>ROUNDDOWN(R14*1.86/100*1/12,-3)</f>
        <v>0</v>
      </c>
    </row>
    <row r="15" spans="2:21" ht="37.5" x14ac:dyDescent="0.4">
      <c r="B15" s="10">
        <v>8</v>
      </c>
      <c r="C15" s="10" t="str">
        <f t="shared" si="0"/>
        <v>●●信用金庫</v>
      </c>
      <c r="D15" s="11" t="s">
        <v>41</v>
      </c>
      <c r="E15" s="10" t="s">
        <v>19</v>
      </c>
      <c r="F15" s="11" t="s">
        <v>17</v>
      </c>
      <c r="G15" s="10" t="s">
        <v>8</v>
      </c>
      <c r="H15" s="10" t="s">
        <v>11</v>
      </c>
      <c r="I15" s="12"/>
      <c r="J15" s="12"/>
      <c r="K15" s="13"/>
      <c r="L15" s="13"/>
      <c r="M15" s="13"/>
      <c r="N15" s="13"/>
      <c r="O15" s="33"/>
      <c r="P15" s="32"/>
      <c r="Q15" s="13"/>
      <c r="R15" s="14">
        <f t="shared" si="1"/>
        <v>0</v>
      </c>
      <c r="S15" s="77"/>
      <c r="T15" s="71"/>
      <c r="U15" s="17">
        <f>ROUNDDOWN(R15*0.41/100*1/12,-3)</f>
        <v>0</v>
      </c>
    </row>
    <row r="16" spans="2:21" ht="38.25" thickBot="1" x14ac:dyDescent="0.45">
      <c r="B16" s="10">
        <v>9</v>
      </c>
      <c r="C16" s="10" t="str">
        <f t="shared" si="0"/>
        <v>●●信用金庫</v>
      </c>
      <c r="D16" s="11" t="s">
        <v>41</v>
      </c>
      <c r="E16" s="10" t="s">
        <v>19</v>
      </c>
      <c r="F16" s="11" t="s">
        <v>17</v>
      </c>
      <c r="G16" s="10" t="s">
        <v>9</v>
      </c>
      <c r="H16" s="10" t="s">
        <v>12</v>
      </c>
      <c r="I16" s="12"/>
      <c r="J16" s="12"/>
      <c r="K16" s="13"/>
      <c r="L16" s="13"/>
      <c r="M16" s="13"/>
      <c r="N16" s="13"/>
      <c r="O16" s="33"/>
      <c r="P16" s="33"/>
      <c r="Q16" s="13"/>
      <c r="R16" s="14">
        <f t="shared" si="1"/>
        <v>0</v>
      </c>
      <c r="S16" s="78"/>
      <c r="T16" s="73"/>
      <c r="U16" s="18">
        <f>ROUNDDOWN(R16*1.86/100*1/12,-3)</f>
        <v>0</v>
      </c>
    </row>
    <row r="17" spans="2:21" ht="19.5" thickBot="1" x14ac:dyDescent="0.45">
      <c r="C17" s="109"/>
      <c r="D17" s="109"/>
      <c r="E17" s="19"/>
      <c r="F17" s="19"/>
      <c r="G17" s="19"/>
      <c r="H17" s="20" t="s">
        <v>27</v>
      </c>
      <c r="I17" s="21">
        <f>SUM(I8:I16)</f>
        <v>0</v>
      </c>
      <c r="J17" s="21">
        <f t="shared" ref="J17:U17" si="2">SUM(J8:J16)</f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39">
        <f>SUM(O8:O16)</f>
        <v>0</v>
      </c>
      <c r="P17" s="39">
        <f>SUM(P8:P16)</f>
        <v>0</v>
      </c>
      <c r="Q17" s="21">
        <f t="shared" si="2"/>
        <v>0</v>
      </c>
      <c r="R17" s="14">
        <f t="shared" si="1"/>
        <v>0</v>
      </c>
      <c r="S17" s="79">
        <f t="shared" si="2"/>
        <v>0</v>
      </c>
      <c r="T17" s="74">
        <f t="shared" si="2"/>
        <v>0</v>
      </c>
      <c r="U17" s="18">
        <f t="shared" si="2"/>
        <v>0</v>
      </c>
    </row>
    <row r="18" spans="2:21" ht="19.5" thickBot="1" x14ac:dyDescent="0.45">
      <c r="B18" s="7" t="s">
        <v>30</v>
      </c>
      <c r="C18" s="22" t="s">
        <v>31</v>
      </c>
      <c r="D18" s="23"/>
      <c r="E18" s="24"/>
      <c r="F18" s="24"/>
      <c r="G18" s="24"/>
      <c r="H18" s="24"/>
      <c r="I18" s="25"/>
      <c r="J18" s="25"/>
      <c r="K18" s="25"/>
      <c r="L18" s="25"/>
      <c r="M18" s="25"/>
      <c r="N18" s="25"/>
      <c r="O18" s="40"/>
      <c r="P18" s="40"/>
      <c r="Q18" s="25"/>
      <c r="R18" s="25"/>
      <c r="S18" s="25"/>
      <c r="T18" s="25"/>
      <c r="U18" s="25"/>
    </row>
    <row r="19" spans="2:21" ht="37.5" x14ac:dyDescent="0.4">
      <c r="B19" s="10" t="s">
        <v>29</v>
      </c>
      <c r="C19" s="26" t="str">
        <f t="shared" ref="C19:C21" si="3">$D$5</f>
        <v>●●信用金庫</v>
      </c>
      <c r="D19" s="11" t="s">
        <v>41</v>
      </c>
      <c r="E19" s="26" t="s">
        <v>4</v>
      </c>
      <c r="F19" s="27" t="s">
        <v>17</v>
      </c>
      <c r="G19" s="26" t="s">
        <v>8</v>
      </c>
      <c r="H19" s="26" t="s">
        <v>12</v>
      </c>
      <c r="I19" s="28"/>
      <c r="J19" s="28"/>
      <c r="K19" s="29"/>
      <c r="L19" s="29"/>
      <c r="M19" s="29"/>
      <c r="N19" s="29"/>
      <c r="O19" s="42"/>
      <c r="P19" s="42"/>
      <c r="Q19" s="29"/>
      <c r="R19" s="14">
        <f t="shared" si="1"/>
        <v>0</v>
      </c>
      <c r="S19" s="82"/>
      <c r="T19" s="80"/>
      <c r="U19" s="45">
        <f>ROUNDDOWN(R19*1.86/100*1/12,-3)</f>
        <v>0</v>
      </c>
    </row>
    <row r="20" spans="2:21" ht="37.5" x14ac:dyDescent="0.4">
      <c r="B20" s="10" t="s">
        <v>29</v>
      </c>
      <c r="C20" s="10" t="str">
        <f t="shared" si="3"/>
        <v>●●信用金庫</v>
      </c>
      <c r="D20" s="11" t="s">
        <v>41</v>
      </c>
      <c r="E20" s="10" t="s">
        <v>5</v>
      </c>
      <c r="F20" s="11" t="s">
        <v>17</v>
      </c>
      <c r="G20" s="10" t="s">
        <v>8</v>
      </c>
      <c r="H20" s="10" t="s">
        <v>12</v>
      </c>
      <c r="I20" s="12"/>
      <c r="J20" s="12"/>
      <c r="K20" s="13"/>
      <c r="L20" s="13"/>
      <c r="M20" s="13"/>
      <c r="N20" s="13"/>
      <c r="O20" s="33"/>
      <c r="P20" s="33"/>
      <c r="Q20" s="13"/>
      <c r="R20" s="14">
        <f t="shared" si="1"/>
        <v>0</v>
      </c>
      <c r="S20" s="76"/>
      <c r="T20" s="70"/>
      <c r="U20" s="16">
        <f>ROUNDDOWN(R20*1.86/100*1/12,-3)</f>
        <v>0</v>
      </c>
    </row>
    <row r="21" spans="2:21" ht="38.25" thickBot="1" x14ac:dyDescent="0.45">
      <c r="B21" s="10" t="s">
        <v>29</v>
      </c>
      <c r="C21" s="10" t="str">
        <f t="shared" si="3"/>
        <v>●●信用金庫</v>
      </c>
      <c r="D21" s="11" t="s">
        <v>41</v>
      </c>
      <c r="E21" s="10" t="s">
        <v>19</v>
      </c>
      <c r="F21" s="11" t="s">
        <v>17</v>
      </c>
      <c r="G21" s="10" t="s">
        <v>8</v>
      </c>
      <c r="H21" s="10" t="s">
        <v>12</v>
      </c>
      <c r="I21" s="12"/>
      <c r="J21" s="12"/>
      <c r="K21" s="13"/>
      <c r="L21" s="13"/>
      <c r="M21" s="13"/>
      <c r="N21" s="13"/>
      <c r="O21" s="33"/>
      <c r="P21" s="33"/>
      <c r="Q21" s="13"/>
      <c r="R21" s="14">
        <f t="shared" si="1"/>
        <v>0</v>
      </c>
      <c r="S21" s="77"/>
      <c r="T21" s="72"/>
      <c r="U21" s="17">
        <f>ROUNDDOWN(R21*1.86/100*1/12,-3)</f>
        <v>0</v>
      </c>
    </row>
    <row r="22" spans="2:21" ht="24" customHeight="1" thickBot="1" x14ac:dyDescent="0.45">
      <c r="C22" s="22" t="s">
        <v>47</v>
      </c>
      <c r="D22" s="22"/>
      <c r="E22" s="30"/>
      <c r="F22" s="23"/>
      <c r="G22" s="23"/>
      <c r="H22" s="20" t="s">
        <v>27</v>
      </c>
      <c r="I22" s="21">
        <f>SUM(I19:I21)</f>
        <v>0</v>
      </c>
      <c r="J22" s="21">
        <f t="shared" ref="J22:Q22" si="4">SUM(J19:J21)</f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34">
        <f>SUM(O19:O21)</f>
        <v>0</v>
      </c>
      <c r="P22" s="34">
        <f>SUM(P19:P21)</f>
        <v>0</v>
      </c>
      <c r="Q22" s="14">
        <f t="shared" si="4"/>
        <v>0</v>
      </c>
      <c r="R22" s="14">
        <f t="shared" si="1"/>
        <v>0</v>
      </c>
      <c r="S22" s="83">
        <f t="shared" ref="S22:U22" si="5">SUM(S19:S21)</f>
        <v>0</v>
      </c>
      <c r="T22" s="81">
        <f t="shared" si="5"/>
        <v>0</v>
      </c>
      <c r="U22" s="68">
        <f t="shared" si="5"/>
        <v>0</v>
      </c>
    </row>
    <row r="23" spans="2:21" ht="24" customHeight="1" x14ac:dyDescent="0.4">
      <c r="C23" s="22" t="s">
        <v>45</v>
      </c>
      <c r="D23" s="31"/>
    </row>
    <row r="24" spans="2:21" ht="24" customHeight="1" x14ac:dyDescent="0.4">
      <c r="C24" s="22" t="s">
        <v>46</v>
      </c>
    </row>
    <row r="25" spans="2:21" ht="24" customHeight="1" x14ac:dyDescent="0.4">
      <c r="C25" s="86"/>
    </row>
    <row r="26" spans="2:21" x14ac:dyDescent="0.4">
      <c r="D26" s="31"/>
    </row>
  </sheetData>
  <mergeCells count="19">
    <mergeCell ref="F2:G4"/>
    <mergeCell ref="S6:T6"/>
    <mergeCell ref="T2:U3"/>
    <mergeCell ref="B2:C2"/>
    <mergeCell ref="B3:E3"/>
    <mergeCell ref="B6:B7"/>
    <mergeCell ref="C6:C7"/>
    <mergeCell ref="D6:D7"/>
    <mergeCell ref="E6:E7"/>
    <mergeCell ref="C17:D17"/>
    <mergeCell ref="I6:J6"/>
    <mergeCell ref="K6:L6"/>
    <mergeCell ref="M6:N6"/>
    <mergeCell ref="Q6:R6"/>
    <mergeCell ref="O6:P6"/>
    <mergeCell ref="U6:U7"/>
    <mergeCell ref="F6:F7"/>
    <mergeCell ref="G6:G7"/>
    <mergeCell ref="H6:H7"/>
  </mergeCells>
  <phoneticPr fontI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view="pageBreakPreview" topLeftCell="I1" zoomScale="80" zoomScaleNormal="100" zoomScaleSheetLayoutView="80" workbookViewId="0">
      <selection activeCell="V1" sqref="V1:V1048576"/>
    </sheetView>
  </sheetViews>
  <sheetFormatPr defaultRowHeight="18.75" x14ac:dyDescent="0.4"/>
  <cols>
    <col min="1" max="2" width="3.375" style="1" customWidth="1"/>
    <col min="3" max="3" width="13.5" style="1" customWidth="1"/>
    <col min="4" max="4" width="19.625" style="1" bestFit="1" customWidth="1"/>
    <col min="5" max="5" width="25.5" style="1" bestFit="1" customWidth="1"/>
    <col min="6" max="7" width="21.375" style="1" bestFit="1" customWidth="1"/>
    <col min="8" max="8" width="13.25" style="1" bestFit="1" customWidth="1"/>
    <col min="9" max="9" width="6.125" style="1" customWidth="1"/>
    <col min="10" max="10" width="15.125" style="1" customWidth="1"/>
    <col min="11" max="11" width="6.125" style="1" hidden="1" customWidth="1"/>
    <col min="12" max="12" width="15.125" style="1" hidden="1" customWidth="1"/>
    <col min="13" max="13" width="6.125" style="1" customWidth="1"/>
    <col min="14" max="14" width="15.125" style="1" customWidth="1"/>
    <col min="15" max="15" width="6.125" style="1" customWidth="1"/>
    <col min="16" max="16" width="15.125" style="1" customWidth="1"/>
    <col min="17" max="17" width="6.125" style="1" customWidth="1"/>
    <col min="18" max="18" width="15.125" style="1" customWidth="1"/>
    <col min="19" max="20" width="12.25" style="1" customWidth="1"/>
    <col min="21" max="21" width="17.75" style="1" customWidth="1"/>
    <col min="22" max="22" width="13.625" style="1" customWidth="1"/>
    <col min="23" max="23" width="15.5" style="1" customWidth="1"/>
    <col min="24" max="25" width="21.75" style="1" customWidth="1"/>
    <col min="26" max="16384" width="9" style="1"/>
  </cols>
  <sheetData>
    <row r="1" spans="2:21" ht="12.75" customHeight="1" thickBot="1" x14ac:dyDescent="0.45"/>
    <row r="2" spans="2:21" ht="20.25" customHeight="1" thickTop="1" x14ac:dyDescent="0.4">
      <c r="B2" s="89" t="s">
        <v>28</v>
      </c>
      <c r="C2" s="89"/>
      <c r="F2" s="90" t="s">
        <v>37</v>
      </c>
      <c r="G2" s="91"/>
      <c r="T2" s="98" t="s">
        <v>39</v>
      </c>
      <c r="U2" s="99"/>
    </row>
    <row r="3" spans="2:21" ht="20.25" customHeight="1" thickBot="1" x14ac:dyDescent="0.45">
      <c r="B3" s="112" t="s">
        <v>26</v>
      </c>
      <c r="C3" s="112"/>
      <c r="D3" s="112"/>
      <c r="E3" s="112"/>
      <c r="F3" s="92"/>
      <c r="G3" s="93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T3" s="100"/>
      <c r="U3" s="101"/>
    </row>
    <row r="4" spans="2:21" ht="19.5" thickBot="1" x14ac:dyDescent="0.45">
      <c r="B4" s="4"/>
      <c r="C4" s="4"/>
      <c r="D4" s="4"/>
      <c r="E4" s="2"/>
      <c r="F4" s="94"/>
      <c r="G4" s="95"/>
      <c r="H4" s="2"/>
      <c r="I4" s="2"/>
      <c r="J4" s="3"/>
      <c r="K4" s="3"/>
      <c r="L4" s="3"/>
      <c r="M4" s="3"/>
      <c r="N4" s="3"/>
      <c r="O4" s="3"/>
      <c r="P4" s="3"/>
      <c r="Q4" s="3"/>
      <c r="R4" s="3"/>
    </row>
    <row r="5" spans="2:21" ht="20.25" thickTop="1" thickBot="1" x14ac:dyDescent="0.45">
      <c r="C5" s="1" t="s">
        <v>15</v>
      </c>
      <c r="D5" s="5" t="s">
        <v>38</v>
      </c>
      <c r="E5" s="5" t="s">
        <v>33</v>
      </c>
      <c r="S5" s="6"/>
      <c r="T5" s="6"/>
      <c r="U5" s="6" t="s">
        <v>13</v>
      </c>
    </row>
    <row r="6" spans="2:21" s="7" customFormat="1" ht="18.75" customHeight="1" x14ac:dyDescent="0.4">
      <c r="B6" s="107" t="s">
        <v>2</v>
      </c>
      <c r="C6" s="107" t="s">
        <v>14</v>
      </c>
      <c r="D6" s="107" t="s">
        <v>3</v>
      </c>
      <c r="E6" s="107" t="s">
        <v>0</v>
      </c>
      <c r="F6" s="107" t="s">
        <v>1</v>
      </c>
      <c r="G6" s="107" t="s">
        <v>6</v>
      </c>
      <c r="H6" s="107" t="s">
        <v>10</v>
      </c>
      <c r="I6" s="102" t="s">
        <v>22</v>
      </c>
      <c r="J6" s="103"/>
      <c r="K6" s="110" t="s">
        <v>23</v>
      </c>
      <c r="L6" s="111"/>
      <c r="M6" s="102" t="s">
        <v>24</v>
      </c>
      <c r="N6" s="103"/>
      <c r="O6" s="102" t="s">
        <v>40</v>
      </c>
      <c r="P6" s="103"/>
      <c r="Q6" s="102" t="s">
        <v>25</v>
      </c>
      <c r="R6" s="113"/>
      <c r="S6" s="96" t="s">
        <v>42</v>
      </c>
      <c r="T6" s="97"/>
      <c r="U6" s="105" t="s">
        <v>18</v>
      </c>
    </row>
    <row r="7" spans="2:21" s="7" customFormat="1" ht="19.5" thickBot="1" x14ac:dyDescent="0.45">
      <c r="B7" s="108"/>
      <c r="C7" s="108"/>
      <c r="D7" s="108"/>
      <c r="E7" s="108"/>
      <c r="F7" s="108"/>
      <c r="G7" s="108"/>
      <c r="H7" s="108"/>
      <c r="I7" s="8" t="s">
        <v>20</v>
      </c>
      <c r="J7" s="9" t="s">
        <v>21</v>
      </c>
      <c r="K7" s="48" t="s">
        <v>20</v>
      </c>
      <c r="L7" s="49" t="s">
        <v>21</v>
      </c>
      <c r="M7" s="8" t="s">
        <v>20</v>
      </c>
      <c r="N7" s="9" t="s">
        <v>21</v>
      </c>
      <c r="O7" s="8" t="s">
        <v>20</v>
      </c>
      <c r="P7" s="9" t="s">
        <v>21</v>
      </c>
      <c r="Q7" s="8" t="s">
        <v>20</v>
      </c>
      <c r="R7" s="9" t="s">
        <v>21</v>
      </c>
      <c r="S7" s="87" t="s">
        <v>43</v>
      </c>
      <c r="T7" s="88" t="s">
        <v>44</v>
      </c>
      <c r="U7" s="106"/>
    </row>
    <row r="8" spans="2:21" ht="37.5" x14ac:dyDescent="0.4">
      <c r="B8" s="10">
        <v>1</v>
      </c>
      <c r="C8" s="10" t="str">
        <f>$D$5</f>
        <v>●●</v>
      </c>
      <c r="D8" s="11" t="s">
        <v>41</v>
      </c>
      <c r="E8" s="10" t="s">
        <v>4</v>
      </c>
      <c r="F8" s="11" t="s">
        <v>17</v>
      </c>
      <c r="G8" s="10" t="s">
        <v>7</v>
      </c>
      <c r="H8" s="10" t="s">
        <v>12</v>
      </c>
      <c r="I8" s="32"/>
      <c r="J8" s="32"/>
      <c r="K8" s="33"/>
      <c r="L8" s="33"/>
      <c r="M8" s="33"/>
      <c r="N8" s="33"/>
      <c r="O8" s="33"/>
      <c r="P8" s="33"/>
      <c r="Q8" s="33"/>
      <c r="R8" s="34">
        <f>SUM(J8-N8-P8)</f>
        <v>0</v>
      </c>
      <c r="S8" s="55"/>
      <c r="T8" s="50"/>
      <c r="U8" s="35">
        <f>ROUNDDOWN(R8*1.15/100*1/12,-3)</f>
        <v>0</v>
      </c>
    </row>
    <row r="9" spans="2:21" ht="37.5" x14ac:dyDescent="0.4">
      <c r="B9" s="10">
        <v>2</v>
      </c>
      <c r="C9" s="10" t="str">
        <f t="shared" ref="C9:C16" si="0">$D$5</f>
        <v>●●</v>
      </c>
      <c r="D9" s="11" t="s">
        <v>41</v>
      </c>
      <c r="E9" s="10" t="s">
        <v>4</v>
      </c>
      <c r="F9" s="11" t="s">
        <v>17</v>
      </c>
      <c r="G9" s="10" t="s">
        <v>8</v>
      </c>
      <c r="H9" s="10" t="s">
        <v>11</v>
      </c>
      <c r="I9" s="32"/>
      <c r="J9" s="32"/>
      <c r="K9" s="33"/>
      <c r="L9" s="33"/>
      <c r="M9" s="33"/>
      <c r="N9" s="33"/>
      <c r="O9" s="33"/>
      <c r="P9" s="33"/>
      <c r="Q9" s="33"/>
      <c r="R9" s="34">
        <f t="shared" ref="R9:R22" si="1">SUM(J9-N9-P9)</f>
        <v>0</v>
      </c>
      <c r="S9" s="56"/>
      <c r="T9" s="51"/>
      <c r="U9" s="36">
        <f>ROUNDDOWN(R9*1.65/100*1/12,-3)</f>
        <v>0</v>
      </c>
    </row>
    <row r="10" spans="2:21" ht="37.5" x14ac:dyDescent="0.4">
      <c r="B10" s="10">
        <v>3</v>
      </c>
      <c r="C10" s="10" t="str">
        <f t="shared" si="0"/>
        <v>●●</v>
      </c>
      <c r="D10" s="11" t="s">
        <v>41</v>
      </c>
      <c r="E10" s="10" t="s">
        <v>4</v>
      </c>
      <c r="F10" s="11" t="s">
        <v>17</v>
      </c>
      <c r="G10" s="10" t="s">
        <v>9</v>
      </c>
      <c r="H10" s="10" t="s">
        <v>12</v>
      </c>
      <c r="I10" s="32"/>
      <c r="J10" s="32"/>
      <c r="K10" s="33"/>
      <c r="L10" s="33"/>
      <c r="M10" s="33"/>
      <c r="N10" s="33"/>
      <c r="O10" s="33"/>
      <c r="P10" s="33"/>
      <c r="Q10" s="33"/>
      <c r="R10" s="34">
        <f t="shared" si="1"/>
        <v>0</v>
      </c>
      <c r="S10" s="56"/>
      <c r="T10" s="51"/>
      <c r="U10" s="36">
        <f>ROUNDDOWN(R10*1.15/100*1/12,-3)</f>
        <v>0</v>
      </c>
    </row>
    <row r="11" spans="2:21" ht="37.5" x14ac:dyDescent="0.4">
      <c r="B11" s="10">
        <v>4</v>
      </c>
      <c r="C11" s="10" t="str">
        <f t="shared" si="0"/>
        <v>●●</v>
      </c>
      <c r="D11" s="11" t="s">
        <v>41</v>
      </c>
      <c r="E11" s="10" t="s">
        <v>5</v>
      </c>
      <c r="F11" s="11" t="s">
        <v>17</v>
      </c>
      <c r="G11" s="10" t="s">
        <v>7</v>
      </c>
      <c r="H11" s="10" t="s">
        <v>12</v>
      </c>
      <c r="I11" s="32"/>
      <c r="J11" s="32"/>
      <c r="K11" s="33"/>
      <c r="L11" s="33"/>
      <c r="M11" s="33"/>
      <c r="N11" s="33"/>
      <c r="O11" s="33"/>
      <c r="P11" s="33"/>
      <c r="Q11" s="33"/>
      <c r="R11" s="34">
        <f t="shared" si="1"/>
        <v>0</v>
      </c>
      <c r="S11" s="56"/>
      <c r="T11" s="51"/>
      <c r="U11" s="36">
        <f>ROUNDDOWN(R11*1.15/100*1/12,-3)</f>
        <v>0</v>
      </c>
    </row>
    <row r="12" spans="2:21" ht="37.5" x14ac:dyDescent="0.4">
      <c r="B12" s="10">
        <v>5</v>
      </c>
      <c r="C12" s="10" t="str">
        <f t="shared" si="0"/>
        <v>●●</v>
      </c>
      <c r="D12" s="11" t="s">
        <v>41</v>
      </c>
      <c r="E12" s="10" t="s">
        <v>5</v>
      </c>
      <c r="F12" s="11" t="s">
        <v>17</v>
      </c>
      <c r="G12" s="10" t="s">
        <v>8</v>
      </c>
      <c r="H12" s="10" t="s">
        <v>11</v>
      </c>
      <c r="I12" s="32"/>
      <c r="J12" s="32"/>
      <c r="K12" s="33"/>
      <c r="L12" s="33"/>
      <c r="M12" s="33"/>
      <c r="N12" s="33"/>
      <c r="O12" s="33"/>
      <c r="P12" s="32"/>
      <c r="Q12" s="33"/>
      <c r="R12" s="34">
        <f t="shared" si="1"/>
        <v>0</v>
      </c>
      <c r="S12" s="85"/>
      <c r="T12" s="84"/>
      <c r="U12" s="47"/>
    </row>
    <row r="13" spans="2:21" ht="37.5" x14ac:dyDescent="0.4">
      <c r="B13" s="10">
        <v>6</v>
      </c>
      <c r="C13" s="10" t="str">
        <f t="shared" si="0"/>
        <v>●●</v>
      </c>
      <c r="D13" s="11" t="s">
        <v>41</v>
      </c>
      <c r="E13" s="10" t="s">
        <v>5</v>
      </c>
      <c r="F13" s="11" t="s">
        <v>17</v>
      </c>
      <c r="G13" s="10" t="s">
        <v>9</v>
      </c>
      <c r="H13" s="10" t="s">
        <v>12</v>
      </c>
      <c r="I13" s="32"/>
      <c r="J13" s="32"/>
      <c r="K13" s="33"/>
      <c r="L13" s="33"/>
      <c r="M13" s="33"/>
      <c r="N13" s="33"/>
      <c r="O13" s="33"/>
      <c r="P13" s="33"/>
      <c r="Q13" s="33"/>
      <c r="R13" s="34">
        <f t="shared" si="1"/>
        <v>0</v>
      </c>
      <c r="S13" s="57"/>
      <c r="T13" s="52"/>
      <c r="U13" s="37">
        <f>ROUNDDOWN(R13*1.15/100*1/12,-3)</f>
        <v>0</v>
      </c>
    </row>
    <row r="14" spans="2:21" ht="37.5" x14ac:dyDescent="0.4">
      <c r="B14" s="10">
        <v>7</v>
      </c>
      <c r="C14" s="10" t="str">
        <f t="shared" si="0"/>
        <v>●●</v>
      </c>
      <c r="D14" s="11" t="s">
        <v>41</v>
      </c>
      <c r="E14" s="10" t="s">
        <v>19</v>
      </c>
      <c r="F14" s="11" t="s">
        <v>17</v>
      </c>
      <c r="G14" s="10" t="s">
        <v>7</v>
      </c>
      <c r="H14" s="10" t="s">
        <v>12</v>
      </c>
      <c r="I14" s="32"/>
      <c r="J14" s="32"/>
      <c r="K14" s="33"/>
      <c r="L14" s="33"/>
      <c r="M14" s="33"/>
      <c r="N14" s="33"/>
      <c r="O14" s="33"/>
      <c r="P14" s="33"/>
      <c r="Q14" s="33"/>
      <c r="R14" s="34">
        <f t="shared" si="1"/>
        <v>0</v>
      </c>
      <c r="S14" s="57"/>
      <c r="T14" s="52"/>
      <c r="U14" s="37">
        <f>ROUNDDOWN(R14*1.15/100*1/12,-3)</f>
        <v>0</v>
      </c>
    </row>
    <row r="15" spans="2:21" ht="37.5" x14ac:dyDescent="0.4">
      <c r="B15" s="10">
        <v>8</v>
      </c>
      <c r="C15" s="10" t="str">
        <f t="shared" si="0"/>
        <v>●●</v>
      </c>
      <c r="D15" s="11" t="s">
        <v>41</v>
      </c>
      <c r="E15" s="10" t="s">
        <v>19</v>
      </c>
      <c r="F15" s="11" t="s">
        <v>17</v>
      </c>
      <c r="G15" s="10" t="s">
        <v>8</v>
      </c>
      <c r="H15" s="10" t="s">
        <v>11</v>
      </c>
      <c r="I15" s="32"/>
      <c r="J15" s="32"/>
      <c r="K15" s="33"/>
      <c r="L15" s="33"/>
      <c r="M15" s="33"/>
      <c r="N15" s="33"/>
      <c r="O15" s="33"/>
      <c r="P15" s="32"/>
      <c r="Q15" s="33"/>
      <c r="R15" s="34">
        <f t="shared" si="1"/>
        <v>0</v>
      </c>
      <c r="S15" s="85"/>
      <c r="T15" s="84"/>
      <c r="U15" s="47"/>
    </row>
    <row r="16" spans="2:21" ht="38.25" thickBot="1" x14ac:dyDescent="0.45">
      <c r="B16" s="10">
        <v>9</v>
      </c>
      <c r="C16" s="10" t="str">
        <f t="shared" si="0"/>
        <v>●●</v>
      </c>
      <c r="D16" s="11" t="s">
        <v>41</v>
      </c>
      <c r="E16" s="10" t="s">
        <v>19</v>
      </c>
      <c r="F16" s="11" t="s">
        <v>17</v>
      </c>
      <c r="G16" s="10" t="s">
        <v>9</v>
      </c>
      <c r="H16" s="10" t="s">
        <v>12</v>
      </c>
      <c r="I16" s="32"/>
      <c r="J16" s="32"/>
      <c r="K16" s="33"/>
      <c r="L16" s="33"/>
      <c r="M16" s="33"/>
      <c r="N16" s="33"/>
      <c r="O16" s="33"/>
      <c r="P16" s="33"/>
      <c r="Q16" s="33"/>
      <c r="R16" s="34">
        <f t="shared" si="1"/>
        <v>0</v>
      </c>
      <c r="S16" s="58"/>
      <c r="T16" s="53"/>
      <c r="U16" s="38">
        <f>ROUNDDOWN(R16*1.15/100*1/12,-3)</f>
        <v>0</v>
      </c>
    </row>
    <row r="17" spans="2:21" ht="19.5" thickBot="1" x14ac:dyDescent="0.45">
      <c r="C17" s="109"/>
      <c r="D17" s="109"/>
      <c r="E17" s="19"/>
      <c r="F17" s="19"/>
      <c r="G17" s="19"/>
      <c r="H17" s="20" t="s">
        <v>27</v>
      </c>
      <c r="I17" s="39">
        <f>SUM(I8:I16)</f>
        <v>0</v>
      </c>
      <c r="J17" s="39">
        <f t="shared" ref="J17:U17" si="2">SUM(J8:J16)</f>
        <v>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39">
        <f t="shared" si="2"/>
        <v>0</v>
      </c>
      <c r="P17" s="39">
        <f>SUM(P8:P16)</f>
        <v>0</v>
      </c>
      <c r="Q17" s="39">
        <f t="shared" si="2"/>
        <v>0</v>
      </c>
      <c r="R17" s="34">
        <f t="shared" si="1"/>
        <v>0</v>
      </c>
      <c r="S17" s="59">
        <f t="shared" si="2"/>
        <v>0</v>
      </c>
      <c r="T17" s="54">
        <f>SUM(T8:T16)</f>
        <v>0</v>
      </c>
      <c r="U17" s="38">
        <f t="shared" si="2"/>
        <v>0</v>
      </c>
    </row>
    <row r="18" spans="2:21" ht="19.5" thickBot="1" x14ac:dyDescent="0.45">
      <c r="B18" s="7" t="s">
        <v>30</v>
      </c>
      <c r="C18" s="22" t="s">
        <v>31</v>
      </c>
      <c r="D18" s="23"/>
      <c r="E18" s="24"/>
      <c r="F18" s="24"/>
      <c r="G18" s="24"/>
      <c r="H18" s="24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2:21" ht="37.5" x14ac:dyDescent="0.4">
      <c r="B19" s="10" t="s">
        <v>29</v>
      </c>
      <c r="C19" s="26" t="str">
        <f t="shared" ref="C19:C21" si="3">$D$5</f>
        <v>●●</v>
      </c>
      <c r="D19" s="11" t="s">
        <v>41</v>
      </c>
      <c r="E19" s="26" t="s">
        <v>4</v>
      </c>
      <c r="F19" s="27" t="s">
        <v>17</v>
      </c>
      <c r="G19" s="26" t="s">
        <v>8</v>
      </c>
      <c r="H19" s="26" t="s">
        <v>12</v>
      </c>
      <c r="I19" s="41"/>
      <c r="J19" s="41"/>
      <c r="K19" s="42"/>
      <c r="L19" s="42"/>
      <c r="M19" s="42"/>
      <c r="N19" s="42"/>
      <c r="O19" s="42"/>
      <c r="P19" s="42"/>
      <c r="Q19" s="42"/>
      <c r="R19" s="34">
        <f t="shared" si="1"/>
        <v>0</v>
      </c>
      <c r="S19" s="62"/>
      <c r="T19" s="60"/>
      <c r="U19" s="43">
        <f>ROUNDDOWN(R19*1.15/100*1/12,-3)</f>
        <v>0</v>
      </c>
    </row>
    <row r="20" spans="2:21" ht="37.5" x14ac:dyDescent="0.4">
      <c r="B20" s="10" t="s">
        <v>29</v>
      </c>
      <c r="C20" s="10" t="str">
        <f t="shared" si="3"/>
        <v>●●</v>
      </c>
      <c r="D20" s="11" t="s">
        <v>41</v>
      </c>
      <c r="E20" s="10" t="s">
        <v>5</v>
      </c>
      <c r="F20" s="11" t="s">
        <v>17</v>
      </c>
      <c r="G20" s="10" t="s">
        <v>8</v>
      </c>
      <c r="H20" s="10" t="s">
        <v>12</v>
      </c>
      <c r="I20" s="32"/>
      <c r="J20" s="32"/>
      <c r="K20" s="33"/>
      <c r="L20" s="33"/>
      <c r="M20" s="33"/>
      <c r="N20" s="33"/>
      <c r="O20" s="33"/>
      <c r="P20" s="33"/>
      <c r="Q20" s="33"/>
      <c r="R20" s="34">
        <f t="shared" si="1"/>
        <v>0</v>
      </c>
      <c r="S20" s="56"/>
      <c r="T20" s="51"/>
      <c r="U20" s="36">
        <f>ROUNDDOWN(R20*1.15/100*1/12,-3)</f>
        <v>0</v>
      </c>
    </row>
    <row r="21" spans="2:21" ht="37.5" x14ac:dyDescent="0.4">
      <c r="B21" s="10" t="s">
        <v>29</v>
      </c>
      <c r="C21" s="10" t="str">
        <f t="shared" si="3"/>
        <v>●●</v>
      </c>
      <c r="D21" s="11" t="s">
        <v>41</v>
      </c>
      <c r="E21" s="10" t="s">
        <v>19</v>
      </c>
      <c r="F21" s="11" t="s">
        <v>17</v>
      </c>
      <c r="G21" s="10" t="s">
        <v>8</v>
      </c>
      <c r="H21" s="10" t="s">
        <v>12</v>
      </c>
      <c r="I21" s="32"/>
      <c r="J21" s="32"/>
      <c r="K21" s="33"/>
      <c r="L21" s="33"/>
      <c r="M21" s="33"/>
      <c r="N21" s="33"/>
      <c r="O21" s="33"/>
      <c r="P21" s="33"/>
      <c r="Q21" s="33"/>
      <c r="R21" s="34">
        <f t="shared" si="1"/>
        <v>0</v>
      </c>
      <c r="S21" s="56"/>
      <c r="T21" s="51"/>
      <c r="U21" s="36">
        <f>ROUNDDOWN(R21*1.15/100*1/12,-3)</f>
        <v>0</v>
      </c>
    </row>
    <row r="22" spans="2:21" ht="24" customHeight="1" thickBot="1" x14ac:dyDescent="0.45">
      <c r="C22" s="22" t="s">
        <v>47</v>
      </c>
      <c r="D22" s="22"/>
      <c r="E22" s="30"/>
      <c r="F22" s="23"/>
      <c r="G22" s="23"/>
      <c r="H22" s="20" t="s">
        <v>27</v>
      </c>
      <c r="I22" s="39">
        <f>SUM(I19:I21)</f>
        <v>0</v>
      </c>
      <c r="J22" s="39">
        <f t="shared" ref="J22:Q22" si="4">SUM(J19:J21)</f>
        <v>0</v>
      </c>
      <c r="K22" s="34">
        <f t="shared" si="4"/>
        <v>0</v>
      </c>
      <c r="L22" s="34">
        <f t="shared" si="4"/>
        <v>0</v>
      </c>
      <c r="M22" s="34">
        <f t="shared" si="4"/>
        <v>0</v>
      </c>
      <c r="N22" s="34">
        <f t="shared" si="4"/>
        <v>0</v>
      </c>
      <c r="O22" s="34">
        <f t="shared" ref="O22" si="5">SUM(O19:O21)</f>
        <v>0</v>
      </c>
      <c r="P22" s="34">
        <f>SUM(P19:P21)</f>
        <v>0</v>
      </c>
      <c r="Q22" s="34">
        <f t="shared" si="4"/>
        <v>0</v>
      </c>
      <c r="R22" s="34">
        <f t="shared" si="1"/>
        <v>0</v>
      </c>
      <c r="S22" s="63">
        <f t="shared" ref="S22:U22" si="6">SUM(S19:S21)</f>
        <v>0</v>
      </c>
      <c r="T22" s="61">
        <f>SUM(T19:T21)</f>
        <v>0</v>
      </c>
      <c r="U22" s="44">
        <f t="shared" si="6"/>
        <v>0</v>
      </c>
    </row>
    <row r="23" spans="2:21" ht="24" customHeight="1" x14ac:dyDescent="0.4">
      <c r="C23" s="22" t="s">
        <v>45</v>
      </c>
      <c r="D23" s="31"/>
    </row>
    <row r="24" spans="2:21" ht="24" customHeight="1" x14ac:dyDescent="0.4">
      <c r="C24" s="22" t="s">
        <v>46</v>
      </c>
    </row>
    <row r="25" spans="2:21" ht="24" customHeight="1" x14ac:dyDescent="0.4">
      <c r="C25" s="86"/>
    </row>
  </sheetData>
  <mergeCells count="19">
    <mergeCell ref="T2:U3"/>
    <mergeCell ref="B2:C2"/>
    <mergeCell ref="F2:G4"/>
    <mergeCell ref="B3:E3"/>
    <mergeCell ref="B6:B7"/>
    <mergeCell ref="C6:C7"/>
    <mergeCell ref="D6:D7"/>
    <mergeCell ref="E6:E7"/>
    <mergeCell ref="F6:F7"/>
    <mergeCell ref="G6:G7"/>
    <mergeCell ref="C17:D17"/>
    <mergeCell ref="H6:H7"/>
    <mergeCell ref="I6:J6"/>
    <mergeCell ref="K6:L6"/>
    <mergeCell ref="M6:N6"/>
    <mergeCell ref="U6:U7"/>
    <mergeCell ref="Q6:R6"/>
    <mergeCell ref="O6:P6"/>
    <mergeCell ref="S6:T6"/>
  </mergeCells>
  <phoneticPr fontI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銀行・商工中金（～10月２日）</vt:lpstr>
      <vt:lpstr>信用金庫・信用組合用（～10月２日）</vt:lpstr>
      <vt:lpstr>共通（10月5日～）</vt:lpstr>
      <vt:lpstr>'共通（10月5日～）'!Print_Area</vt:lpstr>
      <vt:lpstr>'銀行・商工中金（～10月２日）'!Print_Area</vt:lpstr>
      <vt:lpstr>'信用金庫・信用組合用（～10月２日）'!Print_Area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2023-03-10T02:09:54Z</dcterms:created>
  <dcterms:modified xsi:type="dcterms:W3CDTF">2023-03-13T00:44:25Z</dcterms:modified>
</cp:coreProperties>
</file>