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C:\Users\180317\Desktop\"/>
    </mc:Choice>
  </mc:AlternateContent>
  <bookViews>
    <workbookView xWindow="0" yWindow="0" windowWidth="20490" windowHeight="6660"/>
  </bookViews>
  <sheets>
    <sheet name="登録企業台帳" sheetId="2" r:id="rId1"/>
    <sheet name="アドバンス企業台帳" sheetId="3" r:id="rId2"/>
    <sheet name="登録状況 (2)" sheetId="4" state="hidden" r:id="rId3"/>
    <sheet name="HP掲載用" sheetId="5" state="hidden" r:id="rId4"/>
  </sheets>
  <externalReferences>
    <externalReference r:id="rId5"/>
  </externalReferences>
  <definedNames>
    <definedName name="_xlnm._FilterDatabase" localSheetId="1" hidden="1">アドバンス企業台帳!$A$1:$M$216</definedName>
    <definedName name="_xlnm._FilterDatabase" localSheetId="0" hidden="1">登録企業台帳!$A$1:$AF$1362</definedName>
    <definedName name="_xlnm.Print_Area" localSheetId="3">HP掲載用!$A$1:$I$610</definedName>
    <definedName name="_xlnm.Print_Area" localSheetId="1">アドバンス企業台帳!$A$1:$M$223</definedName>
    <definedName name="_xlnm.Print_Area" localSheetId="0">登録企業台帳!$A$1:$M$1369</definedName>
    <definedName name="_xlnm.Print_Area" localSheetId="2">'登録状況 (2)'!$A$1:$P$42</definedName>
    <definedName name="_xlnm.Print_Titles" localSheetId="3">HP掲載用!$1:$1</definedName>
    <definedName name="_xlnm.Print_Titles" localSheetId="1">アドバンス企業台帳!$1:$1</definedName>
    <definedName name="_xlnm.Print_Titles" localSheetId="0">登録企業台帳!$1:$1</definedName>
    <definedName name="Z_177D54AC_B5D4_4A30_A5F6_98A0F11DAC6F_.wvu.FilterData" localSheetId="1" hidden="1">アドバンス企業台帳!$A$1:$M$216</definedName>
    <definedName name="Z_177D54AC_B5D4_4A30_A5F6_98A0F11DAC6F_.wvu.FilterData" localSheetId="0" hidden="1">登録企業台帳!$A$1:$M$1256</definedName>
    <definedName name="Z_177D54AC_B5D4_4A30_A5F6_98A0F11DAC6F_.wvu.PrintArea" localSheetId="3" hidden="1">HP掲載用!$A$1:$I$610</definedName>
    <definedName name="Z_177D54AC_B5D4_4A30_A5F6_98A0F11DAC6F_.wvu.PrintArea" localSheetId="1" hidden="1">アドバンス企業台帳!$A$1:$W$217</definedName>
    <definedName name="Z_177D54AC_B5D4_4A30_A5F6_98A0F11DAC6F_.wvu.PrintArea" localSheetId="0" hidden="1">登録企業台帳!$A$1:$AT$1721</definedName>
    <definedName name="Z_177D54AC_B5D4_4A30_A5F6_98A0F11DAC6F_.wvu.PrintArea" localSheetId="2" hidden="1">'登録状況 (2)'!$A$1:$P$42</definedName>
    <definedName name="Z_177D54AC_B5D4_4A30_A5F6_98A0F11DAC6F_.wvu.PrintTitles" localSheetId="3" hidden="1">HP掲載用!$1:$1</definedName>
    <definedName name="Z_177D54AC_B5D4_4A30_A5F6_98A0F11DAC6F_.wvu.PrintTitles" localSheetId="1" hidden="1">アドバンス企業台帳!$1:$1</definedName>
    <definedName name="Z_177D54AC_B5D4_4A30_A5F6_98A0F11DAC6F_.wvu.PrintTitles" localSheetId="0" hidden="1">登録企業台帳!$1:$1</definedName>
  </definedNames>
  <calcPr calcId="162913"/>
  <customWorkbookViews>
    <customWorkbookView name="爲實　佐保 - 個人用ビュー" guid="{177D54AC-B5D4-4A30-A5F6-98A0F11DAC6F}" mergeInterval="0" personalView="1" maximized="1" xWindow="-8" yWindow="-8" windowWidth="1382" windowHeight="736" activeSheetId="2"/>
  </customWorkbookViews>
</workbook>
</file>

<file path=xl/calcChain.xml><?xml version="1.0" encoding="utf-8"?>
<calcChain xmlns="http://schemas.openxmlformats.org/spreadsheetml/2006/main">
  <c r="F999" i="2" l="1"/>
  <c r="E141" i="3" l="1"/>
  <c r="E71" i="3" l="1"/>
  <c r="E8" i="3" l="1"/>
  <c r="C607" i="5" l="1"/>
  <c r="E607" i="5" s="1"/>
  <c r="C608" i="5"/>
  <c r="E608" i="5" s="1"/>
  <c r="C609" i="5"/>
  <c r="E609" i="5" s="1"/>
  <c r="C610" i="5"/>
  <c r="E610" i="5" s="1"/>
  <c r="C611" i="5"/>
  <c r="E611" i="5" s="1"/>
  <c r="C612" i="5"/>
  <c r="E612" i="5" s="1"/>
  <c r="C613" i="5"/>
  <c r="E613" i="5" s="1"/>
  <c r="C614" i="5"/>
  <c r="E614" i="5" s="1"/>
  <c r="F612" i="5" l="1"/>
  <c r="B613" i="5"/>
  <c r="F611" i="5"/>
  <c r="B612" i="5"/>
  <c r="B607" i="5"/>
  <c r="F614" i="5"/>
  <c r="F610" i="5"/>
  <c r="F609" i="5"/>
  <c r="F608" i="5"/>
  <c r="F613" i="5"/>
  <c r="B611" i="5"/>
  <c r="G609" i="5"/>
  <c r="G608" i="5"/>
  <c r="F607" i="5"/>
  <c r="B614" i="5"/>
  <c r="B610" i="5"/>
  <c r="B609" i="5"/>
  <c r="B608" i="5"/>
  <c r="G614" i="5"/>
  <c r="G612" i="5"/>
  <c r="G610" i="5"/>
  <c r="H614" i="5"/>
  <c r="D614" i="5"/>
  <c r="H613" i="5"/>
  <c r="D613" i="5"/>
  <c r="H612" i="5"/>
  <c r="D612" i="5"/>
  <c r="H611" i="5"/>
  <c r="D611" i="5"/>
  <c r="H610" i="5"/>
  <c r="D610" i="5"/>
  <c r="H609" i="5"/>
  <c r="D609" i="5"/>
  <c r="H608" i="5"/>
  <c r="D608" i="5"/>
  <c r="H607" i="5"/>
  <c r="D607" i="5"/>
  <c r="G613" i="5"/>
  <c r="G611" i="5"/>
  <c r="G607" i="5"/>
  <c r="I614" i="5"/>
  <c r="I613" i="5"/>
  <c r="I612" i="5"/>
  <c r="I611" i="5"/>
  <c r="I610" i="5"/>
  <c r="I609" i="5"/>
  <c r="I608" i="5"/>
  <c r="I607" i="5"/>
  <c r="C579" i="5" l="1"/>
  <c r="E579" i="5" s="1"/>
  <c r="C580" i="5"/>
  <c r="E580" i="5" s="1"/>
  <c r="C581" i="5"/>
  <c r="E581" i="5" s="1"/>
  <c r="C582" i="5"/>
  <c r="E582" i="5" s="1"/>
  <c r="C583" i="5"/>
  <c r="E583" i="5" s="1"/>
  <c r="C584" i="5"/>
  <c r="E584" i="5" s="1"/>
  <c r="C585" i="5"/>
  <c r="E585" i="5" s="1"/>
  <c r="C586" i="5"/>
  <c r="E586" i="5" s="1"/>
  <c r="C587" i="5"/>
  <c r="E587" i="5" s="1"/>
  <c r="C588" i="5"/>
  <c r="E588" i="5" s="1"/>
  <c r="C589" i="5"/>
  <c r="E589" i="5" s="1"/>
  <c r="C590" i="5"/>
  <c r="E590" i="5" s="1"/>
  <c r="C591" i="5"/>
  <c r="E591" i="5" s="1"/>
  <c r="C592" i="5"/>
  <c r="E592" i="5" s="1"/>
  <c r="C593" i="5"/>
  <c r="E593" i="5" s="1"/>
  <c r="C594" i="5"/>
  <c r="E594" i="5" s="1"/>
  <c r="C595" i="5"/>
  <c r="E595" i="5" s="1"/>
  <c r="C596" i="5"/>
  <c r="E596" i="5" s="1"/>
  <c r="C597" i="5"/>
  <c r="E597" i="5" s="1"/>
  <c r="C598" i="5"/>
  <c r="E598" i="5" s="1"/>
  <c r="C599" i="5"/>
  <c r="E599" i="5" s="1"/>
  <c r="C600" i="5"/>
  <c r="E600" i="5" s="1"/>
  <c r="C601" i="5"/>
  <c r="E601" i="5" s="1"/>
  <c r="C602" i="5"/>
  <c r="E602" i="5" s="1"/>
  <c r="C603" i="5"/>
  <c r="E603" i="5" s="1"/>
  <c r="C604" i="5"/>
  <c r="E604" i="5" s="1"/>
  <c r="C605" i="5"/>
  <c r="E605" i="5" s="1"/>
  <c r="C606" i="5"/>
  <c r="E606" i="5" s="1"/>
  <c r="B605" i="5" l="1"/>
  <c r="B603" i="5"/>
  <c r="B601" i="5"/>
  <c r="B599" i="5"/>
  <c r="B597" i="5"/>
  <c r="B595" i="5"/>
  <c r="B593" i="5"/>
  <c r="B591" i="5"/>
  <c r="B589" i="5"/>
  <c r="B587" i="5"/>
  <c r="B585" i="5"/>
  <c r="B583" i="5"/>
  <c r="B581" i="5"/>
  <c r="B579" i="5"/>
  <c r="B606" i="5"/>
  <c r="B604" i="5"/>
  <c r="B602" i="5"/>
  <c r="B600" i="5"/>
  <c r="B598" i="5"/>
  <c r="B596" i="5"/>
  <c r="B594" i="5"/>
  <c r="B592" i="5"/>
  <c r="B590" i="5"/>
  <c r="B588" i="5"/>
  <c r="B586" i="5"/>
  <c r="B584" i="5"/>
  <c r="B582" i="5"/>
  <c r="B580" i="5"/>
  <c r="F603" i="5"/>
  <c r="F599" i="5"/>
  <c r="F596" i="5"/>
  <c r="F593" i="5"/>
  <c r="F592" i="5"/>
  <c r="F591" i="5"/>
  <c r="F590" i="5"/>
  <c r="F589" i="5"/>
  <c r="F588" i="5"/>
  <c r="F587" i="5"/>
  <c r="F586" i="5"/>
  <c r="F585" i="5"/>
  <c r="F584" i="5"/>
  <c r="F583" i="5"/>
  <c r="F582" i="5"/>
  <c r="F581" i="5"/>
  <c r="F580" i="5"/>
  <c r="F579" i="5"/>
  <c r="F606" i="5"/>
  <c r="F605" i="5"/>
  <c r="F604" i="5"/>
  <c r="F602" i="5"/>
  <c r="F601" i="5"/>
  <c r="F600" i="5"/>
  <c r="F598" i="5"/>
  <c r="F597" i="5"/>
  <c r="F595" i="5"/>
  <c r="F594" i="5"/>
  <c r="G606" i="5"/>
  <c r="G605" i="5"/>
  <c r="G604" i="5"/>
  <c r="G603" i="5"/>
  <c r="G602" i="5"/>
  <c r="G601" i="5"/>
  <c r="G600" i="5"/>
  <c r="G599" i="5"/>
  <c r="G598" i="5"/>
  <c r="G597" i="5"/>
  <c r="G596" i="5"/>
  <c r="G595" i="5"/>
  <c r="G594" i="5"/>
  <c r="G593" i="5"/>
  <c r="G592" i="5"/>
  <c r="G591" i="5"/>
  <c r="G590" i="5"/>
  <c r="G589" i="5"/>
  <c r="G588" i="5"/>
  <c r="G587" i="5"/>
  <c r="G586" i="5"/>
  <c r="G585" i="5"/>
  <c r="G584" i="5"/>
  <c r="G583" i="5"/>
  <c r="G582" i="5"/>
  <c r="G581" i="5"/>
  <c r="G580" i="5"/>
  <c r="G579" i="5"/>
  <c r="H606" i="5"/>
  <c r="D606" i="5"/>
  <c r="H605" i="5"/>
  <c r="D605" i="5"/>
  <c r="H604" i="5"/>
  <c r="D604" i="5"/>
  <c r="H603" i="5"/>
  <c r="D603" i="5"/>
  <c r="H602" i="5"/>
  <c r="D602" i="5"/>
  <c r="H601" i="5"/>
  <c r="D601" i="5"/>
  <c r="H600" i="5"/>
  <c r="D600" i="5"/>
  <c r="H599" i="5"/>
  <c r="D599" i="5"/>
  <c r="H598" i="5"/>
  <c r="D598" i="5"/>
  <c r="H597" i="5"/>
  <c r="D597" i="5"/>
  <c r="H596" i="5"/>
  <c r="D596" i="5"/>
  <c r="H595" i="5"/>
  <c r="D595" i="5"/>
  <c r="H594" i="5"/>
  <c r="D594" i="5"/>
  <c r="H593" i="5"/>
  <c r="D593" i="5"/>
  <c r="H592" i="5"/>
  <c r="D592" i="5"/>
  <c r="H591" i="5"/>
  <c r="D591" i="5"/>
  <c r="H590" i="5"/>
  <c r="D590" i="5"/>
  <c r="H589" i="5"/>
  <c r="D589" i="5"/>
  <c r="H588" i="5"/>
  <c r="D588" i="5"/>
  <c r="H587" i="5"/>
  <c r="D587" i="5"/>
  <c r="H586" i="5"/>
  <c r="D586" i="5"/>
  <c r="H585" i="5"/>
  <c r="D585" i="5"/>
  <c r="H584" i="5"/>
  <c r="D584" i="5"/>
  <c r="H583" i="5"/>
  <c r="D583" i="5"/>
  <c r="H582" i="5"/>
  <c r="D582" i="5"/>
  <c r="H581" i="5"/>
  <c r="D581" i="5"/>
  <c r="H580" i="5"/>
  <c r="D580" i="5"/>
  <c r="H579" i="5"/>
  <c r="D579" i="5"/>
  <c r="I606" i="5"/>
  <c r="I605" i="5"/>
  <c r="I604" i="5"/>
  <c r="I603" i="5"/>
  <c r="I602" i="5"/>
  <c r="I601" i="5"/>
  <c r="I600" i="5"/>
  <c r="I598" i="5"/>
  <c r="I597" i="5"/>
  <c r="I596" i="5"/>
  <c r="I595" i="5"/>
  <c r="I594" i="5"/>
  <c r="I593" i="5"/>
  <c r="I592" i="5"/>
  <c r="I591" i="5"/>
  <c r="I590" i="5"/>
  <c r="I589" i="5"/>
  <c r="I588" i="5"/>
  <c r="I587" i="5"/>
  <c r="I586" i="5"/>
  <c r="I585" i="5"/>
  <c r="I584" i="5"/>
  <c r="I583" i="5"/>
  <c r="I582" i="5"/>
  <c r="I581" i="5"/>
  <c r="I580" i="5"/>
  <c r="I579" i="5"/>
  <c r="C568" i="5" l="1"/>
  <c r="E568" i="5" s="1"/>
  <c r="C569" i="5"/>
  <c r="E569" i="5" s="1"/>
  <c r="C570" i="5"/>
  <c r="E570" i="5" s="1"/>
  <c r="C571" i="5"/>
  <c r="E571" i="5" s="1"/>
  <c r="C572" i="5"/>
  <c r="E572" i="5" s="1"/>
  <c r="C573" i="5"/>
  <c r="E573" i="5" s="1"/>
  <c r="C574" i="5"/>
  <c r="E574" i="5" s="1"/>
  <c r="C575" i="5"/>
  <c r="E575" i="5" s="1"/>
  <c r="C576" i="5"/>
  <c r="E576" i="5" s="1"/>
  <c r="C577" i="5"/>
  <c r="E577" i="5" s="1"/>
  <c r="C578" i="5"/>
  <c r="E578" i="5" s="1"/>
  <c r="H575" i="5" l="1"/>
  <c r="B570" i="5"/>
  <c r="B574" i="5"/>
  <c r="H570" i="5"/>
  <c r="H571" i="5"/>
  <c r="H574" i="5"/>
  <c r="H578" i="5"/>
  <c r="B578" i="5"/>
  <c r="H577" i="5"/>
  <c r="B576" i="5"/>
  <c r="H572" i="5"/>
  <c r="H569" i="5"/>
  <c r="H576" i="5"/>
  <c r="H573" i="5"/>
  <c r="B572" i="5"/>
  <c r="D577" i="5"/>
  <c r="D573" i="5"/>
  <c r="D571" i="5"/>
  <c r="D569" i="5"/>
  <c r="G568" i="5"/>
  <c r="D575" i="5"/>
  <c r="F569" i="5"/>
  <c r="H568" i="5"/>
  <c r="G578" i="5"/>
  <c r="F577" i="5"/>
  <c r="G576" i="5"/>
  <c r="F575" i="5"/>
  <c r="G574" i="5"/>
  <c r="F573" i="5"/>
  <c r="G572" i="5"/>
  <c r="F571" i="5"/>
  <c r="G570" i="5"/>
  <c r="G569" i="5"/>
  <c r="B569" i="5"/>
  <c r="B568" i="5"/>
  <c r="D578" i="5"/>
  <c r="G577" i="5"/>
  <c r="B577" i="5"/>
  <c r="D576" i="5"/>
  <c r="G575" i="5"/>
  <c r="B575" i="5"/>
  <c r="D574" i="5"/>
  <c r="G573" i="5"/>
  <c r="B573" i="5"/>
  <c r="D572" i="5"/>
  <c r="G571" i="5"/>
  <c r="B571" i="5"/>
  <c r="D570" i="5"/>
  <c r="D568" i="5"/>
  <c r="F578" i="5"/>
  <c r="F576" i="5"/>
  <c r="F574" i="5"/>
  <c r="F572" i="5"/>
  <c r="F570" i="5"/>
  <c r="F568" i="5"/>
  <c r="I578" i="5"/>
  <c r="I577" i="5"/>
  <c r="I576" i="5"/>
  <c r="I574" i="5"/>
  <c r="I573" i="5"/>
  <c r="I572" i="5"/>
  <c r="I571" i="5"/>
  <c r="I570" i="5"/>
  <c r="I569" i="5"/>
  <c r="I568" i="5"/>
  <c r="C567" i="5" l="1"/>
  <c r="E567" i="5" s="1"/>
  <c r="H567" i="5" l="1"/>
  <c r="D567" i="5"/>
  <c r="F567" i="5"/>
  <c r="B567" i="5"/>
  <c r="G567" i="5"/>
  <c r="I567" i="5"/>
  <c r="C563" i="5"/>
  <c r="B563" i="5" s="1"/>
  <c r="C564" i="5"/>
  <c r="G564" i="5" s="1"/>
  <c r="C565" i="5"/>
  <c r="B565" i="5" s="1"/>
  <c r="C566" i="5"/>
  <c r="G566" i="5" s="1"/>
  <c r="G565" i="5" l="1"/>
  <c r="G563" i="5"/>
  <c r="H566" i="5"/>
  <c r="D566" i="5"/>
  <c r="H565" i="5"/>
  <c r="D565" i="5"/>
  <c r="H564" i="5"/>
  <c r="D564" i="5"/>
  <c r="H563" i="5"/>
  <c r="D563" i="5"/>
  <c r="I566" i="5"/>
  <c r="E566" i="5"/>
  <c r="I565" i="5"/>
  <c r="E565" i="5"/>
  <c r="I564" i="5"/>
  <c r="E564" i="5"/>
  <c r="I563" i="5"/>
  <c r="E563" i="5"/>
  <c r="F566" i="5"/>
  <c r="B566" i="5"/>
  <c r="F565" i="5"/>
  <c r="F564" i="5"/>
  <c r="B564" i="5"/>
  <c r="F563" i="5"/>
  <c r="C562" i="5"/>
  <c r="E562" i="5" s="1"/>
  <c r="C561" i="5"/>
  <c r="F561" i="5" s="1"/>
  <c r="F562" i="5" l="1"/>
  <c r="B562" i="5"/>
  <c r="H562" i="5"/>
  <c r="D562" i="5"/>
  <c r="G562" i="5"/>
  <c r="I562" i="5"/>
  <c r="G561" i="5"/>
  <c r="E561" i="5"/>
  <c r="I561" i="5"/>
  <c r="D561" i="5"/>
  <c r="H561" i="5"/>
  <c r="B561" i="5"/>
  <c r="C3" i="5" l="1"/>
  <c r="G3" i="5" s="1"/>
  <c r="C4" i="5"/>
  <c r="H4" i="5" s="1"/>
  <c r="C5" i="5"/>
  <c r="C6" i="5"/>
  <c r="C7" i="5"/>
  <c r="H7" i="5" s="1"/>
  <c r="C8" i="5"/>
  <c r="H8" i="5" s="1"/>
  <c r="C9" i="5"/>
  <c r="H9" i="5" s="1"/>
  <c r="C10" i="5"/>
  <c r="H10" i="5" s="1"/>
  <c r="C11" i="5"/>
  <c r="H11" i="5" s="1"/>
  <c r="C12" i="5"/>
  <c r="H12" i="5" s="1"/>
  <c r="C13" i="5"/>
  <c r="C14" i="5"/>
  <c r="C15" i="5"/>
  <c r="H15" i="5" s="1"/>
  <c r="C16" i="5"/>
  <c r="H16" i="5" s="1"/>
  <c r="C17" i="5"/>
  <c r="H17" i="5" s="1"/>
  <c r="C18" i="5"/>
  <c r="H18" i="5" s="1"/>
  <c r="C19" i="5"/>
  <c r="H19" i="5" s="1"/>
  <c r="C20" i="5"/>
  <c r="H20" i="5" s="1"/>
  <c r="C21" i="5"/>
  <c r="H21" i="5" s="1"/>
  <c r="C22" i="5"/>
  <c r="C23" i="5"/>
  <c r="H23" i="5" s="1"/>
  <c r="C24" i="5"/>
  <c r="H24" i="5" s="1"/>
  <c r="C25" i="5"/>
  <c r="H25" i="5" s="1"/>
  <c r="C26" i="5"/>
  <c r="H26" i="5" s="1"/>
  <c r="C27" i="5"/>
  <c r="H27" i="5" s="1"/>
  <c r="C28" i="5"/>
  <c r="H28" i="5" s="1"/>
  <c r="C29" i="5"/>
  <c r="C30" i="5"/>
  <c r="C31" i="5"/>
  <c r="H31" i="5" s="1"/>
  <c r="C32" i="5"/>
  <c r="H32" i="5" s="1"/>
  <c r="C33" i="5"/>
  <c r="H33" i="5" s="1"/>
  <c r="C34" i="5"/>
  <c r="H34" i="5" s="1"/>
  <c r="C35" i="5"/>
  <c r="H35" i="5" s="1"/>
  <c r="C36" i="5"/>
  <c r="H36" i="5" s="1"/>
  <c r="C37" i="5"/>
  <c r="H37" i="5" s="1"/>
  <c r="C38" i="5"/>
  <c r="C39" i="5"/>
  <c r="H39" i="5" s="1"/>
  <c r="C40" i="5"/>
  <c r="H40" i="5" s="1"/>
  <c r="C41" i="5"/>
  <c r="H41" i="5" s="1"/>
  <c r="C42" i="5"/>
  <c r="H42" i="5" s="1"/>
  <c r="C43" i="5"/>
  <c r="H43" i="5" s="1"/>
  <c r="C44" i="5"/>
  <c r="H44" i="5" s="1"/>
  <c r="C45" i="5"/>
  <c r="C46" i="5"/>
  <c r="C47" i="5"/>
  <c r="H47" i="5" s="1"/>
  <c r="C48" i="5"/>
  <c r="H48" i="5" s="1"/>
  <c r="C49" i="5"/>
  <c r="H49" i="5" s="1"/>
  <c r="C50" i="5"/>
  <c r="H50" i="5" s="1"/>
  <c r="C51" i="5"/>
  <c r="H51" i="5" s="1"/>
  <c r="C52" i="5"/>
  <c r="H52" i="5" s="1"/>
  <c r="C53" i="5"/>
  <c r="H53" i="5" s="1"/>
  <c r="C54" i="5"/>
  <c r="C55" i="5"/>
  <c r="H55" i="5" s="1"/>
  <c r="C56" i="5"/>
  <c r="H56" i="5" s="1"/>
  <c r="C57" i="5"/>
  <c r="H57" i="5" s="1"/>
  <c r="C58" i="5"/>
  <c r="H58" i="5" s="1"/>
  <c r="C59" i="5"/>
  <c r="H59" i="5" s="1"/>
  <c r="C60" i="5"/>
  <c r="H60" i="5" s="1"/>
  <c r="C61" i="5"/>
  <c r="C62" i="5"/>
  <c r="C63" i="5"/>
  <c r="H63" i="5" s="1"/>
  <c r="C64" i="5"/>
  <c r="H64" i="5" s="1"/>
  <c r="C65" i="5"/>
  <c r="H65" i="5" s="1"/>
  <c r="C66" i="5"/>
  <c r="H66" i="5" s="1"/>
  <c r="C67" i="5"/>
  <c r="H67" i="5" s="1"/>
  <c r="C68" i="5"/>
  <c r="H68" i="5" s="1"/>
  <c r="C69" i="5"/>
  <c r="H69" i="5" s="1"/>
  <c r="C70" i="5"/>
  <c r="C71" i="5"/>
  <c r="H71" i="5" s="1"/>
  <c r="C72" i="5"/>
  <c r="H72" i="5" s="1"/>
  <c r="C73" i="5"/>
  <c r="H73" i="5" s="1"/>
  <c r="C74" i="5"/>
  <c r="H74" i="5" s="1"/>
  <c r="C75" i="5"/>
  <c r="H75" i="5" s="1"/>
  <c r="C76" i="5"/>
  <c r="H76" i="5" s="1"/>
  <c r="C77" i="5"/>
  <c r="C78" i="5"/>
  <c r="C79" i="5"/>
  <c r="H79" i="5" s="1"/>
  <c r="C80" i="5"/>
  <c r="H80" i="5" s="1"/>
  <c r="C81" i="5"/>
  <c r="H81" i="5" s="1"/>
  <c r="C82" i="5"/>
  <c r="H82" i="5" s="1"/>
  <c r="C83" i="5"/>
  <c r="H83" i="5" s="1"/>
  <c r="C84" i="5"/>
  <c r="H84" i="5" s="1"/>
  <c r="C85" i="5"/>
  <c r="H85" i="5" s="1"/>
  <c r="C86" i="5"/>
  <c r="C87" i="5"/>
  <c r="H87" i="5" s="1"/>
  <c r="C88" i="5"/>
  <c r="H88" i="5" s="1"/>
  <c r="C89" i="5"/>
  <c r="H89" i="5" s="1"/>
  <c r="C90" i="5"/>
  <c r="H90" i="5" s="1"/>
  <c r="C91" i="5"/>
  <c r="H91" i="5" s="1"/>
  <c r="C92" i="5"/>
  <c r="H92" i="5" s="1"/>
  <c r="C93" i="5"/>
  <c r="C94" i="5"/>
  <c r="C95" i="5"/>
  <c r="H95" i="5" s="1"/>
  <c r="C96" i="5"/>
  <c r="H96" i="5" s="1"/>
  <c r="C97" i="5"/>
  <c r="H97" i="5" s="1"/>
  <c r="C98" i="5"/>
  <c r="H98" i="5" s="1"/>
  <c r="C99" i="5"/>
  <c r="H99" i="5" s="1"/>
  <c r="C100" i="5"/>
  <c r="H100" i="5" s="1"/>
  <c r="C101" i="5"/>
  <c r="H101" i="5" s="1"/>
  <c r="C102" i="5"/>
  <c r="C103" i="5"/>
  <c r="H103" i="5" s="1"/>
  <c r="C104" i="5"/>
  <c r="H104" i="5" s="1"/>
  <c r="C105" i="5"/>
  <c r="H105" i="5" s="1"/>
  <c r="C106" i="5"/>
  <c r="H106" i="5" s="1"/>
  <c r="C107" i="5"/>
  <c r="H107" i="5" s="1"/>
  <c r="C108" i="5"/>
  <c r="H108" i="5" s="1"/>
  <c r="C109" i="5"/>
  <c r="C110" i="5"/>
  <c r="C111" i="5"/>
  <c r="H111" i="5" s="1"/>
  <c r="C112" i="5"/>
  <c r="H112" i="5" s="1"/>
  <c r="C113" i="5"/>
  <c r="H113" i="5" s="1"/>
  <c r="C114" i="5"/>
  <c r="H114" i="5" s="1"/>
  <c r="C115" i="5"/>
  <c r="H115" i="5" s="1"/>
  <c r="C116" i="5"/>
  <c r="H116" i="5" s="1"/>
  <c r="C117" i="5"/>
  <c r="H117" i="5" s="1"/>
  <c r="C118" i="5"/>
  <c r="C119" i="5"/>
  <c r="H119" i="5" s="1"/>
  <c r="C120" i="5"/>
  <c r="H120" i="5" s="1"/>
  <c r="C121" i="5"/>
  <c r="H121" i="5" s="1"/>
  <c r="C122" i="5"/>
  <c r="H122" i="5" s="1"/>
  <c r="C123" i="5"/>
  <c r="H123" i="5" s="1"/>
  <c r="C124" i="5"/>
  <c r="H124" i="5" s="1"/>
  <c r="C125" i="5"/>
  <c r="C126" i="5"/>
  <c r="C127" i="5"/>
  <c r="H127" i="5" s="1"/>
  <c r="C128" i="5"/>
  <c r="H128" i="5" s="1"/>
  <c r="C129" i="5"/>
  <c r="H129" i="5" s="1"/>
  <c r="C130" i="5"/>
  <c r="H130" i="5" s="1"/>
  <c r="C131" i="5"/>
  <c r="H131" i="5" s="1"/>
  <c r="C132" i="5"/>
  <c r="H132" i="5" s="1"/>
  <c r="C133" i="5"/>
  <c r="H133" i="5" s="1"/>
  <c r="C134" i="5"/>
  <c r="C135" i="5"/>
  <c r="H135" i="5" s="1"/>
  <c r="C136" i="5"/>
  <c r="H136" i="5" s="1"/>
  <c r="C137" i="5"/>
  <c r="H137" i="5" s="1"/>
  <c r="C138" i="5"/>
  <c r="H138" i="5" s="1"/>
  <c r="C139" i="5"/>
  <c r="H139" i="5" s="1"/>
  <c r="C140" i="5"/>
  <c r="H140" i="5" s="1"/>
  <c r="C141" i="5"/>
  <c r="C142" i="5"/>
  <c r="C143" i="5"/>
  <c r="H143" i="5" s="1"/>
  <c r="C144" i="5"/>
  <c r="H144" i="5" s="1"/>
  <c r="C145" i="5"/>
  <c r="H145" i="5" s="1"/>
  <c r="C146" i="5"/>
  <c r="H146" i="5" s="1"/>
  <c r="C147" i="5"/>
  <c r="H147" i="5" s="1"/>
  <c r="C148" i="5"/>
  <c r="H148" i="5" s="1"/>
  <c r="C149" i="5"/>
  <c r="H149" i="5" s="1"/>
  <c r="C150" i="5"/>
  <c r="C151" i="5"/>
  <c r="H151" i="5" s="1"/>
  <c r="C152" i="5"/>
  <c r="H152" i="5" s="1"/>
  <c r="C153" i="5"/>
  <c r="H153" i="5" s="1"/>
  <c r="C154" i="5"/>
  <c r="H154" i="5" s="1"/>
  <c r="C155" i="5"/>
  <c r="H155" i="5" s="1"/>
  <c r="C156" i="5"/>
  <c r="H156" i="5" s="1"/>
  <c r="C157" i="5"/>
  <c r="C158" i="5"/>
  <c r="C159" i="5"/>
  <c r="H159" i="5" s="1"/>
  <c r="C160" i="5"/>
  <c r="H160" i="5" s="1"/>
  <c r="C161" i="5"/>
  <c r="H161" i="5" s="1"/>
  <c r="C162" i="5"/>
  <c r="H162" i="5" s="1"/>
  <c r="C163" i="5"/>
  <c r="H163" i="5" s="1"/>
  <c r="C164" i="5"/>
  <c r="H164" i="5" s="1"/>
  <c r="C165" i="5"/>
  <c r="H165" i="5" s="1"/>
  <c r="C166" i="5"/>
  <c r="C167" i="5"/>
  <c r="H167" i="5" s="1"/>
  <c r="C168" i="5"/>
  <c r="H168" i="5" s="1"/>
  <c r="C169" i="5"/>
  <c r="H169" i="5" s="1"/>
  <c r="C170" i="5"/>
  <c r="H170" i="5" s="1"/>
  <c r="C171" i="5"/>
  <c r="H171" i="5" s="1"/>
  <c r="C172" i="5"/>
  <c r="H172" i="5" s="1"/>
  <c r="C173" i="5"/>
  <c r="C174" i="5"/>
  <c r="C175" i="5"/>
  <c r="H175" i="5" s="1"/>
  <c r="C176" i="5"/>
  <c r="H176" i="5" s="1"/>
  <c r="C177" i="5"/>
  <c r="C178" i="5"/>
  <c r="H178" i="5" s="1"/>
  <c r="C179" i="5"/>
  <c r="H179" i="5" s="1"/>
  <c r="C180" i="5"/>
  <c r="H180" i="5" s="1"/>
  <c r="C181" i="5"/>
  <c r="C182" i="5"/>
  <c r="C183" i="5"/>
  <c r="H183" i="5" s="1"/>
  <c r="C184" i="5"/>
  <c r="H184" i="5" s="1"/>
  <c r="C185" i="5"/>
  <c r="H185" i="5" s="1"/>
  <c r="C186" i="5"/>
  <c r="H186" i="5" s="1"/>
  <c r="C187" i="5"/>
  <c r="H187" i="5" s="1"/>
  <c r="C188" i="5"/>
  <c r="H188" i="5" s="1"/>
  <c r="C189" i="5"/>
  <c r="C190" i="5"/>
  <c r="C191" i="5"/>
  <c r="H191" i="5" s="1"/>
  <c r="C192" i="5"/>
  <c r="H192" i="5" s="1"/>
  <c r="C193" i="5"/>
  <c r="C194" i="5"/>
  <c r="H194" i="5" s="1"/>
  <c r="C195" i="5"/>
  <c r="H195" i="5" s="1"/>
  <c r="C196" i="5"/>
  <c r="H196" i="5" s="1"/>
  <c r="C197" i="5"/>
  <c r="C198" i="5"/>
  <c r="C199" i="5"/>
  <c r="H199" i="5" s="1"/>
  <c r="C200" i="5"/>
  <c r="H200" i="5" s="1"/>
  <c r="C201" i="5"/>
  <c r="H201" i="5" s="1"/>
  <c r="C202" i="5"/>
  <c r="H202" i="5" s="1"/>
  <c r="C203" i="5"/>
  <c r="H203" i="5" s="1"/>
  <c r="C204" i="5"/>
  <c r="H204" i="5" s="1"/>
  <c r="C205" i="5"/>
  <c r="C206" i="5"/>
  <c r="C207" i="5"/>
  <c r="C208" i="5"/>
  <c r="H208" i="5" s="1"/>
  <c r="C209" i="5"/>
  <c r="C210" i="5"/>
  <c r="H210" i="5" s="1"/>
  <c r="C211" i="5"/>
  <c r="C212" i="5"/>
  <c r="H212" i="5" s="1"/>
  <c r="C213" i="5"/>
  <c r="C214" i="5"/>
  <c r="C215" i="5"/>
  <c r="C216" i="5"/>
  <c r="H216" i="5" s="1"/>
  <c r="C217" i="5"/>
  <c r="H217" i="5" s="1"/>
  <c r="C218" i="5"/>
  <c r="H218" i="5" s="1"/>
  <c r="C219" i="5"/>
  <c r="C220" i="5"/>
  <c r="H220" i="5" s="1"/>
  <c r="C221" i="5"/>
  <c r="C222" i="5"/>
  <c r="C223" i="5"/>
  <c r="C224" i="5"/>
  <c r="H224" i="5" s="1"/>
  <c r="C225" i="5"/>
  <c r="C226" i="5"/>
  <c r="H226" i="5" s="1"/>
  <c r="C227" i="5"/>
  <c r="C228" i="5"/>
  <c r="H228" i="5" s="1"/>
  <c r="C229" i="5"/>
  <c r="C230" i="5"/>
  <c r="C231" i="5"/>
  <c r="C232" i="5"/>
  <c r="H232" i="5" s="1"/>
  <c r="C233" i="5"/>
  <c r="H233" i="5" s="1"/>
  <c r="C234" i="5"/>
  <c r="H234" i="5" s="1"/>
  <c r="C235" i="5"/>
  <c r="C236" i="5"/>
  <c r="H236" i="5" s="1"/>
  <c r="C237" i="5"/>
  <c r="C238" i="5"/>
  <c r="C239" i="5"/>
  <c r="C240" i="5"/>
  <c r="H240" i="5" s="1"/>
  <c r="C241" i="5"/>
  <c r="C242" i="5"/>
  <c r="H242" i="5" s="1"/>
  <c r="C243" i="5"/>
  <c r="C244" i="5"/>
  <c r="H244" i="5" s="1"/>
  <c r="C245" i="5"/>
  <c r="C246" i="5"/>
  <c r="C247" i="5"/>
  <c r="C248" i="5"/>
  <c r="H248" i="5" s="1"/>
  <c r="C249" i="5"/>
  <c r="H249" i="5" s="1"/>
  <c r="C250" i="5"/>
  <c r="H250" i="5" s="1"/>
  <c r="C251" i="5"/>
  <c r="C252" i="5"/>
  <c r="H252" i="5" s="1"/>
  <c r="C253" i="5"/>
  <c r="C254" i="5"/>
  <c r="C255" i="5"/>
  <c r="C256" i="5"/>
  <c r="H256" i="5" s="1"/>
  <c r="C257" i="5"/>
  <c r="C258" i="5"/>
  <c r="H258" i="5" s="1"/>
  <c r="C259" i="5"/>
  <c r="C260" i="5"/>
  <c r="H260" i="5" s="1"/>
  <c r="C261" i="5"/>
  <c r="C262" i="5"/>
  <c r="C263" i="5"/>
  <c r="E263" i="5" s="1"/>
  <c r="C264" i="5"/>
  <c r="H264" i="5" s="1"/>
  <c r="C265" i="5"/>
  <c r="C266" i="5"/>
  <c r="H266" i="5" s="1"/>
  <c r="C267" i="5"/>
  <c r="C268" i="5"/>
  <c r="H268" i="5" s="1"/>
  <c r="C269" i="5"/>
  <c r="C270" i="5"/>
  <c r="C271" i="5"/>
  <c r="E271" i="5" s="1"/>
  <c r="C272" i="5"/>
  <c r="H272" i="5" s="1"/>
  <c r="C273" i="5"/>
  <c r="C274" i="5"/>
  <c r="H274" i="5" s="1"/>
  <c r="C275" i="5"/>
  <c r="C276" i="5"/>
  <c r="H276" i="5" s="1"/>
  <c r="C277" i="5"/>
  <c r="C278" i="5"/>
  <c r="C279" i="5"/>
  <c r="C280" i="5"/>
  <c r="H280" i="5" s="1"/>
  <c r="C281" i="5"/>
  <c r="C282" i="5"/>
  <c r="H282" i="5" s="1"/>
  <c r="C283" i="5"/>
  <c r="C284" i="5"/>
  <c r="H284" i="5" s="1"/>
  <c r="C285" i="5"/>
  <c r="C286" i="5"/>
  <c r="C287" i="5"/>
  <c r="C288" i="5"/>
  <c r="H288" i="5" s="1"/>
  <c r="C289" i="5"/>
  <c r="C290" i="5"/>
  <c r="H290" i="5" s="1"/>
  <c r="C291" i="5"/>
  <c r="C292" i="5"/>
  <c r="C293" i="5"/>
  <c r="C294" i="5"/>
  <c r="C295" i="5"/>
  <c r="E295" i="5" s="1"/>
  <c r="C296" i="5"/>
  <c r="H296" i="5" s="1"/>
  <c r="C297" i="5"/>
  <c r="C298" i="5"/>
  <c r="H298" i="5" s="1"/>
  <c r="C299" i="5"/>
  <c r="C300" i="5"/>
  <c r="H300" i="5" s="1"/>
  <c r="C301" i="5"/>
  <c r="C302" i="5"/>
  <c r="C303" i="5"/>
  <c r="E303" i="5" s="1"/>
  <c r="C304" i="5"/>
  <c r="H304" i="5" s="1"/>
  <c r="C305" i="5"/>
  <c r="C306" i="5"/>
  <c r="H306" i="5" s="1"/>
  <c r="C307" i="5"/>
  <c r="C308" i="5"/>
  <c r="H308" i="5" s="1"/>
  <c r="C309" i="5"/>
  <c r="C310" i="5"/>
  <c r="C311" i="5"/>
  <c r="C312" i="5"/>
  <c r="H312" i="5" s="1"/>
  <c r="C313" i="5"/>
  <c r="C314" i="5"/>
  <c r="H314" i="5" s="1"/>
  <c r="C315" i="5"/>
  <c r="C316" i="5"/>
  <c r="H316" i="5" s="1"/>
  <c r="C317" i="5"/>
  <c r="C318" i="5"/>
  <c r="C319" i="5"/>
  <c r="C320" i="5"/>
  <c r="H320" i="5" s="1"/>
  <c r="C321" i="5"/>
  <c r="C322" i="5"/>
  <c r="H322" i="5" s="1"/>
  <c r="C323" i="5"/>
  <c r="C324" i="5"/>
  <c r="H324" i="5" s="1"/>
  <c r="C325" i="5"/>
  <c r="C326" i="5"/>
  <c r="C327" i="5"/>
  <c r="E327" i="5" s="1"/>
  <c r="C328" i="5"/>
  <c r="H328" i="5" s="1"/>
  <c r="C329" i="5"/>
  <c r="C330" i="5"/>
  <c r="H330" i="5" s="1"/>
  <c r="C331" i="5"/>
  <c r="C332" i="5"/>
  <c r="H332" i="5" s="1"/>
  <c r="C333" i="5"/>
  <c r="C334" i="5"/>
  <c r="C335" i="5"/>
  <c r="E335" i="5" s="1"/>
  <c r="C336" i="5"/>
  <c r="H336" i="5" s="1"/>
  <c r="C337" i="5"/>
  <c r="C338" i="5"/>
  <c r="H338" i="5" s="1"/>
  <c r="C339" i="5"/>
  <c r="C340" i="5"/>
  <c r="H340" i="5" s="1"/>
  <c r="C341" i="5"/>
  <c r="C342" i="5"/>
  <c r="C343" i="5"/>
  <c r="C344" i="5"/>
  <c r="C345" i="5"/>
  <c r="C346" i="5"/>
  <c r="H346" i="5" s="1"/>
  <c r="C347" i="5"/>
  <c r="C348" i="5"/>
  <c r="H348" i="5" s="1"/>
  <c r="C349" i="5"/>
  <c r="C350" i="5"/>
  <c r="C351" i="5"/>
  <c r="C352" i="5"/>
  <c r="H352" i="5" s="1"/>
  <c r="C353" i="5"/>
  <c r="C354" i="5"/>
  <c r="H354" i="5" s="1"/>
  <c r="C355" i="5"/>
  <c r="C356" i="5"/>
  <c r="C357" i="5"/>
  <c r="C358" i="5"/>
  <c r="C359" i="5"/>
  <c r="E359" i="5" s="1"/>
  <c r="C360" i="5"/>
  <c r="H360" i="5" s="1"/>
  <c r="C361" i="5"/>
  <c r="C362" i="5"/>
  <c r="H362" i="5" s="1"/>
  <c r="C363" i="5"/>
  <c r="C364" i="5"/>
  <c r="H364" i="5" s="1"/>
  <c r="C365" i="5"/>
  <c r="C366" i="5"/>
  <c r="C367" i="5"/>
  <c r="E367" i="5" s="1"/>
  <c r="C368" i="5"/>
  <c r="C369" i="5"/>
  <c r="C370" i="5"/>
  <c r="H370" i="5" s="1"/>
  <c r="C371" i="5"/>
  <c r="C372" i="5"/>
  <c r="H372" i="5" s="1"/>
  <c r="C373" i="5"/>
  <c r="C374" i="5"/>
  <c r="C375" i="5"/>
  <c r="C376" i="5"/>
  <c r="H376" i="5" s="1"/>
  <c r="C377" i="5"/>
  <c r="C378" i="5"/>
  <c r="H378" i="5" s="1"/>
  <c r="C379" i="5"/>
  <c r="C380" i="5"/>
  <c r="C381" i="5"/>
  <c r="C382" i="5"/>
  <c r="C383" i="5"/>
  <c r="C384" i="5"/>
  <c r="H384" i="5" s="1"/>
  <c r="C385" i="5"/>
  <c r="C386" i="5"/>
  <c r="H386" i="5" s="1"/>
  <c r="C387" i="5"/>
  <c r="C388" i="5"/>
  <c r="C389" i="5"/>
  <c r="C390" i="5"/>
  <c r="C391" i="5"/>
  <c r="E391" i="5" s="1"/>
  <c r="C392" i="5"/>
  <c r="H392" i="5" s="1"/>
  <c r="C393" i="5"/>
  <c r="C394" i="5"/>
  <c r="H394" i="5" s="1"/>
  <c r="C395" i="5"/>
  <c r="C396" i="5"/>
  <c r="C397" i="5"/>
  <c r="C398" i="5"/>
  <c r="C399" i="5"/>
  <c r="E399" i="5" s="1"/>
  <c r="C400" i="5"/>
  <c r="H400" i="5" s="1"/>
  <c r="C401" i="5"/>
  <c r="C402" i="5"/>
  <c r="H402" i="5" s="1"/>
  <c r="C403" i="5"/>
  <c r="C404" i="5"/>
  <c r="H404" i="5" s="1"/>
  <c r="C405" i="5"/>
  <c r="C406" i="5"/>
  <c r="C407" i="5"/>
  <c r="C408" i="5"/>
  <c r="C409" i="5"/>
  <c r="C410" i="5"/>
  <c r="H410" i="5" s="1"/>
  <c r="C411" i="5"/>
  <c r="C412" i="5"/>
  <c r="H412" i="5" s="1"/>
  <c r="C413" i="5"/>
  <c r="C414" i="5"/>
  <c r="C415" i="5"/>
  <c r="C416" i="5"/>
  <c r="C417" i="5"/>
  <c r="C418" i="5"/>
  <c r="H418" i="5" s="1"/>
  <c r="C419" i="5"/>
  <c r="C420" i="5"/>
  <c r="H420" i="5" s="1"/>
  <c r="C421" i="5"/>
  <c r="C422" i="5"/>
  <c r="C423" i="5"/>
  <c r="E423" i="5" s="1"/>
  <c r="C424" i="5"/>
  <c r="C425" i="5"/>
  <c r="C426" i="5"/>
  <c r="H426" i="5" s="1"/>
  <c r="C427" i="5"/>
  <c r="C428" i="5"/>
  <c r="H428" i="5" s="1"/>
  <c r="C429" i="5"/>
  <c r="C430" i="5"/>
  <c r="C431" i="5"/>
  <c r="E431" i="5" s="1"/>
  <c r="C432" i="5"/>
  <c r="C433" i="5"/>
  <c r="C434" i="5"/>
  <c r="H434" i="5" s="1"/>
  <c r="C435" i="5"/>
  <c r="C436" i="5"/>
  <c r="H436" i="5" s="1"/>
  <c r="C437" i="5"/>
  <c r="C438" i="5"/>
  <c r="C439" i="5"/>
  <c r="C440" i="5"/>
  <c r="C441" i="5"/>
  <c r="C442" i="5"/>
  <c r="H442" i="5" s="1"/>
  <c r="C443" i="5"/>
  <c r="C444" i="5"/>
  <c r="H444" i="5" s="1"/>
  <c r="C445" i="5"/>
  <c r="C446" i="5"/>
  <c r="C447" i="5"/>
  <c r="C448" i="5"/>
  <c r="C449" i="5"/>
  <c r="C450" i="5"/>
  <c r="H450" i="5" s="1"/>
  <c r="C451" i="5"/>
  <c r="C452" i="5"/>
  <c r="H452" i="5" s="1"/>
  <c r="C453" i="5"/>
  <c r="C454" i="5"/>
  <c r="C455" i="5"/>
  <c r="E455" i="5" s="1"/>
  <c r="C456" i="5"/>
  <c r="C457" i="5"/>
  <c r="C458" i="5"/>
  <c r="H458" i="5" s="1"/>
  <c r="C459" i="5"/>
  <c r="C460" i="5"/>
  <c r="H460" i="5" s="1"/>
  <c r="C461" i="5"/>
  <c r="H461" i="5" s="1"/>
  <c r="C462" i="5"/>
  <c r="C463" i="5"/>
  <c r="E463" i="5" s="1"/>
  <c r="C464" i="5"/>
  <c r="C465" i="5"/>
  <c r="C466" i="5"/>
  <c r="H466" i="5" s="1"/>
  <c r="C467" i="5"/>
  <c r="C468" i="5"/>
  <c r="H468" i="5" s="1"/>
  <c r="C469" i="5"/>
  <c r="C470" i="5"/>
  <c r="C471" i="5"/>
  <c r="C472" i="5"/>
  <c r="C473" i="5"/>
  <c r="C474" i="5"/>
  <c r="H474" i="5" s="1"/>
  <c r="C475" i="5"/>
  <c r="C476" i="5"/>
  <c r="H476" i="5" s="1"/>
  <c r="C477" i="5"/>
  <c r="C478" i="5"/>
  <c r="C479" i="5"/>
  <c r="C480" i="5"/>
  <c r="C481" i="5"/>
  <c r="C482" i="5"/>
  <c r="H482" i="5" s="1"/>
  <c r="C483" i="5"/>
  <c r="C484" i="5"/>
  <c r="H484" i="5" s="1"/>
  <c r="C485" i="5"/>
  <c r="C486" i="5"/>
  <c r="C487" i="5"/>
  <c r="E487" i="5" s="1"/>
  <c r="C488" i="5"/>
  <c r="C489" i="5"/>
  <c r="C490" i="5"/>
  <c r="H490" i="5" s="1"/>
  <c r="C491" i="5"/>
  <c r="C492" i="5"/>
  <c r="H492" i="5" s="1"/>
  <c r="C493" i="5"/>
  <c r="C494" i="5"/>
  <c r="C495" i="5"/>
  <c r="E495" i="5" s="1"/>
  <c r="C496" i="5"/>
  <c r="C497" i="5"/>
  <c r="C498" i="5"/>
  <c r="H498" i="5" s="1"/>
  <c r="C499" i="5"/>
  <c r="C500" i="5"/>
  <c r="H500" i="5" s="1"/>
  <c r="C501" i="5"/>
  <c r="C502" i="5"/>
  <c r="C503" i="5"/>
  <c r="C504" i="5"/>
  <c r="H504" i="5" s="1"/>
  <c r="C505" i="5"/>
  <c r="C506" i="5"/>
  <c r="H506" i="5" s="1"/>
  <c r="C507" i="5"/>
  <c r="C508" i="5"/>
  <c r="C509" i="5"/>
  <c r="C510" i="5"/>
  <c r="C511" i="5"/>
  <c r="C512" i="5"/>
  <c r="H512" i="5" s="1"/>
  <c r="C513" i="5"/>
  <c r="C514" i="5"/>
  <c r="H514" i="5" s="1"/>
  <c r="C515" i="5"/>
  <c r="E515" i="5" s="1"/>
  <c r="C516" i="5"/>
  <c r="C517" i="5"/>
  <c r="C518" i="5"/>
  <c r="C519" i="5"/>
  <c r="G519" i="5" s="1"/>
  <c r="C520" i="5"/>
  <c r="H520" i="5" s="1"/>
  <c r="C521" i="5"/>
  <c r="C522" i="5"/>
  <c r="C523" i="5"/>
  <c r="C524" i="5"/>
  <c r="C525" i="5"/>
  <c r="C526" i="5"/>
  <c r="C527" i="5"/>
  <c r="C528" i="5"/>
  <c r="H528" i="5" s="1"/>
  <c r="C529" i="5"/>
  <c r="C530" i="5"/>
  <c r="C531" i="5"/>
  <c r="C532" i="5"/>
  <c r="C533" i="5"/>
  <c r="C534" i="5"/>
  <c r="C535" i="5"/>
  <c r="G535" i="5" s="1"/>
  <c r="C536" i="5"/>
  <c r="H536" i="5" s="1"/>
  <c r="C537" i="5"/>
  <c r="C538" i="5"/>
  <c r="C539" i="5"/>
  <c r="I539" i="5" s="1"/>
  <c r="C540" i="5"/>
  <c r="C541" i="5"/>
  <c r="C542" i="5"/>
  <c r="C543" i="5"/>
  <c r="C544" i="5"/>
  <c r="H544" i="5" s="1"/>
  <c r="C545" i="5"/>
  <c r="C546" i="5"/>
  <c r="C547" i="5"/>
  <c r="C548" i="5"/>
  <c r="C549" i="5"/>
  <c r="C550" i="5"/>
  <c r="C551" i="5"/>
  <c r="C552" i="5"/>
  <c r="H552" i="5" s="1"/>
  <c r="C553" i="5"/>
  <c r="C554" i="5"/>
  <c r="C555" i="5"/>
  <c r="I555" i="5" s="1"/>
  <c r="C556" i="5"/>
  <c r="C557" i="5"/>
  <c r="C558" i="5"/>
  <c r="C559" i="5"/>
  <c r="C560" i="5"/>
  <c r="H560" i="5" s="1"/>
  <c r="C2" i="5"/>
  <c r="H5" i="5" l="1"/>
  <c r="I5" i="5"/>
  <c r="H2" i="5"/>
  <c r="I2" i="5"/>
  <c r="B548" i="5"/>
  <c r="H548" i="5"/>
  <c r="B524" i="5"/>
  <c r="H524" i="5"/>
  <c r="B508" i="5"/>
  <c r="H508" i="5"/>
  <c r="D488" i="5"/>
  <c r="H488" i="5"/>
  <c r="I480" i="5"/>
  <c r="H480" i="5"/>
  <c r="G464" i="5"/>
  <c r="H464" i="5"/>
  <c r="G448" i="5"/>
  <c r="H448" i="5"/>
  <c r="G432" i="5"/>
  <c r="H432" i="5"/>
  <c r="G416" i="5"/>
  <c r="H416" i="5"/>
  <c r="G408" i="5"/>
  <c r="H408" i="5"/>
  <c r="B396" i="5"/>
  <c r="H396" i="5"/>
  <c r="B380" i="5"/>
  <c r="H380" i="5"/>
  <c r="G368" i="5"/>
  <c r="H368" i="5"/>
  <c r="B356" i="5"/>
  <c r="H356" i="5"/>
  <c r="G344" i="5"/>
  <c r="H344" i="5"/>
  <c r="B292" i="5"/>
  <c r="H292" i="5"/>
  <c r="F557" i="5"/>
  <c r="H557" i="5"/>
  <c r="F553" i="5"/>
  <c r="H553" i="5"/>
  <c r="F549" i="5"/>
  <c r="H549" i="5"/>
  <c r="F545" i="5"/>
  <c r="H545" i="5"/>
  <c r="F541" i="5"/>
  <c r="H541" i="5"/>
  <c r="F537" i="5"/>
  <c r="H537" i="5"/>
  <c r="F533" i="5"/>
  <c r="H533" i="5"/>
  <c r="F529" i="5"/>
  <c r="H529" i="5"/>
  <c r="F525" i="5"/>
  <c r="H525" i="5"/>
  <c r="F521" i="5"/>
  <c r="H521" i="5"/>
  <c r="F517" i="5"/>
  <c r="H517" i="5"/>
  <c r="F513" i="5"/>
  <c r="H513" i="5"/>
  <c r="F509" i="5"/>
  <c r="H509" i="5"/>
  <c r="F505" i="5"/>
  <c r="H505" i="5"/>
  <c r="E501" i="5"/>
  <c r="H501" i="5"/>
  <c r="G497" i="5"/>
  <c r="H497" i="5"/>
  <c r="E493" i="5"/>
  <c r="H493" i="5"/>
  <c r="G489" i="5"/>
  <c r="H489" i="5"/>
  <c r="E485" i="5"/>
  <c r="H485" i="5"/>
  <c r="G481" i="5"/>
  <c r="H481" i="5"/>
  <c r="I477" i="5"/>
  <c r="H477" i="5"/>
  <c r="I473" i="5"/>
  <c r="H473" i="5"/>
  <c r="I469" i="5"/>
  <c r="H469" i="5"/>
  <c r="I465" i="5"/>
  <c r="H465" i="5"/>
  <c r="I457" i="5"/>
  <c r="H457" i="5"/>
  <c r="I453" i="5"/>
  <c r="H453" i="5"/>
  <c r="I449" i="5"/>
  <c r="H449" i="5"/>
  <c r="I445" i="5"/>
  <c r="H445" i="5"/>
  <c r="I441" i="5"/>
  <c r="H441" i="5"/>
  <c r="I437" i="5"/>
  <c r="H437" i="5"/>
  <c r="I433" i="5"/>
  <c r="H433" i="5"/>
  <c r="I429" i="5"/>
  <c r="H429" i="5"/>
  <c r="I425" i="5"/>
  <c r="H425" i="5"/>
  <c r="I421" i="5"/>
  <c r="H421" i="5"/>
  <c r="I417" i="5"/>
  <c r="H417" i="5"/>
  <c r="I413" i="5"/>
  <c r="H413" i="5"/>
  <c r="I409" i="5"/>
  <c r="H409" i="5"/>
  <c r="I405" i="5"/>
  <c r="H405" i="5"/>
  <c r="I401" i="5"/>
  <c r="H401" i="5"/>
  <c r="I397" i="5"/>
  <c r="H397" i="5"/>
  <c r="I393" i="5"/>
  <c r="H393" i="5"/>
  <c r="I389" i="5"/>
  <c r="H389" i="5"/>
  <c r="I385" i="5"/>
  <c r="H385" i="5"/>
  <c r="I381" i="5"/>
  <c r="H381" i="5"/>
  <c r="I377" i="5"/>
  <c r="H377" i="5"/>
  <c r="I373" i="5"/>
  <c r="H373" i="5"/>
  <c r="I369" i="5"/>
  <c r="H369" i="5"/>
  <c r="I365" i="5"/>
  <c r="H365" i="5"/>
  <c r="I361" i="5"/>
  <c r="H361" i="5"/>
  <c r="I357" i="5"/>
  <c r="H357" i="5"/>
  <c r="I353" i="5"/>
  <c r="H353" i="5"/>
  <c r="I349" i="5"/>
  <c r="H349" i="5"/>
  <c r="I345" i="5"/>
  <c r="H345" i="5"/>
  <c r="I341" i="5"/>
  <c r="H341" i="5"/>
  <c r="I337" i="5"/>
  <c r="H337" i="5"/>
  <c r="I333" i="5"/>
  <c r="H333" i="5"/>
  <c r="I329" i="5"/>
  <c r="H329" i="5"/>
  <c r="I325" i="5"/>
  <c r="H325" i="5"/>
  <c r="I321" i="5"/>
  <c r="H321" i="5"/>
  <c r="I317" i="5"/>
  <c r="H317" i="5"/>
  <c r="I313" i="5"/>
  <c r="H313" i="5"/>
  <c r="I309" i="5"/>
  <c r="H309" i="5"/>
  <c r="I305" i="5"/>
  <c r="H305" i="5"/>
  <c r="I301" i="5"/>
  <c r="H301" i="5"/>
  <c r="I297" i="5"/>
  <c r="H297" i="5"/>
  <c r="I293" i="5"/>
  <c r="H293" i="5"/>
  <c r="I289" i="5"/>
  <c r="H289" i="5"/>
  <c r="I285" i="5"/>
  <c r="H285" i="5"/>
  <c r="I281" i="5"/>
  <c r="H281" i="5"/>
  <c r="I277" i="5"/>
  <c r="H277" i="5"/>
  <c r="I273" i="5"/>
  <c r="H273" i="5"/>
  <c r="I269" i="5"/>
  <c r="H269" i="5"/>
  <c r="I265" i="5"/>
  <c r="H265" i="5"/>
  <c r="I261" i="5"/>
  <c r="H261" i="5"/>
  <c r="D257" i="5"/>
  <c r="H257" i="5"/>
  <c r="G253" i="5"/>
  <c r="H253" i="5"/>
  <c r="F245" i="5"/>
  <c r="H245" i="5"/>
  <c r="D241" i="5"/>
  <c r="H241" i="5"/>
  <c r="G237" i="5"/>
  <c r="H237" i="5"/>
  <c r="F229" i="5"/>
  <c r="H229" i="5"/>
  <c r="D225" i="5"/>
  <c r="H225" i="5"/>
  <c r="G221" i="5"/>
  <c r="H221" i="5"/>
  <c r="F213" i="5"/>
  <c r="H213" i="5"/>
  <c r="D209" i="5"/>
  <c r="H209" i="5"/>
  <c r="F205" i="5"/>
  <c r="H205" i="5"/>
  <c r="F197" i="5"/>
  <c r="H197" i="5"/>
  <c r="D193" i="5"/>
  <c r="H193" i="5"/>
  <c r="F189" i="5"/>
  <c r="H189" i="5"/>
  <c r="F181" i="5"/>
  <c r="H181" i="5"/>
  <c r="D177" i="5"/>
  <c r="H177" i="5"/>
  <c r="D173" i="5"/>
  <c r="H173" i="5"/>
  <c r="D157" i="5"/>
  <c r="H157" i="5"/>
  <c r="D141" i="5"/>
  <c r="H141" i="5"/>
  <c r="D125" i="5"/>
  <c r="H125" i="5"/>
  <c r="D109" i="5"/>
  <c r="H109" i="5"/>
  <c r="D93" i="5"/>
  <c r="H93" i="5"/>
  <c r="D77" i="5"/>
  <c r="H77" i="5"/>
  <c r="D61" i="5"/>
  <c r="H61" i="5"/>
  <c r="D45" i="5"/>
  <c r="H45" i="5"/>
  <c r="D29" i="5"/>
  <c r="H29" i="5"/>
  <c r="D13" i="5"/>
  <c r="H13" i="5"/>
  <c r="D133" i="5"/>
  <c r="D5" i="5"/>
  <c r="D165" i="5"/>
  <c r="D37" i="5"/>
  <c r="B556" i="5"/>
  <c r="H556" i="5"/>
  <c r="B540" i="5"/>
  <c r="H540" i="5"/>
  <c r="B532" i="5"/>
  <c r="H532" i="5"/>
  <c r="B516" i="5"/>
  <c r="H516" i="5"/>
  <c r="I496" i="5"/>
  <c r="H496" i="5"/>
  <c r="G472" i="5"/>
  <c r="H472" i="5"/>
  <c r="G456" i="5"/>
  <c r="H456" i="5"/>
  <c r="G440" i="5"/>
  <c r="H440" i="5"/>
  <c r="G424" i="5"/>
  <c r="H424" i="5"/>
  <c r="B388" i="5"/>
  <c r="H388" i="5"/>
  <c r="B558" i="5"/>
  <c r="H558" i="5"/>
  <c r="I554" i="5"/>
  <c r="H554" i="5"/>
  <c r="B550" i="5"/>
  <c r="H550" i="5"/>
  <c r="I546" i="5"/>
  <c r="H546" i="5"/>
  <c r="B542" i="5"/>
  <c r="H542" i="5"/>
  <c r="I538" i="5"/>
  <c r="H538" i="5"/>
  <c r="I534" i="5"/>
  <c r="H534" i="5"/>
  <c r="I530" i="5"/>
  <c r="H530" i="5"/>
  <c r="I526" i="5"/>
  <c r="H526" i="5"/>
  <c r="I522" i="5"/>
  <c r="H522" i="5"/>
  <c r="B518" i="5"/>
  <c r="H518" i="5"/>
  <c r="I510" i="5"/>
  <c r="H510" i="5"/>
  <c r="B502" i="5"/>
  <c r="H502" i="5"/>
  <c r="B494" i="5"/>
  <c r="H494" i="5"/>
  <c r="B486" i="5"/>
  <c r="H486" i="5"/>
  <c r="B478" i="5"/>
  <c r="H478" i="5"/>
  <c r="B470" i="5"/>
  <c r="H470" i="5"/>
  <c r="B462" i="5"/>
  <c r="H462" i="5"/>
  <c r="B454" i="5"/>
  <c r="H454" i="5"/>
  <c r="B446" i="5"/>
  <c r="H446" i="5"/>
  <c r="B438" i="5"/>
  <c r="H438" i="5"/>
  <c r="B430" i="5"/>
  <c r="H430" i="5"/>
  <c r="B422" i="5"/>
  <c r="H422" i="5"/>
  <c r="B414" i="5"/>
  <c r="H414" i="5"/>
  <c r="B406" i="5"/>
  <c r="H406" i="5"/>
  <c r="B398" i="5"/>
  <c r="H398" i="5"/>
  <c r="B390" i="5"/>
  <c r="H390" i="5"/>
  <c r="B382" i="5"/>
  <c r="H382" i="5"/>
  <c r="B374" i="5"/>
  <c r="H374" i="5"/>
  <c r="B366" i="5"/>
  <c r="H366" i="5"/>
  <c r="B358" i="5"/>
  <c r="H358" i="5"/>
  <c r="B350" i="5"/>
  <c r="H350" i="5"/>
  <c r="B342" i="5"/>
  <c r="H342" i="5"/>
  <c r="B334" i="5"/>
  <c r="H334" i="5"/>
  <c r="B326" i="5"/>
  <c r="H326" i="5"/>
  <c r="B318" i="5"/>
  <c r="H318" i="5"/>
  <c r="B310" i="5"/>
  <c r="H310" i="5"/>
  <c r="B302" i="5"/>
  <c r="H302" i="5"/>
  <c r="B294" i="5"/>
  <c r="H294" i="5"/>
  <c r="B286" i="5"/>
  <c r="H286" i="5"/>
  <c r="B278" i="5"/>
  <c r="H278" i="5"/>
  <c r="B270" i="5"/>
  <c r="H270" i="5"/>
  <c r="B262" i="5"/>
  <c r="H262" i="5"/>
  <c r="B254" i="5"/>
  <c r="H254" i="5"/>
  <c r="B246" i="5"/>
  <c r="H246" i="5"/>
  <c r="B238" i="5"/>
  <c r="H238" i="5"/>
  <c r="B230" i="5"/>
  <c r="H230" i="5"/>
  <c r="B222" i="5"/>
  <c r="H222" i="5"/>
  <c r="B214" i="5"/>
  <c r="H214" i="5"/>
  <c r="B206" i="5"/>
  <c r="H206" i="5"/>
  <c r="B198" i="5"/>
  <c r="H198" i="5"/>
  <c r="B190" i="5"/>
  <c r="H190" i="5"/>
  <c r="B182" i="5"/>
  <c r="H182" i="5"/>
  <c r="B174" i="5"/>
  <c r="H174" i="5"/>
  <c r="B166" i="5"/>
  <c r="H166" i="5"/>
  <c r="B158" i="5"/>
  <c r="H158" i="5"/>
  <c r="B150" i="5"/>
  <c r="H150" i="5"/>
  <c r="B142" i="5"/>
  <c r="H142" i="5"/>
  <c r="B134" i="5"/>
  <c r="H134" i="5"/>
  <c r="B126" i="5"/>
  <c r="H126" i="5"/>
  <c r="B118" i="5"/>
  <c r="H118" i="5"/>
  <c r="B110" i="5"/>
  <c r="H110" i="5"/>
  <c r="B102" i="5"/>
  <c r="H102" i="5"/>
  <c r="B94" i="5"/>
  <c r="H94" i="5"/>
  <c r="B86" i="5"/>
  <c r="H86" i="5"/>
  <c r="B78" i="5"/>
  <c r="H78" i="5"/>
  <c r="B70" i="5"/>
  <c r="H70" i="5"/>
  <c r="B62" i="5"/>
  <c r="H62" i="5"/>
  <c r="B54" i="5"/>
  <c r="H54" i="5"/>
  <c r="B46" i="5"/>
  <c r="H46" i="5"/>
  <c r="B38" i="5"/>
  <c r="H38" i="5"/>
  <c r="B30" i="5"/>
  <c r="H30" i="5"/>
  <c r="B22" i="5"/>
  <c r="H22" i="5"/>
  <c r="B14" i="5"/>
  <c r="H14" i="5"/>
  <c r="B6" i="5"/>
  <c r="H6" i="5"/>
  <c r="F559" i="5"/>
  <c r="H559" i="5"/>
  <c r="F555" i="5"/>
  <c r="H555" i="5"/>
  <c r="F551" i="5"/>
  <c r="H551" i="5"/>
  <c r="F547" i="5"/>
  <c r="H547" i="5"/>
  <c r="F543" i="5"/>
  <c r="H543" i="5"/>
  <c r="F539" i="5"/>
  <c r="H539" i="5"/>
  <c r="F535" i="5"/>
  <c r="H535" i="5"/>
  <c r="F531" i="5"/>
  <c r="H531" i="5"/>
  <c r="F527" i="5"/>
  <c r="H527" i="5"/>
  <c r="F523" i="5"/>
  <c r="H523" i="5"/>
  <c r="F519" i="5"/>
  <c r="H519" i="5"/>
  <c r="F515" i="5"/>
  <c r="H515" i="5"/>
  <c r="F511" i="5"/>
  <c r="H511" i="5"/>
  <c r="F507" i="5"/>
  <c r="H507" i="5"/>
  <c r="D503" i="5"/>
  <c r="H503" i="5"/>
  <c r="G499" i="5"/>
  <c r="H499" i="5"/>
  <c r="G495" i="5"/>
  <c r="H495" i="5"/>
  <c r="G491" i="5"/>
  <c r="H491" i="5"/>
  <c r="G487" i="5"/>
  <c r="H487" i="5"/>
  <c r="G483" i="5"/>
  <c r="H483" i="5"/>
  <c r="I479" i="5"/>
  <c r="H479" i="5"/>
  <c r="I475" i="5"/>
  <c r="H475" i="5"/>
  <c r="I471" i="5"/>
  <c r="H471" i="5"/>
  <c r="I467" i="5"/>
  <c r="H467" i="5"/>
  <c r="I463" i="5"/>
  <c r="H463" i="5"/>
  <c r="I459" i="5"/>
  <c r="H459" i="5"/>
  <c r="I455" i="5"/>
  <c r="H455" i="5"/>
  <c r="I451" i="5"/>
  <c r="H451" i="5"/>
  <c r="I447" i="5"/>
  <c r="H447" i="5"/>
  <c r="I443" i="5"/>
  <c r="H443" i="5"/>
  <c r="I439" i="5"/>
  <c r="H439" i="5"/>
  <c r="I435" i="5"/>
  <c r="H435" i="5"/>
  <c r="I431" i="5"/>
  <c r="H431" i="5"/>
  <c r="I427" i="5"/>
  <c r="H427" i="5"/>
  <c r="I423" i="5"/>
  <c r="H423" i="5"/>
  <c r="I419" i="5"/>
  <c r="H419" i="5"/>
  <c r="I415" i="5"/>
  <c r="H415" i="5"/>
  <c r="I411" i="5"/>
  <c r="H411" i="5"/>
  <c r="I407" i="5"/>
  <c r="H407" i="5"/>
  <c r="I403" i="5"/>
  <c r="H403" i="5"/>
  <c r="I399" i="5"/>
  <c r="H399" i="5"/>
  <c r="I395" i="5"/>
  <c r="H395" i="5"/>
  <c r="I391" i="5"/>
  <c r="H391" i="5"/>
  <c r="I387" i="5"/>
  <c r="H387" i="5"/>
  <c r="I383" i="5"/>
  <c r="H383" i="5"/>
  <c r="I379" i="5"/>
  <c r="H379" i="5"/>
  <c r="I375" i="5"/>
  <c r="H375" i="5"/>
  <c r="I371" i="5"/>
  <c r="H371" i="5"/>
  <c r="I367" i="5"/>
  <c r="H367" i="5"/>
  <c r="I363" i="5"/>
  <c r="H363" i="5"/>
  <c r="I359" i="5"/>
  <c r="H359" i="5"/>
  <c r="I355" i="5"/>
  <c r="H355" i="5"/>
  <c r="I351" i="5"/>
  <c r="H351" i="5"/>
  <c r="I347" i="5"/>
  <c r="H347" i="5"/>
  <c r="I343" i="5"/>
  <c r="H343" i="5"/>
  <c r="I339" i="5"/>
  <c r="H339" i="5"/>
  <c r="I335" i="5"/>
  <c r="H335" i="5"/>
  <c r="I331" i="5"/>
  <c r="H331" i="5"/>
  <c r="I327" i="5"/>
  <c r="H327" i="5"/>
  <c r="I323" i="5"/>
  <c r="H323" i="5"/>
  <c r="I319" i="5"/>
  <c r="H319" i="5"/>
  <c r="I315" i="5"/>
  <c r="H315" i="5"/>
  <c r="I311" i="5"/>
  <c r="H311" i="5"/>
  <c r="I307" i="5"/>
  <c r="H307" i="5"/>
  <c r="I303" i="5"/>
  <c r="H303" i="5"/>
  <c r="I299" i="5"/>
  <c r="H299" i="5"/>
  <c r="I295" i="5"/>
  <c r="H295" i="5"/>
  <c r="I291" i="5"/>
  <c r="H291" i="5"/>
  <c r="I287" i="5"/>
  <c r="H287" i="5"/>
  <c r="I283" i="5"/>
  <c r="H283" i="5"/>
  <c r="I279" i="5"/>
  <c r="H279" i="5"/>
  <c r="I275" i="5"/>
  <c r="H275" i="5"/>
  <c r="I271" i="5"/>
  <c r="H271" i="5"/>
  <c r="I267" i="5"/>
  <c r="H267" i="5"/>
  <c r="I263" i="5"/>
  <c r="H263" i="5"/>
  <c r="G259" i="5"/>
  <c r="H259" i="5"/>
  <c r="D255" i="5"/>
  <c r="H255" i="5"/>
  <c r="G251" i="5"/>
  <c r="H251" i="5"/>
  <c r="D247" i="5"/>
  <c r="H247" i="5"/>
  <c r="G243" i="5"/>
  <c r="H243" i="5"/>
  <c r="D239" i="5"/>
  <c r="H239" i="5"/>
  <c r="G235" i="5"/>
  <c r="H235" i="5"/>
  <c r="D231" i="5"/>
  <c r="H231" i="5"/>
  <c r="G227" i="5"/>
  <c r="H227" i="5"/>
  <c r="D223" i="5"/>
  <c r="H223" i="5"/>
  <c r="G219" i="5"/>
  <c r="H219" i="5"/>
  <c r="D215" i="5"/>
  <c r="H215" i="5"/>
  <c r="G211" i="5"/>
  <c r="H211" i="5"/>
  <c r="D207" i="5"/>
  <c r="H207" i="5"/>
  <c r="D3" i="5"/>
  <c r="H3" i="5"/>
  <c r="E547" i="5"/>
  <c r="I523" i="5"/>
  <c r="E503" i="5"/>
  <c r="E471" i="5"/>
  <c r="E439" i="5"/>
  <c r="E407" i="5"/>
  <c r="E375" i="5"/>
  <c r="E343" i="5"/>
  <c r="E311" i="5"/>
  <c r="E279" i="5"/>
  <c r="D185" i="5"/>
  <c r="D69" i="5"/>
  <c r="G551" i="5"/>
  <c r="E531" i="5"/>
  <c r="I507" i="5"/>
  <c r="E479" i="5"/>
  <c r="E447" i="5"/>
  <c r="E415" i="5"/>
  <c r="E383" i="5"/>
  <c r="E351" i="5"/>
  <c r="E319" i="5"/>
  <c r="E287" i="5"/>
  <c r="D201" i="5"/>
  <c r="D101" i="5"/>
  <c r="I553" i="5"/>
  <c r="E545" i="5"/>
  <c r="G533" i="5"/>
  <c r="I521" i="5"/>
  <c r="E513" i="5"/>
  <c r="E499" i="5"/>
  <c r="E483" i="5"/>
  <c r="E467" i="5"/>
  <c r="E451" i="5"/>
  <c r="E435" i="5"/>
  <c r="E419" i="5"/>
  <c r="E403" i="5"/>
  <c r="E387" i="5"/>
  <c r="E371" i="5"/>
  <c r="E355" i="5"/>
  <c r="E339" i="5"/>
  <c r="E323" i="5"/>
  <c r="E307" i="5"/>
  <c r="E291" i="5"/>
  <c r="E275" i="5"/>
  <c r="D149" i="5"/>
  <c r="D85" i="5"/>
  <c r="D21" i="5"/>
  <c r="G549" i="5"/>
  <c r="I537" i="5"/>
  <c r="E529" i="5"/>
  <c r="G517" i="5"/>
  <c r="G505" i="5"/>
  <c r="E491" i="5"/>
  <c r="E475" i="5"/>
  <c r="E459" i="5"/>
  <c r="E443" i="5"/>
  <c r="E427" i="5"/>
  <c r="E411" i="5"/>
  <c r="E395" i="5"/>
  <c r="E379" i="5"/>
  <c r="E363" i="5"/>
  <c r="E347" i="5"/>
  <c r="E331" i="5"/>
  <c r="E315" i="5"/>
  <c r="E299" i="5"/>
  <c r="E283" i="5"/>
  <c r="E267" i="5"/>
  <c r="D117" i="5"/>
  <c r="D53" i="5"/>
  <c r="I558" i="5"/>
  <c r="I542" i="5"/>
  <c r="B534" i="5"/>
  <c r="E559" i="5"/>
  <c r="E557" i="5"/>
  <c r="I551" i="5"/>
  <c r="I549" i="5"/>
  <c r="G547" i="5"/>
  <c r="G545" i="5"/>
  <c r="E543" i="5"/>
  <c r="E541" i="5"/>
  <c r="I535" i="5"/>
  <c r="I533" i="5"/>
  <c r="G531" i="5"/>
  <c r="G529" i="5"/>
  <c r="E527" i="5"/>
  <c r="E525" i="5"/>
  <c r="I519" i="5"/>
  <c r="G515" i="5"/>
  <c r="G513" i="5"/>
  <c r="E511" i="5"/>
  <c r="E509" i="5"/>
  <c r="I505" i="5"/>
  <c r="G503" i="5"/>
  <c r="B526" i="5"/>
  <c r="B510" i="5"/>
  <c r="G559" i="5"/>
  <c r="G557" i="5"/>
  <c r="E555" i="5"/>
  <c r="E553" i="5"/>
  <c r="I550" i="5"/>
  <c r="I547" i="5"/>
  <c r="I545" i="5"/>
  <c r="G543" i="5"/>
  <c r="G541" i="5"/>
  <c r="E539" i="5"/>
  <c r="E537" i="5"/>
  <c r="I531" i="5"/>
  <c r="I529" i="5"/>
  <c r="G527" i="5"/>
  <c r="G525" i="5"/>
  <c r="E523" i="5"/>
  <c r="E521" i="5"/>
  <c r="I515" i="5"/>
  <c r="I513" i="5"/>
  <c r="G511" i="5"/>
  <c r="G509" i="5"/>
  <c r="E507" i="5"/>
  <c r="F501" i="5"/>
  <c r="F497" i="5"/>
  <c r="F493" i="5"/>
  <c r="F489" i="5"/>
  <c r="F485" i="5"/>
  <c r="F481" i="5"/>
  <c r="E477" i="5"/>
  <c r="E473" i="5"/>
  <c r="E469" i="5"/>
  <c r="E465" i="5"/>
  <c r="E461" i="5"/>
  <c r="E457" i="5"/>
  <c r="E453" i="5"/>
  <c r="E449" i="5"/>
  <c r="E445" i="5"/>
  <c r="E441" i="5"/>
  <c r="E437" i="5"/>
  <c r="E433" i="5"/>
  <c r="E429" i="5"/>
  <c r="E425" i="5"/>
  <c r="E421" i="5"/>
  <c r="E417" i="5"/>
  <c r="E413" i="5"/>
  <c r="E409" i="5"/>
  <c r="E405" i="5"/>
  <c r="E401" i="5"/>
  <c r="E397" i="5"/>
  <c r="E393" i="5"/>
  <c r="E389" i="5"/>
  <c r="E385" i="5"/>
  <c r="E381" i="5"/>
  <c r="E377" i="5"/>
  <c r="E373" i="5"/>
  <c r="E369" i="5"/>
  <c r="E365" i="5"/>
  <c r="E361" i="5"/>
  <c r="E357" i="5"/>
  <c r="E353" i="5"/>
  <c r="E349" i="5"/>
  <c r="E345" i="5"/>
  <c r="E341" i="5"/>
  <c r="E337" i="5"/>
  <c r="E333" i="5"/>
  <c r="E329" i="5"/>
  <c r="E325" i="5"/>
  <c r="E321" i="5"/>
  <c r="E317" i="5"/>
  <c r="E313" i="5"/>
  <c r="E309" i="5"/>
  <c r="E305" i="5"/>
  <c r="E301" i="5"/>
  <c r="E297" i="5"/>
  <c r="E293" i="5"/>
  <c r="E289" i="5"/>
  <c r="E285" i="5"/>
  <c r="E281" i="5"/>
  <c r="E277" i="5"/>
  <c r="E273" i="5"/>
  <c r="E269" i="5"/>
  <c r="E265" i="5"/>
  <c r="E261" i="5"/>
  <c r="F253" i="5"/>
  <c r="F237" i="5"/>
  <c r="F221" i="5"/>
  <c r="D205" i="5"/>
  <c r="D197" i="5"/>
  <c r="D189" i="5"/>
  <c r="D181" i="5"/>
  <c r="E3" i="5"/>
  <c r="I557" i="5"/>
  <c r="G555" i="5"/>
  <c r="G553" i="5"/>
  <c r="E551" i="5"/>
  <c r="E549" i="5"/>
  <c r="I543" i="5"/>
  <c r="I541" i="5"/>
  <c r="G539" i="5"/>
  <c r="G537" i="5"/>
  <c r="E535" i="5"/>
  <c r="E533" i="5"/>
  <c r="I525" i="5"/>
  <c r="G523" i="5"/>
  <c r="G521" i="5"/>
  <c r="E519" i="5"/>
  <c r="E517" i="5"/>
  <c r="I509" i="5"/>
  <c r="G507" i="5"/>
  <c r="E505" i="5"/>
  <c r="I497" i="5"/>
  <c r="I493" i="5"/>
  <c r="I489" i="5"/>
  <c r="I485" i="5"/>
  <c r="I481" i="5"/>
  <c r="D560" i="5"/>
  <c r="F560" i="5"/>
  <c r="D552" i="5"/>
  <c r="F552" i="5"/>
  <c r="D544" i="5"/>
  <c r="F544" i="5"/>
  <c r="F536" i="5"/>
  <c r="F528" i="5"/>
  <c r="D520" i="5"/>
  <c r="F520" i="5"/>
  <c r="D512" i="5"/>
  <c r="F512" i="5"/>
  <c r="D504" i="5"/>
  <c r="F504" i="5"/>
  <c r="F500" i="5"/>
  <c r="E500" i="5"/>
  <c r="F492" i="5"/>
  <c r="E492" i="5"/>
  <c r="F484" i="5"/>
  <c r="E484" i="5"/>
  <c r="F476" i="5"/>
  <c r="E476" i="5"/>
  <c r="I476" i="5"/>
  <c r="D476" i="5"/>
  <c r="F468" i="5"/>
  <c r="E468" i="5"/>
  <c r="I468" i="5"/>
  <c r="D468" i="5"/>
  <c r="F460" i="5"/>
  <c r="E460" i="5"/>
  <c r="I460" i="5"/>
  <c r="D460" i="5"/>
  <c r="F452" i="5"/>
  <c r="E452" i="5"/>
  <c r="I452" i="5"/>
  <c r="D452" i="5"/>
  <c r="F444" i="5"/>
  <c r="E444" i="5"/>
  <c r="I444" i="5"/>
  <c r="D444" i="5"/>
  <c r="F436" i="5"/>
  <c r="E436" i="5"/>
  <c r="I436" i="5"/>
  <c r="D436" i="5"/>
  <c r="F428" i="5"/>
  <c r="E428" i="5"/>
  <c r="I428" i="5"/>
  <c r="D428" i="5"/>
  <c r="F420" i="5"/>
  <c r="E420" i="5"/>
  <c r="I420" i="5"/>
  <c r="D420" i="5"/>
  <c r="F412" i="5"/>
  <c r="E412" i="5"/>
  <c r="I412" i="5"/>
  <c r="D412" i="5"/>
  <c r="F404" i="5"/>
  <c r="E404" i="5"/>
  <c r="I404" i="5"/>
  <c r="D404" i="5"/>
  <c r="F400" i="5"/>
  <c r="E400" i="5"/>
  <c r="I400" i="5"/>
  <c r="D400" i="5"/>
  <c r="F392" i="5"/>
  <c r="E392" i="5"/>
  <c r="I392" i="5"/>
  <c r="D392" i="5"/>
  <c r="F384" i="5"/>
  <c r="E384" i="5"/>
  <c r="I384" i="5"/>
  <c r="D384" i="5"/>
  <c r="F376" i="5"/>
  <c r="E376" i="5"/>
  <c r="I376" i="5"/>
  <c r="D376" i="5"/>
  <c r="F372" i="5"/>
  <c r="E372" i="5"/>
  <c r="I372" i="5"/>
  <c r="D372" i="5"/>
  <c r="F364" i="5"/>
  <c r="E364" i="5"/>
  <c r="I364" i="5"/>
  <c r="D364" i="5"/>
  <c r="F360" i="5"/>
  <c r="E360" i="5"/>
  <c r="I360" i="5"/>
  <c r="D360" i="5"/>
  <c r="F352" i="5"/>
  <c r="E352" i="5"/>
  <c r="I352" i="5"/>
  <c r="D352" i="5"/>
  <c r="F348" i="5"/>
  <c r="E348" i="5"/>
  <c r="I348" i="5"/>
  <c r="D348" i="5"/>
  <c r="F340" i="5"/>
  <c r="E340" i="5"/>
  <c r="I340" i="5"/>
  <c r="D340" i="5"/>
  <c r="F336" i="5"/>
  <c r="E336" i="5"/>
  <c r="I336" i="5"/>
  <c r="D336" i="5"/>
  <c r="F332" i="5"/>
  <c r="E332" i="5"/>
  <c r="I332" i="5"/>
  <c r="D332" i="5"/>
  <c r="F328" i="5"/>
  <c r="E328" i="5"/>
  <c r="I328" i="5"/>
  <c r="D328" i="5"/>
  <c r="F324" i="5"/>
  <c r="E324" i="5"/>
  <c r="I324" i="5"/>
  <c r="D324" i="5"/>
  <c r="F320" i="5"/>
  <c r="E320" i="5"/>
  <c r="I320" i="5"/>
  <c r="D320" i="5"/>
  <c r="F316" i="5"/>
  <c r="E316" i="5"/>
  <c r="I316" i="5"/>
  <c r="D316" i="5"/>
  <c r="F312" i="5"/>
  <c r="E312" i="5"/>
  <c r="I312" i="5"/>
  <c r="D312" i="5"/>
  <c r="F308" i="5"/>
  <c r="E308" i="5"/>
  <c r="I308" i="5"/>
  <c r="D308" i="5"/>
  <c r="F304" i="5"/>
  <c r="E304" i="5"/>
  <c r="I304" i="5"/>
  <c r="D304" i="5"/>
  <c r="F300" i="5"/>
  <c r="E300" i="5"/>
  <c r="I300" i="5"/>
  <c r="D300" i="5"/>
  <c r="F296" i="5"/>
  <c r="E296" i="5"/>
  <c r="I296" i="5"/>
  <c r="D296" i="5"/>
  <c r="F288" i="5"/>
  <c r="E288" i="5"/>
  <c r="I288" i="5"/>
  <c r="D288" i="5"/>
  <c r="F284" i="5"/>
  <c r="E284" i="5"/>
  <c r="I284" i="5"/>
  <c r="D284" i="5"/>
  <c r="F280" i="5"/>
  <c r="E280" i="5"/>
  <c r="I280" i="5"/>
  <c r="D280" i="5"/>
  <c r="F276" i="5"/>
  <c r="E276" i="5"/>
  <c r="I276" i="5"/>
  <c r="D276" i="5"/>
  <c r="F272" i="5"/>
  <c r="E272" i="5"/>
  <c r="I272" i="5"/>
  <c r="D272" i="5"/>
  <c r="F268" i="5"/>
  <c r="E268" i="5"/>
  <c r="I268" i="5"/>
  <c r="D268" i="5"/>
  <c r="F264" i="5"/>
  <c r="E264" i="5"/>
  <c r="I264" i="5"/>
  <c r="D264" i="5"/>
  <c r="G260" i="5"/>
  <c r="E260" i="5"/>
  <c r="D260" i="5"/>
  <c r="G256" i="5"/>
  <c r="F256" i="5"/>
  <c r="E256" i="5"/>
  <c r="G252" i="5"/>
  <c r="E252" i="5"/>
  <c r="D252" i="5"/>
  <c r="I252" i="5"/>
  <c r="G248" i="5"/>
  <c r="F248" i="5"/>
  <c r="E248" i="5"/>
  <c r="G244" i="5"/>
  <c r="E244" i="5"/>
  <c r="D244" i="5"/>
  <c r="I244" i="5"/>
  <c r="G240" i="5"/>
  <c r="F240" i="5"/>
  <c r="E240" i="5"/>
  <c r="G236" i="5"/>
  <c r="E236" i="5"/>
  <c r="D236" i="5"/>
  <c r="I236" i="5"/>
  <c r="G232" i="5"/>
  <c r="F232" i="5"/>
  <c r="E232" i="5"/>
  <c r="G228" i="5"/>
  <c r="E228" i="5"/>
  <c r="D228" i="5"/>
  <c r="G224" i="5"/>
  <c r="F224" i="5"/>
  <c r="E224" i="5"/>
  <c r="G220" i="5"/>
  <c r="E220" i="5"/>
  <c r="D220" i="5"/>
  <c r="I220" i="5"/>
  <c r="G216" i="5"/>
  <c r="F216" i="5"/>
  <c r="E216" i="5"/>
  <c r="G212" i="5"/>
  <c r="E212" i="5"/>
  <c r="D212" i="5"/>
  <c r="I212" i="5"/>
  <c r="G208" i="5"/>
  <c r="F208" i="5"/>
  <c r="E208" i="5"/>
  <c r="D208" i="5"/>
  <c r="E204" i="5"/>
  <c r="I204" i="5"/>
  <c r="G204" i="5"/>
  <c r="F204" i="5"/>
  <c r="D204" i="5"/>
  <c r="E200" i="5"/>
  <c r="I200" i="5"/>
  <c r="G200" i="5"/>
  <c r="F200" i="5"/>
  <c r="D200" i="5"/>
  <c r="E196" i="5"/>
  <c r="I196" i="5"/>
  <c r="G196" i="5"/>
  <c r="F196" i="5"/>
  <c r="D196" i="5"/>
  <c r="E192" i="5"/>
  <c r="G192" i="5"/>
  <c r="F192" i="5"/>
  <c r="D192" i="5"/>
  <c r="E188" i="5"/>
  <c r="G188" i="5"/>
  <c r="F188" i="5"/>
  <c r="D188" i="5"/>
  <c r="E184" i="5"/>
  <c r="I184" i="5"/>
  <c r="G184" i="5"/>
  <c r="F184" i="5"/>
  <c r="D184" i="5"/>
  <c r="E180" i="5"/>
  <c r="I180" i="5"/>
  <c r="G180" i="5"/>
  <c r="F180" i="5"/>
  <c r="D180" i="5"/>
  <c r="E176" i="5"/>
  <c r="I176" i="5"/>
  <c r="G176" i="5"/>
  <c r="F176" i="5"/>
  <c r="D176" i="5"/>
  <c r="E172" i="5"/>
  <c r="I172" i="5"/>
  <c r="D172" i="5"/>
  <c r="G172" i="5"/>
  <c r="F172" i="5"/>
  <c r="E168" i="5"/>
  <c r="I168" i="5"/>
  <c r="D168" i="5"/>
  <c r="G168" i="5"/>
  <c r="F168" i="5"/>
  <c r="E164" i="5"/>
  <c r="I164" i="5"/>
  <c r="D164" i="5"/>
  <c r="G164" i="5"/>
  <c r="F164" i="5"/>
  <c r="E160" i="5"/>
  <c r="D160" i="5"/>
  <c r="G160" i="5"/>
  <c r="F160" i="5"/>
  <c r="E156" i="5"/>
  <c r="I156" i="5"/>
  <c r="D156" i="5"/>
  <c r="G156" i="5"/>
  <c r="F156" i="5"/>
  <c r="E152" i="5"/>
  <c r="I152" i="5"/>
  <c r="D152" i="5"/>
  <c r="G152" i="5"/>
  <c r="F152" i="5"/>
  <c r="E148" i="5"/>
  <c r="I148" i="5"/>
  <c r="D148" i="5"/>
  <c r="G148" i="5"/>
  <c r="F148" i="5"/>
  <c r="E144" i="5"/>
  <c r="I144" i="5"/>
  <c r="D144" i="5"/>
  <c r="G144" i="5"/>
  <c r="F144" i="5"/>
  <c r="E140" i="5"/>
  <c r="I140" i="5"/>
  <c r="D140" i="5"/>
  <c r="G140" i="5"/>
  <c r="F140" i="5"/>
  <c r="E136" i="5"/>
  <c r="I136" i="5"/>
  <c r="D136" i="5"/>
  <c r="G136" i="5"/>
  <c r="F136" i="5"/>
  <c r="E132" i="5"/>
  <c r="I132" i="5"/>
  <c r="D132" i="5"/>
  <c r="G132" i="5"/>
  <c r="F132" i="5"/>
  <c r="E128" i="5"/>
  <c r="I128" i="5"/>
  <c r="D128" i="5"/>
  <c r="G128" i="5"/>
  <c r="F128" i="5"/>
  <c r="E124" i="5"/>
  <c r="I124" i="5"/>
  <c r="D124" i="5"/>
  <c r="G124" i="5"/>
  <c r="F124" i="5"/>
  <c r="E120" i="5"/>
  <c r="I120" i="5"/>
  <c r="D120" i="5"/>
  <c r="G120" i="5"/>
  <c r="F120" i="5"/>
  <c r="E116" i="5"/>
  <c r="I116" i="5"/>
  <c r="D116" i="5"/>
  <c r="G116" i="5"/>
  <c r="F116" i="5"/>
  <c r="E112" i="5"/>
  <c r="I112" i="5"/>
  <c r="D112" i="5"/>
  <c r="G112" i="5"/>
  <c r="F112" i="5"/>
  <c r="E108" i="5"/>
  <c r="I108" i="5"/>
  <c r="D108" i="5"/>
  <c r="G108" i="5"/>
  <c r="F108" i="5"/>
  <c r="E104" i="5"/>
  <c r="I104" i="5"/>
  <c r="D104" i="5"/>
  <c r="G104" i="5"/>
  <c r="F104" i="5"/>
  <c r="E100" i="5"/>
  <c r="I100" i="5"/>
  <c r="D100" i="5"/>
  <c r="G100" i="5"/>
  <c r="F100" i="5"/>
  <c r="E96" i="5"/>
  <c r="I96" i="5"/>
  <c r="D96" i="5"/>
  <c r="G96" i="5"/>
  <c r="F96" i="5"/>
  <c r="E92" i="5"/>
  <c r="I92" i="5"/>
  <c r="D92" i="5"/>
  <c r="G92" i="5"/>
  <c r="F92" i="5"/>
  <c r="E88" i="5"/>
  <c r="I88" i="5"/>
  <c r="D88" i="5"/>
  <c r="G88" i="5"/>
  <c r="F88" i="5"/>
  <c r="E84" i="5"/>
  <c r="I84" i="5"/>
  <c r="D84" i="5"/>
  <c r="G84" i="5"/>
  <c r="F84" i="5"/>
  <c r="E80" i="5"/>
  <c r="I80" i="5"/>
  <c r="D80" i="5"/>
  <c r="G80" i="5"/>
  <c r="F80" i="5"/>
  <c r="E76" i="5"/>
  <c r="I76" i="5"/>
  <c r="D76" i="5"/>
  <c r="G76" i="5"/>
  <c r="F76" i="5"/>
  <c r="E72" i="5"/>
  <c r="I72" i="5"/>
  <c r="D72" i="5"/>
  <c r="G72" i="5"/>
  <c r="F72" i="5"/>
  <c r="E68" i="5"/>
  <c r="I68" i="5"/>
  <c r="D68" i="5"/>
  <c r="G68" i="5"/>
  <c r="F68" i="5"/>
  <c r="E64" i="5"/>
  <c r="I64" i="5"/>
  <c r="D64" i="5"/>
  <c r="G64" i="5"/>
  <c r="F64" i="5"/>
  <c r="E60" i="5"/>
  <c r="I60" i="5"/>
  <c r="D60" i="5"/>
  <c r="G60" i="5"/>
  <c r="F60" i="5"/>
  <c r="E56" i="5"/>
  <c r="D56" i="5"/>
  <c r="G56" i="5"/>
  <c r="F56" i="5"/>
  <c r="E52" i="5"/>
  <c r="I52" i="5"/>
  <c r="D52" i="5"/>
  <c r="G52" i="5"/>
  <c r="F52" i="5"/>
  <c r="E48" i="5"/>
  <c r="D48" i="5"/>
  <c r="G48" i="5"/>
  <c r="F48" i="5"/>
  <c r="E44" i="5"/>
  <c r="I44" i="5"/>
  <c r="D44" i="5"/>
  <c r="G44" i="5"/>
  <c r="F44" i="5"/>
  <c r="E40" i="5"/>
  <c r="I40" i="5"/>
  <c r="D40" i="5"/>
  <c r="G40" i="5"/>
  <c r="F40" i="5"/>
  <c r="E36" i="5"/>
  <c r="D36" i="5"/>
  <c r="G36" i="5"/>
  <c r="F36" i="5"/>
  <c r="E32" i="5"/>
  <c r="D32" i="5"/>
  <c r="G32" i="5"/>
  <c r="F32" i="5"/>
  <c r="E28" i="5"/>
  <c r="D28" i="5"/>
  <c r="G28" i="5"/>
  <c r="F28" i="5"/>
  <c r="E24" i="5"/>
  <c r="I24" i="5"/>
  <c r="D24" i="5"/>
  <c r="G24" i="5"/>
  <c r="F24" i="5"/>
  <c r="E20" i="5"/>
  <c r="I20" i="5"/>
  <c r="D20" i="5"/>
  <c r="G20" i="5"/>
  <c r="F20" i="5"/>
  <c r="E16" i="5"/>
  <c r="I16" i="5"/>
  <c r="D16" i="5"/>
  <c r="G16" i="5"/>
  <c r="F16" i="5"/>
  <c r="E12" i="5"/>
  <c r="I12" i="5"/>
  <c r="D12" i="5"/>
  <c r="G12" i="5"/>
  <c r="F12" i="5"/>
  <c r="E8" i="5"/>
  <c r="I8" i="5"/>
  <c r="D8" i="5"/>
  <c r="G8" i="5"/>
  <c r="F8" i="5"/>
  <c r="F4" i="5"/>
  <c r="D4" i="5"/>
  <c r="E2" i="5"/>
  <c r="G2" i="5"/>
  <c r="D558" i="5"/>
  <c r="F558" i="5"/>
  <c r="D554" i="5"/>
  <c r="F554" i="5"/>
  <c r="D550" i="5"/>
  <c r="F550" i="5"/>
  <c r="D546" i="5"/>
  <c r="F546" i="5"/>
  <c r="D542" i="5"/>
  <c r="F542" i="5"/>
  <c r="F538" i="5"/>
  <c r="F534" i="5"/>
  <c r="F530" i="5"/>
  <c r="F526" i="5"/>
  <c r="D522" i="5"/>
  <c r="F522" i="5"/>
  <c r="D518" i="5"/>
  <c r="F518" i="5"/>
  <c r="D514" i="5"/>
  <c r="F514" i="5"/>
  <c r="D510" i="5"/>
  <c r="F510" i="5"/>
  <c r="D506" i="5"/>
  <c r="F506" i="5"/>
  <c r="F502" i="5"/>
  <c r="G502" i="5"/>
  <c r="D502" i="5"/>
  <c r="I502" i="5"/>
  <c r="F498" i="5"/>
  <c r="D498" i="5"/>
  <c r="I498" i="5"/>
  <c r="G498" i="5"/>
  <c r="F494" i="5"/>
  <c r="G494" i="5"/>
  <c r="D494" i="5"/>
  <c r="I494" i="5"/>
  <c r="F490" i="5"/>
  <c r="D490" i="5"/>
  <c r="I490" i="5"/>
  <c r="G490" i="5"/>
  <c r="F486" i="5"/>
  <c r="G486" i="5"/>
  <c r="D486" i="5"/>
  <c r="I486" i="5"/>
  <c r="F482" i="5"/>
  <c r="D482" i="5"/>
  <c r="I482" i="5"/>
  <c r="G482" i="5"/>
  <c r="F478" i="5"/>
  <c r="E478" i="5"/>
  <c r="I478" i="5"/>
  <c r="D478" i="5"/>
  <c r="F474" i="5"/>
  <c r="E474" i="5"/>
  <c r="I474" i="5"/>
  <c r="D474" i="5"/>
  <c r="F470" i="5"/>
  <c r="E470" i="5"/>
  <c r="I470" i="5"/>
  <c r="D470" i="5"/>
  <c r="F466" i="5"/>
  <c r="E466" i="5"/>
  <c r="I466" i="5"/>
  <c r="D466" i="5"/>
  <c r="F462" i="5"/>
  <c r="E462" i="5"/>
  <c r="I462" i="5"/>
  <c r="D462" i="5"/>
  <c r="F458" i="5"/>
  <c r="E458" i="5"/>
  <c r="I458" i="5"/>
  <c r="D458" i="5"/>
  <c r="F454" i="5"/>
  <c r="E454" i="5"/>
  <c r="I454" i="5"/>
  <c r="D454" i="5"/>
  <c r="F450" i="5"/>
  <c r="E450" i="5"/>
  <c r="I450" i="5"/>
  <c r="D450" i="5"/>
  <c r="F446" i="5"/>
  <c r="E446" i="5"/>
  <c r="I446" i="5"/>
  <c r="D446" i="5"/>
  <c r="F442" i="5"/>
  <c r="E442" i="5"/>
  <c r="I442" i="5"/>
  <c r="D442" i="5"/>
  <c r="F438" i="5"/>
  <c r="E438" i="5"/>
  <c r="I438" i="5"/>
  <c r="D438" i="5"/>
  <c r="F434" i="5"/>
  <c r="E434" i="5"/>
  <c r="I434" i="5"/>
  <c r="D434" i="5"/>
  <c r="F430" i="5"/>
  <c r="E430" i="5"/>
  <c r="I430" i="5"/>
  <c r="D430" i="5"/>
  <c r="F426" i="5"/>
  <c r="E426" i="5"/>
  <c r="I426" i="5"/>
  <c r="D426" i="5"/>
  <c r="F422" i="5"/>
  <c r="E422" i="5"/>
  <c r="I422" i="5"/>
  <c r="D422" i="5"/>
  <c r="F418" i="5"/>
  <c r="E418" i="5"/>
  <c r="I418" i="5"/>
  <c r="D418" i="5"/>
  <c r="F414" i="5"/>
  <c r="E414" i="5"/>
  <c r="I414" i="5"/>
  <c r="D414" i="5"/>
  <c r="F410" i="5"/>
  <c r="E410" i="5"/>
  <c r="I410" i="5"/>
  <c r="D410" i="5"/>
  <c r="F406" i="5"/>
  <c r="E406" i="5"/>
  <c r="I406" i="5"/>
  <c r="D406" i="5"/>
  <c r="F402" i="5"/>
  <c r="E402" i="5"/>
  <c r="I402" i="5"/>
  <c r="D402" i="5"/>
  <c r="F398" i="5"/>
  <c r="E398" i="5"/>
  <c r="I398" i="5"/>
  <c r="D398" i="5"/>
  <c r="F394" i="5"/>
  <c r="E394" i="5"/>
  <c r="I394" i="5"/>
  <c r="D394" i="5"/>
  <c r="F390" i="5"/>
  <c r="E390" i="5"/>
  <c r="I390" i="5"/>
  <c r="D390" i="5"/>
  <c r="F386" i="5"/>
  <c r="E386" i="5"/>
  <c r="I386" i="5"/>
  <c r="D386" i="5"/>
  <c r="F382" i="5"/>
  <c r="E382" i="5"/>
  <c r="I382" i="5"/>
  <c r="D382" i="5"/>
  <c r="F378" i="5"/>
  <c r="E378" i="5"/>
  <c r="I378" i="5"/>
  <c r="D378" i="5"/>
  <c r="F374" i="5"/>
  <c r="E374" i="5"/>
  <c r="I374" i="5"/>
  <c r="D374" i="5"/>
  <c r="F370" i="5"/>
  <c r="E370" i="5"/>
  <c r="I370" i="5"/>
  <c r="D370" i="5"/>
  <c r="F366" i="5"/>
  <c r="E366" i="5"/>
  <c r="I366" i="5"/>
  <c r="D366" i="5"/>
  <c r="F362" i="5"/>
  <c r="E362" i="5"/>
  <c r="I362" i="5"/>
  <c r="D362" i="5"/>
  <c r="F358" i="5"/>
  <c r="E358" i="5"/>
  <c r="I358" i="5"/>
  <c r="D358" i="5"/>
  <c r="F354" i="5"/>
  <c r="E354" i="5"/>
  <c r="I354" i="5"/>
  <c r="D354" i="5"/>
  <c r="F350" i="5"/>
  <c r="E350" i="5"/>
  <c r="I350" i="5"/>
  <c r="D350" i="5"/>
  <c r="F346" i="5"/>
  <c r="E346" i="5"/>
  <c r="I346" i="5"/>
  <c r="D346" i="5"/>
  <c r="F342" i="5"/>
  <c r="E342" i="5"/>
  <c r="I342" i="5"/>
  <c r="D342" i="5"/>
  <c r="F338" i="5"/>
  <c r="E338" i="5"/>
  <c r="I338" i="5"/>
  <c r="D338" i="5"/>
  <c r="F334" i="5"/>
  <c r="E334" i="5"/>
  <c r="I334" i="5"/>
  <c r="D334" i="5"/>
  <c r="F330" i="5"/>
  <c r="E330" i="5"/>
  <c r="I330" i="5"/>
  <c r="D330" i="5"/>
  <c r="F326" i="5"/>
  <c r="E326" i="5"/>
  <c r="I326" i="5"/>
  <c r="D326" i="5"/>
  <c r="F322" i="5"/>
  <c r="E322" i="5"/>
  <c r="I322" i="5"/>
  <c r="D322" i="5"/>
  <c r="F318" i="5"/>
  <c r="E318" i="5"/>
  <c r="I318" i="5"/>
  <c r="D318" i="5"/>
  <c r="F314" i="5"/>
  <c r="E314" i="5"/>
  <c r="I314" i="5"/>
  <c r="D314" i="5"/>
  <c r="F310" i="5"/>
  <c r="E310" i="5"/>
  <c r="I310" i="5"/>
  <c r="D310" i="5"/>
  <c r="F306" i="5"/>
  <c r="E306" i="5"/>
  <c r="I306" i="5"/>
  <c r="D306" i="5"/>
  <c r="F302" i="5"/>
  <c r="E302" i="5"/>
  <c r="I302" i="5"/>
  <c r="D302" i="5"/>
  <c r="F298" i="5"/>
  <c r="E298" i="5"/>
  <c r="I298" i="5"/>
  <c r="D298" i="5"/>
  <c r="F294" i="5"/>
  <c r="E294" i="5"/>
  <c r="I294" i="5"/>
  <c r="D294" i="5"/>
  <c r="F290" i="5"/>
  <c r="E290" i="5"/>
  <c r="I290" i="5"/>
  <c r="D290" i="5"/>
  <c r="F286" i="5"/>
  <c r="E286" i="5"/>
  <c r="I286" i="5"/>
  <c r="D286" i="5"/>
  <c r="F282" i="5"/>
  <c r="E282" i="5"/>
  <c r="I282" i="5"/>
  <c r="D282" i="5"/>
  <c r="F278" i="5"/>
  <c r="E278" i="5"/>
  <c r="I278" i="5"/>
  <c r="D278" i="5"/>
  <c r="F274" i="5"/>
  <c r="E274" i="5"/>
  <c r="I274" i="5"/>
  <c r="D274" i="5"/>
  <c r="F270" i="5"/>
  <c r="E270" i="5"/>
  <c r="I270" i="5"/>
  <c r="D270" i="5"/>
  <c r="F266" i="5"/>
  <c r="E266" i="5"/>
  <c r="I266" i="5"/>
  <c r="D266" i="5"/>
  <c r="F262" i="5"/>
  <c r="E262" i="5"/>
  <c r="I262" i="5"/>
  <c r="D262" i="5"/>
  <c r="G258" i="5"/>
  <c r="F258" i="5"/>
  <c r="E258" i="5"/>
  <c r="D258" i="5"/>
  <c r="I258" i="5"/>
  <c r="G254" i="5"/>
  <c r="D254" i="5"/>
  <c r="I254" i="5"/>
  <c r="F254" i="5"/>
  <c r="G250" i="5"/>
  <c r="F250" i="5"/>
  <c r="E250" i="5"/>
  <c r="I250" i="5"/>
  <c r="D250" i="5"/>
  <c r="G246" i="5"/>
  <c r="D246" i="5"/>
  <c r="I246" i="5"/>
  <c r="F246" i="5"/>
  <c r="G242" i="5"/>
  <c r="F242" i="5"/>
  <c r="E242" i="5"/>
  <c r="D242" i="5"/>
  <c r="I242" i="5"/>
  <c r="G238" i="5"/>
  <c r="D238" i="5"/>
  <c r="I238" i="5"/>
  <c r="F238" i="5"/>
  <c r="G234" i="5"/>
  <c r="F234" i="5"/>
  <c r="E234" i="5"/>
  <c r="I234" i="5"/>
  <c r="D234" i="5"/>
  <c r="G230" i="5"/>
  <c r="D230" i="5"/>
  <c r="I230" i="5"/>
  <c r="F230" i="5"/>
  <c r="G226" i="5"/>
  <c r="F226" i="5"/>
  <c r="E226" i="5"/>
  <c r="D226" i="5"/>
  <c r="I226" i="5"/>
  <c r="G222" i="5"/>
  <c r="D222" i="5"/>
  <c r="I222" i="5"/>
  <c r="F222" i="5"/>
  <c r="G218" i="5"/>
  <c r="F218" i="5"/>
  <c r="E218" i="5"/>
  <c r="I218" i="5"/>
  <c r="D218" i="5"/>
  <c r="G214" i="5"/>
  <c r="D214" i="5"/>
  <c r="I214" i="5"/>
  <c r="F214" i="5"/>
  <c r="G210" i="5"/>
  <c r="F210" i="5"/>
  <c r="E210" i="5"/>
  <c r="D210" i="5"/>
  <c r="I210" i="5"/>
  <c r="G206" i="5"/>
  <c r="D206" i="5"/>
  <c r="I206" i="5"/>
  <c r="F206" i="5"/>
  <c r="E206" i="5"/>
  <c r="E202" i="5"/>
  <c r="I202" i="5"/>
  <c r="G202" i="5"/>
  <c r="D202" i="5"/>
  <c r="F202" i="5"/>
  <c r="E198" i="5"/>
  <c r="I198" i="5"/>
  <c r="G198" i="5"/>
  <c r="D198" i="5"/>
  <c r="F198" i="5"/>
  <c r="E194" i="5"/>
  <c r="I194" i="5"/>
  <c r="G194" i="5"/>
  <c r="D194" i="5"/>
  <c r="F194" i="5"/>
  <c r="E190" i="5"/>
  <c r="I190" i="5"/>
  <c r="G190" i="5"/>
  <c r="D190" i="5"/>
  <c r="F190" i="5"/>
  <c r="E186" i="5"/>
  <c r="I186" i="5"/>
  <c r="G186" i="5"/>
  <c r="D186" i="5"/>
  <c r="F186" i="5"/>
  <c r="E182" i="5"/>
  <c r="I182" i="5"/>
  <c r="G182" i="5"/>
  <c r="D182" i="5"/>
  <c r="F182" i="5"/>
  <c r="E178" i="5"/>
  <c r="I178" i="5"/>
  <c r="G178" i="5"/>
  <c r="D178" i="5"/>
  <c r="F178" i="5"/>
  <c r="E174" i="5"/>
  <c r="I174" i="5"/>
  <c r="D174" i="5"/>
  <c r="G174" i="5"/>
  <c r="F174" i="5"/>
  <c r="E170" i="5"/>
  <c r="I170" i="5"/>
  <c r="D170" i="5"/>
  <c r="G170" i="5"/>
  <c r="F170" i="5"/>
  <c r="E166" i="5"/>
  <c r="D166" i="5"/>
  <c r="G166" i="5"/>
  <c r="F166" i="5"/>
  <c r="E162" i="5"/>
  <c r="I162" i="5"/>
  <c r="D162" i="5"/>
  <c r="G162" i="5"/>
  <c r="F162" i="5"/>
  <c r="E158" i="5"/>
  <c r="I158" i="5"/>
  <c r="D158" i="5"/>
  <c r="G158" i="5"/>
  <c r="F158" i="5"/>
  <c r="E154" i="5"/>
  <c r="I154" i="5"/>
  <c r="D154" i="5"/>
  <c r="G154" i="5"/>
  <c r="F154" i="5"/>
  <c r="E150" i="5"/>
  <c r="I150" i="5"/>
  <c r="D150" i="5"/>
  <c r="G150" i="5"/>
  <c r="F150" i="5"/>
  <c r="E146" i="5"/>
  <c r="I146" i="5"/>
  <c r="D146" i="5"/>
  <c r="G146" i="5"/>
  <c r="F146" i="5"/>
  <c r="E142" i="5"/>
  <c r="I142" i="5"/>
  <c r="D142" i="5"/>
  <c r="G142" i="5"/>
  <c r="F142" i="5"/>
  <c r="E138" i="5"/>
  <c r="I138" i="5"/>
  <c r="D138" i="5"/>
  <c r="G138" i="5"/>
  <c r="F138" i="5"/>
  <c r="E134" i="5"/>
  <c r="I134" i="5"/>
  <c r="D134" i="5"/>
  <c r="G134" i="5"/>
  <c r="F134" i="5"/>
  <c r="E130" i="5"/>
  <c r="D130" i="5"/>
  <c r="G130" i="5"/>
  <c r="F130" i="5"/>
  <c r="E126" i="5"/>
  <c r="I126" i="5"/>
  <c r="D126" i="5"/>
  <c r="G126" i="5"/>
  <c r="F126" i="5"/>
  <c r="E122" i="5"/>
  <c r="I122" i="5"/>
  <c r="D122" i="5"/>
  <c r="G122" i="5"/>
  <c r="F122" i="5"/>
  <c r="E118" i="5"/>
  <c r="I118" i="5"/>
  <c r="D118" i="5"/>
  <c r="G118" i="5"/>
  <c r="F118" i="5"/>
  <c r="E114" i="5"/>
  <c r="I114" i="5"/>
  <c r="D114" i="5"/>
  <c r="G114" i="5"/>
  <c r="F114" i="5"/>
  <c r="E110" i="5"/>
  <c r="I110" i="5"/>
  <c r="D110" i="5"/>
  <c r="G110" i="5"/>
  <c r="F110" i="5"/>
  <c r="E106" i="5"/>
  <c r="D106" i="5"/>
  <c r="G106" i="5"/>
  <c r="F106" i="5"/>
  <c r="E102" i="5"/>
  <c r="I102" i="5"/>
  <c r="D102" i="5"/>
  <c r="G102" i="5"/>
  <c r="F102" i="5"/>
  <c r="E98" i="5"/>
  <c r="I98" i="5"/>
  <c r="D98" i="5"/>
  <c r="G98" i="5"/>
  <c r="F98" i="5"/>
  <c r="E94" i="5"/>
  <c r="I94" i="5"/>
  <c r="D94" i="5"/>
  <c r="G94" i="5"/>
  <c r="F94" i="5"/>
  <c r="E90" i="5"/>
  <c r="I90" i="5"/>
  <c r="D90" i="5"/>
  <c r="G90" i="5"/>
  <c r="F90" i="5"/>
  <c r="E86" i="5"/>
  <c r="I86" i="5"/>
  <c r="D86" i="5"/>
  <c r="G86" i="5"/>
  <c r="F86" i="5"/>
  <c r="E82" i="5"/>
  <c r="I82" i="5"/>
  <c r="D82" i="5"/>
  <c r="G82" i="5"/>
  <c r="F82" i="5"/>
  <c r="E78" i="5"/>
  <c r="D78" i="5"/>
  <c r="G78" i="5"/>
  <c r="F78" i="5"/>
  <c r="E74" i="5"/>
  <c r="I74" i="5"/>
  <c r="D74" i="5"/>
  <c r="G74" i="5"/>
  <c r="F74" i="5"/>
  <c r="E70" i="5"/>
  <c r="I70" i="5"/>
  <c r="D70" i="5"/>
  <c r="G70" i="5"/>
  <c r="F70" i="5"/>
  <c r="E66" i="5"/>
  <c r="I66" i="5"/>
  <c r="D66" i="5"/>
  <c r="G66" i="5"/>
  <c r="F66" i="5"/>
  <c r="E62" i="5"/>
  <c r="I62" i="5"/>
  <c r="D62" i="5"/>
  <c r="G62" i="5"/>
  <c r="F62" i="5"/>
  <c r="E58" i="5"/>
  <c r="I58" i="5"/>
  <c r="D58" i="5"/>
  <c r="G58" i="5"/>
  <c r="F58" i="5"/>
  <c r="E54" i="5"/>
  <c r="D54" i="5"/>
  <c r="G54" i="5"/>
  <c r="F54" i="5"/>
  <c r="E50" i="5"/>
  <c r="D50" i="5"/>
  <c r="G50" i="5"/>
  <c r="F50" i="5"/>
  <c r="E46" i="5"/>
  <c r="I46" i="5"/>
  <c r="D46" i="5"/>
  <c r="G46" i="5"/>
  <c r="F46" i="5"/>
  <c r="E42" i="5"/>
  <c r="I42" i="5"/>
  <c r="D42" i="5"/>
  <c r="G42" i="5"/>
  <c r="F42" i="5"/>
  <c r="E38" i="5"/>
  <c r="I38" i="5"/>
  <c r="D38" i="5"/>
  <c r="G38" i="5"/>
  <c r="F38" i="5"/>
  <c r="E34" i="5"/>
  <c r="I34" i="5"/>
  <c r="D34" i="5"/>
  <c r="G34" i="5"/>
  <c r="F34" i="5"/>
  <c r="E30" i="5"/>
  <c r="I30" i="5"/>
  <c r="D30" i="5"/>
  <c r="G30" i="5"/>
  <c r="F30" i="5"/>
  <c r="E26" i="5"/>
  <c r="I26" i="5"/>
  <c r="D26" i="5"/>
  <c r="G26" i="5"/>
  <c r="F26" i="5"/>
  <c r="E22" i="5"/>
  <c r="D22" i="5"/>
  <c r="G22" i="5"/>
  <c r="F22" i="5"/>
  <c r="E18" i="5"/>
  <c r="D18" i="5"/>
  <c r="G18" i="5"/>
  <c r="F18" i="5"/>
  <c r="E14" i="5"/>
  <c r="D14" i="5"/>
  <c r="G14" i="5"/>
  <c r="F14" i="5"/>
  <c r="E10" i="5"/>
  <c r="I10" i="5"/>
  <c r="D10" i="5"/>
  <c r="G10" i="5"/>
  <c r="F10" i="5"/>
  <c r="E6" i="5"/>
  <c r="D6" i="5"/>
  <c r="G6" i="5"/>
  <c r="F6" i="5"/>
  <c r="E556" i="5"/>
  <c r="E552" i="5"/>
  <c r="E548" i="5"/>
  <c r="E544" i="5"/>
  <c r="E540" i="5"/>
  <c r="E536" i="5"/>
  <c r="E532" i="5"/>
  <c r="E528" i="5"/>
  <c r="E524" i="5"/>
  <c r="E516" i="5"/>
  <c r="B2" i="5"/>
  <c r="B554" i="5"/>
  <c r="B546" i="5"/>
  <c r="B538" i="5"/>
  <c r="B530" i="5"/>
  <c r="B522" i="5"/>
  <c r="B514" i="5"/>
  <c r="B506" i="5"/>
  <c r="B498" i="5"/>
  <c r="B490" i="5"/>
  <c r="B482" i="5"/>
  <c r="B474" i="5"/>
  <c r="B466" i="5"/>
  <c r="B458" i="5"/>
  <c r="B450" i="5"/>
  <c r="B442" i="5"/>
  <c r="B434" i="5"/>
  <c r="B426" i="5"/>
  <c r="B418" i="5"/>
  <c r="B410" i="5"/>
  <c r="B402" i="5"/>
  <c r="B394" i="5"/>
  <c r="B386" i="5"/>
  <c r="B378" i="5"/>
  <c r="B370" i="5"/>
  <c r="B362" i="5"/>
  <c r="B354" i="5"/>
  <c r="B346" i="5"/>
  <c r="B338" i="5"/>
  <c r="B330" i="5"/>
  <c r="B322" i="5"/>
  <c r="B314" i="5"/>
  <c r="B306" i="5"/>
  <c r="B298" i="5"/>
  <c r="B290" i="5"/>
  <c r="B282" i="5"/>
  <c r="B274" i="5"/>
  <c r="B266" i="5"/>
  <c r="B258" i="5"/>
  <c r="B250" i="5"/>
  <c r="B242" i="5"/>
  <c r="B234" i="5"/>
  <c r="B226" i="5"/>
  <c r="B218" i="5"/>
  <c r="B210" i="5"/>
  <c r="B202" i="5"/>
  <c r="B194" i="5"/>
  <c r="B186" i="5"/>
  <c r="B178" i="5"/>
  <c r="B170" i="5"/>
  <c r="B162" i="5"/>
  <c r="B154" i="5"/>
  <c r="B146" i="5"/>
  <c r="B138" i="5"/>
  <c r="B130" i="5"/>
  <c r="B122" i="5"/>
  <c r="B114" i="5"/>
  <c r="B106" i="5"/>
  <c r="B98" i="5"/>
  <c r="B90" i="5"/>
  <c r="B82" i="5"/>
  <c r="B74" i="5"/>
  <c r="B66" i="5"/>
  <c r="B58" i="5"/>
  <c r="B50" i="5"/>
  <c r="B42" i="5"/>
  <c r="B34" i="5"/>
  <c r="B26" i="5"/>
  <c r="B18" i="5"/>
  <c r="B10" i="5"/>
  <c r="D2" i="5"/>
  <c r="G4" i="5"/>
  <c r="I560" i="5"/>
  <c r="E558" i="5"/>
  <c r="I556" i="5"/>
  <c r="E554" i="5"/>
  <c r="I552" i="5"/>
  <c r="E550" i="5"/>
  <c r="I548" i="5"/>
  <c r="E546" i="5"/>
  <c r="I544" i="5"/>
  <c r="E542" i="5"/>
  <c r="I540" i="5"/>
  <c r="E538" i="5"/>
  <c r="I536" i="5"/>
  <c r="E534" i="5"/>
  <c r="I532" i="5"/>
  <c r="E530" i="5"/>
  <c r="I528" i="5"/>
  <c r="E526" i="5"/>
  <c r="I524" i="5"/>
  <c r="E522" i="5"/>
  <c r="I520" i="5"/>
  <c r="E518" i="5"/>
  <c r="I516" i="5"/>
  <c r="E514" i="5"/>
  <c r="I512" i="5"/>
  <c r="E510" i="5"/>
  <c r="I508" i="5"/>
  <c r="E506" i="5"/>
  <c r="I504" i="5"/>
  <c r="D500" i="5"/>
  <c r="E498" i="5"/>
  <c r="G496" i="5"/>
  <c r="I492" i="5"/>
  <c r="D484" i="5"/>
  <c r="E482" i="5"/>
  <c r="G480" i="5"/>
  <c r="G400" i="5"/>
  <c r="G392" i="5"/>
  <c r="G384" i="5"/>
  <c r="G376" i="5"/>
  <c r="G360" i="5"/>
  <c r="G352" i="5"/>
  <c r="G336" i="5"/>
  <c r="G328" i="5"/>
  <c r="G320" i="5"/>
  <c r="G312" i="5"/>
  <c r="G304" i="5"/>
  <c r="G296" i="5"/>
  <c r="G288" i="5"/>
  <c r="G280" i="5"/>
  <c r="G272" i="5"/>
  <c r="G264" i="5"/>
  <c r="D248" i="5"/>
  <c r="F244" i="5"/>
  <c r="I240" i="5"/>
  <c r="E230" i="5"/>
  <c r="D216" i="5"/>
  <c r="F212" i="5"/>
  <c r="I208" i="5"/>
  <c r="B500" i="5"/>
  <c r="B492" i="5"/>
  <c r="B484" i="5"/>
  <c r="B476" i="5"/>
  <c r="B468" i="5"/>
  <c r="B460" i="5"/>
  <c r="B452" i="5"/>
  <c r="B444" i="5"/>
  <c r="B436" i="5"/>
  <c r="B428" i="5"/>
  <c r="B420" i="5"/>
  <c r="B412" i="5"/>
  <c r="B404" i="5"/>
  <c r="B372" i="5"/>
  <c r="B364" i="5"/>
  <c r="B348" i="5"/>
  <c r="B340" i="5"/>
  <c r="B332" i="5"/>
  <c r="B324" i="5"/>
  <c r="B316" i="5"/>
  <c r="B308" i="5"/>
  <c r="B300" i="5"/>
  <c r="B284" i="5"/>
  <c r="B276" i="5"/>
  <c r="B268" i="5"/>
  <c r="B260" i="5"/>
  <c r="B252" i="5"/>
  <c r="B244" i="5"/>
  <c r="B236" i="5"/>
  <c r="B228" i="5"/>
  <c r="B220" i="5"/>
  <c r="B212" i="5"/>
  <c r="B204" i="5"/>
  <c r="B196" i="5"/>
  <c r="B188" i="5"/>
  <c r="B180" i="5"/>
  <c r="B172" i="5"/>
  <c r="B164" i="5"/>
  <c r="B156" i="5"/>
  <c r="B148" i="5"/>
  <c r="B140" i="5"/>
  <c r="B132" i="5"/>
  <c r="B124" i="5"/>
  <c r="B116" i="5"/>
  <c r="B108" i="5"/>
  <c r="B100" i="5"/>
  <c r="B92" i="5"/>
  <c r="B84" i="5"/>
  <c r="B76" i="5"/>
  <c r="B68" i="5"/>
  <c r="B60" i="5"/>
  <c r="B52" i="5"/>
  <c r="B44" i="5"/>
  <c r="B36" i="5"/>
  <c r="B28" i="5"/>
  <c r="B20" i="5"/>
  <c r="B12" i="5"/>
  <c r="B4" i="5"/>
  <c r="G558" i="5"/>
  <c r="G554" i="5"/>
  <c r="G550" i="5"/>
  <c r="G546" i="5"/>
  <c r="G542" i="5"/>
  <c r="G538" i="5"/>
  <c r="G534" i="5"/>
  <c r="G530" i="5"/>
  <c r="G526" i="5"/>
  <c r="G522" i="5"/>
  <c r="G518" i="5"/>
  <c r="G514" i="5"/>
  <c r="G510" i="5"/>
  <c r="G506" i="5"/>
  <c r="E502" i="5"/>
  <c r="G500" i="5"/>
  <c r="E486" i="5"/>
  <c r="G484" i="5"/>
  <c r="G478" i="5"/>
  <c r="G470" i="5"/>
  <c r="G462" i="5"/>
  <c r="G454" i="5"/>
  <c r="G446" i="5"/>
  <c r="G438" i="5"/>
  <c r="G430" i="5"/>
  <c r="G422" i="5"/>
  <c r="G414" i="5"/>
  <c r="G406" i="5"/>
  <c r="G398" i="5"/>
  <c r="G390" i="5"/>
  <c r="G382" i="5"/>
  <c r="G374" i="5"/>
  <c r="G366" i="5"/>
  <c r="G358" i="5"/>
  <c r="G350" i="5"/>
  <c r="G342" i="5"/>
  <c r="G334" i="5"/>
  <c r="G326" i="5"/>
  <c r="G318" i="5"/>
  <c r="G310" i="5"/>
  <c r="G302" i="5"/>
  <c r="G294" i="5"/>
  <c r="G286" i="5"/>
  <c r="G278" i="5"/>
  <c r="G270" i="5"/>
  <c r="G262" i="5"/>
  <c r="D256" i="5"/>
  <c r="F252" i="5"/>
  <c r="I248" i="5"/>
  <c r="E238" i="5"/>
  <c r="D224" i="5"/>
  <c r="F220" i="5"/>
  <c r="D556" i="5"/>
  <c r="F556" i="5"/>
  <c r="D548" i="5"/>
  <c r="F548" i="5"/>
  <c r="F540" i="5"/>
  <c r="F532" i="5"/>
  <c r="D524" i="5"/>
  <c r="F524" i="5"/>
  <c r="D516" i="5"/>
  <c r="F516" i="5"/>
  <c r="D508" i="5"/>
  <c r="F508" i="5"/>
  <c r="F496" i="5"/>
  <c r="E496" i="5"/>
  <c r="F488" i="5"/>
  <c r="E488" i="5"/>
  <c r="F480" i="5"/>
  <c r="E480" i="5"/>
  <c r="D480" i="5"/>
  <c r="F472" i="5"/>
  <c r="E472" i="5"/>
  <c r="I472" i="5"/>
  <c r="D472" i="5"/>
  <c r="F464" i="5"/>
  <c r="E464" i="5"/>
  <c r="I464" i="5"/>
  <c r="D464" i="5"/>
  <c r="F456" i="5"/>
  <c r="E456" i="5"/>
  <c r="I456" i="5"/>
  <c r="D456" i="5"/>
  <c r="F448" i="5"/>
  <c r="E448" i="5"/>
  <c r="I448" i="5"/>
  <c r="D448" i="5"/>
  <c r="F440" i="5"/>
  <c r="E440" i="5"/>
  <c r="I440" i="5"/>
  <c r="D440" i="5"/>
  <c r="F432" i="5"/>
  <c r="E432" i="5"/>
  <c r="I432" i="5"/>
  <c r="D432" i="5"/>
  <c r="F424" i="5"/>
  <c r="E424" i="5"/>
  <c r="I424" i="5"/>
  <c r="D424" i="5"/>
  <c r="F416" i="5"/>
  <c r="E416" i="5"/>
  <c r="I416" i="5"/>
  <c r="D416" i="5"/>
  <c r="F408" i="5"/>
  <c r="E408" i="5"/>
  <c r="I408" i="5"/>
  <c r="D408" i="5"/>
  <c r="F396" i="5"/>
  <c r="E396" i="5"/>
  <c r="I396" i="5"/>
  <c r="D396" i="5"/>
  <c r="F388" i="5"/>
  <c r="E388" i="5"/>
  <c r="D388" i="5"/>
  <c r="F380" i="5"/>
  <c r="E380" i="5"/>
  <c r="I380" i="5"/>
  <c r="D380" i="5"/>
  <c r="F368" i="5"/>
  <c r="E368" i="5"/>
  <c r="I368" i="5"/>
  <c r="D368" i="5"/>
  <c r="F356" i="5"/>
  <c r="E356" i="5"/>
  <c r="I356" i="5"/>
  <c r="D356" i="5"/>
  <c r="F344" i="5"/>
  <c r="E344" i="5"/>
  <c r="I344" i="5"/>
  <c r="D344" i="5"/>
  <c r="F292" i="5"/>
  <c r="E292" i="5"/>
  <c r="I292" i="5"/>
  <c r="D292" i="5"/>
  <c r="E560" i="5"/>
  <c r="E520" i="5"/>
  <c r="E512" i="5"/>
  <c r="E508" i="5"/>
  <c r="I506" i="5"/>
  <c r="E504" i="5"/>
  <c r="I500" i="5"/>
  <c r="D492" i="5"/>
  <c r="E490" i="5"/>
  <c r="G488" i="5"/>
  <c r="I484" i="5"/>
  <c r="G476" i="5"/>
  <c r="G468" i="5"/>
  <c r="G460" i="5"/>
  <c r="G452" i="5"/>
  <c r="G444" i="5"/>
  <c r="G436" i="5"/>
  <c r="G428" i="5"/>
  <c r="G420" i="5"/>
  <c r="G412" i="5"/>
  <c r="G404" i="5"/>
  <c r="G396" i="5"/>
  <c r="G388" i="5"/>
  <c r="G380" i="5"/>
  <c r="G372" i="5"/>
  <c r="G364" i="5"/>
  <c r="G356" i="5"/>
  <c r="G348" i="5"/>
  <c r="G340" i="5"/>
  <c r="G332" i="5"/>
  <c r="G324" i="5"/>
  <c r="G316" i="5"/>
  <c r="G308" i="5"/>
  <c r="G300" i="5"/>
  <c r="G292" i="5"/>
  <c r="G284" i="5"/>
  <c r="G276" i="5"/>
  <c r="G268" i="5"/>
  <c r="F260" i="5"/>
  <c r="I256" i="5"/>
  <c r="E246" i="5"/>
  <c r="D232" i="5"/>
  <c r="F228" i="5"/>
  <c r="I224" i="5"/>
  <c r="E214" i="5"/>
  <c r="B560" i="5"/>
  <c r="B552" i="5"/>
  <c r="B544" i="5"/>
  <c r="B536" i="5"/>
  <c r="B528" i="5"/>
  <c r="B520" i="5"/>
  <c r="B512" i="5"/>
  <c r="B504" i="5"/>
  <c r="B496" i="5"/>
  <c r="B488" i="5"/>
  <c r="B480" i="5"/>
  <c r="B472" i="5"/>
  <c r="B464" i="5"/>
  <c r="B456" i="5"/>
  <c r="B448" i="5"/>
  <c r="B440" i="5"/>
  <c r="B432" i="5"/>
  <c r="B424" i="5"/>
  <c r="B416" i="5"/>
  <c r="B408" i="5"/>
  <c r="B400" i="5"/>
  <c r="B392" i="5"/>
  <c r="B384" i="5"/>
  <c r="B376" i="5"/>
  <c r="B368" i="5"/>
  <c r="B360" i="5"/>
  <c r="B352" i="5"/>
  <c r="B344" i="5"/>
  <c r="B336" i="5"/>
  <c r="B328" i="5"/>
  <c r="B320" i="5"/>
  <c r="B312" i="5"/>
  <c r="B304" i="5"/>
  <c r="B296" i="5"/>
  <c r="B288" i="5"/>
  <c r="B280" i="5"/>
  <c r="B272" i="5"/>
  <c r="B264" i="5"/>
  <c r="B256" i="5"/>
  <c r="B248" i="5"/>
  <c r="B240" i="5"/>
  <c r="B232" i="5"/>
  <c r="B224" i="5"/>
  <c r="B216" i="5"/>
  <c r="B208" i="5"/>
  <c r="B200" i="5"/>
  <c r="B192" i="5"/>
  <c r="B184" i="5"/>
  <c r="B176" i="5"/>
  <c r="B168" i="5"/>
  <c r="B160" i="5"/>
  <c r="B152" i="5"/>
  <c r="B144" i="5"/>
  <c r="B136" i="5"/>
  <c r="B128" i="5"/>
  <c r="B120" i="5"/>
  <c r="B112" i="5"/>
  <c r="B104" i="5"/>
  <c r="B96" i="5"/>
  <c r="B88" i="5"/>
  <c r="B80" i="5"/>
  <c r="B72" i="5"/>
  <c r="B64" i="5"/>
  <c r="B56" i="5"/>
  <c r="B48" i="5"/>
  <c r="B40" i="5"/>
  <c r="B32" i="5"/>
  <c r="B24" i="5"/>
  <c r="B16" i="5"/>
  <c r="B8" i="5"/>
  <c r="F2" i="5"/>
  <c r="E4" i="5"/>
  <c r="G560" i="5"/>
  <c r="G556" i="5"/>
  <c r="G552" i="5"/>
  <c r="G548" i="5"/>
  <c r="G544" i="5"/>
  <c r="G540" i="5"/>
  <c r="G536" i="5"/>
  <c r="G532" i="5"/>
  <c r="G528" i="5"/>
  <c r="G524" i="5"/>
  <c r="G520" i="5"/>
  <c r="G516" i="5"/>
  <c r="G512" i="5"/>
  <c r="G508" i="5"/>
  <c r="G504" i="5"/>
  <c r="D496" i="5"/>
  <c r="E494" i="5"/>
  <c r="G492" i="5"/>
  <c r="I488" i="5"/>
  <c r="G474" i="5"/>
  <c r="G466" i="5"/>
  <c r="G458" i="5"/>
  <c r="G450" i="5"/>
  <c r="G442" i="5"/>
  <c r="G434" i="5"/>
  <c r="G426" i="5"/>
  <c r="G418" i="5"/>
  <c r="G410" i="5"/>
  <c r="G402" i="5"/>
  <c r="G394" i="5"/>
  <c r="G386" i="5"/>
  <c r="G378" i="5"/>
  <c r="G370" i="5"/>
  <c r="G362" i="5"/>
  <c r="G354" i="5"/>
  <c r="G346" i="5"/>
  <c r="G338" i="5"/>
  <c r="G330" i="5"/>
  <c r="G322" i="5"/>
  <c r="G314" i="5"/>
  <c r="G306" i="5"/>
  <c r="G298" i="5"/>
  <c r="G290" i="5"/>
  <c r="G282" i="5"/>
  <c r="G274" i="5"/>
  <c r="G266" i="5"/>
  <c r="E254" i="5"/>
  <c r="D240" i="5"/>
  <c r="F236" i="5"/>
  <c r="E222" i="5"/>
  <c r="D499" i="5"/>
  <c r="D495" i="5"/>
  <c r="D491" i="5"/>
  <c r="D487" i="5"/>
  <c r="D483" i="5"/>
  <c r="D479" i="5"/>
  <c r="G479" i="5"/>
  <c r="D475" i="5"/>
  <c r="G475" i="5"/>
  <c r="D471" i="5"/>
  <c r="G471" i="5"/>
  <c r="D467" i="5"/>
  <c r="G467" i="5"/>
  <c r="D463" i="5"/>
  <c r="G463" i="5"/>
  <c r="D459" i="5"/>
  <c r="G459" i="5"/>
  <c r="D455" i="5"/>
  <c r="G455" i="5"/>
  <c r="D451" i="5"/>
  <c r="G451" i="5"/>
  <c r="D447" i="5"/>
  <c r="G447" i="5"/>
  <c r="D443" i="5"/>
  <c r="G443" i="5"/>
  <c r="D439" i="5"/>
  <c r="G439" i="5"/>
  <c r="D435" i="5"/>
  <c r="G435" i="5"/>
  <c r="D431" i="5"/>
  <c r="G431" i="5"/>
  <c r="D427" i="5"/>
  <c r="G427" i="5"/>
  <c r="D423" i="5"/>
  <c r="G423" i="5"/>
  <c r="D419" i="5"/>
  <c r="G419" i="5"/>
  <c r="D415" i="5"/>
  <c r="G415" i="5"/>
  <c r="D411" i="5"/>
  <c r="G411" i="5"/>
  <c r="D407" i="5"/>
  <c r="G407" i="5"/>
  <c r="D403" i="5"/>
  <c r="G403" i="5"/>
  <c r="D399" i="5"/>
  <c r="G399" i="5"/>
  <c r="D395" i="5"/>
  <c r="G395" i="5"/>
  <c r="D391" i="5"/>
  <c r="G391" i="5"/>
  <c r="D387" i="5"/>
  <c r="G387" i="5"/>
  <c r="D383" i="5"/>
  <c r="G383" i="5"/>
  <c r="D379" i="5"/>
  <c r="G379" i="5"/>
  <c r="D375" i="5"/>
  <c r="G375" i="5"/>
  <c r="D371" i="5"/>
  <c r="G371" i="5"/>
  <c r="D367" i="5"/>
  <c r="G367" i="5"/>
  <c r="D363" i="5"/>
  <c r="G363" i="5"/>
  <c r="D359" i="5"/>
  <c r="G359" i="5"/>
  <c r="D355" i="5"/>
  <c r="G355" i="5"/>
  <c r="D351" i="5"/>
  <c r="G351" i="5"/>
  <c r="D347" i="5"/>
  <c r="G347" i="5"/>
  <c r="D343" i="5"/>
  <c r="G343" i="5"/>
  <c r="D339" i="5"/>
  <c r="G339" i="5"/>
  <c r="D335" i="5"/>
  <c r="G335" i="5"/>
  <c r="D331" i="5"/>
  <c r="G331" i="5"/>
  <c r="D327" i="5"/>
  <c r="G327" i="5"/>
  <c r="D323" i="5"/>
  <c r="G323" i="5"/>
  <c r="D319" i="5"/>
  <c r="G319" i="5"/>
  <c r="D315" i="5"/>
  <c r="G315" i="5"/>
  <c r="D311" i="5"/>
  <c r="G311" i="5"/>
  <c r="D307" i="5"/>
  <c r="G307" i="5"/>
  <c r="D303" i="5"/>
  <c r="G303" i="5"/>
  <c r="D299" i="5"/>
  <c r="G299" i="5"/>
  <c r="D295" i="5"/>
  <c r="G295" i="5"/>
  <c r="D291" i="5"/>
  <c r="G291" i="5"/>
  <c r="D287" i="5"/>
  <c r="G287" i="5"/>
  <c r="D283" i="5"/>
  <c r="G283" i="5"/>
  <c r="D279" i="5"/>
  <c r="G279" i="5"/>
  <c r="D275" i="5"/>
  <c r="G275" i="5"/>
  <c r="D271" i="5"/>
  <c r="G271" i="5"/>
  <c r="D267" i="5"/>
  <c r="G267" i="5"/>
  <c r="D263" i="5"/>
  <c r="G263" i="5"/>
  <c r="E259" i="5"/>
  <c r="I259" i="5"/>
  <c r="F259" i="5"/>
  <c r="D259" i="5"/>
  <c r="E255" i="5"/>
  <c r="I255" i="5"/>
  <c r="G255" i="5"/>
  <c r="E251" i="5"/>
  <c r="I251" i="5"/>
  <c r="F251" i="5"/>
  <c r="D251" i="5"/>
  <c r="E247" i="5"/>
  <c r="I247" i="5"/>
  <c r="G247" i="5"/>
  <c r="E243" i="5"/>
  <c r="I243" i="5"/>
  <c r="F243" i="5"/>
  <c r="D243" i="5"/>
  <c r="E239" i="5"/>
  <c r="I239" i="5"/>
  <c r="G239" i="5"/>
  <c r="E235" i="5"/>
  <c r="I235" i="5"/>
  <c r="F235" i="5"/>
  <c r="D235" i="5"/>
  <c r="E231" i="5"/>
  <c r="I231" i="5"/>
  <c r="G231" i="5"/>
  <c r="E227" i="5"/>
  <c r="I227" i="5"/>
  <c r="F227" i="5"/>
  <c r="D227" i="5"/>
  <c r="E223" i="5"/>
  <c r="I223" i="5"/>
  <c r="G223" i="5"/>
  <c r="E219" i="5"/>
  <c r="F219" i="5"/>
  <c r="D219" i="5"/>
  <c r="E215" i="5"/>
  <c r="G215" i="5"/>
  <c r="E211" i="5"/>
  <c r="I211" i="5"/>
  <c r="F211" i="5"/>
  <c r="D211" i="5"/>
  <c r="E207" i="5"/>
  <c r="I207" i="5"/>
  <c r="G207" i="5"/>
  <c r="G203" i="5"/>
  <c r="E203" i="5"/>
  <c r="I203" i="5"/>
  <c r="F203" i="5"/>
  <c r="D203" i="5"/>
  <c r="G199" i="5"/>
  <c r="E199" i="5"/>
  <c r="I199" i="5"/>
  <c r="F199" i="5"/>
  <c r="D199" i="5"/>
  <c r="G195" i="5"/>
  <c r="E195" i="5"/>
  <c r="I195" i="5"/>
  <c r="F195" i="5"/>
  <c r="D195" i="5"/>
  <c r="G191" i="5"/>
  <c r="E191" i="5"/>
  <c r="I191" i="5"/>
  <c r="F191" i="5"/>
  <c r="D191" i="5"/>
  <c r="G187" i="5"/>
  <c r="E187" i="5"/>
  <c r="I187" i="5"/>
  <c r="F187" i="5"/>
  <c r="D187" i="5"/>
  <c r="G183" i="5"/>
  <c r="E183" i="5"/>
  <c r="I183" i="5"/>
  <c r="F183" i="5"/>
  <c r="D183" i="5"/>
  <c r="G179" i="5"/>
  <c r="E179" i="5"/>
  <c r="I179" i="5"/>
  <c r="F179" i="5"/>
  <c r="D179" i="5"/>
  <c r="G175" i="5"/>
  <c r="F175" i="5"/>
  <c r="E175" i="5"/>
  <c r="I175" i="5"/>
  <c r="D175" i="5"/>
  <c r="G171" i="5"/>
  <c r="F171" i="5"/>
  <c r="E171" i="5"/>
  <c r="I171" i="5"/>
  <c r="G167" i="5"/>
  <c r="F167" i="5"/>
  <c r="E167" i="5"/>
  <c r="I167" i="5"/>
  <c r="D167" i="5"/>
  <c r="G163" i="5"/>
  <c r="F163" i="5"/>
  <c r="E163" i="5"/>
  <c r="I163" i="5"/>
  <c r="G159" i="5"/>
  <c r="F159" i="5"/>
  <c r="E159" i="5"/>
  <c r="I159" i="5"/>
  <c r="D159" i="5"/>
  <c r="G155" i="5"/>
  <c r="F155" i="5"/>
  <c r="E155" i="5"/>
  <c r="G151" i="5"/>
  <c r="F151" i="5"/>
  <c r="E151" i="5"/>
  <c r="I151" i="5"/>
  <c r="D151" i="5"/>
  <c r="G147" i="5"/>
  <c r="F147" i="5"/>
  <c r="E147" i="5"/>
  <c r="I147" i="5"/>
  <c r="G143" i="5"/>
  <c r="F143" i="5"/>
  <c r="E143" i="5"/>
  <c r="I143" i="5"/>
  <c r="D143" i="5"/>
  <c r="G139" i="5"/>
  <c r="F139" i="5"/>
  <c r="E139" i="5"/>
  <c r="I139" i="5"/>
  <c r="G135" i="5"/>
  <c r="F135" i="5"/>
  <c r="E135" i="5"/>
  <c r="I135" i="5"/>
  <c r="D135" i="5"/>
  <c r="G131" i="5"/>
  <c r="F131" i="5"/>
  <c r="E131" i="5"/>
  <c r="I131" i="5"/>
  <c r="G127" i="5"/>
  <c r="F127" i="5"/>
  <c r="E127" i="5"/>
  <c r="I127" i="5"/>
  <c r="D127" i="5"/>
  <c r="G123" i="5"/>
  <c r="F123" i="5"/>
  <c r="E123" i="5"/>
  <c r="I123" i="5"/>
  <c r="G119" i="5"/>
  <c r="F119" i="5"/>
  <c r="E119" i="5"/>
  <c r="I119" i="5"/>
  <c r="D119" i="5"/>
  <c r="G115" i="5"/>
  <c r="F115" i="5"/>
  <c r="E115" i="5"/>
  <c r="I115" i="5"/>
  <c r="G111" i="5"/>
  <c r="F111" i="5"/>
  <c r="E111" i="5"/>
  <c r="I111" i="5"/>
  <c r="D111" i="5"/>
  <c r="G107" i="5"/>
  <c r="F107" i="5"/>
  <c r="E107" i="5"/>
  <c r="I107" i="5"/>
  <c r="G103" i="5"/>
  <c r="F103" i="5"/>
  <c r="E103" i="5"/>
  <c r="I103" i="5"/>
  <c r="D103" i="5"/>
  <c r="G99" i="5"/>
  <c r="F99" i="5"/>
  <c r="E99" i="5"/>
  <c r="I99" i="5"/>
  <c r="G95" i="5"/>
  <c r="F95" i="5"/>
  <c r="E95" i="5"/>
  <c r="I95" i="5"/>
  <c r="D95" i="5"/>
  <c r="G91" i="5"/>
  <c r="F91" i="5"/>
  <c r="E91" i="5"/>
  <c r="I91" i="5"/>
  <c r="G87" i="5"/>
  <c r="F87" i="5"/>
  <c r="E87" i="5"/>
  <c r="I87" i="5"/>
  <c r="D87" i="5"/>
  <c r="G83" i="5"/>
  <c r="F83" i="5"/>
  <c r="E83" i="5"/>
  <c r="I83" i="5"/>
  <c r="G79" i="5"/>
  <c r="F79" i="5"/>
  <c r="E79" i="5"/>
  <c r="I79" i="5"/>
  <c r="D79" i="5"/>
  <c r="G75" i="5"/>
  <c r="F75" i="5"/>
  <c r="E75" i="5"/>
  <c r="I75" i="5"/>
  <c r="G71" i="5"/>
  <c r="F71" i="5"/>
  <c r="E71" i="5"/>
  <c r="I71" i="5"/>
  <c r="D71" i="5"/>
  <c r="G67" i="5"/>
  <c r="F67" i="5"/>
  <c r="E67" i="5"/>
  <c r="I67" i="5"/>
  <c r="G63" i="5"/>
  <c r="F63" i="5"/>
  <c r="E63" i="5"/>
  <c r="I63" i="5"/>
  <c r="D63" i="5"/>
  <c r="G59" i="5"/>
  <c r="F59" i="5"/>
  <c r="E59" i="5"/>
  <c r="I59" i="5"/>
  <c r="G55" i="5"/>
  <c r="F55" i="5"/>
  <c r="E55" i="5"/>
  <c r="I55" i="5"/>
  <c r="D55" i="5"/>
  <c r="G51" i="5"/>
  <c r="F51" i="5"/>
  <c r="E51" i="5"/>
  <c r="I51" i="5"/>
  <c r="G47" i="5"/>
  <c r="F47" i="5"/>
  <c r="E47" i="5"/>
  <c r="I47" i="5"/>
  <c r="D47" i="5"/>
  <c r="G43" i="5"/>
  <c r="F43" i="5"/>
  <c r="E43" i="5"/>
  <c r="I43" i="5"/>
  <c r="G39" i="5"/>
  <c r="F39" i="5"/>
  <c r="E39" i="5"/>
  <c r="I39" i="5"/>
  <c r="D39" i="5"/>
  <c r="G35" i="5"/>
  <c r="F35" i="5"/>
  <c r="E35" i="5"/>
  <c r="I35" i="5"/>
  <c r="G31" i="5"/>
  <c r="F31" i="5"/>
  <c r="E31" i="5"/>
  <c r="I31" i="5"/>
  <c r="D31" i="5"/>
  <c r="G27" i="5"/>
  <c r="F27" i="5"/>
  <c r="E27" i="5"/>
  <c r="G23" i="5"/>
  <c r="F23" i="5"/>
  <c r="E23" i="5"/>
  <c r="I23" i="5"/>
  <c r="D23" i="5"/>
  <c r="G19" i="5"/>
  <c r="F19" i="5"/>
  <c r="E19" i="5"/>
  <c r="G15" i="5"/>
  <c r="F15" i="5"/>
  <c r="E15" i="5"/>
  <c r="D15" i="5"/>
  <c r="G11" i="5"/>
  <c r="F11" i="5"/>
  <c r="E11" i="5"/>
  <c r="I11" i="5"/>
  <c r="G7" i="5"/>
  <c r="F7" i="5"/>
  <c r="E7" i="5"/>
  <c r="I7" i="5"/>
  <c r="D7" i="5"/>
  <c r="B559" i="5"/>
  <c r="B555" i="5"/>
  <c r="B551" i="5"/>
  <c r="B547" i="5"/>
  <c r="B543" i="5"/>
  <c r="B539" i="5"/>
  <c r="B535" i="5"/>
  <c r="B531" i="5"/>
  <c r="B527" i="5"/>
  <c r="B523" i="5"/>
  <c r="B519" i="5"/>
  <c r="B515" i="5"/>
  <c r="B511" i="5"/>
  <c r="B507" i="5"/>
  <c r="B503" i="5"/>
  <c r="B499" i="5"/>
  <c r="B495" i="5"/>
  <c r="B491" i="5"/>
  <c r="B487" i="5"/>
  <c r="B483" i="5"/>
  <c r="B479" i="5"/>
  <c r="B475" i="5"/>
  <c r="B471" i="5"/>
  <c r="B467" i="5"/>
  <c r="B463" i="5"/>
  <c r="B459" i="5"/>
  <c r="B455" i="5"/>
  <c r="B451" i="5"/>
  <c r="B447" i="5"/>
  <c r="B443" i="5"/>
  <c r="B439" i="5"/>
  <c r="B435" i="5"/>
  <c r="B431" i="5"/>
  <c r="B427" i="5"/>
  <c r="B423" i="5"/>
  <c r="B419" i="5"/>
  <c r="B415" i="5"/>
  <c r="B411" i="5"/>
  <c r="B407" i="5"/>
  <c r="B403" i="5"/>
  <c r="B399" i="5"/>
  <c r="B395" i="5"/>
  <c r="B391" i="5"/>
  <c r="B387" i="5"/>
  <c r="B383" i="5"/>
  <c r="B379" i="5"/>
  <c r="B375" i="5"/>
  <c r="B371" i="5"/>
  <c r="B367" i="5"/>
  <c r="B363" i="5"/>
  <c r="B359" i="5"/>
  <c r="B355" i="5"/>
  <c r="B351" i="5"/>
  <c r="B347" i="5"/>
  <c r="B343" i="5"/>
  <c r="B339" i="5"/>
  <c r="B335" i="5"/>
  <c r="B331" i="5"/>
  <c r="B327" i="5"/>
  <c r="B323" i="5"/>
  <c r="B319" i="5"/>
  <c r="B315" i="5"/>
  <c r="B311" i="5"/>
  <c r="B307" i="5"/>
  <c r="B303" i="5"/>
  <c r="B299" i="5"/>
  <c r="B295" i="5"/>
  <c r="B291" i="5"/>
  <c r="B287" i="5"/>
  <c r="B283" i="5"/>
  <c r="B279" i="5"/>
  <c r="B275" i="5"/>
  <c r="B271" i="5"/>
  <c r="B267" i="5"/>
  <c r="B263" i="5"/>
  <c r="B259" i="5"/>
  <c r="B255" i="5"/>
  <c r="B251" i="5"/>
  <c r="B247" i="5"/>
  <c r="B243" i="5"/>
  <c r="B239" i="5"/>
  <c r="B235" i="5"/>
  <c r="B231" i="5"/>
  <c r="B227" i="5"/>
  <c r="B223" i="5"/>
  <c r="B219" i="5"/>
  <c r="B215" i="5"/>
  <c r="B211" i="5"/>
  <c r="B207" i="5"/>
  <c r="B203" i="5"/>
  <c r="B199" i="5"/>
  <c r="B195" i="5"/>
  <c r="B191" i="5"/>
  <c r="B187" i="5"/>
  <c r="B183" i="5"/>
  <c r="B179" i="5"/>
  <c r="B175" i="5"/>
  <c r="B171" i="5"/>
  <c r="B167" i="5"/>
  <c r="B163" i="5"/>
  <c r="B159" i="5"/>
  <c r="B155" i="5"/>
  <c r="B151" i="5"/>
  <c r="B147" i="5"/>
  <c r="B143" i="5"/>
  <c r="B139" i="5"/>
  <c r="B135" i="5"/>
  <c r="B131" i="5"/>
  <c r="B127" i="5"/>
  <c r="B123" i="5"/>
  <c r="B119" i="5"/>
  <c r="B115" i="5"/>
  <c r="B111" i="5"/>
  <c r="B107" i="5"/>
  <c r="B103" i="5"/>
  <c r="B99" i="5"/>
  <c r="B95" i="5"/>
  <c r="B91" i="5"/>
  <c r="B87" i="5"/>
  <c r="B83" i="5"/>
  <c r="B79" i="5"/>
  <c r="B75" i="5"/>
  <c r="B71" i="5"/>
  <c r="B67" i="5"/>
  <c r="B63" i="5"/>
  <c r="B59" i="5"/>
  <c r="B55" i="5"/>
  <c r="B51" i="5"/>
  <c r="B47" i="5"/>
  <c r="B43" i="5"/>
  <c r="B39" i="5"/>
  <c r="B35" i="5"/>
  <c r="B31" i="5"/>
  <c r="B27" i="5"/>
  <c r="B23" i="5"/>
  <c r="B19" i="5"/>
  <c r="B15" i="5"/>
  <c r="B11" i="5"/>
  <c r="B7" i="5"/>
  <c r="B3" i="5"/>
  <c r="F3" i="5"/>
  <c r="D559" i="5"/>
  <c r="D557" i="5"/>
  <c r="D555" i="5"/>
  <c r="D553" i="5"/>
  <c r="D551" i="5"/>
  <c r="D549" i="5"/>
  <c r="D547" i="5"/>
  <c r="D545" i="5"/>
  <c r="D543" i="5"/>
  <c r="D541" i="5"/>
  <c r="D521" i="5"/>
  <c r="D519" i="5"/>
  <c r="D517" i="5"/>
  <c r="D515" i="5"/>
  <c r="D513" i="5"/>
  <c r="D511" i="5"/>
  <c r="D509" i="5"/>
  <c r="D507" i="5"/>
  <c r="D505" i="5"/>
  <c r="F499" i="5"/>
  <c r="I495" i="5"/>
  <c r="F491" i="5"/>
  <c r="I487" i="5"/>
  <c r="F483" i="5"/>
  <c r="F479" i="5"/>
  <c r="F475" i="5"/>
  <c r="F471" i="5"/>
  <c r="F467" i="5"/>
  <c r="F463" i="5"/>
  <c r="F459" i="5"/>
  <c r="F455" i="5"/>
  <c r="F451" i="5"/>
  <c r="F447" i="5"/>
  <c r="F443" i="5"/>
  <c r="F439" i="5"/>
  <c r="F435" i="5"/>
  <c r="F431" i="5"/>
  <c r="F427" i="5"/>
  <c r="F423" i="5"/>
  <c r="F419" i="5"/>
  <c r="F415" i="5"/>
  <c r="F411" i="5"/>
  <c r="F407" i="5"/>
  <c r="F403" i="5"/>
  <c r="F399" i="5"/>
  <c r="F395" i="5"/>
  <c r="F391" i="5"/>
  <c r="F387" i="5"/>
  <c r="F383" i="5"/>
  <c r="F379" i="5"/>
  <c r="F375" i="5"/>
  <c r="F371" i="5"/>
  <c r="F367" i="5"/>
  <c r="F363" i="5"/>
  <c r="F359" i="5"/>
  <c r="F355" i="5"/>
  <c r="F351" i="5"/>
  <c r="F347" i="5"/>
  <c r="F343" i="5"/>
  <c r="F339" i="5"/>
  <c r="F335" i="5"/>
  <c r="F331" i="5"/>
  <c r="F327" i="5"/>
  <c r="F323" i="5"/>
  <c r="F319" i="5"/>
  <c r="F315" i="5"/>
  <c r="F311" i="5"/>
  <c r="F307" i="5"/>
  <c r="F303" i="5"/>
  <c r="F299" i="5"/>
  <c r="F295" i="5"/>
  <c r="F291" i="5"/>
  <c r="F287" i="5"/>
  <c r="F283" i="5"/>
  <c r="F279" i="5"/>
  <c r="F275" i="5"/>
  <c r="F271" i="5"/>
  <c r="F267" i="5"/>
  <c r="F263" i="5"/>
  <c r="F255" i="5"/>
  <c r="F239" i="5"/>
  <c r="F223" i="5"/>
  <c r="F207" i="5"/>
  <c r="D171" i="5"/>
  <c r="D155" i="5"/>
  <c r="D139" i="5"/>
  <c r="D123" i="5"/>
  <c r="D107" i="5"/>
  <c r="D91" i="5"/>
  <c r="D75" i="5"/>
  <c r="D59" i="5"/>
  <c r="D43" i="5"/>
  <c r="D27" i="5"/>
  <c r="D11" i="5"/>
  <c r="D501" i="5"/>
  <c r="D497" i="5"/>
  <c r="D493" i="5"/>
  <c r="D489" i="5"/>
  <c r="D485" i="5"/>
  <c r="D481" i="5"/>
  <c r="D477" i="5"/>
  <c r="G477" i="5"/>
  <c r="D473" i="5"/>
  <c r="G473" i="5"/>
  <c r="D469" i="5"/>
  <c r="G469" i="5"/>
  <c r="D465" i="5"/>
  <c r="G465" i="5"/>
  <c r="D461" i="5"/>
  <c r="G461" i="5"/>
  <c r="D457" i="5"/>
  <c r="G457" i="5"/>
  <c r="D453" i="5"/>
  <c r="G453" i="5"/>
  <c r="D449" i="5"/>
  <c r="G449" i="5"/>
  <c r="D445" i="5"/>
  <c r="G445" i="5"/>
  <c r="D441" i="5"/>
  <c r="G441" i="5"/>
  <c r="D437" i="5"/>
  <c r="G437" i="5"/>
  <c r="D433" i="5"/>
  <c r="G433" i="5"/>
  <c r="D429" i="5"/>
  <c r="G429" i="5"/>
  <c r="D425" i="5"/>
  <c r="G425" i="5"/>
  <c r="D421" i="5"/>
  <c r="G421" i="5"/>
  <c r="D417" i="5"/>
  <c r="G417" i="5"/>
  <c r="D413" i="5"/>
  <c r="G413" i="5"/>
  <c r="D409" i="5"/>
  <c r="G409" i="5"/>
  <c r="D405" i="5"/>
  <c r="G405" i="5"/>
  <c r="D401" i="5"/>
  <c r="G401" i="5"/>
  <c r="D397" i="5"/>
  <c r="G397" i="5"/>
  <c r="D393" i="5"/>
  <c r="G393" i="5"/>
  <c r="D389" i="5"/>
  <c r="G389" i="5"/>
  <c r="D385" i="5"/>
  <c r="G385" i="5"/>
  <c r="D381" i="5"/>
  <c r="G381" i="5"/>
  <c r="D377" i="5"/>
  <c r="G377" i="5"/>
  <c r="D373" i="5"/>
  <c r="G373" i="5"/>
  <c r="D369" i="5"/>
  <c r="G369" i="5"/>
  <c r="D365" i="5"/>
  <c r="G365" i="5"/>
  <c r="D361" i="5"/>
  <c r="G361" i="5"/>
  <c r="D357" i="5"/>
  <c r="G357" i="5"/>
  <c r="D353" i="5"/>
  <c r="G353" i="5"/>
  <c r="D349" i="5"/>
  <c r="G349" i="5"/>
  <c r="D345" i="5"/>
  <c r="G345" i="5"/>
  <c r="D341" i="5"/>
  <c r="G341" i="5"/>
  <c r="D337" i="5"/>
  <c r="G337" i="5"/>
  <c r="D333" i="5"/>
  <c r="G333" i="5"/>
  <c r="D329" i="5"/>
  <c r="G329" i="5"/>
  <c r="D325" i="5"/>
  <c r="G325" i="5"/>
  <c r="D321" i="5"/>
  <c r="G321" i="5"/>
  <c r="D317" i="5"/>
  <c r="G317" i="5"/>
  <c r="D313" i="5"/>
  <c r="G313" i="5"/>
  <c r="D309" i="5"/>
  <c r="G309" i="5"/>
  <c r="D305" i="5"/>
  <c r="G305" i="5"/>
  <c r="D301" i="5"/>
  <c r="G301" i="5"/>
  <c r="D297" i="5"/>
  <c r="G297" i="5"/>
  <c r="D293" i="5"/>
  <c r="G293" i="5"/>
  <c r="D289" i="5"/>
  <c r="G289" i="5"/>
  <c r="D285" i="5"/>
  <c r="G285" i="5"/>
  <c r="D281" i="5"/>
  <c r="G281" i="5"/>
  <c r="D277" i="5"/>
  <c r="G277" i="5"/>
  <c r="D273" i="5"/>
  <c r="G273" i="5"/>
  <c r="D269" i="5"/>
  <c r="G269" i="5"/>
  <c r="D265" i="5"/>
  <c r="G265" i="5"/>
  <c r="D261" i="5"/>
  <c r="G261" i="5"/>
  <c r="E257" i="5"/>
  <c r="I257" i="5"/>
  <c r="G257" i="5"/>
  <c r="F257" i="5"/>
  <c r="E253" i="5"/>
  <c r="I253" i="5"/>
  <c r="D253" i="5"/>
  <c r="E249" i="5"/>
  <c r="I249" i="5"/>
  <c r="G249" i="5"/>
  <c r="F249" i="5"/>
  <c r="E245" i="5"/>
  <c r="I245" i="5"/>
  <c r="D245" i="5"/>
  <c r="E241" i="5"/>
  <c r="I241" i="5"/>
  <c r="G241" i="5"/>
  <c r="F241" i="5"/>
  <c r="E237" i="5"/>
  <c r="I237" i="5"/>
  <c r="D237" i="5"/>
  <c r="E233" i="5"/>
  <c r="G233" i="5"/>
  <c r="F233" i="5"/>
  <c r="E229" i="5"/>
  <c r="I229" i="5"/>
  <c r="D229" i="5"/>
  <c r="E225" i="5"/>
  <c r="I225" i="5"/>
  <c r="G225" i="5"/>
  <c r="F225" i="5"/>
  <c r="E221" i="5"/>
  <c r="I221" i="5"/>
  <c r="D221" i="5"/>
  <c r="E217" i="5"/>
  <c r="I217" i="5"/>
  <c r="G217" i="5"/>
  <c r="F217" i="5"/>
  <c r="E213" i="5"/>
  <c r="I213" i="5"/>
  <c r="D213" i="5"/>
  <c r="E209" i="5"/>
  <c r="I209" i="5"/>
  <c r="G209" i="5"/>
  <c r="F209" i="5"/>
  <c r="G205" i="5"/>
  <c r="E205" i="5"/>
  <c r="I205" i="5"/>
  <c r="G201" i="5"/>
  <c r="E201" i="5"/>
  <c r="I201" i="5"/>
  <c r="G197" i="5"/>
  <c r="E197" i="5"/>
  <c r="I197" i="5"/>
  <c r="G193" i="5"/>
  <c r="E193" i="5"/>
  <c r="I193" i="5"/>
  <c r="G189" i="5"/>
  <c r="E189" i="5"/>
  <c r="G185" i="5"/>
  <c r="E185" i="5"/>
  <c r="I185" i="5"/>
  <c r="G181" i="5"/>
  <c r="E181" i="5"/>
  <c r="I181" i="5"/>
  <c r="G177" i="5"/>
  <c r="E177" i="5"/>
  <c r="I177" i="5"/>
  <c r="G173" i="5"/>
  <c r="F173" i="5"/>
  <c r="I173" i="5"/>
  <c r="E173" i="5"/>
  <c r="G169" i="5"/>
  <c r="F169" i="5"/>
  <c r="I169" i="5"/>
  <c r="E169" i="5"/>
  <c r="D169" i="5"/>
  <c r="G165" i="5"/>
  <c r="F165" i="5"/>
  <c r="I165" i="5"/>
  <c r="E165" i="5"/>
  <c r="G161" i="5"/>
  <c r="F161" i="5"/>
  <c r="I161" i="5"/>
  <c r="E161" i="5"/>
  <c r="D161" i="5"/>
  <c r="G157" i="5"/>
  <c r="F157" i="5"/>
  <c r="I157" i="5"/>
  <c r="E157" i="5"/>
  <c r="G153" i="5"/>
  <c r="F153" i="5"/>
  <c r="I153" i="5"/>
  <c r="E153" i="5"/>
  <c r="D153" i="5"/>
  <c r="G149" i="5"/>
  <c r="F149" i="5"/>
  <c r="I149" i="5"/>
  <c r="E149" i="5"/>
  <c r="G145" i="5"/>
  <c r="F145" i="5"/>
  <c r="I145" i="5"/>
  <c r="E145" i="5"/>
  <c r="D145" i="5"/>
  <c r="G141" i="5"/>
  <c r="F141" i="5"/>
  <c r="I141" i="5"/>
  <c r="E141" i="5"/>
  <c r="G137" i="5"/>
  <c r="F137" i="5"/>
  <c r="I137" i="5"/>
  <c r="E137" i="5"/>
  <c r="D137" i="5"/>
  <c r="G133" i="5"/>
  <c r="F133" i="5"/>
  <c r="I133" i="5"/>
  <c r="E133" i="5"/>
  <c r="G129" i="5"/>
  <c r="F129" i="5"/>
  <c r="I129" i="5"/>
  <c r="E129" i="5"/>
  <c r="D129" i="5"/>
  <c r="G125" i="5"/>
  <c r="F125" i="5"/>
  <c r="I125" i="5"/>
  <c r="E125" i="5"/>
  <c r="G121" i="5"/>
  <c r="F121" i="5"/>
  <c r="I121" i="5"/>
  <c r="E121" i="5"/>
  <c r="D121" i="5"/>
  <c r="G117" i="5"/>
  <c r="F117" i="5"/>
  <c r="I117" i="5"/>
  <c r="E117" i="5"/>
  <c r="G113" i="5"/>
  <c r="F113" i="5"/>
  <c r="E113" i="5"/>
  <c r="D113" i="5"/>
  <c r="G109" i="5"/>
  <c r="F109" i="5"/>
  <c r="I109" i="5"/>
  <c r="E109" i="5"/>
  <c r="G105" i="5"/>
  <c r="F105" i="5"/>
  <c r="I105" i="5"/>
  <c r="E105" i="5"/>
  <c r="D105" i="5"/>
  <c r="G101" i="5"/>
  <c r="F101" i="5"/>
  <c r="I101" i="5"/>
  <c r="E101" i="5"/>
  <c r="G97" i="5"/>
  <c r="F97" i="5"/>
  <c r="I97" i="5"/>
  <c r="E97" i="5"/>
  <c r="D97" i="5"/>
  <c r="G93" i="5"/>
  <c r="F93" i="5"/>
  <c r="I93" i="5"/>
  <c r="E93" i="5"/>
  <c r="G89" i="5"/>
  <c r="F89" i="5"/>
  <c r="I89" i="5"/>
  <c r="E89" i="5"/>
  <c r="D89" i="5"/>
  <c r="G85" i="5"/>
  <c r="F85" i="5"/>
  <c r="I85" i="5"/>
  <c r="E85" i="5"/>
  <c r="G81" i="5"/>
  <c r="F81" i="5"/>
  <c r="I81" i="5"/>
  <c r="E81" i="5"/>
  <c r="D81" i="5"/>
  <c r="G77" i="5"/>
  <c r="F77" i="5"/>
  <c r="I77" i="5"/>
  <c r="E77" i="5"/>
  <c r="G73" i="5"/>
  <c r="F73" i="5"/>
  <c r="I73" i="5"/>
  <c r="E73" i="5"/>
  <c r="D73" i="5"/>
  <c r="G69" i="5"/>
  <c r="F69" i="5"/>
  <c r="I69" i="5"/>
  <c r="E69" i="5"/>
  <c r="G65" i="5"/>
  <c r="F65" i="5"/>
  <c r="I65" i="5"/>
  <c r="E65" i="5"/>
  <c r="D65" i="5"/>
  <c r="G61" i="5"/>
  <c r="F61" i="5"/>
  <c r="I61" i="5"/>
  <c r="E61" i="5"/>
  <c r="G57" i="5"/>
  <c r="F57" i="5"/>
  <c r="I57" i="5"/>
  <c r="E57" i="5"/>
  <c r="D57" i="5"/>
  <c r="G53" i="5"/>
  <c r="F53" i="5"/>
  <c r="E53" i="5"/>
  <c r="G49" i="5"/>
  <c r="F49" i="5"/>
  <c r="I49" i="5"/>
  <c r="E49" i="5"/>
  <c r="D49" i="5"/>
  <c r="G45" i="5"/>
  <c r="F45" i="5"/>
  <c r="I45" i="5"/>
  <c r="E45" i="5"/>
  <c r="G41" i="5"/>
  <c r="F41" i="5"/>
  <c r="I41" i="5"/>
  <c r="E41" i="5"/>
  <c r="D41" i="5"/>
  <c r="G37" i="5"/>
  <c r="F37" i="5"/>
  <c r="I37" i="5"/>
  <c r="E37" i="5"/>
  <c r="G33" i="5"/>
  <c r="F33" i="5"/>
  <c r="I33" i="5"/>
  <c r="E33" i="5"/>
  <c r="D33" i="5"/>
  <c r="G29" i="5"/>
  <c r="F29" i="5"/>
  <c r="I29" i="5"/>
  <c r="E29" i="5"/>
  <c r="G25" i="5"/>
  <c r="F25" i="5"/>
  <c r="E25" i="5"/>
  <c r="D25" i="5"/>
  <c r="G21" i="5"/>
  <c r="F21" i="5"/>
  <c r="I21" i="5"/>
  <c r="E21" i="5"/>
  <c r="G17" i="5"/>
  <c r="F17" i="5"/>
  <c r="E17" i="5"/>
  <c r="D17" i="5"/>
  <c r="G13" i="5"/>
  <c r="F13" i="5"/>
  <c r="I13" i="5"/>
  <c r="E13" i="5"/>
  <c r="G9" i="5"/>
  <c r="F9" i="5"/>
  <c r="I9" i="5"/>
  <c r="E9" i="5"/>
  <c r="D9" i="5"/>
  <c r="G5" i="5"/>
  <c r="F5" i="5"/>
  <c r="E5" i="5"/>
  <c r="B557" i="5"/>
  <c r="B553" i="5"/>
  <c r="B549" i="5"/>
  <c r="B545" i="5"/>
  <c r="B541" i="5"/>
  <c r="B537" i="5"/>
  <c r="B533" i="5"/>
  <c r="B529" i="5"/>
  <c r="B525" i="5"/>
  <c r="B521" i="5"/>
  <c r="B517" i="5"/>
  <c r="B513" i="5"/>
  <c r="B509" i="5"/>
  <c r="B505" i="5"/>
  <c r="B501" i="5"/>
  <c r="B497" i="5"/>
  <c r="B493" i="5"/>
  <c r="B489" i="5"/>
  <c r="B485" i="5"/>
  <c r="B481" i="5"/>
  <c r="B477" i="5"/>
  <c r="B473" i="5"/>
  <c r="B469" i="5"/>
  <c r="B465" i="5"/>
  <c r="B461" i="5"/>
  <c r="B457" i="5"/>
  <c r="B453" i="5"/>
  <c r="B449" i="5"/>
  <c r="B445" i="5"/>
  <c r="B441" i="5"/>
  <c r="B437" i="5"/>
  <c r="B433" i="5"/>
  <c r="B429" i="5"/>
  <c r="B425" i="5"/>
  <c r="B421" i="5"/>
  <c r="B417" i="5"/>
  <c r="B413" i="5"/>
  <c r="B409" i="5"/>
  <c r="B405" i="5"/>
  <c r="B401" i="5"/>
  <c r="B397" i="5"/>
  <c r="B393" i="5"/>
  <c r="B389" i="5"/>
  <c r="B385" i="5"/>
  <c r="B381" i="5"/>
  <c r="B377" i="5"/>
  <c r="B373" i="5"/>
  <c r="B369" i="5"/>
  <c r="B365" i="5"/>
  <c r="B361" i="5"/>
  <c r="B357" i="5"/>
  <c r="B353" i="5"/>
  <c r="B349" i="5"/>
  <c r="B345" i="5"/>
  <c r="B341" i="5"/>
  <c r="B337" i="5"/>
  <c r="B333" i="5"/>
  <c r="B329" i="5"/>
  <c r="B325" i="5"/>
  <c r="B321" i="5"/>
  <c r="B317" i="5"/>
  <c r="B313" i="5"/>
  <c r="B309" i="5"/>
  <c r="B305" i="5"/>
  <c r="B301" i="5"/>
  <c r="B297" i="5"/>
  <c r="B293" i="5"/>
  <c r="B289" i="5"/>
  <c r="B285" i="5"/>
  <c r="B281" i="5"/>
  <c r="B277" i="5"/>
  <c r="B273" i="5"/>
  <c r="B269" i="5"/>
  <c r="B265" i="5"/>
  <c r="B261" i="5"/>
  <c r="B257" i="5"/>
  <c r="B253" i="5"/>
  <c r="B249" i="5"/>
  <c r="B245" i="5"/>
  <c r="B241" i="5"/>
  <c r="B237" i="5"/>
  <c r="B233" i="5"/>
  <c r="B229" i="5"/>
  <c r="B225" i="5"/>
  <c r="B221" i="5"/>
  <c r="B217" i="5"/>
  <c r="B213" i="5"/>
  <c r="B209" i="5"/>
  <c r="B205" i="5"/>
  <c r="B201" i="5"/>
  <c r="B197" i="5"/>
  <c r="B193" i="5"/>
  <c r="B189" i="5"/>
  <c r="B185" i="5"/>
  <c r="B181" i="5"/>
  <c r="B177" i="5"/>
  <c r="B173" i="5"/>
  <c r="B169" i="5"/>
  <c r="B165" i="5"/>
  <c r="B161" i="5"/>
  <c r="B157" i="5"/>
  <c r="B153" i="5"/>
  <c r="B149" i="5"/>
  <c r="B145" i="5"/>
  <c r="B141" i="5"/>
  <c r="B137" i="5"/>
  <c r="B133" i="5"/>
  <c r="B129" i="5"/>
  <c r="B125" i="5"/>
  <c r="B121" i="5"/>
  <c r="B117" i="5"/>
  <c r="B113" i="5"/>
  <c r="B109" i="5"/>
  <c r="B105" i="5"/>
  <c r="B101" i="5"/>
  <c r="B97" i="5"/>
  <c r="B93" i="5"/>
  <c r="B89" i="5"/>
  <c r="B85" i="5"/>
  <c r="B81" i="5"/>
  <c r="B77" i="5"/>
  <c r="B73" i="5"/>
  <c r="B69" i="5"/>
  <c r="B65" i="5"/>
  <c r="B61" i="5"/>
  <c r="B57" i="5"/>
  <c r="B53" i="5"/>
  <c r="B49" i="5"/>
  <c r="B45" i="5"/>
  <c r="B41" i="5"/>
  <c r="B37" i="5"/>
  <c r="B33" i="5"/>
  <c r="B29" i="5"/>
  <c r="B25" i="5"/>
  <c r="B21" i="5"/>
  <c r="B17" i="5"/>
  <c r="B13" i="5"/>
  <c r="B9" i="5"/>
  <c r="B5" i="5"/>
  <c r="F503" i="5"/>
  <c r="G501" i="5"/>
  <c r="E497" i="5"/>
  <c r="F495" i="5"/>
  <c r="G493" i="5"/>
  <c r="I491" i="5"/>
  <c r="E489" i="5"/>
  <c r="F487" i="5"/>
  <c r="G485" i="5"/>
  <c r="I483" i="5"/>
  <c r="E481" i="5"/>
  <c r="F477" i="5"/>
  <c r="F473" i="5"/>
  <c r="F469" i="5"/>
  <c r="F465" i="5"/>
  <c r="F461" i="5"/>
  <c r="F457" i="5"/>
  <c r="F453" i="5"/>
  <c r="F449" i="5"/>
  <c r="F445" i="5"/>
  <c r="F441" i="5"/>
  <c r="F437" i="5"/>
  <c r="F433" i="5"/>
  <c r="F429" i="5"/>
  <c r="F425" i="5"/>
  <c r="F421" i="5"/>
  <c r="F417" i="5"/>
  <c r="F413" i="5"/>
  <c r="F409" i="5"/>
  <c r="F405" i="5"/>
  <c r="F401" i="5"/>
  <c r="F397" i="5"/>
  <c r="F393" i="5"/>
  <c r="F389" i="5"/>
  <c r="F385" i="5"/>
  <c r="F381" i="5"/>
  <c r="F377" i="5"/>
  <c r="F373" i="5"/>
  <c r="F369" i="5"/>
  <c r="F365" i="5"/>
  <c r="F361" i="5"/>
  <c r="F357" i="5"/>
  <c r="F353" i="5"/>
  <c r="F349" i="5"/>
  <c r="F345" i="5"/>
  <c r="F341" i="5"/>
  <c r="F337" i="5"/>
  <c r="F333" i="5"/>
  <c r="F329" i="5"/>
  <c r="F325" i="5"/>
  <c r="F321" i="5"/>
  <c r="F317" i="5"/>
  <c r="F313" i="5"/>
  <c r="F309" i="5"/>
  <c r="F305" i="5"/>
  <c r="F301" i="5"/>
  <c r="F297" i="5"/>
  <c r="F293" i="5"/>
  <c r="F289" i="5"/>
  <c r="F285" i="5"/>
  <c r="F281" i="5"/>
  <c r="F277" i="5"/>
  <c r="F273" i="5"/>
  <c r="F269" i="5"/>
  <c r="F265" i="5"/>
  <c r="F261" i="5"/>
  <c r="D249" i="5"/>
  <c r="F247" i="5"/>
  <c r="G245" i="5"/>
  <c r="D233" i="5"/>
  <c r="F231" i="5"/>
  <c r="G229" i="5"/>
  <c r="D217" i="5"/>
  <c r="F215" i="5"/>
  <c r="G213" i="5"/>
  <c r="F201" i="5"/>
  <c r="F193" i="5"/>
  <c r="F185" i="5"/>
  <c r="F177" i="5"/>
  <c r="D163" i="5"/>
  <c r="D147" i="5"/>
  <c r="D131" i="5"/>
  <c r="D115" i="5"/>
  <c r="D99" i="5"/>
  <c r="D83" i="5"/>
  <c r="D67" i="5"/>
  <c r="D51" i="5"/>
  <c r="D35" i="5"/>
  <c r="D19" i="5"/>
  <c r="V31" i="4"/>
  <c r="W31" i="4"/>
  <c r="X31" i="4"/>
  <c r="Y31" i="4"/>
  <c r="Z31" i="4"/>
  <c r="U31" i="4"/>
  <c r="E462" i="2"/>
  <c r="E463" i="2"/>
  <c r="D526" i="5" s="1"/>
  <c r="E464" i="2"/>
  <c r="D527" i="5" s="1"/>
  <c r="E465" i="2"/>
  <c r="D528" i="5" s="1"/>
  <c r="E466" i="2"/>
  <c r="D529" i="5" s="1"/>
  <c r="E467" i="2"/>
  <c r="D530" i="5" s="1"/>
  <c r="D531" i="5"/>
  <c r="E468" i="2"/>
  <c r="D532" i="5" s="1"/>
  <c r="E469" i="2"/>
  <c r="D533" i="5" s="1"/>
  <c r="E470" i="2"/>
  <c r="D534" i="5" s="1"/>
  <c r="E471" i="2"/>
  <c r="D535" i="5" s="1"/>
  <c r="E472" i="2"/>
  <c r="D536" i="5" s="1"/>
  <c r="E473" i="2"/>
  <c r="D537" i="5" s="1"/>
  <c r="E474" i="2"/>
  <c r="D538" i="5" s="1"/>
  <c r="E475" i="2"/>
  <c r="D539" i="5" s="1"/>
  <c r="E476" i="2"/>
  <c r="D540" i="5" s="1"/>
  <c r="N22" i="4" l="1"/>
  <c r="F16" i="4"/>
  <c r="F21" i="4"/>
  <c r="N21" i="4"/>
  <c r="J18" i="4"/>
  <c r="J23" i="4"/>
  <c r="N20" i="4"/>
  <c r="J17" i="4"/>
  <c r="N19" i="4"/>
  <c r="J16" i="4"/>
  <c r="F20" i="4"/>
  <c r="N18" i="4"/>
  <c r="J15" i="4"/>
  <c r="N15" i="4"/>
  <c r="N17" i="4"/>
  <c r="F23" i="4"/>
  <c r="N16" i="4"/>
  <c r="F22" i="4"/>
  <c r="J22" i="4"/>
  <c r="F19" i="4"/>
  <c r="J21" i="4"/>
  <c r="F18" i="4"/>
  <c r="N23" i="4"/>
  <c r="J20" i="4"/>
  <c r="F17" i="4"/>
  <c r="J19" i="4"/>
  <c r="D525" i="5"/>
  <c r="D523" i="5"/>
  <c r="D104" i="4"/>
  <c r="D103" i="4"/>
  <c r="D102" i="4"/>
  <c r="D101" i="4"/>
  <c r="D100" i="4"/>
  <c r="H96" i="4"/>
  <c r="D96" i="4"/>
  <c r="L95" i="4"/>
  <c r="H95" i="4"/>
  <c r="D95" i="4"/>
  <c r="J91" i="4"/>
  <c r="L90" i="4"/>
  <c r="H90" i="4"/>
  <c r="D90" i="4"/>
  <c r="N89" i="4"/>
  <c r="L89" i="4"/>
  <c r="H89" i="4"/>
  <c r="D89" i="4"/>
  <c r="L88" i="4"/>
  <c r="J88" i="4"/>
  <c r="H88" i="4"/>
  <c r="D88" i="4"/>
  <c r="L83" i="4"/>
  <c r="H83" i="4"/>
  <c r="D83" i="4"/>
  <c r="L82" i="4"/>
  <c r="H82" i="4"/>
  <c r="D82" i="4"/>
  <c r="L81" i="4"/>
  <c r="H81" i="4"/>
  <c r="D81" i="4"/>
  <c r="L80" i="4"/>
  <c r="H80" i="4"/>
  <c r="D80" i="4"/>
  <c r="L79" i="4"/>
  <c r="H79" i="4"/>
  <c r="D79" i="4"/>
  <c r="L78" i="4"/>
  <c r="H78" i="4"/>
  <c r="D78" i="4"/>
  <c r="L77" i="4"/>
  <c r="H77" i="4"/>
  <c r="D77" i="4"/>
  <c r="L76" i="4"/>
  <c r="H76" i="4"/>
  <c r="D76" i="4"/>
  <c r="L75" i="4"/>
  <c r="H75" i="4"/>
  <c r="D75" i="4"/>
  <c r="N104" i="4"/>
  <c r="N103" i="4"/>
  <c r="N102" i="4"/>
  <c r="N101" i="4"/>
  <c r="N100" i="4"/>
  <c r="F91" i="4"/>
  <c r="N90" i="4"/>
  <c r="F90" i="4"/>
  <c r="J89" i="4"/>
  <c r="N88" i="4"/>
  <c r="F88" i="4"/>
  <c r="B72" i="4"/>
  <c r="F15" i="4" l="1"/>
  <c r="L105" i="4"/>
  <c r="F89" i="4"/>
  <c r="J90" i="4"/>
  <c r="N91" i="4" l="1"/>
  <c r="F95" i="4"/>
  <c r="J95" i="4" l="1"/>
  <c r="F76" i="4"/>
  <c r="F96" i="4"/>
  <c r="J96" i="4"/>
  <c r="L24" i="4" l="1"/>
  <c r="AB29" i="4" s="1"/>
  <c r="F75" i="4"/>
  <c r="N83" i="4"/>
  <c r="N75" i="4"/>
  <c r="J76" i="4"/>
  <c r="F77" i="4"/>
  <c r="N81" i="4"/>
  <c r="J82" i="4"/>
  <c r="F83" i="4"/>
  <c r="J83" i="4"/>
  <c r="N80" i="4"/>
  <c r="J81" i="4"/>
  <c r="F82" i="4"/>
  <c r="F79" i="4"/>
  <c r="N78" i="4"/>
  <c r="F80" i="4"/>
  <c r="N79" i="4"/>
  <c r="J80" i="4"/>
  <c r="F81" i="4"/>
  <c r="N77" i="4"/>
  <c r="J78" i="4"/>
  <c r="N82" i="4"/>
  <c r="J75" i="4"/>
  <c r="N95" i="4"/>
  <c r="N96" i="4" s="1"/>
  <c r="N76" i="4"/>
  <c r="J77" i="4"/>
  <c r="F78" i="4"/>
  <c r="J79" i="4"/>
  <c r="L84" i="4" l="1"/>
</calcChain>
</file>

<file path=xl/comments1.xml><?xml version="1.0" encoding="utf-8"?>
<comments xmlns="http://schemas.openxmlformats.org/spreadsheetml/2006/main">
  <authors>
    <author>子ども未来課005</author>
    <author>004497</author>
    <author>平松　倫子</author>
    <author>子ども未来課</author>
    <author>中西　得之</author>
  </authors>
  <commentList>
    <comment ref="L1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6" authorId="1" shapeId="0">
      <text>
        <r>
          <rPr>
            <sz val="12"/>
            <color indexed="81"/>
            <rFont val="ＭＳ Ｐゴシック"/>
            <family val="3"/>
            <charset val="128"/>
          </rPr>
          <t>H26更新時追加</t>
        </r>
      </text>
    </comment>
    <comment ref="L6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80" authorId="2" shapeId="0">
      <text>
        <r>
          <rPr>
            <sz val="9"/>
            <color indexed="81"/>
            <rFont val="MS P ゴシック"/>
            <family val="3"/>
            <charset val="128"/>
          </rPr>
          <t>R3.1.26変更</t>
        </r>
      </text>
    </comment>
    <comment ref="L140" authorId="3" shapeId="0">
      <text>
        <r>
          <rPr>
            <b/>
            <sz val="9"/>
            <color indexed="81"/>
            <rFont val="ＭＳ Ｐゴシック"/>
            <family val="3"/>
            <charset val="128"/>
          </rPr>
          <t>R2.4.1 
５つめの取組追加</t>
        </r>
      </text>
    </comment>
    <comment ref="A163" authorId="2" shapeId="0">
      <text>
        <r>
          <rPr>
            <sz val="9"/>
            <color indexed="81"/>
            <rFont val="MS P ゴシック"/>
            <family val="3"/>
            <charset val="128"/>
          </rPr>
          <t>R2現況調査</t>
        </r>
      </text>
    </comment>
    <comment ref="A18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D18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19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203"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238"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239"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18" authorId="3" shapeId="0">
      <text>
        <r>
          <rPr>
            <sz val="9"/>
            <color indexed="81"/>
            <rFont val="ＭＳ Ｐゴシック"/>
            <family val="3"/>
            <charset val="128"/>
          </rPr>
          <t>R1.9.25更新</t>
        </r>
      </text>
    </comment>
    <comment ref="A334"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334"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348"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39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97" authorId="4" shapeId="0">
      <text>
        <r>
          <rPr>
            <b/>
            <sz val="9"/>
            <color indexed="81"/>
            <rFont val="ＭＳ Ｐゴシック"/>
            <family val="3"/>
            <charset val="128"/>
          </rPr>
          <t>2019.6.11 修正</t>
        </r>
      </text>
    </comment>
    <comment ref="M40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5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9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19"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2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586" authorId="4" shapeId="0">
      <text>
        <r>
          <rPr>
            <sz val="9"/>
            <color indexed="81"/>
            <rFont val="ＭＳ Ｐゴシック"/>
            <family val="3"/>
            <charset val="128"/>
          </rPr>
          <t>2019.6.14 更新</t>
        </r>
      </text>
    </comment>
    <comment ref="L665"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694"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comments2.xml><?xml version="1.0" encoding="utf-8"?>
<comments xmlns="http://schemas.openxmlformats.org/spreadsheetml/2006/main">
  <authors>
    <author>子ども未来課</author>
    <author>平松　倫子</author>
    <author>子ども未来課005</author>
  </authors>
  <commentList>
    <comment ref="M11" authorId="0" shapeId="0">
      <text>
        <r>
          <rPr>
            <sz val="9"/>
            <color indexed="81"/>
            <rFont val="ＭＳ Ｐゴシック"/>
            <family val="3"/>
            <charset val="128"/>
          </rPr>
          <t>R1.9.25更新</t>
        </r>
      </text>
    </comment>
    <comment ref="L39" authorId="1" shapeId="0">
      <text>
        <r>
          <rPr>
            <sz val="9"/>
            <color indexed="81"/>
            <rFont val="MS P ゴシック"/>
            <family val="3"/>
            <charset val="128"/>
          </rPr>
          <t>2020.4.8変更届</t>
        </r>
      </text>
    </comment>
    <comment ref="L142" authorId="0" shapeId="0">
      <text>
        <r>
          <rPr>
            <b/>
            <sz val="9"/>
            <color indexed="81"/>
            <rFont val="ＭＳ Ｐゴシック"/>
            <family val="3"/>
            <charset val="128"/>
          </rPr>
          <t>R2.4.1 
５つめの取組追加</t>
        </r>
      </text>
    </comment>
    <comment ref="L152" authorId="2"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sharedStrings.xml><?xml version="1.0" encoding="utf-8"?>
<sst xmlns="http://schemas.openxmlformats.org/spreadsheetml/2006/main" count="14080" uniqueCount="9841">
  <si>
    <t>708-0424</t>
    <phoneticPr fontId="2"/>
  </si>
  <si>
    <t>700-0028</t>
    <phoneticPr fontId="2"/>
  </si>
  <si>
    <t>701-4223</t>
    <phoneticPr fontId="2"/>
  </si>
  <si>
    <t>714-0094</t>
    <phoneticPr fontId="2"/>
  </si>
  <si>
    <t>700-0971</t>
    <phoneticPr fontId="2"/>
  </si>
  <si>
    <t>700-0951</t>
    <phoneticPr fontId="2"/>
  </si>
  <si>
    <t>児島商工会議所</t>
    <rPh sb="0" eb="2">
      <t>コジマ</t>
    </rPh>
    <rPh sb="2" eb="4">
      <t>ショウコウ</t>
    </rPh>
    <rPh sb="4" eb="7">
      <t>カイギショ</t>
    </rPh>
    <phoneticPr fontId="2"/>
  </si>
  <si>
    <t>711-0921</t>
    <phoneticPr fontId="2"/>
  </si>
  <si>
    <t>701-2606</t>
    <phoneticPr fontId="2"/>
  </si>
  <si>
    <t>700-0973</t>
    <phoneticPr fontId="2"/>
  </si>
  <si>
    <t>719-0104</t>
    <phoneticPr fontId="2"/>
  </si>
  <si>
    <t>706-0011</t>
    <phoneticPr fontId="2"/>
  </si>
  <si>
    <t>700-0803</t>
    <phoneticPr fontId="2"/>
  </si>
  <si>
    <t>703-8282</t>
    <phoneticPr fontId="2"/>
  </si>
  <si>
    <t>700-8518</t>
    <phoneticPr fontId="2"/>
  </si>
  <si>
    <t>701-0221</t>
    <phoneticPr fontId="2"/>
  </si>
  <si>
    <t>700-0024</t>
    <phoneticPr fontId="2"/>
  </si>
  <si>
    <t>おかやま信用金庫</t>
    <rPh sb="4" eb="6">
      <t>シンヨウ</t>
    </rPh>
    <rPh sb="6" eb="8">
      <t>キンコ</t>
    </rPh>
    <phoneticPr fontId="2"/>
  </si>
  <si>
    <t>700-8639</t>
    <phoneticPr fontId="2"/>
  </si>
  <si>
    <t>医療法人メディカルファミリー　高原歯科医院</t>
    <rPh sb="0" eb="2">
      <t>イリョウ</t>
    </rPh>
    <rPh sb="2" eb="4">
      <t>ホウジン</t>
    </rPh>
    <rPh sb="15" eb="16">
      <t>タカ</t>
    </rPh>
    <rPh sb="16" eb="17">
      <t>ハラ</t>
    </rPh>
    <rPh sb="17" eb="19">
      <t>シカ</t>
    </rPh>
    <rPh sb="19" eb="21">
      <t>イイン</t>
    </rPh>
    <phoneticPr fontId="2"/>
  </si>
  <si>
    <t>704-8116</t>
    <phoneticPr fontId="2"/>
  </si>
  <si>
    <t>705-0001</t>
    <phoneticPr fontId="2"/>
  </si>
  <si>
    <t>710-0055</t>
    <phoneticPr fontId="2"/>
  </si>
  <si>
    <t>岡山県中小企業団体中央会</t>
    <rPh sb="0" eb="3">
      <t>オカヤマケン</t>
    </rPh>
    <rPh sb="3" eb="5">
      <t>チュウショウ</t>
    </rPh>
    <rPh sb="5" eb="7">
      <t>キギョウ</t>
    </rPh>
    <rPh sb="7" eb="9">
      <t>ダンタイ</t>
    </rPh>
    <rPh sb="9" eb="12">
      <t>チュウオウカイ</t>
    </rPh>
    <phoneticPr fontId="2"/>
  </si>
  <si>
    <t>700-0817</t>
    <phoneticPr fontId="2"/>
  </si>
  <si>
    <t>709-0632</t>
    <phoneticPr fontId="2"/>
  </si>
  <si>
    <t>社会福祉法人　ふれあい福祉会</t>
    <rPh sb="0" eb="2">
      <t>シャカイ</t>
    </rPh>
    <rPh sb="2" eb="4">
      <t>フクシ</t>
    </rPh>
    <rPh sb="4" eb="6">
      <t>ホウジン</t>
    </rPh>
    <rPh sb="11" eb="13">
      <t>フクシ</t>
    </rPh>
    <rPh sb="13" eb="14">
      <t>カイ</t>
    </rPh>
    <phoneticPr fontId="2"/>
  </si>
  <si>
    <t>709-0605</t>
    <phoneticPr fontId="2"/>
  </si>
  <si>
    <t>医療法人社団清和会　笠岡第一病院</t>
    <rPh sb="0" eb="2">
      <t>イリョウ</t>
    </rPh>
    <rPh sb="2" eb="4">
      <t>ホウジン</t>
    </rPh>
    <rPh sb="4" eb="6">
      <t>シャダン</t>
    </rPh>
    <rPh sb="6" eb="8">
      <t>セイワ</t>
    </rPh>
    <rPh sb="8" eb="9">
      <t>カイ</t>
    </rPh>
    <rPh sb="10" eb="12">
      <t>カサオカ</t>
    </rPh>
    <rPh sb="12" eb="14">
      <t>ダイイチ</t>
    </rPh>
    <rPh sb="14" eb="16">
      <t>ビョウイン</t>
    </rPh>
    <phoneticPr fontId="2"/>
  </si>
  <si>
    <t>714-0043</t>
    <phoneticPr fontId="2"/>
  </si>
  <si>
    <t>708-1204</t>
    <phoneticPr fontId="2"/>
  </si>
  <si>
    <t>医療法人誠和会　倉敷紀念病院</t>
    <rPh sb="0" eb="2">
      <t>イリョウ</t>
    </rPh>
    <rPh sb="2" eb="4">
      <t>ホウジン</t>
    </rPh>
    <rPh sb="4" eb="6">
      <t>セイワ</t>
    </rPh>
    <rPh sb="6" eb="7">
      <t>カイ</t>
    </rPh>
    <rPh sb="8" eb="10">
      <t>クラシキ</t>
    </rPh>
    <rPh sb="10" eb="11">
      <t>キ</t>
    </rPh>
    <rPh sb="11" eb="12">
      <t>ネン</t>
    </rPh>
    <rPh sb="12" eb="14">
      <t>ビョウイン</t>
    </rPh>
    <phoneticPr fontId="2"/>
  </si>
  <si>
    <t>710-0803</t>
    <phoneticPr fontId="2"/>
  </si>
  <si>
    <t>711-0912</t>
    <phoneticPr fontId="2"/>
  </si>
  <si>
    <t>700-0941</t>
    <phoneticPr fontId="2"/>
  </si>
  <si>
    <t>700-8013</t>
    <phoneticPr fontId="2"/>
  </si>
  <si>
    <t>700-8550</t>
    <phoneticPr fontId="2"/>
  </si>
  <si>
    <t>700-0811</t>
    <phoneticPr fontId="2"/>
  </si>
  <si>
    <t>700-0826</t>
    <phoneticPr fontId="2"/>
  </si>
  <si>
    <t>700-0942</t>
    <phoneticPr fontId="2"/>
  </si>
  <si>
    <t>古代体験の郷「まほろば」</t>
    <rPh sb="0" eb="2">
      <t>コダイ</t>
    </rPh>
    <rPh sb="2" eb="4">
      <t>タイケン</t>
    </rPh>
    <rPh sb="5" eb="6">
      <t>サト</t>
    </rPh>
    <phoneticPr fontId="2"/>
  </si>
  <si>
    <t>701-3204</t>
    <phoneticPr fontId="2"/>
  </si>
  <si>
    <t>701-0114</t>
    <phoneticPr fontId="2"/>
  </si>
  <si>
    <t>社会福祉法人愛誠会　特別養護老人ホーム唐松荘</t>
    <rPh sb="0" eb="2">
      <t>シャカイ</t>
    </rPh>
    <rPh sb="2" eb="4">
      <t>フクシ</t>
    </rPh>
    <rPh sb="4" eb="6">
      <t>ホウジン</t>
    </rPh>
    <rPh sb="6" eb="7">
      <t>アイ</t>
    </rPh>
    <rPh sb="7" eb="8">
      <t>セイ</t>
    </rPh>
    <rPh sb="8" eb="9">
      <t>カイ</t>
    </rPh>
    <rPh sb="10" eb="12">
      <t>トクベツ</t>
    </rPh>
    <rPh sb="12" eb="14">
      <t>ヨウゴ</t>
    </rPh>
    <rPh sb="14" eb="16">
      <t>ロウジン</t>
    </rPh>
    <rPh sb="19" eb="20">
      <t>カラ</t>
    </rPh>
    <rPh sb="20" eb="21">
      <t>マツ</t>
    </rPh>
    <rPh sb="21" eb="22">
      <t>ソウ</t>
    </rPh>
    <phoneticPr fontId="2"/>
  </si>
  <si>
    <t>718-0012</t>
    <phoneticPr fontId="2"/>
  </si>
  <si>
    <t>700-8628</t>
    <phoneticPr fontId="2"/>
  </si>
  <si>
    <t>711-0926</t>
    <phoneticPr fontId="2"/>
  </si>
  <si>
    <t>719-1126</t>
    <phoneticPr fontId="2"/>
  </si>
  <si>
    <t>710-1301</t>
    <phoneticPr fontId="2"/>
  </si>
  <si>
    <t>703-8285</t>
    <phoneticPr fontId="2"/>
  </si>
  <si>
    <t>医療法人　中條歯科医院</t>
    <rPh sb="0" eb="2">
      <t>イリョウ</t>
    </rPh>
    <rPh sb="2" eb="4">
      <t>ホウジン</t>
    </rPh>
    <rPh sb="5" eb="7">
      <t>チュウジョウ</t>
    </rPh>
    <rPh sb="7" eb="9">
      <t>シカ</t>
    </rPh>
    <rPh sb="9" eb="11">
      <t>イイン</t>
    </rPh>
    <phoneticPr fontId="2"/>
  </si>
  <si>
    <t>701-4264</t>
    <phoneticPr fontId="2"/>
  </si>
  <si>
    <t>703-8245</t>
    <phoneticPr fontId="2"/>
  </si>
  <si>
    <t>プリード歯科</t>
    <rPh sb="4" eb="6">
      <t>シカ</t>
    </rPh>
    <phoneticPr fontId="2"/>
  </si>
  <si>
    <t>700-0986</t>
    <phoneticPr fontId="2"/>
  </si>
  <si>
    <t>701-0165</t>
    <phoneticPr fontId="2"/>
  </si>
  <si>
    <t>岡山商工会議所</t>
    <rPh sb="0" eb="2">
      <t>オカヤマ</t>
    </rPh>
    <rPh sb="2" eb="4">
      <t>ショウコウ</t>
    </rPh>
    <rPh sb="4" eb="7">
      <t>カイギショ</t>
    </rPh>
    <phoneticPr fontId="2"/>
  </si>
  <si>
    <t>700-8556</t>
    <phoneticPr fontId="2"/>
  </si>
  <si>
    <t>702-8032</t>
    <phoneticPr fontId="2"/>
  </si>
  <si>
    <t>703-8227</t>
    <phoneticPr fontId="2"/>
  </si>
  <si>
    <t>700-0866</t>
    <phoneticPr fontId="2"/>
  </si>
  <si>
    <t>716-1122</t>
    <phoneticPr fontId="2"/>
  </si>
  <si>
    <t>総社商工会議所</t>
    <rPh sb="0" eb="2">
      <t>ソウジャ</t>
    </rPh>
    <rPh sb="2" eb="4">
      <t>ショウコウ</t>
    </rPh>
    <rPh sb="4" eb="7">
      <t>カイギショ</t>
    </rPh>
    <phoneticPr fontId="2"/>
  </si>
  <si>
    <t>719-1131</t>
    <phoneticPr fontId="2"/>
  </si>
  <si>
    <t>719-0393</t>
    <phoneticPr fontId="2"/>
  </si>
  <si>
    <t>719-0302</t>
    <phoneticPr fontId="2"/>
  </si>
  <si>
    <t>719-0303</t>
    <phoneticPr fontId="2"/>
  </si>
  <si>
    <t>719-0252</t>
    <phoneticPr fontId="2"/>
  </si>
  <si>
    <t>719-1156</t>
    <phoneticPr fontId="2"/>
  </si>
  <si>
    <t>714-0045</t>
    <phoneticPr fontId="2"/>
  </si>
  <si>
    <t>710-0016</t>
    <phoneticPr fontId="2"/>
  </si>
  <si>
    <t>709-4244</t>
    <phoneticPr fontId="2"/>
  </si>
  <si>
    <t>玉島商工会議所</t>
    <rPh sb="0" eb="2">
      <t>タマシマ</t>
    </rPh>
    <rPh sb="2" eb="4">
      <t>ショウコウ</t>
    </rPh>
    <rPh sb="4" eb="7">
      <t>カイギショ</t>
    </rPh>
    <phoneticPr fontId="2"/>
  </si>
  <si>
    <t>713-8122</t>
    <phoneticPr fontId="2"/>
  </si>
  <si>
    <t>700-0956</t>
    <phoneticPr fontId="2"/>
  </si>
  <si>
    <t>医療法人三水会　田尻病院</t>
    <rPh sb="0" eb="2">
      <t>イリョウ</t>
    </rPh>
    <rPh sb="2" eb="4">
      <t>ホウジン</t>
    </rPh>
    <rPh sb="4" eb="5">
      <t>サン</t>
    </rPh>
    <rPh sb="5" eb="6">
      <t>スイ</t>
    </rPh>
    <rPh sb="6" eb="7">
      <t>カイ</t>
    </rPh>
    <rPh sb="8" eb="10">
      <t>タジリ</t>
    </rPh>
    <rPh sb="10" eb="12">
      <t>ビョウイン</t>
    </rPh>
    <phoneticPr fontId="2"/>
  </si>
  <si>
    <t>707-0003</t>
    <phoneticPr fontId="2"/>
  </si>
  <si>
    <t>うじごう歯科医院</t>
    <rPh sb="4" eb="6">
      <t>シカ</t>
    </rPh>
    <rPh sb="6" eb="8">
      <t>イイン</t>
    </rPh>
    <phoneticPr fontId="2"/>
  </si>
  <si>
    <t>718-0011</t>
    <phoneticPr fontId="2"/>
  </si>
  <si>
    <t>701-1145</t>
    <phoneticPr fontId="2"/>
  </si>
  <si>
    <t>700-8504</t>
    <phoneticPr fontId="2"/>
  </si>
  <si>
    <t>714-0101</t>
    <phoneticPr fontId="2"/>
  </si>
  <si>
    <t>700-0913</t>
    <phoneticPr fontId="2"/>
  </si>
  <si>
    <t>703-8236</t>
    <phoneticPr fontId="2"/>
  </si>
  <si>
    <t>700-0853</t>
    <phoneticPr fontId="2"/>
  </si>
  <si>
    <t>中国学園大学・中国短期大学</t>
    <rPh sb="0" eb="2">
      <t>チュウゴク</t>
    </rPh>
    <rPh sb="2" eb="4">
      <t>ガクエン</t>
    </rPh>
    <rPh sb="4" eb="6">
      <t>ダイガク</t>
    </rPh>
    <rPh sb="7" eb="9">
      <t>チュウゴク</t>
    </rPh>
    <rPh sb="9" eb="11">
      <t>タンキ</t>
    </rPh>
    <rPh sb="11" eb="13">
      <t>ダイガク</t>
    </rPh>
    <phoneticPr fontId="2"/>
  </si>
  <si>
    <t>701-0197</t>
    <phoneticPr fontId="2"/>
  </si>
  <si>
    <t>703-8265</t>
    <phoneticPr fontId="2"/>
  </si>
  <si>
    <t>700-0927</t>
    <phoneticPr fontId="2"/>
  </si>
  <si>
    <t>所在</t>
    <rPh sb="0" eb="2">
      <t>ショザイ</t>
    </rPh>
    <phoneticPr fontId="2"/>
  </si>
  <si>
    <t>倉敷市</t>
    <rPh sb="0" eb="3">
      <t>クラシキシ</t>
    </rPh>
    <phoneticPr fontId="2"/>
  </si>
  <si>
    <t>津山市</t>
    <rPh sb="0" eb="3">
      <t>ツヤマシ</t>
    </rPh>
    <phoneticPr fontId="2"/>
  </si>
  <si>
    <t>総社市</t>
    <rPh sb="0" eb="3">
      <t>ソウジャシ</t>
    </rPh>
    <phoneticPr fontId="2"/>
  </si>
  <si>
    <t>瀬戸内市</t>
    <rPh sb="0" eb="4">
      <t>セトウチシ</t>
    </rPh>
    <phoneticPr fontId="2"/>
  </si>
  <si>
    <t>美作市</t>
    <rPh sb="0" eb="3">
      <t>ミマサカシ</t>
    </rPh>
    <phoneticPr fontId="2"/>
  </si>
  <si>
    <t>備前市</t>
    <rPh sb="0" eb="3">
      <t>ビゼンシ</t>
    </rPh>
    <phoneticPr fontId="2"/>
  </si>
  <si>
    <t>笠岡市</t>
    <rPh sb="0" eb="3">
      <t>カサオカシ</t>
    </rPh>
    <phoneticPr fontId="2"/>
  </si>
  <si>
    <t>浅口市</t>
    <rPh sb="0" eb="3">
      <t>アサクチシ</t>
    </rPh>
    <phoneticPr fontId="2"/>
  </si>
  <si>
    <t>新見市</t>
    <rPh sb="0" eb="3">
      <t>ニイミシ</t>
    </rPh>
    <phoneticPr fontId="2"/>
  </si>
  <si>
    <t>久米南町</t>
    <rPh sb="0" eb="3">
      <t>クメナン</t>
    </rPh>
    <rPh sb="3" eb="4">
      <t>チョウ</t>
    </rPh>
    <phoneticPr fontId="2"/>
  </si>
  <si>
    <t>里庄町</t>
    <rPh sb="0" eb="2">
      <t>サトショウ</t>
    </rPh>
    <rPh sb="2" eb="3">
      <t>チョウ</t>
    </rPh>
    <phoneticPr fontId="2"/>
  </si>
  <si>
    <t>吉備中央町</t>
    <rPh sb="0" eb="4">
      <t>キビチュウオウ</t>
    </rPh>
    <rPh sb="4" eb="5">
      <t>チョウ</t>
    </rPh>
    <phoneticPr fontId="2"/>
  </si>
  <si>
    <t>鏡野町</t>
    <rPh sb="0" eb="2">
      <t>カガミノ</t>
    </rPh>
    <rPh sb="2" eb="3">
      <t>チョウ</t>
    </rPh>
    <phoneticPr fontId="2"/>
  </si>
  <si>
    <t>玉野市</t>
    <rPh sb="0" eb="3">
      <t>タマノシ</t>
    </rPh>
    <phoneticPr fontId="2"/>
  </si>
  <si>
    <t>美咲町</t>
    <rPh sb="0" eb="3">
      <t>ミサキチョウ</t>
    </rPh>
    <phoneticPr fontId="2"/>
  </si>
  <si>
    <t>企業・事業所の名称</t>
    <rPh sb="0" eb="2">
      <t>キギョウ</t>
    </rPh>
    <rPh sb="3" eb="6">
      <t>ジギョウショ</t>
    </rPh>
    <rPh sb="7" eb="9">
      <t>メイショウ</t>
    </rPh>
    <phoneticPr fontId="2"/>
  </si>
  <si>
    <t>矢掛町</t>
    <rPh sb="0" eb="2">
      <t>ヤカゲ</t>
    </rPh>
    <rPh sb="2" eb="3">
      <t>チョウ</t>
    </rPh>
    <phoneticPr fontId="2"/>
  </si>
  <si>
    <t>赤磐市</t>
    <rPh sb="0" eb="3">
      <t>アカイワシ</t>
    </rPh>
    <phoneticPr fontId="2"/>
  </si>
  <si>
    <t>医療法人たかはしクリニック</t>
    <rPh sb="0" eb="2">
      <t>イリョウ</t>
    </rPh>
    <rPh sb="2" eb="4">
      <t>ホウジン</t>
    </rPh>
    <phoneticPr fontId="2"/>
  </si>
  <si>
    <t>和気町</t>
    <rPh sb="0" eb="2">
      <t>ワケ</t>
    </rPh>
    <rPh sb="2" eb="3">
      <t>チョウ</t>
    </rPh>
    <phoneticPr fontId="2"/>
  </si>
  <si>
    <t>医療法人創生会　渡辺胃腸科外科病院</t>
    <rPh sb="0" eb="2">
      <t>イリョウ</t>
    </rPh>
    <rPh sb="2" eb="4">
      <t>ホウジン</t>
    </rPh>
    <rPh sb="4" eb="6">
      <t>ソウセイ</t>
    </rPh>
    <rPh sb="6" eb="7">
      <t>カイ</t>
    </rPh>
    <rPh sb="8" eb="10">
      <t>ワタナベ</t>
    </rPh>
    <rPh sb="10" eb="13">
      <t>イチョウカ</t>
    </rPh>
    <rPh sb="13" eb="15">
      <t>ゲカ</t>
    </rPh>
    <rPh sb="15" eb="17">
      <t>ビョウイン</t>
    </rPh>
    <phoneticPr fontId="2"/>
  </si>
  <si>
    <t>表彰</t>
    <rPh sb="0" eb="2">
      <t>ヒョウショウ</t>
    </rPh>
    <phoneticPr fontId="2"/>
  </si>
  <si>
    <t>医療法人みわ記念病院</t>
    <rPh sb="0" eb="2">
      <t>イリョウ</t>
    </rPh>
    <rPh sb="2" eb="4">
      <t>ホウジン</t>
    </rPh>
    <rPh sb="6" eb="8">
      <t>キネン</t>
    </rPh>
    <rPh sb="8" eb="10">
      <t>ビョウイン</t>
    </rPh>
    <phoneticPr fontId="2"/>
  </si>
  <si>
    <t>井原市</t>
    <rPh sb="0" eb="3">
      <t>イバラシ</t>
    </rPh>
    <phoneticPr fontId="2"/>
  </si>
  <si>
    <t>生活協同組合おかやまコープ</t>
    <rPh sb="0" eb="2">
      <t>セイカツ</t>
    </rPh>
    <rPh sb="2" eb="4">
      <t>キョウドウ</t>
    </rPh>
    <rPh sb="4" eb="6">
      <t>クミアイ</t>
    </rPh>
    <phoneticPr fontId="2"/>
  </si>
  <si>
    <t>介護老人保健施設ニューエルダーセンター</t>
    <rPh sb="0" eb="2">
      <t>カイゴ</t>
    </rPh>
    <rPh sb="2" eb="4">
      <t>ロウジン</t>
    </rPh>
    <rPh sb="4" eb="6">
      <t>ホケン</t>
    </rPh>
    <rPh sb="6" eb="8">
      <t>シセツ</t>
    </rPh>
    <phoneticPr fontId="2"/>
  </si>
  <si>
    <t>医療法人髙志会　柴田病院</t>
    <rPh sb="0" eb="2">
      <t>イリョウ</t>
    </rPh>
    <rPh sb="2" eb="4">
      <t>ホウジン</t>
    </rPh>
    <rPh sb="4" eb="5">
      <t>タカ</t>
    </rPh>
    <rPh sb="5" eb="6">
      <t>シ</t>
    </rPh>
    <rPh sb="6" eb="7">
      <t>カイ</t>
    </rPh>
    <rPh sb="8" eb="10">
      <t>シバタ</t>
    </rPh>
    <rPh sb="10" eb="12">
      <t>ビョウイン</t>
    </rPh>
    <phoneticPr fontId="2"/>
  </si>
  <si>
    <t>アサゴエ工業株式会社</t>
    <rPh sb="4" eb="6">
      <t>コウギョウ</t>
    </rPh>
    <rPh sb="6" eb="10">
      <t>カブシキガイシャ</t>
    </rPh>
    <phoneticPr fontId="2"/>
  </si>
  <si>
    <t>○</t>
    <phoneticPr fontId="2"/>
  </si>
  <si>
    <t>製造業</t>
    <rPh sb="0" eb="3">
      <t>セイゾウギョウ</t>
    </rPh>
    <phoneticPr fontId="3"/>
  </si>
  <si>
    <t>備前市</t>
    <rPh sb="0" eb="3">
      <t>ビゼンシ</t>
    </rPh>
    <phoneticPr fontId="3"/>
  </si>
  <si>
    <t>卸・小売業</t>
    <rPh sb="0" eb="1">
      <t>オロシ</t>
    </rPh>
    <rPh sb="2" eb="5">
      <t>コウリギョウ</t>
    </rPh>
    <phoneticPr fontId="3"/>
  </si>
  <si>
    <t>運輸業</t>
    <rPh sb="0" eb="3">
      <t>ウンユギョウ</t>
    </rPh>
    <phoneticPr fontId="3"/>
  </si>
  <si>
    <t>美作市</t>
    <rPh sb="0" eb="3">
      <t>ミマサカシ</t>
    </rPh>
    <phoneticPr fontId="3"/>
  </si>
  <si>
    <t>701-2603</t>
    <phoneticPr fontId="3"/>
  </si>
  <si>
    <t>製造業</t>
  </si>
  <si>
    <t>710-0805</t>
    <phoneticPr fontId="3"/>
  </si>
  <si>
    <t>高梁市</t>
    <rPh sb="0" eb="3">
      <t>タカハシシ</t>
    </rPh>
    <phoneticPr fontId="3"/>
  </si>
  <si>
    <t>社会福祉法人純晴会</t>
    <rPh sb="2" eb="4">
      <t>フクシ</t>
    </rPh>
    <phoneticPr fontId="3"/>
  </si>
  <si>
    <t>株式会社ブラックスミス</t>
    <rPh sb="0" eb="4">
      <t>カブシキガイシャ</t>
    </rPh>
    <phoneticPr fontId="2"/>
  </si>
  <si>
    <t>サービス業</t>
    <rPh sb="4" eb="5">
      <t>ギョウ</t>
    </rPh>
    <phoneticPr fontId="3"/>
  </si>
  <si>
    <t>真庭市</t>
    <rPh sb="0" eb="3">
      <t>マニワシ</t>
    </rPh>
    <phoneticPr fontId="3"/>
  </si>
  <si>
    <t>建設業</t>
    <rPh sb="0" eb="3">
      <t>ケンセツギョウ</t>
    </rPh>
    <phoneticPr fontId="3"/>
  </si>
  <si>
    <t>和気町</t>
    <rPh sb="0" eb="3">
      <t>ワケチョウ</t>
    </rPh>
    <phoneticPr fontId="3"/>
  </si>
  <si>
    <t>709-0514</t>
    <phoneticPr fontId="3"/>
  </si>
  <si>
    <t>協同組合岡山情報文化研究所</t>
    <rPh sb="0" eb="2">
      <t>キョウドウ</t>
    </rPh>
    <rPh sb="2" eb="4">
      <t>クミアイ</t>
    </rPh>
    <rPh sb="4" eb="6">
      <t>オカヤマ</t>
    </rPh>
    <rPh sb="6" eb="8">
      <t>ジョウホウ</t>
    </rPh>
    <rPh sb="8" eb="10">
      <t>ブンカ</t>
    </rPh>
    <rPh sb="10" eb="13">
      <t>ケンキュウショ</t>
    </rPh>
    <phoneticPr fontId="3"/>
  </si>
  <si>
    <t>日交安全施設株式会社</t>
    <rPh sb="0" eb="1">
      <t>ニチ</t>
    </rPh>
    <rPh sb="1" eb="2">
      <t>コウ</t>
    </rPh>
    <rPh sb="2" eb="4">
      <t>アンゼン</t>
    </rPh>
    <rPh sb="4" eb="6">
      <t>シセツ</t>
    </rPh>
    <rPh sb="6" eb="8">
      <t>カブシキ</t>
    </rPh>
    <rPh sb="8" eb="10">
      <t>ガイシャ</t>
    </rPh>
    <phoneticPr fontId="3"/>
  </si>
  <si>
    <t>708-1126</t>
    <phoneticPr fontId="3"/>
  </si>
  <si>
    <t>津山市</t>
    <rPh sb="0" eb="3">
      <t>ツヤマシ</t>
    </rPh>
    <phoneticPr fontId="3"/>
  </si>
  <si>
    <t>710-0003</t>
    <phoneticPr fontId="3"/>
  </si>
  <si>
    <t>卸・小売業</t>
    <phoneticPr fontId="3"/>
  </si>
  <si>
    <t>701-0204</t>
    <phoneticPr fontId="3"/>
  </si>
  <si>
    <t>700-0954</t>
    <phoneticPr fontId="3"/>
  </si>
  <si>
    <t>710-0038</t>
    <phoneticPr fontId="3"/>
  </si>
  <si>
    <t>宣言内容</t>
    <rPh sb="0" eb="2">
      <t>センゲン</t>
    </rPh>
    <rPh sb="2" eb="4">
      <t>ナイヨウ</t>
    </rPh>
    <phoneticPr fontId="2"/>
  </si>
  <si>
    <t>医療・福祉</t>
    <phoneticPr fontId="3"/>
  </si>
  <si>
    <t>その他</t>
    <phoneticPr fontId="3"/>
  </si>
  <si>
    <t>飲食店・宿泊業</t>
    <rPh sb="0" eb="3">
      <t>インショクテン</t>
    </rPh>
    <rPh sb="4" eb="6">
      <t>シュクハク</t>
    </rPh>
    <rPh sb="6" eb="7">
      <t>ギョウ</t>
    </rPh>
    <phoneticPr fontId="3"/>
  </si>
  <si>
    <t>情報通信業</t>
    <rPh sb="0" eb="2">
      <t>ジョウホウ</t>
    </rPh>
    <rPh sb="2" eb="5">
      <t>ツウシンギョウ</t>
    </rPh>
    <phoneticPr fontId="3"/>
  </si>
  <si>
    <t>教育・学習支援業</t>
    <phoneticPr fontId="3"/>
  </si>
  <si>
    <t>その他</t>
    <rPh sb="2" eb="3">
      <t>タ</t>
    </rPh>
    <phoneticPr fontId="3"/>
  </si>
  <si>
    <t>アイアイホーム株式会社</t>
    <rPh sb="7" eb="8">
      <t>カブ</t>
    </rPh>
    <rPh sb="8" eb="9">
      <t>シキ</t>
    </rPh>
    <rPh sb="9" eb="11">
      <t>ガイシャ</t>
    </rPh>
    <phoneticPr fontId="2"/>
  </si>
  <si>
    <t>有限会社コドモ館</t>
    <rPh sb="0" eb="4">
      <t>ユウゲンガイシャ</t>
    </rPh>
    <rPh sb="7" eb="8">
      <t>カン</t>
    </rPh>
    <phoneticPr fontId="2"/>
  </si>
  <si>
    <t>710-0057</t>
    <phoneticPr fontId="3"/>
  </si>
  <si>
    <t>701-0112</t>
    <phoneticPr fontId="3"/>
  </si>
  <si>
    <t>社会福祉法人敬友会</t>
    <rPh sb="0" eb="2">
      <t>シャカイ</t>
    </rPh>
    <rPh sb="2" eb="4">
      <t>フクシ</t>
    </rPh>
    <rPh sb="4" eb="6">
      <t>ホウジン</t>
    </rPh>
    <rPh sb="6" eb="7">
      <t>ケイ</t>
    </rPh>
    <rPh sb="7" eb="8">
      <t>ユウ</t>
    </rPh>
    <rPh sb="8" eb="9">
      <t>カイ</t>
    </rPh>
    <phoneticPr fontId="2"/>
  </si>
  <si>
    <t>卸・小売業</t>
  </si>
  <si>
    <t>ブラジリアンパーク　鷲羽山ハイランド</t>
    <rPh sb="10" eb="13">
      <t>ワシュウザン</t>
    </rPh>
    <phoneticPr fontId="2"/>
  </si>
  <si>
    <t>井原市</t>
    <rPh sb="0" eb="3">
      <t>イバラシ</t>
    </rPh>
    <phoneticPr fontId="3"/>
  </si>
  <si>
    <t>所　在　地</t>
  </si>
  <si>
    <t>西粟倉村</t>
    <rPh sb="0" eb="3">
      <t>ニシアワクラ</t>
    </rPh>
    <rPh sb="3" eb="4">
      <t>ソン</t>
    </rPh>
    <phoneticPr fontId="2"/>
  </si>
  <si>
    <t>業種</t>
    <rPh sb="0" eb="2">
      <t>ギョウシュ</t>
    </rPh>
    <phoneticPr fontId="3"/>
  </si>
  <si>
    <t>金融・保険業</t>
  </si>
  <si>
    <t>サービス業</t>
  </si>
  <si>
    <t>教育・学習支援業</t>
  </si>
  <si>
    <t>その他</t>
    <rPh sb="2" eb="3">
      <t>タ</t>
    </rPh>
    <phoneticPr fontId="4"/>
  </si>
  <si>
    <t>宣言数</t>
    <rPh sb="0" eb="2">
      <t>センゲン</t>
    </rPh>
    <phoneticPr fontId="2"/>
  </si>
  <si>
    <t>(1) 所在地別内訳</t>
    <phoneticPr fontId="2"/>
  </si>
  <si>
    <t>登録数</t>
    <phoneticPr fontId="2"/>
  </si>
  <si>
    <t>所　在　地</t>
    <phoneticPr fontId="2"/>
  </si>
  <si>
    <t>合　　　計</t>
    <phoneticPr fontId="2"/>
  </si>
  <si>
    <t>(2) 事業内容別内訳</t>
    <phoneticPr fontId="2"/>
  </si>
  <si>
    <t>事業内容</t>
    <phoneticPr fontId="2"/>
  </si>
  <si>
    <t>宣　　　　　言　　　　　内　　　　　容</t>
    <phoneticPr fontId="2"/>
  </si>
  <si>
    <t>(3) 従業員数（応募時）別内訳</t>
    <phoneticPr fontId="2"/>
  </si>
  <si>
    <t>(4) 宣言内容別内訳</t>
    <phoneticPr fontId="2"/>
  </si>
  <si>
    <t>「おかやま子育て応援宣言企業」について</t>
    <phoneticPr fontId="2"/>
  </si>
  <si>
    <t>「おかやま子育て応援宣言企業」の募集及びその関連事業</t>
    <rPh sb="18" eb="19">
      <t>オヨ</t>
    </rPh>
    <rPh sb="22" eb="24">
      <t>カンレン</t>
    </rPh>
    <rPh sb="24" eb="26">
      <t>ジギョウ</t>
    </rPh>
    <phoneticPr fontId="2"/>
  </si>
  <si>
    <t>サービス業</t>
    <phoneticPr fontId="2"/>
  </si>
  <si>
    <t>706-0223</t>
    <phoneticPr fontId="2"/>
  </si>
  <si>
    <t>715-0003</t>
    <phoneticPr fontId="2"/>
  </si>
  <si>
    <t>700-0965</t>
    <phoneticPr fontId="2"/>
  </si>
  <si>
    <t>700-8634</t>
    <phoneticPr fontId="2"/>
  </si>
  <si>
    <t>709-0633</t>
    <phoneticPr fontId="2"/>
  </si>
  <si>
    <t>709-0498</t>
    <phoneticPr fontId="2"/>
  </si>
  <si>
    <t>712-8054</t>
  </si>
  <si>
    <t>倉敷市</t>
    <rPh sb="0" eb="3">
      <t>クラシキシ</t>
    </rPh>
    <phoneticPr fontId="3"/>
  </si>
  <si>
    <t>金融・保険業</t>
    <phoneticPr fontId="3"/>
  </si>
  <si>
    <t>金融・保険業</t>
    <phoneticPr fontId="2"/>
  </si>
  <si>
    <t>700-0035</t>
    <phoneticPr fontId="2"/>
  </si>
  <si>
    <t>製造業</t>
    <phoneticPr fontId="3"/>
  </si>
  <si>
    <t>製造業</t>
    <phoneticPr fontId="2"/>
  </si>
  <si>
    <t>705-0002</t>
    <phoneticPr fontId="2"/>
  </si>
  <si>
    <t>705-0032</t>
    <phoneticPr fontId="3"/>
  </si>
  <si>
    <t>709-0212</t>
    <phoneticPr fontId="3"/>
  </si>
  <si>
    <t>有限会社Ｅ－ｓｔｏｒｙ</t>
    <rPh sb="0" eb="4">
      <t>ユウゲンガイシャ</t>
    </rPh>
    <phoneticPr fontId="2"/>
  </si>
  <si>
    <t>706-0014</t>
    <phoneticPr fontId="2"/>
  </si>
  <si>
    <t>株式会社トマト銀行</t>
    <rPh sb="0" eb="4">
      <t>カブシキガイシャ</t>
    </rPh>
    <rPh sb="7" eb="9">
      <t>ギンコウ</t>
    </rPh>
    <phoneticPr fontId="2"/>
  </si>
  <si>
    <t>総社市</t>
    <phoneticPr fontId="2"/>
  </si>
  <si>
    <t>719-1121</t>
    <phoneticPr fontId="2"/>
  </si>
  <si>
    <t>ふりがな</t>
    <phoneticPr fontId="3"/>
  </si>
  <si>
    <t>こあてっく</t>
    <phoneticPr fontId="2"/>
  </si>
  <si>
    <t>まことや</t>
    <phoneticPr fontId="2"/>
  </si>
  <si>
    <t>にしこう</t>
    <phoneticPr fontId="2"/>
  </si>
  <si>
    <t>まつもとさんぎょう</t>
    <phoneticPr fontId="2"/>
  </si>
  <si>
    <t>おかせいぐみ</t>
    <phoneticPr fontId="2"/>
  </si>
  <si>
    <t>さくらいこうむてん</t>
    <phoneticPr fontId="2"/>
  </si>
  <si>
    <t>とものいんさつ</t>
    <phoneticPr fontId="2"/>
  </si>
  <si>
    <t>ぐれーと</t>
    <phoneticPr fontId="2"/>
  </si>
  <si>
    <t>みまさかがくえん</t>
    <phoneticPr fontId="2"/>
  </si>
  <si>
    <t>たいらびょういん</t>
    <phoneticPr fontId="2"/>
  </si>
  <si>
    <t>せとうちこうさん</t>
    <phoneticPr fontId="2"/>
  </si>
  <si>
    <t>あわくらでんきせいさくしょ</t>
    <phoneticPr fontId="2"/>
  </si>
  <si>
    <t>とくがわせいさくしょ</t>
    <phoneticPr fontId="2"/>
  </si>
  <si>
    <t>とがし</t>
    <phoneticPr fontId="2"/>
  </si>
  <si>
    <t>さんようしんぶんしゃ</t>
    <phoneticPr fontId="2"/>
  </si>
  <si>
    <t>かみやまこうぎょう</t>
    <phoneticPr fontId="2"/>
  </si>
  <si>
    <t>いつはかい</t>
    <phoneticPr fontId="2"/>
  </si>
  <si>
    <t>きょうわかい</t>
    <phoneticPr fontId="2"/>
  </si>
  <si>
    <t>さんこう</t>
    <phoneticPr fontId="2"/>
  </si>
  <si>
    <t>えむいーしーてくの　ちゅうごくじぎょうしょ</t>
    <phoneticPr fontId="3"/>
  </si>
  <si>
    <t>だいやこうぎょう</t>
    <phoneticPr fontId="3"/>
  </si>
  <si>
    <t>やまだ</t>
    <phoneticPr fontId="3"/>
  </si>
  <si>
    <t>にじのかい</t>
    <phoneticPr fontId="3"/>
  </si>
  <si>
    <t>ともゆきのいえ</t>
    <phoneticPr fontId="3"/>
  </si>
  <si>
    <t>とうびふくしかい</t>
    <phoneticPr fontId="3"/>
  </si>
  <si>
    <t>にっこうあんぜんしせつ</t>
    <phoneticPr fontId="3"/>
  </si>
  <si>
    <t>あいだえんじにありんぐ</t>
    <phoneticPr fontId="3"/>
  </si>
  <si>
    <t>おふぃすだん</t>
    <phoneticPr fontId="3"/>
  </si>
  <si>
    <t>やまもとすいさんゆそう</t>
    <phoneticPr fontId="3"/>
  </si>
  <si>
    <t>じゅんせいかい</t>
    <phoneticPr fontId="3"/>
  </si>
  <si>
    <t>かわさきしょうかい</t>
    <phoneticPr fontId="3"/>
  </si>
  <si>
    <t>にちえこ</t>
    <phoneticPr fontId="3"/>
  </si>
  <si>
    <t>こうじんかい</t>
    <phoneticPr fontId="3"/>
  </si>
  <si>
    <t>ぜろまっくすえんじにありんぐ</t>
    <phoneticPr fontId="3"/>
  </si>
  <si>
    <t>ふれあいふくしかい</t>
    <phoneticPr fontId="3"/>
  </si>
  <si>
    <t>おかやまけんちゅうしょうきぎょうだんたいちゅうおうかい</t>
    <phoneticPr fontId="3"/>
  </si>
  <si>
    <t>株式会社橘香堂</t>
    <rPh sb="4" eb="5">
      <t>キツ</t>
    </rPh>
    <rPh sb="5" eb="6">
      <t>コウ</t>
    </rPh>
    <rPh sb="6" eb="7">
      <t>ドウ</t>
    </rPh>
    <phoneticPr fontId="2"/>
  </si>
  <si>
    <t>きっこうどう</t>
    <phoneticPr fontId="3"/>
  </si>
  <si>
    <t>松山株式会社</t>
    <rPh sb="0" eb="2">
      <t>マツヤマ</t>
    </rPh>
    <phoneticPr fontId="2"/>
  </si>
  <si>
    <t>しょうざん</t>
    <phoneticPr fontId="3"/>
  </si>
  <si>
    <t>おかやましんようきんこ</t>
    <phoneticPr fontId="3"/>
  </si>
  <si>
    <t>せろりー</t>
    <phoneticPr fontId="3"/>
  </si>
  <si>
    <t>りょうびほーるでぃんぐす</t>
    <phoneticPr fontId="3"/>
  </si>
  <si>
    <t>こうえいどう</t>
    <phoneticPr fontId="3"/>
  </si>
  <si>
    <t>おかやまがす</t>
    <phoneticPr fontId="3"/>
  </si>
  <si>
    <t>めんず　さんろん　とまり</t>
    <phoneticPr fontId="3"/>
  </si>
  <si>
    <t>ぶらじりあんぱーく　わしゅうざんはいらんど</t>
    <phoneticPr fontId="3"/>
  </si>
  <si>
    <t>ちゅうごくぎんこう</t>
    <phoneticPr fontId="3"/>
  </si>
  <si>
    <t>さんふらわー</t>
    <phoneticPr fontId="3"/>
  </si>
  <si>
    <t>だいわしょうけん　おかやましてん</t>
    <phoneticPr fontId="3"/>
  </si>
  <si>
    <t>さんこーいんさつ</t>
    <phoneticPr fontId="3"/>
  </si>
  <si>
    <t>とまとぎんこう</t>
    <phoneticPr fontId="3"/>
  </si>
  <si>
    <t>おおもとぐみ</t>
    <phoneticPr fontId="3"/>
  </si>
  <si>
    <t>おかやまでんききどう</t>
    <phoneticPr fontId="3"/>
  </si>
  <si>
    <t>りょうびじゅうたく</t>
    <phoneticPr fontId="3"/>
  </si>
  <si>
    <t>おかやましょうこうかいぎしょ</t>
    <phoneticPr fontId="3"/>
  </si>
  <si>
    <t>まいんどれい</t>
    <phoneticPr fontId="3"/>
  </si>
  <si>
    <t>両備ホールディングス株式会社</t>
    <rPh sb="0" eb="2">
      <t>リョウビ</t>
    </rPh>
    <phoneticPr fontId="2"/>
  </si>
  <si>
    <t>株式会社廣榮堂</t>
    <rPh sb="4" eb="5">
      <t>ヒロマル</t>
    </rPh>
    <rPh sb="5" eb="6">
      <t>エイ</t>
    </rPh>
    <rPh sb="6" eb="7">
      <t>ドウ</t>
    </rPh>
    <phoneticPr fontId="2"/>
  </si>
  <si>
    <t>岡山ガス株式会社</t>
    <rPh sb="0" eb="2">
      <t>オカヤマ</t>
    </rPh>
    <phoneticPr fontId="2"/>
  </si>
  <si>
    <t>株式会社中国銀行</t>
    <rPh sb="4" eb="6">
      <t>チュウゴク</t>
    </rPh>
    <rPh sb="6" eb="8">
      <t>ギンコウ</t>
    </rPh>
    <phoneticPr fontId="2"/>
  </si>
  <si>
    <t>大和証券株式会社　岡山支店</t>
    <rPh sb="0" eb="2">
      <t>ダイワ</t>
    </rPh>
    <rPh sb="2" eb="4">
      <t>ショウケン</t>
    </rPh>
    <rPh sb="9" eb="11">
      <t>オカヤマ</t>
    </rPh>
    <rPh sb="11" eb="13">
      <t>シテン</t>
    </rPh>
    <phoneticPr fontId="2"/>
  </si>
  <si>
    <t>サンコー印刷株式会社</t>
    <rPh sb="4" eb="6">
      <t>インサツ</t>
    </rPh>
    <phoneticPr fontId="2"/>
  </si>
  <si>
    <t>株式会社大本組</t>
    <rPh sb="4" eb="6">
      <t>オオモト</t>
    </rPh>
    <rPh sb="6" eb="7">
      <t>グミ</t>
    </rPh>
    <phoneticPr fontId="2"/>
  </si>
  <si>
    <t>岡山電気軌道株式会社</t>
    <rPh sb="0" eb="2">
      <t>オカヤマ</t>
    </rPh>
    <rPh sb="2" eb="4">
      <t>デンキ</t>
    </rPh>
    <rPh sb="4" eb="6">
      <t>キドウ</t>
    </rPh>
    <phoneticPr fontId="2"/>
  </si>
  <si>
    <t>岡山三菱ふそう自動車販売株式会社</t>
    <rPh sb="0" eb="2">
      <t>オカヤマ</t>
    </rPh>
    <rPh sb="2" eb="4">
      <t>ミツビシ</t>
    </rPh>
    <rPh sb="7" eb="10">
      <t>ジドウシャ</t>
    </rPh>
    <rPh sb="10" eb="12">
      <t>ハンバイ</t>
    </rPh>
    <phoneticPr fontId="2"/>
  </si>
  <si>
    <t>株式会社マインドレイ</t>
  </si>
  <si>
    <t>株式会社研美社</t>
    <rPh sb="4" eb="5">
      <t>ケン</t>
    </rPh>
    <rPh sb="5" eb="6">
      <t>ビ</t>
    </rPh>
    <rPh sb="6" eb="7">
      <t>シャ</t>
    </rPh>
    <phoneticPr fontId="2"/>
  </si>
  <si>
    <t>岡山交通株式会社</t>
    <rPh sb="0" eb="2">
      <t>オカヤマ</t>
    </rPh>
    <rPh sb="2" eb="4">
      <t>コウツウ</t>
    </rPh>
    <phoneticPr fontId="2"/>
  </si>
  <si>
    <t>株式会社両備エネシス</t>
    <rPh sb="4" eb="6">
      <t>リョウビ</t>
    </rPh>
    <phoneticPr fontId="2"/>
  </si>
  <si>
    <t>ネットソリューションズ株式会社</t>
  </si>
  <si>
    <t>岡山トヨタ自動車株式会社</t>
    <rPh sb="0" eb="2">
      <t>オカヤマ</t>
    </rPh>
    <rPh sb="5" eb="8">
      <t>ジドウシャ</t>
    </rPh>
    <phoneticPr fontId="2"/>
  </si>
  <si>
    <t>株式会社両備システムズ</t>
    <rPh sb="4" eb="6">
      <t>リョウビ</t>
    </rPh>
    <phoneticPr fontId="2"/>
  </si>
  <si>
    <t>アール空調システムズ株式会社</t>
    <rPh sb="3" eb="5">
      <t>クウチョウ</t>
    </rPh>
    <phoneticPr fontId="2"/>
  </si>
  <si>
    <t>カツマル醤油醸造株式会社</t>
    <rPh sb="4" eb="6">
      <t>ショウユ</t>
    </rPh>
    <rPh sb="6" eb="8">
      <t>ジョウゾウ</t>
    </rPh>
    <phoneticPr fontId="2"/>
  </si>
  <si>
    <t>株式会社リョービツアーズ</t>
  </si>
  <si>
    <t>株式会社グレー</t>
  </si>
  <si>
    <t>株式会社ケイコーポレーション</t>
  </si>
  <si>
    <t>安田工業株式会社</t>
    <rPh sb="0" eb="2">
      <t>ヤスダ</t>
    </rPh>
    <rPh sb="2" eb="4">
      <t>コウギョウ</t>
    </rPh>
    <phoneticPr fontId="2"/>
  </si>
  <si>
    <t>岡山手延素麺株式会社</t>
    <rPh sb="0" eb="2">
      <t>オカヤマ</t>
    </rPh>
    <rPh sb="2" eb="3">
      <t>テ</t>
    </rPh>
    <rPh sb="3" eb="4">
      <t>ノ</t>
    </rPh>
    <rPh sb="4" eb="6">
      <t>ソウメン</t>
    </rPh>
    <phoneticPr fontId="2"/>
  </si>
  <si>
    <t>オーエヌ工業株式会社</t>
    <rPh sb="4" eb="6">
      <t>コウギョウ</t>
    </rPh>
    <phoneticPr fontId="2"/>
  </si>
  <si>
    <t>株式会社フジイ電機</t>
    <rPh sb="7" eb="9">
      <t>デンキ</t>
    </rPh>
    <phoneticPr fontId="2"/>
  </si>
  <si>
    <t>株式会社岡山スポーツ会館</t>
    <rPh sb="4" eb="6">
      <t>オカヤマ</t>
    </rPh>
    <rPh sb="10" eb="12">
      <t>カイカン</t>
    </rPh>
    <phoneticPr fontId="2"/>
  </si>
  <si>
    <t>天野産業株式会社</t>
    <rPh sb="0" eb="2">
      <t>アマノ</t>
    </rPh>
    <rPh sb="2" eb="4">
      <t>サンギョウ</t>
    </rPh>
    <phoneticPr fontId="2"/>
  </si>
  <si>
    <t>畠山製菓株式会社　豊原工場</t>
    <rPh sb="0" eb="2">
      <t>ハタケヤマ</t>
    </rPh>
    <rPh sb="2" eb="4">
      <t>セイカ</t>
    </rPh>
    <rPh sb="9" eb="11">
      <t>トヨハラ</t>
    </rPh>
    <rPh sb="11" eb="13">
      <t>コウジョウ</t>
    </rPh>
    <phoneticPr fontId="2"/>
  </si>
  <si>
    <t>株式会社名玄</t>
    <rPh sb="4" eb="5">
      <t>メイ</t>
    </rPh>
    <rPh sb="5" eb="6">
      <t>ゲン</t>
    </rPh>
    <phoneticPr fontId="2"/>
  </si>
  <si>
    <t>株式会社井上</t>
    <rPh sb="4" eb="6">
      <t>イノウエ</t>
    </rPh>
    <phoneticPr fontId="2"/>
  </si>
  <si>
    <t>株式会社中国電業舎</t>
    <rPh sb="4" eb="6">
      <t>チュウゴク</t>
    </rPh>
    <rPh sb="6" eb="8">
      <t>デンギョウ</t>
    </rPh>
    <rPh sb="8" eb="9">
      <t>シャ</t>
    </rPh>
    <phoneticPr fontId="2"/>
  </si>
  <si>
    <t>株式会社倉敷ケーブルテレビ</t>
    <rPh sb="4" eb="6">
      <t>クラシキ</t>
    </rPh>
    <phoneticPr fontId="2"/>
  </si>
  <si>
    <t>株式会社ＰＡＲＡＤＯＸ</t>
  </si>
  <si>
    <t>株式会社モリワキ</t>
  </si>
  <si>
    <t>株式会社岩城建築設計事務所</t>
    <rPh sb="4" eb="6">
      <t>イワシロ</t>
    </rPh>
    <rPh sb="6" eb="8">
      <t>ケンチク</t>
    </rPh>
    <rPh sb="8" eb="10">
      <t>セッケイ</t>
    </rPh>
    <rPh sb="10" eb="12">
      <t>ジム</t>
    </rPh>
    <rPh sb="12" eb="13">
      <t>ショ</t>
    </rPh>
    <phoneticPr fontId="2"/>
  </si>
  <si>
    <t>平成レンタカー株式会社</t>
    <rPh sb="0" eb="2">
      <t>ヘイセイ</t>
    </rPh>
    <phoneticPr fontId="2"/>
  </si>
  <si>
    <t>株式会社アリオンシステム</t>
  </si>
  <si>
    <t>株式会社岩藤工務店</t>
    <rPh sb="4" eb="6">
      <t>イワフジ</t>
    </rPh>
    <rPh sb="6" eb="9">
      <t>コウムテン</t>
    </rPh>
    <phoneticPr fontId="2"/>
  </si>
  <si>
    <t>株式会社藤和</t>
    <rPh sb="4" eb="5">
      <t>フジ</t>
    </rPh>
    <rPh sb="5" eb="6">
      <t>ワ</t>
    </rPh>
    <phoneticPr fontId="2"/>
  </si>
  <si>
    <t>株式会社中山開発</t>
    <rPh sb="4" eb="6">
      <t>ナカヤマ</t>
    </rPh>
    <rPh sb="6" eb="8">
      <t>カイハツ</t>
    </rPh>
    <phoneticPr fontId="2"/>
  </si>
  <si>
    <t>株式会社太陽コーポレーション</t>
    <rPh sb="4" eb="6">
      <t>タイヨウ</t>
    </rPh>
    <phoneticPr fontId="2"/>
  </si>
  <si>
    <t>太陽窓業株式会社</t>
    <rPh sb="0" eb="2">
      <t>タイヨウ</t>
    </rPh>
    <rPh sb="2" eb="3">
      <t>ソウ</t>
    </rPh>
    <rPh sb="3" eb="4">
      <t>ギョウ</t>
    </rPh>
    <phoneticPr fontId="2"/>
  </si>
  <si>
    <t>岡山技研工業株式会社</t>
    <rPh sb="0" eb="2">
      <t>オカヤマ</t>
    </rPh>
    <rPh sb="2" eb="4">
      <t>ギケン</t>
    </rPh>
    <rPh sb="4" eb="6">
      <t>コウギョウ</t>
    </rPh>
    <phoneticPr fontId="2"/>
  </si>
  <si>
    <t>株式会社中田農具製作所</t>
    <rPh sb="4" eb="6">
      <t>ナカタ</t>
    </rPh>
    <rPh sb="6" eb="8">
      <t>ノウグ</t>
    </rPh>
    <rPh sb="8" eb="11">
      <t>セイサクショ</t>
    </rPh>
    <phoneticPr fontId="2"/>
  </si>
  <si>
    <t>株式会社神馬本店</t>
    <rPh sb="4" eb="6">
      <t>ジンバ</t>
    </rPh>
    <rPh sb="6" eb="8">
      <t>ホンテン</t>
    </rPh>
    <phoneticPr fontId="2"/>
  </si>
  <si>
    <t>共和機械株式会社</t>
    <rPh sb="0" eb="2">
      <t>キョウワ</t>
    </rPh>
    <rPh sb="2" eb="4">
      <t>キカイ</t>
    </rPh>
    <phoneticPr fontId="2"/>
  </si>
  <si>
    <t>川崎大協車輌株式会社</t>
    <rPh sb="0" eb="2">
      <t>カワサキ</t>
    </rPh>
    <rPh sb="2" eb="4">
      <t>ダイキョウ</t>
    </rPh>
    <rPh sb="4" eb="6">
      <t>シャリョウ</t>
    </rPh>
    <phoneticPr fontId="2"/>
  </si>
  <si>
    <t>フジモト工業株式会社</t>
    <rPh sb="4" eb="6">
      <t>コウギョウ</t>
    </rPh>
    <phoneticPr fontId="2"/>
  </si>
  <si>
    <t>作東土木運送株式会社</t>
    <rPh sb="0" eb="2">
      <t>サクトウ</t>
    </rPh>
    <rPh sb="2" eb="4">
      <t>ドボク</t>
    </rPh>
    <rPh sb="4" eb="6">
      <t>ウンソウ</t>
    </rPh>
    <phoneticPr fontId="2"/>
  </si>
  <si>
    <t>内山工業株式会社</t>
    <rPh sb="0" eb="2">
      <t>ウチヤマ</t>
    </rPh>
    <rPh sb="2" eb="4">
      <t>コウギョウ</t>
    </rPh>
    <phoneticPr fontId="2"/>
  </si>
  <si>
    <t>けんびしゃ</t>
    <phoneticPr fontId="3"/>
  </si>
  <si>
    <t>べねっせこーぴれーしょん</t>
    <phoneticPr fontId="3"/>
  </si>
  <si>
    <t>おかやまこうつう</t>
    <phoneticPr fontId="3"/>
  </si>
  <si>
    <t>ちゅうごくえんだいがく　ちゅうごくたんきだいがく</t>
    <phoneticPr fontId="3"/>
  </si>
  <si>
    <t>りょうびえねしす</t>
    <phoneticPr fontId="3"/>
  </si>
  <si>
    <t>おかやまとよたじどうしゃ</t>
    <phoneticPr fontId="3"/>
  </si>
  <si>
    <t>ふくしまいいん</t>
    <phoneticPr fontId="3"/>
  </si>
  <si>
    <t>りょうびしすてむず</t>
    <phoneticPr fontId="3"/>
  </si>
  <si>
    <t>あーるくうちょうしすてむず</t>
    <phoneticPr fontId="3"/>
  </si>
  <si>
    <t>りょうびつあーず</t>
    <phoneticPr fontId="3"/>
  </si>
  <si>
    <t>うじごうしかいいん</t>
    <phoneticPr fontId="3"/>
  </si>
  <si>
    <t>あずこーぷれーしょん</t>
    <phoneticPr fontId="3"/>
  </si>
  <si>
    <t>こじましょうこうかいぎしょ</t>
    <phoneticPr fontId="3"/>
  </si>
  <si>
    <t>たましましょうこうかいぎしょ</t>
    <phoneticPr fontId="3"/>
  </si>
  <si>
    <t>有限会社橋本自動車</t>
    <rPh sb="4" eb="6">
      <t>ハシモト</t>
    </rPh>
    <rPh sb="6" eb="9">
      <t>ジドウシャ</t>
    </rPh>
    <phoneticPr fontId="2"/>
  </si>
  <si>
    <t>有限会社カワチ美容室</t>
    <rPh sb="7" eb="10">
      <t>ビヨウシツ</t>
    </rPh>
    <phoneticPr fontId="2"/>
  </si>
  <si>
    <t>かわちびようしつ</t>
    <phoneticPr fontId="3"/>
  </si>
  <si>
    <t>ぐれー</t>
    <phoneticPr fontId="3"/>
  </si>
  <si>
    <t>有限会社田中コンピュータ会計</t>
    <rPh sb="4" eb="6">
      <t>タナカ</t>
    </rPh>
    <rPh sb="12" eb="14">
      <t>カイケイ</t>
    </rPh>
    <phoneticPr fontId="2"/>
  </si>
  <si>
    <t>たなかこんぴゅーたかいけい</t>
    <phoneticPr fontId="3"/>
  </si>
  <si>
    <t>おくの</t>
    <phoneticPr fontId="3"/>
  </si>
  <si>
    <t>あいやっきょく</t>
    <phoneticPr fontId="3"/>
  </si>
  <si>
    <t>有限会社アイ薬局</t>
    <rPh sb="6" eb="8">
      <t>ヤッキョク</t>
    </rPh>
    <phoneticPr fontId="2"/>
  </si>
  <si>
    <t>けいこーぽれーしょん</t>
    <phoneticPr fontId="3"/>
  </si>
  <si>
    <t>やすだこうぎょう</t>
    <phoneticPr fontId="3"/>
  </si>
  <si>
    <t>おかやまてのべそうめん</t>
    <phoneticPr fontId="3"/>
  </si>
  <si>
    <t>そうじゃしょうこうかいぎしょ</t>
    <phoneticPr fontId="3"/>
  </si>
  <si>
    <t>かよーめかにかる</t>
    <phoneticPr fontId="3"/>
  </si>
  <si>
    <t>おーえぬこうぎょう</t>
    <phoneticPr fontId="3"/>
  </si>
  <si>
    <t>ふじいでんき</t>
    <phoneticPr fontId="3"/>
  </si>
  <si>
    <t>おかやますぽーつかいかん</t>
    <phoneticPr fontId="3"/>
  </si>
  <si>
    <t>あどばねっと</t>
    <phoneticPr fontId="3"/>
  </si>
  <si>
    <t>みつばふぁくとりー</t>
    <phoneticPr fontId="2"/>
  </si>
  <si>
    <t>企業紹介</t>
    <rPh sb="0" eb="2">
      <t>キギョウ</t>
    </rPh>
    <rPh sb="2" eb="4">
      <t>ショウカイ</t>
    </rPh>
    <phoneticPr fontId="3"/>
  </si>
  <si>
    <t>みついしょうかい</t>
    <phoneticPr fontId="2"/>
  </si>
  <si>
    <t>しあわせのさと</t>
    <phoneticPr fontId="2"/>
  </si>
  <si>
    <t>705-0132</t>
    <phoneticPr fontId="2"/>
  </si>
  <si>
    <t>700-0975</t>
    <phoneticPr fontId="3"/>
  </si>
  <si>
    <t>らいぶ</t>
    <phoneticPr fontId="2"/>
  </si>
  <si>
    <t>従業員数</t>
    <phoneticPr fontId="2"/>
  </si>
  <si>
    <t>719-2642</t>
    <phoneticPr fontId="2"/>
  </si>
  <si>
    <t>運輸業</t>
    <phoneticPr fontId="2"/>
  </si>
  <si>
    <t>いくらうんゆ</t>
    <phoneticPr fontId="2"/>
  </si>
  <si>
    <t>うちやまこうぎょう</t>
    <phoneticPr fontId="3"/>
  </si>
  <si>
    <t>ふじもとこうぎょう</t>
    <phoneticPr fontId="3"/>
  </si>
  <si>
    <t>いむぱむしーる</t>
    <phoneticPr fontId="3"/>
  </si>
  <si>
    <t>ざ　まーけっと</t>
    <phoneticPr fontId="3"/>
  </si>
  <si>
    <t>きゃりあぷらんにんぐ</t>
    <phoneticPr fontId="3"/>
  </si>
  <si>
    <t>けいゆうかい</t>
    <phoneticPr fontId="3"/>
  </si>
  <si>
    <t>じんばほんてん</t>
    <phoneticPr fontId="3"/>
  </si>
  <si>
    <t>みわきねんびょういん</t>
    <phoneticPr fontId="3"/>
  </si>
  <si>
    <t>きょうわきかい</t>
    <phoneticPr fontId="3"/>
  </si>
  <si>
    <t>だいわりーす　おかやましてん</t>
    <phoneticPr fontId="3"/>
  </si>
  <si>
    <t>大和リース株式会社　岡山支店</t>
    <rPh sb="0" eb="2">
      <t>ダイワ</t>
    </rPh>
    <rPh sb="10" eb="12">
      <t>オカヤマ</t>
    </rPh>
    <rPh sb="12" eb="14">
      <t>シテン</t>
    </rPh>
    <phoneticPr fontId="2"/>
  </si>
  <si>
    <t>有限会社平翠軒</t>
    <rPh sb="4" eb="5">
      <t>ヘイ</t>
    </rPh>
    <rPh sb="5" eb="6">
      <t>スイ</t>
    </rPh>
    <rPh sb="6" eb="7">
      <t>ケン</t>
    </rPh>
    <phoneticPr fontId="2"/>
  </si>
  <si>
    <t>有限会社中島鈑金塗装</t>
    <rPh sb="4" eb="6">
      <t>ナカシマ</t>
    </rPh>
    <rPh sb="6" eb="7">
      <t>バン</t>
    </rPh>
    <rPh sb="7" eb="8">
      <t>キン</t>
    </rPh>
    <rPh sb="8" eb="10">
      <t>トソウ</t>
    </rPh>
    <phoneticPr fontId="2"/>
  </si>
  <si>
    <t>株式会社エイチ・エス・ピー</t>
  </si>
  <si>
    <t>株式会社ニチエコ</t>
  </si>
  <si>
    <t>有限会社川﨑商会</t>
  </si>
  <si>
    <t>有限会社山本水産輸送</t>
  </si>
  <si>
    <t>株式会社英田エンジニアリング</t>
  </si>
  <si>
    <t>日本エクスラン工業株式会社西大寺工場</t>
  </si>
  <si>
    <t>株式会社あかりファーマシー</t>
  </si>
  <si>
    <t>株式会社メイト</t>
  </si>
  <si>
    <t>社会福祉法人東備福祉会</t>
  </si>
  <si>
    <t>有限会社やまだ</t>
  </si>
  <si>
    <t>エムイーシーテクノ株式会社 中国事業所</t>
  </si>
  <si>
    <t>なかたのうぐせいさくしょ</t>
    <phoneticPr fontId="3"/>
  </si>
  <si>
    <t>おかやまぎけんこうぎょう</t>
    <phoneticPr fontId="3"/>
  </si>
  <si>
    <t>たかはしくりにっく</t>
    <phoneticPr fontId="3"/>
  </si>
  <si>
    <t>すまいるくりーん</t>
    <phoneticPr fontId="3"/>
  </si>
  <si>
    <t>たいようそうぎょう</t>
    <phoneticPr fontId="3"/>
  </si>
  <si>
    <t>たいようこーぽれーしょん</t>
    <phoneticPr fontId="3"/>
  </si>
  <si>
    <t>こどもかん</t>
    <phoneticPr fontId="3"/>
  </si>
  <si>
    <t>ぷろぐれす</t>
    <phoneticPr fontId="3"/>
  </si>
  <si>
    <t>なかやまかいはつ</t>
    <phoneticPr fontId="3"/>
  </si>
  <si>
    <t>あいあいほーむ</t>
    <phoneticPr fontId="3"/>
  </si>
  <si>
    <t>へいすいけん</t>
    <phoneticPr fontId="3"/>
  </si>
  <si>
    <t>いわどうこうむてん</t>
    <phoneticPr fontId="3"/>
  </si>
  <si>
    <t>とうわ</t>
    <phoneticPr fontId="3"/>
  </si>
  <si>
    <t>あいぴーしすてむ</t>
    <phoneticPr fontId="3"/>
  </si>
  <si>
    <t>なかしまばんきんとそう</t>
    <phoneticPr fontId="3"/>
  </si>
  <si>
    <t>はーとさぷらい</t>
    <phoneticPr fontId="3"/>
  </si>
  <si>
    <t>おかやまうぇるふぇあさーびす</t>
    <phoneticPr fontId="3"/>
  </si>
  <si>
    <t>ありおんしすてむ</t>
    <phoneticPr fontId="3"/>
  </si>
  <si>
    <t>有限会社松王加工所</t>
    <rPh sb="4" eb="5">
      <t>マツ</t>
    </rPh>
    <rPh sb="5" eb="6">
      <t>オウ</t>
    </rPh>
    <rPh sb="6" eb="8">
      <t>カコウ</t>
    </rPh>
    <rPh sb="8" eb="9">
      <t>ショ</t>
    </rPh>
    <phoneticPr fontId="2"/>
  </si>
  <si>
    <t>学校法人就実学園</t>
    <rPh sb="0" eb="2">
      <t>ガッコウ</t>
    </rPh>
    <rPh sb="2" eb="4">
      <t>ホウジン</t>
    </rPh>
    <rPh sb="4" eb="6">
      <t>シュウジツ</t>
    </rPh>
    <rPh sb="6" eb="8">
      <t>ガクエン</t>
    </rPh>
    <phoneticPr fontId="2"/>
  </si>
  <si>
    <t>倉敷総合物流有限会社</t>
    <rPh sb="0" eb="2">
      <t>クラシキ</t>
    </rPh>
    <rPh sb="2" eb="4">
      <t>ソウゴウ</t>
    </rPh>
    <rPh sb="4" eb="6">
      <t>ブツリュウ</t>
    </rPh>
    <phoneticPr fontId="2"/>
  </si>
  <si>
    <t>有限会社川﨑木工所</t>
    <rPh sb="4" eb="6">
      <t>カワサキ</t>
    </rPh>
    <rPh sb="6" eb="8">
      <t>モッコウ</t>
    </rPh>
    <rPh sb="8" eb="9">
      <t>ショ</t>
    </rPh>
    <phoneticPr fontId="2"/>
  </si>
  <si>
    <t>特定非営利活動法人ライフケアしおん</t>
    <rPh sb="0" eb="2">
      <t>トクテイ</t>
    </rPh>
    <rPh sb="2" eb="5">
      <t>ヒエイリ</t>
    </rPh>
    <rPh sb="5" eb="7">
      <t>カツドウ</t>
    </rPh>
    <rPh sb="7" eb="9">
      <t>ホウジン</t>
    </rPh>
    <phoneticPr fontId="2"/>
  </si>
  <si>
    <t>有限会社千幸物流</t>
    <rPh sb="4" eb="5">
      <t>セン</t>
    </rPh>
    <rPh sb="5" eb="6">
      <t>サチ</t>
    </rPh>
    <rPh sb="6" eb="8">
      <t>ブツリュウ</t>
    </rPh>
    <phoneticPr fontId="2"/>
  </si>
  <si>
    <t>すまいるはんず</t>
    <phoneticPr fontId="3"/>
  </si>
  <si>
    <t>まうんとわん</t>
    <phoneticPr fontId="3"/>
  </si>
  <si>
    <t>へあー　らいふ　えー　けー　えー</t>
    <phoneticPr fontId="3"/>
  </si>
  <si>
    <t>ぽっぷこーん</t>
    <phoneticPr fontId="3"/>
  </si>
  <si>
    <t>いわしろけんちくせっけいじむしょ</t>
    <phoneticPr fontId="3"/>
  </si>
  <si>
    <t>まつおうかこうじょ</t>
    <phoneticPr fontId="3"/>
  </si>
  <si>
    <t>もりわき</t>
    <phoneticPr fontId="3"/>
  </si>
  <si>
    <t>しゅうじつがくえん</t>
    <phoneticPr fontId="3"/>
  </si>
  <si>
    <t>ぱらどっくす</t>
    <phoneticPr fontId="3"/>
  </si>
  <si>
    <t>いーすとーりー</t>
    <phoneticPr fontId="3"/>
  </si>
  <si>
    <t>くらしきそうごうぶつりゅう</t>
    <phoneticPr fontId="3"/>
  </si>
  <si>
    <t>かわさきもっこうしょ</t>
    <phoneticPr fontId="3"/>
  </si>
  <si>
    <t>らいふけあしおん</t>
    <phoneticPr fontId="3"/>
  </si>
  <si>
    <t>せんこうぶつりゅう</t>
    <phoneticPr fontId="3"/>
  </si>
  <si>
    <t>こもんず</t>
    <phoneticPr fontId="3"/>
  </si>
  <si>
    <t>くらしきけーぶるてれび</t>
    <phoneticPr fontId="3"/>
  </si>
  <si>
    <t>たけい</t>
    <phoneticPr fontId="3"/>
  </si>
  <si>
    <t>ちゅうごくでんぎょうしゃ</t>
    <phoneticPr fontId="3"/>
  </si>
  <si>
    <t>社会福祉法人美咲町社会福祉協議会</t>
    <rPh sb="0" eb="2">
      <t>シャカイ</t>
    </rPh>
    <rPh sb="2" eb="4">
      <t>フクシ</t>
    </rPh>
    <rPh sb="4" eb="6">
      <t>ホウジン</t>
    </rPh>
    <rPh sb="6" eb="8">
      <t>ミサキ</t>
    </rPh>
    <rPh sb="8" eb="9">
      <t>チョウ</t>
    </rPh>
    <rPh sb="9" eb="11">
      <t>シャカイ</t>
    </rPh>
    <rPh sb="11" eb="13">
      <t>フクシ</t>
    </rPh>
    <rPh sb="13" eb="16">
      <t>キョウギカイ</t>
    </rPh>
    <phoneticPr fontId="2"/>
  </si>
  <si>
    <t>みさきちょうしゃかいふくしきょうぎかい</t>
    <phoneticPr fontId="3"/>
  </si>
  <si>
    <t>社会福祉法人天成会　ぬくもりの里あおえ</t>
    <rPh sb="0" eb="2">
      <t>シャカイ</t>
    </rPh>
    <rPh sb="2" eb="4">
      <t>フクシ</t>
    </rPh>
    <rPh sb="4" eb="6">
      <t>ホウジン</t>
    </rPh>
    <rPh sb="6" eb="8">
      <t>テンセイ</t>
    </rPh>
    <rPh sb="8" eb="9">
      <t>カイ</t>
    </rPh>
    <rPh sb="15" eb="16">
      <t>サト</t>
    </rPh>
    <phoneticPr fontId="2"/>
  </si>
  <si>
    <t>いのうえ</t>
    <phoneticPr fontId="3"/>
  </si>
  <si>
    <t>めいげん</t>
    <phoneticPr fontId="3"/>
  </si>
  <si>
    <t>はたけやませいか　とよはらこうじょう</t>
    <phoneticPr fontId="3"/>
  </si>
  <si>
    <t>あまのさんぎょう</t>
    <phoneticPr fontId="3"/>
  </si>
  <si>
    <t>医療法人福嶋医院</t>
    <rPh sb="0" eb="2">
      <t>イリョウ</t>
    </rPh>
    <rPh sb="2" eb="4">
      <t>ホウジン</t>
    </rPh>
    <rPh sb="4" eb="6">
      <t>フクシマ</t>
    </rPh>
    <rPh sb="6" eb="8">
      <t>イイン</t>
    </rPh>
    <phoneticPr fontId="2"/>
  </si>
  <si>
    <t>みつながぷらくしーてっく</t>
    <phoneticPr fontId="2"/>
  </si>
  <si>
    <t>株式会社粟倉電機製作所</t>
    <rPh sb="6" eb="8">
      <t>デンキ</t>
    </rPh>
    <phoneticPr fontId="2"/>
  </si>
  <si>
    <t>708-8511</t>
    <phoneticPr fontId="3"/>
  </si>
  <si>
    <t>700-0975</t>
  </si>
  <si>
    <t>あさりでんき</t>
    <phoneticPr fontId="3"/>
  </si>
  <si>
    <t>株式会社浅利電機</t>
    <rPh sb="0" eb="4">
      <t>カブシキガイシャ</t>
    </rPh>
    <rPh sb="4" eb="6">
      <t>アサリ</t>
    </rPh>
    <rPh sb="6" eb="8">
      <t>デンキ</t>
    </rPh>
    <phoneticPr fontId="3"/>
  </si>
  <si>
    <t>704-8173</t>
    <phoneticPr fontId="3"/>
  </si>
  <si>
    <t>あふらっくぼしゅうだいてん　しげまさひであき</t>
    <phoneticPr fontId="3"/>
  </si>
  <si>
    <t>アフラック募集代理店重政秀明</t>
    <rPh sb="5" eb="7">
      <t>ボシュウ</t>
    </rPh>
    <rPh sb="7" eb="10">
      <t>ダイリテン</t>
    </rPh>
    <rPh sb="10" eb="12">
      <t>シゲマサ</t>
    </rPh>
    <rPh sb="12" eb="14">
      <t>ヒデアキ</t>
    </rPh>
    <phoneticPr fontId="3"/>
  </si>
  <si>
    <t>714-0057</t>
    <phoneticPr fontId="3"/>
  </si>
  <si>
    <t>笠岡市</t>
    <rPh sb="0" eb="3">
      <t>カサオカシ</t>
    </rPh>
    <phoneticPr fontId="3"/>
  </si>
  <si>
    <t>さのぐみ</t>
    <phoneticPr fontId="3"/>
  </si>
  <si>
    <t>株式会社佐野組</t>
    <rPh sb="0" eb="4">
      <t>カブシキガイシャ</t>
    </rPh>
    <rPh sb="4" eb="6">
      <t>サノ</t>
    </rPh>
    <rPh sb="6" eb="7">
      <t>グミ</t>
    </rPh>
    <phoneticPr fontId="3"/>
  </si>
  <si>
    <t>716-0101</t>
    <phoneticPr fontId="3"/>
  </si>
  <si>
    <t>東岡山観光有限会社</t>
    <rPh sb="0" eb="3">
      <t>ヒガシオカヤマ</t>
    </rPh>
    <rPh sb="3" eb="5">
      <t>カンコウ</t>
    </rPh>
    <rPh sb="5" eb="9">
      <t>ユウゲンガイシャ</t>
    </rPh>
    <phoneticPr fontId="3"/>
  </si>
  <si>
    <t>703-8225</t>
    <phoneticPr fontId="3"/>
  </si>
  <si>
    <t>佐伯蒟蒻有限会社</t>
    <rPh sb="0" eb="2">
      <t>サエキ</t>
    </rPh>
    <rPh sb="2" eb="4">
      <t>コンニャク</t>
    </rPh>
    <rPh sb="4" eb="8">
      <t>ユウゲンガイシャ</t>
    </rPh>
    <phoneticPr fontId="3"/>
  </si>
  <si>
    <t>株式会社Y・E</t>
    <rPh sb="0" eb="4">
      <t>カブシキガイシャ</t>
    </rPh>
    <phoneticPr fontId="3"/>
  </si>
  <si>
    <t>700-0026</t>
    <phoneticPr fontId="3"/>
  </si>
  <si>
    <t>宮下酒造株式会社</t>
    <rPh sb="0" eb="2">
      <t>ミヤシタ</t>
    </rPh>
    <rPh sb="2" eb="4">
      <t>シュゾウ</t>
    </rPh>
    <rPh sb="4" eb="8">
      <t>カブシキガイシャ</t>
    </rPh>
    <phoneticPr fontId="3"/>
  </si>
  <si>
    <t>703-8258</t>
    <phoneticPr fontId="3"/>
  </si>
  <si>
    <t>中谷興運株式会社</t>
    <rPh sb="0" eb="2">
      <t>ナカタニ</t>
    </rPh>
    <rPh sb="2" eb="4">
      <t>コウウン</t>
    </rPh>
    <rPh sb="4" eb="8">
      <t>カブシキガイシャ</t>
    </rPh>
    <phoneticPr fontId="3"/>
  </si>
  <si>
    <t>712-8071</t>
    <phoneticPr fontId="3"/>
  </si>
  <si>
    <t>国立大学法人岡山大学</t>
    <rPh sb="0" eb="2">
      <t>コクリツ</t>
    </rPh>
    <rPh sb="2" eb="4">
      <t>ダイガク</t>
    </rPh>
    <rPh sb="4" eb="6">
      <t>ホウジン</t>
    </rPh>
    <rPh sb="6" eb="8">
      <t>オカヤマ</t>
    </rPh>
    <rPh sb="8" eb="10">
      <t>ダイガク</t>
    </rPh>
    <phoneticPr fontId="3"/>
  </si>
  <si>
    <t>700-8530</t>
    <phoneticPr fontId="3"/>
  </si>
  <si>
    <t>株式会社柳生園</t>
    <rPh sb="0" eb="4">
      <t>カブシキガイシャ</t>
    </rPh>
    <rPh sb="4" eb="7">
      <t>リュウセイエン</t>
    </rPh>
    <phoneticPr fontId="3"/>
  </si>
  <si>
    <t>700-0955</t>
    <phoneticPr fontId="3"/>
  </si>
  <si>
    <t>株式会社遠藤運輸</t>
    <rPh sb="0" eb="4">
      <t>カブシキガイシャ</t>
    </rPh>
    <rPh sb="4" eb="6">
      <t>エンドウ</t>
    </rPh>
    <rPh sb="6" eb="8">
      <t>ウンユ</t>
    </rPh>
    <phoneticPr fontId="3"/>
  </si>
  <si>
    <t>709-0522</t>
    <phoneticPr fontId="3"/>
  </si>
  <si>
    <t>703-8243</t>
    <phoneticPr fontId="3"/>
  </si>
  <si>
    <t>びようしつふぉるむ</t>
    <phoneticPr fontId="3"/>
  </si>
  <si>
    <t>美容室フォルム</t>
    <rPh sb="0" eb="3">
      <t>ビヨウシツ</t>
    </rPh>
    <phoneticPr fontId="3"/>
  </si>
  <si>
    <t>719-0303</t>
    <phoneticPr fontId="3"/>
  </si>
  <si>
    <t>里庄町</t>
    <rPh sb="0" eb="3">
      <t>サトショウチョウ</t>
    </rPh>
    <phoneticPr fontId="3"/>
  </si>
  <si>
    <t>700-0821</t>
    <phoneticPr fontId="2"/>
  </si>
  <si>
    <t>株式会社コーセイカン</t>
    <rPh sb="0" eb="4">
      <t>カブシキガイシャ</t>
    </rPh>
    <phoneticPr fontId="3"/>
  </si>
  <si>
    <t>株式会社ディー・エス笹沖</t>
    <rPh sb="0" eb="4">
      <t>カブシキガイシャ</t>
    </rPh>
    <rPh sb="10" eb="12">
      <t>ササオキ</t>
    </rPh>
    <phoneticPr fontId="3"/>
  </si>
  <si>
    <t>700-0925</t>
    <phoneticPr fontId="3"/>
  </si>
  <si>
    <t>特定非営利活動法人あいあいの杜</t>
    <rPh sb="0" eb="2">
      <t>トクテイ</t>
    </rPh>
    <rPh sb="2" eb="5">
      <t>ヒエイリ</t>
    </rPh>
    <rPh sb="5" eb="7">
      <t>カツドウ</t>
    </rPh>
    <rPh sb="7" eb="9">
      <t>ホウジン</t>
    </rPh>
    <rPh sb="14" eb="15">
      <t>モリ</t>
    </rPh>
    <phoneticPr fontId="3"/>
  </si>
  <si>
    <t>701-4303</t>
    <phoneticPr fontId="3"/>
  </si>
  <si>
    <t>瀬戸内市</t>
    <rPh sb="0" eb="4">
      <t>セトウチシ</t>
    </rPh>
    <phoneticPr fontId="3"/>
  </si>
  <si>
    <t>株式会社ビナン</t>
    <rPh sb="0" eb="4">
      <t>カブシキガイシャ</t>
    </rPh>
    <phoneticPr fontId="3"/>
  </si>
  <si>
    <t>701-0035</t>
    <phoneticPr fontId="3"/>
  </si>
  <si>
    <t>医療法人昭和会　倉敷北病院</t>
    <rPh sb="0" eb="2">
      <t>イリョウ</t>
    </rPh>
    <rPh sb="2" eb="4">
      <t>ホウジン</t>
    </rPh>
    <rPh sb="4" eb="6">
      <t>ショウワ</t>
    </rPh>
    <rPh sb="6" eb="7">
      <t>カイ</t>
    </rPh>
    <rPh sb="8" eb="10">
      <t>クラシキ</t>
    </rPh>
    <rPh sb="10" eb="11">
      <t>キタ</t>
    </rPh>
    <rPh sb="11" eb="13">
      <t>ビョウイン</t>
    </rPh>
    <phoneticPr fontId="3"/>
  </si>
  <si>
    <t>710-0065</t>
    <phoneticPr fontId="3"/>
  </si>
  <si>
    <t>小田象製粉株式会社</t>
    <rPh sb="0" eb="2">
      <t>オダ</t>
    </rPh>
    <rPh sb="2" eb="3">
      <t>ゾウ</t>
    </rPh>
    <rPh sb="3" eb="5">
      <t>セイフン</t>
    </rPh>
    <rPh sb="5" eb="9">
      <t>カブシキガイシャ</t>
    </rPh>
    <phoneticPr fontId="3"/>
  </si>
  <si>
    <t>711-0934</t>
    <phoneticPr fontId="3"/>
  </si>
  <si>
    <t>株式会社岡山医学検査センター</t>
    <rPh sb="0" eb="4">
      <t>カブシキガイシャ</t>
    </rPh>
    <rPh sb="4" eb="6">
      <t>オカヤマ</t>
    </rPh>
    <rPh sb="6" eb="8">
      <t>イガク</t>
    </rPh>
    <rPh sb="8" eb="10">
      <t>ケンサ</t>
    </rPh>
    <phoneticPr fontId="3"/>
  </si>
  <si>
    <t>710-0834</t>
    <phoneticPr fontId="3"/>
  </si>
  <si>
    <t>710-0056</t>
    <phoneticPr fontId="3"/>
  </si>
  <si>
    <t>株式会社丸五</t>
    <rPh sb="0" eb="4">
      <t>カブシキガイシャ</t>
    </rPh>
    <rPh sb="4" eb="5">
      <t>マル</t>
    </rPh>
    <rPh sb="5" eb="6">
      <t>ゴ</t>
    </rPh>
    <phoneticPr fontId="3"/>
  </si>
  <si>
    <t>710-1101</t>
    <phoneticPr fontId="3"/>
  </si>
  <si>
    <t>医療法人萌生会　国定病院</t>
    <rPh sb="0" eb="2">
      <t>イリョウ</t>
    </rPh>
    <rPh sb="2" eb="4">
      <t>ホウジン</t>
    </rPh>
    <rPh sb="4" eb="7">
      <t>ホウセイカイ</t>
    </rPh>
    <rPh sb="8" eb="10">
      <t>クニサダ</t>
    </rPh>
    <rPh sb="10" eb="12">
      <t>ビョウイン</t>
    </rPh>
    <phoneticPr fontId="3"/>
  </si>
  <si>
    <t>アトラクティブ大永株式会社</t>
    <rPh sb="7" eb="9">
      <t>ダイエイ</t>
    </rPh>
    <rPh sb="9" eb="13">
      <t>カブシキガイシャ</t>
    </rPh>
    <phoneticPr fontId="3"/>
  </si>
  <si>
    <t>700-0904</t>
    <phoneticPr fontId="3"/>
  </si>
  <si>
    <t>かさおかしんようくみあい</t>
    <phoneticPr fontId="3"/>
  </si>
  <si>
    <t>笠岡信用組合</t>
    <rPh sb="0" eb="2">
      <t>カサオカ</t>
    </rPh>
    <rPh sb="2" eb="4">
      <t>シンヨウ</t>
    </rPh>
    <rPh sb="4" eb="6">
      <t>クミアイ</t>
    </rPh>
    <phoneticPr fontId="3"/>
  </si>
  <si>
    <t>714-0081</t>
    <phoneticPr fontId="3"/>
  </si>
  <si>
    <t>社会福祉法人白鳩福祉会　白鳩保育園</t>
    <rPh sb="0" eb="2">
      <t>シャカイ</t>
    </rPh>
    <rPh sb="2" eb="4">
      <t>フクシ</t>
    </rPh>
    <rPh sb="4" eb="6">
      <t>ホウジン</t>
    </rPh>
    <rPh sb="6" eb="7">
      <t>シロ</t>
    </rPh>
    <rPh sb="7" eb="8">
      <t>ハト</t>
    </rPh>
    <rPh sb="8" eb="11">
      <t>フクシカイ</t>
    </rPh>
    <rPh sb="12" eb="13">
      <t>シロ</t>
    </rPh>
    <rPh sb="13" eb="14">
      <t>ハト</t>
    </rPh>
    <rPh sb="14" eb="17">
      <t>ホイクエン</t>
    </rPh>
    <phoneticPr fontId="3"/>
  </si>
  <si>
    <t>702-8032</t>
    <phoneticPr fontId="3"/>
  </si>
  <si>
    <t>701-0205</t>
    <phoneticPr fontId="3"/>
  </si>
  <si>
    <t>きびしんようきんこ</t>
    <phoneticPr fontId="3"/>
  </si>
  <si>
    <t>719-1131</t>
    <phoneticPr fontId="3"/>
  </si>
  <si>
    <t>総社市</t>
    <rPh sb="0" eb="3">
      <t>ソウジャシ</t>
    </rPh>
    <phoneticPr fontId="3"/>
  </si>
  <si>
    <t>有限会社山陽テクノ</t>
    <rPh sb="0" eb="4">
      <t>ユウゲンガイシャ</t>
    </rPh>
    <rPh sb="4" eb="6">
      <t>サンヨウ</t>
    </rPh>
    <phoneticPr fontId="3"/>
  </si>
  <si>
    <t>株式会社西江デニム</t>
    <rPh sb="0" eb="4">
      <t>カブシキガイシャ</t>
    </rPh>
    <rPh sb="4" eb="6">
      <t>ニシエ</t>
    </rPh>
    <phoneticPr fontId="3"/>
  </si>
  <si>
    <t>715-0024</t>
    <phoneticPr fontId="3"/>
  </si>
  <si>
    <t>興南設計株式会社</t>
    <rPh sb="0" eb="2">
      <t>コウナン</t>
    </rPh>
    <rPh sb="2" eb="4">
      <t>セッケイ</t>
    </rPh>
    <rPh sb="4" eb="8">
      <t>カブシキガイシャ</t>
    </rPh>
    <phoneticPr fontId="3"/>
  </si>
  <si>
    <t>カモ井加工紙株式会社</t>
    <rPh sb="2" eb="3">
      <t>イ</t>
    </rPh>
    <rPh sb="3" eb="6">
      <t>カコウシ</t>
    </rPh>
    <rPh sb="6" eb="10">
      <t>カブシキガイシャ</t>
    </rPh>
    <phoneticPr fontId="3"/>
  </si>
  <si>
    <t>710-0034</t>
    <phoneticPr fontId="3"/>
  </si>
  <si>
    <t>710-8611</t>
    <phoneticPr fontId="3"/>
  </si>
  <si>
    <t>株式会社ハウスラボ</t>
    <rPh sb="0" eb="4">
      <t>カブシキガイシャ</t>
    </rPh>
    <phoneticPr fontId="3"/>
  </si>
  <si>
    <t>株式会社東光</t>
    <rPh sb="0" eb="4">
      <t>カブシキガイシャ</t>
    </rPh>
    <rPh sb="4" eb="6">
      <t>トウコウ</t>
    </rPh>
    <phoneticPr fontId="3"/>
  </si>
  <si>
    <t>三乗工業株式会社</t>
    <rPh sb="0" eb="2">
      <t>ミノ</t>
    </rPh>
    <rPh sb="2" eb="4">
      <t>コウギョウ</t>
    </rPh>
    <rPh sb="4" eb="8">
      <t>カブシキガイシャ</t>
    </rPh>
    <phoneticPr fontId="3"/>
  </si>
  <si>
    <t xml:space="preserve">719-1154 </t>
    <phoneticPr fontId="3"/>
  </si>
  <si>
    <t>リンテックス株式会社</t>
    <rPh sb="6" eb="10">
      <t>カブシキガイシャ</t>
    </rPh>
    <phoneticPr fontId="3"/>
  </si>
  <si>
    <t>712-8006</t>
    <phoneticPr fontId="3"/>
  </si>
  <si>
    <t>ペガサスキャンドル株式会社</t>
    <rPh sb="9" eb="13">
      <t>カブシキガイシャ</t>
    </rPh>
    <phoneticPr fontId="3"/>
  </si>
  <si>
    <t>710-0807</t>
    <phoneticPr fontId="3"/>
  </si>
  <si>
    <t>株式会社クラカン</t>
    <rPh sb="0" eb="4">
      <t>カブシキガイシャ</t>
    </rPh>
    <phoneticPr fontId="3"/>
  </si>
  <si>
    <t>710-0042</t>
    <phoneticPr fontId="3"/>
  </si>
  <si>
    <t>有限会社美笑</t>
    <rPh sb="0" eb="4">
      <t>ユウゲンガイシャ</t>
    </rPh>
    <rPh sb="4" eb="6">
      <t>ミショウ</t>
    </rPh>
    <phoneticPr fontId="3"/>
  </si>
  <si>
    <t>有限会社光タクシー</t>
    <rPh sb="0" eb="4">
      <t>ユウゲンガイシャ</t>
    </rPh>
    <rPh sb="4" eb="5">
      <t>ヒカリ</t>
    </rPh>
    <phoneticPr fontId="3"/>
  </si>
  <si>
    <t>718-0303</t>
    <phoneticPr fontId="3"/>
  </si>
  <si>
    <t>新見市</t>
    <rPh sb="0" eb="3">
      <t>ニイミシ</t>
    </rPh>
    <phoneticPr fontId="3"/>
  </si>
  <si>
    <t>708-0013</t>
    <phoneticPr fontId="3"/>
  </si>
  <si>
    <t>712-8513</t>
    <phoneticPr fontId="3"/>
  </si>
  <si>
    <t>株式会社中島商会</t>
    <rPh sb="0" eb="4">
      <t>カブシキガイシャ</t>
    </rPh>
    <rPh sb="4" eb="6">
      <t>ナカシマ</t>
    </rPh>
    <rPh sb="6" eb="8">
      <t>ショウカイ</t>
    </rPh>
    <phoneticPr fontId="3"/>
  </si>
  <si>
    <t xml:space="preserve">700-0904 </t>
    <phoneticPr fontId="3"/>
  </si>
  <si>
    <t>平林金属株式会社</t>
    <rPh sb="0" eb="2">
      <t>ヒラバヤシ</t>
    </rPh>
    <rPh sb="2" eb="4">
      <t>キンゾク</t>
    </rPh>
    <rPh sb="4" eb="8">
      <t>カブシキガイシャ</t>
    </rPh>
    <phoneticPr fontId="3"/>
  </si>
  <si>
    <t>700-0973</t>
    <phoneticPr fontId="3"/>
  </si>
  <si>
    <t>大橋製本株式会社</t>
    <rPh sb="0" eb="2">
      <t>オオハシ</t>
    </rPh>
    <rPh sb="2" eb="4">
      <t>セイホン</t>
    </rPh>
    <rPh sb="4" eb="8">
      <t>カブシキガイシャ</t>
    </rPh>
    <phoneticPr fontId="3"/>
  </si>
  <si>
    <t>701-0151</t>
    <phoneticPr fontId="3"/>
  </si>
  <si>
    <t>有限会社ＭＡＸ</t>
    <rPh sb="0" eb="4">
      <t>ユウゲンガイシャ</t>
    </rPh>
    <phoneticPr fontId="3"/>
  </si>
  <si>
    <t>700-0953</t>
    <phoneticPr fontId="3"/>
  </si>
  <si>
    <t>株式会社岡山ランドリー</t>
    <rPh sb="0" eb="4">
      <t>カブシキガイシャ</t>
    </rPh>
    <rPh sb="4" eb="6">
      <t>オカヤマ</t>
    </rPh>
    <phoneticPr fontId="3"/>
  </si>
  <si>
    <t>株式会社クリーンエース</t>
    <rPh sb="0" eb="4">
      <t>カブシキガイシャ</t>
    </rPh>
    <phoneticPr fontId="3"/>
  </si>
  <si>
    <t>700-0024</t>
    <phoneticPr fontId="3"/>
  </si>
  <si>
    <t>旭電業株式会社</t>
    <rPh sb="0" eb="1">
      <t>アサヒ</t>
    </rPh>
    <rPh sb="1" eb="3">
      <t>デンギョウ</t>
    </rPh>
    <rPh sb="3" eb="7">
      <t>カブシキガイシャ</t>
    </rPh>
    <phoneticPr fontId="3"/>
  </si>
  <si>
    <t>700-8551</t>
    <phoneticPr fontId="3"/>
  </si>
  <si>
    <t>株式会社ホンダ四輪販売岡山</t>
    <rPh sb="0" eb="4">
      <t>カブシキガイシャ</t>
    </rPh>
    <rPh sb="7" eb="9">
      <t>ヨンリン</t>
    </rPh>
    <rPh sb="9" eb="11">
      <t>ハンバイ</t>
    </rPh>
    <rPh sb="11" eb="13">
      <t>オカヤマ</t>
    </rPh>
    <phoneticPr fontId="3"/>
  </si>
  <si>
    <t>日通水島運輸株式会社</t>
    <rPh sb="0" eb="2">
      <t>ニッツウ</t>
    </rPh>
    <rPh sb="2" eb="4">
      <t>ミズシマ</t>
    </rPh>
    <rPh sb="4" eb="6">
      <t>ウンユ</t>
    </rPh>
    <rPh sb="6" eb="10">
      <t>カブシキガイシャ</t>
    </rPh>
    <phoneticPr fontId="3"/>
  </si>
  <si>
    <t>712-9071</t>
    <phoneticPr fontId="3"/>
  </si>
  <si>
    <t>700-0921</t>
    <phoneticPr fontId="3"/>
  </si>
  <si>
    <t>菱水産業株式会社</t>
    <rPh sb="0" eb="2">
      <t>リョウスイ</t>
    </rPh>
    <rPh sb="2" eb="4">
      <t>サンギョウ</t>
    </rPh>
    <rPh sb="4" eb="8">
      <t>カブシキガイシャ</t>
    </rPh>
    <phoneticPr fontId="3"/>
  </si>
  <si>
    <t>712-8052</t>
    <phoneticPr fontId="3"/>
  </si>
  <si>
    <t>医療法人天声会おおもと病院</t>
    <rPh sb="0" eb="2">
      <t>イリョウ</t>
    </rPh>
    <rPh sb="2" eb="4">
      <t>ホウジン</t>
    </rPh>
    <rPh sb="4" eb="7">
      <t>テンセイカイ</t>
    </rPh>
    <rPh sb="11" eb="13">
      <t>ビョウイン</t>
    </rPh>
    <phoneticPr fontId="3"/>
  </si>
  <si>
    <t>700-0924</t>
    <phoneticPr fontId="3"/>
  </si>
  <si>
    <t>すなもりしゃろうしじむしょ</t>
    <phoneticPr fontId="3"/>
  </si>
  <si>
    <t>砂森社労士事務所</t>
    <rPh sb="0" eb="2">
      <t>スナモリ</t>
    </rPh>
    <rPh sb="2" eb="5">
      <t>シャロウシ</t>
    </rPh>
    <rPh sb="5" eb="8">
      <t>ジムショ</t>
    </rPh>
    <phoneticPr fontId="3"/>
  </si>
  <si>
    <t>709-1204</t>
    <phoneticPr fontId="3"/>
  </si>
  <si>
    <t>倉敷レーザー株式会社</t>
    <rPh sb="0" eb="2">
      <t>クラシキ</t>
    </rPh>
    <rPh sb="6" eb="10">
      <t>カブシキガイシャ</t>
    </rPh>
    <phoneticPr fontId="3"/>
  </si>
  <si>
    <t>710-0261</t>
    <phoneticPr fontId="3"/>
  </si>
  <si>
    <t>有限会社チアーズ</t>
    <rPh sb="0" eb="4">
      <t>ユウゲンガイシャ</t>
    </rPh>
    <phoneticPr fontId="3"/>
  </si>
  <si>
    <t>ゼノー・テック株式会社</t>
    <rPh sb="7" eb="11">
      <t>カブシキガイシャ</t>
    </rPh>
    <phoneticPr fontId="3"/>
  </si>
  <si>
    <t>710-0001</t>
    <phoneticPr fontId="3"/>
  </si>
  <si>
    <t>700-0853</t>
    <phoneticPr fontId="3"/>
  </si>
  <si>
    <t>DOWA　IPクリエイション株式会社</t>
    <rPh sb="14" eb="18">
      <t>カブシキガイシャ</t>
    </rPh>
    <phoneticPr fontId="3"/>
  </si>
  <si>
    <t>702-8053</t>
    <phoneticPr fontId="3"/>
  </si>
  <si>
    <t>株式会社いのうえ</t>
    <rPh sb="0" eb="4">
      <t>カブシキガイシャ</t>
    </rPh>
    <phoneticPr fontId="3"/>
  </si>
  <si>
    <t>702-8024</t>
    <phoneticPr fontId="3"/>
  </si>
  <si>
    <t>有限会社成清建設</t>
    <rPh sb="0" eb="4">
      <t>ユウゲンガイシャ</t>
    </rPh>
    <rPh sb="4" eb="6">
      <t>セイセイ</t>
    </rPh>
    <rPh sb="6" eb="8">
      <t>ケンセツ</t>
    </rPh>
    <phoneticPr fontId="3"/>
  </si>
  <si>
    <t>みやしたしゅぞう</t>
    <phoneticPr fontId="3"/>
  </si>
  <si>
    <t>なかたにこううん</t>
    <phoneticPr fontId="3"/>
  </si>
  <si>
    <t>りゅうせいえん</t>
    <phoneticPr fontId="3"/>
  </si>
  <si>
    <t>えんどううんゆ</t>
    <phoneticPr fontId="3"/>
  </si>
  <si>
    <t>ざぐざぐほんしゃ</t>
    <phoneticPr fontId="3"/>
  </si>
  <si>
    <t>あいあいのもり</t>
    <phoneticPr fontId="3"/>
  </si>
  <si>
    <t>びなん</t>
    <phoneticPr fontId="3"/>
  </si>
  <si>
    <t>しょうわかい　くらしききたびょういん</t>
    <phoneticPr fontId="3"/>
  </si>
  <si>
    <t>おだぞうせいふん</t>
    <phoneticPr fontId="3"/>
  </si>
  <si>
    <t>まるご</t>
    <phoneticPr fontId="3"/>
  </si>
  <si>
    <t>あとらくてぃぶだいえい</t>
    <phoneticPr fontId="3"/>
  </si>
  <si>
    <t>しろばとふくしかい　しろばとほいくえん</t>
    <phoneticPr fontId="3"/>
  </si>
  <si>
    <t>さんようてくの</t>
    <phoneticPr fontId="3"/>
  </si>
  <si>
    <t>にしえでにむ</t>
    <phoneticPr fontId="3"/>
  </si>
  <si>
    <t>こうなんせっけい</t>
    <phoneticPr fontId="3"/>
  </si>
  <si>
    <t>かもいかこうし</t>
    <phoneticPr fontId="3"/>
  </si>
  <si>
    <t>はうすらぼ</t>
    <phoneticPr fontId="3"/>
  </si>
  <si>
    <t>とうこう</t>
    <phoneticPr fontId="3"/>
  </si>
  <si>
    <t>みのりこうぎょう</t>
    <phoneticPr fontId="3"/>
  </si>
  <si>
    <t>りんてっくす</t>
    <phoneticPr fontId="3"/>
  </si>
  <si>
    <t>おかやまいがくけんさせんたー</t>
    <phoneticPr fontId="3"/>
  </si>
  <si>
    <t>よつばかい</t>
    <phoneticPr fontId="3"/>
  </si>
  <si>
    <t>ぺがさすきゃんどる</t>
    <phoneticPr fontId="3"/>
  </si>
  <si>
    <t>くらかん</t>
    <phoneticPr fontId="3"/>
  </si>
  <si>
    <t>みしょう</t>
    <phoneticPr fontId="3"/>
  </si>
  <si>
    <t>ひかりたくしー</t>
    <phoneticPr fontId="3"/>
  </si>
  <si>
    <t>なかしましょうかい</t>
    <phoneticPr fontId="3"/>
  </si>
  <si>
    <t>ひらばやしきんぞく</t>
    <phoneticPr fontId="3"/>
  </si>
  <si>
    <t>おおはしせいほん</t>
    <phoneticPr fontId="3"/>
  </si>
  <si>
    <t>まっくす</t>
    <phoneticPr fontId="3"/>
  </si>
  <si>
    <t>おかやまらんどりー</t>
    <phoneticPr fontId="3"/>
  </si>
  <si>
    <t>くりーんえーす</t>
    <phoneticPr fontId="3"/>
  </si>
  <si>
    <t>あさひでんぎょう</t>
    <phoneticPr fontId="3"/>
  </si>
  <si>
    <t>ほんだよんりんはんばいおかやま</t>
    <phoneticPr fontId="3"/>
  </si>
  <si>
    <t>にっつうみずしまうんゆ</t>
    <phoneticPr fontId="3"/>
  </si>
  <si>
    <t>やしまでんきこうぎょう</t>
    <phoneticPr fontId="3"/>
  </si>
  <si>
    <t>りょうすいさんぎょう</t>
    <phoneticPr fontId="3"/>
  </si>
  <si>
    <t>くらしきれーざー</t>
    <phoneticPr fontId="3"/>
  </si>
  <si>
    <t>ちあーず</t>
    <phoneticPr fontId="3"/>
  </si>
  <si>
    <t>なりきよけんせつ</t>
    <phoneticPr fontId="3"/>
  </si>
  <si>
    <t>運輸業</t>
    <rPh sb="0" eb="2">
      <t>ウンユ</t>
    </rPh>
    <rPh sb="2" eb="3">
      <t>ギョウ</t>
    </rPh>
    <phoneticPr fontId="3"/>
  </si>
  <si>
    <t>教育・学習支援業</t>
    <rPh sb="0" eb="2">
      <t>キョウイク</t>
    </rPh>
    <rPh sb="3" eb="5">
      <t>ガクシュウ</t>
    </rPh>
    <rPh sb="5" eb="7">
      <t>シエン</t>
    </rPh>
    <rPh sb="7" eb="8">
      <t>ギョウ</t>
    </rPh>
    <phoneticPr fontId="3"/>
  </si>
  <si>
    <t>たきぐちけんせつこうぎょう</t>
    <phoneticPr fontId="3"/>
  </si>
  <si>
    <t>滝口建設工業株式会社</t>
    <rPh sb="0" eb="2">
      <t>タキグチ</t>
    </rPh>
    <rPh sb="2" eb="4">
      <t>ケンセツ</t>
    </rPh>
    <rPh sb="4" eb="6">
      <t>コウギョウ</t>
    </rPh>
    <rPh sb="6" eb="10">
      <t>カブシキガイシャ</t>
    </rPh>
    <phoneticPr fontId="3"/>
  </si>
  <si>
    <t>716-0002</t>
    <phoneticPr fontId="3"/>
  </si>
  <si>
    <t>なかむらけんせつ</t>
    <phoneticPr fontId="3"/>
  </si>
  <si>
    <t>中村建設株式会社</t>
    <rPh sb="0" eb="2">
      <t>ナカムラ</t>
    </rPh>
    <rPh sb="2" eb="4">
      <t>ケンセツ</t>
    </rPh>
    <rPh sb="4" eb="6">
      <t>カブシキ</t>
    </rPh>
    <rPh sb="6" eb="8">
      <t>カイシャ</t>
    </rPh>
    <phoneticPr fontId="3"/>
  </si>
  <si>
    <t>716-0046</t>
    <phoneticPr fontId="3"/>
  </si>
  <si>
    <t>えむえーしーおー</t>
    <phoneticPr fontId="3"/>
  </si>
  <si>
    <t>株式会社MaCO</t>
    <rPh sb="0" eb="4">
      <t>カブシキガイシャ</t>
    </rPh>
    <phoneticPr fontId="3"/>
  </si>
  <si>
    <t>しすてむずなかしま</t>
    <phoneticPr fontId="3"/>
  </si>
  <si>
    <t>株式会社システムズナカシマ</t>
    <rPh sb="0" eb="4">
      <t>カブシキガイシャ</t>
    </rPh>
    <phoneticPr fontId="3"/>
  </si>
  <si>
    <t>709-0625</t>
    <phoneticPr fontId="3"/>
  </si>
  <si>
    <t>700-8580</t>
    <phoneticPr fontId="3"/>
  </si>
  <si>
    <t>700-0964</t>
    <phoneticPr fontId="3"/>
  </si>
  <si>
    <t>いんのしょうりんぎょう</t>
    <phoneticPr fontId="3"/>
  </si>
  <si>
    <t>院庄林業株式会社</t>
    <rPh sb="0" eb="2">
      <t>インノショウ</t>
    </rPh>
    <rPh sb="2" eb="4">
      <t>リンギョウ</t>
    </rPh>
    <rPh sb="4" eb="8">
      <t>カブシキガイシャ</t>
    </rPh>
    <phoneticPr fontId="3"/>
  </si>
  <si>
    <t>てんわかい</t>
    <phoneticPr fontId="3"/>
  </si>
  <si>
    <t>医療法人天和会</t>
    <rPh sb="0" eb="2">
      <t>イリョウ</t>
    </rPh>
    <rPh sb="2" eb="4">
      <t>ホウジン</t>
    </rPh>
    <rPh sb="4" eb="5">
      <t>テン</t>
    </rPh>
    <rPh sb="5" eb="7">
      <t>ワカイ</t>
    </rPh>
    <phoneticPr fontId="3"/>
  </si>
  <si>
    <t>りょうようでんき</t>
    <phoneticPr fontId="3"/>
  </si>
  <si>
    <t>菱陽電機株式会社</t>
    <rPh sb="0" eb="2">
      <t>リョウヨウ</t>
    </rPh>
    <rPh sb="2" eb="4">
      <t>デンキ</t>
    </rPh>
    <rPh sb="4" eb="8">
      <t>カブシキガイシャ</t>
    </rPh>
    <phoneticPr fontId="3"/>
  </si>
  <si>
    <t>矢掛町</t>
    <rPh sb="0" eb="3">
      <t>ヤカゲチョウ</t>
    </rPh>
    <phoneticPr fontId="3"/>
  </si>
  <si>
    <t>716-0061</t>
    <phoneticPr fontId="3"/>
  </si>
  <si>
    <t>かなざわでんし</t>
    <phoneticPr fontId="3"/>
  </si>
  <si>
    <t>有限会社金澤電子</t>
    <rPh sb="0" eb="4">
      <t>ユウゲンガイシャ</t>
    </rPh>
    <rPh sb="4" eb="6">
      <t>カナザワ</t>
    </rPh>
    <rPh sb="6" eb="7">
      <t>デン</t>
    </rPh>
    <rPh sb="7" eb="8">
      <t>シ</t>
    </rPh>
    <phoneticPr fontId="3"/>
  </si>
  <si>
    <t>719-1136</t>
    <phoneticPr fontId="3"/>
  </si>
  <si>
    <t>ひらまつえんたーぷらいず</t>
    <phoneticPr fontId="3"/>
  </si>
  <si>
    <t>平松エンタープライズ株式会社</t>
    <rPh sb="0" eb="2">
      <t>ヒラマツ</t>
    </rPh>
    <rPh sb="10" eb="14">
      <t>カブシキガイシャ</t>
    </rPh>
    <phoneticPr fontId="3"/>
  </si>
  <si>
    <t>けいあいかい</t>
    <phoneticPr fontId="3"/>
  </si>
  <si>
    <t>社会福祉法人恵愛会</t>
    <rPh sb="0" eb="2">
      <t>シャカイ</t>
    </rPh>
    <rPh sb="2" eb="4">
      <t>フクシ</t>
    </rPh>
    <rPh sb="4" eb="6">
      <t>ホウジン</t>
    </rPh>
    <rPh sb="6" eb="8">
      <t>ケイアイ</t>
    </rPh>
    <rPh sb="8" eb="9">
      <t>カイ</t>
    </rPh>
    <phoneticPr fontId="3"/>
  </si>
  <si>
    <t>719-3506</t>
    <phoneticPr fontId="3"/>
  </si>
  <si>
    <t>ゆーさんせいみつ</t>
    <phoneticPr fontId="3"/>
  </si>
  <si>
    <t>ユーサン精密株式会社</t>
    <rPh sb="4" eb="6">
      <t>セイミツ</t>
    </rPh>
    <rPh sb="6" eb="10">
      <t>カブシキガイシャ</t>
    </rPh>
    <phoneticPr fontId="3"/>
  </si>
  <si>
    <t>709-2331</t>
    <phoneticPr fontId="3"/>
  </si>
  <si>
    <t>吉備中央町</t>
    <rPh sb="0" eb="5">
      <t>キビチュウオウチョウ</t>
    </rPh>
    <phoneticPr fontId="3"/>
  </si>
  <si>
    <t>かえで</t>
    <phoneticPr fontId="3"/>
  </si>
  <si>
    <t>718-0301</t>
    <phoneticPr fontId="3"/>
  </si>
  <si>
    <t>おかやまえこーる</t>
    <phoneticPr fontId="3"/>
  </si>
  <si>
    <t>株式会社岡山エコール</t>
    <rPh sb="0" eb="4">
      <t>カブシキガイシャ</t>
    </rPh>
    <rPh sb="4" eb="6">
      <t>オカヤマ</t>
    </rPh>
    <phoneticPr fontId="3"/>
  </si>
  <si>
    <t>700-0977</t>
    <phoneticPr fontId="3"/>
  </si>
  <si>
    <t>にしぶんめいどう</t>
    <phoneticPr fontId="3"/>
  </si>
  <si>
    <t>株式会社西文明堂</t>
    <rPh sb="0" eb="4">
      <t>カブシキガイシャ</t>
    </rPh>
    <rPh sb="4" eb="5">
      <t>ニシ</t>
    </rPh>
    <rPh sb="5" eb="8">
      <t>ブンメイドウ</t>
    </rPh>
    <phoneticPr fontId="3"/>
  </si>
  <si>
    <t>700-0815</t>
    <phoneticPr fontId="3"/>
  </si>
  <si>
    <t>おふぃすこんびにえんすくらぶ</t>
    <phoneticPr fontId="3"/>
  </si>
  <si>
    <t>株式会社オフィスコンビニエンスクラブ</t>
    <rPh sb="0" eb="4">
      <t>カブシキガイシャ</t>
    </rPh>
    <phoneticPr fontId="3"/>
  </si>
  <si>
    <t>おーびす</t>
    <phoneticPr fontId="3"/>
  </si>
  <si>
    <t>株式会社オービス</t>
    <rPh sb="0" eb="4">
      <t>カブシキガイシャ</t>
    </rPh>
    <phoneticPr fontId="3"/>
  </si>
  <si>
    <t xml:space="preserve">701-0165 </t>
    <phoneticPr fontId="3"/>
  </si>
  <si>
    <t>おかやましづき</t>
    <phoneticPr fontId="3"/>
  </si>
  <si>
    <t>岡山指月株式会社</t>
    <rPh sb="0" eb="2">
      <t>オカヤマ</t>
    </rPh>
    <rPh sb="2" eb="4">
      <t>シヅキ</t>
    </rPh>
    <rPh sb="4" eb="8">
      <t>カブシキガイシャ</t>
    </rPh>
    <phoneticPr fontId="3"/>
  </si>
  <si>
    <t>719-1152</t>
    <phoneticPr fontId="3"/>
  </si>
  <si>
    <t>とくやまでんきせいさくしょ</t>
    <phoneticPr fontId="3"/>
  </si>
  <si>
    <t>株式会社徳山電機製作所</t>
    <rPh sb="0" eb="4">
      <t>カブシキガイシャ</t>
    </rPh>
    <rPh sb="4" eb="6">
      <t>トクヤマ</t>
    </rPh>
    <rPh sb="6" eb="8">
      <t>デンキ</t>
    </rPh>
    <rPh sb="8" eb="11">
      <t>セイサクショ</t>
    </rPh>
    <phoneticPr fontId="3"/>
  </si>
  <si>
    <t>704-8161</t>
    <phoneticPr fontId="3"/>
  </si>
  <si>
    <t>717-0013</t>
    <phoneticPr fontId="3"/>
  </si>
  <si>
    <t>おかやまほうそう</t>
    <phoneticPr fontId="3"/>
  </si>
  <si>
    <t>岡山放送株式会社</t>
    <rPh sb="0" eb="2">
      <t>オカヤマ</t>
    </rPh>
    <rPh sb="2" eb="4">
      <t>ホウソウ</t>
    </rPh>
    <rPh sb="4" eb="8">
      <t>カブシキガイシャ</t>
    </rPh>
    <phoneticPr fontId="3"/>
  </si>
  <si>
    <t>700-8635</t>
    <phoneticPr fontId="3"/>
  </si>
  <si>
    <t>とうしんさんぎょう</t>
    <phoneticPr fontId="3"/>
  </si>
  <si>
    <t>東真産業株式会社</t>
    <rPh sb="0" eb="4">
      <t>トウシンサンギョウ</t>
    </rPh>
    <rPh sb="4" eb="8">
      <t>カブシキガイシャ</t>
    </rPh>
    <phoneticPr fontId="3"/>
  </si>
  <si>
    <t>真庭市</t>
    <rPh sb="0" eb="2">
      <t>マニワ</t>
    </rPh>
    <rPh sb="2" eb="3">
      <t>シ</t>
    </rPh>
    <phoneticPr fontId="3"/>
  </si>
  <si>
    <t>びゅーてぃーわたなべ</t>
    <phoneticPr fontId="3"/>
  </si>
  <si>
    <t>有限会社ビューティーわたなべ</t>
    <rPh sb="0" eb="4">
      <t>ユウゲンガイシャ</t>
    </rPh>
    <phoneticPr fontId="3"/>
  </si>
  <si>
    <t>703-8262</t>
    <phoneticPr fontId="3"/>
  </si>
  <si>
    <t>てったすずらんしょくひんかこう</t>
    <phoneticPr fontId="3"/>
  </si>
  <si>
    <t>株式会社哲多すずらん食品加工</t>
    <rPh sb="0" eb="4">
      <t>カブシキガイシャ</t>
    </rPh>
    <rPh sb="4" eb="6">
      <t>テッタ</t>
    </rPh>
    <rPh sb="10" eb="12">
      <t>ショクヒン</t>
    </rPh>
    <rPh sb="12" eb="14">
      <t>カコウ</t>
    </rPh>
    <phoneticPr fontId="3"/>
  </si>
  <si>
    <t>718-0302</t>
    <phoneticPr fontId="3"/>
  </si>
  <si>
    <t>719-3701</t>
    <phoneticPr fontId="3"/>
  </si>
  <si>
    <t>びほくふんかこうぎょう</t>
    <phoneticPr fontId="3"/>
  </si>
  <si>
    <t>備北粉化工業株式会社</t>
    <rPh sb="0" eb="2">
      <t>ビホク</t>
    </rPh>
    <rPh sb="2" eb="6">
      <t>フンカコウギョウ</t>
    </rPh>
    <rPh sb="6" eb="10">
      <t>カブシキガイシャ</t>
    </rPh>
    <phoneticPr fontId="3"/>
  </si>
  <si>
    <t>718-0017</t>
    <phoneticPr fontId="3"/>
  </si>
  <si>
    <t>きょうあいかい</t>
    <phoneticPr fontId="3"/>
  </si>
  <si>
    <t>医療法人協愛会</t>
    <rPh sb="0" eb="2">
      <t>イリョウ</t>
    </rPh>
    <rPh sb="2" eb="4">
      <t>ホウジン</t>
    </rPh>
    <rPh sb="4" eb="6">
      <t>キョウアイ</t>
    </rPh>
    <rPh sb="6" eb="7">
      <t>カイ</t>
    </rPh>
    <phoneticPr fontId="3"/>
  </si>
  <si>
    <t>711-0932</t>
    <phoneticPr fontId="3"/>
  </si>
  <si>
    <t>えんさこいいん</t>
    <phoneticPr fontId="3"/>
  </si>
  <si>
    <t>医療法人えんさこ医院</t>
    <rPh sb="0" eb="2">
      <t>イリョウ</t>
    </rPh>
    <rPh sb="2" eb="4">
      <t>ホウジン</t>
    </rPh>
    <rPh sb="8" eb="10">
      <t>イイン</t>
    </rPh>
    <phoneticPr fontId="3"/>
  </si>
  <si>
    <t>ほほえみ</t>
    <phoneticPr fontId="3"/>
  </si>
  <si>
    <t>有限会社ほほえみ</t>
    <rPh sb="0" eb="4">
      <t>ユウゲンガイシャ</t>
    </rPh>
    <phoneticPr fontId="3"/>
  </si>
  <si>
    <t>社会医療法人緑壮会　金田病院</t>
    <rPh sb="0" eb="2">
      <t>シャカイ</t>
    </rPh>
    <rPh sb="2" eb="4">
      <t>イリョウ</t>
    </rPh>
    <rPh sb="4" eb="6">
      <t>ホウジン</t>
    </rPh>
    <rPh sb="6" eb="9">
      <t>リョクソウカイ</t>
    </rPh>
    <rPh sb="10" eb="12">
      <t>カネダ</t>
    </rPh>
    <rPh sb="12" eb="14">
      <t>ビョウイン</t>
    </rPh>
    <phoneticPr fontId="3"/>
  </si>
  <si>
    <t>719-3193</t>
    <phoneticPr fontId="3"/>
  </si>
  <si>
    <t>あしんくれーん</t>
    <phoneticPr fontId="3"/>
  </si>
  <si>
    <t>阿新クレーン株式会社</t>
    <rPh sb="0" eb="1">
      <t>ア</t>
    </rPh>
    <rPh sb="1" eb="2">
      <t>シン</t>
    </rPh>
    <rPh sb="6" eb="10">
      <t>カブシキガイシャ</t>
    </rPh>
    <phoneticPr fontId="3"/>
  </si>
  <si>
    <t>やまねもーたーす</t>
    <phoneticPr fontId="3"/>
  </si>
  <si>
    <t>株式会社ヤマネモータース</t>
    <rPh sb="0" eb="4">
      <t>カブシキガイシャ</t>
    </rPh>
    <phoneticPr fontId="3"/>
  </si>
  <si>
    <t>700-0941</t>
    <phoneticPr fontId="3"/>
  </si>
  <si>
    <t>医療法人社団吉美会吉備高原ルミエール病院</t>
    <rPh sb="0" eb="2">
      <t>イリョウ</t>
    </rPh>
    <rPh sb="2" eb="4">
      <t>ホウジン</t>
    </rPh>
    <rPh sb="4" eb="6">
      <t>シャダン</t>
    </rPh>
    <rPh sb="6" eb="8">
      <t>キビ</t>
    </rPh>
    <rPh sb="8" eb="9">
      <t>カイ</t>
    </rPh>
    <rPh sb="9" eb="11">
      <t>キビ</t>
    </rPh>
    <rPh sb="11" eb="13">
      <t>コウゲン</t>
    </rPh>
    <rPh sb="18" eb="20">
      <t>ビョウイン</t>
    </rPh>
    <phoneticPr fontId="3"/>
  </si>
  <si>
    <t>716-1553</t>
    <phoneticPr fontId="3"/>
  </si>
  <si>
    <t>やまださんぎょう</t>
    <phoneticPr fontId="3"/>
  </si>
  <si>
    <t>有限会社山田産業</t>
    <rPh sb="0" eb="2">
      <t>ユウゲン</t>
    </rPh>
    <rPh sb="2" eb="4">
      <t>カイシャ</t>
    </rPh>
    <rPh sb="4" eb="6">
      <t>ヤマダ</t>
    </rPh>
    <rPh sb="6" eb="8">
      <t>サンギョウ</t>
    </rPh>
    <phoneticPr fontId="3"/>
  </si>
  <si>
    <t>さんようおかむら</t>
    <phoneticPr fontId="3"/>
  </si>
  <si>
    <t>株式会社山陽オカムラ</t>
    <rPh sb="0" eb="2">
      <t>カブシキ</t>
    </rPh>
    <rPh sb="2" eb="4">
      <t>カイシャ</t>
    </rPh>
    <rPh sb="4" eb="6">
      <t>サンヨウ</t>
    </rPh>
    <phoneticPr fontId="3"/>
  </si>
  <si>
    <t>716-0009</t>
    <phoneticPr fontId="3"/>
  </si>
  <si>
    <t>いくませきゆ</t>
    <phoneticPr fontId="3"/>
  </si>
  <si>
    <t>生熊石油株式会社</t>
    <rPh sb="0" eb="2">
      <t>イクマ</t>
    </rPh>
    <rPh sb="2" eb="4">
      <t>セキユ</t>
    </rPh>
    <rPh sb="4" eb="8">
      <t>カブシキガイシャ</t>
    </rPh>
    <phoneticPr fontId="3"/>
  </si>
  <si>
    <t>あだちけんせつ</t>
    <phoneticPr fontId="3"/>
  </si>
  <si>
    <t>株式会社安達建設</t>
    <rPh sb="0" eb="4">
      <t>カブシキガイシャ</t>
    </rPh>
    <rPh sb="4" eb="6">
      <t>アダチ</t>
    </rPh>
    <rPh sb="6" eb="8">
      <t>ケンセツ</t>
    </rPh>
    <phoneticPr fontId="3"/>
  </si>
  <si>
    <t>719-3503</t>
    <phoneticPr fontId="3"/>
  </si>
  <si>
    <t>やすらぎふくしかい</t>
    <phoneticPr fontId="3"/>
  </si>
  <si>
    <t>社会福祉法人やすらぎ福祉会</t>
    <rPh sb="0" eb="2">
      <t>シャカイ</t>
    </rPh>
    <rPh sb="2" eb="4">
      <t>フクシ</t>
    </rPh>
    <rPh sb="4" eb="6">
      <t>ホウジン</t>
    </rPh>
    <rPh sb="10" eb="13">
      <t>フクシカイ</t>
    </rPh>
    <phoneticPr fontId="3"/>
  </si>
  <si>
    <t>700-0043</t>
    <phoneticPr fontId="3"/>
  </si>
  <si>
    <t>ひかさしょうじ</t>
    <phoneticPr fontId="3"/>
  </si>
  <si>
    <t>日笠商事株式会社</t>
    <rPh sb="0" eb="1">
      <t>ヒ</t>
    </rPh>
    <rPh sb="1" eb="2">
      <t>カサ</t>
    </rPh>
    <rPh sb="2" eb="4">
      <t>ショウジ</t>
    </rPh>
    <rPh sb="4" eb="8">
      <t>カブシキガイシャ</t>
    </rPh>
    <phoneticPr fontId="3"/>
  </si>
  <si>
    <t>708-0016</t>
    <phoneticPr fontId="3"/>
  </si>
  <si>
    <t>かーつ</t>
    <phoneticPr fontId="3"/>
  </si>
  <si>
    <t>カーツ株式会社</t>
    <rPh sb="3" eb="7">
      <t>カブシキガイシャ</t>
    </rPh>
    <phoneticPr fontId="3"/>
  </si>
  <si>
    <t>704-8588</t>
    <phoneticPr fontId="3"/>
  </si>
  <si>
    <t>じぇいえーおかやま</t>
    <phoneticPr fontId="3"/>
  </si>
  <si>
    <t>株式会社JA岡山</t>
    <rPh sb="0" eb="4">
      <t>カブシキガイシャ</t>
    </rPh>
    <rPh sb="6" eb="8">
      <t>オカヤマ</t>
    </rPh>
    <phoneticPr fontId="3"/>
  </si>
  <si>
    <t>704-8191</t>
    <phoneticPr fontId="3"/>
  </si>
  <si>
    <t>708-0322</t>
    <phoneticPr fontId="3"/>
  </si>
  <si>
    <t>鏡野町</t>
    <rPh sb="0" eb="3">
      <t>カガミノチョウ</t>
    </rPh>
    <phoneticPr fontId="3"/>
  </si>
  <si>
    <t>こうゆうかい</t>
    <phoneticPr fontId="3"/>
  </si>
  <si>
    <t>医療法人弘友会</t>
    <rPh sb="0" eb="2">
      <t>イリョウ</t>
    </rPh>
    <rPh sb="2" eb="4">
      <t>ホウジン</t>
    </rPh>
    <rPh sb="4" eb="7">
      <t>コウユウカイ</t>
    </rPh>
    <phoneticPr fontId="3"/>
  </si>
  <si>
    <t>719-1155</t>
    <phoneticPr fontId="3"/>
  </si>
  <si>
    <t>にんぎょうとうげげんしりょくさんぎょう</t>
    <phoneticPr fontId="3"/>
  </si>
  <si>
    <t>人形峠原子力産業株式会社</t>
    <rPh sb="0" eb="3">
      <t>ニンギョウトウゲ</t>
    </rPh>
    <rPh sb="3" eb="6">
      <t>ゲンシリョク</t>
    </rPh>
    <rPh sb="6" eb="8">
      <t>サンギョウ</t>
    </rPh>
    <rPh sb="8" eb="12">
      <t>カブシキガイシャ</t>
    </rPh>
    <phoneticPr fontId="3"/>
  </si>
  <si>
    <t>708-0601</t>
    <phoneticPr fontId="3"/>
  </si>
  <si>
    <t xml:space="preserve">704-8192 </t>
    <phoneticPr fontId="3"/>
  </si>
  <si>
    <t>医療法人慶真会　大杉病院</t>
    <rPh sb="0" eb="2">
      <t>イリョウ</t>
    </rPh>
    <rPh sb="2" eb="4">
      <t>ホウジン</t>
    </rPh>
    <rPh sb="4" eb="7">
      <t>ケイシンカイ</t>
    </rPh>
    <rPh sb="8" eb="10">
      <t>オオスギ</t>
    </rPh>
    <rPh sb="10" eb="12">
      <t>ビョウイン</t>
    </rPh>
    <phoneticPr fontId="3"/>
  </si>
  <si>
    <t>716-0028</t>
    <phoneticPr fontId="3"/>
  </si>
  <si>
    <t>たちばなようき</t>
    <phoneticPr fontId="3"/>
  </si>
  <si>
    <t>立花容器株式会社</t>
    <rPh sb="0" eb="2">
      <t>タチバナ</t>
    </rPh>
    <rPh sb="2" eb="4">
      <t>ヨウキ</t>
    </rPh>
    <rPh sb="4" eb="6">
      <t>カブシキ</t>
    </rPh>
    <rPh sb="6" eb="8">
      <t>カイシャ</t>
    </rPh>
    <phoneticPr fontId="3"/>
  </si>
  <si>
    <t>714-1225</t>
    <phoneticPr fontId="3"/>
  </si>
  <si>
    <t>わしんとん</t>
    <phoneticPr fontId="3"/>
  </si>
  <si>
    <t>株式会社ワシントン</t>
    <rPh sb="0" eb="4">
      <t>カブシキガイシャ</t>
    </rPh>
    <phoneticPr fontId="3"/>
  </si>
  <si>
    <t>700-0151</t>
    <phoneticPr fontId="3"/>
  </si>
  <si>
    <t>みくにこうぎょう</t>
    <phoneticPr fontId="3"/>
  </si>
  <si>
    <t>三国工業株式会社</t>
    <rPh sb="0" eb="2">
      <t>ミクニ</t>
    </rPh>
    <rPh sb="2" eb="4">
      <t>コウギョウ</t>
    </rPh>
    <rPh sb="4" eb="8">
      <t>カブシキガイシャ</t>
    </rPh>
    <phoneticPr fontId="3"/>
  </si>
  <si>
    <t>706-0014</t>
    <phoneticPr fontId="3"/>
  </si>
  <si>
    <t>玉野市</t>
    <rPh sb="0" eb="3">
      <t>タマノシ</t>
    </rPh>
    <phoneticPr fontId="3"/>
  </si>
  <si>
    <t>なかじまがらすこうぎょう</t>
    <phoneticPr fontId="3"/>
  </si>
  <si>
    <t>中島硝子工業株式会社</t>
    <rPh sb="0" eb="2">
      <t>ナカジマ</t>
    </rPh>
    <rPh sb="2" eb="4">
      <t>ガラス</t>
    </rPh>
    <rPh sb="4" eb="6">
      <t>コウギョウ</t>
    </rPh>
    <rPh sb="6" eb="10">
      <t>カブシキガイシャ</t>
    </rPh>
    <phoneticPr fontId="3"/>
  </si>
  <si>
    <t>715-0004</t>
    <phoneticPr fontId="3"/>
  </si>
  <si>
    <t>706-8651</t>
    <phoneticPr fontId="3"/>
  </si>
  <si>
    <t>はくじゅうじ</t>
    <phoneticPr fontId="3"/>
  </si>
  <si>
    <t>株式会社白十字</t>
    <rPh sb="0" eb="4">
      <t>カブシキガイシャ</t>
    </rPh>
    <rPh sb="4" eb="5">
      <t>ハク</t>
    </rPh>
    <rPh sb="5" eb="7">
      <t>ジュウジ</t>
    </rPh>
    <phoneticPr fontId="3"/>
  </si>
  <si>
    <t>701-0221</t>
    <phoneticPr fontId="3"/>
  </si>
  <si>
    <t>たまのしょくひん</t>
    <phoneticPr fontId="3"/>
  </si>
  <si>
    <t>玉野食品株式会社</t>
    <rPh sb="0" eb="2">
      <t>タマノ</t>
    </rPh>
    <rPh sb="2" eb="4">
      <t>ショクヒン</t>
    </rPh>
    <rPh sb="4" eb="8">
      <t>カブシキガイシャ</t>
    </rPh>
    <phoneticPr fontId="3"/>
  </si>
  <si>
    <t>706-0011</t>
    <phoneticPr fontId="3"/>
  </si>
  <si>
    <t>たまのしょくひんはんばい</t>
    <phoneticPr fontId="3"/>
  </si>
  <si>
    <t>玉野食品販売株式会社</t>
    <rPh sb="0" eb="2">
      <t>タマノ</t>
    </rPh>
    <rPh sb="2" eb="4">
      <t>ショクヒン</t>
    </rPh>
    <rPh sb="4" eb="6">
      <t>ハンバイ</t>
    </rPh>
    <rPh sb="6" eb="10">
      <t>カブシキガイシャ</t>
    </rPh>
    <phoneticPr fontId="3"/>
  </si>
  <si>
    <t>せいふう</t>
    <phoneticPr fontId="3"/>
  </si>
  <si>
    <t>株式会社清風</t>
    <rPh sb="0" eb="4">
      <t>カブシキガイシャ</t>
    </rPh>
    <rPh sb="4" eb="6">
      <t>セイフウ</t>
    </rPh>
    <phoneticPr fontId="3"/>
  </si>
  <si>
    <t>704-8116</t>
    <phoneticPr fontId="3"/>
  </si>
  <si>
    <t>きそう</t>
    <phoneticPr fontId="3"/>
  </si>
  <si>
    <t>有限会社機創</t>
    <rPh sb="0" eb="4">
      <t>ユウゲンガイシャ</t>
    </rPh>
    <rPh sb="4" eb="6">
      <t>キソウ</t>
    </rPh>
    <phoneticPr fontId="3"/>
  </si>
  <si>
    <t>702-8002</t>
    <phoneticPr fontId="3"/>
  </si>
  <si>
    <t>医療法人社団恵風会　宮本整形外科病院</t>
    <rPh sb="0" eb="2">
      <t>イリョウ</t>
    </rPh>
    <rPh sb="2" eb="4">
      <t>ホウジン</t>
    </rPh>
    <rPh sb="4" eb="6">
      <t>シャダン</t>
    </rPh>
    <rPh sb="6" eb="9">
      <t>ケイフウカイ</t>
    </rPh>
    <rPh sb="10" eb="12">
      <t>ミヤモト</t>
    </rPh>
    <rPh sb="12" eb="14">
      <t>セイケイ</t>
    </rPh>
    <rPh sb="14" eb="16">
      <t>ゲカ</t>
    </rPh>
    <rPh sb="16" eb="18">
      <t>ビョウイン</t>
    </rPh>
    <phoneticPr fontId="3"/>
  </si>
  <si>
    <t>703-8236</t>
    <phoneticPr fontId="3"/>
  </si>
  <si>
    <t>りょうゆうかい</t>
    <phoneticPr fontId="3"/>
  </si>
  <si>
    <t>医療法人社団　良友会</t>
    <rPh sb="0" eb="2">
      <t>イリョウ</t>
    </rPh>
    <rPh sb="2" eb="4">
      <t>ホウジン</t>
    </rPh>
    <rPh sb="4" eb="6">
      <t>シャダン</t>
    </rPh>
    <rPh sb="7" eb="10">
      <t>リョウユウカイ</t>
    </rPh>
    <phoneticPr fontId="3"/>
  </si>
  <si>
    <t>702-8006</t>
    <phoneticPr fontId="3"/>
  </si>
  <si>
    <t>おかやまけんかんきょうほぜんじぎょうだん</t>
    <phoneticPr fontId="3"/>
  </si>
  <si>
    <t>701-0212</t>
    <phoneticPr fontId="3"/>
  </si>
  <si>
    <t>らいふぷらんにんぐ</t>
    <phoneticPr fontId="3"/>
  </si>
  <si>
    <t>株式会社ライフプランニング</t>
    <rPh sb="0" eb="4">
      <t>カブシキガイシャ</t>
    </rPh>
    <phoneticPr fontId="3"/>
  </si>
  <si>
    <t>702-8001</t>
    <phoneticPr fontId="3"/>
  </si>
  <si>
    <t>特別養護老人ホームいこい荘</t>
    <rPh sb="0" eb="2">
      <t>トクベツ</t>
    </rPh>
    <rPh sb="2" eb="4">
      <t>ヨウゴ</t>
    </rPh>
    <rPh sb="4" eb="6">
      <t>ロウジン</t>
    </rPh>
    <rPh sb="12" eb="13">
      <t>ソウ</t>
    </rPh>
    <phoneticPr fontId="3"/>
  </si>
  <si>
    <t>706-0151</t>
    <phoneticPr fontId="3"/>
  </si>
  <si>
    <t>えふぴこかさおか</t>
    <phoneticPr fontId="3"/>
  </si>
  <si>
    <t>株式会社エフピコ笠岡</t>
    <rPh sb="0" eb="4">
      <t>カブシキガイシャ</t>
    </rPh>
    <rPh sb="8" eb="10">
      <t>カサオカ</t>
    </rPh>
    <phoneticPr fontId="3"/>
  </si>
  <si>
    <t>714-0066</t>
    <phoneticPr fontId="3"/>
  </si>
  <si>
    <t>けいふうかい</t>
    <phoneticPr fontId="3"/>
  </si>
  <si>
    <t>社会福祉法人恵風会</t>
    <rPh sb="0" eb="2">
      <t>シャカイ</t>
    </rPh>
    <rPh sb="2" eb="4">
      <t>フクシ</t>
    </rPh>
    <rPh sb="4" eb="6">
      <t>ホウジン</t>
    </rPh>
    <rPh sb="6" eb="9">
      <t>ケイフウカイ</t>
    </rPh>
    <phoneticPr fontId="3"/>
  </si>
  <si>
    <t>703-8226</t>
    <phoneticPr fontId="3"/>
  </si>
  <si>
    <t>きょうわちゅうぞうしょ</t>
    <phoneticPr fontId="3"/>
  </si>
  <si>
    <t>株式会社共和鋳造所</t>
    <rPh sb="0" eb="4">
      <t>カブシキガイシャ</t>
    </rPh>
    <rPh sb="4" eb="6">
      <t>キョウワ</t>
    </rPh>
    <rPh sb="6" eb="9">
      <t>チュウゾウショ</t>
    </rPh>
    <phoneticPr fontId="3"/>
  </si>
  <si>
    <t>715-0006</t>
    <phoneticPr fontId="3"/>
  </si>
  <si>
    <t>いしかわこうぎょう</t>
    <phoneticPr fontId="3"/>
  </si>
  <si>
    <t>石川工業株式会社</t>
    <rPh sb="0" eb="2">
      <t>イシカワ</t>
    </rPh>
    <rPh sb="2" eb="4">
      <t>コウギョウ</t>
    </rPh>
    <rPh sb="4" eb="8">
      <t>カブシキガイシャ</t>
    </rPh>
    <phoneticPr fontId="3"/>
  </si>
  <si>
    <t xml:space="preserve">701-1204 </t>
    <phoneticPr fontId="3"/>
  </si>
  <si>
    <t>さんようしんぶんじぎょうしゃ</t>
    <phoneticPr fontId="3"/>
  </si>
  <si>
    <t>株式会社山陽新聞事業社</t>
    <rPh sb="0" eb="4">
      <t>カブシキガイシャ</t>
    </rPh>
    <rPh sb="4" eb="6">
      <t>サンヨウ</t>
    </rPh>
    <rPh sb="6" eb="8">
      <t>シンブン</t>
    </rPh>
    <rPh sb="8" eb="11">
      <t>ジギョウシャ</t>
    </rPh>
    <phoneticPr fontId="3"/>
  </si>
  <si>
    <t>ないかいえんぎょう</t>
    <phoneticPr fontId="3"/>
  </si>
  <si>
    <t>ナイカイ塩業株式会社</t>
    <rPh sb="4" eb="6">
      <t>エンギョウ</t>
    </rPh>
    <rPh sb="6" eb="10">
      <t>カブシキガイシャ</t>
    </rPh>
    <phoneticPr fontId="3"/>
  </si>
  <si>
    <t>みついぞうせんせいかつきょうどうくみあい</t>
    <phoneticPr fontId="3"/>
  </si>
  <si>
    <t>三井造船生活協同組合</t>
    <rPh sb="0" eb="2">
      <t>ミツイ</t>
    </rPh>
    <rPh sb="2" eb="4">
      <t>ゾウセン</t>
    </rPh>
    <rPh sb="4" eb="6">
      <t>セイカツ</t>
    </rPh>
    <rPh sb="6" eb="8">
      <t>キョウドウ</t>
    </rPh>
    <rPh sb="8" eb="10">
      <t>クミアイ</t>
    </rPh>
    <phoneticPr fontId="3"/>
  </si>
  <si>
    <t>おかやまちょうざいやっきょく</t>
    <phoneticPr fontId="3"/>
  </si>
  <si>
    <t>株式会社岡山調剤薬局</t>
    <rPh sb="0" eb="4">
      <t>カブシキガイシャ</t>
    </rPh>
    <rPh sb="4" eb="6">
      <t>オカヤマ</t>
    </rPh>
    <rPh sb="6" eb="8">
      <t>チョウザイ</t>
    </rPh>
    <rPh sb="8" eb="10">
      <t>ヤッキョク</t>
    </rPh>
    <phoneticPr fontId="3"/>
  </si>
  <si>
    <t>有限会社エス・ティー・ケイ</t>
    <rPh sb="0" eb="4">
      <t>ユウゲンガイシャ</t>
    </rPh>
    <phoneticPr fontId="3"/>
  </si>
  <si>
    <t>てれびせとうち</t>
    <phoneticPr fontId="3"/>
  </si>
  <si>
    <t>テレビせとうち株式会社</t>
    <rPh sb="7" eb="11">
      <t>カブシキガイシャ</t>
    </rPh>
    <phoneticPr fontId="3"/>
  </si>
  <si>
    <t>くらしきふぁっしょんかれっじ</t>
    <phoneticPr fontId="3"/>
  </si>
  <si>
    <t>学校法人倉敷ファッションカレッジ</t>
    <rPh sb="0" eb="2">
      <t>ガッコウ</t>
    </rPh>
    <rPh sb="2" eb="4">
      <t>ホウジン</t>
    </rPh>
    <rPh sb="4" eb="6">
      <t>クラシキ</t>
    </rPh>
    <phoneticPr fontId="3"/>
  </si>
  <si>
    <t>さかもとさんぎょう</t>
    <phoneticPr fontId="3"/>
  </si>
  <si>
    <t>坂本産業株式会社</t>
    <rPh sb="0" eb="2">
      <t>サカモト</t>
    </rPh>
    <rPh sb="2" eb="4">
      <t>サンギョウ</t>
    </rPh>
    <rPh sb="4" eb="8">
      <t>カブシキガイシャ</t>
    </rPh>
    <phoneticPr fontId="3"/>
  </si>
  <si>
    <t>さんようしんぶんいんさつせんたー</t>
    <phoneticPr fontId="3"/>
  </si>
  <si>
    <t>株式会社山陽新聞印刷センター</t>
    <rPh sb="0" eb="4">
      <t>カブシキガイシャ</t>
    </rPh>
    <rPh sb="4" eb="6">
      <t>サンヨウ</t>
    </rPh>
    <rPh sb="6" eb="8">
      <t>シンブン</t>
    </rPh>
    <rPh sb="8" eb="10">
      <t>インサツ</t>
    </rPh>
    <phoneticPr fontId="3"/>
  </si>
  <si>
    <t>さんようしんぶんくらしきはんばい</t>
    <phoneticPr fontId="3"/>
  </si>
  <si>
    <t>山陽新聞倉敷販売株式会社</t>
    <rPh sb="0" eb="2">
      <t>サンヨウ</t>
    </rPh>
    <rPh sb="2" eb="4">
      <t>シンブン</t>
    </rPh>
    <rPh sb="4" eb="6">
      <t>クラシキ</t>
    </rPh>
    <rPh sb="6" eb="8">
      <t>ハンバイ</t>
    </rPh>
    <rPh sb="8" eb="10">
      <t>カブシキ</t>
    </rPh>
    <rPh sb="10" eb="12">
      <t>カイシャ</t>
    </rPh>
    <phoneticPr fontId="3"/>
  </si>
  <si>
    <t>さんきょうびょうら</t>
    <phoneticPr fontId="3"/>
  </si>
  <si>
    <t>有限会社三協鋲螺</t>
    <rPh sb="0" eb="4">
      <t>ユウゲンガイシャ</t>
    </rPh>
    <rPh sb="4" eb="6">
      <t>サンキョウ</t>
    </rPh>
    <rPh sb="6" eb="7">
      <t>ビョウ</t>
    </rPh>
    <rPh sb="7" eb="8">
      <t>ラ</t>
    </rPh>
    <phoneticPr fontId="3"/>
  </si>
  <si>
    <t>さんきょうせっけい</t>
    <phoneticPr fontId="3"/>
  </si>
  <si>
    <t>株式会社三協設計</t>
    <rPh sb="0" eb="4">
      <t>カブシキガイシャ</t>
    </rPh>
    <rPh sb="4" eb="6">
      <t>サンキョウ</t>
    </rPh>
    <rPh sb="6" eb="8">
      <t>セッケイ</t>
    </rPh>
    <phoneticPr fontId="3"/>
  </si>
  <si>
    <t>社会保険労務士・行政書士　義若智康事務所</t>
    <rPh sb="0" eb="2">
      <t>シャカイ</t>
    </rPh>
    <rPh sb="2" eb="4">
      <t>ホケン</t>
    </rPh>
    <rPh sb="4" eb="7">
      <t>ロウムシ</t>
    </rPh>
    <rPh sb="8" eb="12">
      <t>ギョウセイショシ</t>
    </rPh>
    <rPh sb="13" eb="15">
      <t>ヨシワカ</t>
    </rPh>
    <rPh sb="15" eb="17">
      <t>トモヤス</t>
    </rPh>
    <rPh sb="17" eb="20">
      <t>ジムショ</t>
    </rPh>
    <phoneticPr fontId="3"/>
  </si>
  <si>
    <t>まきもとうんそう</t>
    <phoneticPr fontId="3"/>
  </si>
  <si>
    <t>槙本運送株式会社</t>
    <rPh sb="0" eb="2">
      <t>マキモト</t>
    </rPh>
    <rPh sb="2" eb="4">
      <t>ウンソウ</t>
    </rPh>
    <rPh sb="4" eb="8">
      <t>カブシキガイシャ</t>
    </rPh>
    <phoneticPr fontId="3"/>
  </si>
  <si>
    <t>社会福祉法人新生寿会特別養護老人ホームきのこ荘</t>
    <rPh sb="0" eb="2">
      <t>シャカイ</t>
    </rPh>
    <rPh sb="2" eb="4">
      <t>フクシ</t>
    </rPh>
    <rPh sb="4" eb="6">
      <t>ホウジン</t>
    </rPh>
    <rPh sb="6" eb="8">
      <t>シンセイ</t>
    </rPh>
    <rPh sb="8" eb="9">
      <t>コトブキ</t>
    </rPh>
    <rPh sb="9" eb="10">
      <t>カイ</t>
    </rPh>
    <rPh sb="10" eb="12">
      <t>トクベツ</t>
    </rPh>
    <rPh sb="12" eb="14">
      <t>ヨウゴ</t>
    </rPh>
    <rPh sb="14" eb="16">
      <t>ロウジン</t>
    </rPh>
    <rPh sb="22" eb="23">
      <t>ソウ</t>
    </rPh>
    <phoneticPr fontId="3"/>
  </si>
  <si>
    <t>うえはらどうぶつびょういん</t>
    <phoneticPr fontId="3"/>
  </si>
  <si>
    <t>有限会社上原動物病院</t>
    <rPh sb="0" eb="4">
      <t>ユウゲンガイシャ</t>
    </rPh>
    <rPh sb="4" eb="6">
      <t>ウエハラ</t>
    </rPh>
    <rPh sb="6" eb="8">
      <t>ドウブツ</t>
    </rPh>
    <rPh sb="8" eb="10">
      <t>ビョウイン</t>
    </rPh>
    <phoneticPr fontId="3"/>
  </si>
  <si>
    <t>ふくだじむしょ</t>
    <phoneticPr fontId="3"/>
  </si>
  <si>
    <t>有限会社福田事務所</t>
    <rPh sb="0" eb="4">
      <t>ユウゲンガイシャ</t>
    </rPh>
    <rPh sb="4" eb="6">
      <t>フクダ</t>
    </rPh>
    <rPh sb="6" eb="9">
      <t>ジムショ</t>
    </rPh>
    <phoneticPr fontId="3"/>
  </si>
  <si>
    <t>あすてあやかげ</t>
    <phoneticPr fontId="3"/>
  </si>
  <si>
    <t>株式会社アステア矢掛</t>
    <rPh sb="0" eb="4">
      <t>カブシキガイシャ</t>
    </rPh>
    <rPh sb="8" eb="10">
      <t>ヤカゲ</t>
    </rPh>
    <phoneticPr fontId="3"/>
  </si>
  <si>
    <t>しょっと</t>
    <phoneticPr fontId="3"/>
  </si>
  <si>
    <t>株式会社ショット</t>
    <rPh sb="0" eb="4">
      <t>カブシキガイシャ</t>
    </rPh>
    <phoneticPr fontId="3"/>
  </si>
  <si>
    <t>こーもとやっきょく</t>
    <phoneticPr fontId="3"/>
  </si>
  <si>
    <t>有限会社コーモト薬局</t>
    <rPh sb="0" eb="4">
      <t>ユウゲンガイシャ</t>
    </rPh>
    <rPh sb="8" eb="10">
      <t>ヤッキョク</t>
    </rPh>
    <phoneticPr fontId="3"/>
  </si>
  <si>
    <t>ちぢき</t>
    <phoneticPr fontId="3"/>
  </si>
  <si>
    <t>株式会社チヂキ</t>
    <rPh sb="0" eb="4">
      <t>カブシキガイシャ</t>
    </rPh>
    <phoneticPr fontId="3"/>
  </si>
  <si>
    <t>せいでんしゃ</t>
    <phoneticPr fontId="3"/>
  </si>
  <si>
    <t>株式会社精電社</t>
    <rPh sb="0" eb="4">
      <t>カブシキガイシャ</t>
    </rPh>
    <rPh sb="4" eb="7">
      <t>セイデンシャ</t>
    </rPh>
    <phoneticPr fontId="3"/>
  </si>
  <si>
    <t>うぃっしゅ</t>
    <phoneticPr fontId="3"/>
  </si>
  <si>
    <t>株式会社ウィッシュ</t>
    <rPh sb="0" eb="4">
      <t>カブシキガイシャ</t>
    </rPh>
    <phoneticPr fontId="3"/>
  </si>
  <si>
    <t>ぶるーむ</t>
    <phoneticPr fontId="3"/>
  </si>
  <si>
    <t>株式会社ブルーム</t>
    <rPh sb="0" eb="4">
      <t>カブシキガイシャ</t>
    </rPh>
    <phoneticPr fontId="3"/>
  </si>
  <si>
    <t>あふぇくと</t>
    <phoneticPr fontId="3"/>
  </si>
  <si>
    <t>さんようちょうみ</t>
    <phoneticPr fontId="3"/>
  </si>
  <si>
    <t>山陽調味株式会社</t>
    <rPh sb="0" eb="2">
      <t>サンヨウ</t>
    </rPh>
    <rPh sb="2" eb="4">
      <t>チョウミ</t>
    </rPh>
    <rPh sb="4" eb="8">
      <t>カブシキガイシャ</t>
    </rPh>
    <phoneticPr fontId="3"/>
  </si>
  <si>
    <t>706-0305</t>
    <phoneticPr fontId="3"/>
  </si>
  <si>
    <t>706-8501</t>
    <phoneticPr fontId="3"/>
  </si>
  <si>
    <t>703-8266</t>
    <phoneticPr fontId="3"/>
  </si>
  <si>
    <t>700-8677</t>
    <phoneticPr fontId="3"/>
  </si>
  <si>
    <t>702-8035</t>
    <phoneticPr fontId="3"/>
  </si>
  <si>
    <t>703-8216</t>
    <phoneticPr fontId="3"/>
  </si>
  <si>
    <t>706-0012</t>
    <phoneticPr fontId="3"/>
  </si>
  <si>
    <t>710-0055</t>
    <phoneticPr fontId="3"/>
  </si>
  <si>
    <t>714-0001</t>
    <phoneticPr fontId="3"/>
  </si>
  <si>
    <t>710-0824</t>
    <phoneticPr fontId="3"/>
  </si>
  <si>
    <t>705-0021</t>
    <phoneticPr fontId="3"/>
  </si>
  <si>
    <t>703-8232</t>
    <phoneticPr fontId="3"/>
  </si>
  <si>
    <t>714-1203</t>
    <phoneticPr fontId="3"/>
  </si>
  <si>
    <t>さこだかいけい</t>
    <phoneticPr fontId="3"/>
  </si>
  <si>
    <t>株式会社砂田会計</t>
    <rPh sb="0" eb="4">
      <t>カブシキガイシャ</t>
    </rPh>
    <rPh sb="4" eb="6">
      <t>スナダ</t>
    </rPh>
    <rPh sb="6" eb="8">
      <t>カイケイ</t>
    </rPh>
    <phoneticPr fontId="3"/>
  </si>
  <si>
    <t>711-0911</t>
    <phoneticPr fontId="3"/>
  </si>
  <si>
    <t>713-8113</t>
    <phoneticPr fontId="3"/>
  </si>
  <si>
    <t>700-0943</t>
    <phoneticPr fontId="3"/>
  </si>
  <si>
    <t>つるや</t>
    <phoneticPr fontId="3"/>
  </si>
  <si>
    <t>株式会社つるや</t>
    <rPh sb="0" eb="4">
      <t>カブシキガイシャ</t>
    </rPh>
    <phoneticPr fontId="3"/>
  </si>
  <si>
    <t>708-1224</t>
    <phoneticPr fontId="3"/>
  </si>
  <si>
    <t>にっけん</t>
    <phoneticPr fontId="3"/>
  </si>
  <si>
    <t>株式会社日建</t>
    <rPh sb="0" eb="4">
      <t>カブシキガイシャ</t>
    </rPh>
    <rPh sb="4" eb="6">
      <t>ニッケン</t>
    </rPh>
    <phoneticPr fontId="3"/>
  </si>
  <si>
    <t>700-0945</t>
    <phoneticPr fontId="3"/>
  </si>
  <si>
    <t>だいこうせつびこうぎょう</t>
    <phoneticPr fontId="3"/>
  </si>
  <si>
    <t>有限会社大光設備工業</t>
    <rPh sb="0" eb="4">
      <t>ユウゲンガイシャ</t>
    </rPh>
    <rPh sb="4" eb="6">
      <t>ダイコウ</t>
    </rPh>
    <rPh sb="6" eb="8">
      <t>セツビ</t>
    </rPh>
    <rPh sb="8" eb="10">
      <t>コウギョウ</t>
    </rPh>
    <phoneticPr fontId="3"/>
  </si>
  <si>
    <t>かつらすちーる</t>
    <phoneticPr fontId="3"/>
  </si>
  <si>
    <t>株式会社桂スチール</t>
    <rPh sb="0" eb="4">
      <t>カブシキガイシャ</t>
    </rPh>
    <rPh sb="4" eb="5">
      <t>カツラ</t>
    </rPh>
    <phoneticPr fontId="3"/>
  </si>
  <si>
    <t>そふぃあ</t>
    <phoneticPr fontId="3"/>
  </si>
  <si>
    <t>株式会社ソフィア</t>
    <rPh sb="0" eb="4">
      <t>カブシキガイシャ</t>
    </rPh>
    <phoneticPr fontId="3"/>
  </si>
  <si>
    <t>さんよういんさつ</t>
    <phoneticPr fontId="3"/>
  </si>
  <si>
    <t>山陽印刷株式会社</t>
    <rPh sb="0" eb="2">
      <t>サンヨウ</t>
    </rPh>
    <rPh sb="2" eb="4">
      <t>インサツ</t>
    </rPh>
    <rPh sb="4" eb="8">
      <t>カブシキガイシャ</t>
    </rPh>
    <phoneticPr fontId="3"/>
  </si>
  <si>
    <t>701-1133</t>
    <phoneticPr fontId="3"/>
  </si>
  <si>
    <t>701-0837</t>
    <phoneticPr fontId="3"/>
  </si>
  <si>
    <t>さとう記念病院</t>
    <rPh sb="3" eb="5">
      <t>キネン</t>
    </rPh>
    <rPh sb="5" eb="7">
      <t>ビョウイン</t>
    </rPh>
    <phoneticPr fontId="3"/>
  </si>
  <si>
    <t>医療法人さとう記念病院</t>
    <rPh sb="0" eb="2">
      <t>イリョウ</t>
    </rPh>
    <rPh sb="2" eb="4">
      <t>ホウジン</t>
    </rPh>
    <rPh sb="7" eb="9">
      <t>キネン</t>
    </rPh>
    <rPh sb="9" eb="11">
      <t>ビョウイン</t>
    </rPh>
    <phoneticPr fontId="3"/>
  </si>
  <si>
    <t>709-4312</t>
    <phoneticPr fontId="3"/>
  </si>
  <si>
    <t>勝央町</t>
    <rPh sb="0" eb="3">
      <t>ショウオウチョウ</t>
    </rPh>
    <phoneticPr fontId="3"/>
  </si>
  <si>
    <t>おかやまるーとさーびす</t>
    <phoneticPr fontId="3"/>
  </si>
  <si>
    <t>岡山ルートサービス株式会社</t>
    <rPh sb="0" eb="2">
      <t>オカヤマ</t>
    </rPh>
    <rPh sb="9" eb="13">
      <t>カブシキガイシャ</t>
    </rPh>
    <phoneticPr fontId="3"/>
  </si>
  <si>
    <t>701-1152</t>
    <phoneticPr fontId="3"/>
  </si>
  <si>
    <t>なんば</t>
    <phoneticPr fontId="3"/>
  </si>
  <si>
    <t>株式会社ナンバ</t>
    <rPh sb="0" eb="4">
      <t>カブシキガイシャ</t>
    </rPh>
    <phoneticPr fontId="3"/>
  </si>
  <si>
    <t>708-8507</t>
    <phoneticPr fontId="3"/>
  </si>
  <si>
    <t>みさきふぁーむ</t>
    <phoneticPr fontId="3"/>
  </si>
  <si>
    <t>有限会社美咲ファーム</t>
    <rPh sb="0" eb="4">
      <t>ユウゲンガイシャ</t>
    </rPh>
    <rPh sb="4" eb="6">
      <t>ミサキ</t>
    </rPh>
    <phoneticPr fontId="3"/>
  </si>
  <si>
    <t>709-3711</t>
    <phoneticPr fontId="3"/>
  </si>
  <si>
    <t>美咲町</t>
    <rPh sb="0" eb="3">
      <t>ミサキチョウ</t>
    </rPh>
    <phoneticPr fontId="3"/>
  </si>
  <si>
    <t>たから</t>
    <phoneticPr fontId="3"/>
  </si>
  <si>
    <t>株式会社タカラ</t>
    <rPh sb="0" eb="4">
      <t>カブシキガイシャ</t>
    </rPh>
    <phoneticPr fontId="3"/>
  </si>
  <si>
    <t>700-0818</t>
    <phoneticPr fontId="3"/>
  </si>
  <si>
    <t>おかやまけんけいえいしゃきょうかい</t>
    <phoneticPr fontId="3"/>
  </si>
  <si>
    <t>岡山県経営者協会</t>
    <rPh sb="0" eb="3">
      <t>オカヤマケン</t>
    </rPh>
    <rPh sb="3" eb="6">
      <t>ケイエイシャ</t>
    </rPh>
    <rPh sb="6" eb="8">
      <t>キョウカイ</t>
    </rPh>
    <phoneticPr fontId="3"/>
  </si>
  <si>
    <t>にほんばらそう</t>
    <phoneticPr fontId="3"/>
  </si>
  <si>
    <t>社会福祉法人日本原荘</t>
    <rPh sb="0" eb="2">
      <t>シャカイ</t>
    </rPh>
    <rPh sb="2" eb="4">
      <t>フクシ</t>
    </rPh>
    <rPh sb="4" eb="6">
      <t>ホウジン</t>
    </rPh>
    <rPh sb="6" eb="9">
      <t>ニホンバラ</t>
    </rPh>
    <rPh sb="9" eb="10">
      <t>ソウ</t>
    </rPh>
    <phoneticPr fontId="3"/>
  </si>
  <si>
    <t>708-1205</t>
    <phoneticPr fontId="3"/>
  </si>
  <si>
    <t>だいさんしょうこう</t>
    <phoneticPr fontId="3"/>
  </si>
  <si>
    <t>株式会社大三商行</t>
    <rPh sb="0" eb="4">
      <t>カブシキガイシャ</t>
    </rPh>
    <rPh sb="4" eb="6">
      <t>ダイサン</t>
    </rPh>
    <rPh sb="6" eb="8">
      <t>ショウコウ</t>
    </rPh>
    <phoneticPr fontId="3"/>
  </si>
  <si>
    <t>ひかりさんぎょう</t>
    <phoneticPr fontId="3"/>
  </si>
  <si>
    <t>ヒカリ産業株式会社</t>
    <rPh sb="3" eb="5">
      <t>サンギョウ</t>
    </rPh>
    <rPh sb="5" eb="9">
      <t>カブシキガイシャ</t>
    </rPh>
    <phoneticPr fontId="3"/>
  </si>
  <si>
    <t>704-8126</t>
    <phoneticPr fontId="3"/>
  </si>
  <si>
    <t>おかむらいっしんどう</t>
    <phoneticPr fontId="3"/>
  </si>
  <si>
    <t>704-8117</t>
    <phoneticPr fontId="3"/>
  </si>
  <si>
    <t>おかやまびゅーてぃー</t>
    <phoneticPr fontId="3"/>
  </si>
  <si>
    <t>709-0874</t>
    <phoneticPr fontId="3"/>
  </si>
  <si>
    <t>せいてっく</t>
    <phoneticPr fontId="3"/>
  </si>
  <si>
    <t>セイテック株式会社</t>
    <rPh sb="5" eb="9">
      <t>カブシキガイシャ</t>
    </rPh>
    <phoneticPr fontId="3"/>
  </si>
  <si>
    <t>709-0732</t>
    <phoneticPr fontId="3"/>
  </si>
  <si>
    <t>赤磐市</t>
    <rPh sb="0" eb="3">
      <t>アカイワシ</t>
    </rPh>
    <phoneticPr fontId="3"/>
  </si>
  <si>
    <t>700-0821</t>
    <phoneticPr fontId="3"/>
  </si>
  <si>
    <t>せいわ</t>
    <phoneticPr fontId="3"/>
  </si>
  <si>
    <t>社会福祉法人誠和</t>
    <rPh sb="0" eb="2">
      <t>シャカイ</t>
    </rPh>
    <rPh sb="2" eb="4">
      <t>フクシ</t>
    </rPh>
    <rPh sb="4" eb="6">
      <t>ホウジン</t>
    </rPh>
    <rPh sb="6" eb="8">
      <t>セイワ</t>
    </rPh>
    <phoneticPr fontId="3"/>
  </si>
  <si>
    <t>701-4301</t>
    <phoneticPr fontId="3"/>
  </si>
  <si>
    <t>せとうちでりばりーさーびす</t>
    <phoneticPr fontId="3"/>
  </si>
  <si>
    <t>せとうちデリバリーサービス株式会社</t>
    <rPh sb="13" eb="17">
      <t>カブシキガイシャ</t>
    </rPh>
    <phoneticPr fontId="3"/>
  </si>
  <si>
    <t>703-8263</t>
    <phoneticPr fontId="3"/>
  </si>
  <si>
    <t>かーわーくす</t>
    <phoneticPr fontId="3"/>
  </si>
  <si>
    <t>株式会社カーワークス</t>
    <rPh sb="0" eb="4">
      <t>カブシキガイシャ</t>
    </rPh>
    <phoneticPr fontId="3"/>
  </si>
  <si>
    <t>709-0614</t>
    <phoneticPr fontId="3"/>
  </si>
  <si>
    <t>株式会社NKC</t>
    <rPh sb="0" eb="4">
      <t>カブシキガイシャ</t>
    </rPh>
    <phoneticPr fontId="3"/>
  </si>
  <si>
    <t>有限会社エヌ・ケイ・シー</t>
    <rPh sb="0" eb="4">
      <t>ユウゲンガイシャ</t>
    </rPh>
    <phoneticPr fontId="3"/>
  </si>
  <si>
    <t>アストロ</t>
    <phoneticPr fontId="3"/>
  </si>
  <si>
    <t>株式会社アストロ</t>
    <rPh sb="0" eb="4">
      <t>カブシキガイシャ</t>
    </rPh>
    <phoneticPr fontId="3"/>
  </si>
  <si>
    <t>びほくしんようきんこ</t>
    <phoneticPr fontId="3"/>
  </si>
  <si>
    <t>備北信用金庫</t>
    <rPh sb="0" eb="2">
      <t>ビホク</t>
    </rPh>
    <rPh sb="2" eb="4">
      <t>シンヨウ</t>
    </rPh>
    <rPh sb="4" eb="6">
      <t>キンコ</t>
    </rPh>
    <phoneticPr fontId="3"/>
  </si>
  <si>
    <t>716-0037</t>
    <phoneticPr fontId="3"/>
  </si>
  <si>
    <t>金融・保険業</t>
    <rPh sb="0" eb="2">
      <t>キンユウ</t>
    </rPh>
    <rPh sb="3" eb="6">
      <t>ホケンギョウ</t>
    </rPh>
    <phoneticPr fontId="3"/>
  </si>
  <si>
    <t>しーぴーぱんどーら</t>
    <phoneticPr fontId="3"/>
  </si>
  <si>
    <t>株式会社シーピーパンドーラ</t>
    <rPh sb="0" eb="4">
      <t>カブシキガイシャ</t>
    </rPh>
    <phoneticPr fontId="3"/>
  </si>
  <si>
    <t>700-0052</t>
    <phoneticPr fontId="3"/>
  </si>
  <si>
    <t>717-0501</t>
    <phoneticPr fontId="3"/>
  </si>
  <si>
    <t>かわさきがくえん</t>
    <phoneticPr fontId="3"/>
  </si>
  <si>
    <t>学校法人川崎学園</t>
    <rPh sb="0" eb="2">
      <t>ガッコウ</t>
    </rPh>
    <rPh sb="2" eb="4">
      <t>ホウジン</t>
    </rPh>
    <rPh sb="4" eb="6">
      <t>カワサキ</t>
    </rPh>
    <rPh sb="6" eb="8">
      <t>ガクエン</t>
    </rPh>
    <phoneticPr fontId="3"/>
  </si>
  <si>
    <t>かばやしょくひん</t>
    <phoneticPr fontId="3"/>
  </si>
  <si>
    <t>カバヤ食品株式会社</t>
    <rPh sb="3" eb="5">
      <t>ショクヒン</t>
    </rPh>
    <rPh sb="5" eb="9">
      <t>カブシキガイシャ</t>
    </rPh>
    <phoneticPr fontId="3"/>
  </si>
  <si>
    <t>709-2196</t>
    <phoneticPr fontId="3"/>
  </si>
  <si>
    <t>おかねつこうぎょう</t>
    <phoneticPr fontId="3"/>
  </si>
  <si>
    <t>オカネツ工業株式会社</t>
    <rPh sb="4" eb="6">
      <t>コウギョウ</t>
    </rPh>
    <rPh sb="6" eb="10">
      <t>カブシキガイシャ</t>
    </rPh>
    <phoneticPr fontId="3"/>
  </si>
  <si>
    <t>そうしょう</t>
    <phoneticPr fontId="3"/>
  </si>
  <si>
    <t>株式会社創商</t>
    <rPh sb="0" eb="4">
      <t>カブシキガイシャ</t>
    </rPh>
    <rPh sb="4" eb="6">
      <t>ソウショウ</t>
    </rPh>
    <phoneticPr fontId="3"/>
  </si>
  <si>
    <t>おかび</t>
    <phoneticPr fontId="3"/>
  </si>
  <si>
    <t>株式会社オカビ</t>
    <rPh sb="0" eb="4">
      <t>カブシキガイシャ</t>
    </rPh>
    <phoneticPr fontId="3"/>
  </si>
  <si>
    <t>とうつうしょうじ</t>
    <phoneticPr fontId="3"/>
  </si>
  <si>
    <t>東通商事株式会社</t>
    <rPh sb="0" eb="2">
      <t>トウツウ</t>
    </rPh>
    <rPh sb="2" eb="4">
      <t>ショウジ</t>
    </rPh>
    <rPh sb="4" eb="8">
      <t>カブシキガイシャ</t>
    </rPh>
    <phoneticPr fontId="3"/>
  </si>
  <si>
    <t>みのるさんぎょう</t>
    <phoneticPr fontId="3"/>
  </si>
  <si>
    <t>みのる産業株式会社</t>
    <rPh sb="3" eb="5">
      <t>サンギョウ</t>
    </rPh>
    <rPh sb="5" eb="9">
      <t>カブシキガイシャ</t>
    </rPh>
    <phoneticPr fontId="3"/>
  </si>
  <si>
    <t>さんせいこうぎょう</t>
    <phoneticPr fontId="3"/>
  </si>
  <si>
    <t>三成興業株式会社</t>
    <rPh sb="0" eb="1">
      <t>サン</t>
    </rPh>
    <rPh sb="1" eb="4">
      <t>セイコウギョウ</t>
    </rPh>
    <rPh sb="4" eb="8">
      <t>カブシキガイシャ</t>
    </rPh>
    <phoneticPr fontId="3"/>
  </si>
  <si>
    <t>さんようけいさんせんたー</t>
    <phoneticPr fontId="3"/>
  </si>
  <si>
    <t>株式会社山陽計算センター</t>
    <rPh sb="0" eb="4">
      <t>カブシキガイシャ</t>
    </rPh>
    <rPh sb="4" eb="6">
      <t>サンヨウ</t>
    </rPh>
    <rPh sb="6" eb="8">
      <t>ケイサン</t>
    </rPh>
    <phoneticPr fontId="3"/>
  </si>
  <si>
    <t>にほんくれすと</t>
    <phoneticPr fontId="3"/>
  </si>
  <si>
    <t>日本クレスト株式会社</t>
    <rPh sb="0" eb="2">
      <t>ニホン</t>
    </rPh>
    <rPh sb="6" eb="10">
      <t>カブシキガイシャ</t>
    </rPh>
    <phoneticPr fontId="3"/>
  </si>
  <si>
    <t>そうわ</t>
    <phoneticPr fontId="3"/>
  </si>
  <si>
    <t>有限会社創和</t>
    <rPh sb="0" eb="2">
      <t>ユウゲン</t>
    </rPh>
    <rPh sb="2" eb="4">
      <t>カイシャ</t>
    </rPh>
    <rPh sb="4" eb="6">
      <t>ソウワ</t>
    </rPh>
    <phoneticPr fontId="3"/>
  </si>
  <si>
    <t>えぬてぃーえぬびぜんせいさくしょ</t>
    <phoneticPr fontId="3"/>
  </si>
  <si>
    <t>株式会社ＮＴＮ備前製作所</t>
    <rPh sb="0" eb="4">
      <t>カブシキガイシャ</t>
    </rPh>
    <rPh sb="7" eb="9">
      <t>ビゼン</t>
    </rPh>
    <rPh sb="9" eb="12">
      <t>セイサクショ</t>
    </rPh>
    <phoneticPr fontId="3"/>
  </si>
  <si>
    <t>じゅんわかい　はせがわきねんびょういん</t>
    <phoneticPr fontId="3"/>
  </si>
  <si>
    <t>あびす</t>
    <phoneticPr fontId="3"/>
  </si>
  <si>
    <t>株式会社アビス</t>
    <rPh sb="0" eb="4">
      <t>カブシキガイシャ</t>
    </rPh>
    <phoneticPr fontId="3"/>
  </si>
  <si>
    <t>医療法人福寿会　介護老人保健施設倉敷藤戸荘</t>
    <rPh sb="0" eb="2">
      <t>イリョウ</t>
    </rPh>
    <rPh sb="2" eb="4">
      <t>ホウジン</t>
    </rPh>
    <rPh sb="4" eb="6">
      <t>フクジュ</t>
    </rPh>
    <rPh sb="6" eb="7">
      <t>カイ</t>
    </rPh>
    <rPh sb="8" eb="10">
      <t>カイゴ</t>
    </rPh>
    <rPh sb="10" eb="12">
      <t>ロウジン</t>
    </rPh>
    <rPh sb="12" eb="14">
      <t>ホケン</t>
    </rPh>
    <rPh sb="14" eb="16">
      <t>シセツ</t>
    </rPh>
    <rPh sb="16" eb="18">
      <t>クラシキ</t>
    </rPh>
    <rPh sb="18" eb="20">
      <t>フジト</t>
    </rPh>
    <rPh sb="20" eb="21">
      <t>ソウ</t>
    </rPh>
    <phoneticPr fontId="3"/>
  </si>
  <si>
    <t>らべるわーくすきゃんず</t>
    <phoneticPr fontId="3"/>
  </si>
  <si>
    <t>有限会社ラベルワークスきゃんず</t>
    <rPh sb="0" eb="4">
      <t>ユウゲンガイシャ</t>
    </rPh>
    <phoneticPr fontId="3"/>
  </si>
  <si>
    <t>ひいらぎせいこついん</t>
    <phoneticPr fontId="3"/>
  </si>
  <si>
    <t>柊整骨院</t>
    <rPh sb="0" eb="1">
      <t>ヒイラギ</t>
    </rPh>
    <rPh sb="1" eb="4">
      <t>セイコツイン</t>
    </rPh>
    <phoneticPr fontId="3"/>
  </si>
  <si>
    <t>おかやまひがしほうじんかい</t>
    <phoneticPr fontId="3"/>
  </si>
  <si>
    <t>たまのせいみしゃ</t>
    <phoneticPr fontId="3"/>
  </si>
  <si>
    <t>株式会社玉野清美社</t>
    <rPh sb="0" eb="4">
      <t>カブシキガイシャ</t>
    </rPh>
    <rPh sb="4" eb="6">
      <t>タマノ</t>
    </rPh>
    <rPh sb="6" eb="8">
      <t>セイミ</t>
    </rPh>
    <rPh sb="8" eb="9">
      <t>シャ</t>
    </rPh>
    <phoneticPr fontId="3"/>
  </si>
  <si>
    <t>たいてっこうしょ</t>
    <phoneticPr fontId="3"/>
  </si>
  <si>
    <t>田井観光地開発株式会社　田井マウンテンゴルフ</t>
    <rPh sb="0" eb="2">
      <t>タイ</t>
    </rPh>
    <rPh sb="2" eb="5">
      <t>カンコウチ</t>
    </rPh>
    <rPh sb="5" eb="7">
      <t>カイハツ</t>
    </rPh>
    <rPh sb="7" eb="11">
      <t>カブシキガイシャ</t>
    </rPh>
    <rPh sb="12" eb="14">
      <t>タイ</t>
    </rPh>
    <phoneticPr fontId="3"/>
  </si>
  <si>
    <t>しんせいさんぎょう</t>
    <phoneticPr fontId="3"/>
  </si>
  <si>
    <t>有限会社新生産業</t>
    <rPh sb="0" eb="4">
      <t>ユウゲンガイシャ</t>
    </rPh>
    <rPh sb="4" eb="6">
      <t>シンセイ</t>
    </rPh>
    <rPh sb="6" eb="8">
      <t>サンギョウ</t>
    </rPh>
    <phoneticPr fontId="3"/>
  </si>
  <si>
    <t>おおばやししょうてん</t>
    <phoneticPr fontId="3"/>
  </si>
  <si>
    <t>株式会社大林商店</t>
    <rPh sb="0" eb="4">
      <t>カブシキガイシャ</t>
    </rPh>
    <rPh sb="4" eb="6">
      <t>オオバヤシ</t>
    </rPh>
    <rPh sb="6" eb="8">
      <t>ショウテン</t>
    </rPh>
    <phoneticPr fontId="3"/>
  </si>
  <si>
    <t>株式会社くらしき天領</t>
    <rPh sb="0" eb="4">
      <t>カブシキガイシャ</t>
    </rPh>
    <rPh sb="8" eb="10">
      <t>テンリョウ</t>
    </rPh>
    <phoneticPr fontId="3"/>
  </si>
  <si>
    <t>700-0964</t>
  </si>
  <si>
    <t>709-0892</t>
  </si>
  <si>
    <t>712-8071</t>
  </si>
  <si>
    <t>712-8502</t>
  </si>
  <si>
    <t>700-0986</t>
  </si>
  <si>
    <t>709-0824</t>
  </si>
  <si>
    <t>701-2225</t>
  </si>
  <si>
    <t>718-0003</t>
  </si>
  <si>
    <t>710-0133</t>
  </si>
  <si>
    <t>709-0802</t>
  </si>
  <si>
    <t>704-8174</t>
  </si>
  <si>
    <t>700-0018</t>
  </si>
  <si>
    <t>706-0011</t>
  </si>
  <si>
    <t>706-0001</t>
  </si>
  <si>
    <t>706-0224</t>
  </si>
  <si>
    <t>702-8048</t>
  </si>
  <si>
    <t>702-8031</t>
  </si>
  <si>
    <t>711-0926</t>
  </si>
  <si>
    <t>710-0043</t>
  </si>
  <si>
    <t>株式会社岡山シティエフエム</t>
    <rPh sb="0" eb="4">
      <t>カブシキガイシャ</t>
    </rPh>
    <rPh sb="4" eb="6">
      <t>オカヤマ</t>
    </rPh>
    <phoneticPr fontId="3"/>
  </si>
  <si>
    <t>運輸業</t>
    <rPh sb="0" eb="2">
      <t>ウンユ</t>
    </rPh>
    <phoneticPr fontId="3"/>
  </si>
  <si>
    <t>有限会社アフェクト</t>
  </si>
  <si>
    <t>いであす</t>
    <phoneticPr fontId="3"/>
  </si>
  <si>
    <t>株式会社イデアス</t>
    <rPh sb="0" eb="4">
      <t>カブシキガイシャ</t>
    </rPh>
    <phoneticPr fontId="3"/>
  </si>
  <si>
    <t>くぅてぃー</t>
    <phoneticPr fontId="3"/>
  </si>
  <si>
    <t>株式会社クゥティー</t>
    <rPh sb="0" eb="4">
      <t>カブシキガイシャ</t>
    </rPh>
    <phoneticPr fontId="3"/>
  </si>
  <si>
    <t>八州電気工業株式会社</t>
    <rPh sb="0" eb="2">
      <t>ヤシマ</t>
    </rPh>
    <rPh sb="2" eb="4">
      <t>デンキ</t>
    </rPh>
    <rPh sb="4" eb="6">
      <t>コウギョウ</t>
    </rPh>
    <rPh sb="6" eb="10">
      <t>カブシキガイシャ</t>
    </rPh>
    <phoneticPr fontId="3"/>
  </si>
  <si>
    <t>総社花萬株式会社</t>
    <rPh sb="0" eb="2">
      <t>ソウジャ</t>
    </rPh>
    <rPh sb="2" eb="3">
      <t>ハナ</t>
    </rPh>
    <rPh sb="3" eb="4">
      <t>マン</t>
    </rPh>
    <rPh sb="4" eb="8">
      <t>カブシキガイシャ</t>
    </rPh>
    <phoneticPr fontId="3"/>
  </si>
  <si>
    <t>株式会社エプロム</t>
    <rPh sb="0" eb="4">
      <t>カブシキガイシャ</t>
    </rPh>
    <phoneticPr fontId="3"/>
  </si>
  <si>
    <t>712-8043</t>
    <phoneticPr fontId="3"/>
  </si>
  <si>
    <t>719-0104</t>
    <phoneticPr fontId="3"/>
  </si>
  <si>
    <t>浅口市</t>
    <rPh sb="0" eb="2">
      <t>アサクチ</t>
    </rPh>
    <rPh sb="2" eb="3">
      <t>シ</t>
    </rPh>
    <phoneticPr fontId="3"/>
  </si>
  <si>
    <t>近藤工業株式会社</t>
    <rPh sb="0" eb="2">
      <t>コンドウ</t>
    </rPh>
    <rPh sb="2" eb="4">
      <t>コウギョウ</t>
    </rPh>
    <rPh sb="4" eb="8">
      <t>カブシキガイシャ</t>
    </rPh>
    <phoneticPr fontId="3"/>
  </si>
  <si>
    <t>700-0072</t>
    <phoneticPr fontId="3"/>
  </si>
  <si>
    <t>一般財団法人淳風会</t>
    <rPh sb="0" eb="2">
      <t>イッパン</t>
    </rPh>
    <rPh sb="2" eb="4">
      <t>ザイダン</t>
    </rPh>
    <rPh sb="4" eb="6">
      <t>ホウジン</t>
    </rPh>
    <rPh sb="6" eb="7">
      <t>ジュン</t>
    </rPh>
    <rPh sb="7" eb="8">
      <t>フウ</t>
    </rPh>
    <rPh sb="8" eb="9">
      <t>カイ</t>
    </rPh>
    <phoneticPr fontId="3"/>
  </si>
  <si>
    <t>社会福祉法人順正福祉会　特別養護老人ホームグリーンヒル順正</t>
    <rPh sb="0" eb="2">
      <t>シャカイ</t>
    </rPh>
    <rPh sb="2" eb="4">
      <t>フクシ</t>
    </rPh>
    <rPh sb="4" eb="6">
      <t>ホウジン</t>
    </rPh>
    <rPh sb="6" eb="8">
      <t>ジュンセイ</t>
    </rPh>
    <rPh sb="8" eb="11">
      <t>フクシカイ</t>
    </rPh>
    <rPh sb="12" eb="14">
      <t>トクベツ</t>
    </rPh>
    <rPh sb="14" eb="16">
      <t>ヨウゴ</t>
    </rPh>
    <rPh sb="16" eb="18">
      <t>ロウジン</t>
    </rPh>
    <rPh sb="27" eb="29">
      <t>ジュンセイ</t>
    </rPh>
    <phoneticPr fontId="3"/>
  </si>
  <si>
    <t>716-0068</t>
    <phoneticPr fontId="3"/>
  </si>
  <si>
    <t>有限会社宝興産</t>
    <rPh sb="0" eb="4">
      <t>ユウゲンガイシャ</t>
    </rPh>
    <rPh sb="4" eb="5">
      <t>タカラ</t>
    </rPh>
    <rPh sb="5" eb="7">
      <t>コウサン</t>
    </rPh>
    <phoneticPr fontId="3"/>
  </si>
  <si>
    <t>医療法人閑谷会</t>
    <rPh sb="0" eb="2">
      <t>イリョウ</t>
    </rPh>
    <rPh sb="2" eb="4">
      <t>ホウジン</t>
    </rPh>
    <rPh sb="4" eb="6">
      <t>シズタニ</t>
    </rPh>
    <rPh sb="6" eb="7">
      <t>カイ</t>
    </rPh>
    <phoneticPr fontId="3"/>
  </si>
  <si>
    <t>705-0035</t>
    <phoneticPr fontId="3"/>
  </si>
  <si>
    <t>片山工業株式会社</t>
    <rPh sb="0" eb="2">
      <t>カタヤマ</t>
    </rPh>
    <rPh sb="2" eb="4">
      <t>コウギョウ</t>
    </rPh>
    <rPh sb="4" eb="8">
      <t>カブシキガイシャ</t>
    </rPh>
    <phoneticPr fontId="3"/>
  </si>
  <si>
    <t>715-8502</t>
    <phoneticPr fontId="3"/>
  </si>
  <si>
    <t>医療法人　知誠会</t>
    <rPh sb="0" eb="2">
      <t>イリョウ</t>
    </rPh>
    <rPh sb="2" eb="4">
      <t>ホウジン</t>
    </rPh>
    <rPh sb="5" eb="6">
      <t>チ</t>
    </rPh>
    <rPh sb="6" eb="7">
      <t>セイ</t>
    </rPh>
    <rPh sb="7" eb="8">
      <t>カイ</t>
    </rPh>
    <phoneticPr fontId="3"/>
  </si>
  <si>
    <t>709-0855</t>
    <phoneticPr fontId="3"/>
  </si>
  <si>
    <t>701-4241</t>
    <phoneticPr fontId="3"/>
  </si>
  <si>
    <t>株式会社　岡山村田製作所</t>
    <rPh sb="0" eb="4">
      <t>カブシキガイシャ</t>
    </rPh>
    <rPh sb="5" eb="7">
      <t>オカヤマ</t>
    </rPh>
    <rPh sb="7" eb="9">
      <t>ムラタ</t>
    </rPh>
    <rPh sb="9" eb="12">
      <t>セイサクショ</t>
    </rPh>
    <phoneticPr fontId="3"/>
  </si>
  <si>
    <t>株式会社ネクスト</t>
    <rPh sb="0" eb="4">
      <t>カブシキガイシャ</t>
    </rPh>
    <phoneticPr fontId="2"/>
  </si>
  <si>
    <t>704-8191</t>
    <phoneticPr fontId="2"/>
  </si>
  <si>
    <t>丸五ゴム工業株式会社</t>
    <rPh sb="0" eb="1">
      <t>マル</t>
    </rPh>
    <rPh sb="1" eb="2">
      <t>ゴ</t>
    </rPh>
    <rPh sb="4" eb="6">
      <t>コウギョウ</t>
    </rPh>
    <rPh sb="6" eb="10">
      <t>カブシキガイシャ</t>
    </rPh>
    <phoneticPr fontId="3"/>
  </si>
  <si>
    <t>710-8505</t>
    <phoneticPr fontId="3"/>
  </si>
  <si>
    <t>フェニテックセミコンダクター株式会社</t>
    <rPh sb="14" eb="18">
      <t>カブシキガイシャ</t>
    </rPh>
    <phoneticPr fontId="3"/>
  </si>
  <si>
    <t>715-8602</t>
    <phoneticPr fontId="3"/>
  </si>
  <si>
    <t>714-0074</t>
    <phoneticPr fontId="2"/>
  </si>
  <si>
    <t>700-0945</t>
    <phoneticPr fontId="2"/>
  </si>
  <si>
    <t>株式会社熊谷興産</t>
    <rPh sb="0" eb="4">
      <t>カブシキガイシャ</t>
    </rPh>
    <rPh sb="4" eb="6">
      <t>クマガイ</t>
    </rPh>
    <rPh sb="6" eb="8">
      <t>コウサン</t>
    </rPh>
    <phoneticPr fontId="3"/>
  </si>
  <si>
    <t>700-0491</t>
    <phoneticPr fontId="3"/>
  </si>
  <si>
    <t>社会医療法人清風会　日本原病院</t>
    <rPh sb="0" eb="2">
      <t>シャカイ</t>
    </rPh>
    <rPh sb="2" eb="4">
      <t>イリョウ</t>
    </rPh>
    <rPh sb="4" eb="6">
      <t>ホウジン</t>
    </rPh>
    <rPh sb="6" eb="8">
      <t>セイフウ</t>
    </rPh>
    <rPh sb="8" eb="9">
      <t>カイ</t>
    </rPh>
    <rPh sb="10" eb="12">
      <t>ニッポン</t>
    </rPh>
    <rPh sb="12" eb="13">
      <t>ハラ</t>
    </rPh>
    <rPh sb="13" eb="15">
      <t>ビョウイン</t>
    </rPh>
    <phoneticPr fontId="2"/>
  </si>
  <si>
    <t>株式会社BC</t>
    <rPh sb="0" eb="4">
      <t>カブシキガイシャ</t>
    </rPh>
    <phoneticPr fontId="3"/>
  </si>
  <si>
    <t>700-0966</t>
    <phoneticPr fontId="3"/>
  </si>
  <si>
    <t>有限会社　蔵</t>
    <rPh sb="0" eb="4">
      <t>ユウゲンガイシャ</t>
    </rPh>
    <rPh sb="5" eb="6">
      <t>クラ</t>
    </rPh>
    <phoneticPr fontId="3"/>
  </si>
  <si>
    <t>704-0074</t>
    <phoneticPr fontId="3"/>
  </si>
  <si>
    <t>株式会社ジョルテ　岡山支社</t>
    <rPh sb="0" eb="4">
      <t>カブシキガイシャ</t>
    </rPh>
    <rPh sb="9" eb="11">
      <t>オカヤマ</t>
    </rPh>
    <rPh sb="11" eb="13">
      <t>シシャ</t>
    </rPh>
    <phoneticPr fontId="3"/>
  </si>
  <si>
    <t>合計</t>
    <phoneticPr fontId="2"/>
  </si>
  <si>
    <t>医療・福祉</t>
    <phoneticPr fontId="2"/>
  </si>
  <si>
    <t>飲食店・宿泊業</t>
    <rPh sb="0" eb="3">
      <t>インショクテン</t>
    </rPh>
    <rPh sb="4" eb="6">
      <t>シュクハク</t>
    </rPh>
    <rPh sb="6" eb="7">
      <t>ギョウ</t>
    </rPh>
    <phoneticPr fontId="2"/>
  </si>
  <si>
    <t>瀬戸内市</t>
    <rPh sb="0" eb="3">
      <t>セトウチ</t>
    </rPh>
    <rPh sb="3" eb="4">
      <t>シ</t>
    </rPh>
    <phoneticPr fontId="2"/>
  </si>
  <si>
    <t>岡山市</t>
    <rPh sb="0" eb="1">
      <t>オカ</t>
    </rPh>
    <rPh sb="1" eb="2">
      <t>ヤマ</t>
    </rPh>
    <rPh sb="2" eb="3">
      <t>シ</t>
    </rPh>
    <phoneticPr fontId="3"/>
  </si>
  <si>
    <t>倉敷市</t>
    <rPh sb="0" eb="1">
      <t>クラ</t>
    </rPh>
    <rPh sb="1" eb="2">
      <t>オサム</t>
    </rPh>
    <rPh sb="2" eb="3">
      <t>シ</t>
    </rPh>
    <phoneticPr fontId="2"/>
  </si>
  <si>
    <t>津山市</t>
    <rPh sb="0" eb="1">
      <t>ツ</t>
    </rPh>
    <rPh sb="1" eb="2">
      <t>ヤマ</t>
    </rPh>
    <rPh sb="2" eb="3">
      <t>シ</t>
    </rPh>
    <phoneticPr fontId="2"/>
  </si>
  <si>
    <t>玉野市</t>
    <rPh sb="0" eb="1">
      <t>タマ</t>
    </rPh>
    <rPh sb="1" eb="2">
      <t>ヤ</t>
    </rPh>
    <rPh sb="2" eb="3">
      <t>シ</t>
    </rPh>
    <phoneticPr fontId="2"/>
  </si>
  <si>
    <t>笠岡市</t>
    <rPh sb="0" eb="1">
      <t>カサ</t>
    </rPh>
    <rPh sb="1" eb="2">
      <t>オカ</t>
    </rPh>
    <rPh sb="2" eb="3">
      <t>シ</t>
    </rPh>
    <phoneticPr fontId="2"/>
  </si>
  <si>
    <t>井原市</t>
    <rPh sb="0" eb="1">
      <t>イ</t>
    </rPh>
    <rPh sb="1" eb="2">
      <t>ハラ</t>
    </rPh>
    <rPh sb="2" eb="3">
      <t>シ</t>
    </rPh>
    <phoneticPr fontId="2"/>
  </si>
  <si>
    <t>総社市</t>
    <rPh sb="0" eb="1">
      <t>ソウ</t>
    </rPh>
    <rPh sb="1" eb="2">
      <t>シャ</t>
    </rPh>
    <rPh sb="2" eb="3">
      <t>シ</t>
    </rPh>
    <phoneticPr fontId="2"/>
  </si>
  <si>
    <t>高梁市</t>
    <rPh sb="0" eb="1">
      <t>タカ</t>
    </rPh>
    <rPh sb="1" eb="2">
      <t>ハリ</t>
    </rPh>
    <rPh sb="2" eb="3">
      <t>シ</t>
    </rPh>
    <phoneticPr fontId="2"/>
  </si>
  <si>
    <t>新見市</t>
    <rPh sb="0" eb="1">
      <t>シン</t>
    </rPh>
    <rPh sb="1" eb="2">
      <t>ミ</t>
    </rPh>
    <rPh sb="2" eb="3">
      <t>シ</t>
    </rPh>
    <phoneticPr fontId="2"/>
  </si>
  <si>
    <t>備前市</t>
    <rPh sb="0" eb="1">
      <t>トモ</t>
    </rPh>
    <rPh sb="1" eb="2">
      <t>ゼン</t>
    </rPh>
    <rPh sb="2" eb="3">
      <t>シ</t>
    </rPh>
    <phoneticPr fontId="2"/>
  </si>
  <si>
    <t>赤磐市</t>
    <rPh sb="0" eb="1">
      <t>アカ</t>
    </rPh>
    <rPh sb="1" eb="2">
      <t>イワ</t>
    </rPh>
    <rPh sb="2" eb="3">
      <t>シ</t>
    </rPh>
    <phoneticPr fontId="2"/>
  </si>
  <si>
    <t>真庭市</t>
    <rPh sb="0" eb="1">
      <t>マコト</t>
    </rPh>
    <rPh sb="1" eb="2">
      <t>ニワ</t>
    </rPh>
    <rPh sb="2" eb="3">
      <t>シ</t>
    </rPh>
    <phoneticPr fontId="2"/>
  </si>
  <si>
    <t>美作市</t>
    <rPh sb="0" eb="1">
      <t>ビ</t>
    </rPh>
    <rPh sb="1" eb="2">
      <t>サク</t>
    </rPh>
    <rPh sb="2" eb="3">
      <t>シ</t>
    </rPh>
    <phoneticPr fontId="2"/>
  </si>
  <si>
    <t>浅口市</t>
    <rPh sb="0" eb="1">
      <t>アサ</t>
    </rPh>
    <rPh sb="1" eb="2">
      <t>クチ</t>
    </rPh>
    <rPh sb="2" eb="3">
      <t>シ</t>
    </rPh>
    <phoneticPr fontId="2"/>
  </si>
  <si>
    <t>和気町</t>
    <rPh sb="0" eb="1">
      <t>ワ</t>
    </rPh>
    <rPh sb="1" eb="2">
      <t>キ</t>
    </rPh>
    <rPh sb="2" eb="3">
      <t>マチ</t>
    </rPh>
    <phoneticPr fontId="2"/>
  </si>
  <si>
    <t>早島町</t>
    <rPh sb="0" eb="1">
      <t>ハヤ</t>
    </rPh>
    <rPh sb="2" eb="3">
      <t>チョウ</t>
    </rPh>
    <phoneticPr fontId="2"/>
  </si>
  <si>
    <t>里庄町</t>
    <rPh sb="0" eb="1">
      <t>サト</t>
    </rPh>
    <rPh sb="1" eb="2">
      <t>ショウ</t>
    </rPh>
    <rPh sb="2" eb="3">
      <t>チョウ</t>
    </rPh>
    <phoneticPr fontId="2"/>
  </si>
  <si>
    <t>矢掛町</t>
    <rPh sb="0" eb="1">
      <t>ヤ</t>
    </rPh>
    <rPh sb="1" eb="2">
      <t>カカリ</t>
    </rPh>
    <rPh sb="2" eb="3">
      <t>チョウ</t>
    </rPh>
    <phoneticPr fontId="2"/>
  </si>
  <si>
    <t>新庄村</t>
    <rPh sb="0" eb="1">
      <t>シン</t>
    </rPh>
    <rPh sb="2" eb="3">
      <t>ソン</t>
    </rPh>
    <phoneticPr fontId="2"/>
  </si>
  <si>
    <t>鏡野町</t>
    <rPh sb="0" eb="1">
      <t>カガミ</t>
    </rPh>
    <rPh sb="1" eb="2">
      <t>ヤ</t>
    </rPh>
    <rPh sb="2" eb="3">
      <t>チョウ</t>
    </rPh>
    <phoneticPr fontId="2"/>
  </si>
  <si>
    <t>勝央町</t>
    <rPh sb="0" eb="1">
      <t>カチ</t>
    </rPh>
    <rPh sb="1" eb="2">
      <t>ヒサシ</t>
    </rPh>
    <rPh sb="2" eb="3">
      <t>チョウ</t>
    </rPh>
    <phoneticPr fontId="2"/>
  </si>
  <si>
    <t>奈義町</t>
    <rPh sb="0" eb="1">
      <t>ナ</t>
    </rPh>
    <rPh sb="1" eb="2">
      <t>ギ</t>
    </rPh>
    <rPh sb="2" eb="3">
      <t>チョウ</t>
    </rPh>
    <phoneticPr fontId="2"/>
  </si>
  <si>
    <t>美咲町</t>
    <rPh sb="0" eb="1">
      <t>ビ</t>
    </rPh>
    <rPh sb="1" eb="2">
      <t>ザキ</t>
    </rPh>
    <rPh sb="2" eb="3">
      <t>マチ</t>
    </rPh>
    <phoneticPr fontId="2"/>
  </si>
  <si>
    <t>瀬戸内部品株式会社　岡山工場</t>
    <rPh sb="0" eb="3">
      <t>セトウチ</t>
    </rPh>
    <rPh sb="3" eb="5">
      <t>ブヒン</t>
    </rPh>
    <rPh sb="5" eb="9">
      <t>カブシキガイシャ</t>
    </rPh>
    <rPh sb="10" eb="12">
      <t>オカヤマ</t>
    </rPh>
    <rPh sb="12" eb="14">
      <t>コウジョウ</t>
    </rPh>
    <phoneticPr fontId="3"/>
  </si>
  <si>
    <t>社会福祉法人翔洋会　藤田荘</t>
    <rPh sb="0" eb="2">
      <t>シャカイ</t>
    </rPh>
    <rPh sb="2" eb="4">
      <t>フクシ</t>
    </rPh>
    <rPh sb="4" eb="6">
      <t>ホウジン</t>
    </rPh>
    <rPh sb="6" eb="8">
      <t>ショウヨウ</t>
    </rPh>
    <rPh sb="8" eb="9">
      <t>カイ</t>
    </rPh>
    <rPh sb="10" eb="12">
      <t>フジタ</t>
    </rPh>
    <rPh sb="12" eb="13">
      <t>ソウ</t>
    </rPh>
    <phoneticPr fontId="2"/>
  </si>
  <si>
    <r>
      <t>　雇用する従業員の子育てや地域おける子育て支援を図ることを目的に「おかやま子育て応援宣言企業」の募集・登録を行うとともに、これまでの登録企業等の宣言内容や他の模範となる取組内容について表彰し、県ホームページで紹介しており、登録企業が「宣言内容の実現」、「次世代育成支援対策推進法に基づく一般事業主行動計画の策定」、「ワークライフバランスの導入」に向け抱える諸課題の解決を支援するため、必要な専門家等を企業からの要請により派遣する</t>
    </r>
    <r>
      <rPr>
        <sz val="12"/>
        <color indexed="8"/>
        <rFont val="ＭＳ Ｐゴシック"/>
        <family val="3"/>
        <charset val="128"/>
      </rPr>
      <t>「おかやま子育て応援宣言企業サポート事業」</t>
    </r>
    <r>
      <rPr>
        <sz val="12"/>
        <color indexed="8"/>
        <rFont val="ＭＳ 明朝"/>
        <family val="1"/>
        <charset val="128"/>
      </rPr>
      <t xml:space="preserve">を実施。
</t>
    </r>
    <rPh sb="1" eb="3">
      <t>コヨウ</t>
    </rPh>
    <rPh sb="5" eb="8">
      <t>ジュウギョウイン</t>
    </rPh>
    <rPh sb="9" eb="11">
      <t>コソダ</t>
    </rPh>
    <rPh sb="13" eb="15">
      <t>チイキ</t>
    </rPh>
    <rPh sb="18" eb="20">
      <t>コソダ</t>
    </rPh>
    <rPh sb="21" eb="23">
      <t>シエン</t>
    </rPh>
    <rPh sb="24" eb="25">
      <t>ハカ</t>
    </rPh>
    <rPh sb="29" eb="31">
      <t>モクテキ</t>
    </rPh>
    <rPh sb="72" eb="74">
      <t>センゲン</t>
    </rPh>
    <rPh sb="74" eb="76">
      <t>ナイヨウ</t>
    </rPh>
    <rPh sb="111" eb="113">
      <t>トウロク</t>
    </rPh>
    <rPh sb="132" eb="134">
      <t>シエン</t>
    </rPh>
    <rPh sb="134" eb="136">
      <t>タイサク</t>
    </rPh>
    <rPh sb="232" eb="234">
      <t>ジギョウ</t>
    </rPh>
    <phoneticPr fontId="2"/>
  </si>
  <si>
    <t>医療法人平成会</t>
    <rPh sb="0" eb="2">
      <t>イリョウ</t>
    </rPh>
    <rPh sb="2" eb="4">
      <t>ホウジン</t>
    </rPh>
    <rPh sb="4" eb="6">
      <t>ヘイセイ</t>
    </rPh>
    <rPh sb="6" eb="7">
      <t>カイ</t>
    </rPh>
    <phoneticPr fontId="3"/>
  </si>
  <si>
    <t>700-0903</t>
    <phoneticPr fontId="2"/>
  </si>
  <si>
    <t>公益財団法人岡山県環境保全事業団</t>
    <rPh sb="0" eb="2">
      <t>コウエキ</t>
    </rPh>
    <rPh sb="2" eb="6">
      <t>ザイダンホウジン</t>
    </rPh>
    <rPh sb="6" eb="9">
      <t>オカヤマケン</t>
    </rPh>
    <rPh sb="9" eb="11">
      <t>カンキョウ</t>
    </rPh>
    <rPh sb="11" eb="13">
      <t>ホゼン</t>
    </rPh>
    <rPh sb="13" eb="16">
      <t>ジギョウダン</t>
    </rPh>
    <phoneticPr fontId="3"/>
  </si>
  <si>
    <t>708-0033</t>
    <phoneticPr fontId="3"/>
  </si>
  <si>
    <t>岡山通運株式会社</t>
    <rPh sb="0" eb="2">
      <t>オカヤマ</t>
    </rPh>
    <rPh sb="2" eb="4">
      <t>ツウウン</t>
    </rPh>
    <rPh sb="4" eb="8">
      <t>カブシキガイシャ</t>
    </rPh>
    <phoneticPr fontId="2"/>
  </si>
  <si>
    <t>702-8003</t>
    <phoneticPr fontId="2"/>
  </si>
  <si>
    <t>登録
番号</t>
    <rPh sb="0" eb="2">
      <t>トウロク</t>
    </rPh>
    <rPh sb="3" eb="5">
      <t>バンゴウ</t>
    </rPh>
    <phoneticPr fontId="2"/>
  </si>
  <si>
    <t>郵便
番号</t>
    <rPh sb="0" eb="2">
      <t>ユウビン</t>
    </rPh>
    <rPh sb="3" eb="5">
      <t>バンゴウ</t>
    </rPh>
    <phoneticPr fontId="2"/>
  </si>
  <si>
    <t>701-0165</t>
  </si>
  <si>
    <t>704-8164</t>
    <phoneticPr fontId="3"/>
  </si>
  <si>
    <t>株式会社アイシ･フュージョン･アソシエイツ</t>
    <rPh sb="0" eb="4">
      <t>カブシキガイシャ</t>
    </rPh>
    <phoneticPr fontId="3"/>
  </si>
  <si>
    <t>そうじゃはなまん</t>
    <phoneticPr fontId="3"/>
  </si>
  <si>
    <t>こんどうこうぎょう</t>
    <phoneticPr fontId="3"/>
  </si>
  <si>
    <t>じゅんぷうかい</t>
    <phoneticPr fontId="3"/>
  </si>
  <si>
    <t>たからこうさん</t>
    <phoneticPr fontId="3"/>
  </si>
  <si>
    <t>しずたにかい</t>
    <phoneticPr fontId="3"/>
  </si>
  <si>
    <t>かたやまこうぎょう</t>
    <phoneticPr fontId="3"/>
  </si>
  <si>
    <t>ちせいかい</t>
    <phoneticPr fontId="3"/>
  </si>
  <si>
    <t>おかやまむらたせいさくしょ</t>
    <phoneticPr fontId="3"/>
  </si>
  <si>
    <t>まるごごむ</t>
    <phoneticPr fontId="3"/>
  </si>
  <si>
    <t>ふぇにてっくせみこんだくたー</t>
    <phoneticPr fontId="3"/>
  </si>
  <si>
    <t>くまがいこうさん</t>
    <phoneticPr fontId="3"/>
  </si>
  <si>
    <t>びーしー</t>
    <phoneticPr fontId="3"/>
  </si>
  <si>
    <t>くら</t>
    <phoneticPr fontId="3"/>
  </si>
  <si>
    <t>しょうようかい　ふじたそう</t>
    <phoneticPr fontId="3"/>
  </si>
  <si>
    <t>おかやまつううん</t>
    <phoneticPr fontId="3"/>
  </si>
  <si>
    <t>にほんせいさくきんゆうこうこ　おかやましてん</t>
    <phoneticPr fontId="3"/>
  </si>
  <si>
    <t>株式会社日本政策金融公庫　岡山支店</t>
    <rPh sb="0" eb="4">
      <t>カブシキガイシャ</t>
    </rPh>
    <rPh sb="4" eb="6">
      <t>ニホン</t>
    </rPh>
    <rPh sb="6" eb="8">
      <t>セイサク</t>
    </rPh>
    <rPh sb="8" eb="10">
      <t>キンユウ</t>
    </rPh>
    <rPh sb="10" eb="12">
      <t>コウコ</t>
    </rPh>
    <rPh sb="13" eb="15">
      <t>オカヤマ</t>
    </rPh>
    <rPh sb="15" eb="17">
      <t>シテン</t>
    </rPh>
    <phoneticPr fontId="2"/>
  </si>
  <si>
    <t>登録
年月日</t>
    <rPh sb="0" eb="2">
      <t>トウロク</t>
    </rPh>
    <rPh sb="3" eb="6">
      <t>ネンガッピ</t>
    </rPh>
    <phoneticPr fontId="2"/>
  </si>
  <si>
    <t>おかやま子育て応援宣言企業知事表彰</t>
    <rPh sb="13" eb="15">
      <t>チジ</t>
    </rPh>
    <rPh sb="15" eb="17">
      <t>ヒョウショウ</t>
    </rPh>
    <phoneticPr fontId="2"/>
  </si>
  <si>
    <t>「おかやま子育て応援宣言企業」事業</t>
    <phoneticPr fontId="2"/>
  </si>
  <si>
    <t>にほんせいさくきんゆうこうこ　くらしきしてん</t>
    <phoneticPr fontId="3"/>
  </si>
  <si>
    <t>株式会社日本政策金融公庫　倉敷支店</t>
    <rPh sb="0" eb="4">
      <t>カブシキガイシャ</t>
    </rPh>
    <rPh sb="4" eb="6">
      <t>ニホン</t>
    </rPh>
    <rPh sb="6" eb="8">
      <t>セイサク</t>
    </rPh>
    <rPh sb="8" eb="10">
      <t>キンユウ</t>
    </rPh>
    <rPh sb="10" eb="12">
      <t>コウコ</t>
    </rPh>
    <rPh sb="13" eb="15">
      <t>クラシキ</t>
    </rPh>
    <rPh sb="15" eb="17">
      <t>シテン</t>
    </rPh>
    <phoneticPr fontId="2"/>
  </si>
  <si>
    <t>にっくす</t>
    <phoneticPr fontId="3"/>
  </si>
  <si>
    <t>エム・イー・エス特機 株式会社　マリン・メンテ事業部</t>
    <rPh sb="8" eb="9">
      <t>トク</t>
    </rPh>
    <rPh sb="9" eb="10">
      <t>キ</t>
    </rPh>
    <rPh sb="11" eb="15">
      <t>カブシキガイシャ</t>
    </rPh>
    <rPh sb="23" eb="26">
      <t>ジギョウブ</t>
    </rPh>
    <phoneticPr fontId="3"/>
  </si>
  <si>
    <t>公益社団法人岡山東法人会</t>
    <rPh sb="0" eb="2">
      <t>コウエキ</t>
    </rPh>
    <rPh sb="2" eb="4">
      <t>シャダン</t>
    </rPh>
    <rPh sb="4" eb="6">
      <t>ホウジン</t>
    </rPh>
    <rPh sb="6" eb="8">
      <t>オカヤマ</t>
    </rPh>
    <rPh sb="8" eb="9">
      <t>ヒガシ</t>
    </rPh>
    <rPh sb="9" eb="12">
      <t>ホウジンカイ</t>
    </rPh>
    <phoneticPr fontId="3"/>
  </si>
  <si>
    <t>にほんせいさくきんゆうこうこ　つやましてん</t>
    <phoneticPr fontId="3"/>
  </si>
  <si>
    <t>株式会社日本政策金融公庫　津山支店</t>
    <rPh sb="0" eb="4">
      <t>カブシキガイシャ</t>
    </rPh>
    <rPh sb="4" eb="6">
      <t>ニホン</t>
    </rPh>
    <rPh sb="6" eb="8">
      <t>セイサク</t>
    </rPh>
    <rPh sb="8" eb="10">
      <t>キンユウ</t>
    </rPh>
    <rPh sb="10" eb="12">
      <t>コウコ</t>
    </rPh>
    <rPh sb="13" eb="15">
      <t>ツヤマ</t>
    </rPh>
    <rPh sb="15" eb="17">
      <t>シテン</t>
    </rPh>
    <phoneticPr fontId="2"/>
  </si>
  <si>
    <t>708-0022</t>
    <phoneticPr fontId="2"/>
  </si>
  <si>
    <t>てんまや</t>
    <phoneticPr fontId="3"/>
  </si>
  <si>
    <t>株式会社　天満屋</t>
    <rPh sb="0" eb="4">
      <t>カブシキガイシャ</t>
    </rPh>
    <rPh sb="5" eb="8">
      <t>テンマヤ</t>
    </rPh>
    <phoneticPr fontId="2"/>
  </si>
  <si>
    <t>700-8625</t>
    <phoneticPr fontId="2"/>
  </si>
  <si>
    <t>H19</t>
    <phoneticPr fontId="18"/>
  </si>
  <si>
    <t>H20</t>
  </si>
  <si>
    <t>H21</t>
  </si>
  <si>
    <t>H22</t>
  </si>
  <si>
    <t>H23</t>
  </si>
  <si>
    <t>H24</t>
  </si>
  <si>
    <t>H25</t>
  </si>
  <si>
    <t>H26</t>
  </si>
  <si>
    <t>累計登録企業数</t>
    <rPh sb="0" eb="2">
      <t>ルイケイ</t>
    </rPh>
    <rPh sb="2" eb="4">
      <t>トウロク</t>
    </rPh>
    <rPh sb="4" eb="7">
      <t>キギョウスウ</t>
    </rPh>
    <phoneticPr fontId="18"/>
  </si>
  <si>
    <t>「おかやま子育て応援宣言企業」とは</t>
    <phoneticPr fontId="2"/>
  </si>
  <si>
    <t xml:space="preserve"> 雇用する従業員の子育てや地域における子育てを応援するために、企業・事業所等が取り組む内容を「子育て応援宣言」として応募した企業を「おかやま子育て応援宣言企業」として登録する。</t>
    <rPh sb="58" eb="60">
      <t>オウボ</t>
    </rPh>
    <rPh sb="62" eb="64">
      <t>キギョウ</t>
    </rPh>
    <phoneticPr fontId="17"/>
  </si>
  <si>
    <t>おうじふくしかい</t>
    <phoneticPr fontId="3"/>
  </si>
  <si>
    <t>社会福祉法人　王慈福祉会</t>
    <rPh sb="0" eb="2">
      <t>シャカイ</t>
    </rPh>
    <rPh sb="2" eb="4">
      <t>フクシ</t>
    </rPh>
    <rPh sb="4" eb="6">
      <t>ホウジン</t>
    </rPh>
    <rPh sb="7" eb="9">
      <t>オウジ</t>
    </rPh>
    <rPh sb="9" eb="12">
      <t>フクシカイ</t>
    </rPh>
    <phoneticPr fontId="3"/>
  </si>
  <si>
    <t>711-0906</t>
    <phoneticPr fontId="2"/>
  </si>
  <si>
    <t>株式会社　ファミリーマート　岡山西営業所</t>
    <rPh sb="0" eb="4">
      <t>カブシキガイシャ</t>
    </rPh>
    <rPh sb="14" eb="16">
      <t>オカヤマ</t>
    </rPh>
    <rPh sb="16" eb="17">
      <t>ニシ</t>
    </rPh>
    <rPh sb="17" eb="20">
      <t>エイギョウショ</t>
    </rPh>
    <phoneticPr fontId="3"/>
  </si>
  <si>
    <t>社会医療法人　光生病院</t>
    <rPh sb="0" eb="2">
      <t>シャカイ</t>
    </rPh>
    <rPh sb="2" eb="4">
      <t>イリョウ</t>
    </rPh>
    <rPh sb="4" eb="6">
      <t>ホウジン</t>
    </rPh>
    <rPh sb="7" eb="9">
      <t>コウセイ</t>
    </rPh>
    <rPh sb="9" eb="11">
      <t>ビョウイン</t>
    </rPh>
    <phoneticPr fontId="3"/>
  </si>
  <si>
    <t>700-0985</t>
    <phoneticPr fontId="3"/>
  </si>
  <si>
    <t>社会福祉法人　淳風福祉会</t>
    <rPh sb="0" eb="2">
      <t>シャカイ</t>
    </rPh>
    <rPh sb="2" eb="4">
      <t>フクシ</t>
    </rPh>
    <rPh sb="4" eb="6">
      <t>ホウジン</t>
    </rPh>
    <rPh sb="7" eb="8">
      <t>ジュン</t>
    </rPh>
    <rPh sb="8" eb="9">
      <t>フウ</t>
    </rPh>
    <rPh sb="9" eb="12">
      <t>フクシカイ</t>
    </rPh>
    <phoneticPr fontId="3"/>
  </si>
  <si>
    <t>701-0206</t>
    <phoneticPr fontId="3"/>
  </si>
  <si>
    <t>くらしきとそう</t>
    <phoneticPr fontId="2"/>
  </si>
  <si>
    <t>倉敷塗装　株式会社</t>
    <rPh sb="0" eb="4">
      <t>クラシキトソウ</t>
    </rPh>
    <rPh sb="5" eb="9">
      <t>カブシキガイシャ</t>
    </rPh>
    <phoneticPr fontId="2"/>
  </si>
  <si>
    <t xml:space="preserve">
</t>
  </si>
  <si>
    <t xml:space="preserve">　教育・語学・生活・介護の分野において、人びとの向上意欲と課題解決を生涯にわたって支援することにより、お客さまや地域・社会にとってなくてはならない企業を目指します。
</t>
  </si>
  <si>
    <t xml:space="preserve">　『タクシー保有台数は中四国ＮＯ．１を誇るリーディングカンパニー』
　「社会・お客様・社員」への忠恕（思いやり）を経営方針として、お客様に選んでいただける総合交通サービス業に挑戦してまいります。
</t>
  </si>
  <si>
    <t xml:space="preserve">　本学は、大学２学部（現代生活学部・子ども学部）、短期大学５学科（総合生活学科・保育学科・英語コミュニケーション学科・音楽科・情報ビジネス学科）を備えた大学です。
　また、「地域連携センター」の開設により、産学官民の皆様と協力・連携し“地域創生”に取り組んでいます。
</t>
  </si>
  <si>
    <t xml:space="preserve">　お客様と社員の考えを広く受けとめ、日々改善を続けることにより、日本一のタクシー企業を目指してまいります。
</t>
  </si>
  <si>
    <t xml:space="preserve">　当社は現在岡山県下、広島県下に４１事業所を有し、より快適な暮らしを提供することに日々努めています。
　ガソリン、ガスなどの物質的なエネルギーを安定供給することはもちろん、心のこもったサービスをお届けしています。
</t>
  </si>
  <si>
    <t xml:space="preserve">　当社は情報通信ネットワークの施工会社として、通信設備の血管ともいえる重要な部分を、責任を持って施工する立場から、仕事を通して社会に貢献することを大切な基本理念とし、人は資本、人は財産の考えのもと、優秀な人材の育成に力を注いでいます。
　益々激しく進化していく「ＩＴ」化社会、その中で私たちは先端技術への多様な対応を目指し、日々絶え間ない努力をしております。
</t>
  </si>
  <si>
    <t xml:space="preserve">　岡山トヨタを取り巻くすべての人々に最も魅力ある会社となるよう努めてまいります。
</t>
  </si>
  <si>
    <t xml:space="preserve">　福嶋医院のめざすものとして『皆に優しく、共に楽しく』をモットーに、誰もが住み慣れた地域で安心して楽しく生活できる社会づくりをめざします。
　ノ－マライゼ－ションのまちづくりを実践します。
</t>
  </si>
  <si>
    <t xml:space="preserve">　高度な技術力とお客様のニーズに合ったＩＴサービスで、岡山を拠点に全国展開しています。
　充実した教育プログラムで社員の能力開発を積極的に行うとともに、安心して働くことのできる職場環境づくりに努めています。
</t>
  </si>
  <si>
    <t xml:space="preserve">　当社は、家庭用ルームエアコンから業務用ターボ冷凍機、吸収式冷温水機に至るまで空調設備全般に関するすべての機器の販売･据付・保守を行っています。
　空調のことならお気軽にご相談ください。
</t>
  </si>
  <si>
    <t xml:space="preserve">　創業１００年。高梁川の源流が流れる岡山新見の地から、変わらぬ伝統の味を皆様にお届けいたします。
</t>
  </si>
  <si>
    <t xml:space="preserve">　旅行事業を岡山県内に展開している会社です。両備グループの一部門でもあり、海外旅行、国内旅行を取扱い、特に岡山空港発着の航空機利用の企画商品を販売しています。
</t>
  </si>
  <si>
    <t xml:space="preserve">　歯科医院はどこも同じだと思っていませんか？
・しっかりと話をお伺いします。
・スタッフも来院された方もみんな笑顔で院内がにぎやかです。
・美容院感覚で通えます。
　ウソのようですが、これがうちの医院の特徴です。
</t>
  </si>
  <si>
    <t xml:space="preserve">　当院では、子育て支援の一環として、平成２０年４月に院内保育所を開設しました。美作市の医療の中核として、地域医療を原点に職員一丸となって頑張っていきます。
</t>
  </si>
  <si>
    <t xml:space="preserve">　当社は、在宅での入浴介護を３～４人のグループで行っています。より多くの方にご自宅で安心して過ごしていただくために、職場環境の整備と職員の意欲向上に努めています。
</t>
  </si>
  <si>
    <t xml:space="preserve">　地域の経済団体として、中小企業の健全経営やまちづくり・人材育成などを行っています。
</t>
  </si>
  <si>
    <t xml:space="preserve">　地域の総合経済団体として、中小企業の健全経営・街づくり・人材育成などを行います。
</t>
  </si>
  <si>
    <t xml:space="preserve">　昭和４５年創業以来、地元美作市で、車検・点検など自動車整備・車両販売を行っています。新車は全メーカー取り扱い、中古車は全国ネット（オークネットＪＰなど）で良質なお車を探すことができ、また、中国・四国地方最大級の中古車販売店ネットワーク（ＣＦＮ）加盟店です。総在庫約１５０００台の中から、ご希望のお車を探すことができます。
　どうかよろしくお願い致します。
</t>
  </si>
  <si>
    <t xml:space="preserve">　ＪＲ中庄駅前からほど近い、旧国道2号線沿いのヘアサロン。
　髪を傷めにくいデジカールや、自然な印象の縮毛矯正・ストカールのほか、ハーブの一種・ヘナを使用するなど、ハイダメージの髪にも施術可能なメニューが充実。
　安心の技術とアットホームな雰囲気にひかれ、幅広い年齢の人がリピーターとなっている。
</t>
  </si>
  <si>
    <t xml:space="preserve">　節水システムの販売を通して、環境と経営に貢献している会社です。
</t>
  </si>
  <si>
    <t xml:space="preserve">　会社の経理、税務、給与に関してのコンサルティング事業を行っています。どんなことでもご相談ください。
</t>
  </si>
  <si>
    <t xml:space="preserve">　（株）オクノは「安心とやすらぎ」を提供する、墓地・墓石の販売会社です。
【企業理念】
　我々はお客様の満足感を追求し、その達成方法において、試行錯誤を繰り返し、常に最善を模索する。その過程そのものが、即ち自己の研鑽と能力向上につながり、結果として「やりがい」という達成感と「成長」という報酬を得ることができる。
</t>
  </si>
  <si>
    <t xml:space="preserve">　時代のニーズを的確に把握し、薬局の枠にとらわれないきめ細やかなサービスを提供することを目指しています。
</t>
  </si>
  <si>
    <t xml:space="preserve">　岡山市・倉敷市・浅口市に計１４店舗を経営。かに料理（甲羅）、居食屋（旬や）、和食（かもがた茶屋）など、あらゆる食を提供しています。
</t>
  </si>
  <si>
    <t xml:space="preserve">　「最大ではなく最高を目指す」をモットーにマシニングセンターの製造に精励努力しています。
</t>
  </si>
  <si>
    <t xml:space="preserve">　昭和３８年設立。“麺を通してお客様の幸せを追求する”を経営方針とし、厳選された「素材」と「手延べ」で元祖かも川の麺の伝統と独特なコシのある麺づくりを守り続けています。
</t>
  </si>
  <si>
    <t xml:space="preserve">　「食と健康」を事業領域として、フリーズドライ技術をもとに、食生活の多様化に対応すべく、食品づくりを行っています。
</t>
  </si>
  <si>
    <t xml:space="preserve">　地域の総合経済団体として、中小企業支援、まちづくり、提言・要望等に取り組んでいます。
</t>
  </si>
  <si>
    <t xml:space="preserve">　農業機械の開発、部品制作、工作機械の部品制作。小回りの効く技術屋集団です。
</t>
  </si>
  <si>
    <t xml:space="preserve">○育児休業を取得しやすい社内環境を整え、社内広報、研修、就業規則等の見直しに取り組む。特に、男性社員の取得促進を目指す。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
</t>
  </si>
  <si>
    <t xml:space="preserve">　サンラヴィアンは、洋菓子の製造メーカーです。世の中をワクワクさせる、笑顔が広がるような味を追求したものづくりを愛する企業でありたいと願っています。
</t>
  </si>
  <si>
    <t xml:space="preserve">　女性従業員の手作業による仕事がメインなので、創業時から仕事と家庭が両立しやすい勤務体制を採るよう配慮しています。
</t>
  </si>
  <si>
    <t xml:space="preserve">　苫田ダムのすぐ近くに平成１６年に開設した特別養護老人ホームです。
</t>
  </si>
  <si>
    <t xml:space="preserve">　最先端の技術を常に目指している当社は、仕事の内容も厳しいですが、そのぶん福利厚生もしっかりしています。人にも環境にも優しい「ものづくり」を行っています。
</t>
  </si>
  <si>
    <t xml:space="preserve">　「誠実・創意」を社訓とする我が社は、長年に渡り培った技術力と豊富な経験を存分に活かして、常に前進を続け、環境と調和した事業の展開を目指していきます。
</t>
  </si>
  <si>
    <t xml:space="preserve">　地産地消で岡山県特産の米や材料を多く使用し、昔ながらのおかきやおせんべいを製造しています。
</t>
  </si>
  <si>
    <t xml:space="preserve">(掲載を希望しない)
</t>
  </si>
  <si>
    <t xml:space="preserve">　「ひとりひとりが生き生きと生活できる場の提供」を目標に、地域福祉の拠点となるべく努力しています。
</t>
  </si>
  <si>
    <t xml:space="preserve">　地域の医療・保健機関と連携・協働して、高齢者を中心とした福祉分野の総合支援と地域に根ざした社会福祉活動を積極的に展開し、小地域における“福祉のまちづくり”に貢献すべく日々努力しています。特に、「ぬくもりの里あおえ」は、ユニット型特養、いわゆる新型特養としての特徴を活かして、高齢者に優しい“ぬくもりケア”を職員一同で日々実践していきます。
</t>
  </si>
  <si>
    <t xml:space="preserve">　わが社は、昭和５１年１０月８日に創業した日本初の‘セルフうどん店’です。営業時間は、１０時から２０時。年中無休でお客様のお越しをお待ちしております。６０台駐車可能な広い駐車場があります。
</t>
  </si>
  <si>
    <t xml:space="preserve">　美容室、理容室、エステサロンを対象にした総合商社です。景気に左右されにくい職種で、かつ老舗でありながら常に進化し続けているバランスの良い会社です。私たちは全力でサロン繁栄のサポートをします。
</t>
  </si>
  <si>
    <t xml:space="preserve">　ＮＥＣシステムテクノロジーでは、コンピュータや携帯電話のソフトウェア開発や、岡山県下をはじめとする全国の企業や自治体のお客様の情報システム開発／運用など、情報社会を支える様々なＩＴサービスを提供しています。
</t>
  </si>
  <si>
    <t xml:space="preserve">　住民のみなさんが、住みなれた我が地域において、安心して生活がおくれるよう、お互いが支えあっていく地域社会の実現と介護保険事業（通所介護、訪問介護、居宅介護）を行っています。
</t>
  </si>
  <si>
    <t xml:space="preserve">　地域に密着した企業として、誠心誠意をモットーに、安全に、確実に、お客様の信頼を得て仕事を続けています。
</t>
  </si>
  <si>
    <t xml:space="preserve">　弊社は、塗装及び防水工事に始まり、新築、リフォームを手掛けています。信用と誠実を社訓に掲げ、常にお客様に満足頂ける最善の品質・サービスの提供を致しております。米倉交差点の南角に位置します。
</t>
  </si>
  <si>
    <t xml:space="preserve">　地域に密着したケーブルテレビ局として、放送通信サービスを通して積極的にまちづくりを支援しています。
</t>
  </si>
  <si>
    <t xml:space="preserve">　中小企業を経営されている事業主の方を対象とした、経営コンサルティングの会社です。
</t>
  </si>
  <si>
    <t xml:space="preserve">　当院は、学習型病院で、共に育つ機会を大切にしています。
</t>
  </si>
  <si>
    <t xml:space="preserve">　地域に密着した小口物流の専門業者です。
</t>
  </si>
  <si>
    <t xml:space="preserve">　地域に密着したケアサービスを提供している介護事業所です。
</t>
  </si>
  <si>
    <t xml:space="preserve">　木工家具製造を通じて、環境にやさしい物づくりを推進しています。
</t>
  </si>
  <si>
    <t xml:space="preserve">　地域に密着した物流会社です。
</t>
  </si>
  <si>
    <t xml:space="preserve">　岡山市内のヘアーサロンです。年齢、男女を問わない、親しみやすいサロンです。
</t>
  </si>
  <si>
    <t xml:space="preserve">　中古車の販売、修理とネットでの部品販売の会社です。環境に優しい会社です。
</t>
  </si>
  <si>
    <t xml:space="preserve">　地域に貢献できる運送会社として、心のこもった運転をしています。
</t>
  </si>
  <si>
    <t xml:space="preserve">　自動車部品の加工業です。地域の方とのコミュニケーションを大切にする会社です。
</t>
  </si>
  <si>
    <t xml:space="preserve">　子育てをしながら働きやすい企業を目指しています。
</t>
  </si>
  <si>
    <t xml:space="preserve">　男女を問わず、子育て中の従業員が働きやすい会社を目指しています。
</t>
  </si>
  <si>
    <t xml:space="preserve">　平成２０年６月に設立したフレッシュな損害保険代理店です。従業員２名とちっちゃな会社ですが、子沢山の従業員が働きやすい職場環境の提供に努力していく所存です。
</t>
  </si>
  <si>
    <t xml:space="preserve">　年齢・男女を問わず、一人一人の生活にあったスタイルを提案していく美容室です。
</t>
  </si>
  <si>
    <t xml:space="preserve">　当社は、岡山・香川を地盤としたレンタカー会社です。軽四からトラック・マイクロバスまで、カーナビ・ＥＴＣを標準装備して、皆様のご利用を心からお待ちしております。
</t>
  </si>
  <si>
    <t xml:space="preserve">　出来たての旬のてんぷらがお勧めのセルフうどんのお店です。ご家族でご来店ください。
</t>
  </si>
  <si>
    <t xml:space="preserve">　グループホームえがおの家（定員１８名）……岡山市加茂４７６－１
　デイサービスくつろぎ（定員１０名）……岡山市新庄下８７５
　少人数で家庭的な介護施設。明るく働きやすい職場づくりに取り組んでいます。
</t>
  </si>
  <si>
    <t xml:space="preserve">　アリオンシステムは、ＩＴを中心として、社会の諸問題を解決し、社会性とビジネス性を両立させていく企業です。
［事業内容］
１．システムインテグレーション、情報処理ソフト開発。
２．インターネット／アプリケーションシステム開発・販売。
３．教育事業、富士通オープンカレッジ岡山校。
４．多国語翻訳。
５．引きこもり・不登校支援サポート
</t>
  </si>
  <si>
    <t xml:space="preserve">　高齢者支援の医療保険による在宅訪問リハビリマッサージ施術を主業務として提供しています。
　心の健康にも貢献できる家族や親友のように接するのが私たちのモットーです。
</t>
  </si>
  <si>
    <t xml:space="preserve">(1)親を看ることが産業と呼ばれることに憤りを感じて、親たちの世代への感謝、自分たちが安心して老後を迎えることができるところ、子どもたちへ負担をかけたくない世代への思いを形にしようと思いました。
(2)男性と同様に勉強してきた女性が、結婚・出産を理由に社会から取り残されてしまうことを情けなく思い、子どもを育てることを第一に考え、働ける場所を作ろうと思いました。
(3)現役以上老後未満が、まだまだ社会貢献できるところを作ろうと思いました。「60歳が元気になれば、岡山県が元気になる」
</t>
  </si>
  <si>
    <t xml:space="preserve">　『“訪れると心も体も安らぎ、癒される”と言っていただける病院であること！』それをわたしたちの願いとし、深いつながりを通し、地域の皆様に愛される病院を目指しています。
</t>
  </si>
  <si>
    <t xml:space="preserve">　お客様のニーズにお応えできるよう、日々努力しております。また、環境等を考え、設備を整えております。
</t>
  </si>
  <si>
    <t xml:space="preserve">　お客様に満足していただける高品質のソフト開発サービスを提供し、様々なニーズに応えて評価を得ています。情報化社会において、お客様と社員全員の豊かさとゆとりを実現し、社会の発展に貢献します。
</t>
  </si>
  <si>
    <t xml:space="preserve">　輸入家電品の卸・小売・施工・メンテナンス、住宅設備機器の販売・施工・メンテナンス、住宅設備機器の販売・施工・メンテナンスを中四国地域でさせていただいてます。
</t>
  </si>
  <si>
    <t xml:space="preserve">　建築工事の設計、施工、管理請負業です。地域に貢献できる企業を目指しています。
</t>
  </si>
  <si>
    <t xml:space="preserve">　全国のおいしい食品の販売及び一部製造。コンセプトは、「暮らしの中の食べもの」
</t>
  </si>
  <si>
    <t xml:space="preserve">　地域に貢献できる会社として、心のこもった事業をしています。
</t>
  </si>
  <si>
    <t xml:space="preserve">　土地・建物の仲介売買を通じて、地域に貢献しています。人・地域・環境に優しい土地開発を推進しています。
</t>
  </si>
  <si>
    <t xml:space="preserve">　総合建設業です。
</t>
  </si>
  <si>
    <t xml:space="preserve">　揃え豊富に！いい物を安く提供しております。おもちゃの事なら、何でもコドモ館へ。
</t>
  </si>
  <si>
    <t xml:space="preserve">　雑貨の小売やＣＤ、ＤＶＤ、映像ソフトの販売、レンタル等のお店です。地域に密着したお店として安心してご来店ください。
</t>
  </si>
  <si>
    <t xml:space="preserve">　サッシに関する設計・製造・施工・販売。各建設業者からの工事受注及び設計・施工・メンテナンスを行っています。あらゆる金属板の加工を幅広く取り扱っていますので、お気軽にお問い合わせください。
</t>
  </si>
  <si>
    <t xml:space="preserve">　ハウスクリーニング及び店舗・事務所の清掃業です。
</t>
  </si>
  <si>
    <t xml:space="preserve">　１９７３年創業の型打鍛造と金型設計製作の専門メーカーです。素材から金型設計・製作→鍛造→加工に至る一貫生産体制によって、総合的な品質、供給、さらに、コスト面でのロスを省いた各部品の一貫生産を指向。トータル的な技術提供により、可能な限りの責任体制で対応いたします。
</t>
  </si>
  <si>
    <t xml:space="preserve">　専門医として、患者さんとの十分な対話をもとに、充実した治療・指導を行います。
</t>
  </si>
  <si>
    <t xml:space="preserve">　住み慣れた地域で暮らし続けられるサービスをご提供します。
</t>
  </si>
  <si>
    <t xml:space="preserve">　当社は、ユニフォームのサプライヤーとして、働く人たちと組織に所属している人たちに、快適・安心・信頼を提案する企業です。
</t>
  </si>
  <si>
    <t xml:space="preserve">　「心に響くコミュニティケアを提供しよう」を理念に、健康・医療・福祉が一体となった活動を通じ、地域の方々の生活を生涯にわたって支援します。
</t>
  </si>
  <si>
    <t xml:space="preserve">○男性社員が仕事と子育てを両立しながら、その能力を十分に発揮できる雇用環境を整備します。
　（年次有給休暇を半日単位で取得できることとする等、年次有給休暇の取得促進を図ります。）
○男性・女性社員の双方が制度を利用しやすい職場環境を創造します。
　（子どもが生まれる際の父親の休暇制度を導入、改善します。）
○育児休業を取得しやすい社内環境を整えるため、管理職研修を行います。
</t>
  </si>
  <si>
    <t xml:space="preserve">　日本で最初の洗卵機を世に送って以来５０年「優れた技術と優れた製品で社会に奉仕する」との想いを基本とし、鶏卵業界に特化したメーカーとして、自動洗卵選別包装機、大型自動割卵機の開発、製造、販売を行っています。
</t>
  </si>
  <si>
    <t xml:space="preserve">　様々なリース事業を通して社会に貢献し、価値あるリースの実現を目指しています。お客様、社会、そして環境のために、より一層の努力をし、日々邁進を続けます。
</t>
  </si>
  <si>
    <t xml:space="preserve">　『わたしたちは、社会に信頼され、成長し続ける企業を目指します』という経営理念を掲げており、ＷＡＫＵＷＡＫＵのある企業として、ＷＡＫＵＷＡＫＵのある店舗を広げることを目標にしております。
</t>
  </si>
  <si>
    <t xml:space="preserve">　新車・中古車の販売、修理をしています。特に、マツダのディーラとして地域の皆様方に安心して車に乗っていただけるよう日々努力しております。
</t>
  </si>
  <si>
    <t xml:space="preserve">　岡山県内に特別養護老人ホームやデイサービスセンター等、約３０の高齢者福祉施設を展開。「お客様に満足していただくこと」を第一に、地域の福祉サービスの向上に努めています。
</t>
  </si>
  <si>
    <t xml:space="preserve">　カフェの経営、天然酵母パン・フレッシュジュース等の製造販売、オーガニックフードの販売等を行っている会社です。グループでは、有機野菜の栽培も手掛け、心身に優しい店づくり・街づくりを目指しています。
</t>
  </si>
  <si>
    <t xml:space="preserve">　各種食品・工業用シール印刷を主とした印刷会社です。ワーク・ライフ・バランスの充実により従業員満足度を上げ、より良い職場環境創りに取り組んでいます。
</t>
  </si>
  <si>
    <t xml:space="preserve">　ウチヤマグループは、コルク栓から端を発して以来、「ガスケット・シール材」「建材・断熱材」「コルク栓・王冠栓」の三本の柱を基盤として、皆様に快適な暮らしを提供いたします。
</t>
  </si>
  <si>
    <t xml:space="preserve">地域の皆様の生活を‘よろこびの福祉’で支えます。
</t>
  </si>
  <si>
    <t xml:space="preserve">　地域の皆様の生活を‘やさしさの医療’で支えます。
</t>
  </si>
  <si>
    <t xml:space="preserve">　西日本地域における個人や法人のお客様に対し、ブロードバンドアクセス・ひかり電話や専用線などのネットワークサービスを提供することを通し、社会やビジネスを支えています。
</t>
  </si>
  <si>
    <t xml:space="preserve">　医療と福祉の谷間を埋める病院として昭和５５年９月開設以後、高齢者医療一筋に取り組み、患者様の自然治癒力を高めるため、身体と心を大切にした医療を実施しています。
</t>
  </si>
  <si>
    <t xml:space="preserve">　銑鉄の鋳造により、建設機械油圧部品や自動車ブレーキ備品等の製造と精密加工を行っています。特に複雑な形状と、ミクロンの正確さが求められる油圧部品の製造・加工分野では、我が国トップレベルの技術力を誇ります。
</t>
  </si>
  <si>
    <t xml:space="preserve">　当社は産業機器のメンテナンス業務を行なっております。
　作業の習得に時間がかかる為、社員の職場復帰を願います。
</t>
  </si>
  <si>
    <t xml:space="preserve">　特定医療法人『鴻仁会』は、統合されたケアの連続性を目指す関連施設において共通の理念の元、ビジョンの達成と患者満足の創造に向け、 各職種が共に協力しつつ、医師を中心にしたチームで、最も質が高く共感的な患者ケアを適切なコストで提供します。
</t>
  </si>
  <si>
    <t xml:space="preserve">　スーパー次亜水の活用によって、新衛生管理システムを構築し、人と地球の調和を考え、世界の人々の安心を創造する企業をめざします。
</t>
  </si>
  <si>
    <t xml:space="preserve">　エコ活動を積極的に取組む会社です。
</t>
  </si>
  <si>
    <t xml:space="preserve">　レジャー分野のマリーナから介護の分野の福祉用具貸与事業など幅広く頑張っている会社です。
</t>
  </si>
  <si>
    <t xml:space="preserve">　特別養護老人ホーム浮洲園、ケアハウス浮洲園、デイサービスセンター浮洲園、グループホームうきすの里、浮洲園居宅介護支援事業所、倉敷南高齢者支援センター
</t>
  </si>
  <si>
    <t xml:space="preserve">　培った経験・実績を活かし、お客様のあらゆるニーズに応えられるよう１０トン、４トン、２トンの車輌を取り揃え、安全で確実な輸送サービスを行っております。
</t>
  </si>
  <si>
    <t xml:space="preserve">　製造業であり、男性主体の仕事が多い中、女性の活用を重視し、男女が平等に働くことができ、結婚、出産、育児による再雇用制度の取り組みをし、女性の能力が十分発揮出来る会社であります。
</t>
  </si>
  <si>
    <t xml:space="preserve">　地域に根ざし、地域とともに発展する薬局をめざしています。
</t>
  </si>
  <si>
    <t xml:space="preserve">　人材紹介・人材派遣を行う、人材サービス企業です。
医療・福祉分野に積極的に進出している為、登録スタッフは女性の比率が高いです。
</t>
  </si>
  <si>
    <t xml:space="preserve">　自動車用組電線を製造しています。
　本社工場（高梁市）、賀陽工場、下竹工場（吉備中央町）
</t>
  </si>
  <si>
    <t xml:space="preserve">　日本で最初のアクリル繊維メーカーです。人材と技術の育成を通じて、人と環境の未来に貢献する素材を提供しつづけます。
</t>
  </si>
  <si>
    <t xml:space="preserve">　岡山市東平島の調剤薬局です。
</t>
  </si>
  <si>
    <t xml:space="preserve">　産業機械の部品の製造
</t>
  </si>
  <si>
    <t xml:space="preserve">　様々なリース事業を通じて社会に貢献し、価値あるリースの実現を目指しています。
　お客様の満足、社会への貢献、そして環境に配慮した活動を行うため、より一層の努力をし、日々邁進を続けます。
</t>
  </si>
  <si>
    <t xml:space="preserve">　介護従事者が働きやすい環境を整え、ストレスが少なく笑顔が仕事に出来る事を推進しています。
</t>
  </si>
  <si>
    <t xml:space="preserve">　当社は創業以来４０年、開発提案型企業として複合材料の製品を通じて社会に貢献しています。地域貢献活動を通じて地元貢献を図ると共に環境に優しい物づくりを推進します。
</t>
  </si>
  <si>
    <t xml:space="preserve">　岡山トヨタグループの一員として、1975年の創立以来、システム開発に携わってきました。これからも、ベスト・ソリューションを提案しながら、更なる飛躍を目指します。
</t>
  </si>
  <si>
    <t xml:space="preserve">　当社は、標識、防護柵、道路標識等道路の安全施設の仕事をメインに行っています。今回、イクメンの子育てをバックアップすることを宣言します。
</t>
  </si>
  <si>
    <t xml:space="preserve">　蛍がたわむれる紅葉川のほとりに平成22年7月オープンした新型特別養護老人ホーム「紅葉川荘」です。備前市初の全室個室でプライバシーを確保しながら、四季折々の自然に包まれた心安らぐ生活を送っていただいております。
</t>
  </si>
  <si>
    <t xml:space="preserve">　お年寄りの方がより家庭に近い共同生活で、明るく・楽しく・安らかに毎日を過ごすことができるグループホームです。外観は白いペンション、中は暖かくアットホームな雰囲気で介護スタッフとともに暮らしていただいています。
</t>
  </si>
  <si>
    <t xml:space="preserve">　デイサービス・ケアハウスを併設した特別養護老人ホームひまわり園です。「心の通い合う介護」を理念として掲げ、ご利用者様とのやさしく心のこもったふれあいを大切にしています。自然と緑豊かな環境で健康と安らぎの老後を送っていただいています。
</t>
  </si>
  <si>
    <t xml:space="preserve">　健康と安全を第一に考えた手づくり弁当の販売をとおして地域の学校のＰＴＡ活動、子ども会活動、クラブ活動を応援しています。
</t>
  </si>
  <si>
    <t xml:space="preserve">　人と自然と産業とが調和し共生できる社会を目指した環境コンサルティング事業や、地域での環境コミュニティ活動を実施する企業です。
ご相談に応じた企画支援も提供しております。
</t>
  </si>
  <si>
    <t xml:space="preserve">　昭和５４年設立。健康な身体と豊かな感受性をもち、自己を見つめ、友だちや生活に学ぶことのできる子どもに育てることを目標とし、保育しています。
</t>
  </si>
  <si>
    <t xml:space="preserve">　当社は機械・電気・計装・建築・塗装の専門技術を持つプラント設備の総合メンテナンス工事会社です。
　当事業所は水島コンビナートを拠点に県内、中国四国各県、兵庫県へ展開しています。
　（三菱化学エンジニアリンググループ）
</t>
  </si>
  <si>
    <t xml:space="preserve">　リラクゼーションサロン「手もみ屋本舗」、ＤＰＥサービスショップ「デジカメプリント王」「Phoshop328」の直営並びにＦＣ展開を全国的に行う会社です。
</t>
  </si>
  <si>
    <t xml:space="preserve">　機械修理やメンテナンスを行う会社です。
</t>
  </si>
  <si>
    <t xml:space="preserve">　ケアハウス・デイサービス等介護福祉施設。
　私達はご利用者様の自立を尊重し、一人ひとりの生活機能の維持と回復の為に「誠実と思いやり」を持って心と体のケアサービスに努めています。
</t>
  </si>
  <si>
    <t xml:space="preserve">　創業１５年のバルーン（風船）の専門会社です。
　ご依頼主さまよりお預かりしたメッセージをバルーンに託し、笑顔と感動をお届けしています。
</t>
  </si>
  <si>
    <t xml:space="preserve">　省力化機器の開発設計業務と海外拠点に金型等の超精密部品のパーツベンダー業務を行っております。
　社員一丸元気印でＣＳを最大限意識の元邁進し社員の生活の豊かさとゆとりを実現し、社会の発展に貢献します。
</t>
  </si>
  <si>
    <t xml:space="preserve">　備前焼で有名な備前市で、特別養護老人ホーム大ケ池荘とデイサービスセンターを運営しています。「敬愛」と「信頼」を理念に掲げ、安心とやすらぎの施設として信頼される施設であり続けるよう職員一同頑張っています。
</t>
  </si>
  <si>
    <t xml:space="preserve">　創業５０年の玉子焼の製造工場です。
　安心安全の製品作りに努力し、お客様に喜んで頂くことを目標にしています。
</t>
  </si>
  <si>
    <t xml:space="preserve">　機械設計の会社です。文系出身者も活躍しています。
</t>
  </si>
  <si>
    <t xml:space="preserve">　いろりの里は、豊かな自然の中で高齢者の方が安心してご利用いただける特別養護老人ホームです。いくつになっても喜びや生きがいを感じながら、自分らしく安心して歳を重ねられるよう「自分らしく、その人らしく」を理念に掲げ、「やすらぎと潤いのある施設」を目指しています。
</t>
  </si>
  <si>
    <t xml:space="preserve">　会社設立　昭和６１年７月、資本金１，０００万円、業種　自動車部品加工・電機部品加工
　〈品質管理の特徴〉経営における品質優先の徹底をかかげ品質保証の活動を企業として全社的に運営していくための方針管理、社長診断、手法の開発、活用を効果的に推進している。
</t>
  </si>
  <si>
    <t xml:space="preserve">　照明器具、カーテン等のインテリアをプラン及びコーディネートし、大手ハウジングメーカー、地場建設、工務店などに販売し、取付工事もしています。ショールームでは一般消費者にも販売しています。
</t>
  </si>
  <si>
    <t xml:space="preserve">　１８７９（明治１２）年の創刊以来、「地域とともに」を基本理念に言論報道活動を展開。多メディア化の中、新聞を核にテレビ、ラジオ、ＣＡＴＶ、ネットなどとのメディアミックスを推進しています。
</t>
  </si>
  <si>
    <t xml:space="preserve">　道路標識・標示・信号機等の設計、施工に関する仕事をしております。交通安全の一端を担えればと願っております。
</t>
  </si>
  <si>
    <t xml:space="preserve">　創業５４年の美容室です。ヘア・メイク、着付でこの地で（浜地区）ずっと営業させて頂いています。子供さんからお年寄りまで、幅広く御利用頂いています。
</t>
  </si>
  <si>
    <t xml:space="preserve">　技術力、提案力、人間力の３つの理念の元に、鉄骨階段、特殊階段、手すり等の製造を行っています。
</t>
  </si>
  <si>
    <t xml:space="preserve">　１９６４年、水島コンビナートの一員として操業を開始し、主に石油化学製品や高機能化学製品、情報電子材料を生産しています。
　安全・環境・健康への十分な配慮、より効果的な資源活用に積極的に取り組んでいます。
</t>
  </si>
  <si>
    <t xml:space="preserve">　学校法人　美作学園は大正４年苫田郡教育会が津山高等裁縫学校を創設し、現在は美作大学、美作大学大学院、美作大学短期大学部、岡山県美作高等学校、美作大学附属幼稚園を擁します。
　２０１５年には創立１００周年を迎えます。
</t>
  </si>
  <si>
    <t xml:space="preserve">　仕事の基本は家族から。子供を育てやすい環境の整備が社会の発展、地域の発展につながると思います！皆で将来の財産を育てよう！
</t>
  </si>
  <si>
    <t xml:space="preserve">　私たちは、１つの情報を共有して多彩に活用する独自のテーマ「ワンソース・マルチユース」の発想を掲げ、情報の加工・蓄積・伝達を支援し、社会に役立つ価値観を創造する会社を目指します。
</t>
  </si>
  <si>
    <t xml:space="preserve">　介護保険サービスにおける福祉用具レンタル卸、居宅介護支援事業所、通所介護事業所を行う会社です。何事にもプロフェッショナルであることをコンセプトに、お客様に質の高いサービスを提供すべく、資質の向上に努めています。
</t>
  </si>
  <si>
    <t xml:space="preserve">　当社は産業廃棄物の収集・運搬や解体工事業等を主とする会社です。景気の先行きは不透明ではありますが、社員共々持ち前の明るさで元気良く頑張っております。どうぞ宜しく御願いします。
</t>
  </si>
  <si>
    <t xml:space="preserve">　昭和２７年創業、製缶加工・切板加工・省力化機器の設計製作をしている会社です。熟練技能者を中心に若手育成にも取り組んでいます。
</t>
  </si>
  <si>
    <t xml:space="preserve">　この地域が好きで住みたいと思っている人、そんな人に貸したい、売りたいと思っている人との架け橋になり、地域に住む人が素敵な笑顔で暮らせるようにサポートすることがソレイユ西孝のモットーです。
</t>
  </si>
  <si>
    <t xml:space="preserve">　昭和２２年に創設以来、病院給食、社会福祉施設、学校給食、保育園等に食材を卸している企業です。
</t>
  </si>
  <si>
    <t xml:space="preserve">　自動車関連の精密プラスチック及びゴム製品の成形品を製造しています。
人命に関わる重要部品なので、社員一同品質管理を徹底しています。
</t>
  </si>
  <si>
    <t xml:space="preserve">　石材販売、土木工事を行っています。
</t>
  </si>
  <si>
    <t xml:space="preserve">　当院の理念は最高の地域医療の提供です。
　この理念に向かって職員一同頑張っています。患者満足・職員満足が一番と考え、働きやすい職場を作っています。
</t>
  </si>
  <si>
    <t xml:space="preserve">　お客様とのご縁を大切にし、新築・増築はもちろん、リフォーム、修繕、アフターサービスまで責任を持って、信頼いただける快適な住まいづくりに努めております。
</t>
  </si>
  <si>
    <t xml:space="preserve">　わが社は、環境保護と社会活動を通して地域に貢献しています。
社員が安心と希望を持って働ける職場を提供しています。
</t>
  </si>
  <si>
    <t xml:space="preserve">　備前市十景深谷の滝近くに建つ、緑豊かな自然に囲まれた特別養護老人ホーム「深谷荘」です。ご利用者おひとりおひとりがいきいきと充実した生活を送ることができるよう、また地域の皆様方のお役に立てるように職員一同日々努力しております。
</t>
  </si>
  <si>
    <t xml:space="preserve">　昭和４４年設立。岡山、兵庫県内に４ヶ所の拠点を開設し１４０両を超える車両を保有。
　石灰、自動車部品、食品、日用品、園芸用品、電子部品等の保管・輸送に当たっています。
</t>
  </si>
  <si>
    <t xml:space="preserve">紙幣鑑別センサー製造を主とし、LED面光源ユニット・放熱剤等環境負荷に貢献する商品の設計から製品までを一貫でご提供します。
</t>
  </si>
  <si>
    <t xml:space="preserve">アフラック募集代理店です。自らの子育て体験や小中学校でのPTA役員で学んだことを地域に還元していきたいと考えています。
</t>
  </si>
  <si>
    <t xml:space="preserve">当社は創業以来、様々な工事を通じて、生活文化の向上、地域社会の発展と安全/安心な町づくりに貢献した努力を重ねてまいりました。今後も、地域社会に密着した企業集団としての地域の発展に応えていきたいと考えております。
</t>
  </si>
  <si>
    <t xml:space="preserve">子育てをしながら働きやすい企業を目指しています。
</t>
  </si>
  <si>
    <t xml:space="preserve">享保5年(1720年）創業以来、お客様に満足していただくため良い原料、良い水にこだわり「健康」「安全』「おいしさ」を信条に、日々努力を続けています。
</t>
  </si>
  <si>
    <t xml:space="preserve">平成16年に創業した、鍼灸、整骨院です。
交通事故の治療、肩こりからくる頭痛、ぎっくり腰などの腰痛、慢性疲労、薄毛などを鍼灸や柔道整復術を使いケアしています。
</t>
  </si>
  <si>
    <t xml:space="preserve">清酒、ビール、焼酎、リキュール、スピリッツ等様々な酒類を製造・販売する総合酒類メーカーです。清酒「極聖（きわみひじり）」や地ビール「独歩（どっぽ）」は数々の全国の酒類コンクールで受賞しています。
</t>
  </si>
  <si>
    <t xml:space="preserve">○妊娠・出産、育児に関する諸制度の周知と利用促進、及び仕事と子育ての両立支援のための広報活動を行います。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
</t>
  </si>
  <si>
    <t xml:space="preserve">全国有数を誇る広大なキャンパスに、11学部を擁する全国屈指の総合大学です。地域における国際的な中核的教育拠点として、優れた知性をもった多くの人々が集まる「美しい学都」となることを目指しています。
</t>
  </si>
  <si>
    <t xml:space="preserve">室内型のテニスコート4面で、テニススクールを行っています。4才からのキッズクラスから、大人の一般クラスまで幅広く設定があります。
</t>
  </si>
  <si>
    <t xml:space="preserve">平成2年から建設資材を運ぶダンプで運送業を始めましたが、6年前から食料品などを運ぶトラックも導入して両方で会社を運営しています。従業員9名の小さな会社ですが車好きな人が集まって仕事をしています。
</t>
  </si>
  <si>
    <t xml:space="preserve">ドラッグストアザグザグの経営及びチェーン展開を行っています。地域のお客様に愛されるために、品揃え、接客、サービズ全てにおいて「お客様を喜ばせるための遊び心」を忘れません。
</t>
  </si>
  <si>
    <t xml:space="preserve">全てのお客様に美しく、きれいに、笑顔になってお帰り頂いています。スタッフも話しやすく、気さくな者ばかりなので髪の悩みなど何でも相談しやすいお店です。
</t>
  </si>
  <si>
    <t xml:space="preserve">「あなたとコンビに、ファミリーマート」
お客様の気持ち一1番近い、なくてはならない「コンビに」なります。
</t>
  </si>
  <si>
    <t xml:space="preserve">私たちは地域の総合印刷として、Web,デザイン、印刷、オンデマンド印刷でお客様と共有出来る価値観を持つビジネスパートナーをめざしています。
</t>
  </si>
  <si>
    <t xml:space="preserve">自動車用品専門店「オートバックス」のFC展開。
「車事業を中心として豊かなカーライフの創造、提供を通し、地域皆様の暮らしに貢献巣」企業を目指しています。
</t>
  </si>
  <si>
    <t xml:space="preserve">平成17年4月1日よりNPO法人として活動しています。同年7月1日付けで認可保育園として60名定員の保育園を運営し、また、放課後児童クラブも運営しています。
</t>
  </si>
  <si>
    <t xml:space="preserve">創立以来「共に生きる」を目標に、地域、利用者、スタッフが心を通わせ、お互い連携をもって、地域に根ざした地域社会の保健、福祉に貢献するため喜ばれる環境づくりを推進しています。
</t>
  </si>
  <si>
    <t xml:space="preserve">１）土木・建設・プラント機会リース・レンタル
２）運搬車輌レンタル
３）総合建設機械販売、修理
</t>
  </si>
  <si>
    <t xml:space="preserve">・昭和57年　現在地にて開業
。平成15年　法人設立
障害施設等の一般病床39及び療養病床74をもつケアミックス型病院として、地域社会に医療をもって奉仕すべく活動しています。
</t>
  </si>
  <si>
    <t xml:space="preserve">AIB国際検査統合基準をクリアーし、ISO認定工場として徹底した品質管理システムのもとで「安全安心な小麦づくり」に徹し、お客様に信頼される製粉メーカーを目指しています。
</t>
  </si>
  <si>
    <t xml:space="preserve">「365日、医療に奉仕」を企業理念に、臨床検査業務を通じて各病院・診療所をサポートすることを企業使命とし、地域医療に貢献しています。
</t>
  </si>
  <si>
    <t xml:space="preserve">当社はハンドメイドの良さをかなくなに守り続ける服作り一筋の会社で、100名余りの技術者が次々と開発される新素材の扱い方、パタンメーキング、縫製方法などの研究に取り組んでいます。
</t>
  </si>
  <si>
    <t xml:space="preserve">計画的な業務配分により定時退社が可能な『家族と仕事を両立できる環境づくり』をしています。現場責任者、採用担当者といつでも気軽に相談できる『安心窓口』もあります。
</t>
  </si>
  <si>
    <t xml:space="preserve">アトラクティブ大永株式会社は、現在の地球環境が抱える問題に真剣に取り組み、この地球環境を次世代にわたって守っていくことが人類の重要な課題の一つとしてとらえ、従業員一人一人が企業活動のあらゆる面で環境の保全に配慮し住みよい地球と豊かな社会の発展に貢献します。
</t>
  </si>
  <si>
    <t xml:space="preserve">創立以来、終始一貫して「地域のためにはたらき地域と共に発展する」を信条として、堅実経営に徹した組合基盤の確立と信用力広報に努力しております。
</t>
  </si>
  <si>
    <t xml:space="preserve">定員120名の認可保育園で０才（生後43日）～就学前までの子どもの保育事業を行っている。体力づくりを基本に地産地消の給食にも取り組んでいます。
</t>
  </si>
  <si>
    <t xml:space="preserve">当社は、トヨタ純正部品・用品・礦油、タイヤ・バッテリーをはじめとする自動車関連商品の卸売を行っている会社です。
</t>
  </si>
  <si>
    <t xml:space="preserve">創業以来、総社県域における唯一の信用金庫として地元の人々に親しまれてきました。預金残高1,390億円、貸出残高540億円（平成23年3月末）。総社市を中心に12店舗で営業しています。
</t>
  </si>
  <si>
    <t xml:space="preserve">家屋解体、産廃処分お任せください。
</t>
  </si>
  <si>
    <t xml:space="preserve">昭和51年の創業以来、水準の高いデニム製品の製造、加工を手掛け、生産拠点は国内のみならず中国浙江省と香港にも広げ、広く全世界へと販路を開き、発展中です。
</t>
  </si>
  <si>
    <t xml:space="preserve">興南設計株式会社では、仕事と家庭生活が両立できる労働環境のもと経営方針である、「人と技術を大切にする明るい会社」づくりを目指しています。
</t>
  </si>
  <si>
    <t xml:space="preserve">カモ井加工紙が提供するのは「粘着のメカニズム」。
今後も、製品の品質向上に努めるとともに、粘着の技術を核とした今までの発想にとらわれない、社会に役立つ製品を送り出していきたいと考えています。
</t>
  </si>
  <si>
    <t xml:space="preserve">総合不動産業。不動産、建築、リノベーションなど、新たな不動産ニーズに対応しています。
</t>
  </si>
  <si>
    <t xml:space="preserve">モスバーガー、珈琲館、はなまるうどんの飲食店経営。
食を通じてお客様に「明日の活力」、「憩いの場」をご提供できればと考えております。
</t>
  </si>
  <si>
    <t xml:space="preserve">弊社は「人にやさしく、地球にやさしく」をキーワードに、モノづくりはリサイクルを基本として日夜取り組んでいます。
</t>
  </si>
  <si>
    <t xml:space="preserve">住友金属工業(株)の１００％出資会社として各種ホイールの製造、販売、技術、開発を行っています。岡山県の本社工場。群馬県・太田工場、中国・広州工場に生産拠点があり、国内外の需要に対応しています。
</t>
  </si>
  <si>
    <t xml:space="preserve">キャンドルの製造、販売、キャンドルに付随する備品、演出機材の販売。ブライダル市場・雑貨市場・神仏関係市場・インターネット販売市場・キャンドルワールド(アンテナショップ)関係で事業展開しています。
</t>
  </si>
  <si>
    <t xml:space="preserve">公共施設の建設維持管理および民間施設の建設施行から個人住宅のリフォームまで幅広いサービスで一貫してお客様の快適・便利・安心のご要望にお応えいたします。
</t>
  </si>
  <si>
    <t xml:space="preserve">「美笑」（みしょう）
心からの自然な笑顔でお弁当作りをし、お客様をお迎えしたいという願いを込めて…。
</t>
  </si>
  <si>
    <t xml:space="preserve">県北で地域貢献をめざし、頑張っている小さな企業です。
「田舎ド根性」の一歩として「やさしさ」を基本としてお客様に接しています。
</t>
  </si>
  <si>
    <t xml:space="preserve">製鉄副原料「フェロンガンマン」とファインセラミックス素材「窒化ホウ素」の製造を通じ、私たちは経済の主軸「製造業に携わっています。
</t>
  </si>
  <si>
    <t xml:space="preserve">全国・海外に32拠点と関連会社のネットワークを持ち、それぞれが独自の機能を備え、塗料以外にも機材や施工、技術サービスの色彩提案・情報提供など多様化されたニーズにタイムリーに応えます。
</t>
  </si>
  <si>
    <t xml:space="preserve">昭和5年創業。
社員の持つ個々の特性を生かし飽くことのない探究心で心の製本を合言葉に最新の設備と万全のサービス体制でお客様の信頼に添うべく、その責任を果たしてまいりたいと思います。
</t>
  </si>
  <si>
    <t xml:space="preserve">創業9年の会社でスタッフの平均年齢も29歳と若く活気あふれる会社です。
｢笑顔・小走り・大きな声」をモットーにプロの車屋として地域社会に喜ばれる人材となることを目指しています。
</t>
  </si>
  <si>
    <t xml:space="preserve">美しいこと、清潔であること、鮮やかであること、心地よいこと、折り目正しいこと、見えないところにも心配りすること。そして何よりも誠実であること。
私たちの「綺麗」はそんな意味が込められています。
快適で清潔なくらしのために。
</t>
  </si>
  <si>
    <t xml:space="preserve">お客様の快適な生活空間を創造・提供することにより、人々の豊かでゆとりのある生活へのお手伝いと、地域社会の文化の向上に積極的に貢献できる企業を目指します。
</t>
  </si>
  <si>
    <t xml:space="preserve">創業以来、電気関連施設工事一筋に歩み「施工管理の頭脳集団」として高い評価を得ています。日々の暮らしに不可欠な電気設備の安全と快適を支えているのが、全社員の誇りです。
</t>
  </si>
  <si>
    <t xml:space="preserve">当社は、綿合繊維物と人工皮革の染色加工会社として、多様化する社会のニーズに応えるために、高感度・高品質な製品を創り出すことにチャレンジしています。
</t>
  </si>
  <si>
    <t xml:space="preserve">当社は創業以来、日本通運のグループ会社として、水島臨海工業地帯を運営基盤として物流を通して地域に貢献しています。
</t>
  </si>
  <si>
    <t xml:space="preserve">全員参加で顧客満足の向上を目指し、安全で良質な物流サービス栄男提供します。
</t>
  </si>
  <si>
    <t xml:space="preserve">昭和52年開設(昭和63年医療法人)
消化器系疾患、乳房系疾患の専門病院として、迅速で正確な診断と適切な早期治療を目標に診断を行っています。
</t>
  </si>
  <si>
    <t xml:space="preserve">社会保険労務士事務所
</t>
  </si>
  <si>
    <t xml:space="preserve">見積から納品までを弊社独自の一貫したシステムにより管理しており、人の能力をより発揮できる環境づくりを推進しています。
</t>
  </si>
  <si>
    <t xml:space="preserve">トータルブライダルコンサルティング業
・結婚j相談カウンセリング
・婚活プロデュース(結婚支援事業企画・運営コーディネート）
・人材育成コンサルタント(セミナー、研修コーディネート、講師）
</t>
  </si>
  <si>
    <t xml:space="preserve">各種還元鉄粉およびその他金属の製造、販売を行っています。
様々な粉体加工技術により特殊な用途にもきめ細かく対応し、独自の粉砕技術により安価な小粒径鉄粉の配給が可能です。
</t>
  </si>
  <si>
    <t xml:space="preserve">運送業・建材業・土木工事を行っている会社です。
運送部は、全国に重機等を運搬しています。
安心･安全をモットーにフットワークのよい会社づくりに努めています。
</t>
  </si>
  <si>
    <t xml:space="preserve">私たちは，生活者の夢や希望を実現する環境づくりを通して、地域の発展に貢献し、また、魅力ある会社、人の集まる環境づくりをめざしています。
</t>
  </si>
  <si>
    <t xml:space="preserve">「進取・奉仕・誠実」を忠実に実行し、地域の皆様のお役に立てるよう常にサービスと品質と技術の向上に努めます。
</t>
  </si>
  <si>
    <t xml:space="preserve">「介護は人が人を喜ばせる仕事」という企業方針のもと、「人に光をあてる経営」を実践すべく常に理念に立ち返り、楽しい社風作りを推進しています。
</t>
  </si>
  <si>
    <t xml:space="preserve">CAD/CAMシステム他、各種業務システムの開発・販売
</t>
  </si>
  <si>
    <t xml:space="preserve">国産材製材、集成材製造、プレカット加工、建材・住設販売を行っている企業です。国産材製材製品「匠・乾太郎」は全国で多くの信頼を得ている商品です。
</t>
  </si>
  <si>
    <t xml:space="preserve">医療法人天和会は「松田病院」「天和会訪問看護ステーション」「天和会ホームヘルプステーション」「天和会指定居宅介護支援事業」を運営しており、地域住民の皆様の健康と福祉の増進を図っています。
</t>
  </si>
  <si>
    <t xml:space="preserve">漏電遮断器、ノーヒューズ遮断器、サーキットプロテクタ等の電気機械器の製造
</t>
  </si>
  <si>
    <t xml:space="preserve">直接作業者は殆どパート社員ですが勤続年数が長く、自動車部品の組立、検査作業の経験知識が豊富であり、品質保証・生産性共に高いレベルを保持しています。
</t>
  </si>
  <si>
    <t xml:space="preserve">生活を豊かで便利に、住み良い社会や地域づくりに貢献しています。
「モア・ビューティフル－人と環境」を積極的に推進し、健康で文化的な社会や地域づくりに精進しています。
</t>
  </si>
  <si>
    <t xml:space="preserve">障害者及び高齢者の死活支援・介護全般について従業者全員が連携を取りながら、真心を持って取り組んでいます。
</t>
  </si>
  <si>
    <t xml:space="preserve">１９８２年創業以来、ウチヤマグループの製品の核となる金型・精密プレス部品メーカーとして、そのさまざまなニーズに応え、お客様・地域との信頼関係を築いてまいりました。
</t>
  </si>
  <si>
    <t xml:space="preserve">平成５年より営業を開始し、地元の農産物を中心に会席、仕出し料理を提供しています。
(経営理念)一日一日を感謝しすべての人（お客様、従業員、家族）が心豊かで幸せになれるようお客様のニーズにあった料理とサービスをするために、今自分が何をすべきか積極的に考え地域社会に貢献することをモットーに頑張っています。
</t>
  </si>
  <si>
    <t xml:space="preserve">文具・事務機の卸企業として、取引先とともに成長し、社会に貢献することを経営理念としています。エコールとは、フランス語で「学校」を意味し、人材育成に積極的に取り組んでいます。
</t>
  </si>
  <si>
    <t xml:space="preserve">昭和１５年から日本人の精神文化を支える書道の大切さに着目し、その普及と関連商品の販売をしています。お客様、社員の個性と能力が磨かれ、輝きを増すような取組を進めています。
</t>
  </si>
  <si>
    <t xml:space="preserve">文具・事務機の通信販売を行っています。お客様とともに成長し、社会に貢献することを経営理念としています。社員の能力が発揮出来るように、人災育成に積極的に取り組んでいます。
</t>
  </si>
  <si>
    <t xml:space="preserve">岡山情報ハイウェイの運用・保守・監視を２４時間体制で行うなど地域ネットワークを総合的に推進しています。
県民生活の向上や地域産業の発展に寄与するため、ネットワーク環境の拡張や充実に向けた事業展開をしています。
</t>
  </si>
  <si>
    <t xml:space="preserve">当社はフィルムコンデンサメーカーである指月電機グループの一員として「夢と存在感で働き甲斐のある企業」を目指してまいります。
</t>
  </si>
  <si>
    <t xml:space="preserve">「電気エネルギーの安全と有効活用により、社会に貢献する」配電盤総合メーカーとして、一貫生産体制を築いています。
社員の技術力が向上し、創造性が発揮出来るように人材育成に積極的に取り組んでまいります。
</t>
  </si>
  <si>
    <t xml:space="preserve">株式会社徳山電機製作所のグループ会社として、配電盤等の塗装を受け持っています。
社員の技術力が向上し、創造性が発揮出来るように人材育成に積極的に取り組んでいます。
</t>
  </si>
  <si>
    <t xml:space="preserve">岡山・香川をエリアとする民間テレビ局で、地域に密着したニュース・番組製作に力を入れています。OHKの人気キャラクター「OH！くん」も子育てを応援します。
</t>
  </si>
  <si>
    <t xml:space="preserve">地域社会のお客様に利便性と満足を提供し、企業・社員双方の夢を実現させることを経営理念に掲げ、お客様・社員・会社の三位一体の満足を追及しています。
</t>
  </si>
  <si>
    <t xml:space="preserve">お客様と社員が元気、感動、喜びを共有できる会社を目指します。何よりも「ビューティーわたなべ｣にかかわるすべての人に幸せを届けたいと考えています。
</t>
  </si>
  <si>
    <t xml:space="preserve">昭和６３年より、第３セクターとして営業開始、平成２０年より民間に変更し、レトルト食品を中心に地元食材を使って製造しています。基本方針「簡単」から「感嘆」へをモットーに、全国へ食品を販売しています。
</t>
  </si>
  <si>
    <t xml:space="preserve">当社は、重質炭酸カルシウムの専業メーカーとして約７０年の歴史を有し、その製品は産業界の多岐分野において「モノづくり」の材料として提供されています。
</t>
  </si>
  <si>
    <t xml:space="preserve">病院併設の老人保健施設で地域住民の皆様方に、思いやりのあるあたたかな医療・介護を提供し、福祉と医療の増進に尽くしております。
</t>
  </si>
  <si>
    <t xml:space="preserve">医業・介護事業。
通所リハビリテーション、通所介護、訪問介護、外科、整形外科、呼吸器・循環器科
</t>
  </si>
  <si>
    <t xml:space="preserve">介護事業。
居宅介護支援事業所・認知症対応型共同生活介護。
</t>
  </si>
  <si>
    <t xml:space="preserve">医療を通して社会に貢献するという理念のもと、安全で良質な医療を提供し、急性期医療を基幹とした、地域から期待される役割を果たします。
</t>
  </si>
  <si>
    <t xml:space="preserve">地域に密着した良質な精神医療サービスの提供を行う病院です。
</t>
  </si>
  <si>
    <t xml:space="preserve">クレーンリース業、観光バス旅行業を行っており、新長期排出ガス規制にも適応した、クリーンで自然に優しい車輌もいち早く導入いたしております。
我が社は「顧客に安全・安心」を念頭に企業の発展を進めてまいります。
</t>
  </si>
  <si>
    <t xml:space="preserve">全メーカーの新車・中古車を販売しております。
「車検の速太郎青江店」として立ち合い型車検に注力し、お客様にとって必要とされる企業を目指しています。
</t>
  </si>
  <si>
    <t xml:space="preserve">当法人は、療養病床116床のほか、老人保健施設2施設、居宅介護支援事業所の4つの事業所を運営し、地域の医療・福祉に貢献しています。
</t>
  </si>
  <si>
    <t xml:space="preserve">創業以来40年安定し成長しています。
従業員の和をモットーに各種親睦活動も行っています。
建設業の他にレジャー施設を新見市より委託を受け、宿泊・食事等を提供しつつ管理運営を行っています。
</t>
  </si>
  <si>
    <t xml:space="preserve">株式会社山陽オカムラは、快適で安全に使用でき、環境負荷が少なく、創造的で魅力的なオフィス家具つくりを積極的に取り組むことにより、社会に貢献することをめざしています。
</t>
  </si>
  <si>
    <t xml:space="preserve">創業以来、地域密着をモットーに取り組んでおります。
</t>
  </si>
  <si>
    <t xml:space="preserve">昭和３４年創業以来、総合建設業で「住みよい地域・空間をつくる」を目標に、地元に貢献しております。
</t>
  </si>
  <si>
    <t xml:space="preserve">CDレンタル、書籍販売及びOA商品から一般文具まで総合OAトータルプランナーとして地域に貢献しています。
明日を拓くチャレンジ集団を目指しています。
</t>
  </si>
  <si>
    <t xml:space="preserve">企画から開発、製造、販売までを自社で手がけるメーカーです。
商品のジャンルは園芸機械・モータースポーツ部品・ゴルフ関連商品におよび、広い分野でその開発力や技術力を生かしています。
</t>
  </si>
  <si>
    <t xml:space="preserve">岡山市農協の１００％出資子会社です。
LPガス、給油所、自動車・農業機械、Aコープ等を営んでいます。
</t>
  </si>
  <si>
    <t xml:space="preserve">創業以来「泉のこころ」をモットーに社会奉仕の精神で地域の保健医療福祉に貢献しています。
</t>
  </si>
  <si>
    <t xml:space="preserve">岡山市東区にある医療機関です。職員が気持ちよく働ける事業所を目指しています。岡山西大寺病院は、子育て応援はもちろんのこと、手が離れて職場復帰される女性を応援します。
</t>
  </si>
  <si>
    <t xml:space="preserve">外科、内科、整形外科等９つの診療科目を持ち、病床数は一般病棟35床、療養病棟84床計137床の救急指定病院です。
</t>
  </si>
  <si>
    <t xml:space="preserve">黄とプラスチックを柱に独創性のある商品を提案し、「織」・「生活」・「環境」の三つの文化の創造に取り組む企業です。
</t>
  </si>
  <si>
    <t xml:space="preserve">創業以来６０余年、機能ガラス(強化ガラス、合わせガラス、複層ガラス）の生産を中心に進め、お客様の満足を追求し、より高機能、高付加価値ガラスに取り組んでいます。
</t>
  </si>
  <si>
    <t xml:space="preserve">美容という仕事を通して、お客様にどれほどの満足を提供させて頂く事が出来るか。 私達はつねにこの事に情熱を傾けています。年々高くなるお客様のニーズに対し「上質で安価」 を追求し続ける事に全社員一丸となって取り組んでおります。
</t>
  </si>
  <si>
    <t xml:space="preserve">大型舶用ディーゼルエンジン部品の製造を主に各種産業用の省人化や高効率のための機械装置の製作、鋼構造物工事、塗装工事、配管工事等を行っています。
</t>
  </si>
  <si>
    <t xml:space="preserve">「誠実であること」「創意工夫すること」「賢くなること」をモットーにしている会社です。電機/機会/用役設備の計画・管理・保守やパイプ製作・機会組/加工・船舶部品点検修理・製缶工事と幅広い分野で皆様のニーズにお応えできる会社です。
</t>
  </si>
  <si>
    <t xml:space="preserve">岡山県内を市場として店舗を展開し、和・洋菓子、焼菓子の販売を行っています。お客様に「心ときめき・なごむひととき」を提供できることを願い、夢のある元気な会社を目指しています。
</t>
  </si>
  <si>
    <t xml:space="preserve">グループ会社の業務管理
</t>
  </si>
  <si>
    <t xml:space="preserve">スーパー総菜売り場の運営、お弁当の製造・配達
</t>
  </si>
  <si>
    <t xml:space="preserve">食堂を運営しています。
</t>
  </si>
  <si>
    <t xml:space="preserve">機械装置の設計から加工・組立・試運転・立上まで一貫受注しています。
社員一人一人の能力が十分に発揮でき、心豊かな生活が築けることを経営理念としています。
</t>
  </si>
  <si>
    <t xml:space="preserve">整形外科と内科を中心として診療を行っています。グループとして社会福祉法人恵風会も運営し、噛んじゃ様のトータルケアを目指します。
</t>
  </si>
  <si>
    <t xml:space="preserve">1980年創業以来、食品輸送を通じて知己に、また社会に貢献できる様毎日輸送を行っています。
</t>
  </si>
  <si>
    <t xml:space="preserve">創立30周年を迎え、全病室を新改築いたしました。良友会は、心とからだの健康、笑顔をお送りするやすらぎ里の仲間です。豊かな森に囲まれた精神科病院を目指し最高の顧客満足を提供します。
</t>
  </si>
  <si>
    <t xml:space="preserve">岡山県内において、行政施策との協調のもと、環境保全のための各種事業を幅広く実施し、もって快適かつ持続可能な地域社会の実現に貢献・寄与する事業を行っています。
</t>
  </si>
  <si>
    <t xml:space="preserve">要介護状態にある高齢者に対して、緑に囲まれた美しい自然の中、心身共に憩える環境を提供します。
</t>
  </si>
  <si>
    <t xml:space="preserve">近年、透明容器のリサイクルに注力しています。
</t>
  </si>
  <si>
    <t xml:space="preserve">「暖かい手と心でその人にあったケアを目指し、一人でも多くのお年寄りに喜んで頂きたい。」そんな想いを胸に、職員一同真心のこもった看護・介護にはげんでいます。
</t>
  </si>
  <si>
    <t xml:space="preserve">国有技術と品質で世界に通じる企業を目指しています。
地球環境の維持向上に取り組んでいます。
</t>
  </si>
  <si>
    <t xml:space="preserve">産業機械の設計・製造・据付・アフターメンテナンスまで一貫して行う高度技術エンジニアリング会社です。
</t>
  </si>
  <si>
    <t xml:space="preserve">創業以来「地域と共に歩む」をモットーに食塩の製造を通して地域に貢献していきます。
人・地域・環境に優しい物づくりを推進していきます。
</t>
  </si>
  <si>
    <t xml:space="preserve">「人とひととのつながりを大切にし、健康で心豊かなくらしの実現を目指します」を理念に、店舗、共同購入による商品供給、共済、介護、観光等の事業を柱に組合員の生活文化の向上と地域社会に根ざした活動を展開しています。
</t>
  </si>
  <si>
    <t xml:space="preserve">弊社は、薬局の販売をしており、少数精鋭で、一生懸命頑張っております。これからも医薬品をお客に提供することを通じて、健康の一助となり社会に貢献して参る所存であります。
どうぞ宜しく御願い致します。
</t>
  </si>
  <si>
    <t xml:space="preserve">家屋解体のことならお任せください。
</t>
  </si>
  <si>
    <t xml:space="preserve">中国四国唯一のテレビ東京系列局。山陽新聞社、日本経済新聞グループ。チャンネルは７ｃｈ。
イメージキャラクターは「ななちゃん」。
大連ラジオ電子台と友好交流協定を締結しています。
</t>
  </si>
  <si>
    <t xml:space="preserve">(株)クボタの正規販売ディーラーとして、クボタ農業機械を主な商材とし、営農情報の提供・販売・サービスを通じ、地域農業に貢献しています。
あらゆる分野において地域の人々の暮らしを支えています。
</t>
  </si>
  <si>
    <t xml:space="preserve">倉敷ファッションカレッジは開校以来、１人ひとりの創造性と可能性の芽を大きく育てアパレル業界で活躍する若者を毎年輩出しております。これからも学生、卒業生共に地域に貢献したいと思っております。
</t>
  </si>
  <si>
    <t xml:space="preserve">一貫生産システム・安全品質管理・トレーサビリティシステムを構築することで安全でおいしいたまごづくりを行っております。
</t>
  </si>
  <si>
    <t xml:space="preserve">山陽新聞印刷センターは、国内最速の輪転機を導入し、より早く、より美しい紙面を読者の皆様にお届けしています。山陽新聞と日経新聞を印刷しています。
</t>
  </si>
  <si>
    <t xml:space="preserve">山陽新聞の一翼を担いその普及徹底をはかるとともにもって地方文化の向上に寄与します。
</t>
  </si>
  <si>
    <t xml:space="preserve">各種プラント設計承ります。
◆配管設計◆機械設計◆構造物設計
長年培ってきた経験と創意工夫を生かしお客様より、納得と信頼をいただけるよう日々努力しています。
</t>
  </si>
  <si>
    <t xml:space="preserve">当社は、物流業務と通じて地域社会の発展に貢献し社会から一層信頼され更に社員・家族を思いやる理念を確率します。
・「安全性優良運転事業所」認定取得
・「グリーン経営」認定取得　
をしております。
</t>
  </si>
  <si>
    <t xml:space="preserve">小規模で家庭的な生活の形を早くから取り入れ、施設でありながらアットホームな雰囲気づくりを心がけています。
パーソンセンタードケアといった考えのもと、バリデーションによるコミュニケーションで、「その人らしい生活」が送れるよう、個別的な援助を行っています。
</t>
  </si>
  <si>
    <t xml:space="preserve">ペットの健康を守ることで飼い主とペットのより良い絆を維持し、双方が幸せになることで社会に貢献しています。
</t>
  </si>
  <si>
    <t xml:space="preserve">会計税務の記帳代行業。
女性が多く、頑張って働きたい人を応援しています。
</t>
  </si>
  <si>
    <t xml:space="preserve">「社員が誇りを持ち、生きがいを感じる夢のある企業を目指します」を経営理念に掲げ、人を大切に環境にやさしい企業づくりに日々努力しています。
</t>
  </si>
  <si>
    <t xml:space="preserve">お客様のさまざまな悩みや疑問にお答えし、何でも相談していただける良きパートナーを目指しています。
</t>
  </si>
  <si>
    <t xml:space="preserve">お客様、お取引様、社員が「納得」していただけるよう理念を掲げ、携わる全ての人、地域、環境に貢献できる会社を目指します。
</t>
  </si>
  <si>
    <t xml:space="preserve">地域のみな様の健康に奉仕することを第一に、地元密着で医療に取り組んでいます。健康のこと、お薬のこと、介護のことなどお気軽にご相談ください。
</t>
  </si>
  <si>
    <t xml:space="preserve">記念品・バッジ・トロフィー・楯・旗・のぼり・販促品・ブルゾン・帽子・文具・防犯防災グッズ・ノベルティ商品・オリジナルグッズ他創業以来５８年間のノウハウを生かして企画製作しています。
</t>
  </si>
  <si>
    <t xml:space="preserve">今年、創立６５周年を迎えた弊社では、舶用エンジンのカバー、ブラケットシム等を製作しています。
</t>
  </si>
  <si>
    <t xml:space="preserve">「美と健康と環境の調和」がコンセプトの美容室です。
</t>
  </si>
  <si>
    <t xml:space="preserve">「真面目」「残すものと残されるものの幸せ」「未来（さき）を考えて」を理念とし、常に従業員同士で助け合い、働きやすい環境を整えることを心がけています。
</t>
  </si>
  <si>
    <t xml:space="preserve">　我々は、「食の提供」という事業を通じお客様に喜びと満足を得て頂くことによって、ここに働く全従業員の物心両面の充実を図り、地域社会に貢献し、更には企業としての成長・発展を求めるものです。
</t>
  </si>
  <si>
    <t xml:space="preserve">1963年創業の設備管理会社です。
地域社会の大切な建物を利用するすべてのの方々が、快適かつ安心して過ごせるように日々努力しているます。
</t>
  </si>
  <si>
    <t xml:space="preserve">当社はあくまで水廻りのプロとして、水を中心に考えて、リフォームの提案、水廻りのトラブルの解消等に力を注ぎ、地域のみな様に貢献しています。
</t>
  </si>
  <si>
    <t xml:space="preserve">「すべてはお客様満足のために」を合言葉に桂スチールの技術ノウハウを集大成して、高品質な製品を提供しています。
</t>
  </si>
  <si>
    <t xml:space="preserve">創業以来、情報サービスの担い手として、業務知識と技術、智恵を駆使し、さまざまなお客様の課題を解決。また、新しいシステムを提案し、お客様のIT基盤の構築・整備をお手伝いしています。
</t>
  </si>
  <si>
    <t xml:space="preserve">山陽新聞グループ企業として「地域とともに」を基本理念に、人・地域・環境に配慮した印刷物を通して社会に貢献しています。
</t>
  </si>
  <si>
    <t xml:space="preserve">｢アイシ流派遣」の挑戦！
情熱と愛情を持って人と仕事の出会いを最高のカタチでプロデュースし、社会経済への貢献と継続的な事業の発展のためは私どもの挑戦は続きます。
一般労働者派遣事業(般33-300003）・有料職業紹介事業(33-ユ-300003）その他上記各号に付帯する一切の業務。
</t>
  </si>
  <si>
    <t xml:space="preserve">地域に信頼される病院・施設であり続けます。
</t>
  </si>
  <si>
    <t xml:space="preserve">高速道路サービスエリア中国自動車道勝央ＳＡ上り、(同)真庭ＰＡ上下、山陽自動車道吉備ＳＡ下りで、レストラン・ショッピングコーナー等の営業を始め、同じく山陽自動車道瀬戸ＰＡ下り内でスナックコーナーのほか、結婚披露宴会場でのブライダル料理のデリバリー等により食のニーズと食文化に幅広く対応し、営業展開を行っています。
</t>
  </si>
  <si>
    <t xml:space="preserve">鶏の飼育から採卵・パック製造、液卵製造まで一貫した近代的設備を有する農場経営の企業です。
現在、若メス３０万羽、成鶏１２０万羽を飼育管理しており、毎日１００万個のたまごを生産・製造・出荷しています。
</t>
  </si>
  <si>
    <t xml:space="preserve">当社は大手アパレルメーカー、商社を取引先に高品質、高付加価値のものづくりを中心に行うファッションメーカーです。創業以来、教育に重点を置き、人材の育成と技術の向上に力を注いでいます。
</t>
  </si>
  <si>
    <t xml:space="preserve">発足以来５０数年、企業が経営環境の変化に適切に対応できるよう、会員相互の親睦と情報交換を図るとともに、企画経営に関する諸問題を調査研究し、会員企業の健全な発展のために尽力して参りました。
</t>
  </si>
  <si>
    <t xml:space="preserve">老人福祉法の精神と介護保険法の理念に則り、多様なニーズに対し、迅速・的確に質の高いサービスを提供し、豊かでやすらぎのある生活が送れる地域社会の建設に寄与します。
</t>
  </si>
  <si>
    <t xml:space="preserve">木造住宅に関する木材・建材といった住宅資材の卸売から、木材のプレカット加工、住宅建設に至るまで、トータルでお役に立てるような事業展開をしています。
</t>
  </si>
  <si>
    <t xml:space="preserve">三温度管理が可能な在庫、通過型物流センター設備を有し、入出庫及び在庫管理からピッキング業務、また配送業務まで一貫したサードパーティロジスティック事業を中心に事業展開しています。
</t>
  </si>
  <si>
    <t xml:space="preserve">１５２床の小型病院ながら、病息と闘うミニ戦艦として、救急・がん・健診を軸に、地域の人々により高度な医療を提供し続けることを使命にしています。
</t>
  </si>
  <si>
    <t xml:space="preserve">ファンデーション、ランジェリーの総合アパレルメーカーで、ブラジャー・ガードル・ショーツ・ボディスーツ・ランジェリー・補整下着などの製造をしています。
</t>
  </si>
  <si>
    <t xml:space="preserve">電子機器の設計開発から製造までを一貫して行い、ＳＭＴ実装組立、液晶モジュール生産、樹脂製成形も手がけ、自動半田付装置の製造や安心みまもりサービスの提供等、幅広いニーズに対応しています。「本気と本音でよい会社」をスローガンに地域に貢献する企業を目指しています。
</t>
  </si>
  <si>
    <t xml:space="preserve">「Ｅｖｅｒｙｏｎｅ」社員全員一体となり、お客様と共に「幸せ」を実感できる企業を目指しています。
</t>
  </si>
  <si>
    <t xml:space="preserve">岡山市を中心に周辺の倉敷市、玉野市、瀬戸内市などの一部地域を聴取エリアにラジオ（FM）放送を行っています。
</t>
  </si>
  <si>
    <t xml:space="preserve">福祉の総合施設として牛窓町に開設、この度マン16年目を迎えました。
地域に根ざし、利用者へ質の高いサービス提供を目指します。
</t>
  </si>
  <si>
    <t xml:space="preserve">「人にやさしく、商品にやさしく、そしてやさしい未来を考えます」をモットーに物流を通じ、社会に貢献出来る様、業務にあたっています。
</t>
  </si>
  <si>
    <t xml:space="preserve">カーワークスは「お客様と家族のようなお付き合い」を基本理念に「車のことならカーワークス」と言われる信頼度・親近感ナンバーワンの会社を目指しています。
</t>
  </si>
  <si>
    <t xml:space="preserve">「誠実」「明朗」「向上」の気持ちを大切に、お客様との間に信頼の「絆」を造ります。
革新的な技術と誠実さをもって、お客様にあった最適な製品、サービスを提供いたします。
</t>
  </si>
  <si>
    <t xml:space="preserve">創業以来、高梁・新見地域を中心に唯一の信用金庫として地元の人々に親しまれてきました。
預金残高1,020億円、貸出金447億円(H23.3月末）。
全１０店舗で営業しています。
</t>
  </si>
  <si>
    <t xml:space="preserve">女性の働きやすい職場環境づくりを推進しています。
</t>
  </si>
  <si>
    <t xml:space="preserve">組合設立以来「蒜山地域とジャージー牛」にこだわり、「安全でおいしい牛乳・乳製品」の提供をモットーに地域に貢献しています。人、地域、環境に優しい物づくりを推進しています。
</t>
  </si>
  <si>
    <t xml:space="preserve">１９４６年創業の総合菓子メーカー。
「子どもたちに夢と希望を」の精神をもち、子どもから大人まで笑顔になっていただけるお菓子を創り続けます。
</t>
  </si>
  <si>
    <t xml:space="preserve">弊社は２０１２年、創業６５年を迎えます。そして、発のオリジナルブランド製品「電動ミニ耕うん機Cruvo（くるぼ）」を発売します。永年培った本格ミッションを搭載したバッテリー式耕うん機です。家庭菜園等パーソナルユーザーに是非使っていただきたい製品です。
</t>
  </si>
  <si>
    <t xml:space="preserve">販売管理、生産管理業答業務系ソフトウェアの設計/開発/導入、また液晶/半導体向け装置のプログラム構築/導入や工場生産ラインを管理するシステムの構築等を行っています。
</t>
  </si>
  <si>
    <t xml:space="preserve">自然から得られる素材や恩恵を利用して住まう人と環境にやさしい家づくりをしています。
</t>
  </si>
  <si>
    <t xml:space="preserve">農業機械（田植機・野菜移植機・防除機）、電気製品（もちつき機・精米機）の開発・製造・販売。
環境関連商品（屋上緑化、壁面緑化用子か培土エクセルソイル）の製造・販売。
ゴルフ場運営。
</t>
  </si>
  <si>
    <t xml:space="preserve">三菱自工(株)の関連会社です。
今後、子育てと仕事の両立を応援し、職場の環境を整備していきます。
</t>
  </si>
  <si>
    <t xml:space="preserve">汎用機を使った情報処理、ソフトウェア開発、ホームページ作成、ＩＴ技術者派遣、インフラ整備などが主な業務です。事務所は山陽新聞製作センターの４階です。
</t>
  </si>
  <si>
    <t xml:space="preserve">人を育て、環境を愛し、よりよい未来を創造します。
環境事業を通して人を思いやる温かい人間、信頼される人間を育て社会に貢献します。
</t>
  </si>
  <si>
    <t xml:space="preserve">マーケティングリサーチとコンサルティング活動を通じ、企業と生活者が互いに「より深い理解」と「新しい価値」を得られる社会づくりをめざしています。
</t>
  </si>
  <si>
    <t xml:space="preserve">老人介護を通じ社会貢献を行っています。
</t>
  </si>
  <si>
    <t xml:space="preserve">シール印刷を主とする会社です。オリジナルシールのデザインから仕上げ、印刷までご要望に応じたシール印刷を行っております。デザインの良さが自慢です！！
少人数の良さを生かして、働き易い職場を目指しています。
</t>
  </si>
  <si>
    <t xml:space="preserve">整骨院という職業を最大限に生かし、子どもからお年寄まで幅広い層の健康の維持・促進を目指し、日々努力しています。
</t>
  </si>
  <si>
    <t xml:space="preserve">岡山市内に本店所在地を有する法人の会員を有し、当該会員に対し、よき経営者として自己啓発のための研修、セミナーの開講をしたり、税の啓もう活動のほか、地域社会・健全なる発展に貢献できる事業活動を展開しています。
</t>
  </si>
  <si>
    <t xml:space="preserve">わが社は創業以来40年余り、玉野市内の企業・店舗そして玉野市の委託業務として一般家庭から排出される一般廃棄物（ごみ）及びリサイクル品の収集運搬を営んでおります。
</t>
  </si>
  <si>
    <t xml:space="preserve">わが社は金属部品製造、金属加工を営んでおります。
</t>
  </si>
  <si>
    <t xml:space="preserve">ゴルフ練習場を営んでおります。
</t>
  </si>
  <si>
    <t xml:space="preserve">ゴミの減量化をめざし、お客様と一緒にリサイクルを促進しています。
</t>
  </si>
  <si>
    <t xml:space="preserve">包装資材の卸・小売業です。
地場の中小企業だからこそ可能な迅速かつ、きめ細やかな対応を強みに、顧客ニーズに適切に対応することをモットーに事業展開しています。
</t>
  </si>
  <si>
    <t xml:space="preserve">当社は瀬戸内海国立公園の中腹に位置し、鷲羽山築唯一の温泉がある宿泊施設を営んでおります。
</t>
  </si>
  <si>
    <t xml:space="preserve">当社は、舶用ディーゼルエンジン・大型クレーン・化学プラント海洋設備などの設計、各種産業用機械の開発、プログラム作成を行っています。
</t>
  </si>
  <si>
    <t xml:space="preserve">お客様の気持ちになって、くつろげる空間を提供できるヘアーサロンです。若いスタッフによるフレッシュなお店です。
</t>
  </si>
  <si>
    <t xml:space="preserve">大正9年の創業以来、ご葬儀を施行させていただく企業として地域に於ける子育てを支援するべく各種取り組みに協賛してまいりました。今後も真心で社会貢献を信条に努力してまいります。
</t>
  </si>
  <si>
    <t xml:space="preserve">中古及び新品の宝飾品・貴金属・ブランド品の売買をしています。
</t>
  </si>
  <si>
    <t xml:space="preserve">創業以来『安全、安心』をモットーに洋菓子の製造を通じて地域に貢献しています。
</t>
  </si>
  <si>
    <t xml:space="preserve">船舶用ディーゼルエンジン部品及び産業機械部品の製造をしており、高度な品質管理と厳しい納期管理を社員一丸となって推進し、誠実さをモットーとして毎日全力で活躍しています。
</t>
  </si>
  <si>
    <t xml:space="preserve">平成１０年の開所以来「あたたかく家庭的な環境で安心した生活を送れるサービスを」をモットーに利用さま、一人ひとりに心を込めた介護を行っています。
</t>
  </si>
  <si>
    <t xml:space="preserve">創業以来「地域と共に歩む」「公共の福祉向上」をモットーに事業活動等を通じて地域に貢献しています。
</t>
  </si>
  <si>
    <t xml:space="preserve">医療法人知誠会は患者様のニーズに最大限応えることをモットーに地域に根ざした医療に努めております。また、高齢者福祉の分野でも関連施設を中心にサポートしております。
</t>
  </si>
  <si>
    <t xml:space="preserve">当社は「Innovator in Electronics」をモットーに移動体通信市場に向けた最新の電子部品を生産し、世界に向けて供給しています。
</t>
  </si>
  <si>
    <t xml:space="preserve">1954年設立の自動車向けの製品を中心とした興業用ゴム・樹脂製品の研究開発・製造及び販売を行っているメーカーです。
</t>
  </si>
  <si>
    <t xml:space="preserve">半導体ウェハー、チップを提供する企業として小回りがきき、お客様により良い満足と、社員の生活向上を図り、地域社会へ貢献する明るい職場づくりを目指しています。
</t>
  </si>
  <si>
    <t xml:space="preserve">全天候型舗装補修剤の製造・販売の事業所です。中国地方、四国地方の道路の補修剤の総代理店として業績も安定しています。
</t>
  </si>
  <si>
    <t xml:space="preserve">電機通信工事。安全、高品質を常に守り、質の高い仕事をしています。
</t>
  </si>
  <si>
    <t xml:space="preserve">「食」と「もてなし」にこだわった、おしゃれな飲食店です。
</t>
  </si>
  <si>
    <t xml:space="preserve">アパレル衣料品（earth music&amp;Ecology)の企画・製造・販売。現在国内にて500店舗以上を展開中。
</t>
  </si>
  <si>
    <t xml:space="preserve">陸上貨物、JR貨物、航空貨物そして国際貨物の取扱い、また、さまざまな製品の保管、荷役、流通加工を手掛けており、これからの時代も変わることなく企業努力を重ねてまいります。
</t>
  </si>
  <si>
    <t xml:space="preserve">信頼と安心を、明日の力へ
日本公庫は100％政府出資の政策金融機関です。
</t>
  </si>
  <si>
    <t xml:space="preserve">協力医療機関とともに、地域でお困りの高齢者、障がい者・児、児童の居場所づくりを支援しています。平成15年に全国優良民間社会福祉事業団体として、宮内庁より表彰されました。
</t>
  </si>
  <si>
    <t xml:space="preserve">「あなたとコンビに　ファミリーマート」
お客様の気持ちに一番近い、なくてはならない「コンビに」なります。
</t>
  </si>
  <si>
    <t xml:space="preserve">弊社は、完全自社施工の塗り替え専門店です。
定期的に「市民塗り替え相談会」を開催し、少しでもストレスのない塗り替えができるよう、応援させていただいております。
</t>
  </si>
  <si>
    <t>くらしきもくざい</t>
    <phoneticPr fontId="2"/>
  </si>
  <si>
    <t>倉敷木材　株式会社</t>
    <rPh sb="0" eb="2">
      <t>クラシキ</t>
    </rPh>
    <rPh sb="2" eb="4">
      <t>モクザイ</t>
    </rPh>
    <rPh sb="5" eb="9">
      <t>カブシキガイシャ</t>
    </rPh>
    <phoneticPr fontId="2"/>
  </si>
  <si>
    <t xml:space="preserve">木材・建材の販売、木造住宅の建築、木の家具の製作・販売等を行っています。明治40年の創業以来100年以上にわたり、地域に「木のある暮らし」を提案してまいりました。倉敷市と岡山市にショールームも開設しています。
</t>
    <phoneticPr fontId="2"/>
  </si>
  <si>
    <t>おーぶ</t>
    <phoneticPr fontId="2"/>
  </si>
  <si>
    <t>株式会社　Ｏｒｂ</t>
    <rPh sb="0" eb="4">
      <t>カブシキガイシャ</t>
    </rPh>
    <phoneticPr fontId="2"/>
  </si>
  <si>
    <t xml:space="preserve">インターネットで日用品・雑貨・岡山商品などの通信販売を行っております。メーカー様とお客様をつなぐ架け橋となれるよう、スタッフ一同日々精進しております。
</t>
    <phoneticPr fontId="2"/>
  </si>
  <si>
    <t>せいしがくえん　だいにまことようちえん</t>
    <phoneticPr fontId="2"/>
  </si>
  <si>
    <t>学校法人　誠之学園　第二まこと幼稚園</t>
    <rPh sb="0" eb="2">
      <t>ガッコウ</t>
    </rPh>
    <rPh sb="2" eb="4">
      <t>ホウジン</t>
    </rPh>
    <rPh sb="5" eb="7">
      <t>セイシ</t>
    </rPh>
    <rPh sb="7" eb="9">
      <t>ガクエン</t>
    </rPh>
    <rPh sb="10" eb="12">
      <t>ダイニ</t>
    </rPh>
    <rPh sb="15" eb="18">
      <t>ヨウチエン</t>
    </rPh>
    <phoneticPr fontId="2"/>
  </si>
  <si>
    <t>712-8007</t>
    <phoneticPr fontId="2"/>
  </si>
  <si>
    <t xml:space="preserve">花と緑あふれる広い園地をもつ幼稚園です。創立以来「誠のある愛と和の心の教育」「自立」と「思いやり」の建学の精神に基づき、日々子どもたち一人ひとりの豊かな育ちを支えております。
</t>
    <phoneticPr fontId="2"/>
  </si>
  <si>
    <t>サービス業</t>
    <phoneticPr fontId="3"/>
  </si>
  <si>
    <t>建設業</t>
    <phoneticPr fontId="3"/>
  </si>
  <si>
    <t>709-3717</t>
    <phoneticPr fontId="2"/>
  </si>
  <si>
    <t>710-0253</t>
    <phoneticPr fontId="2"/>
  </si>
  <si>
    <t>700-0954</t>
    <phoneticPr fontId="2"/>
  </si>
  <si>
    <t>700-0026</t>
    <phoneticPr fontId="2"/>
  </si>
  <si>
    <t>めでぃかるぷらんおかやま</t>
    <phoneticPr fontId="3"/>
  </si>
  <si>
    <t>あかりふぁーましー</t>
    <phoneticPr fontId="3"/>
  </si>
  <si>
    <t>703-8231</t>
    <phoneticPr fontId="3"/>
  </si>
  <si>
    <t>こうとくがくえん</t>
    <phoneticPr fontId="3"/>
  </si>
  <si>
    <t>703-8283</t>
    <phoneticPr fontId="3"/>
  </si>
  <si>
    <t>719-3211</t>
    <phoneticPr fontId="3"/>
  </si>
  <si>
    <t>株式会社ファミリーマート岡山東営業所</t>
    <rPh sb="0" eb="4">
      <t>カブシキガイシャ</t>
    </rPh>
    <rPh sb="12" eb="14">
      <t>オカヤマ</t>
    </rPh>
    <rPh sb="14" eb="15">
      <t>ヒガシ</t>
    </rPh>
    <rPh sb="15" eb="18">
      <t>エイギョウショ</t>
    </rPh>
    <phoneticPr fontId="3"/>
  </si>
  <si>
    <t>700-0904</t>
    <phoneticPr fontId="2"/>
  </si>
  <si>
    <t>701-2141</t>
    <phoneticPr fontId="2"/>
  </si>
  <si>
    <t>703-8256</t>
    <phoneticPr fontId="2"/>
  </si>
  <si>
    <t>700-0016</t>
    <phoneticPr fontId="2"/>
  </si>
  <si>
    <t>703-8516</t>
    <phoneticPr fontId="2"/>
  </si>
  <si>
    <t>714-1211</t>
    <phoneticPr fontId="2"/>
  </si>
  <si>
    <t>711-0837</t>
    <phoneticPr fontId="2"/>
  </si>
  <si>
    <t>700-0975</t>
    <phoneticPr fontId="2"/>
  </si>
  <si>
    <t>701-1342</t>
    <phoneticPr fontId="2"/>
  </si>
  <si>
    <t>702-8031</t>
    <phoneticPr fontId="2"/>
  </si>
  <si>
    <t>713-8101</t>
    <phoneticPr fontId="2"/>
  </si>
  <si>
    <t>710-0251</t>
    <phoneticPr fontId="2"/>
  </si>
  <si>
    <t>700-0962</t>
    <phoneticPr fontId="2"/>
  </si>
  <si>
    <t>706-0001</t>
    <phoneticPr fontId="2"/>
  </si>
  <si>
    <t>709-0802</t>
    <phoneticPr fontId="2"/>
  </si>
  <si>
    <t>710-0054</t>
    <phoneticPr fontId="2"/>
  </si>
  <si>
    <t>704-8192</t>
    <phoneticPr fontId="2"/>
  </si>
  <si>
    <t>701-4241</t>
    <phoneticPr fontId="2"/>
  </si>
  <si>
    <t>709-0442</t>
    <phoneticPr fontId="2"/>
  </si>
  <si>
    <t>701-1334</t>
    <phoneticPr fontId="2"/>
  </si>
  <si>
    <t>709-0451</t>
    <phoneticPr fontId="2"/>
  </si>
  <si>
    <t>703-8266</t>
    <phoneticPr fontId="2"/>
  </si>
  <si>
    <t>711-0913</t>
    <phoneticPr fontId="2"/>
  </si>
  <si>
    <t>719-0113</t>
    <phoneticPr fontId="2"/>
  </si>
  <si>
    <t>708-1115</t>
    <phoneticPr fontId="2"/>
  </si>
  <si>
    <t>705-0033</t>
    <phoneticPr fontId="2"/>
  </si>
  <si>
    <t>700-0901</t>
    <phoneticPr fontId="2"/>
  </si>
  <si>
    <t>704-8122</t>
    <phoneticPr fontId="2"/>
  </si>
  <si>
    <t>714-2111</t>
    <phoneticPr fontId="2"/>
  </si>
  <si>
    <t>709-4234</t>
    <phoneticPr fontId="2"/>
  </si>
  <si>
    <t>703-8588</t>
    <phoneticPr fontId="2"/>
  </si>
  <si>
    <t>713-8102</t>
    <phoneticPr fontId="2"/>
  </si>
  <si>
    <t>713-8103</t>
    <phoneticPr fontId="2"/>
  </si>
  <si>
    <t>701-0206</t>
    <phoneticPr fontId="2"/>
  </si>
  <si>
    <t>701-3204</t>
    <phoneticPr fontId="3"/>
  </si>
  <si>
    <t>倉敷市</t>
    <phoneticPr fontId="3"/>
  </si>
  <si>
    <t>703-8265</t>
    <phoneticPr fontId="3"/>
  </si>
  <si>
    <t>703-8256</t>
    <phoneticPr fontId="3"/>
  </si>
  <si>
    <t>にしにほんとっぷさーびす</t>
    <phoneticPr fontId="3"/>
  </si>
  <si>
    <t>サービス業</t>
    <phoneticPr fontId="3"/>
  </si>
  <si>
    <t>704-8510</t>
    <phoneticPr fontId="3"/>
  </si>
  <si>
    <t>ぶらっくすみす</t>
    <phoneticPr fontId="3"/>
  </si>
  <si>
    <t>701-0113</t>
    <phoneticPr fontId="2"/>
  </si>
  <si>
    <t>倉敷市</t>
    <phoneticPr fontId="2"/>
  </si>
  <si>
    <t>おうばいとうり</t>
    <phoneticPr fontId="3"/>
  </si>
  <si>
    <t>めいと</t>
    <phoneticPr fontId="3"/>
  </si>
  <si>
    <t>709-0514</t>
    <phoneticPr fontId="3"/>
  </si>
  <si>
    <t>700-0913</t>
    <phoneticPr fontId="3"/>
  </si>
  <si>
    <t>びざび</t>
    <phoneticPr fontId="3"/>
  </si>
  <si>
    <t>700-0824</t>
    <phoneticPr fontId="3"/>
  </si>
  <si>
    <t>700-0824</t>
    <phoneticPr fontId="3"/>
  </si>
  <si>
    <t>712-8054</t>
    <phoneticPr fontId="3"/>
  </si>
  <si>
    <t>715-0026</t>
    <phoneticPr fontId="3"/>
  </si>
  <si>
    <t>700-0933</t>
    <phoneticPr fontId="2"/>
  </si>
  <si>
    <t>701-0164</t>
    <phoneticPr fontId="2"/>
  </si>
  <si>
    <t xml:space="preserve">○仕事と子育ての両立を支援をするため、毎週ノー残業デーを実施します。
○放送番組を通じて地域の子ども、子育てをサポートします。
○社会科見学や職場体験などを積極的に受け入れ児童の育成を支援します。
</t>
    <rPh sb="19" eb="21">
      <t>マイシュウ</t>
    </rPh>
    <phoneticPr fontId="2"/>
  </si>
  <si>
    <t xml:space="preserve">岡山県玉野市に所在する小さな「ねじ販売」会社です。
ＪＩＳ規格のねじから図面からの別作にも対応しています。
</t>
    <rPh sb="29" eb="31">
      <t>キカク</t>
    </rPh>
    <phoneticPr fontId="2"/>
  </si>
  <si>
    <t xml:space="preserve">H19 </t>
  </si>
  <si>
    <t xml:space="preserve">H20 </t>
  </si>
  <si>
    <t xml:space="preserve">H21 
</t>
  </si>
  <si>
    <t xml:space="preserve">H22 </t>
  </si>
  <si>
    <t>H19 県知事賞
H23ワーク・ライフ・バランス大賞優秀賞</t>
    <rPh sb="4" eb="8">
      <t>ケンチジショウ</t>
    </rPh>
    <rPh sb="24" eb="26">
      <t>タイショウ</t>
    </rPh>
    <rPh sb="26" eb="29">
      <t>ユウシュウショウ</t>
    </rPh>
    <phoneticPr fontId="2"/>
  </si>
  <si>
    <t>H24</t>
    <phoneticPr fontId="2"/>
  </si>
  <si>
    <t>H23</t>
    <phoneticPr fontId="2"/>
  </si>
  <si>
    <t>H25</t>
    <phoneticPr fontId="2"/>
  </si>
  <si>
    <t>700-0945</t>
    <phoneticPr fontId="3"/>
  </si>
  <si>
    <t>700-0975</t>
    <phoneticPr fontId="3"/>
  </si>
  <si>
    <t>ＮＥＣソリューションイノベータ株式会社　岡山事業所</t>
    <rPh sb="20" eb="22">
      <t>オカヤマ</t>
    </rPh>
    <rPh sb="22" eb="25">
      <t>ジギョウショ</t>
    </rPh>
    <phoneticPr fontId="2"/>
  </si>
  <si>
    <t>709-2122</t>
    <phoneticPr fontId="2"/>
  </si>
  <si>
    <t>社会福祉法人　江原恵明会</t>
    <rPh sb="0" eb="2">
      <t>シャカイ</t>
    </rPh>
    <rPh sb="2" eb="4">
      <t>フクシ</t>
    </rPh>
    <rPh sb="4" eb="6">
      <t>ホウジン</t>
    </rPh>
    <rPh sb="7" eb="9">
      <t>エハラ</t>
    </rPh>
    <rPh sb="9" eb="10">
      <t>ケイ</t>
    </rPh>
    <rPh sb="10" eb="12">
      <t>メイカイ</t>
    </rPh>
    <phoneticPr fontId="2"/>
  </si>
  <si>
    <t>いろいろな障害・困難を持った人々を支援することを主眼とし、その人たちの視点に立ち、人格を尊重し地域社会の中で共に福祉を実践していくものです。</t>
    <rPh sb="5" eb="7">
      <t>ショウガイ</t>
    </rPh>
    <rPh sb="8" eb="10">
      <t>コンナン</t>
    </rPh>
    <rPh sb="11" eb="12">
      <t>モ</t>
    </rPh>
    <rPh sb="14" eb="16">
      <t>ヒトビト</t>
    </rPh>
    <rPh sb="17" eb="19">
      <t>シエン</t>
    </rPh>
    <rPh sb="24" eb="26">
      <t>シュガン</t>
    </rPh>
    <rPh sb="31" eb="32">
      <t>ヒト</t>
    </rPh>
    <rPh sb="35" eb="37">
      <t>シテン</t>
    </rPh>
    <rPh sb="38" eb="39">
      <t>タ</t>
    </rPh>
    <rPh sb="41" eb="43">
      <t>ジンカク</t>
    </rPh>
    <rPh sb="44" eb="46">
      <t>ソンチョウ</t>
    </rPh>
    <rPh sb="47" eb="49">
      <t>チイキ</t>
    </rPh>
    <rPh sb="49" eb="51">
      <t>シャカイ</t>
    </rPh>
    <rPh sb="52" eb="53">
      <t>ナカ</t>
    </rPh>
    <rPh sb="54" eb="55">
      <t>トモ</t>
    </rPh>
    <rPh sb="56" eb="58">
      <t>フクシ</t>
    </rPh>
    <rPh sb="59" eb="61">
      <t>ジッセン</t>
    </rPh>
    <phoneticPr fontId="2"/>
  </si>
  <si>
    <t>一般財団法人津山慈風会　津山中央病院</t>
    <rPh sb="0" eb="2">
      <t>イッパン</t>
    </rPh>
    <rPh sb="2" eb="6">
      <t>ザイダンホウジン</t>
    </rPh>
    <rPh sb="6" eb="8">
      <t>ツヤマ</t>
    </rPh>
    <rPh sb="8" eb="9">
      <t>ジ</t>
    </rPh>
    <rPh sb="9" eb="11">
      <t>フウカイ</t>
    </rPh>
    <rPh sb="12" eb="14">
      <t>ツヤマ</t>
    </rPh>
    <rPh sb="14" eb="16">
      <t>チュウオウ</t>
    </rPh>
    <rPh sb="16" eb="18">
      <t>ビョウイン</t>
    </rPh>
    <phoneticPr fontId="2"/>
  </si>
  <si>
    <t>岡山県北の基幹病院として、救命救急センター、小児救急拠点病院、災害拠点病院、がん診療連携拠点病院、へき地医療拠点病院等多機能にわたる医療を展開し県北３０万人の生命を守るため医療の向上に努力しています。</t>
    <rPh sb="0" eb="2">
      <t>オカヤマ</t>
    </rPh>
    <rPh sb="2" eb="4">
      <t>ケンホク</t>
    </rPh>
    <rPh sb="5" eb="7">
      <t>キカン</t>
    </rPh>
    <rPh sb="7" eb="9">
      <t>ビョウイン</t>
    </rPh>
    <rPh sb="13" eb="15">
      <t>キュウメイ</t>
    </rPh>
    <rPh sb="15" eb="17">
      <t>キュウキュウ</t>
    </rPh>
    <rPh sb="22" eb="24">
      <t>ショウニ</t>
    </rPh>
    <rPh sb="24" eb="26">
      <t>キュウキュウ</t>
    </rPh>
    <rPh sb="26" eb="28">
      <t>キョテン</t>
    </rPh>
    <rPh sb="28" eb="30">
      <t>ビョウイン</t>
    </rPh>
    <rPh sb="31" eb="33">
      <t>サイガイ</t>
    </rPh>
    <rPh sb="33" eb="35">
      <t>キョテン</t>
    </rPh>
    <rPh sb="35" eb="37">
      <t>ビョウイン</t>
    </rPh>
    <rPh sb="40" eb="42">
      <t>シンリョウ</t>
    </rPh>
    <rPh sb="42" eb="44">
      <t>レンケイ</t>
    </rPh>
    <rPh sb="44" eb="46">
      <t>キョテン</t>
    </rPh>
    <rPh sb="46" eb="48">
      <t>ビョウイン</t>
    </rPh>
    <rPh sb="51" eb="52">
      <t>チ</t>
    </rPh>
    <rPh sb="52" eb="54">
      <t>イリョウ</t>
    </rPh>
    <rPh sb="54" eb="56">
      <t>キョテン</t>
    </rPh>
    <rPh sb="56" eb="58">
      <t>ビョウイン</t>
    </rPh>
    <rPh sb="58" eb="59">
      <t>トウ</t>
    </rPh>
    <rPh sb="59" eb="62">
      <t>タキノウ</t>
    </rPh>
    <rPh sb="66" eb="68">
      <t>イリョウ</t>
    </rPh>
    <rPh sb="69" eb="71">
      <t>テンカイ</t>
    </rPh>
    <rPh sb="72" eb="74">
      <t>ケンホク</t>
    </rPh>
    <rPh sb="76" eb="78">
      <t>マンニン</t>
    </rPh>
    <rPh sb="79" eb="81">
      <t>セイメイ</t>
    </rPh>
    <rPh sb="82" eb="83">
      <t>マモ</t>
    </rPh>
    <rPh sb="86" eb="88">
      <t>イリョウ</t>
    </rPh>
    <rPh sb="89" eb="91">
      <t>コウジョウ</t>
    </rPh>
    <rPh sb="92" eb="94">
      <t>ドリョク</t>
    </rPh>
    <phoneticPr fontId="2"/>
  </si>
  <si>
    <t>一般財団法人　赤堀病院</t>
    <rPh sb="0" eb="2">
      <t>イッパン</t>
    </rPh>
    <rPh sb="2" eb="6">
      <t>ザイダンホウジン</t>
    </rPh>
    <rPh sb="7" eb="9">
      <t>アカホリ</t>
    </rPh>
    <rPh sb="9" eb="11">
      <t>ビョウイン</t>
    </rPh>
    <phoneticPr fontId="2"/>
  </si>
  <si>
    <t>津山信用金庫</t>
    <rPh sb="0" eb="2">
      <t>ツヤマ</t>
    </rPh>
    <rPh sb="2" eb="4">
      <t>シンヨウ</t>
    </rPh>
    <rPh sb="4" eb="6">
      <t>キンコ</t>
    </rPh>
    <phoneticPr fontId="2"/>
  </si>
  <si>
    <t>津山信用金庫の使命は、作州地域の活性化です。そのため、当金庫はお客様、地域を支える「パートナー」を目指します。そして、当金庫は顧客サービスの充実を図り、お客様からのご相談をお受けいたします。</t>
    <rPh sb="0" eb="2">
      <t>ツヤマ</t>
    </rPh>
    <rPh sb="2" eb="4">
      <t>シンヨウ</t>
    </rPh>
    <rPh sb="4" eb="6">
      <t>キンコ</t>
    </rPh>
    <rPh sb="7" eb="9">
      <t>シメイ</t>
    </rPh>
    <rPh sb="11" eb="12">
      <t>サク</t>
    </rPh>
    <rPh sb="12" eb="13">
      <t>シュウ</t>
    </rPh>
    <rPh sb="13" eb="15">
      <t>チイキ</t>
    </rPh>
    <rPh sb="16" eb="19">
      <t>カッセイカ</t>
    </rPh>
    <rPh sb="27" eb="28">
      <t>トウ</t>
    </rPh>
    <rPh sb="28" eb="30">
      <t>キンコ</t>
    </rPh>
    <rPh sb="32" eb="34">
      <t>キャクサマ</t>
    </rPh>
    <rPh sb="35" eb="37">
      <t>チイキ</t>
    </rPh>
    <rPh sb="38" eb="39">
      <t>ササ</t>
    </rPh>
    <rPh sb="49" eb="51">
      <t>メザ</t>
    </rPh>
    <rPh sb="59" eb="60">
      <t>トウ</t>
    </rPh>
    <rPh sb="60" eb="62">
      <t>キンコ</t>
    </rPh>
    <rPh sb="63" eb="65">
      <t>コキャク</t>
    </rPh>
    <rPh sb="70" eb="72">
      <t>ジュウジツ</t>
    </rPh>
    <rPh sb="73" eb="74">
      <t>ハカ</t>
    </rPh>
    <rPh sb="77" eb="79">
      <t>キャクサマ</t>
    </rPh>
    <rPh sb="83" eb="85">
      <t>ソウダン</t>
    </rPh>
    <rPh sb="87" eb="88">
      <t>ウ</t>
    </rPh>
    <phoneticPr fontId="2"/>
  </si>
  <si>
    <t>医療法人 東浩会 石川病院</t>
    <rPh sb="0" eb="2">
      <t>イリョウ</t>
    </rPh>
    <rPh sb="2" eb="4">
      <t>ホウジン</t>
    </rPh>
    <rPh sb="5" eb="6">
      <t>トウ</t>
    </rPh>
    <rPh sb="6" eb="8">
      <t>コウカイ</t>
    </rPh>
    <rPh sb="9" eb="11">
      <t>イシカワ</t>
    </rPh>
    <rPh sb="11" eb="13">
      <t>ビョウイン</t>
    </rPh>
    <phoneticPr fontId="2"/>
  </si>
  <si>
    <t>社会福祉法人鶯園 特別養護老人ホーム鶯園</t>
    <rPh sb="0" eb="2">
      <t>シャカイ</t>
    </rPh>
    <rPh sb="2" eb="4">
      <t>フクシ</t>
    </rPh>
    <rPh sb="4" eb="6">
      <t>ホウジン</t>
    </rPh>
    <rPh sb="6" eb="8">
      <t>ウグイスエン</t>
    </rPh>
    <rPh sb="9" eb="11">
      <t>トクベツ</t>
    </rPh>
    <rPh sb="11" eb="13">
      <t>ヨウゴ</t>
    </rPh>
    <rPh sb="13" eb="15">
      <t>ロウジン</t>
    </rPh>
    <rPh sb="18" eb="20">
      <t>ウグイスエン</t>
    </rPh>
    <phoneticPr fontId="2"/>
  </si>
  <si>
    <t xml:space="preserve">高齢者の方の入所施設です。入所者の方の「笑顔と満足」いただける施設、そして、働きやすい職場を目指します。
</t>
    <rPh sb="0" eb="3">
      <t>コウレイシャ</t>
    </rPh>
    <rPh sb="4" eb="5">
      <t>カタ</t>
    </rPh>
    <rPh sb="6" eb="8">
      <t>ニュウショ</t>
    </rPh>
    <rPh sb="8" eb="10">
      <t>シセツ</t>
    </rPh>
    <rPh sb="13" eb="16">
      <t>ニュウショシャ</t>
    </rPh>
    <rPh sb="17" eb="18">
      <t>カタ</t>
    </rPh>
    <rPh sb="20" eb="22">
      <t>エガオ</t>
    </rPh>
    <rPh sb="23" eb="25">
      <t>マンゾク</t>
    </rPh>
    <rPh sb="31" eb="33">
      <t>シセツ</t>
    </rPh>
    <rPh sb="38" eb="39">
      <t>ハタラ</t>
    </rPh>
    <rPh sb="43" eb="45">
      <t>ショクバ</t>
    </rPh>
    <rPh sb="46" eb="48">
      <t>メザ</t>
    </rPh>
    <phoneticPr fontId="2"/>
  </si>
  <si>
    <t>丸本酒造　株式会社</t>
    <rPh sb="0" eb="2">
      <t>マルモト</t>
    </rPh>
    <rPh sb="2" eb="4">
      <t>シュゾウ</t>
    </rPh>
    <rPh sb="5" eb="9">
      <t>カブシキガイシャ</t>
    </rPh>
    <phoneticPr fontId="2"/>
  </si>
  <si>
    <t xml:space="preserve">慶応三年（1867年）の創業以来、絶えることなくお酒を造り続けてきました。「米作りと一体の酒造り」を理念に自らお米を栽培している私たちは、「農産酒蔵」として“お米の美しさ”を皆さまにお伝えしたいと考えています。
</t>
    <rPh sb="0" eb="2">
      <t>ケイオウ</t>
    </rPh>
    <rPh sb="2" eb="4">
      <t>サンネン</t>
    </rPh>
    <rPh sb="9" eb="10">
      <t>ネン</t>
    </rPh>
    <rPh sb="12" eb="14">
      <t>ソウギョウ</t>
    </rPh>
    <rPh sb="14" eb="16">
      <t>イライ</t>
    </rPh>
    <rPh sb="17" eb="18">
      <t>タ</t>
    </rPh>
    <rPh sb="25" eb="26">
      <t>サケ</t>
    </rPh>
    <rPh sb="27" eb="28">
      <t>ツク</t>
    </rPh>
    <rPh sb="29" eb="30">
      <t>ツヅ</t>
    </rPh>
    <rPh sb="38" eb="39">
      <t>コメ</t>
    </rPh>
    <rPh sb="39" eb="40">
      <t>ヅク</t>
    </rPh>
    <rPh sb="42" eb="44">
      <t>イッタイ</t>
    </rPh>
    <rPh sb="45" eb="47">
      <t>サケヅク</t>
    </rPh>
    <rPh sb="50" eb="52">
      <t>リネン</t>
    </rPh>
    <rPh sb="53" eb="54">
      <t>ミズカ</t>
    </rPh>
    <rPh sb="56" eb="57">
      <t>コメ</t>
    </rPh>
    <rPh sb="58" eb="60">
      <t>サイバイ</t>
    </rPh>
    <rPh sb="64" eb="65">
      <t>ワタシ</t>
    </rPh>
    <rPh sb="70" eb="72">
      <t>ノウサン</t>
    </rPh>
    <rPh sb="72" eb="74">
      <t>サカグラ</t>
    </rPh>
    <rPh sb="80" eb="81">
      <t>コメ</t>
    </rPh>
    <rPh sb="82" eb="83">
      <t>ウツク</t>
    </rPh>
    <rPh sb="87" eb="88">
      <t>ミナ</t>
    </rPh>
    <rPh sb="92" eb="93">
      <t>ツタ</t>
    </rPh>
    <rPh sb="98" eb="99">
      <t>カンガ</t>
    </rPh>
    <phoneticPr fontId="2"/>
  </si>
  <si>
    <t>社会福祉法人 美作市社会福祉協議会</t>
    <rPh sb="0" eb="2">
      <t>シャカイ</t>
    </rPh>
    <rPh sb="2" eb="4">
      <t>フクシ</t>
    </rPh>
    <rPh sb="4" eb="6">
      <t>ホウジン</t>
    </rPh>
    <rPh sb="7" eb="10">
      <t>ミマサカシ</t>
    </rPh>
    <rPh sb="10" eb="12">
      <t>シャカイ</t>
    </rPh>
    <rPh sb="12" eb="14">
      <t>フクシ</t>
    </rPh>
    <rPh sb="14" eb="17">
      <t>キョウギカイ</t>
    </rPh>
    <phoneticPr fontId="2"/>
  </si>
  <si>
    <t xml:space="preserve">子どもから高齢者まで住民の誰もが住み慣れた地域の中で心豊かに安心して暮らせるような地域づくりを進めています。
「みんなで支え、みんなで築く福祉のまち美作」
</t>
    <rPh sb="0" eb="1">
      <t>コ</t>
    </rPh>
    <rPh sb="5" eb="8">
      <t>コウレイシャ</t>
    </rPh>
    <rPh sb="10" eb="12">
      <t>ジュウミン</t>
    </rPh>
    <rPh sb="13" eb="14">
      <t>ダレ</t>
    </rPh>
    <rPh sb="16" eb="17">
      <t>ス</t>
    </rPh>
    <rPh sb="18" eb="19">
      <t>ナ</t>
    </rPh>
    <rPh sb="21" eb="23">
      <t>チイキ</t>
    </rPh>
    <rPh sb="24" eb="25">
      <t>ナカ</t>
    </rPh>
    <rPh sb="26" eb="27">
      <t>ココロ</t>
    </rPh>
    <rPh sb="27" eb="28">
      <t>ユタ</t>
    </rPh>
    <rPh sb="30" eb="32">
      <t>アンシン</t>
    </rPh>
    <rPh sb="34" eb="35">
      <t>ク</t>
    </rPh>
    <rPh sb="41" eb="43">
      <t>チイキ</t>
    </rPh>
    <rPh sb="47" eb="48">
      <t>スス</t>
    </rPh>
    <rPh sb="60" eb="61">
      <t>ササ</t>
    </rPh>
    <rPh sb="67" eb="68">
      <t>キズ</t>
    </rPh>
    <rPh sb="69" eb="71">
      <t>フクシ</t>
    </rPh>
    <rPh sb="74" eb="76">
      <t>ミマサカ</t>
    </rPh>
    <phoneticPr fontId="2"/>
  </si>
  <si>
    <t>日本植生　株式会社</t>
    <rPh sb="0" eb="2">
      <t>ニホン</t>
    </rPh>
    <rPh sb="2" eb="4">
      <t>ショクセイ</t>
    </rPh>
    <rPh sb="5" eb="9">
      <t>カブシキガイシャ</t>
    </rPh>
    <phoneticPr fontId="2"/>
  </si>
  <si>
    <t xml:space="preserve">創業以来、植物による緑化事業を通じて社会貢献することを企業理念とし、地球環境の保全に取り組んできました。これからも地域社会に必要な永続する企業を目指してまいります。
</t>
    <rPh sb="0" eb="2">
      <t>ソウギョウ</t>
    </rPh>
    <rPh sb="2" eb="4">
      <t>イライ</t>
    </rPh>
    <rPh sb="5" eb="7">
      <t>ショクブツ</t>
    </rPh>
    <rPh sb="10" eb="12">
      <t>リョッカ</t>
    </rPh>
    <rPh sb="12" eb="14">
      <t>ジギョウ</t>
    </rPh>
    <rPh sb="15" eb="16">
      <t>ツウ</t>
    </rPh>
    <rPh sb="18" eb="20">
      <t>シャカイ</t>
    </rPh>
    <rPh sb="20" eb="22">
      <t>コウケン</t>
    </rPh>
    <rPh sb="27" eb="29">
      <t>キギョウ</t>
    </rPh>
    <rPh sb="29" eb="31">
      <t>リネン</t>
    </rPh>
    <rPh sb="34" eb="36">
      <t>チキュウ</t>
    </rPh>
    <rPh sb="36" eb="38">
      <t>カンキョウ</t>
    </rPh>
    <rPh sb="39" eb="41">
      <t>ホゼン</t>
    </rPh>
    <rPh sb="42" eb="43">
      <t>ト</t>
    </rPh>
    <rPh sb="44" eb="45">
      <t>ク</t>
    </rPh>
    <rPh sb="57" eb="59">
      <t>チイキ</t>
    </rPh>
    <rPh sb="59" eb="61">
      <t>シャカイ</t>
    </rPh>
    <rPh sb="62" eb="64">
      <t>ヒツヨウ</t>
    </rPh>
    <rPh sb="65" eb="67">
      <t>エイゾク</t>
    </rPh>
    <rPh sb="69" eb="71">
      <t>キギョウ</t>
    </rPh>
    <rPh sb="72" eb="74">
      <t>メザ</t>
    </rPh>
    <phoneticPr fontId="2"/>
  </si>
  <si>
    <t>菅田　株式会社</t>
    <rPh sb="0" eb="2">
      <t>カンダ</t>
    </rPh>
    <rPh sb="3" eb="7">
      <t>カブシキガイシャ</t>
    </rPh>
    <phoneticPr fontId="2"/>
  </si>
  <si>
    <t xml:space="preserve">ＫＡＮＤＡは、岡山・広島・関西・中部から関東を中心にグループ計100店舗を展開しているジュエリー専門店．「おもてなしの心」で地域のお客様に愛される店づくりを目指しています。
</t>
    <rPh sb="7" eb="9">
      <t>オカヤマ</t>
    </rPh>
    <rPh sb="10" eb="12">
      <t>ヒロシマ</t>
    </rPh>
    <rPh sb="13" eb="15">
      <t>カンサイ</t>
    </rPh>
    <rPh sb="16" eb="18">
      <t>チュウブ</t>
    </rPh>
    <rPh sb="20" eb="22">
      <t>カントウ</t>
    </rPh>
    <rPh sb="23" eb="25">
      <t>チュウシン</t>
    </rPh>
    <rPh sb="30" eb="31">
      <t>ケイ</t>
    </rPh>
    <rPh sb="34" eb="36">
      <t>テンポ</t>
    </rPh>
    <rPh sb="37" eb="39">
      <t>テンカイ</t>
    </rPh>
    <rPh sb="48" eb="51">
      <t>センモンテン</t>
    </rPh>
    <rPh sb="59" eb="60">
      <t>ココロ</t>
    </rPh>
    <rPh sb="62" eb="64">
      <t>チイキ</t>
    </rPh>
    <rPh sb="66" eb="68">
      <t>キャクサマ</t>
    </rPh>
    <rPh sb="69" eb="70">
      <t>アイ</t>
    </rPh>
    <rPh sb="73" eb="74">
      <t>ミセ</t>
    </rPh>
    <rPh sb="78" eb="80">
      <t>メザ</t>
    </rPh>
    <phoneticPr fontId="2"/>
  </si>
  <si>
    <t>有限会社　立石タクシー</t>
    <rPh sb="0" eb="4">
      <t>ユウゲンガイシャ</t>
    </rPh>
    <rPh sb="5" eb="7">
      <t>タテイシ</t>
    </rPh>
    <phoneticPr fontId="2"/>
  </si>
  <si>
    <t>株式会社　ＨＡＫＫＥＩＪＡＰＡＮ</t>
    <rPh sb="0" eb="4">
      <t>カブシキガイシャ</t>
    </rPh>
    <phoneticPr fontId="2"/>
  </si>
  <si>
    <t xml:space="preserve">湯原温泉砂湯の真向いに立つ温泉旅館です。夕・朝食で50種類以上の野菜を用いた山里料理が特長です。
</t>
    <rPh sb="0" eb="2">
      <t>ユバラ</t>
    </rPh>
    <rPh sb="2" eb="4">
      <t>オンセン</t>
    </rPh>
    <rPh sb="4" eb="6">
      <t>スナユ</t>
    </rPh>
    <rPh sb="7" eb="9">
      <t>マム</t>
    </rPh>
    <rPh sb="11" eb="12">
      <t>タ</t>
    </rPh>
    <rPh sb="13" eb="15">
      <t>オンセン</t>
    </rPh>
    <rPh sb="15" eb="17">
      <t>リョカン</t>
    </rPh>
    <rPh sb="20" eb="21">
      <t>ユウ</t>
    </rPh>
    <rPh sb="22" eb="24">
      <t>チョウショク</t>
    </rPh>
    <rPh sb="27" eb="29">
      <t>シュルイ</t>
    </rPh>
    <rPh sb="29" eb="31">
      <t>イジョウ</t>
    </rPh>
    <rPh sb="32" eb="34">
      <t>ヤサイ</t>
    </rPh>
    <rPh sb="35" eb="36">
      <t>モチ</t>
    </rPh>
    <rPh sb="38" eb="40">
      <t>ヤマザト</t>
    </rPh>
    <rPh sb="40" eb="42">
      <t>リョウリ</t>
    </rPh>
    <rPh sb="43" eb="45">
      <t>トクチョウ</t>
    </rPh>
    <phoneticPr fontId="2"/>
  </si>
  <si>
    <t>髙田織物　株式会社</t>
    <rPh sb="0" eb="2">
      <t>タカタ</t>
    </rPh>
    <rPh sb="2" eb="4">
      <t>オリモノ</t>
    </rPh>
    <rPh sb="5" eb="9">
      <t>カブシキガイシャ</t>
    </rPh>
    <phoneticPr fontId="2"/>
  </si>
  <si>
    <t>とら醤油　株式会社</t>
    <rPh sb="2" eb="4">
      <t>ショウユ</t>
    </rPh>
    <rPh sb="5" eb="9">
      <t>カブシキガイシャ</t>
    </rPh>
    <phoneticPr fontId="2"/>
  </si>
  <si>
    <t xml:space="preserve">当社の創業は万延元年1860年です。150年を超える歴史を重ねて参りました。皇室への献上品として選ばれたこともある醤油屋です。
歴史・伝統を踏まえ、地域貢献にも注力しております。
</t>
    <rPh sb="0" eb="2">
      <t>トウシャ</t>
    </rPh>
    <rPh sb="3" eb="5">
      <t>ソウギョウ</t>
    </rPh>
    <rPh sb="6" eb="8">
      <t>マンエン</t>
    </rPh>
    <rPh sb="8" eb="10">
      <t>ガンネン</t>
    </rPh>
    <rPh sb="14" eb="15">
      <t>ネン</t>
    </rPh>
    <rPh sb="21" eb="22">
      <t>ネン</t>
    </rPh>
    <rPh sb="23" eb="24">
      <t>コ</t>
    </rPh>
    <rPh sb="26" eb="28">
      <t>レキシ</t>
    </rPh>
    <rPh sb="29" eb="30">
      <t>カサ</t>
    </rPh>
    <rPh sb="32" eb="33">
      <t>マイ</t>
    </rPh>
    <rPh sb="38" eb="40">
      <t>コウシツ</t>
    </rPh>
    <rPh sb="42" eb="45">
      <t>ケンジョウヒン</t>
    </rPh>
    <rPh sb="48" eb="49">
      <t>エラ</t>
    </rPh>
    <rPh sb="57" eb="59">
      <t>ショウユ</t>
    </rPh>
    <rPh sb="59" eb="60">
      <t>ヤ</t>
    </rPh>
    <rPh sb="64" eb="66">
      <t>レキシ</t>
    </rPh>
    <rPh sb="67" eb="69">
      <t>デントウ</t>
    </rPh>
    <rPh sb="70" eb="71">
      <t>フ</t>
    </rPh>
    <rPh sb="74" eb="76">
      <t>チイキ</t>
    </rPh>
    <rPh sb="76" eb="78">
      <t>コウケン</t>
    </rPh>
    <rPh sb="80" eb="82">
      <t>チュウリョク</t>
    </rPh>
    <phoneticPr fontId="2"/>
  </si>
  <si>
    <t>有限会社　久米車輌</t>
    <rPh sb="0" eb="4">
      <t>ユウゲンガイシャ</t>
    </rPh>
    <rPh sb="5" eb="7">
      <t>クメ</t>
    </rPh>
    <rPh sb="7" eb="9">
      <t>シャリョウ</t>
    </rPh>
    <phoneticPr fontId="2"/>
  </si>
  <si>
    <t xml:space="preserve">自動車の販売と修理及び車検を地域密着型で営業している
</t>
    <rPh sb="0" eb="3">
      <t>ジドウシャ</t>
    </rPh>
    <rPh sb="4" eb="6">
      <t>ハンバイ</t>
    </rPh>
    <rPh sb="7" eb="9">
      <t>シュウリ</t>
    </rPh>
    <rPh sb="9" eb="10">
      <t>オヨ</t>
    </rPh>
    <rPh sb="11" eb="13">
      <t>シャケン</t>
    </rPh>
    <rPh sb="14" eb="16">
      <t>チイキ</t>
    </rPh>
    <rPh sb="16" eb="18">
      <t>ミッチャク</t>
    </rPh>
    <rPh sb="18" eb="19">
      <t>ガタ</t>
    </rPh>
    <rPh sb="20" eb="22">
      <t>エイギョウ</t>
    </rPh>
    <phoneticPr fontId="2"/>
  </si>
  <si>
    <t>特定非営利活動法人　元気ッズ</t>
    <rPh sb="0" eb="2">
      <t>トクテイ</t>
    </rPh>
    <rPh sb="2" eb="5">
      <t>ヒエイリ</t>
    </rPh>
    <rPh sb="5" eb="7">
      <t>カツドウ</t>
    </rPh>
    <rPh sb="7" eb="9">
      <t>ホウジン</t>
    </rPh>
    <rPh sb="10" eb="12">
      <t>ゲンキ</t>
    </rPh>
    <phoneticPr fontId="2"/>
  </si>
  <si>
    <t>えはらけいめいかい</t>
    <phoneticPr fontId="2"/>
  </si>
  <si>
    <t>つやまじふうかい　つやまちゅうおうびょういん</t>
    <phoneticPr fontId="2"/>
  </si>
  <si>
    <t>あかほりびょういん</t>
    <phoneticPr fontId="2"/>
  </si>
  <si>
    <t>つやましんようきんこ</t>
    <phoneticPr fontId="2"/>
  </si>
  <si>
    <t>とうこうかい　いしかわびょういん</t>
    <phoneticPr fontId="2"/>
  </si>
  <si>
    <t>まるもとしゅぞう</t>
    <phoneticPr fontId="2"/>
  </si>
  <si>
    <t>みまさかししゃかいふくしきょうぎかい</t>
    <phoneticPr fontId="2"/>
  </si>
  <si>
    <t>にほんしょくせい</t>
    <phoneticPr fontId="2"/>
  </si>
  <si>
    <t>かんだ</t>
    <phoneticPr fontId="2"/>
  </si>
  <si>
    <t xml:space="preserve">○3才までの子を持つ従業員に、勤務時間短縮制度を設けます。
○妊娠、出産、育児を理由に退職した元社員が希望すれば再雇用を行います。
○大学生を対象としたインターンシップを実施します。
</t>
    <phoneticPr fontId="2"/>
  </si>
  <si>
    <t>たていしたくしー</t>
    <phoneticPr fontId="2"/>
  </si>
  <si>
    <t>はっけいじゃぱん</t>
    <phoneticPr fontId="2"/>
  </si>
  <si>
    <t>たかたおりもの</t>
    <phoneticPr fontId="2"/>
  </si>
  <si>
    <t>とらしょうゆ</t>
    <phoneticPr fontId="2"/>
  </si>
  <si>
    <t>708-0324</t>
  </si>
  <si>
    <t>708-0884</t>
  </si>
  <si>
    <t>708-0841</t>
  </si>
  <si>
    <t>708-0051</t>
  </si>
  <si>
    <t>708-0022</t>
  </si>
  <si>
    <t>708-0844</t>
  </si>
  <si>
    <t>719-0232</t>
  </si>
  <si>
    <t>709-4234</t>
  </si>
  <si>
    <t>708-8652</t>
  </si>
  <si>
    <t>717-0406</t>
  </si>
  <si>
    <t>711-0904</t>
  </si>
  <si>
    <t>710-0801</t>
  </si>
  <si>
    <t>709-4616</t>
  </si>
  <si>
    <t>http://www.kojimach.or.jp/</t>
  </si>
  <si>
    <t>http://www.seiwakai-net.or.jp/</t>
  </si>
  <si>
    <t>http://www.nihonbara.com/</t>
  </si>
  <si>
    <t>http://www.hamonika.com/</t>
  </si>
  <si>
    <t>http://www.okachu.or.jp/dd.aspx</t>
  </si>
  <si>
    <t>http://www.kurashiki.co.jp/kikkodo/</t>
  </si>
  <si>
    <t>http://bizen-shozan.com/</t>
  </si>
  <si>
    <t>http://www.medical-family.com/</t>
  </si>
  <si>
    <t>http://ozaki.jp/</t>
  </si>
  <si>
    <t>http://www.shinkin.co.jp/okayama/</t>
  </si>
  <si>
    <t>http://www.selery.co.jp/selery/</t>
  </si>
  <si>
    <t>http://www.ryobi-holdings.jp/</t>
  </si>
  <si>
    <t>http://www.pulido-dental.com/</t>
  </si>
  <si>
    <t>http://www.koeido.co.jp/</t>
  </si>
  <si>
    <t>http://chujo-dent.jp/</t>
  </si>
  <si>
    <t>http://www.okagas.co.jp/</t>
  </si>
  <si>
    <t>http://www2.kct.ne.jp/~toma213/</t>
  </si>
  <si>
    <t>http://www3.kct.ne.jp/~yakushiji_jikei/</t>
  </si>
  <si>
    <t>http://www.w-highland.co.jp/</t>
  </si>
  <si>
    <t>http://www.chugin.co.jp/</t>
  </si>
  <si>
    <t>http://www.sunflower-net.jp/</t>
  </si>
  <si>
    <t>http://www.city.bizen.okayama.jp/kankou/guide/hinase/spot/kakui/mahoroba1.jsp</t>
  </si>
  <si>
    <t>http://www.daiwa.jp/</t>
  </si>
  <si>
    <t>http://www.tomatobank.co.jp/</t>
  </si>
  <si>
    <t>http://www.ohmoto.co.jp/</t>
  </si>
  <si>
    <t>http://www.excel-okayama.com/</t>
  </si>
  <si>
    <t>http://www.okayama-kido.co.jp/</t>
  </si>
  <si>
    <t>http://www.sorex.co.jp/</t>
  </si>
  <si>
    <t>http://www.mitsubishi-fuso.com/jp/dealer/okayama/</t>
  </si>
  <si>
    <t>http://www.ryobi-jyutaku.co.jp/</t>
  </si>
  <si>
    <t>http://www.okayama-cci.or.jp/</t>
  </si>
  <si>
    <t>http://www.mind-ray.co.jp/</t>
  </si>
  <si>
    <t>http://www.bbkenbisha.com/</t>
  </si>
  <si>
    <t>http://www.benesse.co.jp/</t>
  </si>
  <si>
    <t>http://www.daiwalease.co.jp/</t>
  </si>
  <si>
    <t>http://www.circleksunkus.jp/</t>
  </si>
  <si>
    <t>http://www.keiyuu-kai.or.jp/top.html</t>
  </si>
  <si>
    <t>http://www.capla.co.jp/</t>
  </si>
  <si>
    <t>http://www.themarket.co.jp/</t>
  </si>
  <si>
    <t>http://www.fujimoto-kogyou.jp/</t>
  </si>
  <si>
    <t>http://okayama.coop/</t>
  </si>
  <si>
    <t>http://www.umc-net.co.jp/</t>
  </si>
  <si>
    <t>http://www.newelder.jp/</t>
  </si>
  <si>
    <t>http://www.ntt-west-chugoku.co.jp/</t>
  </si>
  <si>
    <t>http://www.shibata-h.jp/</t>
  </si>
  <si>
    <t>http://www.asagoe-net.co.jp/</t>
  </si>
  <si>
    <t>http://www.kyowa-machinery.co.jp/</t>
  </si>
  <si>
    <t>http://www.miwahp.com/</t>
  </si>
  <si>
    <t>http://www.jinba.co.jp/</t>
  </si>
  <si>
    <t>http://www.asari.co.jp/</t>
  </si>
  <si>
    <t>http://www.sanogumi.co.jp/index2.htm</t>
  </si>
  <si>
    <t>http://www.nakatani-grp.com/</t>
  </si>
  <si>
    <t>http://www.msb.co.jp/</t>
  </si>
  <si>
    <t>http://www.pref.okayama.jp/sangyo/sangyo/100year/detail/detail02/company24.html</t>
  </si>
  <si>
    <t>http://www.ikuraunyu.co.jp/top.htm</t>
  </si>
  <si>
    <t>http://ww32.tiki.ne.jp/~siawase-sato/</t>
  </si>
  <si>
    <t>http://www.coretec.co.jp/</t>
  </si>
  <si>
    <t>http://www.tairahos.com/index.html</t>
  </si>
  <si>
    <t>http://www2.ocn.ne.jp/~awakura/sub2.html</t>
  </si>
  <si>
    <t>http://www.makotoya.co.jp/</t>
  </si>
  <si>
    <t>http://www.beauty-museum.com/</t>
  </si>
  <si>
    <t>http://soleil-nk.com/</t>
  </si>
  <si>
    <t>http://www.morenet.co.jp/</t>
  </si>
  <si>
    <t>http://www.tomono.jp/</t>
  </si>
  <si>
    <t>http://ww2.great-no1.com/</t>
  </si>
  <si>
    <t>http://www.mimasaka.jp/</t>
  </si>
  <si>
    <t>http://www.tokugawa-ss.co.jp/</t>
  </si>
  <si>
    <t>http://www.ot-ss.com/</t>
  </si>
  <si>
    <t>http://www.mate.co.jp/</t>
  </si>
  <si>
    <t>http://www.vis-a-vis.co.jp/</t>
  </si>
  <si>
    <t>http://www.gnosite.com/kh-tomo/</t>
  </si>
  <si>
    <t>http://www.mec-techno.co.jp/</t>
  </si>
  <si>
    <t>http://www.sankyo-ltd.co.jp/</t>
  </si>
  <si>
    <t>http://oubaitouri.net/</t>
  </si>
  <si>
    <t>http://www31.ocn.ne.jp/~koutoku/index.html</t>
  </si>
  <si>
    <t>http://www.blacksmith.co.jp/</t>
  </si>
  <si>
    <t>http://www.akarix.com/</t>
  </si>
  <si>
    <t>http://www.exlan.co.jp/</t>
  </si>
  <si>
    <t>http://www.tsubasa-drug.jp/</t>
  </si>
  <si>
    <t>http://www.yamasui.jp/</t>
  </si>
  <si>
    <t>http://edan.jp/index.html</t>
  </si>
  <si>
    <t>http://www.aida-eng.co.jp/</t>
  </si>
  <si>
    <t>http://www.ukisuen.com/</t>
  </si>
  <si>
    <t>http://www.solar-denka.com/</t>
  </si>
  <si>
    <t>http://www.hsp-net.co.jp/</t>
  </si>
  <si>
    <t>http://www.kohjin.ne.jp/</t>
  </si>
  <si>
    <t>http://www.top-service1.com/</t>
  </si>
  <si>
    <t>http://www.temomiya.jp/</t>
  </si>
  <si>
    <t>http://www.l-i-b.com/</t>
  </si>
  <si>
    <t>http://www.itsuhakai.jp/</t>
  </si>
  <si>
    <t>http://www.ay-tec.co.jp/index.html</t>
  </si>
  <si>
    <t>http://www.upbeat-balloon.co.jp/</t>
  </si>
  <si>
    <t>http://www2.ocn.ne.jp/~kyowa207/</t>
  </si>
  <si>
    <t>http://www.sunlavieen.co.jp/</t>
  </si>
  <si>
    <t>http://www.onk-net.co.jp/</t>
  </si>
  <si>
    <t>http://www.kibiji.ne.jp/scci/</t>
  </si>
  <si>
    <t>http://www.okate.co.jp/</t>
  </si>
  <si>
    <t>http://www.yasda.co.jp/index.htm</t>
  </si>
  <si>
    <t>http://www.kamogata.com/</t>
  </si>
  <si>
    <t>http://www.ai-ph.com/</t>
  </si>
  <si>
    <t>http://www.okuno-s.jp/</t>
  </si>
  <si>
    <t>http://www.a-tanaka.co.jp/</t>
  </si>
  <si>
    <t>http://www.gray-pcs.co.jp/</t>
  </si>
  <si>
    <t>http://www.hashimoto-auto.com/</t>
  </si>
  <si>
    <t>http://www.urban.ne.jp/home/tamatama/</t>
  </si>
  <si>
    <t>http://www.kojima-cci.or.jp/</t>
  </si>
  <si>
    <t>http://www.tajirihp.or.jp/</t>
  </si>
  <si>
    <t>http://www.ujigou-dental.com/</t>
  </si>
  <si>
    <t>http://www.muscat-tour.co.jp/</t>
  </si>
  <si>
    <t>https://www.katumaru.co.jp/</t>
  </si>
  <si>
    <t>http://www.ab.auone-net.jp/~r-ks/</t>
  </si>
  <si>
    <t>http://www.ryobi.co.jp/</t>
  </si>
  <si>
    <t>http://iruka.or.jp/</t>
  </si>
  <si>
    <t>http://www.net-solutions.jp/</t>
  </si>
  <si>
    <t>http://www.r-enesys.com/</t>
  </si>
  <si>
    <t>http://www.cjc.ac.jp/</t>
  </si>
  <si>
    <t>http://www.okayama-kotsu.co.jp/</t>
  </si>
  <si>
    <t>http://www.kct.co.jp/</t>
  </si>
  <si>
    <t>http://www.k-takei.co.jp/</t>
  </si>
  <si>
    <t>http://www.tamatele.ne.jp/~chugyo/index.htm</t>
  </si>
  <si>
    <t>http://www.inoueshoten.com/</t>
  </si>
  <si>
    <t>http://www.nukumorinosato.jp/nukumorinosato/index.html</t>
  </si>
  <si>
    <t>http://plus.harenet.ne.jp/~fuku-aida/</t>
  </si>
  <si>
    <t>http://www.choujibei.co.jp/</t>
  </si>
  <si>
    <t>http://www.advanet.co.jp/</t>
  </si>
  <si>
    <t>http://www.osk21.co.jp/</t>
  </si>
  <si>
    <t>http://www.heisei-car.jp/</t>
  </si>
  <si>
    <t>http://www.shujitsu.ac.jp/web/index.html</t>
  </si>
  <si>
    <t>http://www.okayama-u.ac.jp/</t>
  </si>
  <si>
    <t>http://www.ryuseien.co.jp/</t>
  </si>
  <si>
    <t>http://www.zagzag.co.jp/</t>
  </si>
  <si>
    <t>http://www7.sirohato.ocn.ne.jp/</t>
  </si>
  <si>
    <t>http://www.pnc.or.jp/kibishin</t>
  </si>
  <si>
    <t>http://www.sanyotechno.co.jp/</t>
  </si>
  <si>
    <t>http://www.konan-sekkei.co.jp/</t>
  </si>
  <si>
    <t>http://www.kamoi-net.co.jp/</t>
  </si>
  <si>
    <t>http://www.sunrise-toko.co.jp/</t>
  </si>
  <si>
    <t>http://www.minori-kogyo.co.jp/</t>
  </si>
  <si>
    <t>http://www.ring-techs.co.jp/</t>
  </si>
  <si>
    <t>http://www.pegasuscandle.com/</t>
  </si>
  <si>
    <t>http://www.kasaoka.shinkumi.jp/</t>
  </si>
  <si>
    <t>http://www.mizukin.co.jp/</t>
  </si>
  <si>
    <t>http://www.nakashima-syokai.co.jp/</t>
  </si>
  <si>
    <t>http://www.ohhashi-seihon.co.jp/</t>
  </si>
  <si>
    <t>http://www.carfreak-max.com/</t>
  </si>
  <si>
    <t>http://www.okayamalaundry.co.jp/</t>
  </si>
  <si>
    <t>http://www.asahi-dengyo.co.jp/</t>
  </si>
  <si>
    <t>http://harenet.ne.jp/ryosui1961/</t>
  </si>
  <si>
    <t>http://www.k-leasergroup.com/</t>
  </si>
  <si>
    <t>http://cheer-s.com/</t>
  </si>
  <si>
    <t>http://www.optic.or.jp/com/takiguchi</t>
  </si>
  <si>
    <t>http://nakamurakensetsu.com/</t>
  </si>
  <si>
    <t>http://www.systems.nakashima.co.jp/</t>
  </si>
  <si>
    <t>http://www.rsk.co.jp/</t>
  </si>
  <si>
    <t>http://www.innosho.co.jp/</t>
  </si>
  <si>
    <t>http://www.kct.ne.jp/~matuda02/</t>
  </si>
  <si>
    <t>http://www.ryoyo-electric.co.jp/</t>
  </si>
  <si>
    <t>http://www.hiramatsu-ep.co.jp/</t>
  </si>
  <si>
    <t>http://ww1.tiki.ne.jp/~osaso/top/toppage.html</t>
  </si>
  <si>
    <t>http://www.ecole-rg.co.jp/</t>
  </si>
  <si>
    <t>http://www.nishibunmeido.com/</t>
  </si>
  <si>
    <t>http://www.obis.co.jp/</t>
  </si>
  <si>
    <t>http://www.shizuki.co.jp/</t>
  </si>
  <si>
    <t>http://www.tokuyamadenki.jp/</t>
  </si>
  <si>
    <t>http://www.ohk.co.jp/</t>
  </si>
  <si>
    <t>http://www.toshin-net.com/</t>
  </si>
  <si>
    <t>http://www.caraw.com/</t>
  </si>
  <si>
    <t>http://www.t-suzuran.com/</t>
  </si>
  <si>
    <t>http://www.bhokufunka.co.jp/</t>
  </si>
  <si>
    <t>http://www.ensako.or.jp/</t>
  </si>
  <si>
    <t>http://www.kaneda-hp.com/</t>
  </si>
  <si>
    <t>http://www.momonosato-hp.com/</t>
  </si>
  <si>
    <t>http://www.ashin-crane.com/</t>
  </si>
  <si>
    <t>http://www.yamane-motors.co.jp/</t>
  </si>
  <si>
    <t>http://www.kaaz.co.jp/</t>
  </si>
  <si>
    <t>http://www.ja-okayama.or.jp/</t>
  </si>
  <si>
    <t>http://www.izumi-no-kokoro.or.jp/</t>
  </si>
  <si>
    <t>http://www.spac.co.jp/</t>
  </si>
  <si>
    <t>http://www.mk392.co.jp/</t>
  </si>
  <si>
    <t>http://www.ngci.co.jp/</t>
  </si>
  <si>
    <t>http://www.hakujuji-g.co.jp/</t>
  </si>
  <si>
    <t>http://www.tamanoshokuhin.co.jp/</t>
  </si>
  <si>
    <t>http://www.miyamoto.or.jp/</t>
  </si>
  <si>
    <t>http://www/syoyukai.or.jp</t>
  </si>
  <si>
    <t>http://www.kankyo.or.jp/</t>
  </si>
  <si>
    <t>http://lifeplanning-web.co.jp/</t>
  </si>
  <si>
    <t>http://www.keifuukai.or.jp/</t>
  </si>
  <si>
    <t>http://www.kyowa-casting.co.jp/</t>
  </si>
  <si>
    <t>http://www.ishikawak.co.jp/</t>
  </si>
  <si>
    <t>http://www.si-smile.com/</t>
  </si>
  <si>
    <t>http://www.naikai.co.jp/</t>
  </si>
  <si>
    <t>http://mitsuicoop.jp/</t>
  </si>
  <si>
    <t>http://www.webtsc.com/</t>
  </si>
  <si>
    <t>http://www.chugoku-kubota.co.jp/</t>
  </si>
  <si>
    <t>http://www.fashion.ac.jp/</t>
  </si>
  <si>
    <t>http://www.sakamoto-egg.co.jp/</t>
  </si>
  <si>
    <t>http://www2.kct.ne.jp/~kurahan/index.html</t>
  </si>
  <si>
    <t>http://www.nejiya.co.jp/</t>
  </si>
  <si>
    <t>http://www.makimotoun.co.jp/</t>
  </si>
  <si>
    <t>http://www.fukuda-zeirishi.com/</t>
  </si>
  <si>
    <t>http://www.outlet-shot.com/</t>
  </si>
  <si>
    <t>http://www.koumoto.jp/</t>
  </si>
  <si>
    <t>http://www.chijiki.com/</t>
  </si>
  <si>
    <t>http://www.bloom-group.co.jp/</t>
  </si>
  <si>
    <t>http://www.nikken-net.ne.jp/</t>
  </si>
  <si>
    <t>http://www.daikousetubi.co.jp/</t>
  </si>
  <si>
    <t>http://www.katsura-steel.co.jp/</t>
  </si>
  <si>
    <t>http://www.sophia-inc.co.jp/</t>
  </si>
  <si>
    <t>http://www.sanyo-pc.com/</t>
  </si>
  <si>
    <t>http://www.aixi.info/</t>
  </si>
  <si>
    <t>http://www.satoukinen.or.jp/</t>
  </si>
  <si>
    <t>http://www.nanbahc.co.jp/</t>
  </si>
  <si>
    <t>http://www.takaragroup.co.jp/</t>
  </si>
  <si>
    <t>http://www.keikyoweb.gr.jp/okayama/</t>
  </si>
  <si>
    <t>http://www.nihonbara.or.jp/</t>
  </si>
  <si>
    <t>http://daisanshoko.jp/</t>
  </si>
  <si>
    <t>http://www.hikari-grp.co.jp/</t>
  </si>
  <si>
    <t>http://www.isshin.or.jp/</t>
  </si>
  <si>
    <t>http://www.okayama-beauty.co.jp/top1.htm</t>
  </si>
  <si>
    <t>http://www.seitec.biz/</t>
  </si>
  <si>
    <t>http://ajisai-s.or.jp/</t>
  </si>
  <si>
    <t>http://www.setouchi-ds.co.jp/</t>
  </si>
  <si>
    <t>http://www.carworks.jp/</t>
  </si>
  <si>
    <t>http://www.nkcinc.jp/</t>
  </si>
  <si>
    <t>http://www.shinkin.co.jp/bihoku/</t>
  </si>
  <si>
    <t>http://www.hiruraku.com/</t>
  </si>
  <si>
    <t>http://www.kawasaki-m.ac.jp/</t>
  </si>
  <si>
    <t>http://www.kabaya.co.jp/</t>
  </si>
  <si>
    <t>http://www.okanetsu.co.jp/</t>
  </si>
  <si>
    <t>http://www.sousyou.co.jp/</t>
  </si>
  <si>
    <t>http://www.agri-style.com/</t>
  </si>
  <si>
    <t>http://www.sank.co.jp/</t>
  </si>
  <si>
    <t>http://www.kaigo-sowa.jp/</t>
  </si>
  <si>
    <t>http://www.hasegawa-hp.gr.jp/</t>
  </si>
  <si>
    <t>http://abyss-co.com/</t>
  </si>
  <si>
    <t>http://www.hailand.co.jp/</t>
  </si>
  <si>
    <t>ＨＰ</t>
    <phoneticPr fontId="3"/>
  </si>
  <si>
    <t>メンズ・サロン・トマリ</t>
  </si>
  <si>
    <t>株式会社ベネッセコーポレーション</t>
  </si>
  <si>
    <t>株式会社アドバネット</t>
  </si>
  <si>
    <t>株式会社NICS</t>
  </si>
  <si>
    <t>Ｈａｉｒ　ｌｉｆｅ　ａ．ｋ．ａ</t>
  </si>
  <si>
    <t>マウントワン有限会社</t>
  </si>
  <si>
    <t>有限会社スマイルハンズ</t>
  </si>
  <si>
    <t>有限会社オカヤマウェルフェアサービス</t>
  </si>
  <si>
    <t>有限会社ハートサプライ</t>
  </si>
  <si>
    <t>有限会社スマイルクリーン</t>
  </si>
  <si>
    <t>有限会社Ｔｈｅ　ＭＡＲＫＥＴ</t>
  </si>
  <si>
    <t>株式会社ミツバファクトリー</t>
  </si>
  <si>
    <t>有限会社山幸</t>
  </si>
  <si>
    <t>光永ＰＲＸＣＥＥ－ＴＥＣ株式会社</t>
  </si>
  <si>
    <t>有限会社上山工業</t>
  </si>
  <si>
    <t>株式会社Ｌ．Ｉ．Ｂ</t>
  </si>
  <si>
    <t>有限会社トガシ</t>
  </si>
  <si>
    <t>有限会社徳河製作所</t>
  </si>
  <si>
    <t>株式会社グレート</t>
  </si>
  <si>
    <t>株式会社岡清組</t>
  </si>
  <si>
    <t>有限会社西孝</t>
  </si>
  <si>
    <t>有限会社三井商会</t>
  </si>
  <si>
    <t>せとうち興産株式会社</t>
  </si>
  <si>
    <t>有限会社桜井工務店</t>
  </si>
  <si>
    <t>http://www.jfc.go.jp/</t>
  </si>
  <si>
    <t>http://www.tenmaya.co.jp/</t>
  </si>
  <si>
    <t>http://www.kousei-hp.or.jp/</t>
  </si>
  <si>
    <t>http://junfuku.jp/</t>
  </si>
  <si>
    <t>http://kurashikitosou.main.jp/</t>
  </si>
  <si>
    <t>http://www.kuramoku.com/</t>
  </si>
  <si>
    <t>http://orb-rela.com/company/index.html</t>
  </si>
  <si>
    <t>http://www.genkids.org/</t>
  </si>
  <si>
    <t>http://www.eharakeimeikai.jp</t>
  </si>
  <si>
    <t>http://www.tch.or.jp/</t>
  </si>
  <si>
    <t>http://www.akahori.or.jp/</t>
  </si>
  <si>
    <t>http://www.shinkin.co.jp/tsuyama</t>
  </si>
  <si>
    <t>http://www.toukou.or.jp</t>
  </si>
  <si>
    <t>http://www.kamomidori.co.jp/</t>
  </si>
  <si>
    <t>http://www.mimasakasyakyo.jp/</t>
  </si>
  <si>
    <t>http://www.nihon-shokusei.co.jp/</t>
  </si>
  <si>
    <t>http://www.jkanda.co.jp/</t>
  </si>
  <si>
    <t>http://www.hakkei-yubara.jp/</t>
  </si>
  <si>
    <t>http://ohmiyaberi.co.jp/</t>
  </si>
  <si>
    <t>http://tora-shoyu.com/</t>
  </si>
  <si>
    <t>でぃーえすささおき</t>
    <phoneticPr fontId="3"/>
  </si>
  <si>
    <t>ぜのーてっく</t>
  </si>
  <si>
    <t>えすてぃーけい</t>
  </si>
  <si>
    <t>あいしふーじょんあそしえいつ</t>
  </si>
  <si>
    <t>えぬけいしー</t>
  </si>
  <si>
    <t>社会福祉法人倉敷福祉事業会　昭和保育園</t>
    <rPh sb="0" eb="2">
      <t>シャカイ</t>
    </rPh>
    <rPh sb="2" eb="4">
      <t>フクシ</t>
    </rPh>
    <rPh sb="4" eb="6">
      <t>ホウジン</t>
    </rPh>
    <rPh sb="6" eb="8">
      <t>クラシキ</t>
    </rPh>
    <rPh sb="8" eb="10">
      <t>フクシ</t>
    </rPh>
    <rPh sb="10" eb="12">
      <t>ジギョウ</t>
    </rPh>
    <rPh sb="12" eb="13">
      <t>カイ</t>
    </rPh>
    <phoneticPr fontId="3"/>
  </si>
  <si>
    <t>あいるりんく</t>
    <phoneticPr fontId="2"/>
  </si>
  <si>
    <t>700-0945</t>
    <phoneticPr fontId="2"/>
  </si>
  <si>
    <t>こーせいかん</t>
    <phoneticPr fontId="3"/>
  </si>
  <si>
    <t>株式会社ユニテクス</t>
    <rPh sb="0" eb="4">
      <t>カブシキガイシャ</t>
    </rPh>
    <phoneticPr fontId="3"/>
  </si>
  <si>
    <t>ゆにてくす</t>
    <phoneticPr fontId="3"/>
  </si>
  <si>
    <t>http://nakashima-tsuyama.or.jp/</t>
  </si>
  <si>
    <t xml:space="preserve">地域に密着した急性期医療を提供する内科専門病院です。訪問看護ステーション、居宅介護支援事業所も併設しています。
</t>
    <rPh sb="0" eb="2">
      <t>チイキ</t>
    </rPh>
    <rPh sb="3" eb="5">
      <t>ミッチャク</t>
    </rPh>
    <rPh sb="7" eb="10">
      <t>キュウセイキ</t>
    </rPh>
    <rPh sb="10" eb="12">
      <t>イリョウ</t>
    </rPh>
    <rPh sb="13" eb="15">
      <t>テイキョウ</t>
    </rPh>
    <rPh sb="17" eb="19">
      <t>ナイカ</t>
    </rPh>
    <rPh sb="19" eb="21">
      <t>センモン</t>
    </rPh>
    <rPh sb="21" eb="23">
      <t>ビョウイン</t>
    </rPh>
    <rPh sb="26" eb="28">
      <t>ホウモン</t>
    </rPh>
    <rPh sb="28" eb="30">
      <t>カンゴ</t>
    </rPh>
    <rPh sb="37" eb="39">
      <t>キョタク</t>
    </rPh>
    <rPh sb="39" eb="41">
      <t>カイゴ</t>
    </rPh>
    <rPh sb="41" eb="43">
      <t>シエン</t>
    </rPh>
    <rPh sb="43" eb="46">
      <t>ジギョウショ</t>
    </rPh>
    <rPh sb="47" eb="49">
      <t>ヘイセツ</t>
    </rPh>
    <phoneticPr fontId="2"/>
  </si>
  <si>
    <t>公益財団法人　福武教育文化振興財団</t>
    <rPh sb="0" eb="2">
      <t>コウエキ</t>
    </rPh>
    <rPh sb="2" eb="6">
      <t>ザイダンホウジン</t>
    </rPh>
    <rPh sb="7" eb="9">
      <t>フクタケ</t>
    </rPh>
    <rPh sb="9" eb="11">
      <t>キョウイク</t>
    </rPh>
    <rPh sb="11" eb="13">
      <t>ブンカ</t>
    </rPh>
    <rPh sb="13" eb="15">
      <t>シンコウ</t>
    </rPh>
    <rPh sb="15" eb="17">
      <t>ザイダン</t>
    </rPh>
    <phoneticPr fontId="2"/>
  </si>
  <si>
    <t>http://www.fukutake.or.jp/</t>
  </si>
  <si>
    <t xml:space="preserve">基本財産である（株）ベネッセホールディングスの株式配当金により、岡山県内の教育・文化活動を応援し、人づくり・地域づくりに寄与しようとする公益財団法人です。
</t>
    <rPh sb="0" eb="2">
      <t>キホン</t>
    </rPh>
    <rPh sb="2" eb="4">
      <t>ザイサン</t>
    </rPh>
    <rPh sb="7" eb="10">
      <t>カブ</t>
    </rPh>
    <rPh sb="23" eb="25">
      <t>カブシキ</t>
    </rPh>
    <rPh sb="25" eb="28">
      <t>ハイトウキン</t>
    </rPh>
    <rPh sb="32" eb="34">
      <t>オカヤマ</t>
    </rPh>
    <rPh sb="34" eb="36">
      <t>ケンナイ</t>
    </rPh>
    <rPh sb="37" eb="39">
      <t>キョウイク</t>
    </rPh>
    <rPh sb="40" eb="42">
      <t>ブンカ</t>
    </rPh>
    <rPh sb="42" eb="44">
      <t>カツドウ</t>
    </rPh>
    <rPh sb="45" eb="47">
      <t>オウエン</t>
    </rPh>
    <rPh sb="49" eb="50">
      <t>ヒト</t>
    </rPh>
    <rPh sb="54" eb="56">
      <t>チイキ</t>
    </rPh>
    <rPh sb="60" eb="62">
      <t>キヨ</t>
    </rPh>
    <rPh sb="68" eb="70">
      <t>コウエキ</t>
    </rPh>
    <rPh sb="70" eb="74">
      <t>ザイダンホウジン</t>
    </rPh>
    <phoneticPr fontId="2"/>
  </si>
  <si>
    <t>くらしきせいぼう</t>
    <phoneticPr fontId="2"/>
  </si>
  <si>
    <t>http://kurabou.in/</t>
  </si>
  <si>
    <t>http://jikeikai-net.or.jp/</t>
  </si>
  <si>
    <t xml:space="preserve">当院は、津山市加茂町にある唯一の病院で、小児医療から慢性期医療まで、併設の介護関連施設と連携して、子育てから老後まで、安心して生活ができる環境を整備して地域に貢献しています。
</t>
    <rPh sb="0" eb="2">
      <t>トウイン</t>
    </rPh>
    <rPh sb="4" eb="7">
      <t>ツヤマシ</t>
    </rPh>
    <rPh sb="7" eb="10">
      <t>カモチョウ</t>
    </rPh>
    <rPh sb="13" eb="15">
      <t>ユイイツ</t>
    </rPh>
    <rPh sb="16" eb="18">
      <t>ビョウイン</t>
    </rPh>
    <rPh sb="20" eb="22">
      <t>ショウニ</t>
    </rPh>
    <rPh sb="22" eb="24">
      <t>イリョウ</t>
    </rPh>
    <rPh sb="26" eb="29">
      <t>マンセイキ</t>
    </rPh>
    <rPh sb="29" eb="31">
      <t>イリョウ</t>
    </rPh>
    <rPh sb="34" eb="36">
      <t>ヘイセツ</t>
    </rPh>
    <rPh sb="37" eb="39">
      <t>カイゴ</t>
    </rPh>
    <rPh sb="39" eb="41">
      <t>カンレン</t>
    </rPh>
    <rPh sb="41" eb="43">
      <t>シセツ</t>
    </rPh>
    <rPh sb="44" eb="46">
      <t>レンケイ</t>
    </rPh>
    <rPh sb="49" eb="51">
      <t>コソダ</t>
    </rPh>
    <rPh sb="54" eb="56">
      <t>ロウゴ</t>
    </rPh>
    <rPh sb="59" eb="61">
      <t>アンシン</t>
    </rPh>
    <rPh sb="63" eb="65">
      <t>セイカツ</t>
    </rPh>
    <rPh sb="69" eb="71">
      <t>カンキョウ</t>
    </rPh>
    <rPh sb="72" eb="74">
      <t>セイビ</t>
    </rPh>
    <rPh sb="76" eb="78">
      <t>チイキ</t>
    </rPh>
    <rPh sb="79" eb="81">
      <t>コウケン</t>
    </rPh>
    <phoneticPr fontId="2"/>
  </si>
  <si>
    <t xml:space="preserve">作業帽子等帽子のメーカーと企業ユニフォーム、オフィスユニフォームの販売を行っている会社です。
</t>
    <rPh sb="0" eb="2">
      <t>サギョウ</t>
    </rPh>
    <rPh sb="2" eb="4">
      <t>ボウシ</t>
    </rPh>
    <rPh sb="4" eb="5">
      <t>トウ</t>
    </rPh>
    <rPh sb="5" eb="7">
      <t>ボウシ</t>
    </rPh>
    <rPh sb="13" eb="15">
      <t>キギョウ</t>
    </rPh>
    <rPh sb="33" eb="35">
      <t>ハンバイ</t>
    </rPh>
    <rPh sb="36" eb="37">
      <t>オコナ</t>
    </rPh>
    <rPh sb="41" eb="43">
      <t>カイシャ</t>
    </rPh>
    <phoneticPr fontId="2"/>
  </si>
  <si>
    <t>くめしゃりょう</t>
    <phoneticPr fontId="2"/>
  </si>
  <si>
    <t>わふうかい　なかしまびょういん</t>
    <phoneticPr fontId="2"/>
  </si>
  <si>
    <t>ふくたけきょういくぶんかしんこうざいだん</t>
    <phoneticPr fontId="2"/>
  </si>
  <si>
    <t>707-0003</t>
  </si>
  <si>
    <t>703-8265</t>
  </si>
  <si>
    <t>708-0052</t>
  </si>
  <si>
    <t>700-0807</t>
  </si>
  <si>
    <t>709-3931</t>
  </si>
  <si>
    <t xml:space="preserve">１９４７年の創業から自主製品の開発に取り組む自動車用部品の製造メーカーです。また住宅福祉製品の製造や弁当の製造・宅配等の分野にも進出し、事業の多様化を押し進めています。
</t>
    <phoneticPr fontId="2"/>
  </si>
  <si>
    <t xml:space="preserve">信頼と安心を、明日の力へ
日本公庫は100％政府出資の政策金融機関です。
</t>
    <phoneticPr fontId="2"/>
  </si>
  <si>
    <t xml:space="preserve">地域のお客様に支えられ、天満屋は創業１８５周年を迎えました。これからも一人ひとりのお客様と真摯に向き合い、お客様と地域の発展の為に尽くしていきます。
</t>
    <phoneticPr fontId="2"/>
  </si>
  <si>
    <t xml:space="preserve">「慈愛と奉仕の医療」を理念に、私たちは地域とのふれあいを基に、あたたかい心で総合的な最良の医療と福祉を提供し、地域の皆様に愛される病院を目指します。
</t>
    <phoneticPr fontId="2"/>
  </si>
  <si>
    <t xml:space="preserve">南区妹尾学区の若宮園と北区京山学区の旭ヶ丘を基盤に特養・老健ケアハウスなど多彩な事業を展開し、法人設立より３２年、職員数２４５名の福利厚生が充実した社会福祉法人です。
</t>
    <phoneticPr fontId="2"/>
  </si>
  <si>
    <t>　「おかやま子育て応援宣言企業」として登録した企業のうち、取組内容の実現に向けて特に積極的に取り組み、優れた成果があった企業に岡山県知事賞を贈呈し、その取組を広く紹介することにより、「おかやま子育て応援宣言企業」への県民の関心を高め、社会全体で子育てを支え合う環境づくりを一層推進する。</t>
    <phoneticPr fontId="2"/>
  </si>
  <si>
    <t>社会福祉法人 津山市社会福祉協議会</t>
    <rPh sb="0" eb="2">
      <t>シャカイ</t>
    </rPh>
    <rPh sb="2" eb="4">
      <t>フクシ</t>
    </rPh>
    <rPh sb="4" eb="6">
      <t>ホウジン</t>
    </rPh>
    <rPh sb="7" eb="10">
      <t>ツヤマシ</t>
    </rPh>
    <rPh sb="10" eb="12">
      <t>シャカイ</t>
    </rPh>
    <rPh sb="12" eb="14">
      <t>フクシ</t>
    </rPh>
    <rPh sb="14" eb="17">
      <t>キョウギカイ</t>
    </rPh>
    <phoneticPr fontId="2"/>
  </si>
  <si>
    <t>http://www.tsuyamasyakyo.or.jp</t>
  </si>
  <si>
    <t>公益社団法人　岡山県文化連盟</t>
    <rPh sb="0" eb="2">
      <t>コウエキ</t>
    </rPh>
    <rPh sb="2" eb="6">
      <t>シャダンホウジン</t>
    </rPh>
    <rPh sb="7" eb="10">
      <t>オカヤマケン</t>
    </rPh>
    <rPh sb="10" eb="12">
      <t>ブンカ</t>
    </rPh>
    <rPh sb="12" eb="14">
      <t>レンメイ</t>
    </rPh>
    <phoneticPr fontId="2"/>
  </si>
  <si>
    <t>http://www.o-bunren.jp/</t>
  </si>
  <si>
    <t xml:space="preserve">芸術・文化関係団体の相互連携と自主的活動の充実、促進を図り、県の芸術・文化の普及、振興に寄与することを目的としています。
</t>
    <rPh sb="0" eb="2">
      <t>ゲイジュツ</t>
    </rPh>
    <rPh sb="3" eb="5">
      <t>ブンカ</t>
    </rPh>
    <rPh sb="5" eb="7">
      <t>カンケイ</t>
    </rPh>
    <rPh sb="7" eb="9">
      <t>ダンタイ</t>
    </rPh>
    <rPh sb="10" eb="12">
      <t>ソウゴ</t>
    </rPh>
    <rPh sb="12" eb="14">
      <t>レンケイ</t>
    </rPh>
    <rPh sb="15" eb="18">
      <t>ジシュテキ</t>
    </rPh>
    <rPh sb="18" eb="20">
      <t>カツドウ</t>
    </rPh>
    <rPh sb="21" eb="23">
      <t>ジュウジツ</t>
    </rPh>
    <rPh sb="24" eb="26">
      <t>ソクシン</t>
    </rPh>
    <rPh sb="27" eb="28">
      <t>ハカ</t>
    </rPh>
    <rPh sb="30" eb="31">
      <t>ケン</t>
    </rPh>
    <rPh sb="32" eb="34">
      <t>ゲイジュツ</t>
    </rPh>
    <rPh sb="35" eb="37">
      <t>ブンカ</t>
    </rPh>
    <rPh sb="38" eb="40">
      <t>フキュウ</t>
    </rPh>
    <rPh sb="41" eb="43">
      <t>シンコウ</t>
    </rPh>
    <rPh sb="44" eb="46">
      <t>キヨ</t>
    </rPh>
    <rPh sb="51" eb="53">
      <t>モクテキ</t>
    </rPh>
    <phoneticPr fontId="2"/>
  </si>
  <si>
    <t>社会福祉法人　真庭市社会福祉協議会</t>
    <rPh sb="0" eb="2">
      <t>シャカイ</t>
    </rPh>
    <rPh sb="2" eb="4">
      <t>フクシ</t>
    </rPh>
    <rPh sb="4" eb="6">
      <t>ホウジン</t>
    </rPh>
    <rPh sb="7" eb="10">
      <t>マニワシ</t>
    </rPh>
    <rPh sb="10" eb="12">
      <t>シャカイ</t>
    </rPh>
    <rPh sb="12" eb="14">
      <t>フクシ</t>
    </rPh>
    <rPh sb="14" eb="17">
      <t>キョウギカイ</t>
    </rPh>
    <phoneticPr fontId="2"/>
  </si>
  <si>
    <t>http://www.fukushiokayama.or.jp/maniwa/index.html</t>
  </si>
  <si>
    <t xml:space="preserve">「すべての市民が安心して暮らせる地域社会の実現を目指します。」を基本理念に、住民の方と一緒に地域福祉を推進しています。
</t>
    <rPh sb="5" eb="7">
      <t>シミン</t>
    </rPh>
    <rPh sb="8" eb="10">
      <t>アンシン</t>
    </rPh>
    <rPh sb="12" eb="13">
      <t>ク</t>
    </rPh>
    <rPh sb="16" eb="18">
      <t>チイキ</t>
    </rPh>
    <rPh sb="18" eb="20">
      <t>シャカイ</t>
    </rPh>
    <rPh sb="21" eb="23">
      <t>ジツゲン</t>
    </rPh>
    <rPh sb="24" eb="26">
      <t>メザ</t>
    </rPh>
    <rPh sb="32" eb="34">
      <t>キホン</t>
    </rPh>
    <rPh sb="34" eb="36">
      <t>リネン</t>
    </rPh>
    <rPh sb="38" eb="40">
      <t>ジュウミン</t>
    </rPh>
    <rPh sb="41" eb="42">
      <t>カタ</t>
    </rPh>
    <rPh sb="43" eb="45">
      <t>イッショ</t>
    </rPh>
    <rPh sb="46" eb="48">
      <t>チイキ</t>
    </rPh>
    <rPh sb="48" eb="50">
      <t>フクシ</t>
    </rPh>
    <rPh sb="51" eb="53">
      <t>スイシン</t>
    </rPh>
    <phoneticPr fontId="2"/>
  </si>
  <si>
    <t xml:space="preserve">創業以来「美を通じて笑顔と元気を創造する」をモットーに美容業（カット、カラー、パーマ、メイク、ネイル、着付）等のトータルビューティを通じて、地域社会の進歩発展に貢献しています。
</t>
    <rPh sb="0" eb="2">
      <t>ソウギョウ</t>
    </rPh>
    <rPh sb="2" eb="4">
      <t>イライ</t>
    </rPh>
    <rPh sb="5" eb="6">
      <t>ビ</t>
    </rPh>
    <rPh sb="7" eb="8">
      <t>ツウ</t>
    </rPh>
    <rPh sb="10" eb="12">
      <t>エガオ</t>
    </rPh>
    <rPh sb="13" eb="15">
      <t>ゲンキ</t>
    </rPh>
    <rPh sb="16" eb="18">
      <t>ソウゾウ</t>
    </rPh>
    <rPh sb="27" eb="30">
      <t>ビヨウギョウ</t>
    </rPh>
    <rPh sb="51" eb="53">
      <t>キツ</t>
    </rPh>
    <rPh sb="54" eb="55">
      <t>トウ</t>
    </rPh>
    <rPh sb="66" eb="67">
      <t>ツウ</t>
    </rPh>
    <rPh sb="70" eb="72">
      <t>チイキ</t>
    </rPh>
    <rPh sb="72" eb="74">
      <t>シャカイ</t>
    </rPh>
    <rPh sb="75" eb="77">
      <t>シンポ</t>
    </rPh>
    <rPh sb="77" eb="79">
      <t>ハッテン</t>
    </rPh>
    <rPh sb="80" eb="82">
      <t>コウケン</t>
    </rPh>
    <phoneticPr fontId="2"/>
  </si>
  <si>
    <t>株式会社 電通西日本 岡山支社</t>
    <rPh sb="0" eb="4">
      <t>カブシキガイシャ</t>
    </rPh>
    <rPh sb="5" eb="7">
      <t>デンツウ</t>
    </rPh>
    <rPh sb="7" eb="10">
      <t>ニシニホン</t>
    </rPh>
    <rPh sb="11" eb="13">
      <t>オカヤマ</t>
    </rPh>
    <rPh sb="13" eb="15">
      <t>シシャ</t>
    </rPh>
    <phoneticPr fontId="2"/>
  </si>
  <si>
    <t>http://www.dentsu-west-j.co.jp</t>
  </si>
  <si>
    <t xml:space="preserve">中四国・兵庫及び北陸を営業エリアとする広告会社です。電通と共通の企業理念のもと、電通のナレッジ・ネットワークを活用し、最上のコミュニケーション・サービスを、地域密着で展開しています。
</t>
    <rPh sb="0" eb="3">
      <t>チュウシコク</t>
    </rPh>
    <rPh sb="4" eb="6">
      <t>ヒョウゴ</t>
    </rPh>
    <rPh sb="6" eb="7">
      <t>オヨ</t>
    </rPh>
    <rPh sb="8" eb="10">
      <t>ホクリク</t>
    </rPh>
    <rPh sb="11" eb="13">
      <t>エイギョウ</t>
    </rPh>
    <rPh sb="19" eb="21">
      <t>コウコク</t>
    </rPh>
    <rPh sb="21" eb="23">
      <t>ガイシャ</t>
    </rPh>
    <rPh sb="26" eb="28">
      <t>デンツウ</t>
    </rPh>
    <rPh sb="29" eb="31">
      <t>キョウツウ</t>
    </rPh>
    <rPh sb="32" eb="34">
      <t>キギョウ</t>
    </rPh>
    <rPh sb="34" eb="36">
      <t>リネン</t>
    </rPh>
    <rPh sb="40" eb="42">
      <t>デンツウ</t>
    </rPh>
    <rPh sb="55" eb="57">
      <t>カツヨウ</t>
    </rPh>
    <rPh sb="59" eb="61">
      <t>サイジョウ</t>
    </rPh>
    <rPh sb="78" eb="80">
      <t>チイキ</t>
    </rPh>
    <rPh sb="80" eb="82">
      <t>ミッチャク</t>
    </rPh>
    <rPh sb="83" eb="85">
      <t>テンカイ</t>
    </rPh>
    <phoneticPr fontId="2"/>
  </si>
  <si>
    <t>NPO法人 みる・あそぶ・そだつ 津山子ども広場</t>
    <rPh sb="3" eb="5">
      <t>ホウジン</t>
    </rPh>
    <rPh sb="17" eb="19">
      <t>ツヤマ</t>
    </rPh>
    <rPh sb="19" eb="20">
      <t>コ</t>
    </rPh>
    <rPh sb="22" eb="24">
      <t>ヒロバ</t>
    </rPh>
    <phoneticPr fontId="2"/>
  </si>
  <si>
    <t>大和建設　株式会社</t>
    <rPh sb="0" eb="2">
      <t>ダイワ</t>
    </rPh>
    <rPh sb="2" eb="4">
      <t>ケンセツ</t>
    </rPh>
    <rPh sb="5" eb="9">
      <t>カブシキガイシャ</t>
    </rPh>
    <phoneticPr fontId="2"/>
  </si>
  <si>
    <t>http://www.daiwakensetu.com/</t>
  </si>
  <si>
    <t xml:space="preserve">自然との共生をテーマにした住む程に趣が増す注文住宅の建築。
倉敷市西岡にモデルハウスがあります。
</t>
    <rPh sb="0" eb="2">
      <t>シゼン</t>
    </rPh>
    <rPh sb="4" eb="6">
      <t>キョウセイ</t>
    </rPh>
    <rPh sb="13" eb="14">
      <t>ス</t>
    </rPh>
    <rPh sb="15" eb="16">
      <t>ホド</t>
    </rPh>
    <rPh sb="17" eb="18">
      <t>オモムキ</t>
    </rPh>
    <rPh sb="19" eb="20">
      <t>マ</t>
    </rPh>
    <rPh sb="21" eb="23">
      <t>チュウモン</t>
    </rPh>
    <rPh sb="23" eb="25">
      <t>ジュウタク</t>
    </rPh>
    <rPh sb="26" eb="28">
      <t>ケンチク</t>
    </rPh>
    <rPh sb="30" eb="33">
      <t>クラシキシ</t>
    </rPh>
    <rPh sb="33" eb="35">
      <t>ニシオカ</t>
    </rPh>
    <phoneticPr fontId="2"/>
  </si>
  <si>
    <t>株式会社　クラビズ</t>
    <rPh sb="0" eb="4">
      <t>カブシキガイシャ</t>
    </rPh>
    <phoneticPr fontId="2"/>
  </si>
  <si>
    <t>http://www.kurabiz.jp/</t>
  </si>
  <si>
    <t xml:space="preserve">創業40年、現在を第２創業期と位置づけ、クーポン付情報誌「クラス」や、不動産情報誌「クラス不動産」の発行、ポスティング事業、くらしきぬなど、新規事業も増えてきました。地方が盛り上がって行かなければ日本は良くならない。私たちは、地方から様々な情報を発信し、地方活性化のプロフェッショナルと呼ばれるような存在になりたいと思っています。
</t>
    <rPh sb="0" eb="2">
      <t>ソウギョウ</t>
    </rPh>
    <rPh sb="4" eb="5">
      <t>ネン</t>
    </rPh>
    <rPh sb="6" eb="8">
      <t>ゲンザイ</t>
    </rPh>
    <rPh sb="9" eb="10">
      <t>ダイ</t>
    </rPh>
    <rPh sb="11" eb="14">
      <t>ソウギョウキ</t>
    </rPh>
    <rPh sb="15" eb="17">
      <t>イチ</t>
    </rPh>
    <rPh sb="24" eb="25">
      <t>ツ</t>
    </rPh>
    <rPh sb="25" eb="28">
      <t>ジョウホウシ</t>
    </rPh>
    <rPh sb="35" eb="38">
      <t>フドウサン</t>
    </rPh>
    <rPh sb="38" eb="41">
      <t>ジョウホウシ</t>
    </rPh>
    <rPh sb="45" eb="48">
      <t>フドウサン</t>
    </rPh>
    <rPh sb="50" eb="52">
      <t>ハッコウ</t>
    </rPh>
    <rPh sb="59" eb="61">
      <t>ジギョウ</t>
    </rPh>
    <rPh sb="70" eb="72">
      <t>シンキ</t>
    </rPh>
    <rPh sb="72" eb="74">
      <t>ジギョウ</t>
    </rPh>
    <rPh sb="75" eb="76">
      <t>フ</t>
    </rPh>
    <rPh sb="83" eb="85">
      <t>チホウ</t>
    </rPh>
    <rPh sb="86" eb="87">
      <t>モ</t>
    </rPh>
    <rPh sb="88" eb="89">
      <t>ア</t>
    </rPh>
    <rPh sb="92" eb="93">
      <t>イ</t>
    </rPh>
    <rPh sb="98" eb="100">
      <t>ニホン</t>
    </rPh>
    <rPh sb="101" eb="102">
      <t>ヨ</t>
    </rPh>
    <rPh sb="108" eb="109">
      <t>ワタシ</t>
    </rPh>
    <rPh sb="113" eb="115">
      <t>チホウ</t>
    </rPh>
    <rPh sb="117" eb="119">
      <t>サマザマ</t>
    </rPh>
    <rPh sb="120" eb="122">
      <t>ジョウホウ</t>
    </rPh>
    <rPh sb="123" eb="125">
      <t>ハッシン</t>
    </rPh>
    <rPh sb="127" eb="129">
      <t>チホウ</t>
    </rPh>
    <rPh sb="129" eb="132">
      <t>カッセイカ</t>
    </rPh>
    <rPh sb="143" eb="144">
      <t>ヨ</t>
    </rPh>
    <rPh sb="150" eb="152">
      <t>ソンザイ</t>
    </rPh>
    <rPh sb="158" eb="159">
      <t>オモ</t>
    </rPh>
    <phoneticPr fontId="2"/>
  </si>
  <si>
    <t>幸輝興業　株式会社</t>
    <rPh sb="0" eb="2">
      <t>コウキ</t>
    </rPh>
    <rPh sb="2" eb="4">
      <t>コウギョウ</t>
    </rPh>
    <rPh sb="5" eb="9">
      <t>カブシキガイシャ</t>
    </rPh>
    <phoneticPr fontId="2"/>
  </si>
  <si>
    <t>弊社は法面保護工事を得意分野とし、公共事業の受注・施工を行っております。
小さい子どもをもつ社員が、安心して家庭と仕事の両立ができるような取り組みに努めていきたいと思います。</t>
    <rPh sb="0" eb="2">
      <t>ヘイシャ</t>
    </rPh>
    <rPh sb="3" eb="5">
      <t>ノリメン</t>
    </rPh>
    <rPh sb="5" eb="7">
      <t>ホゴ</t>
    </rPh>
    <rPh sb="7" eb="9">
      <t>コウジ</t>
    </rPh>
    <rPh sb="10" eb="12">
      <t>トクイ</t>
    </rPh>
    <rPh sb="12" eb="14">
      <t>ブンヤ</t>
    </rPh>
    <rPh sb="17" eb="19">
      <t>コウキョウ</t>
    </rPh>
    <rPh sb="19" eb="21">
      <t>ジギョウ</t>
    </rPh>
    <rPh sb="22" eb="24">
      <t>ジュチュウ</t>
    </rPh>
    <rPh sb="25" eb="27">
      <t>セコウ</t>
    </rPh>
    <rPh sb="28" eb="29">
      <t>オコナ</t>
    </rPh>
    <rPh sb="37" eb="38">
      <t>チイ</t>
    </rPh>
    <rPh sb="40" eb="41">
      <t>コ</t>
    </rPh>
    <rPh sb="46" eb="48">
      <t>シャイン</t>
    </rPh>
    <rPh sb="50" eb="52">
      <t>アンシン</t>
    </rPh>
    <rPh sb="54" eb="56">
      <t>カテイ</t>
    </rPh>
    <rPh sb="57" eb="59">
      <t>シゴト</t>
    </rPh>
    <rPh sb="60" eb="62">
      <t>リョウリツ</t>
    </rPh>
    <rPh sb="69" eb="70">
      <t>ト</t>
    </rPh>
    <rPh sb="71" eb="72">
      <t>ク</t>
    </rPh>
    <rPh sb="74" eb="75">
      <t>ツト</t>
    </rPh>
    <rPh sb="82" eb="83">
      <t>オモ</t>
    </rPh>
    <phoneticPr fontId="2"/>
  </si>
  <si>
    <t>おかやまけんぶんかれんめい</t>
    <phoneticPr fontId="2"/>
  </si>
  <si>
    <t>まにわししゃかいふくしきょうぎかい</t>
    <phoneticPr fontId="2"/>
  </si>
  <si>
    <t>ばらんす</t>
    <phoneticPr fontId="2"/>
  </si>
  <si>
    <t>でんつうにしにほん　おかやまししゃ</t>
    <phoneticPr fontId="2"/>
  </si>
  <si>
    <t>だいわけんせつ</t>
    <phoneticPr fontId="2"/>
  </si>
  <si>
    <t>くらびず</t>
    <phoneticPr fontId="2"/>
  </si>
  <si>
    <t>こうきこうぎょう</t>
    <phoneticPr fontId="2"/>
  </si>
  <si>
    <t>708-0004</t>
  </si>
  <si>
    <t>700-0814</t>
  </si>
  <si>
    <t>700-0953</t>
  </si>
  <si>
    <t>710-0253</t>
  </si>
  <si>
    <t>700-0826</t>
  </si>
  <si>
    <t>712-8031</t>
  </si>
  <si>
    <t>712-8014</t>
  </si>
  <si>
    <t>菅公学生服株式会社</t>
    <rPh sb="0" eb="2">
      <t>カンコウ</t>
    </rPh>
    <rPh sb="2" eb="5">
      <t>ガクセイフク</t>
    </rPh>
    <rPh sb="5" eb="9">
      <t>カブシキガイシャ</t>
    </rPh>
    <phoneticPr fontId="2"/>
  </si>
  <si>
    <t>H26</t>
    <phoneticPr fontId="3"/>
  </si>
  <si>
    <t>H26</t>
    <phoneticPr fontId="3"/>
  </si>
  <si>
    <t>http://www.medical.nakashima.co.jp/</t>
  </si>
  <si>
    <t xml:space="preserve">日本で使用されている人工関節の約９０％が海外製品です。そんな中、当社は日本人の体格に合った人工関節を整形外科医と共同開発し、製造・販売しています。
</t>
    <rPh sb="0" eb="2">
      <t>ニホン</t>
    </rPh>
    <rPh sb="3" eb="5">
      <t>シヨウ</t>
    </rPh>
    <rPh sb="10" eb="12">
      <t>ジンコウ</t>
    </rPh>
    <rPh sb="12" eb="14">
      <t>カンセツ</t>
    </rPh>
    <rPh sb="15" eb="16">
      <t>ヤク</t>
    </rPh>
    <rPh sb="20" eb="22">
      <t>カイガイ</t>
    </rPh>
    <rPh sb="22" eb="24">
      <t>セイヒン</t>
    </rPh>
    <rPh sb="30" eb="31">
      <t>ナカ</t>
    </rPh>
    <rPh sb="32" eb="34">
      <t>トウシャ</t>
    </rPh>
    <rPh sb="35" eb="38">
      <t>ニホンジン</t>
    </rPh>
    <rPh sb="39" eb="41">
      <t>タイカク</t>
    </rPh>
    <rPh sb="42" eb="43">
      <t>ア</t>
    </rPh>
    <rPh sb="45" eb="47">
      <t>ジンコウ</t>
    </rPh>
    <rPh sb="47" eb="49">
      <t>カンセツ</t>
    </rPh>
    <rPh sb="50" eb="52">
      <t>セイケイ</t>
    </rPh>
    <rPh sb="52" eb="55">
      <t>ゲカイ</t>
    </rPh>
    <rPh sb="56" eb="58">
      <t>キョウドウ</t>
    </rPh>
    <rPh sb="58" eb="60">
      <t>カイハツ</t>
    </rPh>
    <rPh sb="62" eb="64">
      <t>セイゾウ</t>
    </rPh>
    <rPh sb="65" eb="67">
      <t>ハンバイ</t>
    </rPh>
    <phoneticPr fontId="2"/>
  </si>
  <si>
    <t>つばさ</t>
    <phoneticPr fontId="2"/>
  </si>
  <si>
    <t>医療法人　つばさ</t>
    <rPh sb="0" eb="4">
      <t>イリョウホウジン</t>
    </rPh>
    <phoneticPr fontId="2"/>
  </si>
  <si>
    <t>http://www.tsubasa-clinic.net/</t>
  </si>
  <si>
    <t>倉敷市と岡山市の２か所で訪問診療に取り組むクリニックです。
地域の方の在宅療養を支え、地域医療に貢献しています。</t>
    <rPh sb="0" eb="3">
      <t>クラシキシ</t>
    </rPh>
    <rPh sb="4" eb="7">
      <t>オカヤマシ</t>
    </rPh>
    <rPh sb="10" eb="11">
      <t>ショ</t>
    </rPh>
    <rPh sb="12" eb="14">
      <t>ホウモン</t>
    </rPh>
    <rPh sb="14" eb="16">
      <t>シンリョウ</t>
    </rPh>
    <rPh sb="17" eb="18">
      <t>ト</t>
    </rPh>
    <rPh sb="19" eb="20">
      <t>ク</t>
    </rPh>
    <rPh sb="30" eb="32">
      <t>チイキ</t>
    </rPh>
    <rPh sb="33" eb="34">
      <t>カタ</t>
    </rPh>
    <rPh sb="35" eb="37">
      <t>ザイタク</t>
    </rPh>
    <rPh sb="37" eb="39">
      <t>リョウヨウ</t>
    </rPh>
    <rPh sb="40" eb="41">
      <t>ササ</t>
    </rPh>
    <rPh sb="43" eb="45">
      <t>チイキ</t>
    </rPh>
    <rPh sb="45" eb="47">
      <t>イリョウ</t>
    </rPh>
    <rPh sb="48" eb="50">
      <t>コウケン</t>
    </rPh>
    <phoneticPr fontId="2"/>
  </si>
  <si>
    <t>あさひてくのぷらんと</t>
    <phoneticPr fontId="3"/>
  </si>
  <si>
    <t>旭テクノプラント　株式会社</t>
    <rPh sb="0" eb="1">
      <t>アサヒ</t>
    </rPh>
    <rPh sb="9" eb="13">
      <t>カブシキガイシャ</t>
    </rPh>
    <phoneticPr fontId="3"/>
  </si>
  <si>
    <t>http://www.asahi-techno-p.co.jp/</t>
  </si>
  <si>
    <t xml:space="preserve">当社は、各種プラントの電気・計装・通信設備の設計施工をコアビジネスに中四国を中心に展開して参りました。お客様のニーズに伴い、試験調整業務を開始し、現在では設計施工管理から試験調整・保安管理まで一貫したサービスを提供して、お客様を強力にサポートしております。
</t>
    <rPh sb="0" eb="2">
      <t>トウシャ</t>
    </rPh>
    <rPh sb="4" eb="6">
      <t>カクシュ</t>
    </rPh>
    <rPh sb="11" eb="13">
      <t>デンキ</t>
    </rPh>
    <rPh sb="14" eb="16">
      <t>ケイソウ</t>
    </rPh>
    <rPh sb="17" eb="19">
      <t>ツウシン</t>
    </rPh>
    <rPh sb="19" eb="21">
      <t>セツビ</t>
    </rPh>
    <rPh sb="22" eb="24">
      <t>セッケイ</t>
    </rPh>
    <rPh sb="24" eb="26">
      <t>セコウ</t>
    </rPh>
    <rPh sb="34" eb="37">
      <t>チュウシコク</t>
    </rPh>
    <rPh sb="38" eb="40">
      <t>チュウシン</t>
    </rPh>
    <rPh sb="41" eb="43">
      <t>テンカイ</t>
    </rPh>
    <rPh sb="45" eb="46">
      <t>マイ</t>
    </rPh>
    <rPh sb="52" eb="54">
      <t>キャクサマ</t>
    </rPh>
    <rPh sb="59" eb="60">
      <t>トモナ</t>
    </rPh>
    <rPh sb="62" eb="64">
      <t>シケン</t>
    </rPh>
    <rPh sb="64" eb="66">
      <t>チョウセイ</t>
    </rPh>
    <rPh sb="66" eb="68">
      <t>ギョウム</t>
    </rPh>
    <rPh sb="69" eb="71">
      <t>カイシ</t>
    </rPh>
    <rPh sb="73" eb="75">
      <t>ゲンザイ</t>
    </rPh>
    <rPh sb="77" eb="79">
      <t>セッケイ</t>
    </rPh>
    <rPh sb="79" eb="81">
      <t>セコウ</t>
    </rPh>
    <rPh sb="81" eb="83">
      <t>カンリ</t>
    </rPh>
    <rPh sb="85" eb="87">
      <t>シケン</t>
    </rPh>
    <rPh sb="87" eb="89">
      <t>チョウセイ</t>
    </rPh>
    <rPh sb="90" eb="92">
      <t>ホアン</t>
    </rPh>
    <rPh sb="92" eb="94">
      <t>カンリ</t>
    </rPh>
    <rPh sb="96" eb="98">
      <t>イッカン</t>
    </rPh>
    <rPh sb="105" eb="107">
      <t>テイキョウ</t>
    </rPh>
    <rPh sb="111" eb="113">
      <t>キャクサマ</t>
    </rPh>
    <rPh sb="114" eb="116">
      <t>キョウリョク</t>
    </rPh>
    <phoneticPr fontId="2"/>
  </si>
  <si>
    <t>くらしきせいじんびょうせんたー</t>
    <phoneticPr fontId="3"/>
  </si>
  <si>
    <t>一般財団法人　倉敷成人病センター</t>
    <rPh sb="0" eb="6">
      <t>イッパンザイダンホウジン</t>
    </rPh>
    <rPh sb="7" eb="9">
      <t>クラシキ</t>
    </rPh>
    <rPh sb="9" eb="12">
      <t>セイジンビョウ</t>
    </rPh>
    <phoneticPr fontId="3"/>
  </si>
  <si>
    <t>710-0824</t>
    <phoneticPr fontId="3"/>
  </si>
  <si>
    <t>http://www.fkmc.or.jp/</t>
  </si>
  <si>
    <t xml:space="preserve">私たちは地域の人々から信頼される医療を提供することを目指し、すべての患者さんとその家族にやさしさを隅々まで届けるために、職員の待遇や職場環境の改善にも積極的に取り組んでいます。
</t>
    <phoneticPr fontId="3"/>
  </si>
  <si>
    <t>おかやましてぃえふえむ</t>
    <phoneticPr fontId="3"/>
  </si>
  <si>
    <t>おかやまだいがく</t>
    <phoneticPr fontId="3"/>
  </si>
  <si>
    <t>へいせいれんたかー</t>
    <phoneticPr fontId="3"/>
  </si>
  <si>
    <t>ちゅうじょうしかいいん</t>
    <phoneticPr fontId="3"/>
  </si>
  <si>
    <t>どうわあいぴーくりえいしょん</t>
    <phoneticPr fontId="3"/>
  </si>
  <si>
    <t>ねくすと</t>
    <phoneticPr fontId="3"/>
  </si>
  <si>
    <t>H20 知事賞
H27同盟表彰</t>
    <rPh sb="4" eb="7">
      <t>チジショウ</t>
    </rPh>
    <rPh sb="11" eb="13">
      <t>ドウメイ</t>
    </rPh>
    <rPh sb="13" eb="15">
      <t>ヒョウショウ</t>
    </rPh>
    <phoneticPr fontId="3"/>
  </si>
  <si>
    <t>H19 知事賞
H26同盟表彰</t>
    <rPh sb="4" eb="7">
      <t>チジショウ</t>
    </rPh>
    <rPh sb="11" eb="13">
      <t>ドウメイ</t>
    </rPh>
    <rPh sb="13" eb="15">
      <t>ヒョウショウ</t>
    </rPh>
    <phoneticPr fontId="3"/>
  </si>
  <si>
    <t>株式会社ＮＴＴ西日本 岡山支店</t>
    <rPh sb="7" eb="8">
      <t>ニシ</t>
    </rPh>
    <rPh sb="8" eb="10">
      <t>ニッポン</t>
    </rPh>
    <rPh sb="11" eb="13">
      <t>オカヤマ</t>
    </rPh>
    <rPh sb="13" eb="15">
      <t>シテン</t>
    </rPh>
    <phoneticPr fontId="2"/>
  </si>
  <si>
    <t>医療・福祉</t>
    <phoneticPr fontId="3"/>
  </si>
  <si>
    <t>H27</t>
  </si>
  <si>
    <t>710-0047</t>
    <phoneticPr fontId="3"/>
  </si>
  <si>
    <t>セロリー株式会社</t>
    <phoneticPr fontId="3"/>
  </si>
  <si>
    <t>岡山市南区</t>
  </si>
  <si>
    <t>岡山市東区</t>
  </si>
  <si>
    <t>岡山市北区</t>
  </si>
  <si>
    <t>岡山市中区</t>
  </si>
  <si>
    <t>岡山市北区</t>
    <rPh sb="0" eb="3">
      <t>オカヤマシ</t>
    </rPh>
    <rPh sb="3" eb="5">
      <t>キタク</t>
    </rPh>
    <phoneticPr fontId="3"/>
  </si>
  <si>
    <t>700-8686</t>
    <phoneticPr fontId="2"/>
  </si>
  <si>
    <t>岡山市北区</t>
    <rPh sb="3" eb="5">
      <t>キタク</t>
    </rPh>
    <phoneticPr fontId="3"/>
  </si>
  <si>
    <t>玉野市</t>
    <phoneticPr fontId="3"/>
  </si>
  <si>
    <t>公益財団法人仁和会ももの里病院</t>
    <rPh sb="0" eb="2">
      <t>コウエキ</t>
    </rPh>
    <rPh sb="2" eb="6">
      <t>ザイダンホウジン</t>
    </rPh>
    <rPh sb="6" eb="7">
      <t>ジン</t>
    </rPh>
    <rPh sb="7" eb="9">
      <t>ワカイ</t>
    </rPh>
    <rPh sb="12" eb="13">
      <t>サト</t>
    </rPh>
    <rPh sb="13" eb="15">
      <t>ビョウイン</t>
    </rPh>
    <phoneticPr fontId="3"/>
  </si>
  <si>
    <t>登録
年月日</t>
    <rPh sb="0" eb="2">
      <t>トウロク</t>
    </rPh>
    <rPh sb="3" eb="6">
      <t>ネンガッピ</t>
    </rPh>
    <phoneticPr fontId="18"/>
  </si>
  <si>
    <t>企業・事業所の名称</t>
    <rPh sb="0" eb="2">
      <t>キギョウ</t>
    </rPh>
    <rPh sb="3" eb="6">
      <t>ジギョウショ</t>
    </rPh>
    <rPh sb="7" eb="9">
      <t>メイショウ</t>
    </rPh>
    <phoneticPr fontId="18"/>
  </si>
  <si>
    <t>所在地</t>
    <rPh sb="0" eb="3">
      <t>ショザイチ</t>
    </rPh>
    <phoneticPr fontId="18"/>
  </si>
  <si>
    <t>事業内容</t>
    <rPh sb="0" eb="2">
      <t>ジギョウ</t>
    </rPh>
    <rPh sb="2" eb="4">
      <t>ナイヨウ</t>
    </rPh>
    <phoneticPr fontId="18"/>
  </si>
  <si>
    <t>従業員数
（登録時）</t>
    <rPh sb="0" eb="3">
      <t>ジュウギョウイン</t>
    </rPh>
    <rPh sb="3" eb="4">
      <t>スウ</t>
    </rPh>
    <rPh sb="6" eb="9">
      <t>トウロクジ</t>
    </rPh>
    <phoneticPr fontId="18"/>
  </si>
  <si>
    <t>宣言内容</t>
    <rPh sb="0" eb="2">
      <t>センゲン</t>
    </rPh>
    <rPh sb="2" eb="4">
      <t>ナイヨウ</t>
    </rPh>
    <phoneticPr fontId="18"/>
  </si>
  <si>
    <t>企業・事業所等の紹介</t>
    <rPh sb="0" eb="2">
      <t>キギョウ</t>
    </rPh>
    <rPh sb="3" eb="6">
      <t>ジギョウショ</t>
    </rPh>
    <rPh sb="6" eb="7">
      <t>トウ</t>
    </rPh>
    <rPh sb="8" eb="10">
      <t>ショウカイ</t>
    </rPh>
    <phoneticPr fontId="18"/>
  </si>
  <si>
    <t>受賞歴</t>
    <rPh sb="0" eb="3">
      <t>ジュショウレキ</t>
    </rPh>
    <phoneticPr fontId="18"/>
  </si>
  <si>
    <t xml:space="preserve">平成22年度「おかやま子育て応援宣言企業」県知事賞 </t>
  </si>
  <si>
    <t xml:space="preserve">平成23年度「おかやま子育て応援宣言企業」県知事賞 </t>
  </si>
  <si>
    <t xml:space="preserve">平成19年度「おかやま子育て応援宣言企業」県知事賞 </t>
  </si>
  <si>
    <t>平成19年度「おかやま子育て応援宣言企業」県知事賞 
平成26年度「子育て同盟」子育て応援企業賞</t>
    <rPh sb="0" eb="2">
      <t>ヘイセイ</t>
    </rPh>
    <rPh sb="27" eb="29">
      <t>ヘイセイ</t>
    </rPh>
    <rPh sb="31" eb="33">
      <t>ネンド</t>
    </rPh>
    <rPh sb="34" eb="36">
      <t>コソダ</t>
    </rPh>
    <rPh sb="37" eb="39">
      <t>ドウメイ</t>
    </rPh>
    <rPh sb="40" eb="42">
      <t>コソダ</t>
    </rPh>
    <rPh sb="43" eb="45">
      <t>オウエン</t>
    </rPh>
    <rPh sb="45" eb="47">
      <t>キギョウ</t>
    </rPh>
    <rPh sb="47" eb="48">
      <t>ショウ</t>
    </rPh>
    <phoneticPr fontId="17"/>
  </si>
  <si>
    <t xml:space="preserve">平成20年度「おかやま子育て応援宣言企業」県知事賞 </t>
  </si>
  <si>
    <t xml:space="preserve">平成20年度「おかやま子育て応援宣言企業」県知事賞 
平成27年度「地方創生のための将来世代応援知事同盟」優秀子育て応援企業賞 </t>
    <rPh sb="27" eb="29">
      <t>ヘイセイ</t>
    </rPh>
    <rPh sb="31" eb="33">
      <t>ネンド</t>
    </rPh>
    <rPh sb="34" eb="36">
      <t>チホウ</t>
    </rPh>
    <rPh sb="36" eb="38">
      <t>ソウセイ</t>
    </rPh>
    <rPh sb="42" eb="44">
      <t>ショウライ</t>
    </rPh>
    <rPh sb="44" eb="46">
      <t>セダイ</t>
    </rPh>
    <rPh sb="46" eb="48">
      <t>オウエン</t>
    </rPh>
    <rPh sb="48" eb="50">
      <t>チジ</t>
    </rPh>
    <rPh sb="50" eb="52">
      <t>ドウメイ</t>
    </rPh>
    <rPh sb="53" eb="55">
      <t>ユウシュウ</t>
    </rPh>
    <rPh sb="55" eb="57">
      <t>コソダ</t>
    </rPh>
    <rPh sb="58" eb="60">
      <t>オウエン</t>
    </rPh>
    <rPh sb="60" eb="63">
      <t>キギョウショウ</t>
    </rPh>
    <phoneticPr fontId="17"/>
  </si>
  <si>
    <t xml:space="preserve">平成24年度「おかやま子育て応援宣言企業」県知事賞 </t>
  </si>
  <si>
    <t xml:space="preserve">平成19年度「おかやま子育て応援宣言企業」県知事賞 
平成23年度ワーク・ライフ・バランス大賞優秀賞 </t>
    <rPh sb="27" eb="29">
      <t>ヘイセイ</t>
    </rPh>
    <rPh sb="31" eb="33">
      <t>ネンド</t>
    </rPh>
    <phoneticPr fontId="17"/>
  </si>
  <si>
    <t xml:space="preserve">平成25年度「おかやま子育て応援宣言企業」県知事賞 </t>
  </si>
  <si>
    <t xml:space="preserve">平成26年度「おかやま子育て応援宣言企業」県知事賞 </t>
  </si>
  <si>
    <t xml:space="preserve">平成21年度「おかやま子育て応援宣言企業」県知事賞 </t>
    <phoneticPr fontId="17"/>
  </si>
  <si>
    <t>もりましなりー</t>
  </si>
  <si>
    <t>モリマシナリー　株式会社</t>
  </si>
  <si>
    <t>701-2434</t>
  </si>
  <si>
    <t>赤磐市</t>
  </si>
  <si>
    <t>れでぃあんす</t>
  </si>
  <si>
    <t>有限会社　レディアンス</t>
  </si>
  <si>
    <t>700-0912</t>
  </si>
  <si>
    <t>712-8064</t>
  </si>
  <si>
    <t>倉敷市</t>
  </si>
  <si>
    <t>よしまたしょうてん</t>
  </si>
  <si>
    <t>株式会社　吉又商店</t>
  </si>
  <si>
    <t>711-0927</t>
  </si>
  <si>
    <t>おかやまけんけんこうづくりざいだん</t>
  </si>
  <si>
    <t>700-0952</t>
  </si>
  <si>
    <t>700-0971</t>
  </si>
  <si>
    <t>おーえむきき</t>
  </si>
  <si>
    <t>オーエム機器　株式会社</t>
  </si>
  <si>
    <t>719-1121</t>
  </si>
  <si>
    <t>総社市</t>
  </si>
  <si>
    <t>おかやまけんやくざいしかい</t>
  </si>
  <si>
    <t>700-0822</t>
  </si>
  <si>
    <t>あすなろふくしかい</t>
  </si>
  <si>
    <t>社会福祉法人　あすなろ福祉会</t>
  </si>
  <si>
    <t>703-8256</t>
  </si>
  <si>
    <t>医療・福祉</t>
  </si>
  <si>
    <t>700-0823</t>
  </si>
  <si>
    <t>その他</t>
  </si>
  <si>
    <t>おかやまけんせいしんかいりょうせんたー</t>
  </si>
  <si>
    <t>700-0915</t>
  </si>
  <si>
    <t>おかやませきじゅうじびょういん</t>
  </si>
  <si>
    <t>700-8607</t>
  </si>
  <si>
    <t>こくりつびょういんきこう　おかやまいりょうせんたー</t>
  </si>
  <si>
    <t>701-1192</t>
  </si>
  <si>
    <t>ティーエスアルフレッサ株式会社　岡山支店</t>
  </si>
  <si>
    <t>700-0923</t>
  </si>
  <si>
    <t>ちぇりー</t>
  </si>
  <si>
    <t>株式会社　チェリー</t>
  </si>
  <si>
    <t>701-0161</t>
  </si>
  <si>
    <t>株式会社　ケイ・クリエイト</t>
  </si>
  <si>
    <t>702-8058</t>
  </si>
  <si>
    <t>おかやまけんせきじゅうじけつえきせんたー</t>
  </si>
  <si>
    <t>700-0012</t>
  </si>
  <si>
    <t>やまかわ</t>
  </si>
  <si>
    <t>株式会社　山川</t>
  </si>
  <si>
    <t>709-0835</t>
  </si>
  <si>
    <t>びりーふ</t>
  </si>
  <si>
    <t>株式会社　ビリーフ</t>
  </si>
  <si>
    <t>701-0151</t>
  </si>
  <si>
    <t xml:space="preserve">お客様に医療・介護・身だしなみでご相談いただける「薬局」として「あなたの身近なお店」をスローガンにしています。
社員の満足と職場の活性化が真のお客様満足につながるものと考えています。
</t>
    <phoneticPr fontId="3"/>
  </si>
  <si>
    <t xml:space="preserve">別注家具・木製家具製造・建築・内装工事まで材料管理から加工、組上、納品、据付まで「一貫生産体制」でお客様に安心をいただいています。
社員の満足と職場の活性化が真のお客様満足につながるものと考えています。
</t>
    <phoneticPr fontId="3"/>
  </si>
  <si>
    <t>ふじわらてくのあーと</t>
  </si>
  <si>
    <t>にっぽんゆびっくこまーす</t>
  </si>
  <si>
    <t>700-0985</t>
  </si>
  <si>
    <t>710-8602</t>
  </si>
  <si>
    <t>さぬきや</t>
  </si>
  <si>
    <t>株式会社　讃岐屋</t>
  </si>
  <si>
    <t>714-0101</t>
  </si>
  <si>
    <t>浅口市</t>
  </si>
  <si>
    <t>ちろろねっと</t>
  </si>
  <si>
    <t>株式会社　チロロネット</t>
  </si>
  <si>
    <t>710-0844</t>
  </si>
  <si>
    <t>さんゆうけんそう</t>
  </si>
  <si>
    <t>株式会社　三友建装</t>
  </si>
  <si>
    <t>704-8161</t>
  </si>
  <si>
    <t>さんこうじどうしゃこうぎょう</t>
  </si>
  <si>
    <t>712-8013</t>
  </si>
  <si>
    <t>あーじゅ</t>
  </si>
  <si>
    <t>有限会社　アージュ</t>
  </si>
  <si>
    <t>710-0841</t>
  </si>
  <si>
    <t>http://yamakawa-pharm.jp/index.html</t>
    <phoneticPr fontId="3"/>
  </si>
  <si>
    <t>http://www.belief-web.com/</t>
    <phoneticPr fontId="3"/>
  </si>
  <si>
    <t>玉野市</t>
    <rPh sb="0" eb="2">
      <t>タマノ</t>
    </rPh>
    <rPh sb="2" eb="3">
      <t>シ</t>
    </rPh>
    <phoneticPr fontId="2"/>
  </si>
  <si>
    <t>真庭市</t>
    <rPh sb="0" eb="2">
      <t>マニワ</t>
    </rPh>
    <rPh sb="2" eb="3">
      <t>シ</t>
    </rPh>
    <phoneticPr fontId="2"/>
  </si>
  <si>
    <t>美作市</t>
    <rPh sb="0" eb="2">
      <t>ミマサカ</t>
    </rPh>
    <rPh sb="2" eb="3">
      <t>シ</t>
    </rPh>
    <phoneticPr fontId="2"/>
  </si>
  <si>
    <t>奈義町</t>
    <rPh sb="0" eb="3">
      <t>ナギチョウ</t>
    </rPh>
    <phoneticPr fontId="2"/>
  </si>
  <si>
    <t>岡山市北区</t>
    <rPh sb="0" eb="3">
      <t>オカヤマシ</t>
    </rPh>
    <rPh sb="3" eb="5">
      <t>キタク</t>
    </rPh>
    <phoneticPr fontId="17"/>
  </si>
  <si>
    <t>岡山市南区</t>
    <rPh sb="0" eb="3">
      <t>オカヤマシ</t>
    </rPh>
    <rPh sb="3" eb="5">
      <t>ミナミク</t>
    </rPh>
    <phoneticPr fontId="17"/>
  </si>
  <si>
    <t>ゆうなぎかい</t>
  </si>
  <si>
    <t>社会福祉法人　夕凪会</t>
  </si>
  <si>
    <t>704-8133</t>
  </si>
  <si>
    <t>津山市</t>
  </si>
  <si>
    <t>くろさきとそうてん</t>
  </si>
  <si>
    <t>700-0945</t>
  </si>
  <si>
    <t>建設業</t>
  </si>
  <si>
    <t>すずきこうぎょうしょ</t>
  </si>
  <si>
    <t>708-1224</t>
  </si>
  <si>
    <t>びーはっぴー</t>
  </si>
  <si>
    <t>708-0312</t>
  </si>
  <si>
    <t>ふぁいんあーとかわばた</t>
  </si>
  <si>
    <t>有限会社　ファインアートかわばた</t>
  </si>
  <si>
    <t>708-1125</t>
  </si>
  <si>
    <t>うちだほうせい</t>
  </si>
  <si>
    <t>有限会社　内田縫製</t>
  </si>
  <si>
    <t>708-1226</t>
  </si>
  <si>
    <t>いしうらおーと</t>
  </si>
  <si>
    <t>有限会社　イシウラオート</t>
  </si>
  <si>
    <t>709-4312</t>
  </si>
  <si>
    <t>やまだびーこみゅにけーしょんず</t>
  </si>
  <si>
    <t>株式会社　ヤマダビーコミュニケーションズ</t>
  </si>
  <si>
    <t xml:space="preserve">地域密着型スーパーを目指し、安さだけでなく、今のお客様が、何を求められているか徹底的に追求していきたいです。
</t>
  </si>
  <si>
    <t xml:space="preserve">別注家具・木製家具製造・建築・内装工事まで材料管理から加工、組上、納品、据付まで「一貫生産体制」でお客様に安心をいただいています。
特に高級床材コーリアンの加工・内装工事技術をはじめ機械も及ばない技術は、お客様の高い信頼を得ています。
社員の満足と職場の活性化が真のお客様満足につながるものと考えています。
</t>
    <phoneticPr fontId="3"/>
  </si>
  <si>
    <t xml:space="preserve">三菱自動車（株）の近く、亀島山のふもとにある会社で、自動車整備・修理を主に、高度な技術と堅実な経営をモットーとしています。お客様満足と社員の満足をともに目指す会社です。
</t>
    <phoneticPr fontId="3"/>
  </si>
  <si>
    <t xml:space="preserve">ヘアメイクアージュでは、お客様に満足いただけるようお客様とヘアスタイルを創る「コラボレーション」を大切にしています。上質なカウンセリングの追求、コミュニケーションを大切に、ヘアケアアドバイス等、何度でも通いたくなるようなアットホームなサロンです。
研修や社員交流も盛んで社員の協力体制もあり、産休、育休制度も安心して休めます。
</t>
    <phoneticPr fontId="3"/>
  </si>
  <si>
    <t>http://www.hairmake-age.jp/</t>
    <phoneticPr fontId="3"/>
  </si>
  <si>
    <t>http://www.yunagi.jp/</t>
    <phoneticPr fontId="17"/>
  </si>
  <si>
    <t xml:space="preserve">平成９年の開設以来、総合的な老人福祉を目指し事業所を増設、現在に至る。利用者ひとりひとりの生活を支援し、老人福祉の充実と向上に努めています。
</t>
    <phoneticPr fontId="17"/>
  </si>
  <si>
    <t>医療・福祉</t>
    <rPh sb="0" eb="2">
      <t>イリョウ</t>
    </rPh>
    <rPh sb="3" eb="5">
      <t>フクシ</t>
    </rPh>
    <phoneticPr fontId="3"/>
  </si>
  <si>
    <t>http://www.ubiq-c.jp/</t>
    <phoneticPr fontId="3"/>
  </si>
  <si>
    <t xml:space="preserve">デジタルサイネージ（電子看板）システム「インパクトTV」や業務用ソフトウェアの開発をはじめ、インターネットテレビ会議システム、ホームページ、Webショップの作成などICTサービスの提供。
又、産業用太陽光発電事業から省エネ機器販売事業まで時代に即応した提案及び販売。
</t>
    <phoneticPr fontId="17"/>
  </si>
  <si>
    <t>いせいかい</t>
  </si>
  <si>
    <t>医療法人　医清会</t>
  </si>
  <si>
    <t>700-0944</t>
  </si>
  <si>
    <t>岡山市東区</t>
    <rPh sb="0" eb="3">
      <t>オカヤマシ</t>
    </rPh>
    <rPh sb="3" eb="5">
      <t>ヒガシク</t>
    </rPh>
    <phoneticPr fontId="3"/>
  </si>
  <si>
    <t>さんようせふてぃ</t>
  </si>
  <si>
    <t>株式会社　山陽セフティ</t>
  </si>
  <si>
    <t>しんこうさんぎょう</t>
  </si>
  <si>
    <t>株式会社　親幸産業</t>
  </si>
  <si>
    <t xml:space="preserve">省エネ対策として照明器具の取替、作業時間短縮。
</t>
    <phoneticPr fontId="17"/>
  </si>
  <si>
    <t xml:space="preserve">私たちは障がい者の人々が社会の中で自己実現することに貢献し、さらに、健常者が彼らを理解してパートナーとしての素晴らしさを実感することの後押しをしたいと考えています。
</t>
    <phoneticPr fontId="17"/>
  </si>
  <si>
    <t xml:space="preserve">自動車の修理・鉄金・塗装
自動車（全メーカー中古車・新車）販売
</t>
    <phoneticPr fontId="17"/>
  </si>
  <si>
    <t xml:space="preserve">住宅の地盤改良工事施工会社です。
今後の発展のために、お客様満足度で地元ナンバーワンを目指します。
そのために、従業員の満足度向上を経営戦略として取り組んでいきます。
</t>
    <phoneticPr fontId="17"/>
  </si>
  <si>
    <t>鏡野町</t>
    <rPh sb="0" eb="3">
      <t>カガミノチョウ</t>
    </rPh>
    <phoneticPr fontId="17"/>
  </si>
  <si>
    <t>勝央町</t>
    <rPh sb="0" eb="3">
      <t>ショウオウチョウ</t>
    </rPh>
    <phoneticPr fontId="17"/>
  </si>
  <si>
    <t>701-0211</t>
  </si>
  <si>
    <t>あすも</t>
  </si>
  <si>
    <t>株式会社　アスモ</t>
  </si>
  <si>
    <t>700-0924</t>
  </si>
  <si>
    <t>岡山市南区</t>
    <rPh sb="3" eb="5">
      <t>ミナミク</t>
    </rPh>
    <phoneticPr fontId="3"/>
  </si>
  <si>
    <t>そーくふぁーましー</t>
  </si>
  <si>
    <t>706-0132</t>
  </si>
  <si>
    <t>玉野市</t>
  </si>
  <si>
    <t xml:space="preserve">日々進歩する情報化社会の中で、私たちは情報化社会の黒子として、お客さまのニーズにあったサービス・商品をご提案し、ご提供し、サポートすることで、お客さまのコスト削減や情報化に貢献します。また、お客さまのよきパートナーとしての関係を保ち、お客さまの利益、会社の利益、従業員の利益、社会の利益を常に考えて行動します。
</t>
    <phoneticPr fontId="3"/>
  </si>
  <si>
    <t xml:space="preserve">私たち医清会では、特にお年寄りが安心して日々の生活を快適に過ごしていただくために、最良の医療設備、介護体制はもとより、生きがいと健康づくりの心身両面にわたる質の高いサービスを提供してまいります。
また、お客様が満足する良いサービスのためには、従業員の満足が基本と考え常に対応する会社です。
</t>
    <phoneticPr fontId="3"/>
  </si>
  <si>
    <t>http://beehappy.jp/</t>
    <phoneticPr fontId="17"/>
  </si>
  <si>
    <t>http://k-shinko-s.com/</t>
    <phoneticPr fontId="17"/>
  </si>
  <si>
    <t>ささいしゃかいほけんろうむしじむしょ</t>
  </si>
  <si>
    <t>労働時間の適正管理を目指し、就業規則を見直します。</t>
  </si>
  <si>
    <t>きむらしかいいん</t>
  </si>
  <si>
    <t>医療法人　きむら歯科医院</t>
  </si>
  <si>
    <t>702-8036</t>
  </si>
  <si>
    <t>http://www.chiroro.co.jp/</t>
    <phoneticPr fontId="3"/>
  </si>
  <si>
    <t>http://www.ybeec.com/</t>
    <phoneticPr fontId="3"/>
  </si>
  <si>
    <t>http://pione-welfare.or.jp/</t>
    <phoneticPr fontId="3"/>
  </si>
  <si>
    <t>http://www.sanyo-safety.com/</t>
    <phoneticPr fontId="3"/>
  </si>
  <si>
    <t>あいびーさーくる</t>
  </si>
  <si>
    <t>有限会社　アイビーサークル</t>
  </si>
  <si>
    <t>701-1223</t>
  </si>
  <si>
    <t xml:space="preserve">私たちは岡山で1921年（大正10年）から「信頼と技術」を大切に建築塗装を営む塗装のプロフェッショナル集団です。創業以来の実績を生かし内装やリフォームも手がけています。私が3代目になりますが、従業員一同家庭的な雰囲気の中、一致団結して皆様の大切な財産である建築物の保全や構築のお手伝いをさせていただいています。今後ますます地域に信頼され愛される企業として頑張ってまいりますので、外壁や屋根、防水、リフォームのことでお困りの際は、ぜひお気軽にご利用下さい。
</t>
    <phoneticPr fontId="3"/>
  </si>
  <si>
    <t xml:space="preserve">岡山市内に「岡山珈琲館」を５店舗展開しています。
本格的な珈琲と手づくりのスナック・パフェが特徴です。
</t>
    <phoneticPr fontId="3"/>
  </si>
  <si>
    <t>株式会社　黒﨑塗装店</t>
    <rPh sb="6" eb="7">
      <t>キ</t>
    </rPh>
    <rPh sb="7" eb="10">
      <t>トソウテン</t>
    </rPh>
    <phoneticPr fontId="3"/>
  </si>
  <si>
    <t>http://asumo-cafe.co.jp</t>
    <phoneticPr fontId="3"/>
  </si>
  <si>
    <t>そごうぶっさん</t>
  </si>
  <si>
    <t>710-0834</t>
  </si>
  <si>
    <t>しょうせいかい</t>
  </si>
  <si>
    <t>701-1211</t>
  </si>
  <si>
    <t>その他</t>
    <phoneticPr fontId="3"/>
  </si>
  <si>
    <t xml:space="preserve">ウェディングの衣裳レンタル・写真撮影・会場紹介専門ショップです。レディアンスメイトは、あなたの結婚までのお手伝いをとことん応援いたします。
</t>
    <phoneticPr fontId="3"/>
  </si>
  <si>
    <t xml:space="preserve">開発型精密機械メーカーとして、日本国内はもとより、世界に向けて事業展開している当社は機械設計、電気・電子技術、熱処理技術、精密加工技術の4つのコア(核)技術を追求し、6事業分野で世界の先端産業をパワフルに支援しています。
</t>
    <phoneticPr fontId="3"/>
  </si>
  <si>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phoneticPr fontId="3"/>
  </si>
  <si>
    <t xml:space="preserve">「地域社会に生かされていることを忘れず、貢献やご恩返しに勤める」をモットーに、めっき加工や毎週会社周辺の清掃を通じて地域に貢献しています。
人、地域、環境に配慮した設備構築を推進しています。
</t>
    <phoneticPr fontId="3"/>
  </si>
  <si>
    <t xml:space="preserve">「健康づくり、疾病予防、生活環境の保全等に関する専門性の高い技術・知見の提供により、県民の皆さんが安全に、安心して、健康に生活できる地域社会の創造を担う。」と言う基本理念の下、保健衛生事業・環境検査事業等を実施している公益財団法人です。
</t>
    <phoneticPr fontId="3"/>
  </si>
  <si>
    <t xml:space="preserve">岡山県薬剤師会は「薬剤師の倫理の高揚及び学術の振興を図り、薬学及び薬業の進歩発展を図ることにより、県民の健康な生活の確保・向上に寄与する」ことを目的としており、薬剤師職能向上のための研修会や講演会の開催、県民のための「くすりと健康の週間(10/17-10/23)」事業やお薬についての出前講座などを実施しています。
</t>
    <phoneticPr fontId="3"/>
  </si>
  <si>
    <t xml:space="preserve">お客様からの多彩なニーズをもとに、試作から商品化、量産まで一貫した"ものづくり"をする"お客様の想いを形にする"会社です。
活・喜・挑あふれる会社づくりを推進しています。
</t>
    <phoneticPr fontId="3"/>
  </si>
  <si>
    <t xml:space="preserve">精神障がいのある人が、人としての誇りと自信を回復し、自分の希望・要求・意志に基づいて、人に気兼ねすることなく、臆することなく、自分らしい人生を歩んでいけるようサポートしています。
</t>
    <phoneticPr fontId="3"/>
  </si>
  <si>
    <t>http://www.okayama.jrc.or.jp/</t>
    <phoneticPr fontId="3"/>
  </si>
  <si>
    <t xml:space="preserve">日本赤十字社岡山県支部は、本社や県内の赤十字施設と協力し、「人道」を基本理念に、災害救護活動、救急法等講習会の開催、青少年赤十字、奉仕団活動、国際活動などに取り組んでいます。
</t>
    <phoneticPr fontId="3"/>
  </si>
  <si>
    <t xml:space="preserve">精神科医療機関として、「人としての尊厳を第一に、安心・安全の医療をめざします」という理念のもと、患者さん一人一人に“光と風と緑”あふれる、明るく快適な治療環境を提供します。
</t>
    <phoneticPr fontId="3"/>
  </si>
  <si>
    <t xml:space="preserve">「信頼され親しまれる病院」をモットーに、地域の皆様の医療の充実と健康増進に貢献しています。
</t>
    <phoneticPr fontId="3"/>
  </si>
  <si>
    <t>http://okayamamc.jp/index.php</t>
    <phoneticPr fontId="3"/>
  </si>
  <si>
    <t xml:space="preserve">信頼される医療を提供することこそ病院の使命であり原動力と考え、「今、あなたに、信頼される病院」を病院の理念として、良質な急性期診療を発展させたいと考えています。
</t>
    <phoneticPr fontId="3"/>
  </si>
  <si>
    <t>http://www.ts-alfresa.net/</t>
    <phoneticPr fontId="3"/>
  </si>
  <si>
    <t xml:space="preserve">経営理念
◆私たちは、人々が健康で豊かな生活を営む為に、病気の治療、および健康増進活動に取り組みます。
◆私たちは、信頼され、必要とされる「かかりつけ薬局」として地域社会に貢献します。
◆私たちは、医療や健康に関わる人財を育成し共に成長し、やりがいと充実感を持てる業務と労働環境を実現します。
</t>
    <phoneticPr fontId="3"/>
  </si>
  <si>
    <t>http://k-create.jp</t>
    <phoneticPr fontId="3"/>
  </si>
  <si>
    <t>http://www.okayama.bc.jrc.or.jp/</t>
    <phoneticPr fontId="3"/>
  </si>
  <si>
    <t xml:space="preserve">岡山県赤十字血液センターは、人間のいのちと健康、尊厳を守るという日本赤十字社の使命に基づき、公正で透明な血液事業によって、輸血用血液製剤の自給自足、安定供給、適正使用の普及を目指します。
</t>
    <phoneticPr fontId="3"/>
  </si>
  <si>
    <t>http://www.fujiwara-jp.com/</t>
    <phoneticPr fontId="3"/>
  </si>
  <si>
    <t>http://www.kchnet.or.jp/</t>
    <phoneticPr fontId="3"/>
  </si>
  <si>
    <t xml:space="preserve">創立者 大原孫三郎の想い「病院らしくない病院」「患者本位の医療」を継承し、地域の急性期基幹病院として、住民の皆様の健康をお守りするよう努めています。
</t>
    <phoneticPr fontId="3"/>
  </si>
  <si>
    <t xml:space="preserve">経営革新計画の承認、持続化補助金をいただく。
ものづくり補助金へのチャレンジ中。
会社の拡大、従業員の増加を考えている。
</t>
    <phoneticPr fontId="3"/>
  </si>
  <si>
    <t xml:space="preserve">現在はOEMを中心とする製造業ですが、今後は得意とするジーンズを中心に仕様やデザインの決定から縫製までを一貫して手掛けていきたい。
</t>
    <phoneticPr fontId="3"/>
  </si>
  <si>
    <t>http://tanjifriend.com/</t>
    <phoneticPr fontId="3"/>
  </si>
  <si>
    <t xml:space="preserve">子供からシニア世代まで気軽に通っていただきたい、そのために通院を妨げる様々な要因を取り除く努力をしています。
はみがき戦士“たんじマン”を通して地域の子ども達の歯みがきを促進しています。
</t>
    <phoneticPr fontId="3"/>
  </si>
  <si>
    <t>http://medical-jiyukai.jp/</t>
    <phoneticPr fontId="3"/>
  </si>
  <si>
    <t xml:space="preserve">お客様の状況に応じた最適な医療・介護サービスを提供する医療法人を目指すことを理念として、
まずは働きやすい職場環境を整え、職員の質の充実を図っていきます。医療・介護サービスを通じて、地域に貢献しています。
</t>
    <phoneticPr fontId="17"/>
  </si>
  <si>
    <t>http://www.kimura-shika.jp/</t>
    <phoneticPr fontId="3"/>
  </si>
  <si>
    <t xml:space="preserve">デイサービス和みのとき、小規模多機能ホーム和みのとき、居宅支援事業所和みのときで、高齢者の方が自分らしくいきいきと生きていくためのお手伝いをさせていただいています。
</t>
    <phoneticPr fontId="3"/>
  </si>
  <si>
    <t>公益財団法人大原記念倉敷中央医療機構　倉敷中央病院</t>
    <phoneticPr fontId="3"/>
  </si>
  <si>
    <t>独立行政法人国立病院機構　岡山医療センター</t>
    <rPh sb="0" eb="2">
      <t>ドクリツ</t>
    </rPh>
    <rPh sb="2" eb="4">
      <t>ギョウセイ</t>
    </rPh>
    <rPh sb="4" eb="6">
      <t>ホウジン</t>
    </rPh>
    <phoneticPr fontId="3"/>
  </si>
  <si>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phoneticPr fontId="3"/>
  </si>
  <si>
    <t>はしもとじどうしゃ</t>
    <phoneticPr fontId="3"/>
  </si>
  <si>
    <t xml:space="preserve">当社は、平成１４年８月に設立し現在訪問介護事業所（２事業所）、通所介護事業所（３事業所）、小規模多機能事業所（１事業所）を運営しています。
「在宅介護の３本柱」である「訪問・通所・短期宿泊」を中心に、ご利用者・ご家族に十分な「安心感」を提供でき、地域の介護が必要な高齢者が、住み慣れた自宅で自立した日常生活が送れるよう支援しています。
また、職員に対しても、小さな子供さんや介護が必要なご両親がおられても、安心して働けるよう、休み希望への対応や勤務シフトへの配慮をしています。
</t>
    <phoneticPr fontId="3"/>
  </si>
  <si>
    <t>けいくりえいと</t>
    <phoneticPr fontId="3"/>
  </si>
  <si>
    <t>702-8027</t>
    <phoneticPr fontId="2"/>
  </si>
  <si>
    <t>http://www.sogo-bussan.jp/</t>
    <phoneticPr fontId="3"/>
  </si>
  <si>
    <t>http://www.happy-radiance.com/</t>
    <phoneticPr fontId="3"/>
  </si>
  <si>
    <t>http://www.mori-machinery.co.jp</t>
    <phoneticPr fontId="3"/>
  </si>
  <si>
    <t>http://www.kct.ne.jp/~mch/</t>
    <phoneticPr fontId="3"/>
  </si>
  <si>
    <t>http://www.oms.co.jp/</t>
    <phoneticPr fontId="3"/>
  </si>
  <si>
    <t>http://www.okakenko.jp/</t>
    <phoneticPr fontId="3"/>
  </si>
  <si>
    <t>http://www.opa.or.jp/</t>
    <phoneticPr fontId="3"/>
  </si>
  <si>
    <t>http://www.omrex.co.jp/</t>
    <phoneticPr fontId="3"/>
  </si>
  <si>
    <t>http://asunarofuku.jp/</t>
    <phoneticPr fontId="3"/>
  </si>
  <si>
    <t>http://www.popmc.jp/</t>
    <phoneticPr fontId="3"/>
  </si>
  <si>
    <t>http://www.okayama-med.jrc.or.jp/</t>
    <phoneticPr fontId="3"/>
  </si>
  <si>
    <t>709-0601</t>
    <phoneticPr fontId="3"/>
  </si>
  <si>
    <t>ていじんなかしまめでぃかる</t>
    <phoneticPr fontId="2"/>
  </si>
  <si>
    <t>帝人ナカシマメディカル　株式会社</t>
    <rPh sb="0" eb="2">
      <t>テイジン</t>
    </rPh>
    <rPh sb="12" eb="16">
      <t>カブシキガイシャ</t>
    </rPh>
    <phoneticPr fontId="2"/>
  </si>
  <si>
    <t>かつまるしょうゆじょうぞう</t>
    <phoneticPr fontId="3"/>
  </si>
  <si>
    <t>育児と仕事の両立が出来るよう短時間勤務を認めている。</t>
  </si>
  <si>
    <t>子供の病気や学校行事に参加しやすい取り組みである。</t>
  </si>
  <si>
    <t>就業規則に短時間勤務規定を設けることにより、制度を利用しやすくなる。</t>
  </si>
  <si>
    <t>子どもを持つスタッフの学校行事やＰＴＡ活動への積極的な参加を奨励します。</t>
  </si>
  <si>
    <t>１部署を１名が責任を持って対応しており、休むと仕事に支障をきたすため休暇が取りにくかった。</t>
  </si>
  <si>
    <t>代替スタッフを増員することにより、ＰＴＡ活動や学校行事に参加しやすくなる取り組みである。</t>
  </si>
  <si>
    <t>気兼ねなく休暇が取れる雰囲気が出来、定着に繋がっている。</t>
  </si>
  <si>
    <t>仕事と生活の調和の為に、勤務時間の変更・短縮に取り組みます。</t>
  </si>
  <si>
    <t>家庭が上手くいくことで、仕事に専念できるよう配慮した取り組みである。</t>
  </si>
  <si>
    <t>仕事と育児の両立が可能になる取り組みである。</t>
  </si>
  <si>
    <t>仕事に専念でき業績アップに繋がっている。</t>
  </si>
  <si>
    <t>少人数で仕事に取り組んでおり、負担を軽くする取り組みである。</t>
  </si>
  <si>
    <t>個々の社員の肉体的精神的負担がかかっていたため、改善に繋がる取り組みである。</t>
  </si>
  <si>
    <t>平成２６年１２月より就業規則を見直している。</t>
  </si>
  <si>
    <t>毎月１回、「ノー残業デー」を設けます。</t>
  </si>
  <si>
    <t>第４週の水曜日を「ノー残業デー」とし、目標を掲げることで仕事の効率を図っている。</t>
  </si>
  <si>
    <t>自分の時間が持て、ゆとりある生活が出来る様になった。</t>
  </si>
  <si>
    <t>業務改善、マネージメント能力向上に繋がっている。</t>
  </si>
  <si>
    <t>709-0804</t>
  </si>
  <si>
    <t>赤磐市</t>
    <phoneticPr fontId="17"/>
  </si>
  <si>
    <t>株式会社カヨーメカニカル</t>
    <rPh sb="0" eb="4">
      <t>カブシキガイシャ</t>
    </rPh>
    <phoneticPr fontId="3"/>
  </si>
  <si>
    <t>えぬいーしーる</t>
  </si>
  <si>
    <t>エヌイーシール株式会社</t>
  </si>
  <si>
    <t>716-1112</t>
  </si>
  <si>
    <t>http://junpukai.or.jp/</t>
    <phoneticPr fontId="3"/>
  </si>
  <si>
    <t xml:space="preserve">　人材派遣事業、人材紹介事業、教育事業を中心に、「地元企業の第二人事部」として、お取引先企業の「お困りごと」に対応すべく、コンサルタント機能の強化を図り、人事案件の全てにお応えできる体制を確立している「総合人材サービス企業」です。
</t>
    <phoneticPr fontId="3"/>
  </si>
  <si>
    <t xml:space="preserve">はちみつ、健康食品、化粧品などを通信販売にて全国のお客様にお届けしている山田養蜂場のインハウスコールセンターが独立分社化して誕生した、テレマーケティング専門の会社です。
</t>
    <phoneticPr fontId="3"/>
  </si>
  <si>
    <t xml:space="preserve">1933年に創業、醸造食品（醤油、味噌、清酒、焼酎）等を製造する機械やプラントの開発、設計、製造、建設を行っています。
国内シェアは80％を超えており、世界30ヶ国に輸出しています。
</t>
    <phoneticPr fontId="3"/>
  </si>
  <si>
    <t>ふぉーちゅんたかくら</t>
  </si>
  <si>
    <t>708-1123</t>
  </si>
  <si>
    <t>つやましゃかいふくしじぎょうかい</t>
  </si>
  <si>
    <t>社会福祉法人　津山社会福祉事業会</t>
  </si>
  <si>
    <t>http://www.tsuyamafukushi.or.jp/</t>
  </si>
  <si>
    <t xml:space="preserve">大正６年津山市で初の産婦人科として創業
分娩周産期管理、内視鏡手術を中心とした婦人科疾患手術、マンモグラフィ等による乳がん検診、細胞診等による子宮がん検診、体外受精を含む不妊治療で県北の地域医療に貢献している。
</t>
    <rPh sb="0" eb="2">
      <t>タイショウ</t>
    </rPh>
    <rPh sb="3" eb="4">
      <t>ネン</t>
    </rPh>
    <rPh sb="4" eb="7">
      <t>ツヤマシ</t>
    </rPh>
    <rPh sb="8" eb="9">
      <t>ハツ</t>
    </rPh>
    <rPh sb="10" eb="14">
      <t>サンフジンカ</t>
    </rPh>
    <rPh sb="17" eb="19">
      <t>ソウギョウ</t>
    </rPh>
    <rPh sb="20" eb="22">
      <t>ブンベン</t>
    </rPh>
    <rPh sb="22" eb="25">
      <t>シュウサンキ</t>
    </rPh>
    <rPh sb="25" eb="27">
      <t>カンリ</t>
    </rPh>
    <rPh sb="28" eb="31">
      <t>ナイシキョウ</t>
    </rPh>
    <rPh sb="31" eb="33">
      <t>シュジュツ</t>
    </rPh>
    <rPh sb="34" eb="36">
      <t>チュウシン</t>
    </rPh>
    <rPh sb="39" eb="42">
      <t>フジンカ</t>
    </rPh>
    <rPh sb="42" eb="44">
      <t>シッカン</t>
    </rPh>
    <rPh sb="44" eb="46">
      <t>シュジュツ</t>
    </rPh>
    <rPh sb="54" eb="55">
      <t>トウ</t>
    </rPh>
    <rPh sb="58" eb="59">
      <t>ニュウ</t>
    </rPh>
    <rPh sb="61" eb="63">
      <t>ケンシン</t>
    </rPh>
    <rPh sb="64" eb="67">
      <t>サイボウシン</t>
    </rPh>
    <rPh sb="67" eb="68">
      <t>トウ</t>
    </rPh>
    <rPh sb="71" eb="73">
      <t>シキュウ</t>
    </rPh>
    <rPh sb="75" eb="77">
      <t>ケンシン</t>
    </rPh>
    <rPh sb="78" eb="80">
      <t>タイガイ</t>
    </rPh>
    <rPh sb="80" eb="82">
      <t>ジュセイ</t>
    </rPh>
    <rPh sb="83" eb="84">
      <t>フク</t>
    </rPh>
    <rPh sb="85" eb="87">
      <t>フニン</t>
    </rPh>
    <rPh sb="87" eb="89">
      <t>チリョウ</t>
    </rPh>
    <rPh sb="90" eb="92">
      <t>ケンホク</t>
    </rPh>
    <rPh sb="93" eb="95">
      <t>チイキ</t>
    </rPh>
    <rPh sb="95" eb="97">
      <t>イリョウ</t>
    </rPh>
    <rPh sb="98" eb="100">
      <t>コウケン</t>
    </rPh>
    <phoneticPr fontId="2"/>
  </si>
  <si>
    <t>てぃーあんどわい</t>
  </si>
  <si>
    <t>医療法人　ティーアンドワイ</t>
  </si>
  <si>
    <t>719-1162</t>
  </si>
  <si>
    <t>えむあんどえむ</t>
  </si>
  <si>
    <t>医療法人　エムアンドエム</t>
  </si>
  <si>
    <t>710-8560</t>
  </si>
  <si>
    <t>ひろむしそう</t>
  </si>
  <si>
    <t>社会福祉法人　広虫荘</t>
  </si>
  <si>
    <t>709-0704</t>
  </si>
  <si>
    <t>H27</t>
    <phoneticPr fontId="3"/>
  </si>
  <si>
    <t>H27</t>
    <phoneticPr fontId="3"/>
  </si>
  <si>
    <t>にしむらこうぎょう</t>
  </si>
  <si>
    <t>西村工業　株式会社</t>
  </si>
  <si>
    <t>あかまつやっきょく</t>
  </si>
  <si>
    <t>有限会社　赤松薬局</t>
  </si>
  <si>
    <t>703-8278</t>
  </si>
  <si>
    <t xml:space="preserve">医薬品を通じて、地域の皆様の健康に貢献することを目指しています。
</t>
  </si>
  <si>
    <t>おかやましいしかい</t>
  </si>
  <si>
    <t>700-0835</t>
  </si>
  <si>
    <t>いける</t>
  </si>
  <si>
    <t>あむだしゃかいかいはつきこう</t>
  </si>
  <si>
    <t>700-0818</t>
  </si>
  <si>
    <t>はらだがんか</t>
  </si>
  <si>
    <t>714-0088</t>
  </si>
  <si>
    <t xml:space="preserve">当院では、開業以来「まず人ありき」で人材育成に力を注いで参りました。
そして女性が人生のどのステージでも安心して笑顔で働ける職場作りに現在真剣に取り組んでいます。
</t>
  </si>
  <si>
    <t>708-0393</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</si>
  <si>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</si>
  <si>
    <t>津山市内の養護学校の子供たちへの読み聞かせを年4回行っています。今後も定期的に子供たちの健やかな心を育むために活動を継続します。</t>
  </si>
  <si>
    <t>小中学生の工場見学、職場体験の受入れを積極的に行います。</t>
  </si>
  <si>
    <t>自治体が行っている、教育支援活動の一環「ブックスタート」を支援し、赤ちゃんとお母さんがこころを触れ合わせる時間を持ってもらう活動を継続します。</t>
  </si>
  <si>
    <t>やまだようほうじょう</t>
  </si>
  <si>
    <t>株式会社　山田養蜂場</t>
  </si>
  <si>
    <t>みつばち文庫という小学校に本を寄贈する活動を通して、子供たちの心の健やかな成長を支援します。（2016年時点約50万冊）</t>
  </si>
  <si>
    <t>やまだみつばちのうえん</t>
  </si>
  <si>
    <t>株式会社　山田みつばち農園</t>
  </si>
  <si>
    <t xml:space="preserve">虫歯・歯周病などの歯科予防に積極的に力を入れており、患者様一人一人に合うプログラムで予防をしていきます。
家族みんなで楽しく通うことの出来る歯医者を目指しています。
</t>
    <phoneticPr fontId="3"/>
  </si>
  <si>
    <t>おかやまだいはつはんばい</t>
  </si>
  <si>
    <t>岡山ダイハツ販売　株式会社</t>
  </si>
  <si>
    <t>笠岡市</t>
  </si>
  <si>
    <t xml:space="preserve">「笑顔・喜び・支えあい」を念頭に置き、地域福祉の拠点となり、皆様から信頼され選ばれる施設を目指すことを理念として事業を行っています。
</t>
    <phoneticPr fontId="3"/>
  </si>
  <si>
    <t>平成27年度「おかやま子育て応援宣言企業」県知事賞</t>
    <rPh sb="0" eb="2">
      <t>ヘイセイ</t>
    </rPh>
    <rPh sb="4" eb="6">
      <t>ネンド</t>
    </rPh>
    <rPh sb="11" eb="13">
      <t>コソダ</t>
    </rPh>
    <rPh sb="14" eb="16">
      <t>オウエン</t>
    </rPh>
    <rPh sb="16" eb="18">
      <t>センゲン</t>
    </rPh>
    <rPh sb="18" eb="20">
      <t>キギョウ</t>
    </rPh>
    <rPh sb="21" eb="25">
      <t>ケンチジショウ</t>
    </rPh>
    <phoneticPr fontId="17"/>
  </si>
  <si>
    <t>吉備中央町</t>
    <rPh sb="0" eb="5">
      <t>キビチュウオウチョウ</t>
    </rPh>
    <phoneticPr fontId="17"/>
  </si>
  <si>
    <t>中学校や高校生のインタ一シップを取り入れ計画を立て実際に会社での経験をさせ「自分は将来どんな仕事をしたいか」等考える機会を与えている。中学校は職場見学の一貫として要望有</t>
  </si>
  <si>
    <t>中学校や高校生のインタ一シップを取り入れ満足度、学習効果で会社での経験を踏まえて「自分を見つめる機会として」取組んでいる。</t>
  </si>
  <si>
    <t>中学校や高校生のインタ一シップを取り入れ今後さらなる社会貢献として促進していくと期待できる。</t>
  </si>
  <si>
    <t>「社員の案」でみつばち文庫を作り実際に会社が本の選択や、又、希望された童話の本を、小学校、又、社員の出身小学校、応募を希望される全国の小学校はどこでも寄贈している。子どもたちの心のすこやかな成長を育てるため社会貢献している。</t>
  </si>
  <si>
    <t>こどもたちに童話に関心を持たせ、童話を自主的に読むきっかけになり文学に関心を持たせ、子どもたちの心のすこやかな成長を育てるための活動をしている。</t>
  </si>
  <si>
    <t>この活動は、子どもたちに童話に関心を持たせ「童話を自主的に読むことから自ら童話を作成したり、又作品集を製本したり文学に関心を持たせ子どもたちの心のすこやかな成長を育てるための活動として期待出来る。</t>
  </si>
  <si>
    <t>津山市内の養護学校の子どもたちへの読み聞かせを子どもたちの健やかな心の成長を願っての取り組みと見られ地域の貢献として役立つものである。又月1回の誕生日の子どもたちに、プレゼントとしてケ一キを寄贈している。</t>
  </si>
  <si>
    <t>社員からの要望、又、地域からの要望に兼ねての取組みであり「みつばち文庫」とのかねあいもあり、自主的に社会貢献をしている。</t>
  </si>
  <si>
    <t>養護施設からの要望もあり長年継続している社会活動の一環として自主的に取組むことが期待される。</t>
  </si>
  <si>
    <t>学校、又、は地域からの要望により、はちみつ製造の工程を見学、又、職場体験を通して色々な商品の製造工程のあることを広く知ってもらい、子どもたちに製造に対する関心を持ってもらえる事を期待して社会活動の一環として取組んでいる。</t>
  </si>
  <si>
    <t>小中学生の工場見学、職場体験をより楽しく学習効果が上がるように図示して理解出来るように工夫をして受入れを積極的にしている。</t>
  </si>
  <si>
    <t>小中学生の工場見学、職場体験にあたりどの社員も説明が出きるよう社員同士も勉強に励んでおり社会貢献に向けて努力しており期待される。</t>
  </si>
  <si>
    <t>自治体が行っている0歳児検診で絵本を渡し親子で本を楽しんでもらう運動を支援し又、社員に対しても、赤ちゃんとお母さんがこころを触れ合わせる時間を持ってもらう活動として絵本の配布を実際継続しています。</t>
  </si>
  <si>
    <t>育児休業者の不安を取り除くため検診参加は必ずさせ、本を通じて、社員同士育児のなやみ等話あえるよう取組みをしている。</t>
  </si>
  <si>
    <t>育児の不安を取り除く良い機会だったり、又絵本を通して親子のふれあいを大切にしていく良い活動であり社員はもちろん、地域の貢献に対して期待が出きる。</t>
  </si>
  <si>
    <t>「エコ一スク一ル」「みつばち教室」を広報を通じて募集しており参加する子どもたちがミツバチのすばらしい知恵や生態等を学習して頂く機会として取り上げ、地域の活性化として取組んでいる。</t>
  </si>
  <si>
    <t>「エコ一スク一ル」「みつばち教室」をする担当社員は、蜂を育てている経験から自主的に子どもたちに接して知識を広めている取組みである。</t>
  </si>
  <si>
    <t>「エコ一スク一ル」「みつばち教室」を継続して18年経過社会の貢献度も深まり子どもたちの期待する実態体験になっている。</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</si>
  <si>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phoneticPr fontId="3"/>
  </si>
  <si>
    <t xml:space="preserve">岡山県北の山中にある山田養蜂場の直営農園です。
ミツバチの力を借りて、花粉媒介（ポリーネーション）した果実（イチゴ、ブルーベリー）を作っています。
また園内ではヤギやウサギなどの小動物と触れ合ったり、山田養蜂場の直営農園ならではのオリジナル体験（ミツロウキャンドル作り、養蜂体験、採密体験）を楽しんでいただくことができます。
</t>
    <phoneticPr fontId="3"/>
  </si>
  <si>
    <t>http://www.green-dc.com/</t>
    <phoneticPr fontId="3"/>
  </si>
  <si>
    <t>http://www.hiromushisou.jp/</t>
    <phoneticPr fontId="3"/>
  </si>
  <si>
    <t>http://akaph.co.jp/</t>
    <phoneticPr fontId="3"/>
  </si>
  <si>
    <t>http://www.harada-ganka.jp/</t>
    <phoneticPr fontId="3"/>
  </si>
  <si>
    <t>どるふぃん・えいど</t>
  </si>
  <si>
    <t>ぐろーばるぷらんにんぐ</t>
  </si>
  <si>
    <t>グローバルプランニング　株式会社</t>
  </si>
  <si>
    <t>https://www.globalp.co.jp/</t>
  </si>
  <si>
    <t>http://www.3838.com/</t>
    <phoneticPr fontId="3"/>
  </si>
  <si>
    <t>http://www.3838.com/</t>
    <phoneticPr fontId="3"/>
  </si>
  <si>
    <t>http://www.okayama.med.or.jp/okayama/</t>
    <phoneticPr fontId="3"/>
  </si>
  <si>
    <t xml:space="preserve">岡山市医師会は「良質な医療の推進」「社会への貢献」「会員福祉の向上」を目的とした1,000名をこえる医師（439医療機関）を会員とする一般社団法人です。岡山市と協力して市民のみなさまの保健 医療 福祉の充実のために様々な活動をしています。
</t>
    <phoneticPr fontId="3"/>
  </si>
  <si>
    <t xml:space="preserve">現在社長以外は全員女性（主婦）で、4月から新入社員3名入社しますが、すべて女性。
今後も女性が働きやすい会社を目指していきたいです。
</t>
    <phoneticPr fontId="3"/>
  </si>
  <si>
    <t>http://www.amda-minds.org/</t>
    <phoneticPr fontId="3"/>
  </si>
  <si>
    <t xml:space="preserve">アジア・アフリカ・中南米で貧困の軽減と健康の増進に取り組んでいます。
又、世界各地域の事情にあわせ、母子が健やかな生活を送れるよう地域の人々とともに活動しています。
</t>
    <phoneticPr fontId="3"/>
  </si>
  <si>
    <t>http://www.oka-daihatsu.co.jp/</t>
    <phoneticPr fontId="3"/>
  </si>
  <si>
    <t xml:space="preserve">お客さまの笑顔と感動を糧として
ダイハツ車を通じて、地域社会の発展に貢献しています。
</t>
    <phoneticPr fontId="3"/>
  </si>
  <si>
    <t xml:space="preserve">"人とヒト、人と企業をつなぐ"ことを理念としている社会保険労務士事務所です。
個人・企業を問わずサポートをしております。
</t>
    <phoneticPr fontId="3"/>
  </si>
  <si>
    <t xml:space="preserve">当社は、平成１７年設立の調剤薬局で、玉野・倉敷市で業務を行っています。薬物療法の専門性をもって地域医療の一躍を担い、地域の皆様から選ばれる「かかりつけ薬局」を目指します。
</t>
    <phoneticPr fontId="3"/>
  </si>
  <si>
    <t xml:space="preserve">赤磐市にある、皮膚科・形成外科の医院です。開院して６年、毎年１人以上の職員が育児休暇を取得しています。育児休暇後は無理のない復帰プログラムを組んでいます。
</t>
    <phoneticPr fontId="3"/>
  </si>
  <si>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phoneticPr fontId="3"/>
  </si>
  <si>
    <t>http://www.tigrenet.ne.jp/</t>
    <phoneticPr fontId="3"/>
  </si>
  <si>
    <t xml:space="preserve">ティグレグループは、全国の支店、労働保険事務組合に専門スタッフを配置し、専門士業者とのネットワークを築き、中小企業の経営者へ経理処理、財務分析や資金調達のアドバイス等を行うとともに、勤労者の皆さんの問題解決に全力を挙げています。時代の変化を先取りし、会員・顧客の皆様と共に確実な歩みを進めます。
</t>
    <phoneticPr fontId="3"/>
  </si>
  <si>
    <t>http://sohk-p.com/</t>
    <phoneticPr fontId="3"/>
  </si>
  <si>
    <t>医療法人祥樹会　赤磐皮膚科形成外科</t>
    <phoneticPr fontId="3"/>
  </si>
  <si>
    <t>えみりんく</t>
  </si>
  <si>
    <t>株式会社　エミリンク</t>
  </si>
  <si>
    <t>http://kohara-s.com/</t>
  </si>
  <si>
    <t xml:space="preserve">創業２５年、地域の皆様の健康維持増進に努めてまいりました。
「笑顔・感謝・思いやり」をモットーに、地域ケアを推進致します。
</t>
  </si>
  <si>
    <t>倉敷市</t>
    <phoneticPr fontId="17"/>
  </si>
  <si>
    <t xml:space="preserve">介護付有料老人ホームの運営を中心に地域に密着した福祉サービスを行っております。
「皆に優しく、共に楽しく」を基本理念とし、質の高いサービスを提供してまいります。
</t>
    <phoneticPr fontId="3"/>
  </si>
  <si>
    <t>http://www.dolphinaid.jp/</t>
    <phoneticPr fontId="3"/>
  </si>
  <si>
    <t>つやまふくしかい　こうじゅえん</t>
  </si>
  <si>
    <t>津山市</t>
    <phoneticPr fontId="17"/>
  </si>
  <si>
    <t>「おかやま子育て応援宣言企業」登録状況（平成28年3月31日現在）</t>
    <rPh sb="20" eb="22">
      <t>ヘイセイ</t>
    </rPh>
    <rPh sb="24" eb="25">
      <t>ネン</t>
    </rPh>
    <rPh sb="26" eb="27">
      <t>ガツ</t>
    </rPh>
    <rPh sb="29" eb="30">
      <t>ニチ</t>
    </rPh>
    <phoneticPr fontId="17"/>
  </si>
  <si>
    <t>廃止</t>
    <rPh sb="0" eb="2">
      <t>ハイシ</t>
    </rPh>
    <phoneticPr fontId="17"/>
  </si>
  <si>
    <t>新規登録数</t>
    <rPh sb="0" eb="2">
      <t>シンキ</t>
    </rPh>
    <rPh sb="2" eb="5">
      <t>トウロクスウ</t>
    </rPh>
    <phoneticPr fontId="17"/>
  </si>
  <si>
    <t>新見市</t>
  </si>
  <si>
    <t>地域に密着したバス運送業をスローガンに掲げ、日々交通安全にに心がけるよう精進しております。</t>
    <rPh sb="0" eb="2">
      <t>チイキ</t>
    </rPh>
    <rPh sb="9" eb="12">
      <t>ウンソウギョウ</t>
    </rPh>
    <rPh sb="19" eb="20">
      <t>カカ</t>
    </rPh>
    <rPh sb="22" eb="24">
      <t>ヒビ</t>
    </rPh>
    <rPh sb="24" eb="26">
      <t>コウツウ</t>
    </rPh>
    <rPh sb="26" eb="28">
      <t>アンゼン</t>
    </rPh>
    <rPh sb="30" eb="31">
      <t>ココロ</t>
    </rPh>
    <rPh sb="36" eb="38">
      <t>ショウジン</t>
    </rPh>
    <phoneticPr fontId="17"/>
  </si>
  <si>
    <t>http://www.fortunetakakura.com/</t>
    <phoneticPr fontId="17"/>
  </si>
  <si>
    <t>すとらいぷいんたーなしょなる</t>
    <phoneticPr fontId="3"/>
  </si>
  <si>
    <t>株式会社ストライプインターナショナル</t>
    <rPh sb="0" eb="4">
      <t>カブシキガイシャ</t>
    </rPh>
    <phoneticPr fontId="2"/>
  </si>
  <si>
    <t>株式会社ティ・シー・シー</t>
    <rPh sb="0" eb="4">
      <t>カブシキガイシャ</t>
    </rPh>
    <phoneticPr fontId="3"/>
  </si>
  <si>
    <t>716-1112</t>
    <phoneticPr fontId="3"/>
  </si>
  <si>
    <t>株式会社　フジワラテクノアート</t>
    <phoneticPr fontId="3"/>
  </si>
  <si>
    <t>701-1133</t>
    <phoneticPr fontId="3"/>
  </si>
  <si>
    <t>医療法人医誠会　児島中央病院</t>
    <rPh sb="0" eb="2">
      <t>イリョウ</t>
    </rPh>
    <rPh sb="2" eb="4">
      <t>ホウジン</t>
    </rPh>
    <rPh sb="4" eb="5">
      <t>イ</t>
    </rPh>
    <rPh sb="5" eb="6">
      <t>マコト</t>
    </rPh>
    <rPh sb="6" eb="7">
      <t>カイ</t>
    </rPh>
    <rPh sb="8" eb="10">
      <t>コジマ</t>
    </rPh>
    <rPh sb="10" eb="12">
      <t>チュウオウ</t>
    </rPh>
    <rPh sb="12" eb="14">
      <t>ビョウイン</t>
    </rPh>
    <phoneticPr fontId="2"/>
  </si>
  <si>
    <t>運輸業</t>
    <rPh sb="0" eb="2">
      <t>ウンユ</t>
    </rPh>
    <rPh sb="2" eb="3">
      <t>ギョウ</t>
    </rPh>
    <phoneticPr fontId="17"/>
  </si>
  <si>
    <t>岡山市南区</t>
    <rPh sb="0" eb="3">
      <t>オカヤマシ</t>
    </rPh>
    <rPh sb="3" eb="5">
      <t>ミナミク</t>
    </rPh>
    <phoneticPr fontId="3"/>
  </si>
  <si>
    <t>岡山市中区</t>
    <rPh sb="0" eb="3">
      <t>オカヤマシ</t>
    </rPh>
    <rPh sb="3" eb="5">
      <t>ナカク</t>
    </rPh>
    <phoneticPr fontId="3"/>
  </si>
  <si>
    <t>701-0144</t>
    <phoneticPr fontId="3"/>
  </si>
  <si>
    <t>スバル車を通じて多くのお客様に「安心と愉しさ」を認めていただき、“スバルって凄くいいね！”って感じていただけるような魅力的な会社となれるよう努力してまいります。</t>
  </si>
  <si>
    <t>700-0854</t>
  </si>
  <si>
    <t>http://irifuneplastic.com</t>
  </si>
  <si>
    <t>http://www.do-1.co.jp/</t>
  </si>
  <si>
    <t>28.9.30</t>
    <phoneticPr fontId="3"/>
  </si>
  <si>
    <t>700-0064</t>
  </si>
  <si>
    <t>700-0525</t>
  </si>
  <si>
    <t>おーの</t>
    <phoneticPr fontId="3"/>
  </si>
  <si>
    <t>株式会社　オーノ</t>
    <phoneticPr fontId="3"/>
  </si>
  <si>
    <t>703-8238</t>
  </si>
  <si>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phoneticPr fontId="3"/>
  </si>
  <si>
    <t>709-0836</t>
  </si>
  <si>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phoneticPr fontId="3"/>
  </si>
  <si>
    <t>株式会社　明日絵</t>
    <rPh sb="0" eb="4">
      <t>カブシキガイシャ</t>
    </rPh>
    <rPh sb="5" eb="7">
      <t>アス</t>
    </rPh>
    <rPh sb="7" eb="8">
      <t>エ</t>
    </rPh>
    <phoneticPr fontId="2"/>
  </si>
  <si>
    <t>免疫分析研究センター　株式会社</t>
    <rPh sb="0" eb="2">
      <t>メンエキ</t>
    </rPh>
    <rPh sb="2" eb="4">
      <t>ブンセキ</t>
    </rPh>
    <rPh sb="4" eb="6">
      <t>ケンキュウ</t>
    </rPh>
    <rPh sb="11" eb="15">
      <t>カブシキガイシャ</t>
    </rPh>
    <phoneticPr fontId="2"/>
  </si>
  <si>
    <t>株式会社ミスターサービス</t>
  </si>
  <si>
    <t>岡山市中区</t>
    <rPh sb="0" eb="3">
      <t>オカヤマシ</t>
    </rPh>
    <rPh sb="3" eb="5">
      <t>ナカク</t>
    </rPh>
    <phoneticPr fontId="2"/>
  </si>
  <si>
    <t>鳴本石材株式会社</t>
    <rPh sb="0" eb="1">
      <t>ナ</t>
    </rPh>
    <rPh sb="1" eb="2">
      <t>モト</t>
    </rPh>
    <rPh sb="2" eb="4">
      <t>セキザイ</t>
    </rPh>
    <rPh sb="4" eb="8">
      <t>カブシキガイシャ</t>
    </rPh>
    <phoneticPr fontId="2"/>
  </si>
  <si>
    <t>有限会社トラベルシリウス</t>
    <rPh sb="0" eb="4">
      <t>ユウゲンガイシャ</t>
    </rPh>
    <phoneticPr fontId="2"/>
  </si>
  <si>
    <t>真庭市</t>
    <rPh sb="0" eb="3">
      <t>マニワシ</t>
    </rPh>
    <phoneticPr fontId="2"/>
  </si>
  <si>
    <t>社会福祉法人報恩会　牛窓ルンビニ保育園</t>
    <rPh sb="0" eb="2">
      <t>シャカイ</t>
    </rPh>
    <rPh sb="2" eb="4">
      <t>フクシ</t>
    </rPh>
    <rPh sb="4" eb="6">
      <t>ホウジン</t>
    </rPh>
    <rPh sb="6" eb="7">
      <t>ホウ</t>
    </rPh>
    <rPh sb="7" eb="8">
      <t>オン</t>
    </rPh>
    <rPh sb="8" eb="9">
      <t>カイ</t>
    </rPh>
    <rPh sb="10" eb="12">
      <t>ウシマド</t>
    </rPh>
    <rPh sb="16" eb="19">
      <t>ホイクエン</t>
    </rPh>
    <phoneticPr fontId="2"/>
  </si>
  <si>
    <t>有限会社瀬戸内興産</t>
    <rPh sb="0" eb="4">
      <t>ユウゲンガイシャ</t>
    </rPh>
    <rPh sb="4" eb="7">
      <t>セトウチ</t>
    </rPh>
    <rPh sb="7" eb="8">
      <t>キョウ</t>
    </rPh>
    <rPh sb="8" eb="9">
      <t>サン</t>
    </rPh>
    <phoneticPr fontId="2"/>
  </si>
  <si>
    <t>特別養護老人ホーム碧山荘</t>
    <rPh sb="0" eb="2">
      <t>トクベツ</t>
    </rPh>
    <rPh sb="2" eb="4">
      <t>ヨウゴ</t>
    </rPh>
    <rPh sb="4" eb="6">
      <t>ロウジン</t>
    </rPh>
    <rPh sb="9" eb="10">
      <t>ミドリ</t>
    </rPh>
    <rPh sb="10" eb="11">
      <t>ヤマ</t>
    </rPh>
    <rPh sb="11" eb="12">
      <t>ソウ</t>
    </rPh>
    <phoneticPr fontId="2"/>
  </si>
  <si>
    <t>サンキ・ウエルビィ株式会社岡山ブロック</t>
    <rPh sb="9" eb="13">
      <t>カブシキガイシャ</t>
    </rPh>
    <rPh sb="13" eb="15">
      <t>オカヤマ</t>
    </rPh>
    <phoneticPr fontId="2"/>
  </si>
  <si>
    <t>岡山市南区</t>
    <rPh sb="0" eb="3">
      <t>オカヤマシ</t>
    </rPh>
    <rPh sb="3" eb="5">
      <t>ミナミク</t>
    </rPh>
    <phoneticPr fontId="2"/>
  </si>
  <si>
    <t>株式会社ＨＵＧＨＵＧ</t>
    <rPh sb="0" eb="4">
      <t>カブシキガイシャ</t>
    </rPh>
    <phoneticPr fontId="2"/>
  </si>
  <si>
    <t>株式会社セントラル・パーク</t>
    <phoneticPr fontId="2"/>
  </si>
  <si>
    <t>株式会社みうら</t>
    <rPh sb="0" eb="4">
      <t>カブシキガイシャ</t>
    </rPh>
    <phoneticPr fontId="2"/>
  </si>
  <si>
    <t>株式会社奥野組</t>
    <rPh sb="0" eb="4">
      <t>カブシキガイシャ</t>
    </rPh>
    <rPh sb="4" eb="5">
      <t>オク</t>
    </rPh>
    <rPh sb="5" eb="6">
      <t>ノ</t>
    </rPh>
    <rPh sb="6" eb="7">
      <t>ク</t>
    </rPh>
    <phoneticPr fontId="2"/>
  </si>
  <si>
    <t>うらやす白鳩保育園</t>
    <rPh sb="4" eb="5">
      <t>シロ</t>
    </rPh>
    <rPh sb="5" eb="6">
      <t>ハト</t>
    </rPh>
    <rPh sb="6" eb="9">
      <t>ホイクエン</t>
    </rPh>
    <phoneticPr fontId="2"/>
  </si>
  <si>
    <t>あびこ不動産</t>
    <rPh sb="3" eb="6">
      <t>フドウサン</t>
    </rPh>
    <phoneticPr fontId="2"/>
  </si>
  <si>
    <t>株式会社ダスキンサーブ中国・四国</t>
    <rPh sb="0" eb="4">
      <t>カブシキガイシャ</t>
    </rPh>
    <rPh sb="11" eb="13">
      <t>チュウゴク</t>
    </rPh>
    <rPh sb="14" eb="16">
      <t>シコク</t>
    </rPh>
    <phoneticPr fontId="2"/>
  </si>
  <si>
    <t>株式会社インテックス</t>
    <rPh sb="0" eb="4">
      <t>カブシキガイシャ</t>
    </rPh>
    <phoneticPr fontId="2"/>
  </si>
  <si>
    <t>株式会社つくも</t>
    <rPh sb="0" eb="4">
      <t>カブシキガイシャ</t>
    </rPh>
    <phoneticPr fontId="2"/>
  </si>
  <si>
    <t>その他</t>
    <phoneticPr fontId="2"/>
  </si>
  <si>
    <t>サービス業</t>
    <rPh sb="4" eb="5">
      <t>ギョウ</t>
    </rPh>
    <phoneticPr fontId="2"/>
  </si>
  <si>
    <t>卸・小売業</t>
    <rPh sb="0" eb="1">
      <t>オロシ</t>
    </rPh>
    <rPh sb="2" eb="5">
      <t>コウリギョウ</t>
    </rPh>
    <phoneticPr fontId="2"/>
  </si>
  <si>
    <t>医療・福祉</t>
    <rPh sb="0" eb="2">
      <t>イリョウ</t>
    </rPh>
    <rPh sb="3" eb="5">
      <t>フクシ</t>
    </rPh>
    <phoneticPr fontId="2"/>
  </si>
  <si>
    <t>建設業</t>
    <rPh sb="0" eb="3">
      <t>ケンセツギョウ</t>
    </rPh>
    <phoneticPr fontId="2"/>
  </si>
  <si>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t>
    <rPh sb="1" eb="4">
      <t>ホイクシ</t>
    </rPh>
    <rPh sb="4" eb="6">
      <t>ジョウチュウ</t>
    </rPh>
    <rPh sb="7" eb="9">
      <t>インナイ</t>
    </rPh>
    <rPh sb="9" eb="12">
      <t>タクジショ</t>
    </rPh>
    <rPh sb="13" eb="15">
      <t>ウンエイ</t>
    </rPh>
    <rPh sb="17" eb="18">
      <t>コ</t>
    </rPh>
    <rPh sb="22" eb="23">
      <t>サイ</t>
    </rPh>
    <rPh sb="23" eb="24">
      <t>ジ</t>
    </rPh>
    <rPh sb="28" eb="30">
      <t>イッショ</t>
    </rPh>
    <rPh sb="31" eb="33">
      <t>ツウキン</t>
    </rPh>
    <rPh sb="36" eb="38">
      <t>カンキョウ</t>
    </rPh>
    <rPh sb="39" eb="40">
      <t>トトノ</t>
    </rPh>
    <rPh sb="46" eb="48">
      <t>コソダ</t>
    </rPh>
    <rPh sb="49" eb="50">
      <t>チュウ</t>
    </rPh>
    <rPh sb="51" eb="52">
      <t>カタ</t>
    </rPh>
    <rPh sb="53" eb="55">
      <t>シュウギョウ</t>
    </rPh>
    <rPh sb="59" eb="61">
      <t>キンム</t>
    </rPh>
    <rPh sb="61" eb="63">
      <t>ケイタイ</t>
    </rPh>
    <rPh sb="64" eb="66">
      <t>ジタン</t>
    </rPh>
    <rPh sb="67" eb="68">
      <t>シュウ</t>
    </rPh>
    <rPh sb="68" eb="69">
      <t>タン</t>
    </rPh>
    <rPh sb="71" eb="73">
      <t>ジュウナン</t>
    </rPh>
    <rPh sb="74" eb="75">
      <t>キ</t>
    </rPh>
    <rPh sb="76" eb="77">
      <t>カ</t>
    </rPh>
    <rPh sb="79" eb="81">
      <t>カジ</t>
    </rPh>
    <rPh sb="82" eb="84">
      <t>イクジ</t>
    </rPh>
    <rPh sb="85" eb="87">
      <t>シゴト</t>
    </rPh>
    <rPh sb="88" eb="90">
      <t>リョウリツ</t>
    </rPh>
    <rPh sb="91" eb="93">
      <t>シエン</t>
    </rPh>
    <rPh sb="126" eb="128">
      <t>ガッコウ</t>
    </rPh>
    <rPh sb="128" eb="130">
      <t>ギョウジ</t>
    </rPh>
    <rPh sb="131" eb="132">
      <t>スス</t>
    </rPh>
    <rPh sb="134" eb="136">
      <t>サンカ</t>
    </rPh>
    <rPh sb="141" eb="142">
      <t>ミナ</t>
    </rPh>
    <rPh sb="143" eb="145">
      <t>キョウリョク</t>
    </rPh>
    <rPh sb="151" eb="152">
      <t>ク</t>
    </rPh>
    <phoneticPr fontId="3"/>
  </si>
  <si>
    <t>708-1302</t>
    <phoneticPr fontId="3"/>
  </si>
  <si>
    <t>奈義町</t>
    <rPh sb="0" eb="2">
      <t>ナギ</t>
    </rPh>
    <rPh sb="2" eb="3">
      <t>チョウ</t>
    </rPh>
    <phoneticPr fontId="3"/>
  </si>
  <si>
    <t>株式会社　ＢＡＬＡＮＣＥ.</t>
    <rPh sb="0" eb="4">
      <t>カブシキガイシャ</t>
    </rPh>
    <phoneticPr fontId="2"/>
  </si>
  <si>
    <t>医療法人　はらだ眼科</t>
    <rPh sb="0" eb="2">
      <t>イリョウ</t>
    </rPh>
    <rPh sb="2" eb="4">
      <t>ホウジン</t>
    </rPh>
    <rPh sb="8" eb="10">
      <t>ガンカ</t>
    </rPh>
    <phoneticPr fontId="3"/>
  </si>
  <si>
    <t>700-0904</t>
    <phoneticPr fontId="3"/>
  </si>
  <si>
    <t>あすか</t>
    <phoneticPr fontId="2"/>
  </si>
  <si>
    <t>http://www.aska-planning-design.co.jp/</t>
  </si>
  <si>
    <t>28.10.14</t>
    <phoneticPr fontId="2"/>
  </si>
  <si>
    <t>弊社は「企画デザイン部」として、経営課題・事業課題へ多角的にアプローチし、解決に導くことをモットーにしています。ブランド戦略やプロモーション戦略を通して、組織の魅力を最大限に引き出し、競争力のある企業活動へと導きます。また、2005年5月倉敷美観地区に「いがらしゆみこ美術館」をオープン、2016年4月「カフェ・プリンセス」をオープン・運営しております。</t>
    <phoneticPr fontId="2"/>
  </si>
  <si>
    <t>めんえきぶんせきけんきゅうせんたー</t>
    <phoneticPr fontId="2"/>
  </si>
  <si>
    <t>701-1221</t>
    <phoneticPr fontId="2"/>
  </si>
  <si>
    <t>http://www.menekibunseki.com/</t>
  </si>
  <si>
    <t>病を事前に食い止める予防医学的視点に基づき、各種検査およびヒト試験の実施機関として食品や化粧品の評価を行っています。科学的根拠に基づいた評価を通じて、一人ひとりの健康に寄与することを目指しています。</t>
  </si>
  <si>
    <t>みすたーさーびす</t>
    <phoneticPr fontId="2"/>
  </si>
  <si>
    <t>702-8002</t>
    <phoneticPr fontId="2"/>
  </si>
  <si>
    <t>http://mr-service.jp/</t>
  </si>
  <si>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phoneticPr fontId="2"/>
  </si>
  <si>
    <t>のだはつ</t>
    <phoneticPr fontId="2"/>
  </si>
  <si>
    <t>713-8123</t>
  </si>
  <si>
    <t>ぽーらぴおーね</t>
    <phoneticPr fontId="2"/>
  </si>
  <si>
    <t>ＰＯＬＡピオーネ</t>
    <phoneticPr fontId="2"/>
  </si>
  <si>
    <t>http://www.pola.net/b/pola/info/19901</t>
  </si>
  <si>
    <t>ポーラ商品（スキンケア・メーク・健康食品等）の取り扱い、エステサービスを軸としたサロン。専任のカウンセラーがお客様の肌状態に合わせたケアを提案しています。</t>
  </si>
  <si>
    <t>714-0062</t>
  </si>
  <si>
    <t>http://www.narumoto.co.jp/</t>
  </si>
  <si>
    <t>国内でも有数の生産能力を誇るメーカー機能と、世界中のネットワークを活かした貿易商社機能を併せ持ち、小売店への充実した支援を実現する石材卸業者であります。</t>
  </si>
  <si>
    <t>サービス業</t>
    <rPh sb="4" eb="5">
      <t>ギョウ</t>
    </rPh>
    <phoneticPr fontId="17"/>
  </si>
  <si>
    <t>いりょうほうじん　らんわかい</t>
    <phoneticPr fontId="3"/>
  </si>
  <si>
    <t>医療法人蘭和会</t>
    <rPh sb="0" eb="2">
      <t>イリョウ</t>
    </rPh>
    <rPh sb="2" eb="4">
      <t>ホウジン</t>
    </rPh>
    <rPh sb="4" eb="5">
      <t>ラン</t>
    </rPh>
    <rPh sb="5" eb="6">
      <t>ワ</t>
    </rPh>
    <rPh sb="6" eb="7">
      <t>カイ</t>
    </rPh>
    <phoneticPr fontId="2"/>
  </si>
  <si>
    <t>708-0842</t>
    <phoneticPr fontId="3"/>
  </si>
  <si>
    <t>http://www.ranwakai.or.jp</t>
    <phoneticPr fontId="3"/>
  </si>
  <si>
    <t>29.1.31</t>
    <phoneticPr fontId="3"/>
  </si>
  <si>
    <t>706-0001</t>
    <phoneticPr fontId="3"/>
  </si>
  <si>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phoneticPr fontId="2"/>
  </si>
  <si>
    <t>当法人の運営方針である「地域に根ざし、ひとの生涯を見据えた医療と福祉を包括的に提供します」のもと診療所、介護老人保健施設、居宅介護支援事業所を運営しています。</t>
    <phoneticPr fontId="3"/>
  </si>
  <si>
    <t>和気町</t>
    <rPh sb="0" eb="2">
      <t>ワケ</t>
    </rPh>
    <rPh sb="2" eb="3">
      <t>チョウ</t>
    </rPh>
    <phoneticPr fontId="17"/>
  </si>
  <si>
    <t>701-2222</t>
    <phoneticPr fontId="17"/>
  </si>
  <si>
    <t xml:space="preserve">700-0863 </t>
    <phoneticPr fontId="17"/>
  </si>
  <si>
    <t>株式会社ダイキフーズ</t>
    <phoneticPr fontId="17"/>
  </si>
  <si>
    <t>岡山県産野菜・果物の加工・販売（乾燥・ピューレ・レトルト加工）、業務用惣菜の製造。</t>
    <rPh sb="35" eb="37">
      <t>ソウザイ</t>
    </rPh>
    <phoneticPr fontId="17"/>
  </si>
  <si>
    <t xml:space="preserve">700-0984 </t>
    <phoneticPr fontId="3"/>
  </si>
  <si>
    <t xml:space="preserve">山陽新聞グループの広告、旅行会社として企業と住民、地域のつながりを実感し社会の信頼に応え企業価値の向上に取り組んでいます。
</t>
    <rPh sb="9" eb="11">
      <t>コウコク</t>
    </rPh>
    <rPh sb="12" eb="14">
      <t>リョコウ</t>
    </rPh>
    <phoneticPr fontId="3"/>
  </si>
  <si>
    <t>みらいえーるしゃかいほけんろうむしほうじん</t>
    <phoneticPr fontId="3"/>
  </si>
  <si>
    <t>社会福祉法人鳥取上小児福祉協会　天心寮</t>
    <phoneticPr fontId="17"/>
  </si>
  <si>
    <t>http://tenshinryo.jp/</t>
    <phoneticPr fontId="17"/>
  </si>
  <si>
    <t>私共岡山三相電機㈱はポンプモーターを通じて時代と環境に最新・最善のテクノロジーで人々の未来と豊かな明日のために地球に優しい企業として夢を拡げていきたいと考えています。</t>
    <phoneticPr fontId="17"/>
  </si>
  <si>
    <t>http://www.maco.co.jp/</t>
    <phoneticPr fontId="3"/>
  </si>
  <si>
    <t xml:space="preserve">703-8236 </t>
    <phoneticPr fontId="3"/>
  </si>
  <si>
    <t>700-0824</t>
    <phoneticPr fontId="17"/>
  </si>
  <si>
    <t>製造業</t>
    <rPh sb="0" eb="3">
      <t>セイゾウギョウ</t>
    </rPh>
    <phoneticPr fontId="17"/>
  </si>
  <si>
    <t>オーダーメイド紳士靴、パンプス製作の専門店です。靴製造、修理技術をもとに、子どもの靴と足が合っているかどうかサイズ診断や靴の正しい履き方をお伝えしています。</t>
    <rPh sb="7" eb="9">
      <t>シンシ</t>
    </rPh>
    <rPh sb="9" eb="10">
      <t>グツ</t>
    </rPh>
    <rPh sb="15" eb="17">
      <t>セイサク</t>
    </rPh>
    <rPh sb="18" eb="21">
      <t>センモンテン</t>
    </rPh>
    <rPh sb="24" eb="25">
      <t>クツ</t>
    </rPh>
    <rPh sb="25" eb="27">
      <t>セイゾウ</t>
    </rPh>
    <rPh sb="28" eb="30">
      <t>シュウリ</t>
    </rPh>
    <rPh sb="30" eb="32">
      <t>ギジュツ</t>
    </rPh>
    <rPh sb="37" eb="38">
      <t>コ</t>
    </rPh>
    <rPh sb="41" eb="42">
      <t>クツ</t>
    </rPh>
    <rPh sb="43" eb="44">
      <t>アシ</t>
    </rPh>
    <rPh sb="45" eb="46">
      <t>ア</t>
    </rPh>
    <rPh sb="57" eb="59">
      <t>シンダン</t>
    </rPh>
    <rPh sb="60" eb="61">
      <t>クツ</t>
    </rPh>
    <rPh sb="62" eb="63">
      <t>タダ</t>
    </rPh>
    <rPh sb="65" eb="66">
      <t>ハ</t>
    </rPh>
    <rPh sb="67" eb="68">
      <t>カタ</t>
    </rPh>
    <rPh sb="70" eb="71">
      <t>ツタ</t>
    </rPh>
    <phoneticPr fontId="17"/>
  </si>
  <si>
    <t>玉島味噌醤油合資会社</t>
    <rPh sb="0" eb="2">
      <t>タマシマ</t>
    </rPh>
    <rPh sb="2" eb="4">
      <t>ミソ</t>
    </rPh>
    <rPh sb="4" eb="6">
      <t>ショウユ</t>
    </rPh>
    <rPh sb="6" eb="8">
      <t>ゴウシ</t>
    </rPh>
    <rPh sb="8" eb="10">
      <t>ガイシャ</t>
    </rPh>
    <phoneticPr fontId="17"/>
  </si>
  <si>
    <t>倉敷市</t>
    <rPh sb="0" eb="3">
      <t>クラシキシ</t>
    </rPh>
    <phoneticPr fontId="17"/>
  </si>
  <si>
    <t>有限会社ライフネット</t>
    <rPh sb="0" eb="4">
      <t>ユウゲンガイシャ</t>
    </rPh>
    <phoneticPr fontId="17"/>
  </si>
  <si>
    <t>医療・福祉</t>
    <rPh sb="0" eb="2">
      <t>イリョウ</t>
    </rPh>
    <rPh sb="3" eb="5">
      <t>フクシ</t>
    </rPh>
    <phoneticPr fontId="17"/>
  </si>
  <si>
    <t>平成14年から、高齢者介護事業を運営しており、グループホーム、サ高住、訪問介護、小規模多機能居宅介護、介護タクシー、居宅介護支援事業所を運営しています。男女共育児休業制度・産休制度を取り入れ、残業もほとんど０です。有給休暇もほぼ希望通り取得しています。</t>
    <rPh sb="0" eb="2">
      <t>ヘイセイ</t>
    </rPh>
    <rPh sb="4" eb="5">
      <t>ネン</t>
    </rPh>
    <rPh sb="8" eb="11">
      <t>コウレイシャ</t>
    </rPh>
    <rPh sb="11" eb="13">
      <t>カイゴ</t>
    </rPh>
    <rPh sb="13" eb="15">
      <t>ジギョウ</t>
    </rPh>
    <rPh sb="16" eb="18">
      <t>ウンエイ</t>
    </rPh>
    <rPh sb="32" eb="33">
      <t>タカ</t>
    </rPh>
    <rPh sb="33" eb="34">
      <t>ス</t>
    </rPh>
    <rPh sb="35" eb="37">
      <t>ホウモン</t>
    </rPh>
    <rPh sb="37" eb="39">
      <t>カイゴ</t>
    </rPh>
    <rPh sb="40" eb="43">
      <t>ショウキボ</t>
    </rPh>
    <rPh sb="43" eb="46">
      <t>タキノウ</t>
    </rPh>
    <rPh sb="46" eb="48">
      <t>キョタク</t>
    </rPh>
    <rPh sb="48" eb="50">
      <t>カイゴ</t>
    </rPh>
    <rPh sb="51" eb="53">
      <t>カイゴ</t>
    </rPh>
    <rPh sb="58" eb="60">
      <t>キョタク</t>
    </rPh>
    <rPh sb="60" eb="62">
      <t>カイゴ</t>
    </rPh>
    <rPh sb="62" eb="64">
      <t>シエン</t>
    </rPh>
    <rPh sb="64" eb="67">
      <t>ジギョウショ</t>
    </rPh>
    <rPh sb="68" eb="70">
      <t>ウンエイ</t>
    </rPh>
    <rPh sb="76" eb="78">
      <t>ダンジョ</t>
    </rPh>
    <rPh sb="78" eb="79">
      <t>トモ</t>
    </rPh>
    <rPh sb="79" eb="81">
      <t>イクジ</t>
    </rPh>
    <rPh sb="81" eb="83">
      <t>キュウギョウ</t>
    </rPh>
    <rPh sb="83" eb="85">
      <t>セイド</t>
    </rPh>
    <phoneticPr fontId="17"/>
  </si>
  <si>
    <t>玉島信用金庫</t>
    <rPh sb="0" eb="2">
      <t>タマシマ</t>
    </rPh>
    <rPh sb="2" eb="4">
      <t>シンヨウ</t>
    </rPh>
    <rPh sb="4" eb="6">
      <t>キンコ</t>
    </rPh>
    <phoneticPr fontId="17"/>
  </si>
  <si>
    <t>金融・保険業</t>
    <rPh sb="0" eb="2">
      <t>キンユウ</t>
    </rPh>
    <rPh sb="3" eb="6">
      <t>ホケンギョウ</t>
    </rPh>
    <phoneticPr fontId="17"/>
  </si>
  <si>
    <t>「たましん」の愛称で親しまれている当金庫は「より便利」「より身近」な金融機関として、預金、融資、為替、その他各種サービス業務を通じて地域の皆様と共に発展を続けています。</t>
    <rPh sb="7" eb="9">
      <t>アイショウ</t>
    </rPh>
    <rPh sb="10" eb="11">
      <t>シタ</t>
    </rPh>
    <rPh sb="17" eb="18">
      <t>トウ</t>
    </rPh>
    <rPh sb="18" eb="20">
      <t>キンコ</t>
    </rPh>
    <rPh sb="24" eb="26">
      <t>ベンリ</t>
    </rPh>
    <rPh sb="30" eb="32">
      <t>ミヂカ</t>
    </rPh>
    <rPh sb="34" eb="36">
      <t>キンユウ</t>
    </rPh>
    <rPh sb="36" eb="38">
      <t>キカン</t>
    </rPh>
    <rPh sb="42" eb="44">
      <t>ヨキン</t>
    </rPh>
    <rPh sb="45" eb="47">
      <t>ユウシ</t>
    </rPh>
    <rPh sb="48" eb="50">
      <t>カワセ</t>
    </rPh>
    <rPh sb="53" eb="54">
      <t>タ</t>
    </rPh>
    <rPh sb="54" eb="56">
      <t>カクシュ</t>
    </rPh>
    <rPh sb="60" eb="62">
      <t>ギョウム</t>
    </rPh>
    <rPh sb="63" eb="64">
      <t>ツウ</t>
    </rPh>
    <rPh sb="66" eb="68">
      <t>チイキ</t>
    </rPh>
    <rPh sb="69" eb="71">
      <t>ミナサマ</t>
    </rPh>
    <rPh sb="72" eb="73">
      <t>トモ</t>
    </rPh>
    <rPh sb="74" eb="76">
      <t>ハッテン</t>
    </rPh>
    <rPh sb="77" eb="78">
      <t>ツヅ</t>
    </rPh>
    <phoneticPr fontId="17"/>
  </si>
  <si>
    <t>いりょうほうじんおりーぶ</t>
    <phoneticPr fontId="17"/>
  </si>
  <si>
    <t>医療法人オリーブ</t>
    <rPh sb="0" eb="2">
      <t>イリョウ</t>
    </rPh>
    <rPh sb="2" eb="4">
      <t>ホウジン</t>
    </rPh>
    <phoneticPr fontId="17"/>
  </si>
  <si>
    <t>700-0921</t>
    <phoneticPr fontId="17"/>
  </si>
  <si>
    <t>私たち、医療法人オリーブ（オリーブファミリーデンタルクリニック）の全てのスタッフは、歯科医療を通じて市民・県民のみなさまの健康増進に寄与することを第一の使命としております。</t>
    <rPh sb="0" eb="1">
      <t>ワタシ</t>
    </rPh>
    <rPh sb="4" eb="6">
      <t>イリョウ</t>
    </rPh>
    <rPh sb="6" eb="8">
      <t>ホウジン</t>
    </rPh>
    <rPh sb="33" eb="34">
      <t>スベ</t>
    </rPh>
    <rPh sb="42" eb="44">
      <t>シカ</t>
    </rPh>
    <rPh sb="44" eb="46">
      <t>イリョウ</t>
    </rPh>
    <rPh sb="47" eb="48">
      <t>ツウ</t>
    </rPh>
    <rPh sb="50" eb="52">
      <t>シミン</t>
    </rPh>
    <rPh sb="53" eb="55">
      <t>ケンミン</t>
    </rPh>
    <rPh sb="61" eb="63">
      <t>ケンコウ</t>
    </rPh>
    <rPh sb="63" eb="65">
      <t>ゾウシン</t>
    </rPh>
    <rPh sb="66" eb="68">
      <t>キヨ</t>
    </rPh>
    <rPh sb="73" eb="75">
      <t>ダイイチ</t>
    </rPh>
    <rPh sb="76" eb="78">
      <t>シメイ</t>
    </rPh>
    <phoneticPr fontId="17"/>
  </si>
  <si>
    <t>株式会社ワードシステム</t>
    <rPh sb="0" eb="4">
      <t>カブシキガイシャ</t>
    </rPh>
    <phoneticPr fontId="17"/>
  </si>
  <si>
    <t xml:space="preserve">708-0077 </t>
    <phoneticPr fontId="17"/>
  </si>
  <si>
    <t>津山市</t>
    <rPh sb="0" eb="3">
      <t>ツヤマシ</t>
    </rPh>
    <phoneticPr fontId="17"/>
  </si>
  <si>
    <t>まごのて村株式会社</t>
    <rPh sb="4" eb="5">
      <t>ムラ</t>
    </rPh>
    <rPh sb="5" eb="9">
      <t>カブシキガイシャ</t>
    </rPh>
    <phoneticPr fontId="17"/>
  </si>
  <si>
    <t>瀬戸内市</t>
    <rPh sb="0" eb="4">
      <t>セトウチシ</t>
    </rPh>
    <phoneticPr fontId="17"/>
  </si>
  <si>
    <t>卸・小売業</t>
    <rPh sb="0" eb="1">
      <t>オロシ</t>
    </rPh>
    <rPh sb="2" eb="5">
      <t>コウリギョウ</t>
    </rPh>
    <phoneticPr fontId="17"/>
  </si>
  <si>
    <t>株式会社カザケン</t>
    <rPh sb="0" eb="4">
      <t>カブシキガイシャ</t>
    </rPh>
    <phoneticPr fontId="17"/>
  </si>
  <si>
    <t>建設業</t>
    <rPh sb="0" eb="3">
      <t>ケンセツギョウ</t>
    </rPh>
    <phoneticPr fontId="17"/>
  </si>
  <si>
    <t>29.06.30</t>
    <phoneticPr fontId="3"/>
  </si>
  <si>
    <t>当社は明治10年より味噌醤油製造を開始して、企業理念を【食卓の向こうに笑顔がある】をかかげ、140年間地元に密着した商品を作り続けてきました。伝統食品の製造技術の継承と新しい技術を取り入れながら商いを続けています。</t>
    <rPh sb="0" eb="2">
      <t>トウシャ</t>
    </rPh>
    <rPh sb="3" eb="5">
      <t>メイジ</t>
    </rPh>
    <rPh sb="7" eb="8">
      <t>ネン</t>
    </rPh>
    <rPh sb="10" eb="12">
      <t>ミソ</t>
    </rPh>
    <rPh sb="12" eb="14">
      <t>ショウユ</t>
    </rPh>
    <rPh sb="14" eb="16">
      <t>セイゾウ</t>
    </rPh>
    <rPh sb="17" eb="19">
      <t>カイシ</t>
    </rPh>
    <rPh sb="22" eb="24">
      <t>キギョウ</t>
    </rPh>
    <rPh sb="24" eb="26">
      <t>リネン</t>
    </rPh>
    <rPh sb="28" eb="30">
      <t>ショクタク</t>
    </rPh>
    <rPh sb="31" eb="32">
      <t>ム</t>
    </rPh>
    <rPh sb="35" eb="37">
      <t>エガオ</t>
    </rPh>
    <rPh sb="49" eb="51">
      <t>ネンカン</t>
    </rPh>
    <rPh sb="51" eb="53">
      <t>ジモト</t>
    </rPh>
    <rPh sb="54" eb="56">
      <t>ミッチャク</t>
    </rPh>
    <rPh sb="58" eb="60">
      <t>ショウヒン</t>
    </rPh>
    <rPh sb="61" eb="62">
      <t>ツク</t>
    </rPh>
    <rPh sb="63" eb="64">
      <t>ツヅ</t>
    </rPh>
    <rPh sb="71" eb="73">
      <t>デントウ</t>
    </rPh>
    <rPh sb="73" eb="75">
      <t>ショクヒン</t>
    </rPh>
    <rPh sb="76" eb="78">
      <t>セイゾウ</t>
    </rPh>
    <rPh sb="78" eb="80">
      <t>ギジュツ</t>
    </rPh>
    <rPh sb="81" eb="83">
      <t>ケイショウ</t>
    </rPh>
    <rPh sb="84" eb="85">
      <t>アタラ</t>
    </rPh>
    <rPh sb="87" eb="89">
      <t>ギジュツ</t>
    </rPh>
    <rPh sb="90" eb="91">
      <t>ト</t>
    </rPh>
    <rPh sb="92" eb="93">
      <t>イ</t>
    </rPh>
    <rPh sb="97" eb="98">
      <t>アキナ</t>
    </rPh>
    <rPh sb="100" eb="101">
      <t>ツヅ</t>
    </rPh>
    <phoneticPr fontId="17"/>
  </si>
  <si>
    <t>http://www.olive-family.com</t>
    <phoneticPr fontId="17"/>
  </si>
  <si>
    <t>株式会社芦野組</t>
    <rPh sb="0" eb="4">
      <t>カブシキガイシャ</t>
    </rPh>
    <rPh sb="4" eb="6">
      <t>アシノ</t>
    </rPh>
    <rPh sb="6" eb="7">
      <t>ク</t>
    </rPh>
    <phoneticPr fontId="17"/>
  </si>
  <si>
    <t>株式会社AWS</t>
    <rPh sb="0" eb="4">
      <t>カブシキガイシャ</t>
    </rPh>
    <phoneticPr fontId="17"/>
  </si>
  <si>
    <t>岡山市水道局指定給水装置工事事業者の水道工事がメインの会社です。</t>
    <rPh sb="0" eb="3">
      <t>オカヤマシ</t>
    </rPh>
    <rPh sb="3" eb="6">
      <t>スイドウキョク</t>
    </rPh>
    <rPh sb="6" eb="8">
      <t>シテイ</t>
    </rPh>
    <rPh sb="8" eb="10">
      <t>キュウスイ</t>
    </rPh>
    <rPh sb="10" eb="12">
      <t>ソウチ</t>
    </rPh>
    <rPh sb="12" eb="14">
      <t>コウジ</t>
    </rPh>
    <rPh sb="14" eb="16">
      <t>ジギョウ</t>
    </rPh>
    <rPh sb="16" eb="17">
      <t>モノ</t>
    </rPh>
    <rPh sb="18" eb="20">
      <t>スイドウ</t>
    </rPh>
    <rPh sb="20" eb="22">
      <t>コウジ</t>
    </rPh>
    <rPh sb="27" eb="29">
      <t>カイシャ</t>
    </rPh>
    <phoneticPr fontId="17"/>
  </si>
  <si>
    <t>株式会社AR</t>
    <phoneticPr fontId="17"/>
  </si>
  <si>
    <t>岡山市内を中心とし周辺の市町村での施工実績のある舗装工事の会社です。</t>
    <rPh sb="0" eb="4">
      <t>オカヤマシナイ</t>
    </rPh>
    <rPh sb="5" eb="7">
      <t>チュウシン</t>
    </rPh>
    <rPh sb="9" eb="11">
      <t>シュウヘン</t>
    </rPh>
    <rPh sb="12" eb="15">
      <t>シチョウソン</t>
    </rPh>
    <rPh sb="17" eb="19">
      <t>セコウ</t>
    </rPh>
    <rPh sb="19" eb="21">
      <t>ジッセキ</t>
    </rPh>
    <rPh sb="24" eb="26">
      <t>ホソウ</t>
    </rPh>
    <rPh sb="26" eb="28">
      <t>コウジ</t>
    </rPh>
    <rPh sb="29" eb="31">
      <t>カイシャ</t>
    </rPh>
    <phoneticPr fontId="17"/>
  </si>
  <si>
    <t>えびす</t>
    <phoneticPr fontId="17"/>
  </si>
  <si>
    <t>有限会社髙橋工芸</t>
    <rPh sb="0" eb="4">
      <t>ユウゲンガイシャ</t>
    </rPh>
    <rPh sb="5" eb="6">
      <t>ハシ</t>
    </rPh>
    <rPh sb="6" eb="8">
      <t>コウゲイ</t>
    </rPh>
    <phoneticPr fontId="17"/>
  </si>
  <si>
    <t>岡山県北部の、木製品製造メーカーです。お客様の依頼と時代の流れに従い、事業内容も大きく多様化し、よりよいクオリティーと職人の技術を生かしたモノづくり「他には無い」という製品を目指して創意工夫を続けています。</t>
    <rPh sb="0" eb="5">
      <t>オカヤマケンホクブ</t>
    </rPh>
    <rPh sb="7" eb="10">
      <t>モクセイヒン</t>
    </rPh>
    <rPh sb="10" eb="12">
      <t>セイゾウ</t>
    </rPh>
    <rPh sb="20" eb="22">
      <t>キャクサマ</t>
    </rPh>
    <rPh sb="23" eb="25">
      <t>イライ</t>
    </rPh>
    <rPh sb="26" eb="28">
      <t>ジダイ</t>
    </rPh>
    <rPh sb="29" eb="30">
      <t>ナガ</t>
    </rPh>
    <rPh sb="32" eb="33">
      <t>シタガ</t>
    </rPh>
    <rPh sb="35" eb="37">
      <t>ジギョウ</t>
    </rPh>
    <rPh sb="37" eb="39">
      <t>ナイヨウ</t>
    </rPh>
    <rPh sb="40" eb="41">
      <t>オオ</t>
    </rPh>
    <rPh sb="43" eb="46">
      <t>タヨウカ</t>
    </rPh>
    <rPh sb="59" eb="61">
      <t>ショクニン</t>
    </rPh>
    <rPh sb="62" eb="64">
      <t>ギジュツ</t>
    </rPh>
    <rPh sb="65" eb="66">
      <t>イ</t>
    </rPh>
    <rPh sb="75" eb="76">
      <t>ホカ</t>
    </rPh>
    <rPh sb="78" eb="79">
      <t>ナ</t>
    </rPh>
    <rPh sb="84" eb="86">
      <t>セイヒン</t>
    </rPh>
    <rPh sb="87" eb="89">
      <t>メザ</t>
    </rPh>
    <rPh sb="91" eb="93">
      <t>ソウイ</t>
    </rPh>
    <rPh sb="93" eb="95">
      <t>クフウ</t>
    </rPh>
    <rPh sb="96" eb="97">
      <t>ツヅ</t>
    </rPh>
    <phoneticPr fontId="17"/>
  </si>
  <si>
    <t>大和警備保障株式会社</t>
    <rPh sb="0" eb="2">
      <t>ダイワ</t>
    </rPh>
    <rPh sb="2" eb="4">
      <t>ケイビ</t>
    </rPh>
    <rPh sb="4" eb="6">
      <t>ホショウ</t>
    </rPh>
    <rPh sb="6" eb="10">
      <t>カブシキガイシャ</t>
    </rPh>
    <phoneticPr fontId="17"/>
  </si>
  <si>
    <t>その他</t>
    <rPh sb="2" eb="3">
      <t>タ</t>
    </rPh>
    <phoneticPr fontId="17"/>
  </si>
  <si>
    <t>地域の皆様が安心して生活できる街づくりをお手伝いします。</t>
    <rPh sb="0" eb="2">
      <t>チイキ</t>
    </rPh>
    <rPh sb="3" eb="5">
      <t>ミナサマ</t>
    </rPh>
    <rPh sb="6" eb="8">
      <t>アンシン</t>
    </rPh>
    <rPh sb="10" eb="12">
      <t>セイカツ</t>
    </rPh>
    <rPh sb="15" eb="16">
      <t>マチ</t>
    </rPh>
    <rPh sb="21" eb="23">
      <t>テツダ</t>
    </rPh>
    <phoneticPr fontId="17"/>
  </si>
  <si>
    <t>株式会社穴吹カレッジサービス岡山営業所</t>
    <rPh sb="0" eb="4">
      <t>カブシキガイシャ</t>
    </rPh>
    <rPh sb="4" eb="6">
      <t>アナブキ</t>
    </rPh>
    <rPh sb="14" eb="16">
      <t>オカヤマ</t>
    </rPh>
    <rPh sb="16" eb="19">
      <t>エイギョウショ</t>
    </rPh>
    <phoneticPr fontId="17"/>
  </si>
  <si>
    <t>700-0818</t>
    <phoneticPr fontId="2"/>
  </si>
  <si>
    <t>http://www.ryobi-resola.co.jp/</t>
    <phoneticPr fontId="3"/>
  </si>
  <si>
    <t>株式会社両備リソラ</t>
    <rPh sb="0" eb="4">
      <t>カブシキガイシャ</t>
    </rPh>
    <rPh sb="4" eb="6">
      <t>リョウビ</t>
    </rPh>
    <phoneticPr fontId="3"/>
  </si>
  <si>
    <t>りょうびりそら</t>
    <phoneticPr fontId="3"/>
  </si>
  <si>
    <t>株式会社共伸化学</t>
    <rPh sb="0" eb="4">
      <t>カブシキガイシャ</t>
    </rPh>
    <rPh sb="4" eb="5">
      <t>キョウ</t>
    </rPh>
    <rPh sb="5" eb="6">
      <t>ノ</t>
    </rPh>
    <rPh sb="6" eb="8">
      <t>カガク</t>
    </rPh>
    <phoneticPr fontId="17"/>
  </si>
  <si>
    <t>岡山市南区</t>
    <rPh sb="0" eb="3">
      <t>オカヤマシ</t>
    </rPh>
    <rPh sb="3" eb="4">
      <t>ミナミ</t>
    </rPh>
    <rPh sb="4" eb="5">
      <t>ク</t>
    </rPh>
    <phoneticPr fontId="17"/>
  </si>
  <si>
    <t>強化プラスチック加工で時代に貢献し、技術力で勝負しております。職場は家庭的で明るく、働きやすい職場です。</t>
    <rPh sb="0" eb="2">
      <t>キョウカ</t>
    </rPh>
    <rPh sb="8" eb="10">
      <t>カコウ</t>
    </rPh>
    <rPh sb="11" eb="13">
      <t>ジダイ</t>
    </rPh>
    <rPh sb="14" eb="16">
      <t>コウケン</t>
    </rPh>
    <rPh sb="18" eb="21">
      <t>ギジュツリョク</t>
    </rPh>
    <rPh sb="22" eb="24">
      <t>ショウブ</t>
    </rPh>
    <rPh sb="31" eb="33">
      <t>ショクバ</t>
    </rPh>
    <rPh sb="34" eb="37">
      <t>カテイテキ</t>
    </rPh>
    <rPh sb="38" eb="39">
      <t>アカ</t>
    </rPh>
    <rPh sb="42" eb="43">
      <t>ハタラ</t>
    </rPh>
    <rPh sb="47" eb="49">
      <t>ショクバ</t>
    </rPh>
    <phoneticPr fontId="17"/>
  </si>
  <si>
    <t>株式会社マツモトキヨシ中四国販売</t>
    <phoneticPr fontId="17"/>
  </si>
  <si>
    <t>有限会社恵比寿</t>
    <rPh sb="0" eb="4">
      <t>ユウゲンガイシャ</t>
    </rPh>
    <rPh sb="4" eb="5">
      <t>メグ</t>
    </rPh>
    <rPh sb="6" eb="7">
      <t>コトブキ</t>
    </rPh>
    <phoneticPr fontId="17"/>
  </si>
  <si>
    <t>http://www.asoa.jp/</t>
    <phoneticPr fontId="17"/>
  </si>
  <si>
    <t>株式会社学文社</t>
    <phoneticPr fontId="17"/>
  </si>
  <si>
    <t>株式会社バンガード</t>
    <rPh sb="0" eb="4">
      <t>カブシキガイシャ</t>
    </rPh>
    <phoneticPr fontId="17"/>
  </si>
  <si>
    <t>「いつも笑顔溢れる場所を起点にして人とのつながりを大切に進んでいく」を企業理念に、常にお客様にとって身近な存在であり続けたいと考えます。</t>
    <rPh sb="4" eb="6">
      <t>エガオ</t>
    </rPh>
    <rPh sb="6" eb="7">
      <t>アフ</t>
    </rPh>
    <rPh sb="9" eb="11">
      <t>バショ</t>
    </rPh>
    <rPh sb="12" eb="14">
      <t>キテン</t>
    </rPh>
    <rPh sb="17" eb="18">
      <t>ヒト</t>
    </rPh>
    <rPh sb="25" eb="27">
      <t>タイセツ</t>
    </rPh>
    <rPh sb="28" eb="29">
      <t>スス</t>
    </rPh>
    <rPh sb="35" eb="37">
      <t>キギョウ</t>
    </rPh>
    <rPh sb="37" eb="39">
      <t>リネン</t>
    </rPh>
    <rPh sb="41" eb="42">
      <t>ツネ</t>
    </rPh>
    <rPh sb="44" eb="45">
      <t>キャク</t>
    </rPh>
    <rPh sb="45" eb="46">
      <t>サマ</t>
    </rPh>
    <rPh sb="50" eb="52">
      <t>ミヂカ</t>
    </rPh>
    <rPh sb="53" eb="55">
      <t>ソンザイ</t>
    </rPh>
    <rPh sb="58" eb="59">
      <t>ツヅ</t>
    </rPh>
    <rPh sb="63" eb="64">
      <t>カンガ</t>
    </rPh>
    <phoneticPr fontId="17"/>
  </si>
  <si>
    <t>アサヒグループ食品株式会社　岡山工場</t>
    <rPh sb="7" eb="9">
      <t>ショクヒン</t>
    </rPh>
    <rPh sb="9" eb="13">
      <t>カブシキガイシャ</t>
    </rPh>
    <rPh sb="14" eb="18">
      <t>オカヤマコウジョウ</t>
    </rPh>
    <phoneticPr fontId="2"/>
  </si>
  <si>
    <t>http://www.asahi-gf.co.jp/</t>
    <phoneticPr fontId="3"/>
  </si>
  <si>
    <t>エフピコアルライト株式会社</t>
    <phoneticPr fontId="3"/>
  </si>
  <si>
    <t>714-0062</t>
    <phoneticPr fontId="3"/>
  </si>
  <si>
    <t>http://www.e-alright.com/</t>
    <phoneticPr fontId="3"/>
  </si>
  <si>
    <t>えふぴこあるらいとかぶしきがいしゃ</t>
    <phoneticPr fontId="3"/>
  </si>
  <si>
    <t>まごころとコストパフォーマンスで、お客様が100％安心してお使いいただける包装資材（ ダンボール・プラスチックフィルム）の提供をめざしている製造会社です。</t>
    <phoneticPr fontId="3"/>
  </si>
  <si>
    <t>○小学校就学前の子どもがいる従業員に対し、勤務時間短縮制度を設けます。　　　　　　　　　　　　　　　　　　　　　　　　　　　　　　　　　　　　　　　　　　　　　　　○配偶者の出産時に２日間の特別休暇を与えます。　　　　　　　　　　　　　　　　○仕事と子育てが両立できる働き易い職場づくりに取り組むイクボスを目指します。</t>
    <phoneticPr fontId="3"/>
  </si>
  <si>
    <t>https://www.m-chemical.co.jp/</t>
    <phoneticPr fontId="3"/>
  </si>
  <si>
    <t>株式会社バーズコミュニケーション</t>
    <rPh sb="0" eb="4">
      <t>カブシキガイシャ</t>
    </rPh>
    <phoneticPr fontId="17"/>
  </si>
  <si>
    <t>株式会社クロスリンクライフ</t>
    <rPh sb="0" eb="4">
      <t>カブシキガイシャ</t>
    </rPh>
    <phoneticPr fontId="17"/>
  </si>
  <si>
    <t>児童福祉・老人福祉分野を総合的に展開することにより『ゆりかごから墓場まで』生涯のライフタイムサイクルを、より豊かにしていく“上辺だけではない”真のサービスを提供できるような企業を目指しています。</t>
    <rPh sb="0" eb="2">
      <t>ジドウ</t>
    </rPh>
    <rPh sb="2" eb="4">
      <t>フクシ</t>
    </rPh>
    <rPh sb="5" eb="7">
      <t>ロウジン</t>
    </rPh>
    <rPh sb="7" eb="9">
      <t>フクシ</t>
    </rPh>
    <rPh sb="9" eb="11">
      <t>ブンヤ</t>
    </rPh>
    <rPh sb="12" eb="15">
      <t>ソウゴウテキ</t>
    </rPh>
    <rPh sb="16" eb="18">
      <t>テンカイ</t>
    </rPh>
    <rPh sb="32" eb="34">
      <t>ハカバ</t>
    </rPh>
    <rPh sb="37" eb="39">
      <t>ショウガイ</t>
    </rPh>
    <rPh sb="54" eb="55">
      <t>ユタ</t>
    </rPh>
    <rPh sb="62" eb="64">
      <t>ジョウヘン</t>
    </rPh>
    <rPh sb="71" eb="72">
      <t>シン</t>
    </rPh>
    <rPh sb="78" eb="80">
      <t>テイキョウ</t>
    </rPh>
    <rPh sb="86" eb="88">
      <t>キギョウ</t>
    </rPh>
    <rPh sb="89" eb="91">
      <t>メザ</t>
    </rPh>
    <phoneticPr fontId="17"/>
  </si>
  <si>
    <t>株式会社ジップ</t>
    <rPh sb="0" eb="4">
      <t>カブシキガイシャ</t>
    </rPh>
    <phoneticPr fontId="17"/>
  </si>
  <si>
    <t>岡山を中心に全国の１４拠点から通信販売事業におけるあらゆる業務を代行しています。商品の発送及びその在庫管理にはじまり、ダイレクトメールなどの販促支援、パンチ入力やコールセンターなどの受注支援まで大手通販会社の商品を扱う中で培ったノウハウを技術、システム開発をもって顧客事業を丁寧にサポートします。</t>
    <rPh sb="0" eb="2">
      <t>オカヤマ</t>
    </rPh>
    <rPh sb="3" eb="5">
      <t>チュウシン</t>
    </rPh>
    <rPh sb="6" eb="8">
      <t>ゼンコク</t>
    </rPh>
    <rPh sb="11" eb="13">
      <t>キョテン</t>
    </rPh>
    <rPh sb="15" eb="17">
      <t>ツウシン</t>
    </rPh>
    <rPh sb="17" eb="19">
      <t>ハンバイ</t>
    </rPh>
    <rPh sb="19" eb="21">
      <t>ジギョウ</t>
    </rPh>
    <rPh sb="29" eb="31">
      <t>ギョウム</t>
    </rPh>
    <rPh sb="32" eb="34">
      <t>ダイコウ</t>
    </rPh>
    <rPh sb="40" eb="42">
      <t>ショウヒン</t>
    </rPh>
    <rPh sb="43" eb="45">
      <t>ハッソウ</t>
    </rPh>
    <rPh sb="45" eb="46">
      <t>オヨ</t>
    </rPh>
    <rPh sb="49" eb="51">
      <t>ザイコ</t>
    </rPh>
    <rPh sb="51" eb="53">
      <t>カンリ</t>
    </rPh>
    <rPh sb="70" eb="72">
      <t>ハンソク</t>
    </rPh>
    <rPh sb="72" eb="74">
      <t>シエン</t>
    </rPh>
    <rPh sb="78" eb="80">
      <t>ニュウリョク</t>
    </rPh>
    <rPh sb="91" eb="93">
      <t>ジュチュウ</t>
    </rPh>
    <rPh sb="93" eb="95">
      <t>シエン</t>
    </rPh>
    <rPh sb="97" eb="99">
      <t>オオテ</t>
    </rPh>
    <rPh sb="99" eb="101">
      <t>ツウハン</t>
    </rPh>
    <rPh sb="101" eb="103">
      <t>ガイシャ</t>
    </rPh>
    <rPh sb="104" eb="106">
      <t>ショウヒン</t>
    </rPh>
    <rPh sb="107" eb="108">
      <t>アツカ</t>
    </rPh>
    <rPh sb="109" eb="110">
      <t>ナカ</t>
    </rPh>
    <rPh sb="111" eb="112">
      <t>ツチカ</t>
    </rPh>
    <rPh sb="119" eb="121">
      <t>ギジュツ</t>
    </rPh>
    <rPh sb="126" eb="128">
      <t>カイハツ</t>
    </rPh>
    <rPh sb="132" eb="134">
      <t>コキャク</t>
    </rPh>
    <rPh sb="134" eb="136">
      <t>ジギョウ</t>
    </rPh>
    <rPh sb="137" eb="139">
      <t>テイネイ</t>
    </rPh>
    <phoneticPr fontId="17"/>
  </si>
  <si>
    <t>「使用するのは人間である」このコンセプトの下、最新のソフトウエア技術と創造力で情報化社会と人間社会をコミュニケートするシステムソフトウエアを開発しています。</t>
    <rPh sb="35" eb="38">
      <t>ソウゾウリョク</t>
    </rPh>
    <phoneticPr fontId="17"/>
  </si>
  <si>
    <t>やまさき</t>
    <phoneticPr fontId="17"/>
  </si>
  <si>
    <t>株式会社ヤマサキ</t>
    <rPh sb="0" eb="4">
      <t>カブシキガイシャ</t>
    </rPh>
    <phoneticPr fontId="17"/>
  </si>
  <si>
    <t>株式会社ヤマサキは昭和29年に創業し、岡山で50年以上ベビーベッドを製造しており、その他にベビー・福祉・介護のレンタル販売、幼稚園・保育園などへ保育用品販売をしています。</t>
    <rPh sb="0" eb="4">
      <t>カブシキガイシャ</t>
    </rPh>
    <rPh sb="9" eb="11">
      <t>ショウワ</t>
    </rPh>
    <rPh sb="13" eb="14">
      <t>ネン</t>
    </rPh>
    <rPh sb="15" eb="17">
      <t>ソウギョウ</t>
    </rPh>
    <rPh sb="19" eb="21">
      <t>オカヤマ</t>
    </rPh>
    <rPh sb="24" eb="27">
      <t>ネンイジョウ</t>
    </rPh>
    <rPh sb="34" eb="36">
      <t>セイゾウ</t>
    </rPh>
    <rPh sb="43" eb="44">
      <t>ホカ</t>
    </rPh>
    <rPh sb="49" eb="51">
      <t>フクシ</t>
    </rPh>
    <rPh sb="52" eb="54">
      <t>カイゴ</t>
    </rPh>
    <rPh sb="59" eb="61">
      <t>ハンバイ</t>
    </rPh>
    <rPh sb="62" eb="65">
      <t>ヨウチエン</t>
    </rPh>
    <rPh sb="66" eb="69">
      <t>ホイクエン</t>
    </rPh>
    <rPh sb="72" eb="74">
      <t>ホイク</t>
    </rPh>
    <rPh sb="74" eb="76">
      <t>ヨウヒン</t>
    </rPh>
    <rPh sb="76" eb="78">
      <t>ハンバイ</t>
    </rPh>
    <phoneticPr fontId="17"/>
  </si>
  <si>
    <t>三備ホンダ販売株式会社</t>
    <phoneticPr fontId="17"/>
  </si>
  <si>
    <t>マルハン津山店</t>
    <rPh sb="4" eb="7">
      <t>ツヤマテン</t>
    </rPh>
    <phoneticPr fontId="17"/>
  </si>
  <si>
    <t>712-8074</t>
  </si>
  <si>
    <t xml:space="preserve">719-3141 </t>
    <phoneticPr fontId="17"/>
  </si>
  <si>
    <t>真庭市</t>
    <rPh sb="0" eb="3">
      <t>マニワシ</t>
    </rPh>
    <phoneticPr fontId="17"/>
  </si>
  <si>
    <t>株式会社六基</t>
    <rPh sb="0" eb="4">
      <t>カブシキガイシャ</t>
    </rPh>
    <rPh sb="4" eb="5">
      <t>ロク</t>
    </rPh>
    <rPh sb="5" eb="6">
      <t>モトイ</t>
    </rPh>
    <phoneticPr fontId="17"/>
  </si>
  <si>
    <t>梶岡建設株式会社</t>
    <phoneticPr fontId="17"/>
  </si>
  <si>
    <t>株式会社スガテック　西日本支店</t>
    <phoneticPr fontId="17"/>
  </si>
  <si>
    <t>http://sugatec.co.jp/outline/index.html</t>
    <phoneticPr fontId="17"/>
  </si>
  <si>
    <t xml:space="preserve">710-0055 </t>
    <phoneticPr fontId="3"/>
  </si>
  <si>
    <t xml:space="preserve">705-0132 </t>
    <phoneticPr fontId="3"/>
  </si>
  <si>
    <t>708-0011</t>
    <phoneticPr fontId="3"/>
  </si>
  <si>
    <t>倉敷エリアを中心としたＨｏｎda車販売ディーラー。地域のお客様との繋がりを大切にし、地域行事にも参加している。また、献血活動や渋川ビーチクリーンなど社会貢献にも積極的に参加している。</t>
    <rPh sb="44" eb="46">
      <t>ギョウジ</t>
    </rPh>
    <phoneticPr fontId="17"/>
  </si>
  <si>
    <t>地域に根差した総合建設業として歩んでいます。「徹する」という企業理念のもと、社員一人ひとりがお客様に信頼されるプロフェッショナルとなることを目指して感性を磨き、技術の追求に徹します。</t>
    <rPh sb="74" eb="76">
      <t>カンセイ</t>
    </rPh>
    <phoneticPr fontId="17"/>
  </si>
  <si>
    <t>建材からエクステリアまでをキャッチフレーズに建築左官材料の販売と、土木・造園・エクステリア工事の設計施工を行い、地域の方々達とのふれあいを大切に事業の充実に社員一同がんばっています。</t>
    <rPh sb="0" eb="2">
      <t>ケンザイ</t>
    </rPh>
    <rPh sb="22" eb="24">
      <t>ケンチク</t>
    </rPh>
    <rPh sb="24" eb="26">
      <t>サカン</t>
    </rPh>
    <rPh sb="26" eb="28">
      <t>ザイリョウ</t>
    </rPh>
    <rPh sb="29" eb="31">
      <t>ハンバイ</t>
    </rPh>
    <rPh sb="33" eb="35">
      <t>ドボク</t>
    </rPh>
    <rPh sb="36" eb="38">
      <t>ゾウエン</t>
    </rPh>
    <rPh sb="45" eb="47">
      <t>コウジ</t>
    </rPh>
    <rPh sb="48" eb="50">
      <t>セッケイ</t>
    </rPh>
    <rPh sb="50" eb="52">
      <t>セコウ</t>
    </rPh>
    <rPh sb="53" eb="54">
      <t>オコナ</t>
    </rPh>
    <rPh sb="56" eb="58">
      <t>チイキ</t>
    </rPh>
    <rPh sb="59" eb="61">
      <t>カタガタ</t>
    </rPh>
    <rPh sb="61" eb="62">
      <t>タチ</t>
    </rPh>
    <rPh sb="69" eb="71">
      <t>タイセツ</t>
    </rPh>
    <rPh sb="72" eb="74">
      <t>ジギョウ</t>
    </rPh>
    <rPh sb="75" eb="77">
      <t>ジュウジツ</t>
    </rPh>
    <rPh sb="78" eb="80">
      <t>シャイン</t>
    </rPh>
    <rPh sb="80" eb="82">
      <t>イチドウ</t>
    </rPh>
    <phoneticPr fontId="3"/>
  </si>
  <si>
    <t>http://www.daiwalease.co.jp/</t>
    <phoneticPr fontId="3"/>
  </si>
  <si>
    <t xml:space="preserve">　地域生活者の意識・行動調査をはじめとした各種マーケティングリサーチ及びマーケティングプランニング業務を通して岡山の企業・生活者を豊かに楽しくします。
</t>
    <rPh sb="34" eb="35">
      <t>オヨ</t>
    </rPh>
    <rPh sb="49" eb="51">
      <t>ギョウム</t>
    </rPh>
    <phoneticPr fontId="3"/>
  </si>
  <si>
    <t>医療法人賀新会　プライムホスピタル玉島</t>
    <rPh sb="0" eb="2">
      <t>イリョウ</t>
    </rPh>
    <rPh sb="2" eb="4">
      <t>ホウジン</t>
    </rPh>
    <rPh sb="4" eb="5">
      <t>ガ</t>
    </rPh>
    <rPh sb="5" eb="6">
      <t>シン</t>
    </rPh>
    <rPh sb="6" eb="7">
      <t>カイ</t>
    </rPh>
    <rPh sb="17" eb="19">
      <t>タマシマ</t>
    </rPh>
    <phoneticPr fontId="2"/>
  </si>
  <si>
    <t>https://www.primehospital.or.jp/</t>
    <phoneticPr fontId="3"/>
  </si>
  <si>
    <t>株式会社　ティグレ　岡山支店</t>
    <rPh sb="12" eb="14">
      <t>シテン</t>
    </rPh>
    <phoneticPr fontId="3"/>
  </si>
  <si>
    <t>立岡靴工房</t>
    <rPh sb="0" eb="2">
      <t>タツオカ</t>
    </rPh>
    <rPh sb="2" eb="3">
      <t>クツ</t>
    </rPh>
    <rPh sb="3" eb="5">
      <t>コウボウ</t>
    </rPh>
    <phoneticPr fontId="17"/>
  </si>
  <si>
    <t>倉敷製帽　株式会社</t>
    <rPh sb="0" eb="2">
      <t>クラシキ</t>
    </rPh>
    <rPh sb="2" eb="4">
      <t>セイボウ</t>
    </rPh>
    <rPh sb="5" eb="9">
      <t>カブシキガイシャ</t>
    </rPh>
    <phoneticPr fontId="2"/>
  </si>
  <si>
    <t>株式会社田井鉄工所</t>
    <rPh sb="0" eb="4">
      <t>カブシキガイシャ</t>
    </rPh>
    <rPh sb="4" eb="6">
      <t>タイ</t>
    </rPh>
    <rPh sb="6" eb="9">
      <t>テッコウショ</t>
    </rPh>
    <phoneticPr fontId="3"/>
  </si>
  <si>
    <t>びーえむゆー</t>
    <phoneticPr fontId="3"/>
  </si>
  <si>
    <t>株式会社BMU</t>
    <rPh sb="0" eb="4">
      <t>カブシキガイシャ</t>
    </rPh>
    <phoneticPr fontId="3"/>
  </si>
  <si>
    <t xml:space="preserve">700-0973 </t>
    <phoneticPr fontId="3"/>
  </si>
  <si>
    <t xml:space="preserve">　創業以来、自動車部品の製造を基盤とし、地元に根付く企業として、地域活性化の礎となれるよう努力してきました。
現在では、加工範囲を拡げ、各種板金加工を含む金属加工を行っています。
新たな未来へ向け、これからも確かな製品づくりへと努力していきます。
</t>
    <rPh sb="12" eb="14">
      <t>セイゾウ</t>
    </rPh>
    <rPh sb="55" eb="57">
      <t>ゲンザイ</t>
    </rPh>
    <rPh sb="60" eb="62">
      <t>カコウ</t>
    </rPh>
    <rPh sb="62" eb="64">
      <t>ハンイ</t>
    </rPh>
    <rPh sb="65" eb="66">
      <t>ヒロ</t>
    </rPh>
    <rPh sb="68" eb="70">
      <t>カクシュ</t>
    </rPh>
    <rPh sb="70" eb="71">
      <t>バン</t>
    </rPh>
    <rPh sb="71" eb="72">
      <t>キン</t>
    </rPh>
    <rPh sb="72" eb="74">
      <t>カコウ</t>
    </rPh>
    <rPh sb="75" eb="76">
      <t>フク</t>
    </rPh>
    <rPh sb="77" eb="79">
      <t>キンゾク</t>
    </rPh>
    <rPh sb="79" eb="81">
      <t>カコウ</t>
    </rPh>
    <rPh sb="82" eb="83">
      <t>オコナ</t>
    </rPh>
    <phoneticPr fontId="3"/>
  </si>
  <si>
    <t>有限会社創示社</t>
    <rPh sb="0" eb="4">
      <t>ユウゲンガイシャ</t>
    </rPh>
    <rPh sb="4" eb="5">
      <t>ツク</t>
    </rPh>
    <rPh sb="5" eb="6">
      <t>シメ</t>
    </rPh>
    <rPh sb="6" eb="7">
      <t>シャ</t>
    </rPh>
    <phoneticPr fontId="17"/>
  </si>
  <si>
    <t>706-0012</t>
    <phoneticPr fontId="17"/>
  </si>
  <si>
    <t>さんようせっけいこうぎょう</t>
    <phoneticPr fontId="17"/>
  </si>
  <si>
    <t>玉野市</t>
    <rPh sb="0" eb="3">
      <t>タマノシ</t>
    </rPh>
    <phoneticPr fontId="17"/>
  </si>
  <si>
    <t>１９７６年創業の地域にあたたかく笑顔あふれるダイニングを創る飲食サービス会社です。
私たちの経営理念“おいしさ”“楽しさ”“ぬくもり”</t>
    <phoneticPr fontId="17"/>
  </si>
  <si>
    <t xml:space="preserve">700-0831 </t>
    <phoneticPr fontId="17"/>
  </si>
  <si>
    <t>http://www.nagaosh.co.jp/</t>
    <phoneticPr fontId="17"/>
  </si>
  <si>
    <t>703-8222</t>
    <phoneticPr fontId="17"/>
  </si>
  <si>
    <t>私たちは、ダイバーシティを通じ、活躍したいと願う従業員がスムーズに働ける環境・仕組み・きっかけを生み出すことで、お客さまへ新たな価値を届ける活動を積極的に推進してまいります。その為に、仕事と子育ての両立支援は重要な取組みだと考えております。</t>
    <phoneticPr fontId="17"/>
  </si>
  <si>
    <t>ながお</t>
    <phoneticPr fontId="3"/>
  </si>
  <si>
    <t>1972年創業の大阪以西で初のフィットネスクラブです。2017年1月にグループ企業として新しいスタートを切りました。</t>
    <rPh sb="4" eb="5">
      <t>ネン</t>
    </rPh>
    <rPh sb="5" eb="7">
      <t>ソウギョウ</t>
    </rPh>
    <rPh sb="8" eb="10">
      <t>オオサカ</t>
    </rPh>
    <rPh sb="10" eb="12">
      <t>イセイ</t>
    </rPh>
    <rPh sb="13" eb="14">
      <t>ハツ</t>
    </rPh>
    <rPh sb="31" eb="32">
      <t>ネン</t>
    </rPh>
    <rPh sb="33" eb="34">
      <t>ガツ</t>
    </rPh>
    <rPh sb="39" eb="41">
      <t>キギョウ</t>
    </rPh>
    <rPh sb="44" eb="45">
      <t>アタラ</t>
    </rPh>
    <rPh sb="52" eb="53">
      <t>キ</t>
    </rPh>
    <phoneticPr fontId="3"/>
  </si>
  <si>
    <t>「お客様によろこんでいただける場所づくり」のもと、総合ビルメンテナンス、ハウスクリーニング（事務所・店舗・病院・一般家庭）をしています。</t>
    <phoneticPr fontId="17"/>
  </si>
  <si>
    <t>山陽設計工業株式会社</t>
    <phoneticPr fontId="17"/>
  </si>
  <si>
    <t>http://sanyo-engineering.co.jp</t>
    <phoneticPr fontId="17"/>
  </si>
  <si>
    <t>当社は過去60年間、産業機械の設計、造船・配管艤装設計に携わってきましたが、「ものづくり」の開発設計及び、生産性向上に貢献しています。
会社のモットーとしては「顧客の要望に最適なソリューションを提供します。」「先進技術で社会に貢献します。」「仕事を通して夢を叶えます。」です。</t>
    <phoneticPr fontId="17"/>
  </si>
  <si>
    <t>ナガオ株式会社</t>
    <rPh sb="3" eb="7">
      <t>カブシキガイシャ</t>
    </rPh>
    <phoneticPr fontId="17"/>
  </si>
  <si>
    <t>昭和6年の創業来「ものづくり」を通して、お客様、地域社会の皆様、そして何よりも従業員が安心して暮らしを営み活動ができる社会の実現を目指しております。</t>
    <phoneticPr fontId="17"/>
  </si>
  <si>
    <t>マルハン東岡山店</t>
    <phoneticPr fontId="17"/>
  </si>
  <si>
    <t>30.1.31</t>
    <phoneticPr fontId="3"/>
  </si>
  <si>
    <t>710-0026</t>
  </si>
  <si>
    <t>みずしましんようきんこ</t>
    <phoneticPr fontId="17"/>
  </si>
  <si>
    <t>水島信用金庫</t>
    <rPh sb="0" eb="2">
      <t>ミズシマ</t>
    </rPh>
    <rPh sb="2" eb="4">
      <t>シンヨウ</t>
    </rPh>
    <rPh sb="4" eb="6">
      <t>キンコ</t>
    </rPh>
    <phoneticPr fontId="17"/>
  </si>
  <si>
    <t>712-8059</t>
    <phoneticPr fontId="17"/>
  </si>
  <si>
    <t>有限会社エー・アール・アイ</t>
    <rPh sb="0" eb="4">
      <t>ユウゲンガイシャ</t>
    </rPh>
    <phoneticPr fontId="17"/>
  </si>
  <si>
    <t>美作市の北部、旧大原町にて薬局を経営しております。</t>
    <rPh sb="0" eb="3">
      <t>ミマサカシ</t>
    </rPh>
    <rPh sb="4" eb="6">
      <t>ホクブ</t>
    </rPh>
    <rPh sb="7" eb="8">
      <t>キュウ</t>
    </rPh>
    <rPh sb="8" eb="10">
      <t>オオハラ</t>
    </rPh>
    <rPh sb="10" eb="11">
      <t>マチ</t>
    </rPh>
    <rPh sb="13" eb="15">
      <t>ヤッキョク</t>
    </rPh>
    <rPh sb="16" eb="18">
      <t>ケイエイ</t>
    </rPh>
    <phoneticPr fontId="17"/>
  </si>
  <si>
    <t>　広告・イベント・出版・人材サービスを通して、生活者や企業など地域に関わる方々を豊かに楽しくすることを目指し、活動しています。</t>
    <rPh sb="23" eb="26">
      <t>セイカツシャ</t>
    </rPh>
    <rPh sb="27" eb="29">
      <t>キギョウ</t>
    </rPh>
    <rPh sb="31" eb="33">
      <t>チイキ</t>
    </rPh>
    <rPh sb="34" eb="35">
      <t>カカ</t>
    </rPh>
    <rPh sb="37" eb="39">
      <t>カタガタ</t>
    </rPh>
    <rPh sb="40" eb="41">
      <t>ユタ</t>
    </rPh>
    <rPh sb="55" eb="57">
      <t>カツドウ</t>
    </rPh>
    <phoneticPr fontId="3"/>
  </si>
  <si>
    <t>30.2.28</t>
    <phoneticPr fontId="3"/>
  </si>
  <si>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rPh sb="1" eb="2">
      <t>ハタラ</t>
    </rPh>
    <rPh sb="3" eb="4">
      <t>カタ</t>
    </rPh>
    <rPh sb="5" eb="7">
      <t>ミナオ</t>
    </rPh>
    <rPh sb="12" eb="13">
      <t>シュウ</t>
    </rPh>
    <rPh sb="13" eb="15">
      <t>イッカイ</t>
    </rPh>
    <rPh sb="19" eb="21">
      <t>ザンギョウ</t>
    </rPh>
    <rPh sb="25" eb="26">
      <t>モウ</t>
    </rPh>
    <rPh sb="32" eb="34">
      <t>ユウキュウ</t>
    </rPh>
    <rPh sb="34" eb="36">
      <t>キュウカ</t>
    </rPh>
    <rPh sb="37" eb="40">
      <t>ケイカクテキ</t>
    </rPh>
    <rPh sb="41" eb="43">
      <t>シュトク</t>
    </rPh>
    <rPh sb="43" eb="45">
      <t>ソクシン</t>
    </rPh>
    <rPh sb="46" eb="47">
      <t>ツト</t>
    </rPh>
    <rPh sb="53" eb="55">
      <t>イクジ</t>
    </rPh>
    <rPh sb="55" eb="58">
      <t>キュウギョウチュウ</t>
    </rPh>
    <rPh sb="59" eb="61">
      <t>ショクイン</t>
    </rPh>
    <rPh sb="62" eb="65">
      <t>テイキテキ</t>
    </rPh>
    <rPh sb="66" eb="68">
      <t>ジョウホウ</t>
    </rPh>
    <rPh sb="68" eb="70">
      <t>コウカン</t>
    </rPh>
    <rPh sb="71" eb="72">
      <t>オコナ</t>
    </rPh>
    <rPh sb="77" eb="79">
      <t>ショクバ</t>
    </rPh>
    <rPh sb="79" eb="81">
      <t>フッキ</t>
    </rPh>
    <rPh sb="85" eb="87">
      <t>カンキョウ</t>
    </rPh>
    <rPh sb="91" eb="92">
      <t>ツト</t>
    </rPh>
    <phoneticPr fontId="17"/>
  </si>
  <si>
    <t>http://www.ricoh.co.jp</t>
    <phoneticPr fontId="17"/>
  </si>
  <si>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phoneticPr fontId="17"/>
  </si>
  <si>
    <t>http://www.mizushin.co.jp/</t>
    <phoneticPr fontId="17"/>
  </si>
  <si>
    <t>昭和25年創業、お客様との「ふれあい」を大切に、金融機能の提供にとどまらず、文化・環境・教育活動などを通して、地域の皆様の様々なご要望やご相談にお応えします。</t>
    <phoneticPr fontId="17"/>
  </si>
  <si>
    <t>リコージャパン株式会社　販売事業本部　岡山支社</t>
    <rPh sb="16" eb="17">
      <t>ホン</t>
    </rPh>
    <phoneticPr fontId="3"/>
  </si>
  <si>
    <t xml:space="preserve">708-1104 </t>
    <phoneticPr fontId="17"/>
  </si>
  <si>
    <t>当社は、津山市に拠点を置き、各種超硬合金の製造と金型部品およびその他機械部品、工業用スプレーノズルを製造している会社です。
また、超硬合金においては超硬い合金素材から製品までの一貫生産を行っていることが、当社の強みであり特徴です。</t>
    <rPh sb="0" eb="2">
      <t>トウシャ</t>
    </rPh>
    <rPh sb="4" eb="7">
      <t>ツヤマシ</t>
    </rPh>
    <rPh sb="8" eb="10">
      <t>キョテン</t>
    </rPh>
    <rPh sb="11" eb="12">
      <t>オ</t>
    </rPh>
    <rPh sb="14" eb="16">
      <t>カクシュ</t>
    </rPh>
    <rPh sb="16" eb="17">
      <t>チョウ</t>
    </rPh>
    <rPh sb="17" eb="18">
      <t>カタ</t>
    </rPh>
    <rPh sb="18" eb="20">
      <t>ゴウキン</t>
    </rPh>
    <rPh sb="21" eb="23">
      <t>セイゾウ</t>
    </rPh>
    <rPh sb="24" eb="26">
      <t>カナガタ</t>
    </rPh>
    <rPh sb="26" eb="28">
      <t>ブヒン</t>
    </rPh>
    <rPh sb="33" eb="34">
      <t>タ</t>
    </rPh>
    <rPh sb="34" eb="36">
      <t>キカイ</t>
    </rPh>
    <rPh sb="36" eb="38">
      <t>ブヒン</t>
    </rPh>
    <rPh sb="39" eb="42">
      <t>コウギョウヨウ</t>
    </rPh>
    <rPh sb="50" eb="52">
      <t>セイゾウ</t>
    </rPh>
    <rPh sb="56" eb="58">
      <t>カイシャ</t>
    </rPh>
    <rPh sb="65" eb="66">
      <t>チョウ</t>
    </rPh>
    <rPh sb="66" eb="67">
      <t>カタ</t>
    </rPh>
    <rPh sb="67" eb="69">
      <t>ゴウキン</t>
    </rPh>
    <rPh sb="74" eb="75">
      <t>チョウ</t>
    </rPh>
    <rPh sb="75" eb="76">
      <t>カタ</t>
    </rPh>
    <rPh sb="77" eb="79">
      <t>ゴウキン</t>
    </rPh>
    <rPh sb="79" eb="81">
      <t>ソザイ</t>
    </rPh>
    <rPh sb="83" eb="85">
      <t>セイヒン</t>
    </rPh>
    <rPh sb="88" eb="90">
      <t>イッカン</t>
    </rPh>
    <rPh sb="90" eb="92">
      <t>セイサン</t>
    </rPh>
    <rPh sb="93" eb="94">
      <t>オコナ</t>
    </rPh>
    <rPh sb="102" eb="104">
      <t>トウシャ</t>
    </rPh>
    <rPh sb="105" eb="106">
      <t>ツヨ</t>
    </rPh>
    <rPh sb="110" eb="112">
      <t>トクチョウ</t>
    </rPh>
    <phoneticPr fontId="17"/>
  </si>
  <si>
    <t>かぶしきがいしゃそうしんかい</t>
    <phoneticPr fontId="3"/>
  </si>
  <si>
    <t xml:space="preserve">710-1101 </t>
    <phoneticPr fontId="3"/>
  </si>
  <si>
    <t>30.3.30</t>
    <phoneticPr fontId="3"/>
  </si>
  <si>
    <t>株式会社 SIGNAL BLUE</t>
    <phoneticPr fontId="17"/>
  </si>
  <si>
    <t>http://www.soushinkai.com/home/</t>
    <phoneticPr fontId="3"/>
  </si>
  <si>
    <t>○従業員の仕事と育児の両立を積極的に促進する「イクボス」になることを宣言します。
○事業所内保育所の運営
　高齢者デイサービス施設と併設しており、おじいちゃんおばあちゃんとの　交流イベントをたくさん準備しています。
○育児休業復帰後の短時間勤務を小学校入学まで申請により取得可能　
　実際に取得しているスタッフがいます。
○育児休業取得及び取得後の復帰率
　ほとんど皆さんが取得されており、復帰率も高いです。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phoneticPr fontId="3"/>
  </si>
  <si>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phoneticPr fontId="3"/>
  </si>
  <si>
    <t>健康管理センター、集団健診部、ロングライフホスピタルを核としてお一人おひとりの「健康づくり・健康維持」を支えるために、健診・検査結果をつうじて、終生にわたり寄り添います。</t>
    <rPh sb="0" eb="2">
      <t>ケンコウ</t>
    </rPh>
    <rPh sb="2" eb="4">
      <t>カンリ</t>
    </rPh>
    <rPh sb="9" eb="11">
      <t>シュウダン</t>
    </rPh>
    <rPh sb="11" eb="13">
      <t>ケンシン</t>
    </rPh>
    <rPh sb="13" eb="14">
      <t>ブ</t>
    </rPh>
    <rPh sb="27" eb="28">
      <t>カク</t>
    </rPh>
    <rPh sb="32" eb="34">
      <t>ヒトリ</t>
    </rPh>
    <rPh sb="40" eb="42">
      <t>ケンコウ</t>
    </rPh>
    <rPh sb="46" eb="48">
      <t>ケンコウ</t>
    </rPh>
    <rPh sb="48" eb="50">
      <t>イジ</t>
    </rPh>
    <rPh sb="52" eb="53">
      <t>ササ</t>
    </rPh>
    <rPh sb="59" eb="61">
      <t>ケンシン</t>
    </rPh>
    <rPh sb="62" eb="64">
      <t>ケンサ</t>
    </rPh>
    <rPh sb="64" eb="66">
      <t>ケッカ</t>
    </rPh>
    <rPh sb="72" eb="73">
      <t>オ</t>
    </rPh>
    <rPh sb="73" eb="74">
      <t>イ</t>
    </rPh>
    <rPh sb="78" eb="79">
      <t>ヨ</t>
    </rPh>
    <rPh sb="80" eb="81">
      <t>ソ</t>
    </rPh>
    <phoneticPr fontId="3"/>
  </si>
  <si>
    <t>株式会社建美</t>
    <rPh sb="0" eb="4">
      <t>カブシキガイシャ</t>
    </rPh>
    <rPh sb="4" eb="5">
      <t>タ</t>
    </rPh>
    <rPh sb="5" eb="6">
      <t>ウツク</t>
    </rPh>
    <phoneticPr fontId="17"/>
  </si>
  <si>
    <t>当社はキレイをカタチに、をスローガンに約40年間に亘る経験に加え最新の技術を導入し、地域社会の環境保全に貢献すべく、社員一丸と成って邁進致しております。</t>
    <rPh sb="0" eb="2">
      <t>トウシャ</t>
    </rPh>
    <rPh sb="19" eb="20">
      <t>ヤク</t>
    </rPh>
    <rPh sb="22" eb="23">
      <t>ネン</t>
    </rPh>
    <rPh sb="23" eb="24">
      <t>アイダ</t>
    </rPh>
    <rPh sb="25" eb="26">
      <t>ワタ</t>
    </rPh>
    <rPh sb="27" eb="29">
      <t>ケイケン</t>
    </rPh>
    <rPh sb="30" eb="31">
      <t>クワ</t>
    </rPh>
    <rPh sb="32" eb="34">
      <t>サイシン</t>
    </rPh>
    <rPh sb="35" eb="37">
      <t>ギジュツ</t>
    </rPh>
    <rPh sb="38" eb="40">
      <t>ドウニュウ</t>
    </rPh>
    <rPh sb="42" eb="44">
      <t>チイキ</t>
    </rPh>
    <rPh sb="44" eb="46">
      <t>シャカイ</t>
    </rPh>
    <rPh sb="47" eb="49">
      <t>カンキョウ</t>
    </rPh>
    <rPh sb="49" eb="51">
      <t>ホゼン</t>
    </rPh>
    <rPh sb="52" eb="54">
      <t>コウケン</t>
    </rPh>
    <rPh sb="58" eb="60">
      <t>シャイン</t>
    </rPh>
    <rPh sb="60" eb="62">
      <t>イチガン</t>
    </rPh>
    <rPh sb="63" eb="64">
      <t>ナ</t>
    </rPh>
    <rPh sb="66" eb="68">
      <t>マイシン</t>
    </rPh>
    <rPh sb="68" eb="69">
      <t>イタ</t>
    </rPh>
    <phoneticPr fontId="17"/>
  </si>
  <si>
    <t>〇子どもをもつ従業員の学校行事などの参加を推奨します。
〇週1回のノー残業デーを実施します。
〇子どもの病気などの急な対応が迫られた場合も対応できる環境を構築します。</t>
    <rPh sb="1" eb="2">
      <t>コ</t>
    </rPh>
    <rPh sb="7" eb="10">
      <t>ジュウギョウイン</t>
    </rPh>
    <rPh sb="11" eb="13">
      <t>ガッコウ</t>
    </rPh>
    <rPh sb="13" eb="15">
      <t>ギョウジ</t>
    </rPh>
    <rPh sb="18" eb="20">
      <t>サンカ</t>
    </rPh>
    <rPh sb="21" eb="23">
      <t>スイショウ</t>
    </rPh>
    <rPh sb="29" eb="30">
      <t>シュウ</t>
    </rPh>
    <rPh sb="31" eb="32">
      <t>カイ</t>
    </rPh>
    <rPh sb="35" eb="37">
      <t>ザンギョウ</t>
    </rPh>
    <rPh sb="40" eb="42">
      <t>ジッシ</t>
    </rPh>
    <rPh sb="48" eb="49">
      <t>コ</t>
    </rPh>
    <rPh sb="52" eb="54">
      <t>ビョウキ</t>
    </rPh>
    <rPh sb="57" eb="58">
      <t>キュウ</t>
    </rPh>
    <rPh sb="59" eb="61">
      <t>タイオウ</t>
    </rPh>
    <rPh sb="62" eb="63">
      <t>セマ</t>
    </rPh>
    <rPh sb="66" eb="68">
      <t>バアイ</t>
    </rPh>
    <rPh sb="69" eb="71">
      <t>タイオウ</t>
    </rPh>
    <rPh sb="74" eb="76">
      <t>カンキョウ</t>
    </rPh>
    <rPh sb="77" eb="79">
      <t>コウチク</t>
    </rPh>
    <phoneticPr fontId="17"/>
  </si>
  <si>
    <t>当社は昭和45年の創業以来、倉敷市、岡山市をはじめ岡山県南全域のお得意先様におしぼりをお届けし、この街とともに成長してまいりました。
現在のお客様のご要望にお応えしていくことだけでなく、未来に向けた最善の提案ができるようサービス全般の品質向上と安定供給、それを担保する従業員の意識改革を日々追及しております。</t>
    <rPh sb="0" eb="2">
      <t>トウシャ</t>
    </rPh>
    <rPh sb="3" eb="5">
      <t>ショウワ</t>
    </rPh>
    <rPh sb="7" eb="8">
      <t>ネン</t>
    </rPh>
    <rPh sb="9" eb="11">
      <t>ソウギョウ</t>
    </rPh>
    <rPh sb="11" eb="13">
      <t>イライ</t>
    </rPh>
    <rPh sb="14" eb="17">
      <t>クラシキシ</t>
    </rPh>
    <rPh sb="18" eb="21">
      <t>オカヤマシ</t>
    </rPh>
    <rPh sb="25" eb="28">
      <t>オカヤマケン</t>
    </rPh>
    <rPh sb="28" eb="29">
      <t>ミナミ</t>
    </rPh>
    <rPh sb="29" eb="31">
      <t>ゼンイキ</t>
    </rPh>
    <rPh sb="44" eb="45">
      <t>トド</t>
    </rPh>
    <rPh sb="50" eb="51">
      <t>マチ</t>
    </rPh>
    <rPh sb="55" eb="57">
      <t>セイチョウ</t>
    </rPh>
    <rPh sb="67" eb="69">
      <t>ゲンザイ</t>
    </rPh>
    <rPh sb="71" eb="73">
      <t>キャクサマ</t>
    </rPh>
    <rPh sb="75" eb="77">
      <t>ヨウボウ</t>
    </rPh>
    <rPh sb="79" eb="80">
      <t>コタ</t>
    </rPh>
    <rPh sb="93" eb="95">
      <t>ミライ</t>
    </rPh>
    <rPh sb="96" eb="97">
      <t>ム</t>
    </rPh>
    <rPh sb="99" eb="101">
      <t>サイゼン</t>
    </rPh>
    <rPh sb="102" eb="104">
      <t>テイアン</t>
    </rPh>
    <rPh sb="114" eb="116">
      <t>ゼンパン</t>
    </rPh>
    <rPh sb="117" eb="119">
      <t>ヒンシツ</t>
    </rPh>
    <rPh sb="119" eb="121">
      <t>コウジョウ</t>
    </rPh>
    <rPh sb="122" eb="124">
      <t>アンテイ</t>
    </rPh>
    <rPh sb="124" eb="126">
      <t>キョウキュウ</t>
    </rPh>
    <rPh sb="130" eb="132">
      <t>タンポ</t>
    </rPh>
    <rPh sb="134" eb="137">
      <t>ジュウギョウイン</t>
    </rPh>
    <rPh sb="138" eb="140">
      <t>イシキ</t>
    </rPh>
    <rPh sb="140" eb="142">
      <t>カイカク</t>
    </rPh>
    <rPh sb="143" eb="145">
      <t>ヒビ</t>
    </rPh>
    <rPh sb="145" eb="147">
      <t>ツイキュウ</t>
    </rPh>
    <phoneticPr fontId="17"/>
  </si>
  <si>
    <t>株式会社津山朝日新聞社</t>
    <rPh sb="0" eb="4">
      <t>カブシキガイシャ</t>
    </rPh>
    <rPh sb="4" eb="6">
      <t>ツヤマ</t>
    </rPh>
    <rPh sb="6" eb="8">
      <t>アサヒ</t>
    </rPh>
    <rPh sb="8" eb="11">
      <t>シンブンシャ</t>
    </rPh>
    <phoneticPr fontId="17"/>
  </si>
  <si>
    <t>岡山県北10市町村を中心に、新聞の発行を行っております。また、近年はインバウンド関連の事業にも力を入れています。</t>
    <rPh sb="0" eb="3">
      <t>オカヤマケン</t>
    </rPh>
    <rPh sb="3" eb="4">
      <t>キタ</t>
    </rPh>
    <rPh sb="6" eb="9">
      <t>シチョウソン</t>
    </rPh>
    <rPh sb="10" eb="12">
      <t>チュウシン</t>
    </rPh>
    <rPh sb="14" eb="16">
      <t>シンブン</t>
    </rPh>
    <rPh sb="17" eb="19">
      <t>ハッコウ</t>
    </rPh>
    <rPh sb="20" eb="21">
      <t>オコナ</t>
    </rPh>
    <rPh sb="31" eb="33">
      <t>キンネン</t>
    </rPh>
    <rPh sb="40" eb="42">
      <t>カンレン</t>
    </rPh>
    <rPh sb="43" eb="45">
      <t>ジギョウ</t>
    </rPh>
    <rPh sb="47" eb="48">
      <t>チカラ</t>
    </rPh>
    <rPh sb="49" eb="50">
      <t>イ</t>
    </rPh>
    <phoneticPr fontId="17"/>
  </si>
  <si>
    <t>学校法人大森学園</t>
    <rPh sb="0" eb="2">
      <t>ガッコウ</t>
    </rPh>
    <rPh sb="2" eb="4">
      <t>ホウジン</t>
    </rPh>
    <rPh sb="4" eb="6">
      <t>オオモリ</t>
    </rPh>
    <rPh sb="6" eb="8">
      <t>ガクエン</t>
    </rPh>
    <phoneticPr fontId="17"/>
  </si>
  <si>
    <t>700-0085</t>
    <phoneticPr fontId="17"/>
  </si>
  <si>
    <t>http://oomorigakuen.ed.jp</t>
    <phoneticPr fontId="17"/>
  </si>
  <si>
    <t>岡山市北区津島において54年間幼稚園として地域の皆様のご協力をいただきながら幼児教育にがんばっております。
平成28年より小規模保育園、企業主導型保育事業も行っております。</t>
    <rPh sb="0" eb="3">
      <t>オカヤマシ</t>
    </rPh>
    <rPh sb="3" eb="5">
      <t>キタク</t>
    </rPh>
    <rPh sb="5" eb="7">
      <t>ツシマ</t>
    </rPh>
    <rPh sb="13" eb="15">
      <t>ネンカン</t>
    </rPh>
    <rPh sb="15" eb="18">
      <t>ヨウチエン</t>
    </rPh>
    <rPh sb="21" eb="23">
      <t>チイキ</t>
    </rPh>
    <rPh sb="24" eb="26">
      <t>ミナサマ</t>
    </rPh>
    <rPh sb="28" eb="30">
      <t>キョウリョク</t>
    </rPh>
    <rPh sb="38" eb="40">
      <t>ヨウジ</t>
    </rPh>
    <rPh sb="40" eb="42">
      <t>キョウイク</t>
    </rPh>
    <rPh sb="54" eb="56">
      <t>ヘイセイ</t>
    </rPh>
    <rPh sb="58" eb="59">
      <t>ネン</t>
    </rPh>
    <rPh sb="61" eb="64">
      <t>ショウキボ</t>
    </rPh>
    <rPh sb="64" eb="67">
      <t>ホイクエン</t>
    </rPh>
    <rPh sb="68" eb="70">
      <t>キギョウ</t>
    </rPh>
    <rPh sb="70" eb="72">
      <t>シュドウ</t>
    </rPh>
    <rPh sb="72" eb="73">
      <t>ガタ</t>
    </rPh>
    <rPh sb="73" eb="75">
      <t>ホイク</t>
    </rPh>
    <rPh sb="75" eb="77">
      <t>ジギョウ</t>
    </rPh>
    <rPh sb="78" eb="79">
      <t>オコナ</t>
    </rPh>
    <phoneticPr fontId="17"/>
  </si>
  <si>
    <t>明石被服興業株式会社</t>
    <rPh sb="0" eb="2">
      <t>アカシ</t>
    </rPh>
    <rPh sb="2" eb="4">
      <t>ヒフク</t>
    </rPh>
    <rPh sb="4" eb="6">
      <t>コウギョウ</t>
    </rPh>
    <rPh sb="6" eb="10">
      <t>カブシキガイシャ</t>
    </rPh>
    <phoneticPr fontId="17"/>
  </si>
  <si>
    <t>学校制服・体育服等の学生衣料他、メディカルウェアを製造し、関連会社（株）明石スクールユニフォームカンパニーを通じ販売しています。女性が全体の74%を占めており、女性が継続して働ける環境を目指しています。</t>
    <rPh sb="0" eb="2">
      <t>ガッコウ</t>
    </rPh>
    <rPh sb="2" eb="4">
      <t>セイフク</t>
    </rPh>
    <rPh sb="5" eb="7">
      <t>タイイク</t>
    </rPh>
    <rPh sb="7" eb="8">
      <t>フク</t>
    </rPh>
    <rPh sb="8" eb="9">
      <t>トウ</t>
    </rPh>
    <rPh sb="10" eb="12">
      <t>ガクセイ</t>
    </rPh>
    <rPh sb="12" eb="14">
      <t>イリョウ</t>
    </rPh>
    <rPh sb="14" eb="15">
      <t>ホカ</t>
    </rPh>
    <rPh sb="25" eb="27">
      <t>セイゾウ</t>
    </rPh>
    <rPh sb="29" eb="31">
      <t>カンレン</t>
    </rPh>
    <rPh sb="31" eb="33">
      <t>ガイシャ</t>
    </rPh>
    <rPh sb="33" eb="36">
      <t>カブ</t>
    </rPh>
    <rPh sb="36" eb="38">
      <t>アカシ</t>
    </rPh>
    <rPh sb="54" eb="55">
      <t>ツウ</t>
    </rPh>
    <rPh sb="56" eb="58">
      <t>ハンバイ</t>
    </rPh>
    <rPh sb="64" eb="66">
      <t>ジョセイ</t>
    </rPh>
    <rPh sb="67" eb="69">
      <t>ゼンタイ</t>
    </rPh>
    <rPh sb="74" eb="75">
      <t>シ</t>
    </rPh>
    <rPh sb="80" eb="82">
      <t>ジョセイ</t>
    </rPh>
    <rPh sb="83" eb="85">
      <t>ケイゾク</t>
    </rPh>
    <rPh sb="87" eb="88">
      <t>ハタラ</t>
    </rPh>
    <rPh sb="90" eb="92">
      <t>カンキョウ</t>
    </rPh>
    <rPh sb="93" eb="95">
      <t>メザ</t>
    </rPh>
    <phoneticPr fontId="17"/>
  </si>
  <si>
    <t>株式会社World　Wide　System</t>
    <rPh sb="0" eb="4">
      <t>カブシキガイシャ</t>
    </rPh>
    <phoneticPr fontId="17"/>
  </si>
  <si>
    <t>アップル電子工業株式会社</t>
    <rPh sb="4" eb="6">
      <t>デンシ</t>
    </rPh>
    <rPh sb="6" eb="8">
      <t>コウギョウ</t>
    </rPh>
    <rPh sb="8" eb="12">
      <t>カブシキガイシャ</t>
    </rPh>
    <phoneticPr fontId="17"/>
  </si>
  <si>
    <t>製造業務請負・人材派遣業務を柱に、より付加価値の高いペストパートナーを目指しています。</t>
    <rPh sb="0" eb="2">
      <t>セイゾウ</t>
    </rPh>
    <rPh sb="2" eb="4">
      <t>ギョウム</t>
    </rPh>
    <rPh sb="4" eb="6">
      <t>ウケオイ</t>
    </rPh>
    <rPh sb="7" eb="9">
      <t>ジンザイ</t>
    </rPh>
    <rPh sb="9" eb="11">
      <t>ハケン</t>
    </rPh>
    <rPh sb="11" eb="13">
      <t>ギョウム</t>
    </rPh>
    <rPh sb="14" eb="15">
      <t>ハシラ</t>
    </rPh>
    <rPh sb="19" eb="21">
      <t>フカ</t>
    </rPh>
    <rPh sb="21" eb="23">
      <t>カチ</t>
    </rPh>
    <rPh sb="24" eb="25">
      <t>タカ</t>
    </rPh>
    <rPh sb="35" eb="37">
      <t>メザ</t>
    </rPh>
    <phoneticPr fontId="17"/>
  </si>
  <si>
    <t>高梁市</t>
    <rPh sb="0" eb="3">
      <t>タカハシシ</t>
    </rPh>
    <phoneticPr fontId="17"/>
  </si>
  <si>
    <t>シバセ工業株式会社</t>
    <rPh sb="3" eb="5">
      <t>コウギョウ</t>
    </rPh>
    <rPh sb="5" eb="9">
      <t>カブシキガイシャ</t>
    </rPh>
    <phoneticPr fontId="17"/>
  </si>
  <si>
    <t>浅口市</t>
    <rPh sb="0" eb="3">
      <t>アサクチシ</t>
    </rPh>
    <phoneticPr fontId="17"/>
  </si>
  <si>
    <t>医療法人しんくら歯科医院</t>
    <rPh sb="0" eb="2">
      <t>イリョウ</t>
    </rPh>
    <rPh sb="2" eb="4">
      <t>ホウジン</t>
    </rPh>
    <rPh sb="8" eb="10">
      <t>シカ</t>
    </rPh>
    <rPh sb="10" eb="12">
      <t>イイン</t>
    </rPh>
    <phoneticPr fontId="17"/>
  </si>
  <si>
    <t>710-0253</t>
    <phoneticPr fontId="17"/>
  </si>
  <si>
    <t>株式会社リゾーム</t>
    <rPh sb="0" eb="4">
      <t>カブシキガイシャ</t>
    </rPh>
    <phoneticPr fontId="17"/>
  </si>
  <si>
    <t>701-0203</t>
    <phoneticPr fontId="3"/>
  </si>
  <si>
    <t>川上電工協業組合</t>
    <rPh sb="0" eb="2">
      <t>カワカミ</t>
    </rPh>
    <rPh sb="2" eb="3">
      <t>デン</t>
    </rPh>
    <rPh sb="4" eb="6">
      <t>キョウギョウ</t>
    </rPh>
    <rPh sb="6" eb="8">
      <t>クミアイ</t>
    </rPh>
    <phoneticPr fontId="17"/>
  </si>
  <si>
    <t>株式会社アイダメカシステム</t>
    <rPh sb="0" eb="4">
      <t>カブシキガイシャ</t>
    </rPh>
    <phoneticPr fontId="17"/>
  </si>
  <si>
    <t>美作市</t>
    <rPh sb="0" eb="3">
      <t>ミマサカシ</t>
    </rPh>
    <phoneticPr fontId="17"/>
  </si>
  <si>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rPh sb="1" eb="3">
      <t>ガッコウ</t>
    </rPh>
    <rPh sb="3" eb="5">
      <t>ギョウジ</t>
    </rPh>
    <rPh sb="6" eb="8">
      <t>イクジ</t>
    </rPh>
    <rPh sb="9" eb="11">
      <t>カジ</t>
    </rPh>
    <rPh sb="14" eb="15">
      <t>ヤス</t>
    </rPh>
    <rPh sb="17" eb="19">
      <t>シュトク</t>
    </rPh>
    <rPh sb="23" eb="25">
      <t>ジカン</t>
    </rPh>
    <rPh sb="25" eb="27">
      <t>タンイ</t>
    </rPh>
    <rPh sb="28" eb="30">
      <t>ユウキュウ</t>
    </rPh>
    <rPh sb="30" eb="32">
      <t>キュウカ</t>
    </rPh>
    <rPh sb="33" eb="35">
      <t>シュウチ</t>
    </rPh>
    <rPh sb="37" eb="39">
      <t>ネンジ</t>
    </rPh>
    <rPh sb="39" eb="41">
      <t>ユウキュウ</t>
    </rPh>
    <rPh sb="41" eb="43">
      <t>キュウカ</t>
    </rPh>
    <rPh sb="44" eb="46">
      <t>ソクシン</t>
    </rPh>
    <rPh sb="47" eb="50">
      <t>フンイキ</t>
    </rPh>
    <rPh sb="60" eb="63">
      <t>イクジチュウ</t>
    </rPh>
    <rPh sb="64" eb="67">
      <t>ジュウギョウイン</t>
    </rPh>
    <rPh sb="68" eb="70">
      <t>ジツジョウ</t>
    </rPh>
    <rPh sb="71" eb="72">
      <t>ア</t>
    </rPh>
    <rPh sb="75" eb="78">
      <t>タンジカン</t>
    </rPh>
    <rPh sb="78" eb="80">
      <t>キンム</t>
    </rPh>
    <rPh sb="83" eb="85">
      <t>ホンニン</t>
    </rPh>
    <rPh sb="86" eb="88">
      <t>キボウ</t>
    </rPh>
    <rPh sb="91" eb="92">
      <t>ハタラ</t>
    </rPh>
    <rPh sb="96" eb="99">
      <t>ジカンタイ</t>
    </rPh>
    <rPh sb="100" eb="102">
      <t>センタク</t>
    </rPh>
    <rPh sb="110" eb="112">
      <t>イクジ</t>
    </rPh>
    <rPh sb="113" eb="115">
      <t>シゴト</t>
    </rPh>
    <rPh sb="116" eb="118">
      <t>リョウリツ</t>
    </rPh>
    <rPh sb="118" eb="120">
      <t>シエン</t>
    </rPh>
    <rPh sb="121" eb="122">
      <t>ト</t>
    </rPh>
    <rPh sb="123" eb="124">
      <t>ク</t>
    </rPh>
    <rPh sb="130" eb="133">
      <t>ジュウギョウイン</t>
    </rPh>
    <rPh sb="134" eb="136">
      <t>シゴト</t>
    </rPh>
    <rPh sb="137" eb="139">
      <t>イクジ</t>
    </rPh>
    <rPh sb="140" eb="142">
      <t>リョウリツ</t>
    </rPh>
    <rPh sb="143" eb="146">
      <t>セッキョクテキ</t>
    </rPh>
    <rPh sb="147" eb="149">
      <t>ソクシン</t>
    </rPh>
    <rPh sb="163" eb="165">
      <t>センゲン</t>
    </rPh>
    <phoneticPr fontId="17"/>
  </si>
  <si>
    <t>『これからの日本のモノづくりを支えていく』ことを目標に、機械の設計、製造を行っています。製造業の町医者となり、お客様の付加価値の向上をもって地域社会に貢献できるよう努力してまいります。</t>
    <rPh sb="6" eb="8">
      <t>ニホン</t>
    </rPh>
    <rPh sb="15" eb="16">
      <t>ササ</t>
    </rPh>
    <rPh sb="24" eb="26">
      <t>モクヒョウ</t>
    </rPh>
    <rPh sb="28" eb="30">
      <t>キカイ</t>
    </rPh>
    <rPh sb="31" eb="33">
      <t>セッケイ</t>
    </rPh>
    <rPh sb="34" eb="36">
      <t>セイゾウ</t>
    </rPh>
    <rPh sb="37" eb="38">
      <t>オコナ</t>
    </rPh>
    <rPh sb="44" eb="47">
      <t>セイゾウギョウ</t>
    </rPh>
    <rPh sb="48" eb="49">
      <t>マチ</t>
    </rPh>
    <rPh sb="49" eb="51">
      <t>イシャ</t>
    </rPh>
    <rPh sb="56" eb="58">
      <t>キャクサマ</t>
    </rPh>
    <rPh sb="59" eb="61">
      <t>フカ</t>
    </rPh>
    <rPh sb="61" eb="63">
      <t>カチ</t>
    </rPh>
    <rPh sb="64" eb="66">
      <t>コウジョウ</t>
    </rPh>
    <rPh sb="70" eb="72">
      <t>チイキ</t>
    </rPh>
    <rPh sb="72" eb="74">
      <t>シャカイ</t>
    </rPh>
    <rPh sb="75" eb="77">
      <t>コウケン</t>
    </rPh>
    <rPh sb="82" eb="84">
      <t>ドリョク</t>
    </rPh>
    <phoneticPr fontId="17"/>
  </si>
  <si>
    <t>有限会社グッドライフ</t>
    <rPh sb="0" eb="4">
      <t>ユウゲンガイシャ</t>
    </rPh>
    <phoneticPr fontId="17"/>
  </si>
  <si>
    <t>株式会社グッドライフ</t>
    <rPh sb="0" eb="4">
      <t>カブシキガイシャ</t>
    </rPh>
    <phoneticPr fontId="17"/>
  </si>
  <si>
    <t>701-2615</t>
    <phoneticPr fontId="17"/>
  </si>
  <si>
    <t>〇時短制度の導入で家庭をもつ人が働きやすい環境にしていきます。
〇子どもや家庭の用事などで休みやすい職場にすることを宣言します。
〇就学前の子どもを保育施設または幼稚園に入れていたら保育手当支給あり！また近所に企業提携の保育施設があるため安心して復帰できるよう支援します。</t>
    <phoneticPr fontId="17"/>
  </si>
  <si>
    <t>〇男女ともに育児休業取得実績があり、育休取得に対する理解があります。
〇業務調整を行うことで、有給休暇を取得して学校行事へ参加する社員が多く、理解があります。</t>
    <phoneticPr fontId="17"/>
  </si>
  <si>
    <t>当院は来院者様のご不安やお悩み、治療の負担をできるだけ軽くする治療を心がけています。
歯科医院が怖い方でも通いやすい歯科医院を意識しています。</t>
    <phoneticPr fontId="17"/>
  </si>
  <si>
    <t>http://www.aida-mecsys.co.jp</t>
    <phoneticPr fontId="17"/>
  </si>
  <si>
    <t>〇子どもをもつ従業員の学校行事やPTA活動への積極的な参加を奨励します。
〇フレックスタイムを導入し、働き方の選択肢を増やします。
〇再就職を希望する女性を対象に、職場体験講習を行います。</t>
    <phoneticPr fontId="17"/>
  </si>
  <si>
    <t>株式会社賀陽技研</t>
    <phoneticPr fontId="17"/>
  </si>
  <si>
    <t>〇育児休業を取得しやすい社内環境を整え、育児休業明けの従業員が職場復帰しやすい環境づくりを目指します。
〇子どもをもつ従業員への学校行事やPTA活動への積極的な参加を奨励します。
〇大学生や若年求職者を対象としたインターンシップを実施します。</t>
    <phoneticPr fontId="17"/>
  </si>
  <si>
    <t>30.7.31</t>
    <phoneticPr fontId="3"/>
  </si>
  <si>
    <t>アルドスタイル</t>
    <phoneticPr fontId="17"/>
  </si>
  <si>
    <t>株式会社ホテルエクセル岡山</t>
    <rPh sb="0" eb="4">
      <t>カブシキガイシャ</t>
    </rPh>
    <rPh sb="11" eb="13">
      <t>オカヤマ</t>
    </rPh>
    <phoneticPr fontId="2"/>
  </si>
  <si>
    <t>ほてるえくせるおかやま</t>
    <phoneticPr fontId="3"/>
  </si>
  <si>
    <t>両備ホールディングス株式会社ソレックスカンパニー</t>
    <rPh sb="0" eb="2">
      <t>リョウビ</t>
    </rPh>
    <phoneticPr fontId="3"/>
  </si>
  <si>
    <t>http://www.kawacle.jp/</t>
    <phoneticPr fontId="3"/>
  </si>
  <si>
    <t>714-0021</t>
    <phoneticPr fontId="3"/>
  </si>
  <si>
    <t>702-8027</t>
    <phoneticPr fontId="3"/>
  </si>
  <si>
    <t>社会医療法人岡村一心堂病院</t>
    <rPh sb="0" eb="2">
      <t>シャカイ</t>
    </rPh>
    <rPh sb="2" eb="4">
      <t>イリョウ</t>
    </rPh>
    <rPh sb="4" eb="6">
      <t>ホウジン</t>
    </rPh>
    <rPh sb="6" eb="8">
      <t>オカムラ</t>
    </rPh>
    <rPh sb="8" eb="10">
      <t>イッシン</t>
    </rPh>
    <rPh sb="10" eb="11">
      <t>ドウ</t>
    </rPh>
    <rPh sb="11" eb="13">
      <t>ビョウイン</t>
    </rPh>
    <phoneticPr fontId="3"/>
  </si>
  <si>
    <t>医療法人東浩会は、石川病院、老人保健施設のぞみ苑、訪問介護ステーションこだま、居宅介護支援事業所すばるの４事業所から成り、ＪＲ東津山駅の近くに位置します。平成２８年5月に新築移転したばかりの綺麗な病院です。</t>
    <rPh sb="0" eb="2">
      <t>イリョウ</t>
    </rPh>
    <rPh sb="2" eb="4">
      <t>ホウジン</t>
    </rPh>
    <rPh sb="4" eb="7">
      <t>トウコウカイ</t>
    </rPh>
    <rPh sb="9" eb="11">
      <t>イシカワ</t>
    </rPh>
    <rPh sb="11" eb="13">
      <t>ビョウイン</t>
    </rPh>
    <rPh sb="14" eb="16">
      <t>ロウジン</t>
    </rPh>
    <rPh sb="16" eb="18">
      <t>ホケン</t>
    </rPh>
    <rPh sb="18" eb="20">
      <t>シセツ</t>
    </rPh>
    <rPh sb="23" eb="24">
      <t>エン</t>
    </rPh>
    <rPh sb="25" eb="27">
      <t>ホウモン</t>
    </rPh>
    <rPh sb="27" eb="29">
      <t>カイゴ</t>
    </rPh>
    <rPh sb="39" eb="41">
      <t>キョタク</t>
    </rPh>
    <rPh sb="41" eb="43">
      <t>カイゴ</t>
    </rPh>
    <rPh sb="43" eb="45">
      <t>シエン</t>
    </rPh>
    <rPh sb="45" eb="48">
      <t>ジギョウショ</t>
    </rPh>
    <rPh sb="53" eb="56">
      <t>ジギョウショ</t>
    </rPh>
    <rPh sb="58" eb="59">
      <t>ナ</t>
    </rPh>
    <rPh sb="63" eb="66">
      <t>ヒガシツヤマ</t>
    </rPh>
    <rPh sb="66" eb="67">
      <t>エキ</t>
    </rPh>
    <rPh sb="68" eb="69">
      <t>チカ</t>
    </rPh>
    <rPh sb="71" eb="73">
      <t>イチ</t>
    </rPh>
    <rPh sb="77" eb="79">
      <t>ヘイセイ</t>
    </rPh>
    <rPh sb="81" eb="82">
      <t>ネン</t>
    </rPh>
    <rPh sb="83" eb="84">
      <t>ガツ</t>
    </rPh>
    <rPh sb="85" eb="87">
      <t>シンチク</t>
    </rPh>
    <rPh sb="87" eb="89">
      <t>イテン</t>
    </rPh>
    <rPh sb="95" eb="97">
      <t>キレイ</t>
    </rPh>
    <rPh sb="98" eb="100">
      <t>ビョウイン</t>
    </rPh>
    <phoneticPr fontId="2"/>
  </si>
  <si>
    <t>700-0975</t>
    <phoneticPr fontId="3"/>
  </si>
  <si>
    <t>http://shimotuiwakame.com</t>
    <phoneticPr fontId="3"/>
  </si>
  <si>
    <t>2018年「鷲羽山下津井まちづくり推進協議会」内に「下津井Ｓｅａ　ＶｉｌｌａｇｅＰｒｏｊｅｃｔ」が地元有志により立ち上がりました。下津井の産業、とりわけ漁業を中心に地域の未来を真剣に考え、活性化を目指す取組が開始されました。吉又商店は、その中で魚文化啓発活動と特産品開発を担い、少しでも魅力的な町づくりに貢献していきます。</t>
    <rPh sb="4" eb="5">
      <t>ネン</t>
    </rPh>
    <rPh sb="6" eb="9">
      <t>ワシュウザン</t>
    </rPh>
    <rPh sb="9" eb="12">
      <t>シモツイ</t>
    </rPh>
    <rPh sb="17" eb="19">
      <t>スイシン</t>
    </rPh>
    <rPh sb="19" eb="22">
      <t>キョウギカイ</t>
    </rPh>
    <rPh sb="23" eb="24">
      <t>ナイ</t>
    </rPh>
    <rPh sb="26" eb="29">
      <t>シモツイ</t>
    </rPh>
    <rPh sb="49" eb="51">
      <t>ジモト</t>
    </rPh>
    <rPh sb="51" eb="53">
      <t>ユウシ</t>
    </rPh>
    <rPh sb="56" eb="57">
      <t>タ</t>
    </rPh>
    <rPh sb="58" eb="59">
      <t>ア</t>
    </rPh>
    <rPh sb="65" eb="68">
      <t>シモツイ</t>
    </rPh>
    <rPh sb="69" eb="71">
      <t>サンギョウ</t>
    </rPh>
    <rPh sb="76" eb="78">
      <t>ギョギョウ</t>
    </rPh>
    <rPh sb="79" eb="81">
      <t>チュウシン</t>
    </rPh>
    <rPh sb="82" eb="84">
      <t>チイキ</t>
    </rPh>
    <rPh sb="85" eb="87">
      <t>ミライ</t>
    </rPh>
    <rPh sb="88" eb="90">
      <t>シンケン</t>
    </rPh>
    <rPh sb="91" eb="92">
      <t>カンガ</t>
    </rPh>
    <rPh sb="94" eb="97">
      <t>カッセイカ</t>
    </rPh>
    <rPh sb="98" eb="100">
      <t>メザ</t>
    </rPh>
    <rPh sb="101" eb="103">
      <t>トリクミ</t>
    </rPh>
    <rPh sb="104" eb="106">
      <t>カイシ</t>
    </rPh>
    <phoneticPr fontId="3"/>
  </si>
  <si>
    <t>ドルフィン・メイトこども園中山下と企業主導型保育事業に係る利用に関する契約書を締結。
保育施設の確保に努め、職場復帰を支援する。</t>
    <rPh sb="12" eb="13">
      <t>エン</t>
    </rPh>
    <rPh sb="13" eb="16">
      <t>ナカサンゲ</t>
    </rPh>
    <rPh sb="17" eb="19">
      <t>キギョウ</t>
    </rPh>
    <rPh sb="19" eb="22">
      <t>シュドウガタ</t>
    </rPh>
    <rPh sb="22" eb="24">
      <t>ホイク</t>
    </rPh>
    <rPh sb="24" eb="26">
      <t>ジギョウ</t>
    </rPh>
    <rPh sb="27" eb="28">
      <t>カカ</t>
    </rPh>
    <rPh sb="29" eb="31">
      <t>リヨウ</t>
    </rPh>
    <rPh sb="32" eb="33">
      <t>カン</t>
    </rPh>
    <rPh sb="35" eb="38">
      <t>ケイヤクショ</t>
    </rPh>
    <rPh sb="39" eb="41">
      <t>テイケツ</t>
    </rPh>
    <rPh sb="43" eb="45">
      <t>ホイク</t>
    </rPh>
    <rPh sb="45" eb="47">
      <t>シセツ</t>
    </rPh>
    <rPh sb="48" eb="50">
      <t>カクホ</t>
    </rPh>
    <rPh sb="51" eb="52">
      <t>ツト</t>
    </rPh>
    <rPh sb="54" eb="56">
      <t>ショクバ</t>
    </rPh>
    <rPh sb="56" eb="58">
      <t>フッキ</t>
    </rPh>
    <rPh sb="59" eb="61">
      <t>シエン</t>
    </rPh>
    <phoneticPr fontId="17"/>
  </si>
  <si>
    <t>オージー技研株式会社</t>
    <rPh sb="4" eb="6">
      <t>ギケン</t>
    </rPh>
    <rPh sb="6" eb="10">
      <t>カブシキガイシャ</t>
    </rPh>
    <phoneticPr fontId="17"/>
  </si>
  <si>
    <t>医療機器、福祉機器および健康機器の製造、販売および輸出入業務。岡山市に本社を置き、製品の開発・製造は瀬戸内市の工場で実施。国内外の医療機関や介護施設に製品を納入。</t>
    <rPh sb="0" eb="2">
      <t>イリョウ</t>
    </rPh>
    <rPh sb="2" eb="4">
      <t>キキ</t>
    </rPh>
    <rPh sb="5" eb="7">
      <t>フクシ</t>
    </rPh>
    <rPh sb="7" eb="9">
      <t>キキ</t>
    </rPh>
    <rPh sb="12" eb="14">
      <t>ケンコウ</t>
    </rPh>
    <rPh sb="14" eb="16">
      <t>キキ</t>
    </rPh>
    <rPh sb="17" eb="19">
      <t>セイゾウ</t>
    </rPh>
    <rPh sb="20" eb="22">
      <t>ハンバイ</t>
    </rPh>
    <rPh sb="25" eb="28">
      <t>ユシュツニュウ</t>
    </rPh>
    <rPh sb="28" eb="30">
      <t>ギョウム</t>
    </rPh>
    <rPh sb="31" eb="34">
      <t>オカヤマシ</t>
    </rPh>
    <rPh sb="35" eb="37">
      <t>ホンシャ</t>
    </rPh>
    <rPh sb="38" eb="39">
      <t>オ</t>
    </rPh>
    <rPh sb="41" eb="43">
      <t>セイヒン</t>
    </rPh>
    <rPh sb="44" eb="46">
      <t>カイハツ</t>
    </rPh>
    <rPh sb="47" eb="49">
      <t>セイゾウ</t>
    </rPh>
    <rPh sb="50" eb="54">
      <t>セトウチシ</t>
    </rPh>
    <rPh sb="55" eb="57">
      <t>コウジョウ</t>
    </rPh>
    <rPh sb="58" eb="60">
      <t>ジッシ</t>
    </rPh>
    <rPh sb="61" eb="64">
      <t>コクナイガイ</t>
    </rPh>
    <rPh sb="65" eb="67">
      <t>イリョウ</t>
    </rPh>
    <rPh sb="67" eb="69">
      <t>キカン</t>
    </rPh>
    <rPh sb="70" eb="72">
      <t>カイゴ</t>
    </rPh>
    <rPh sb="72" eb="74">
      <t>シセツ</t>
    </rPh>
    <rPh sb="75" eb="77">
      <t>セイヒン</t>
    </rPh>
    <rPh sb="78" eb="80">
      <t>ノウニュウ</t>
    </rPh>
    <phoneticPr fontId="17"/>
  </si>
  <si>
    <t>赤澤屋株式会社</t>
    <phoneticPr fontId="17"/>
  </si>
  <si>
    <t>医療法人社団同仁会　</t>
    <rPh sb="0" eb="2">
      <t>イリョウ</t>
    </rPh>
    <rPh sb="2" eb="4">
      <t>ホウジン</t>
    </rPh>
    <rPh sb="4" eb="6">
      <t>シャダン</t>
    </rPh>
    <rPh sb="6" eb="8">
      <t>ドウジン</t>
    </rPh>
    <rPh sb="8" eb="9">
      <t>カイ</t>
    </rPh>
    <phoneticPr fontId="2"/>
  </si>
  <si>
    <t>http://konkohp.jp/</t>
    <phoneticPr fontId="3"/>
  </si>
  <si>
    <t>701-4254</t>
    <phoneticPr fontId="2"/>
  </si>
  <si>
    <t>700-0964</t>
    <phoneticPr fontId="3"/>
  </si>
  <si>
    <t>株式会社中四国クボタ</t>
    <rPh sb="0" eb="4">
      <t>カブシキガイシャ</t>
    </rPh>
    <rPh sb="4" eb="7">
      <t>チュウシコク</t>
    </rPh>
    <phoneticPr fontId="3"/>
  </si>
  <si>
    <t>株式会社三井E&amp;Sテクニカルリサーチ</t>
    <rPh sb="0" eb="4">
      <t>カブシキガイシャ</t>
    </rPh>
    <rPh sb="4" eb="6">
      <t>ミツイ</t>
    </rPh>
    <phoneticPr fontId="3"/>
  </si>
  <si>
    <t xml:space="preserve">子会社として、住まいと暮らしに関する用品を販売するナンバホームセンターを経営しており、岡山県内には10店舗出店しております。
</t>
    <rPh sb="0" eb="3">
      <t>コガイシャ</t>
    </rPh>
    <phoneticPr fontId="3"/>
  </si>
  <si>
    <t>当院では、どうしたら患者さんやご家族の方々に満足して頂ける医療を提供することが出来るか、全職員が常に考えながら診療を行うようにしています。
次世代育成支援対策推進法の基準適合を受けました。「子育てサポート企業」の認定マークである「くるみん」の使用が認められました。</t>
    <rPh sb="70" eb="73">
      <t>ジセダイ</t>
    </rPh>
    <rPh sb="73" eb="75">
      <t>イクセイ</t>
    </rPh>
    <rPh sb="75" eb="77">
      <t>シエン</t>
    </rPh>
    <rPh sb="77" eb="79">
      <t>タイサク</t>
    </rPh>
    <rPh sb="79" eb="81">
      <t>スイシン</t>
    </rPh>
    <rPh sb="81" eb="82">
      <t>ホウ</t>
    </rPh>
    <rPh sb="83" eb="85">
      <t>キジュン</t>
    </rPh>
    <rPh sb="85" eb="87">
      <t>テキゴウ</t>
    </rPh>
    <rPh sb="88" eb="89">
      <t>ウ</t>
    </rPh>
    <rPh sb="95" eb="97">
      <t>コソダ</t>
    </rPh>
    <rPh sb="102" eb="104">
      <t>キギョウ</t>
    </rPh>
    <rPh sb="106" eb="108">
      <t>ニンテイ</t>
    </rPh>
    <rPh sb="121" eb="123">
      <t>シヨウ</t>
    </rPh>
    <rPh sb="124" eb="125">
      <t>ミト</t>
    </rPh>
    <phoneticPr fontId="3"/>
  </si>
  <si>
    <t xml:space="preserve">医療と福祉の経験を生かして、介護が必要とされる高齢者の方々にサービスを提供させていただいております。（介護老人保健施設シルバーセンター閑谷苑）
事業所保育所あり（0歳～就学前まで）
</t>
    <rPh sb="72" eb="74">
      <t>ジギョウ</t>
    </rPh>
    <rPh sb="74" eb="75">
      <t>トコロ</t>
    </rPh>
    <rPh sb="75" eb="77">
      <t>ホイク</t>
    </rPh>
    <rPh sb="77" eb="78">
      <t>ジョ</t>
    </rPh>
    <rPh sb="82" eb="83">
      <t>サイ</t>
    </rPh>
    <rPh sb="84" eb="87">
      <t>シュウガクマエ</t>
    </rPh>
    <phoneticPr fontId="3"/>
  </si>
  <si>
    <t>医療法人　慈恵会　ひらいクリニック</t>
    <rPh sb="0" eb="2">
      <t>イリョウ</t>
    </rPh>
    <rPh sb="2" eb="4">
      <t>ホウジン</t>
    </rPh>
    <rPh sb="5" eb="8">
      <t>ジケイカイ</t>
    </rPh>
    <phoneticPr fontId="2"/>
  </si>
  <si>
    <t>719-3201</t>
    <phoneticPr fontId="3"/>
  </si>
  <si>
    <t>とみたけあせんたー</t>
    <phoneticPr fontId="17"/>
  </si>
  <si>
    <t>富田ケアセンター有限会社</t>
    <rPh sb="0" eb="2">
      <t>トミタ</t>
    </rPh>
    <rPh sb="8" eb="12">
      <t>ユウゲンガイシャ</t>
    </rPh>
    <phoneticPr fontId="17"/>
  </si>
  <si>
    <t>713-8115</t>
    <phoneticPr fontId="17"/>
  </si>
  <si>
    <t>〇子どもとふれあう時間を増やすため、業務の効率化を図り、長時間労働を抑制します。
〇子どもの行事等に積極的に参加しやすい職場環境づくりに努めます。
〇子どものいる従業員が希望する場合は、勤務時間について柔軟な対応をします。</t>
    <phoneticPr fontId="17"/>
  </si>
  <si>
    <t>株式会社クリエアナブキ岡山支店</t>
    <phoneticPr fontId="17"/>
  </si>
  <si>
    <t>田中実業株式会社</t>
    <phoneticPr fontId="17"/>
  </si>
  <si>
    <t>新見市</t>
    <rPh sb="0" eb="3">
      <t>ニイミシ</t>
    </rPh>
    <phoneticPr fontId="17"/>
  </si>
  <si>
    <t>株式会社はなさかテック</t>
    <phoneticPr fontId="17"/>
  </si>
  <si>
    <t>702-8005</t>
    <phoneticPr fontId="17"/>
  </si>
  <si>
    <t>〇仕事と育児の両立がしやすい勤務制度を導入します。</t>
    <phoneticPr fontId="17"/>
  </si>
  <si>
    <t>早島町</t>
    <rPh sb="0" eb="3">
      <t>ハヤシマチョウ</t>
    </rPh>
    <phoneticPr fontId="17"/>
  </si>
  <si>
    <t>ビジネスセンター岡山株式会社</t>
    <phoneticPr fontId="17"/>
  </si>
  <si>
    <t>株式会社富山組</t>
    <phoneticPr fontId="17"/>
  </si>
  <si>
    <t>矢掛町</t>
    <rPh sb="0" eb="3">
      <t>ヤカゲチョウ</t>
    </rPh>
    <phoneticPr fontId="17"/>
  </si>
  <si>
    <t>H28</t>
    <phoneticPr fontId="3"/>
  </si>
  <si>
    <t>H29</t>
    <phoneticPr fontId="3"/>
  </si>
  <si>
    <t>H29</t>
    <phoneticPr fontId="3"/>
  </si>
  <si>
    <t>H30</t>
    <phoneticPr fontId="3"/>
  </si>
  <si>
    <t>かぶしきがいしゃわだぐみ</t>
    <phoneticPr fontId="17"/>
  </si>
  <si>
    <t>株式会社和田組</t>
    <rPh sb="0" eb="4">
      <t>カブシキガイシャ</t>
    </rPh>
    <rPh sb="4" eb="7">
      <t>ワダグミ</t>
    </rPh>
    <phoneticPr fontId="17"/>
  </si>
  <si>
    <t>712-8057</t>
    <phoneticPr fontId="17"/>
  </si>
  <si>
    <t>〇子どもをもつ従業員が、地域行事に積極的に参加しやすいように休暇を取れるようにしています。
〇仕事と育児の両立をしやすいように就業時間は従業員さんに決めてもらうようにしています。
〇子ども１１０番として、子ども達が助けを求められる場所を提供しています。</t>
    <phoneticPr fontId="17"/>
  </si>
  <si>
    <t>菓子卸売業をしております。
全国のお菓子を取り扱っております。（ナショナルブランドから地域のお菓子まで幅広く）
お菓子を通じて、笑顔を届ける事が喜びです。</t>
    <phoneticPr fontId="17"/>
  </si>
  <si>
    <t>株式会社新見ソーイングセンター</t>
    <rPh sb="0" eb="4">
      <t>カブシキガイシャ</t>
    </rPh>
    <rPh sb="4" eb="6">
      <t>ニイミ</t>
    </rPh>
    <phoneticPr fontId="17"/>
  </si>
  <si>
    <t>なかよし薬局</t>
    <rPh sb="4" eb="6">
      <t>ヤッキョク</t>
    </rPh>
    <phoneticPr fontId="17"/>
  </si>
  <si>
    <t>〇育児休暇を取りやすい社内環境を整えています。
〇子どもの病気などによる休暇に対応しています。
〇なるべく残業をしないようにして、家庭の時間を多くとれるようにしています。</t>
    <phoneticPr fontId="17"/>
  </si>
  <si>
    <t>http://wadagumi.co.jp/</t>
    <phoneticPr fontId="17"/>
  </si>
  <si>
    <t>〇時間外勤務の管理徹底により、労働時間の平準化を図ります。
〇全体の労働時間を軽減することで、従業員のワークライフバランスの充実を図ります。</t>
    <phoneticPr fontId="3"/>
  </si>
  <si>
    <t>服部興業株式会社</t>
    <phoneticPr fontId="17"/>
  </si>
  <si>
    <t>創業昭和12年、長年培ったノウハウと真心を込めた確かな技術の下、安全第一をモットーに公共工事から民間施設建築まで、土木・建築業務全般を行う、県下有数の老舗企業です。</t>
    <phoneticPr fontId="3"/>
  </si>
  <si>
    <t xml:space="preserve">　昭和３９年より、ステンレス配管製品を設計から製造、販売まで一貫して行っています。ステンレス管継手の分野では、国内シェアの４０％をもっており、主力製品のナイスジョイントは、業界初のＩＳＯ9001を取得し、国内外に展開している。また、2006年にはＩＳＯ14001の認証も取得し、環境面に配慮した開発、提案を進めている。
</t>
    <phoneticPr fontId="3"/>
  </si>
  <si>
    <t>710-8581</t>
    <phoneticPr fontId="2"/>
  </si>
  <si>
    <t>700-0965　</t>
    <phoneticPr fontId="3"/>
  </si>
  <si>
    <t>〇子どもをもつ従業員の学校行事やPTA活動への積極的な参加を奨励します。
〇有給休暇の取得促進に努めます。
〇職場で共に働く従業員のワークライフバランスを考え積極的に応援します。</t>
    <phoneticPr fontId="17"/>
  </si>
  <si>
    <t>「ここで生活できてよかった」そんな豊かな人生を送っていただきたいと、日々ご利用者と地域社会に貢献するよう努めています。「温かく優しい介護｣をモットーに、人間と人間のふれあいを志し、喜びを分かち合える介護を心がけています。</t>
    <phoneticPr fontId="3"/>
  </si>
  <si>
    <t>R01001</t>
    <phoneticPr fontId="3"/>
  </si>
  <si>
    <t>R01002</t>
  </si>
  <si>
    <t>R01003</t>
  </si>
  <si>
    <t>R01004</t>
  </si>
  <si>
    <t>萩原工業株式会社</t>
    <phoneticPr fontId="3"/>
  </si>
  <si>
    <t>712-8502</t>
    <phoneticPr fontId="3"/>
  </si>
  <si>
    <t>https://www.hagihara.co.jp/</t>
    <phoneticPr fontId="3"/>
  </si>
  <si>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t>
    <phoneticPr fontId="3"/>
  </si>
  <si>
    <t>ポリエチレン・ポリプロピレンを主原料とした合成樹脂繊維「フラットヤーン」を用いた関連製品、およびフラットヤーン技術を応用したスリッター等、産業機械の製造・販売。</t>
    <phoneticPr fontId="3"/>
  </si>
  <si>
    <t>てんじんかい</t>
    <phoneticPr fontId="3"/>
  </si>
  <si>
    <t>社会福祉法人　天神会</t>
    <rPh sb="0" eb="2">
      <t>シャカイ</t>
    </rPh>
    <rPh sb="2" eb="4">
      <t>フクシ</t>
    </rPh>
    <rPh sb="4" eb="6">
      <t>ホウジン</t>
    </rPh>
    <rPh sb="7" eb="9">
      <t>テンジン</t>
    </rPh>
    <rPh sb="9" eb="10">
      <t>カイ</t>
    </rPh>
    <phoneticPr fontId="3"/>
  </si>
  <si>
    <t>714-0044</t>
    <phoneticPr fontId="3"/>
  </si>
  <si>
    <t>笠岡市</t>
    <phoneticPr fontId="3"/>
  </si>
  <si>
    <t>http://www.tenjinkai.org/</t>
    <phoneticPr fontId="3"/>
  </si>
  <si>
    <t>〇事業所内認可保育園を開設し、職員の仕事と子育ての両立を応援し、地域の子育て支援を目指します。
〇育児・介護休業、子の看護休暇、介護休暇などの制度の周知と利用促進を図ります。
〇若年者に対する就業体験機会を積極的に提供します。</t>
    <phoneticPr fontId="3"/>
  </si>
  <si>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phoneticPr fontId="3"/>
  </si>
  <si>
    <t>せりお</t>
    <phoneticPr fontId="3"/>
  </si>
  <si>
    <t>703-8235</t>
    <phoneticPr fontId="3"/>
  </si>
  <si>
    <t>http://www.serio-toyo.co.jp/</t>
    <phoneticPr fontId="3"/>
  </si>
  <si>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phoneticPr fontId="3"/>
  </si>
  <si>
    <t>製造・流通業を中心としたWEBシステム、設計・モデリング等の数値演算システム、自動車メーカーとの共同による車載関連の組込系ソフトウェアなど、幅広い領域に対するシステムの開発・保守を行っています。</t>
    <phoneticPr fontId="3"/>
  </si>
  <si>
    <t>http://www.astroinc.co.jp/</t>
    <phoneticPr fontId="3"/>
  </si>
  <si>
    <r>
      <t>お客様のご要望に合わせた、最適なコンピュータシステムを提供しております。また、ｉ</t>
    </r>
    <r>
      <rPr>
        <sz val="11"/>
        <color rgb="FFFF0000"/>
        <rFont val="ＭＳ Ｐゴシック"/>
        <family val="3"/>
        <charset val="128"/>
        <scheme val="minor"/>
      </rPr>
      <t>OS</t>
    </r>
    <r>
      <rPr>
        <sz val="11"/>
        <rFont val="ＭＳ Ｐゴシック"/>
        <family val="3"/>
        <charset val="128"/>
        <scheme val="minor"/>
      </rPr>
      <t>（ｉｐｈｏｎｅ/ｉｐａｄ）アプリの開発を通じて、アイデアを形にしていく創造的な会社です。</t>
    </r>
    <phoneticPr fontId="3"/>
  </si>
  <si>
    <t>三菱ケミカル株式会社岡山事業所</t>
    <rPh sb="10" eb="12">
      <t>オカヤマ</t>
    </rPh>
    <phoneticPr fontId="3"/>
  </si>
  <si>
    <t>http://www.taisei-so.co.jp</t>
  </si>
  <si>
    <t>R01006</t>
  </si>
  <si>
    <t>R01007</t>
  </si>
  <si>
    <t>R01008</t>
  </si>
  <si>
    <t>R01009</t>
  </si>
  <si>
    <t>R01010</t>
  </si>
  <si>
    <t>R01011</t>
  </si>
  <si>
    <t>R01012</t>
  </si>
  <si>
    <t>R01013</t>
  </si>
  <si>
    <t>R01014</t>
  </si>
  <si>
    <t>R01015</t>
  </si>
  <si>
    <t>R01016</t>
  </si>
  <si>
    <t>R01018</t>
  </si>
  <si>
    <t>いちまるほーむ</t>
  </si>
  <si>
    <t>https://www.ichimaruhome.com/</t>
  </si>
  <si>
    <t>708-0341</t>
  </si>
  <si>
    <t>株式会社 井原環境保全</t>
    <rPh sb="0" eb="2">
      <t>カブシキ</t>
    </rPh>
    <rPh sb="2" eb="4">
      <t>カイシャ</t>
    </rPh>
    <rPh sb="5" eb="7">
      <t>イバラ</t>
    </rPh>
    <rPh sb="7" eb="9">
      <t>カンキョウ</t>
    </rPh>
    <rPh sb="9" eb="11">
      <t>ホゼン</t>
    </rPh>
    <phoneticPr fontId="1"/>
  </si>
  <si>
    <t>715-0023</t>
  </si>
  <si>
    <t>http://www.ibarakankyo.com/</t>
  </si>
  <si>
    <t>ラブネットサービス　株式会社</t>
    <rPh sb="10" eb="12">
      <t>カブシキ</t>
    </rPh>
    <rPh sb="12" eb="14">
      <t>カイシャ</t>
    </rPh>
    <phoneticPr fontId="1"/>
  </si>
  <si>
    <t>712-8061</t>
  </si>
  <si>
    <t>http://www.lovenet.co.jp/</t>
  </si>
  <si>
    <t>株式会社　ウェルスマイル</t>
    <rPh sb="0" eb="4">
      <t>カブシキガイシャ</t>
    </rPh>
    <phoneticPr fontId="1"/>
  </si>
  <si>
    <t xml:space="preserve">700-0927 </t>
  </si>
  <si>
    <t>R01019</t>
  </si>
  <si>
    <t>R01020</t>
  </si>
  <si>
    <t>R01021</t>
  </si>
  <si>
    <t>R01022</t>
  </si>
  <si>
    <t>https://pado.welsmile.co.jp/</t>
  </si>
  <si>
    <t>2020年には創業90年を迎えます。公共工事を中心に総合建設業者として地域に根差した活動を続けて参りました。今後も従業員一人ひとりを大切に、100年めざして邁進します。</t>
    <rPh sb="4" eb="5">
      <t>ネン</t>
    </rPh>
    <rPh sb="7" eb="9">
      <t>ソウギョウ</t>
    </rPh>
    <rPh sb="11" eb="12">
      <t>ネン</t>
    </rPh>
    <rPh sb="13" eb="14">
      <t>ムカ</t>
    </rPh>
    <rPh sb="18" eb="20">
      <t>コウキョウ</t>
    </rPh>
    <rPh sb="20" eb="22">
      <t>コウジ</t>
    </rPh>
    <rPh sb="23" eb="25">
      <t>チュウシン</t>
    </rPh>
    <rPh sb="26" eb="28">
      <t>ソウゴウ</t>
    </rPh>
    <rPh sb="28" eb="30">
      <t>ケンセツ</t>
    </rPh>
    <rPh sb="30" eb="32">
      <t>ギョウシャ</t>
    </rPh>
    <rPh sb="35" eb="37">
      <t>チイキ</t>
    </rPh>
    <rPh sb="38" eb="40">
      <t>ネザ</t>
    </rPh>
    <rPh sb="42" eb="44">
      <t>カツドウ</t>
    </rPh>
    <rPh sb="45" eb="46">
      <t>ツヅ</t>
    </rPh>
    <rPh sb="48" eb="49">
      <t>マイ</t>
    </rPh>
    <rPh sb="54" eb="56">
      <t>コンゴ</t>
    </rPh>
    <rPh sb="57" eb="60">
      <t>ジュウギョウイン</t>
    </rPh>
    <rPh sb="60" eb="62">
      <t>ヒトリ</t>
    </rPh>
    <rPh sb="66" eb="68">
      <t>タイセツ</t>
    </rPh>
    <rPh sb="73" eb="74">
      <t>ネン</t>
    </rPh>
    <rPh sb="78" eb="80">
      <t>マイシン</t>
    </rPh>
    <phoneticPr fontId="17"/>
  </si>
  <si>
    <t>R01023</t>
  </si>
  <si>
    <t>R01024</t>
  </si>
  <si>
    <t>R01025</t>
  </si>
  <si>
    <t>R01027</t>
  </si>
  <si>
    <t>R01028</t>
  </si>
  <si>
    <t>R01029</t>
  </si>
  <si>
    <t>R01030</t>
  </si>
  <si>
    <t>R01031</t>
  </si>
  <si>
    <t>R01032</t>
  </si>
  <si>
    <t>R01033</t>
  </si>
  <si>
    <t>R01034</t>
  </si>
  <si>
    <t>金田コーポレーション株式会社</t>
    <phoneticPr fontId="3"/>
  </si>
  <si>
    <t>かねだこーぽれーしょん</t>
    <phoneticPr fontId="3"/>
  </si>
  <si>
    <t>http://www.kaneda-co.net/company/</t>
    <phoneticPr fontId="3"/>
  </si>
  <si>
    <t>○小学校入学前の子をもつ従業員に、勤務時間短縮制度を設けます。
○仕事と生活の調和のために、勤務時間の変更、短縮に取り組みます。
○妊娠、出産、育児を理由にした元社員が希望すれば再雇用を行います。</t>
    <phoneticPr fontId="3"/>
  </si>
  <si>
    <t>大型配管・プラント設備などの鉄鋼製品を企画・設計から製造・輸送・据付までトータルサポート。大臣認定が保証する高度な溶接技術、最新のレーザー技術を駆使し、お客様の要望にお応えします。</t>
    <phoneticPr fontId="3"/>
  </si>
  <si>
    <t>特定医療法人鴻仁会</t>
    <phoneticPr fontId="3"/>
  </si>
  <si>
    <t>アドバンス企業認定年月日</t>
    <rPh sb="5" eb="7">
      <t>キギョウ</t>
    </rPh>
    <rPh sb="7" eb="9">
      <t>ニンテイ</t>
    </rPh>
    <rPh sb="9" eb="12">
      <t>ネンガッピ</t>
    </rPh>
    <phoneticPr fontId="3"/>
  </si>
  <si>
    <t>医療法人　王慈会</t>
    <phoneticPr fontId="3"/>
  </si>
  <si>
    <t>おうじかい</t>
    <phoneticPr fontId="3"/>
  </si>
  <si>
    <t>711-0906</t>
    <phoneticPr fontId="3"/>
  </si>
  <si>
    <t>http://www.ohji-nouge.or.jp</t>
    <phoneticPr fontId="3"/>
  </si>
  <si>
    <t>○子供をもつスタッフの学校行事などへの積極的な参加を奨励します。
○若者求職者を対象としたインターンシップ・トライアル雇用等を通じた雇入れを実施します。</t>
    <phoneticPr fontId="3"/>
  </si>
  <si>
    <t>「トータルな医療・福祉で地域の元気と笑顔をめざします」を理念とし、予防から治療・入院・通所・施設入所まで、あらゆる年齢の医療、介護のニーズをトータルにお手伝いしています。</t>
    <phoneticPr fontId="3"/>
  </si>
  <si>
    <t>http://www.ohji.ne.jp/</t>
    <phoneticPr fontId="3"/>
  </si>
  <si>
    <t>認定番号</t>
    <rPh sb="0" eb="2">
      <t>ニンテイ</t>
    </rPh>
    <rPh sb="2" eb="4">
      <t>バンゴウ</t>
    </rPh>
    <phoneticPr fontId="2"/>
  </si>
  <si>
    <t>登録番号</t>
    <rPh sb="0" eb="2">
      <t>トウロク</t>
    </rPh>
    <rPh sb="2" eb="4">
      <t>バンゴウ</t>
    </rPh>
    <phoneticPr fontId="3"/>
  </si>
  <si>
    <t>株式会社三社電機製作所　岡山工場</t>
    <phoneticPr fontId="3"/>
  </si>
  <si>
    <t>さんしゃでんきせいさくしょ　おかやまこうじょう</t>
    <phoneticPr fontId="3"/>
  </si>
  <si>
    <t xml:space="preserve">708-1312 </t>
    <phoneticPr fontId="3"/>
  </si>
  <si>
    <t>奈義町</t>
    <rPh sb="0" eb="3">
      <t>ナギチョウ</t>
    </rPh>
    <phoneticPr fontId="3"/>
  </si>
  <si>
    <t>https://www.sansha.co.jp/</t>
    <phoneticPr fontId="3"/>
  </si>
  <si>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phoneticPr fontId="3"/>
  </si>
  <si>
    <t>R01035</t>
  </si>
  <si>
    <t>R01036</t>
  </si>
  <si>
    <t>R01037</t>
  </si>
  <si>
    <t>R01038</t>
  </si>
  <si>
    <t>R01039</t>
  </si>
  <si>
    <t>R01040</t>
  </si>
  <si>
    <t>http://www.kyouaikai.or.jp/</t>
    <phoneticPr fontId="3"/>
  </si>
  <si>
    <t xml:space="preserve">(理念)
手をさしのべ　ささえ　勇気と安らかさを導き
　共に生と死をみつめる　医療・介護を行う
</t>
    <phoneticPr fontId="3"/>
  </si>
  <si>
    <t>認定番号</t>
    <rPh sb="0" eb="2">
      <t>ニンテイ</t>
    </rPh>
    <rPh sb="2" eb="4">
      <t>バンゴウ</t>
    </rPh>
    <phoneticPr fontId="3"/>
  </si>
  <si>
    <t>0002</t>
  </si>
  <si>
    <t>0002</t>
    <phoneticPr fontId="3"/>
  </si>
  <si>
    <t>0003</t>
  </si>
  <si>
    <t>0003</t>
    <phoneticPr fontId="3"/>
  </si>
  <si>
    <t>0004</t>
  </si>
  <si>
    <t>0005</t>
  </si>
  <si>
    <t>株式会社　創心會</t>
    <phoneticPr fontId="3"/>
  </si>
  <si>
    <t>0006</t>
  </si>
  <si>
    <t>0007</t>
  </si>
  <si>
    <t>0007</t>
    <phoneticPr fontId="3"/>
  </si>
  <si>
    <t>0001</t>
    <phoneticPr fontId="17"/>
  </si>
  <si>
    <t>https://melonjima.net/</t>
    <phoneticPr fontId="3"/>
  </si>
  <si>
    <t>http://inoue-gr.jp/</t>
    <phoneticPr fontId="3"/>
  </si>
  <si>
    <t>「頼れるご近所さんでありたい」
いのうえグループは、地域の皆さまの「もしも」と「いつも」を支える総合生活支援企業グループです。</t>
    <rPh sb="1" eb="2">
      <t>タヨ</t>
    </rPh>
    <rPh sb="5" eb="7">
      <t>キンジョ</t>
    </rPh>
    <rPh sb="26" eb="28">
      <t>チイキ</t>
    </rPh>
    <rPh sb="29" eb="30">
      <t>ミナ</t>
    </rPh>
    <rPh sb="45" eb="46">
      <t>ササ</t>
    </rPh>
    <rPh sb="48" eb="50">
      <t>ソウゴウ</t>
    </rPh>
    <rPh sb="50" eb="52">
      <t>セイカツ</t>
    </rPh>
    <rPh sb="52" eb="54">
      <t>シエン</t>
    </rPh>
    <rPh sb="54" eb="56">
      <t>キギョウ</t>
    </rPh>
    <phoneticPr fontId="3"/>
  </si>
  <si>
    <t>R01041</t>
  </si>
  <si>
    <t>R01042</t>
  </si>
  <si>
    <t>R01043</t>
  </si>
  <si>
    <t>R01044</t>
  </si>
  <si>
    <t>R01045</t>
  </si>
  <si>
    <t>R01046</t>
  </si>
  <si>
    <t>R01047</t>
  </si>
  <si>
    <t>R01048</t>
  </si>
  <si>
    <t>0008</t>
  </si>
  <si>
    <t>0009</t>
  </si>
  <si>
    <t>0010</t>
  </si>
  <si>
    <t>一般財団法人共愛会</t>
    <rPh sb="0" eb="2">
      <t>イッパン</t>
    </rPh>
    <rPh sb="2" eb="6">
      <t>ザイダンホウジン</t>
    </rPh>
    <rPh sb="6" eb="8">
      <t>キョウアイ</t>
    </rPh>
    <rPh sb="8" eb="9">
      <t>カイ</t>
    </rPh>
    <phoneticPr fontId="3"/>
  </si>
  <si>
    <t>株式会社ザグザグ</t>
    <rPh sb="0" eb="4">
      <t>カブシキガイシャ</t>
    </rPh>
    <phoneticPr fontId="3"/>
  </si>
  <si>
    <t>株式会社レイ（ANAクラウンプラザホテル岡山）</t>
    <rPh sb="0" eb="2">
      <t>カブシキ</t>
    </rPh>
    <rPh sb="2" eb="4">
      <t>ガイシャ</t>
    </rPh>
    <rPh sb="20" eb="22">
      <t>オカヤマ</t>
    </rPh>
    <phoneticPr fontId="3"/>
  </si>
  <si>
    <t>http://www.anacpokayama.com</t>
    <phoneticPr fontId="3"/>
  </si>
  <si>
    <t>http://denzai.jp/yaew/</t>
    <phoneticPr fontId="3"/>
  </si>
  <si>
    <t>http://oomotohosp.jp/</t>
    <phoneticPr fontId="3"/>
  </si>
  <si>
    <t>RSK山陽放送株式会社</t>
    <rPh sb="3" eb="5">
      <t>サンヨウ</t>
    </rPh>
    <rPh sb="5" eb="7">
      <t>ホウソウ</t>
    </rPh>
    <rPh sb="7" eb="11">
      <t>カブシキガイシャ</t>
    </rPh>
    <phoneticPr fontId="3"/>
  </si>
  <si>
    <t>社会資本に欠かせない、各種コンクリート製品製造プラントの製造です。国内シェア70％超、北米・中国を中心に海外で事業展開するとともに、ゴミ（産業廃棄物）の再資源化など、資源循環型社会の実現に向け、環境分野でも実績を積み重ねています。
タイガーマシンは、高梁市をグループの製造拠点として、今後も、地域に貢献してまいります。</t>
    <rPh sb="0" eb="2">
      <t>シャカイ</t>
    </rPh>
    <rPh sb="2" eb="4">
      <t>シホン</t>
    </rPh>
    <rPh sb="5" eb="6">
      <t>カ</t>
    </rPh>
    <rPh sb="11" eb="13">
      <t>カクシュ</t>
    </rPh>
    <rPh sb="19" eb="21">
      <t>セイヒン</t>
    </rPh>
    <rPh sb="21" eb="23">
      <t>セイゾウ</t>
    </rPh>
    <rPh sb="28" eb="30">
      <t>セイゾウ</t>
    </rPh>
    <rPh sb="33" eb="35">
      <t>コクナイ</t>
    </rPh>
    <rPh sb="41" eb="42">
      <t>チョウ</t>
    </rPh>
    <rPh sb="43" eb="45">
      <t>ホクベイ</t>
    </rPh>
    <rPh sb="46" eb="48">
      <t>チュウゴク</t>
    </rPh>
    <rPh sb="49" eb="51">
      <t>チュウシン</t>
    </rPh>
    <rPh sb="52" eb="54">
      <t>カイガイ</t>
    </rPh>
    <rPh sb="55" eb="57">
      <t>ジギョウ</t>
    </rPh>
    <rPh sb="57" eb="59">
      <t>テンカイ</t>
    </rPh>
    <rPh sb="69" eb="71">
      <t>サンギョウ</t>
    </rPh>
    <rPh sb="71" eb="74">
      <t>ハイキブツ</t>
    </rPh>
    <rPh sb="76" eb="80">
      <t>サイシゲンカ</t>
    </rPh>
    <rPh sb="83" eb="85">
      <t>シゲン</t>
    </rPh>
    <rPh sb="85" eb="88">
      <t>ジュンカンガタ</t>
    </rPh>
    <rPh sb="88" eb="90">
      <t>シャカイ</t>
    </rPh>
    <rPh sb="91" eb="93">
      <t>ジツゲン</t>
    </rPh>
    <rPh sb="94" eb="95">
      <t>ム</t>
    </rPh>
    <rPh sb="97" eb="99">
      <t>カンキョウ</t>
    </rPh>
    <rPh sb="99" eb="101">
      <t>ブンヤ</t>
    </rPh>
    <rPh sb="103" eb="105">
      <t>ジッセキ</t>
    </rPh>
    <rPh sb="106" eb="107">
      <t>ツ</t>
    </rPh>
    <rPh sb="108" eb="109">
      <t>カサ</t>
    </rPh>
    <rPh sb="125" eb="128">
      <t>タカハシシ</t>
    </rPh>
    <rPh sb="134" eb="136">
      <t>セイゾウ</t>
    </rPh>
    <rPh sb="136" eb="138">
      <t>キョテン</t>
    </rPh>
    <rPh sb="142" eb="144">
      <t>コンゴ</t>
    </rPh>
    <rPh sb="146" eb="148">
      <t>チイキ</t>
    </rPh>
    <rPh sb="149" eb="151">
      <t>コウケン</t>
    </rPh>
    <phoneticPr fontId="3"/>
  </si>
  <si>
    <t>https://www.u-sun.co.jp/</t>
    <phoneticPr fontId="3"/>
  </si>
  <si>
    <t>株式会社BEKKAN</t>
    <rPh sb="0" eb="2">
      <t>カブシキ</t>
    </rPh>
    <rPh sb="2" eb="4">
      <t>カイシャ</t>
    </rPh>
    <phoneticPr fontId="3"/>
  </si>
  <si>
    <t>べっかん</t>
    <phoneticPr fontId="3"/>
  </si>
  <si>
    <t>倉敷市民会館の近くにあり、民家の一階を利用した、10人の地域密着型デイサービスです。
職員は男性１名、女性６名の笑いの絶えない明るい職場です。一日のスタートはコーヒーを飲みながらのショートミーティングです。ほっと一息ついて、さあ仕事が始まります。
地域活動の一環として、地区の支援センターなど３施設で協力し、地域のサロンで運動や脳トレのお手伝いに参加しております。
施設の特徴は①食事です。食材に地元産の水産物や野菜を使い地産地消を推進しています。メニューも四季折々の行事を取り入れており、松花堂弁当やお膳を利用し季節を感じられるよう工夫しています。昼食は職員も同じものを半額負担で食べることができます。
利用者様のお誕生日には１人ずつケーキを焼き、スタッフと一緒にお祝いをします。
②職員を大切にしています。定期的に食事会、誕生日のプレゼントなどとても喜んでくださいます。学校行事等休みも取りやすいようスタッフの配置を考えています。</t>
    <rPh sb="0" eb="4">
      <t>クラシキシミン</t>
    </rPh>
    <rPh sb="4" eb="6">
      <t>カイカン</t>
    </rPh>
    <rPh sb="7" eb="8">
      <t>チカ</t>
    </rPh>
    <rPh sb="13" eb="15">
      <t>ミンカ</t>
    </rPh>
    <rPh sb="16" eb="18">
      <t>イッカイ</t>
    </rPh>
    <rPh sb="19" eb="21">
      <t>リヨウ</t>
    </rPh>
    <rPh sb="26" eb="27">
      <t>ニン</t>
    </rPh>
    <rPh sb="28" eb="30">
      <t>チイキ</t>
    </rPh>
    <rPh sb="30" eb="33">
      <t>ミッチャクガタ</t>
    </rPh>
    <rPh sb="43" eb="45">
      <t>ショクイン</t>
    </rPh>
    <rPh sb="46" eb="48">
      <t>ダンセイ</t>
    </rPh>
    <rPh sb="49" eb="50">
      <t>メイ</t>
    </rPh>
    <rPh sb="51" eb="53">
      <t>ジョセイ</t>
    </rPh>
    <rPh sb="54" eb="55">
      <t>メイ</t>
    </rPh>
    <rPh sb="56" eb="57">
      <t>ワラ</t>
    </rPh>
    <rPh sb="59" eb="60">
      <t>タ</t>
    </rPh>
    <rPh sb="63" eb="64">
      <t>アカ</t>
    </rPh>
    <rPh sb="66" eb="68">
      <t>ショクバ</t>
    </rPh>
    <rPh sb="71" eb="73">
      <t>イチニチ</t>
    </rPh>
    <rPh sb="84" eb="85">
      <t>ノ</t>
    </rPh>
    <rPh sb="106" eb="108">
      <t>ヒトイキ</t>
    </rPh>
    <rPh sb="114" eb="116">
      <t>シゴト</t>
    </rPh>
    <rPh sb="117" eb="118">
      <t>ハジ</t>
    </rPh>
    <rPh sb="124" eb="126">
      <t>チイキ</t>
    </rPh>
    <rPh sb="126" eb="128">
      <t>カツドウ</t>
    </rPh>
    <rPh sb="129" eb="131">
      <t>イッカン</t>
    </rPh>
    <rPh sb="135" eb="137">
      <t>チク</t>
    </rPh>
    <rPh sb="138" eb="140">
      <t>シエン</t>
    </rPh>
    <rPh sb="147" eb="149">
      <t>シセツ</t>
    </rPh>
    <rPh sb="150" eb="152">
      <t>キョウリョク</t>
    </rPh>
    <rPh sb="154" eb="156">
      <t>チイキ</t>
    </rPh>
    <rPh sb="161" eb="163">
      <t>ウンドウ</t>
    </rPh>
    <rPh sb="164" eb="165">
      <t>ノウ</t>
    </rPh>
    <rPh sb="169" eb="171">
      <t>テツダ</t>
    </rPh>
    <rPh sb="173" eb="175">
      <t>サンカ</t>
    </rPh>
    <rPh sb="183" eb="185">
      <t>シセツ</t>
    </rPh>
    <rPh sb="186" eb="188">
      <t>トクチョウ</t>
    </rPh>
    <rPh sb="190" eb="192">
      <t>ショクジ</t>
    </rPh>
    <rPh sb="195" eb="197">
      <t>ショクザイ</t>
    </rPh>
    <rPh sb="198" eb="200">
      <t>ジモト</t>
    </rPh>
    <rPh sb="200" eb="201">
      <t>サン</t>
    </rPh>
    <rPh sb="202" eb="205">
      <t>スイサンブツ</t>
    </rPh>
    <rPh sb="206" eb="208">
      <t>ヤサイ</t>
    </rPh>
    <rPh sb="209" eb="210">
      <t>ツカ</t>
    </rPh>
    <rPh sb="211" eb="215">
      <t>チサンチショウ</t>
    </rPh>
    <rPh sb="216" eb="218">
      <t>スイシン</t>
    </rPh>
    <rPh sb="229" eb="231">
      <t>シキ</t>
    </rPh>
    <rPh sb="231" eb="233">
      <t>オリオリ</t>
    </rPh>
    <rPh sb="234" eb="236">
      <t>ギョウジ</t>
    </rPh>
    <rPh sb="237" eb="238">
      <t>ト</t>
    </rPh>
    <rPh sb="239" eb="240">
      <t>イ</t>
    </rPh>
    <rPh sb="245" eb="248">
      <t>ショウカドウ</t>
    </rPh>
    <rPh sb="248" eb="250">
      <t>ベントウ</t>
    </rPh>
    <rPh sb="252" eb="253">
      <t>ゼン</t>
    </rPh>
    <rPh sb="254" eb="256">
      <t>リヨウ</t>
    </rPh>
    <rPh sb="257" eb="259">
      <t>キセツ</t>
    </rPh>
    <rPh sb="260" eb="261">
      <t>カン</t>
    </rPh>
    <rPh sb="267" eb="269">
      <t>クフウ</t>
    </rPh>
    <rPh sb="275" eb="277">
      <t>チュウショク</t>
    </rPh>
    <rPh sb="278" eb="280">
      <t>ショクイン</t>
    </rPh>
    <rPh sb="281" eb="282">
      <t>オナ</t>
    </rPh>
    <rPh sb="286" eb="288">
      <t>ハンガク</t>
    </rPh>
    <rPh sb="288" eb="290">
      <t>フタン</t>
    </rPh>
    <rPh sb="291" eb="292">
      <t>タ</t>
    </rPh>
    <rPh sb="303" eb="307">
      <t>リヨウシャサマ</t>
    </rPh>
    <rPh sb="309" eb="312">
      <t>タンジョウビ</t>
    </rPh>
    <rPh sb="315" eb="316">
      <t>ヒト</t>
    </rPh>
    <rPh sb="322" eb="323">
      <t>ヤ</t>
    </rPh>
    <rPh sb="330" eb="332">
      <t>イッショ</t>
    </rPh>
    <rPh sb="334" eb="335">
      <t>イワ</t>
    </rPh>
    <rPh sb="343" eb="345">
      <t>ショクイン</t>
    </rPh>
    <rPh sb="346" eb="348">
      <t>タイセツ</t>
    </rPh>
    <rPh sb="355" eb="358">
      <t>テイキテキ</t>
    </rPh>
    <rPh sb="359" eb="361">
      <t>ショクジ</t>
    </rPh>
    <rPh sb="361" eb="362">
      <t>カイ</t>
    </rPh>
    <rPh sb="363" eb="366">
      <t>タンジョウビ</t>
    </rPh>
    <rPh sb="377" eb="378">
      <t>ヨロコ</t>
    </rPh>
    <rPh sb="387" eb="389">
      <t>ガッコウ</t>
    </rPh>
    <rPh sb="389" eb="391">
      <t>ギョウジ</t>
    </rPh>
    <rPh sb="391" eb="392">
      <t>トウ</t>
    </rPh>
    <rPh sb="392" eb="393">
      <t>ヤス</t>
    </rPh>
    <rPh sb="395" eb="396">
      <t>ト</t>
    </rPh>
    <rPh sb="407" eb="409">
      <t>ハイチ</t>
    </rPh>
    <rPh sb="410" eb="411">
      <t>カンガ</t>
    </rPh>
    <phoneticPr fontId="3"/>
  </si>
  <si>
    <t>洋菓子工房ベルジェ</t>
    <rPh sb="0" eb="3">
      <t>ヨウガシ</t>
    </rPh>
    <rPh sb="3" eb="5">
      <t>コウボウ</t>
    </rPh>
    <phoneticPr fontId="3"/>
  </si>
  <si>
    <t>http://balance5.jp</t>
    <phoneticPr fontId="3"/>
  </si>
  <si>
    <t>https://neseal.co.jp/</t>
    <phoneticPr fontId="3"/>
  </si>
  <si>
    <t>株式会社イシン住宅研究所</t>
    <rPh sb="0" eb="2">
      <t>カブシキ</t>
    </rPh>
    <rPh sb="2" eb="4">
      <t>カイシャ</t>
    </rPh>
    <rPh sb="7" eb="9">
      <t>ジュウタク</t>
    </rPh>
    <rPh sb="9" eb="12">
      <t>ケンキュウショ</t>
    </rPh>
    <phoneticPr fontId="17"/>
  </si>
  <si>
    <t>「ここに来て良かった」「長生きして良かった」そう思って末永くかけがえのない時間を一緒に暮らせるよう、介護を軸とした幅広い福祉サービスを提供し、地域に根差して社会貢献できるよう事業運営に日々努めています。富田の目指す福祉とは、心を動かし、気持ちを豊かにしていただくことです。</t>
    <rPh sb="50" eb="52">
      <t>カイゴ</t>
    </rPh>
    <rPh sb="53" eb="54">
      <t>ジク</t>
    </rPh>
    <rPh sb="71" eb="73">
      <t>チイキ</t>
    </rPh>
    <rPh sb="74" eb="76">
      <t>ネザ</t>
    </rPh>
    <rPh sb="101" eb="103">
      <t>トミタ</t>
    </rPh>
    <rPh sb="104" eb="106">
      <t>メザ</t>
    </rPh>
    <rPh sb="107" eb="109">
      <t>フクシ</t>
    </rPh>
    <rPh sb="112" eb="113">
      <t>ココロ</t>
    </rPh>
    <rPh sb="114" eb="115">
      <t>ウゴ</t>
    </rPh>
    <rPh sb="118" eb="120">
      <t>キモ</t>
    </rPh>
    <rPh sb="122" eb="123">
      <t>ユタ</t>
    </rPh>
    <phoneticPr fontId="17"/>
  </si>
  <si>
    <t>http://www.tomicare.com/</t>
    <phoneticPr fontId="17"/>
  </si>
  <si>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〇今年度中の保育事業開始を実現させ、職員や地域の方が安心して働ける場の提供を致します。</t>
    <phoneticPr fontId="17"/>
  </si>
  <si>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〇企業主導型保育施設の提携事業所となり、職員が安心して働ける場の提供を致します。</t>
    <phoneticPr fontId="17"/>
  </si>
  <si>
    <t>○子どもの学校行事や育児で休みが取りやすい時間有給休暇を認めます。
○出産準備休職制度を設け、早い時期からの休職を認めます。</t>
    <rPh sb="21" eb="23">
      <t>ジカン</t>
    </rPh>
    <phoneticPr fontId="3"/>
  </si>
  <si>
    <t>　両備ホールディングス株式会社を中心とした両備グループの一員で、建設業を通じて地元の皆様の住まい創りから、店舗・ビル建設まで、生活空間の創造のお手伝いをさせていただいております。</t>
    <phoneticPr fontId="3"/>
  </si>
  <si>
    <t>地域の雇用確保のため、鏡野町（旧上斎原村）により昭和53年に設立され、国立研究開発法人日本原子力研究開発機構　人形峠環境技術センター施設の運転・維持管理、放射線管理等の業務及び公共団体等施設の運営助勢業務の請負を行っている会社です。</t>
    <rPh sb="35" eb="37">
      <t>コクリツ</t>
    </rPh>
    <rPh sb="37" eb="39">
      <t>ケンキュウ</t>
    </rPh>
    <rPh sb="39" eb="41">
      <t>カイハツ</t>
    </rPh>
    <rPh sb="41" eb="43">
      <t>ホウジン</t>
    </rPh>
    <rPh sb="66" eb="68">
      <t>シセツ</t>
    </rPh>
    <rPh sb="86" eb="87">
      <t>オヨ</t>
    </rPh>
    <rPh sb="88" eb="90">
      <t>コウキョウ</t>
    </rPh>
    <rPh sb="90" eb="92">
      <t>ダンタイ</t>
    </rPh>
    <rPh sb="92" eb="93">
      <t>トウ</t>
    </rPh>
    <rPh sb="93" eb="95">
      <t>シセツ</t>
    </rPh>
    <rPh sb="96" eb="98">
      <t>ウンエイ</t>
    </rPh>
    <rPh sb="98" eb="100">
      <t>ジョセイ</t>
    </rPh>
    <rPh sb="100" eb="102">
      <t>ギョウム</t>
    </rPh>
    <rPh sb="103" eb="105">
      <t>ウケオイ</t>
    </rPh>
    <phoneticPr fontId="3"/>
  </si>
  <si>
    <t>法令と経験を基に業務を通じて中小零細企業の発展・繁栄に貢献します。多角的な視点でみることを心がけ、関連知識を身につけ大量の情報から有益な情報を抽出し、使える形に整え提供していきます。
個人としては、民生委員として第二日比小学校で「学習アドバイザー」として月に2回程度小学校3年生の算数の答練指導に参加しています。それに近い取組も考えていきたいです。
「おかやま子育て応援宣言企業サポート事業」の派遣専門家に登録しています。</t>
    <phoneticPr fontId="3"/>
  </si>
  <si>
    <t>701-0192</t>
    <phoneticPr fontId="3"/>
  </si>
  <si>
    <t>働きやすい職場を目指して藤田荘四大主義を宣言しました。
１．やってみよう（自己実現と成長）
２．ありがとう（親切と感謝）
３．なんとかなる（楽観性）
４．あなたらしく（比較しない）
事業所内にセラピードッグがいます。</t>
    <rPh sb="0" eb="1">
      <t>ハタラ</t>
    </rPh>
    <rPh sb="5" eb="7">
      <t>ショクバ</t>
    </rPh>
    <rPh sb="8" eb="10">
      <t>メザ</t>
    </rPh>
    <rPh sb="12" eb="14">
      <t>フジタ</t>
    </rPh>
    <rPh sb="14" eb="15">
      <t>ソウ</t>
    </rPh>
    <rPh sb="15" eb="17">
      <t>ヨンダイ</t>
    </rPh>
    <rPh sb="17" eb="19">
      <t>シュギ</t>
    </rPh>
    <rPh sb="20" eb="22">
      <t>センゲン</t>
    </rPh>
    <rPh sb="37" eb="39">
      <t>ジコ</t>
    </rPh>
    <rPh sb="39" eb="41">
      <t>ジツゲン</t>
    </rPh>
    <rPh sb="42" eb="44">
      <t>セイチョウ</t>
    </rPh>
    <rPh sb="54" eb="56">
      <t>シンセツ</t>
    </rPh>
    <rPh sb="57" eb="59">
      <t>カンシャ</t>
    </rPh>
    <rPh sb="70" eb="72">
      <t>ラッカン</t>
    </rPh>
    <rPh sb="72" eb="73">
      <t>セイ</t>
    </rPh>
    <rPh sb="84" eb="86">
      <t>ヒカク</t>
    </rPh>
    <rPh sb="91" eb="94">
      <t>ジギョウショ</t>
    </rPh>
    <rPh sb="94" eb="95">
      <t>ナイ</t>
    </rPh>
    <phoneticPr fontId="3"/>
  </si>
  <si>
    <t>倉敷市児島で畳縁の製造を致しております。畳を彩る空間の演出として、また手芸用の資材としても広がりを見せています。伝統的なものからモダンなものまで、１０００種類以上の畳縁を取り揃えています。
平均残業時間が１時間未満／月</t>
    <rPh sb="95" eb="97">
      <t>ヘイキン</t>
    </rPh>
    <rPh sb="97" eb="99">
      <t>ザンギョウ</t>
    </rPh>
    <rPh sb="99" eb="101">
      <t>ジカン</t>
    </rPh>
    <rPh sb="103" eb="105">
      <t>ジカン</t>
    </rPh>
    <rPh sb="105" eb="107">
      <t>ミマン</t>
    </rPh>
    <rPh sb="108" eb="109">
      <t>ツキ</t>
    </rPh>
    <phoneticPr fontId="2"/>
  </si>
  <si>
    <t>0011</t>
  </si>
  <si>
    <t>0012</t>
  </si>
  <si>
    <t>○子供をもつ従業員の学校行事やＰＴＡ活動への積極的な参加を奨励します。
○子育て世代応援の為、孫育て世代へ休暇制度を設けます。
○労働時間の適正管理を目指し、就業規則を見直します。</t>
    <phoneticPr fontId="3"/>
  </si>
  <si>
    <t>702-8022</t>
  </si>
  <si>
    <t>R01049</t>
  </si>
  <si>
    <t>R01050</t>
  </si>
  <si>
    <t>R01051</t>
  </si>
  <si>
    <t>R01052</t>
  </si>
  <si>
    <t>R01053</t>
  </si>
  <si>
    <t>R01054</t>
  </si>
  <si>
    <t>R01055</t>
  </si>
  <si>
    <t>R01056</t>
  </si>
  <si>
    <t>R01057</t>
  </si>
  <si>
    <t>ライフデザイン・カバヤ株式会社</t>
    <rPh sb="11" eb="13">
      <t>カブシキ</t>
    </rPh>
    <rPh sb="13" eb="15">
      <t>カイシャ</t>
    </rPh>
    <phoneticPr fontId="3"/>
  </si>
  <si>
    <t>らいふでざいんかばや</t>
    <phoneticPr fontId="3"/>
  </si>
  <si>
    <t>http://www.lifedesign-kabaya.co.jp/</t>
    <phoneticPr fontId="3"/>
  </si>
  <si>
    <t>我々の「介護の基本」は、人生の終焉を迎えるまでその人に上手に寄り添うことだと考え、いつもあなたのとなりで、微笑がえしをキャッチフレーズに、皆様とともに歩んでまいります。</t>
    <phoneticPr fontId="3"/>
  </si>
  <si>
    <t>ＮＴＮ(株)の１００％出資の子会社。
ベアリングの施削加工を行う工場です。</t>
    <phoneticPr fontId="3"/>
  </si>
  <si>
    <t>あーるえすけーさんようほうそう</t>
    <phoneticPr fontId="3"/>
  </si>
  <si>
    <t>R1.11.29</t>
    <phoneticPr fontId="17"/>
  </si>
  <si>
    <t>R1.11.29</t>
    <phoneticPr fontId="17"/>
  </si>
  <si>
    <t>27050</t>
    <phoneticPr fontId="17"/>
  </si>
  <si>
    <t>R01020</t>
    <phoneticPr fontId="17"/>
  </si>
  <si>
    <t>笹井社会保険労務士事務所</t>
    <phoneticPr fontId="17"/>
  </si>
  <si>
    <t>0011</t>
    <phoneticPr fontId="3"/>
  </si>
  <si>
    <t>創業以来、生きがいのある豊かな生活を築くとともに食の安全・安心をモットーに地域社会に貢献するようつとめています。</t>
    <phoneticPr fontId="3"/>
  </si>
  <si>
    <t>711-0935</t>
    <phoneticPr fontId="3"/>
  </si>
  <si>
    <t>http://www.bloom-group.co.jp/</t>
    <phoneticPr fontId="3"/>
  </si>
  <si>
    <t xml:space="preserve">700-0975 </t>
    <phoneticPr fontId="3"/>
  </si>
  <si>
    <t>700-0091</t>
    <phoneticPr fontId="3"/>
  </si>
  <si>
    <t>http://www.housing-sanyo.jp/</t>
    <phoneticPr fontId="3"/>
  </si>
  <si>
    <t>てぃしーしー</t>
    <phoneticPr fontId="3"/>
  </si>
  <si>
    <t>700-0901</t>
    <phoneticPr fontId="3"/>
  </si>
  <si>
    <t>714-1201</t>
    <phoneticPr fontId="2"/>
  </si>
  <si>
    <t>私たち「ライフデザイン・カバヤ」は、「明日の魅力ある住まいを創る」をコンセプトに、理想の住まいづくりに努めて地域社会に貢献することを基本理念としております。</t>
    <phoneticPr fontId="3"/>
  </si>
  <si>
    <t>あいだめかしすてむ</t>
  </si>
  <si>
    <t>うぇるすとん</t>
  </si>
  <si>
    <t>かなだに</t>
  </si>
  <si>
    <t>かようぎけん</t>
  </si>
  <si>
    <t>きょうしんかがく</t>
  </si>
  <si>
    <t>あかざわや</t>
  </si>
  <si>
    <t>あかしひふくこうぎょう</t>
  </si>
  <si>
    <t>あさひさーびす</t>
  </si>
  <si>
    <t>あっぷるでんしこうぎょう</t>
  </si>
  <si>
    <t>えーむさーびす　　ちゅうごくじぎょうぶ</t>
  </si>
  <si>
    <t>えふぴこあるらいと</t>
  </si>
  <si>
    <t>おーじーぎけん</t>
  </si>
  <si>
    <t>かじおかけんせつ</t>
  </si>
  <si>
    <t>かじのん</t>
  </si>
  <si>
    <t>ぐっどらいふ</t>
  </si>
  <si>
    <t>けんび</t>
  </si>
  <si>
    <t>しまだおーる</t>
  </si>
  <si>
    <t>じょあ</t>
  </si>
  <si>
    <t>すずきや</t>
  </si>
  <si>
    <t>そうしんかい</t>
  </si>
  <si>
    <t>だいわてっこうしょ</t>
  </si>
  <si>
    <t>たまぐみ</t>
  </si>
  <si>
    <t>つやまあさひしんぶんしゃ</t>
  </si>
  <si>
    <t>とみやまぐみ</t>
  </si>
  <si>
    <t>はしもといんさつしょ</t>
  </si>
  <si>
    <t>ぱどっく</t>
  </si>
  <si>
    <t>はなさかてっく</t>
  </si>
  <si>
    <t>りぞーむ</t>
  </si>
  <si>
    <t>ろっき</t>
  </si>
  <si>
    <t>わーくすまいるらぼ</t>
  </si>
  <si>
    <t>わーどしすてむ</t>
  </si>
  <si>
    <t>わーるどわいどしすてむ</t>
  </si>
  <si>
    <t>わこう</t>
  </si>
  <si>
    <t>わだぐみ</t>
  </si>
  <si>
    <t>わだでざいんじむしょ</t>
  </si>
  <si>
    <t>かんこうがくせいふく</t>
  </si>
  <si>
    <t>がんすいかいはつ</t>
  </si>
  <si>
    <t>こうりつこうぎょう</t>
  </si>
  <si>
    <t>さとみしこう</t>
  </si>
  <si>
    <t>さんわぎけん</t>
  </si>
  <si>
    <t>しばせこうぎょう</t>
  </si>
  <si>
    <t>だいしんでんき</t>
  </si>
  <si>
    <t>たつも</t>
  </si>
  <si>
    <t>たなかじつぎょう</t>
  </si>
  <si>
    <t>とよたほーむおかやま</t>
  </si>
  <si>
    <t>はっとりこうぎょう</t>
  </si>
  <si>
    <t>ふじたんしこうぎょう　　さくとうこうじょう</t>
  </si>
  <si>
    <t>まごのてむら</t>
  </si>
  <si>
    <t>りこーじゃぱんはんばいじぎょうぶおかやまししゃ</t>
  </si>
  <si>
    <t>わんつーすりーさーばー</t>
  </si>
  <si>
    <t xml:space="preserve"> しぐなるぶるー</t>
  </si>
  <si>
    <t>さえきこんにゃく</t>
  </si>
  <si>
    <t>なすしょくひん</t>
  </si>
  <si>
    <t>ひがしおかやまかんこう</t>
  </si>
  <si>
    <t>えーあーるあい</t>
  </si>
  <si>
    <t>そうじしゃ</t>
  </si>
  <si>
    <t>にしいのうき</t>
  </si>
  <si>
    <t>0013</t>
  </si>
  <si>
    <t>R1.12.27</t>
    <phoneticPr fontId="17"/>
  </si>
  <si>
    <t>R2.2.21</t>
    <phoneticPr fontId="17"/>
  </si>
  <si>
    <t>0014</t>
    <phoneticPr fontId="17"/>
  </si>
  <si>
    <t>https://neseal.co.jp/</t>
  </si>
  <si>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</si>
  <si>
    <t>0015</t>
  </si>
  <si>
    <t>R1</t>
    <phoneticPr fontId="17"/>
  </si>
  <si>
    <t>R1</t>
    <phoneticPr fontId="3"/>
  </si>
  <si>
    <t>R1</t>
    <phoneticPr fontId="17"/>
  </si>
  <si>
    <t>700-0032</t>
  </si>
  <si>
    <t>0016</t>
  </si>
  <si>
    <t>0016</t>
    <phoneticPr fontId="3"/>
  </si>
  <si>
    <t>0017</t>
  </si>
  <si>
    <t>0017</t>
    <phoneticPr fontId="3"/>
  </si>
  <si>
    <t>R2.2.28</t>
    <phoneticPr fontId="3"/>
  </si>
  <si>
    <t xml:space="preserve">○一般的な短時間勤務に加えて、日数限定フルタイム勤務や育児早番フルタイム勤務など多様な選択肢を用意し、社員１人ひとりの環境にあわせた働き方ができるよう支援します。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
</t>
    <phoneticPr fontId="2"/>
  </si>
  <si>
    <t>セリオ株式会社</t>
    <phoneticPr fontId="3"/>
  </si>
  <si>
    <t>R01005</t>
    <phoneticPr fontId="3"/>
  </si>
  <si>
    <t xml:space="preserve">　地域と共に歩んで７３年。人と環境にやさしい物づくりを目指しています。
</t>
    <phoneticPr fontId="3"/>
  </si>
  <si>
    <t>ご利用者のみなさまが安心して充実した日々を過ごしていただけるよう開設以来４０年、職員同士の信頼関係を大切に、ひとり一人が前向きに仕事に取り組める働きやすい職場です。</t>
    <rPh sb="1" eb="3">
      <t>リヨウ</t>
    </rPh>
    <rPh sb="3" eb="4">
      <t>シャ</t>
    </rPh>
    <rPh sb="10" eb="12">
      <t>アンシン</t>
    </rPh>
    <rPh sb="14" eb="16">
      <t>ジュウジツ</t>
    </rPh>
    <rPh sb="18" eb="20">
      <t>ヒビ</t>
    </rPh>
    <rPh sb="21" eb="22">
      <t>ス</t>
    </rPh>
    <rPh sb="32" eb="34">
      <t>カイセツ</t>
    </rPh>
    <rPh sb="34" eb="36">
      <t>イライ</t>
    </rPh>
    <rPh sb="38" eb="39">
      <t>ネン</t>
    </rPh>
    <rPh sb="40" eb="42">
      <t>ショクイン</t>
    </rPh>
    <rPh sb="42" eb="44">
      <t>ドウシ</t>
    </rPh>
    <rPh sb="45" eb="47">
      <t>シンライ</t>
    </rPh>
    <rPh sb="47" eb="49">
      <t>カンケイ</t>
    </rPh>
    <rPh sb="50" eb="52">
      <t>タイセツ</t>
    </rPh>
    <rPh sb="57" eb="59">
      <t>ヒトリ</t>
    </rPh>
    <rPh sb="60" eb="62">
      <t>マエム</t>
    </rPh>
    <rPh sb="64" eb="66">
      <t>シゴト</t>
    </rPh>
    <rPh sb="67" eb="68">
      <t>ト</t>
    </rPh>
    <rPh sb="69" eb="70">
      <t>ク</t>
    </rPh>
    <rPh sb="72" eb="73">
      <t>ハタラ</t>
    </rPh>
    <rPh sb="77" eb="79">
      <t>ショクバ</t>
    </rPh>
    <phoneticPr fontId="2"/>
  </si>
  <si>
    <t>R02002</t>
  </si>
  <si>
    <t>R02003</t>
  </si>
  <si>
    <t>R02004</t>
  </si>
  <si>
    <t>R02005</t>
  </si>
  <si>
    <t>R02006</t>
  </si>
  <si>
    <t>R02007</t>
  </si>
  <si>
    <t>R02008</t>
  </si>
  <si>
    <t>R02009</t>
  </si>
  <si>
    <t>R02010</t>
  </si>
  <si>
    <t>R02011</t>
  </si>
  <si>
    <t>R02012</t>
  </si>
  <si>
    <t>R02013</t>
  </si>
  <si>
    <t>R02014</t>
  </si>
  <si>
    <t>R02015</t>
  </si>
  <si>
    <t>R02016</t>
  </si>
  <si>
    <t>R02017</t>
  </si>
  <si>
    <t>R02018</t>
  </si>
  <si>
    <t>R02019</t>
  </si>
  <si>
    <t>R02020</t>
  </si>
  <si>
    <t>R02021</t>
  </si>
  <si>
    <t>R02022</t>
  </si>
  <si>
    <t>R02023</t>
  </si>
  <si>
    <t>R02024</t>
  </si>
  <si>
    <t>R02025</t>
  </si>
  <si>
    <t>R02026</t>
  </si>
  <si>
    <t>R02027</t>
  </si>
  <si>
    <t>R02028</t>
  </si>
  <si>
    <t>0018</t>
  </si>
  <si>
    <t>ゆあさこうき</t>
    <phoneticPr fontId="3"/>
  </si>
  <si>
    <t>http://www.yuasakk.co.jp</t>
    <phoneticPr fontId="3"/>
  </si>
  <si>
    <t>〇育児短時間勤務が利用できる社員を「小学校就学の始期に達するまでの子を養育する社員」から、「小学校４年生の始期に達するまでの子を養育する社員」に変更し、仕事と育児の両立をサポートします。
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t>
    <phoneticPr fontId="3"/>
  </si>
  <si>
    <t>当社は70年に渡りエンジンの基幹部品であるクランクシャフト加工、建機等に用いられる油圧シリンダーの設計施工、油圧技術を応用した伸縮ポールシステムの設計販売を手掛けています。</t>
    <phoneticPr fontId="3"/>
  </si>
  <si>
    <t>ユアサ工機株式会社</t>
    <phoneticPr fontId="3"/>
  </si>
  <si>
    <t>東洋重機工業株式会社</t>
    <phoneticPr fontId="3"/>
  </si>
  <si>
    <t>とうようじゅうきこうぎょう</t>
    <phoneticPr fontId="3"/>
  </si>
  <si>
    <t>http://www.tjk.ne.jp/</t>
    <phoneticPr fontId="3"/>
  </si>
  <si>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3"/>
  </si>
  <si>
    <t>当社はフォークリフトやショベル、塗装機械、トラッククレーン、高所作業車など様々な建設機械・産業機械を取扱い、お客様のニーズに合った販売・整備メンテナンスを行っています。</t>
    <phoneticPr fontId="3"/>
  </si>
  <si>
    <t>02004</t>
    <phoneticPr fontId="17"/>
  </si>
  <si>
    <t>R2.6.30</t>
    <phoneticPr fontId="17"/>
  </si>
  <si>
    <t>707-0407</t>
    <phoneticPr fontId="2"/>
  </si>
  <si>
    <t>R2.7.31</t>
    <phoneticPr fontId="17"/>
  </si>
  <si>
    <t>02008</t>
    <phoneticPr fontId="17"/>
  </si>
  <si>
    <t>0019</t>
  </si>
  <si>
    <t>https://narikiyo-c.com/</t>
    <phoneticPr fontId="3"/>
  </si>
  <si>
    <t>0020</t>
  </si>
  <si>
    <t>倉敷商工会議所</t>
    <rPh sb="0" eb="2">
      <t>クラシキ</t>
    </rPh>
    <rPh sb="2" eb="4">
      <t>ショウコウ</t>
    </rPh>
    <rPh sb="4" eb="7">
      <t>カイギショ</t>
    </rPh>
    <phoneticPr fontId="3"/>
  </si>
  <si>
    <t>くらしきしょうこうかいぎしょ</t>
    <phoneticPr fontId="3"/>
  </si>
  <si>
    <t>710-8585</t>
    <phoneticPr fontId="3"/>
  </si>
  <si>
    <t>http://www.kura-cci.or.jp</t>
    <phoneticPr fontId="3"/>
  </si>
  <si>
    <t>地域の商工業者の世論を代表し、商工業の振興に力を注いで、国民経済の健全な発展に寄与するための地域総合経済団体です。倉敷を住みやすく、働きやすい街にすることを目指しています。</t>
    <rPh sb="0" eb="2">
      <t>チイキ</t>
    </rPh>
    <rPh sb="3" eb="5">
      <t>ショウコウ</t>
    </rPh>
    <rPh sb="5" eb="7">
      <t>ギョウシャ</t>
    </rPh>
    <rPh sb="8" eb="10">
      <t>ヨロン</t>
    </rPh>
    <rPh sb="11" eb="13">
      <t>ダイヒョウ</t>
    </rPh>
    <rPh sb="15" eb="17">
      <t>ショウコウ</t>
    </rPh>
    <rPh sb="17" eb="18">
      <t>ギョウ</t>
    </rPh>
    <rPh sb="19" eb="21">
      <t>シンコウ</t>
    </rPh>
    <rPh sb="22" eb="23">
      <t>チカラ</t>
    </rPh>
    <rPh sb="24" eb="25">
      <t>ソソ</t>
    </rPh>
    <rPh sb="28" eb="30">
      <t>コクミン</t>
    </rPh>
    <rPh sb="30" eb="32">
      <t>ケイザイ</t>
    </rPh>
    <rPh sb="33" eb="35">
      <t>ケンゼン</t>
    </rPh>
    <rPh sb="36" eb="38">
      <t>ハッテン</t>
    </rPh>
    <rPh sb="39" eb="41">
      <t>キヨ</t>
    </rPh>
    <rPh sb="46" eb="48">
      <t>チイキ</t>
    </rPh>
    <rPh sb="48" eb="50">
      <t>ソウゴウ</t>
    </rPh>
    <rPh sb="50" eb="52">
      <t>ケイザイ</t>
    </rPh>
    <rPh sb="52" eb="54">
      <t>ダンタイ</t>
    </rPh>
    <rPh sb="57" eb="59">
      <t>クラシキ</t>
    </rPh>
    <rPh sb="60" eb="61">
      <t>ス</t>
    </rPh>
    <rPh sb="66" eb="67">
      <t>ハタラ</t>
    </rPh>
    <rPh sb="71" eb="72">
      <t>マチ</t>
    </rPh>
    <rPh sb="78" eb="80">
      <t>メザ</t>
    </rPh>
    <phoneticPr fontId="3"/>
  </si>
  <si>
    <t>〇子の看護休暇、介護休暇を周知することや、有給休暇の計画的付与を行うことで、休むことへの抵抗を無くし、有給休暇を取得しやすい環境づくりに努めます。
〇ワークライフバランスの実現のため、毎週水曜日をノー残業デイとします。
〇男性の育児休業取得を促進すると共に、育児目的休暇を新設し、男性も積極的に育児参加しやすい組織づくりに努めます。</t>
    <rPh sb="1" eb="2">
      <t>コ</t>
    </rPh>
    <rPh sb="3" eb="5">
      <t>カンゴ</t>
    </rPh>
    <rPh sb="5" eb="7">
      <t>キュウカ</t>
    </rPh>
    <rPh sb="8" eb="10">
      <t>カイゴ</t>
    </rPh>
    <rPh sb="10" eb="12">
      <t>キュウカ</t>
    </rPh>
    <rPh sb="13" eb="15">
      <t>シュウチ</t>
    </rPh>
    <rPh sb="21" eb="23">
      <t>ユウキュウ</t>
    </rPh>
    <rPh sb="23" eb="25">
      <t>キュウカ</t>
    </rPh>
    <rPh sb="26" eb="29">
      <t>ケイカクテキ</t>
    </rPh>
    <rPh sb="29" eb="31">
      <t>フヨ</t>
    </rPh>
    <rPh sb="32" eb="33">
      <t>オコナ</t>
    </rPh>
    <rPh sb="38" eb="39">
      <t>ヤス</t>
    </rPh>
    <rPh sb="44" eb="46">
      <t>テイコウ</t>
    </rPh>
    <rPh sb="47" eb="48">
      <t>ナ</t>
    </rPh>
    <rPh sb="51" eb="53">
      <t>ユウキュウ</t>
    </rPh>
    <rPh sb="53" eb="55">
      <t>キュウカ</t>
    </rPh>
    <rPh sb="56" eb="58">
      <t>シュトク</t>
    </rPh>
    <rPh sb="62" eb="64">
      <t>カンキョウ</t>
    </rPh>
    <rPh sb="68" eb="69">
      <t>ツト</t>
    </rPh>
    <rPh sb="86" eb="88">
      <t>ジツゲン</t>
    </rPh>
    <rPh sb="92" eb="94">
      <t>マイシュウ</t>
    </rPh>
    <rPh sb="94" eb="97">
      <t>スイヨウビ</t>
    </rPh>
    <rPh sb="100" eb="102">
      <t>ザンギョウ</t>
    </rPh>
    <rPh sb="111" eb="113">
      <t>ダンセイ</t>
    </rPh>
    <rPh sb="114" eb="116">
      <t>イクジ</t>
    </rPh>
    <rPh sb="116" eb="118">
      <t>キュウギョウ</t>
    </rPh>
    <rPh sb="118" eb="120">
      <t>シュトク</t>
    </rPh>
    <rPh sb="121" eb="123">
      <t>ソクシン</t>
    </rPh>
    <rPh sb="126" eb="127">
      <t>トモ</t>
    </rPh>
    <rPh sb="129" eb="131">
      <t>イクジ</t>
    </rPh>
    <rPh sb="131" eb="133">
      <t>モクテキ</t>
    </rPh>
    <rPh sb="133" eb="135">
      <t>キュウカ</t>
    </rPh>
    <rPh sb="136" eb="138">
      <t>シンセツ</t>
    </rPh>
    <rPh sb="140" eb="142">
      <t>ダンセイ</t>
    </rPh>
    <rPh sb="143" eb="146">
      <t>セッキョクテキ</t>
    </rPh>
    <rPh sb="147" eb="149">
      <t>イクジ</t>
    </rPh>
    <rPh sb="149" eb="151">
      <t>サンカ</t>
    </rPh>
    <rPh sb="155" eb="157">
      <t>ソシキ</t>
    </rPh>
    <rPh sb="161" eb="162">
      <t>ツト</t>
    </rPh>
    <phoneticPr fontId="3"/>
  </si>
  <si>
    <t>0021</t>
  </si>
  <si>
    <t>R2.8.31</t>
    <phoneticPr fontId="17"/>
  </si>
  <si>
    <t>0022</t>
  </si>
  <si>
    <t>0023</t>
  </si>
  <si>
    <t>0024</t>
  </si>
  <si>
    <t>0025</t>
  </si>
  <si>
    <t>0026</t>
  </si>
  <si>
    <t>R2.9.30</t>
    <phoneticPr fontId="17"/>
  </si>
  <si>
    <t>0022</t>
    <phoneticPr fontId="3"/>
  </si>
  <si>
    <t>株式会社ハイテックシステムズ</t>
    <rPh sb="0" eb="4">
      <t>カブシキガイシャ</t>
    </rPh>
    <phoneticPr fontId="3"/>
  </si>
  <si>
    <t>はいてっくしすてむず</t>
    <phoneticPr fontId="3"/>
  </si>
  <si>
    <t>700-0903</t>
    <phoneticPr fontId="3"/>
  </si>
  <si>
    <t>https://www.hightec.co.jp/</t>
    <phoneticPr fontId="3"/>
  </si>
  <si>
    <t>ソフトウェアの導入・開発を中心に業務を展開しています。
お客様・会社・社員の三者が共に「感動」できる企業を目指し、地域社会に貢献したいと考えています。</t>
    <phoneticPr fontId="3"/>
  </si>
  <si>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phoneticPr fontId="3"/>
  </si>
  <si>
    <t>株式会社オリーブハウス</t>
    <rPh sb="0" eb="4">
      <t>カブシキガイシャ</t>
    </rPh>
    <phoneticPr fontId="3"/>
  </si>
  <si>
    <t>おりーぶはうす</t>
    <phoneticPr fontId="3"/>
  </si>
  <si>
    <t>710-0253</t>
    <phoneticPr fontId="3"/>
  </si>
  <si>
    <t>https://tamashima-housedo.com/</t>
    <phoneticPr fontId="3"/>
  </si>
  <si>
    <t>〇従業員の仕事と家庭の両立を支援する「イクボス」になることを宣言します。</t>
    <phoneticPr fontId="3"/>
  </si>
  <si>
    <t>倉敷市を中心に不動産の売買・仲介・賃貸・分譲地開発及びリフォーム工事をおこなっており、また、店舗用のアプリ・インスタグラム集客・ＭＥＯ対策もしております。</t>
    <phoneticPr fontId="3"/>
  </si>
  <si>
    <t>29007</t>
    <phoneticPr fontId="17"/>
  </si>
  <si>
    <t>29053</t>
    <phoneticPr fontId="17"/>
  </si>
  <si>
    <t>0027</t>
  </si>
  <si>
    <t>0028</t>
  </si>
  <si>
    <t>R2.10.30</t>
    <phoneticPr fontId="17"/>
  </si>
  <si>
    <t>医療法人オリーブ　オリーブファミリーデンタルクリニック</t>
    <rPh sb="0" eb="2">
      <t>イリョウ</t>
    </rPh>
    <rPh sb="2" eb="4">
      <t>ホウジン</t>
    </rPh>
    <phoneticPr fontId="17"/>
  </si>
  <si>
    <t>0029</t>
  </si>
  <si>
    <t>0030</t>
  </si>
  <si>
    <t>0031</t>
  </si>
  <si>
    <t>0032</t>
  </si>
  <si>
    <t>R2.11.30</t>
    <phoneticPr fontId="17"/>
  </si>
  <si>
    <t>R02029</t>
  </si>
  <si>
    <t>R02030</t>
  </si>
  <si>
    <t>R02031</t>
  </si>
  <si>
    <t>R02032</t>
  </si>
  <si>
    <t>R02033</t>
  </si>
  <si>
    <t>R02034</t>
  </si>
  <si>
    <t>R02035</t>
  </si>
  <si>
    <t>R02036</t>
  </si>
  <si>
    <t>R02037</t>
  </si>
  <si>
    <t>R02038</t>
  </si>
  <si>
    <t>R2.12.28</t>
    <phoneticPr fontId="17"/>
  </si>
  <si>
    <t>0033</t>
  </si>
  <si>
    <t>おかやまりょうびたくしー</t>
    <phoneticPr fontId="3"/>
  </si>
  <si>
    <t>http://www.kayo21.jp</t>
    <phoneticPr fontId="3"/>
  </si>
  <si>
    <t>株式会社アップビート・バルーン</t>
    <rPh sb="0" eb="4">
      <t>カブシキガイシャ</t>
    </rPh>
    <phoneticPr fontId="2"/>
  </si>
  <si>
    <t>700-0964</t>
    <phoneticPr fontId="2"/>
  </si>
  <si>
    <t>http://www.mskg.co.jp</t>
    <phoneticPr fontId="3"/>
  </si>
  <si>
    <t>トヨタモビリティパーツ（株）岡山支社・鳥取支社</t>
    <rPh sb="14" eb="16">
      <t>オカヤマ</t>
    </rPh>
    <rPh sb="16" eb="18">
      <t>シシャ</t>
    </rPh>
    <rPh sb="19" eb="21">
      <t>トットリ</t>
    </rPh>
    <rPh sb="21" eb="23">
      <t>シシャ</t>
    </rPh>
    <phoneticPr fontId="3"/>
  </si>
  <si>
    <t>創立以来、建学の理念に基づき、各施設が緊密な連携のもとに、人間性豊かな良き医療人の育成を目的とし、優れた医学教育ならびに医療福祉・医療技術教育の実現と研究、また、附属病院及び総合医療センターでの診療を通じて、社会へ貢献しております。今後も人々の健康に奉仕するメディカルスペシャリストを育成する総合教育センターとして、医療福祉の充実発展に貢献していきます。</t>
    <rPh sb="0" eb="2">
      <t>ソウリツ</t>
    </rPh>
    <rPh sb="2" eb="4">
      <t>イライ</t>
    </rPh>
    <rPh sb="5" eb="7">
      <t>ケンガク</t>
    </rPh>
    <rPh sb="8" eb="10">
      <t>リネン</t>
    </rPh>
    <rPh sb="11" eb="12">
      <t>モト</t>
    </rPh>
    <rPh sb="15" eb="18">
      <t>カクシセツ</t>
    </rPh>
    <rPh sb="19" eb="21">
      <t>キンミツ</t>
    </rPh>
    <rPh sb="22" eb="24">
      <t>レンケイ</t>
    </rPh>
    <rPh sb="29" eb="32">
      <t>ニンゲンセイ</t>
    </rPh>
    <rPh sb="32" eb="33">
      <t>ユタカ</t>
    </rPh>
    <rPh sb="35" eb="36">
      <t>ヨ</t>
    </rPh>
    <rPh sb="37" eb="39">
      <t>イリョウ</t>
    </rPh>
    <rPh sb="39" eb="40">
      <t>ジン</t>
    </rPh>
    <rPh sb="41" eb="43">
      <t>イクセイ</t>
    </rPh>
    <rPh sb="44" eb="46">
      <t>モクテキ</t>
    </rPh>
    <rPh sb="49" eb="50">
      <t>スグ</t>
    </rPh>
    <rPh sb="52" eb="54">
      <t>イガク</t>
    </rPh>
    <rPh sb="54" eb="56">
      <t>キョウイク</t>
    </rPh>
    <rPh sb="60" eb="62">
      <t>イリョウ</t>
    </rPh>
    <rPh sb="62" eb="64">
      <t>フクシ</t>
    </rPh>
    <rPh sb="65" eb="67">
      <t>イリョウ</t>
    </rPh>
    <rPh sb="67" eb="69">
      <t>ギジュツ</t>
    </rPh>
    <rPh sb="69" eb="71">
      <t>キョウイク</t>
    </rPh>
    <rPh sb="72" eb="74">
      <t>ジツゲン</t>
    </rPh>
    <rPh sb="75" eb="77">
      <t>ケンキュウ</t>
    </rPh>
    <rPh sb="81" eb="83">
      <t>フゾク</t>
    </rPh>
    <rPh sb="83" eb="85">
      <t>ビョウイン</t>
    </rPh>
    <rPh sb="85" eb="86">
      <t>オヨ</t>
    </rPh>
    <rPh sb="87" eb="89">
      <t>ソウゴウ</t>
    </rPh>
    <rPh sb="89" eb="91">
      <t>イリョウ</t>
    </rPh>
    <rPh sb="97" eb="99">
      <t>シンリョウ</t>
    </rPh>
    <rPh sb="100" eb="101">
      <t>ツウ</t>
    </rPh>
    <rPh sb="104" eb="106">
      <t>シャカイ</t>
    </rPh>
    <rPh sb="107" eb="109">
      <t>コウケン</t>
    </rPh>
    <rPh sb="116" eb="118">
      <t>コンゴ</t>
    </rPh>
    <rPh sb="119" eb="121">
      <t>ヒトビト</t>
    </rPh>
    <rPh sb="122" eb="124">
      <t>ケンコウ</t>
    </rPh>
    <rPh sb="125" eb="127">
      <t>ホウシ</t>
    </rPh>
    <rPh sb="142" eb="144">
      <t>イクセイ</t>
    </rPh>
    <rPh sb="146" eb="148">
      <t>ソウゴウ</t>
    </rPh>
    <rPh sb="148" eb="150">
      <t>キョウイク</t>
    </rPh>
    <rPh sb="158" eb="160">
      <t>イリョウ</t>
    </rPh>
    <rPh sb="160" eb="162">
      <t>フクシ</t>
    </rPh>
    <rPh sb="163" eb="165">
      <t>ジュウジツ</t>
    </rPh>
    <rPh sb="165" eb="167">
      <t>ハッテン</t>
    </rPh>
    <rPh sb="168" eb="170">
      <t>コウケン</t>
    </rPh>
    <phoneticPr fontId="3"/>
  </si>
  <si>
    <t>医療法人社団淳和会長谷川紀念病院</t>
    <rPh sb="4" eb="6">
      <t>シャダン</t>
    </rPh>
    <phoneticPr fontId="3"/>
  </si>
  <si>
    <t>710-0055</t>
    <phoneticPr fontId="3"/>
  </si>
  <si>
    <t>http://miraiyell.jp</t>
    <phoneticPr fontId="3"/>
  </si>
  <si>
    <t>https://akaiwahihukakeiseigeka.com</t>
    <phoneticPr fontId="3"/>
  </si>
  <si>
    <t>〇男性の子育て目的の休暇の取得促進を行います。
〇職員が子どもの看護のための休暇について時間単位で取得できる制度を導入します。
〇所定外労働の削減のための措置を実施します。</t>
  </si>
  <si>
    <t>宣言内容</t>
    <rPh sb="0" eb="2">
      <t>センゲン</t>
    </rPh>
    <rPh sb="2" eb="4">
      <t>ナイヨウ</t>
    </rPh>
    <phoneticPr fontId="9"/>
  </si>
  <si>
    <t>ぷりーどしか</t>
    <phoneticPr fontId="3"/>
  </si>
  <si>
    <t>じょるて　おかやまししゃ</t>
    <phoneticPr fontId="3"/>
  </si>
  <si>
    <t>めでぃかるふぁみりーたかはらしかいいん</t>
    <phoneticPr fontId="3"/>
  </si>
  <si>
    <t>こだいたいけんのさと　まほろば</t>
    <phoneticPr fontId="3"/>
  </si>
  <si>
    <t>おかやまみつびしふそうじどうしゃはんばい</t>
    <phoneticPr fontId="3"/>
  </si>
  <si>
    <t>ねっとそりゅーしょんず</t>
    <phoneticPr fontId="3"/>
  </si>
  <si>
    <t>どうじんかい</t>
    <phoneticPr fontId="3"/>
  </si>
  <si>
    <t>えとーいんだすとりー</t>
    <phoneticPr fontId="3"/>
  </si>
  <si>
    <t>さくろうどぼくうんそう</t>
    <phoneticPr fontId="3"/>
  </si>
  <si>
    <t>あさごえこうぎょう</t>
    <phoneticPr fontId="3"/>
  </si>
  <si>
    <t>せとうちぶひん　おかやまこうじょう</t>
    <phoneticPr fontId="3"/>
  </si>
  <si>
    <t>あさひぐるーぷしょくひん　おかやまこうじょう</t>
    <phoneticPr fontId="3"/>
  </si>
  <si>
    <t>りょうびほーるでぃんぐす　それっくすかんぱにー</t>
    <phoneticPr fontId="3"/>
  </si>
  <si>
    <t>みつびしけみかる　おかやまじぎょうしょ</t>
    <phoneticPr fontId="2"/>
  </si>
  <si>
    <t>わいいー</t>
    <phoneticPr fontId="3"/>
  </si>
  <si>
    <t>ふぁみりーまーと　おかやまひがしえいぎょうしょ</t>
    <phoneticPr fontId="3"/>
  </si>
  <si>
    <t>れい</t>
    <phoneticPr fontId="3"/>
  </si>
  <si>
    <t>ほんだよんりんはんばいおかやま</t>
    <phoneticPr fontId="3"/>
  </si>
  <si>
    <t>ちゅうしこくくぼた</t>
    <phoneticPr fontId="3"/>
  </si>
  <si>
    <t>みついいーあんどえすてくにかるりさーち</t>
    <phoneticPr fontId="3"/>
  </si>
  <si>
    <t>しゃかいほけんろうむし　ぎょうせいしょし　よしわかともやす　じむしょ</t>
    <phoneticPr fontId="3"/>
  </si>
  <si>
    <t>しんせいことぶきかい　とくべつようごろうじんほーむ　きのこそう</t>
    <phoneticPr fontId="3"/>
  </si>
  <si>
    <t>ひるぜんらくのうのうぎょうきょうどうくみあい</t>
    <phoneticPr fontId="3"/>
  </si>
  <si>
    <t>ふくじゅかい　かいごろうじんほけんしせつ　くらしきふじとそう</t>
    <phoneticPr fontId="3"/>
  </si>
  <si>
    <t>たいかんこうちかいはつ　たいまうんてんごるふ</t>
    <phoneticPr fontId="3"/>
  </si>
  <si>
    <t>えぷろむ</t>
    <phoneticPr fontId="3"/>
  </si>
  <si>
    <t>ようがしこうぼうべるじぇ</t>
    <phoneticPr fontId="3"/>
  </si>
  <si>
    <t>じゅんせいふくしかい　とくべつようごろうじんほーむ　ぐりーんひるじゅんせい</t>
    <phoneticPr fontId="3"/>
  </si>
  <si>
    <t>ふぁみりーまーと　おかやまにしえいぎょうしょ</t>
    <phoneticPr fontId="3"/>
  </si>
  <si>
    <t>こうせいびょういん</t>
    <phoneticPr fontId="3"/>
  </si>
  <si>
    <t>じゅんぷうふくしかい</t>
    <phoneticPr fontId="3"/>
  </si>
  <si>
    <t>げんきっず</t>
    <phoneticPr fontId="2"/>
  </si>
  <si>
    <t>とうこうかい　いしかわびょういん</t>
    <phoneticPr fontId="2"/>
  </si>
  <si>
    <t>うぐいすえん　とくべつようごろうじんほーむ　うぐいすえん</t>
    <phoneticPr fontId="2"/>
  </si>
  <si>
    <t>じけいかい　ひらいくりにっく</t>
    <phoneticPr fontId="2"/>
  </si>
  <si>
    <t>つやまししゃかいふくしきょうぎかい</t>
    <phoneticPr fontId="2"/>
  </si>
  <si>
    <t>みるあそぶそだつ　つやまこどもひろば</t>
    <phoneticPr fontId="2"/>
  </si>
  <si>
    <t>すいわかい　みずしまちゅうおうびょういん</t>
    <phoneticPr fontId="3"/>
  </si>
  <si>
    <t>おーえむさんぎょう</t>
    <phoneticPr fontId="3"/>
  </si>
  <si>
    <t>にっぽんせきじゅうじしゃ　おかやまけんしぶ</t>
    <phoneticPr fontId="3"/>
  </si>
  <si>
    <t>日本赤十字社岡山県支部</t>
    <phoneticPr fontId="3"/>
  </si>
  <si>
    <t>てぃーえすあるふれっさ　おかやましてん</t>
    <phoneticPr fontId="3"/>
  </si>
  <si>
    <t>おおはらきねんくらしきちゅうおういりょうきこう　くらしきちゅうおうびょういん</t>
    <phoneticPr fontId="3"/>
  </si>
  <si>
    <t>じゆうかい</t>
    <phoneticPr fontId="3"/>
  </si>
  <si>
    <t>株式会社　山田養蜂場本社</t>
    <phoneticPr fontId="3"/>
  </si>
  <si>
    <t>やまだようほうじょうほんしゃ</t>
    <phoneticPr fontId="3"/>
  </si>
  <si>
    <t>しょうじゅかい　あかいわひふか　けいせいげか</t>
    <phoneticPr fontId="3"/>
  </si>
  <si>
    <t>てぃぐれ　おかやましてん</t>
    <phoneticPr fontId="3"/>
  </si>
  <si>
    <t>いせいかい　こじまちゅうおうびょういん</t>
    <phoneticPr fontId="3"/>
  </si>
  <si>
    <t>せいわかい　くらしききねんびょういん</t>
    <phoneticPr fontId="3"/>
  </si>
  <si>
    <t>せいふかい　にほんばらびょういん</t>
    <phoneticPr fontId="3"/>
  </si>
  <si>
    <t>せいわかい　かさおかだいいちびょういん</t>
    <phoneticPr fontId="3"/>
  </si>
  <si>
    <t>やくしじじけいかい　やくしじじけいびょういん</t>
    <phoneticPr fontId="3"/>
  </si>
  <si>
    <t>あいせいかい　とくべつようごろうじんほーむ　からまつそう</t>
    <phoneticPr fontId="3"/>
  </si>
  <si>
    <t>さんすいかい　たじりびょういん</t>
    <phoneticPr fontId="3"/>
  </si>
  <si>
    <t>てんせいかい　ぬくもりのさとあおえ</t>
    <phoneticPr fontId="3"/>
  </si>
  <si>
    <t>えぬいーしーそりゅーしょんいのべーた　おかやまじぎょうしょ</t>
    <phoneticPr fontId="3"/>
  </si>
  <si>
    <t>みさきちょうしゃかいふくしきょうぎかい</t>
    <phoneticPr fontId="3"/>
  </si>
  <si>
    <t>そうふかい　おかやまきょくとうびょういん</t>
    <phoneticPr fontId="3"/>
  </si>
  <si>
    <t>そうせいかい　わたなべいちょうかげかびょういん</t>
    <phoneticPr fontId="3"/>
  </si>
  <si>
    <t>かわさきだいきょうしゃりょう</t>
    <phoneticPr fontId="3"/>
  </si>
  <si>
    <t>せいかつきょうどうくみあい　おかやまこーぷ</t>
    <phoneticPr fontId="3"/>
  </si>
  <si>
    <t>かいごろうじんほけんしせつ　にゅーえるだーせんたー</t>
    <phoneticPr fontId="3"/>
  </si>
  <si>
    <t>がしんかい　ぷらいむほすぴたるたましま</t>
    <phoneticPr fontId="3"/>
  </si>
  <si>
    <t>えぬてぃーてぃにしにほん　おかやましてん</t>
    <phoneticPr fontId="3"/>
  </si>
  <si>
    <t>こうしかい　しばたびょういん</t>
    <phoneticPr fontId="3"/>
  </si>
  <si>
    <t>えいちえすぴー</t>
    <phoneticPr fontId="3"/>
  </si>
  <si>
    <t>にほんえくすらんこうぎょう　さいだいじこうじょう</t>
    <phoneticPr fontId="3"/>
  </si>
  <si>
    <t>おかやまとよたしすてむさーびす</t>
    <phoneticPr fontId="3"/>
  </si>
  <si>
    <t>さんきょうえんびっくす</t>
    <phoneticPr fontId="3"/>
  </si>
  <si>
    <t>くらしきふくしじぎょうかい　しょうわほいくえん</t>
    <phoneticPr fontId="3"/>
  </si>
  <si>
    <t>あっぷびーとばるーん</t>
    <phoneticPr fontId="2"/>
  </si>
  <si>
    <t>びぜんししゃかいふくしじぎょうだん</t>
    <phoneticPr fontId="2"/>
  </si>
  <si>
    <t>たけだせいぎょくぶ</t>
    <phoneticPr fontId="2"/>
  </si>
  <si>
    <t>えいわいてっく</t>
    <phoneticPr fontId="2"/>
  </si>
  <si>
    <t>さんようえーすらいんこうぎょう</t>
    <phoneticPr fontId="2"/>
  </si>
  <si>
    <t>へいせいかい</t>
    <phoneticPr fontId="3"/>
  </si>
  <si>
    <t>ほせいかい　くにさだびょういん</t>
    <phoneticPr fontId="3"/>
  </si>
  <si>
    <t>とよたもびりてぃぱーつ　おかやまししゃ　とっとりししゃ</t>
    <phoneticPr fontId="3"/>
  </si>
  <si>
    <t>てんせいかい　おおもとびょういん</t>
    <phoneticPr fontId="3"/>
  </si>
  <si>
    <t>りょくそうかい　かねだびょういん</t>
    <phoneticPr fontId="3"/>
  </si>
  <si>
    <t>じんわかい　もものさとびょういん</t>
    <phoneticPr fontId="3"/>
  </si>
  <si>
    <t>きびかい　きびこうげんるみえーるびょういん</t>
    <phoneticPr fontId="3"/>
  </si>
  <si>
    <t>けいしんかい　おおすぎびょういん</t>
    <phoneticPr fontId="3"/>
  </si>
  <si>
    <t>えむいーえすとっき　まりんめんてじぎょうぶ</t>
    <phoneticPr fontId="3"/>
  </si>
  <si>
    <t>けいふうかい　みやもとせいけいげかびょういん</t>
    <phoneticPr fontId="3"/>
  </si>
  <si>
    <t>とくべつようごろうじんほーむ　いこいそう</t>
    <phoneticPr fontId="3"/>
  </si>
  <si>
    <t>くらしきてんりょう</t>
    <phoneticPr fontId="3"/>
  </si>
  <si>
    <t>まるはん　ひがしおかやまてん</t>
    <phoneticPr fontId="17"/>
  </si>
  <si>
    <t>さんらう゛ぃあん</t>
    <phoneticPr fontId="3"/>
  </si>
  <si>
    <t>http://ikel.co.jp/</t>
    <phoneticPr fontId="3"/>
  </si>
  <si>
    <t>○育児休業中の従業員と定期的に情報交換を行い、職場復帰への不安を和らげます。</t>
    <phoneticPr fontId="2"/>
  </si>
  <si>
    <t>〇子育て中等で出社できないスタッフに、テレワーク（在宅等）を導入いたします。
〇１分単位で働ける「分給制度」を導入し、遅刻早退、休みがとりやすい環境を整備します。
〇健康に働き続けられるよう、体力づくりストレス解消の「ミニジム・りらくルーム」を整備し解放します。</t>
    <rPh sb="1" eb="3">
      <t>コソダ</t>
    </rPh>
    <rPh sb="4" eb="5">
      <t>チュウ</t>
    </rPh>
    <rPh sb="5" eb="6">
      <t>トウ</t>
    </rPh>
    <rPh sb="7" eb="9">
      <t>シュッシャ</t>
    </rPh>
    <rPh sb="25" eb="27">
      <t>ザイタク</t>
    </rPh>
    <rPh sb="27" eb="28">
      <t>トウ</t>
    </rPh>
    <rPh sb="30" eb="32">
      <t>ドウニュウ</t>
    </rPh>
    <rPh sb="41" eb="42">
      <t>フン</t>
    </rPh>
    <rPh sb="42" eb="44">
      <t>タンイ</t>
    </rPh>
    <rPh sb="45" eb="46">
      <t>ハタラ</t>
    </rPh>
    <rPh sb="49" eb="50">
      <t>フン</t>
    </rPh>
    <rPh sb="50" eb="51">
      <t>キュウ</t>
    </rPh>
    <rPh sb="51" eb="53">
      <t>セイド</t>
    </rPh>
    <rPh sb="55" eb="57">
      <t>ドウニュウ</t>
    </rPh>
    <rPh sb="59" eb="61">
      <t>チコク</t>
    </rPh>
    <rPh sb="61" eb="63">
      <t>ソウタイ</t>
    </rPh>
    <rPh sb="64" eb="65">
      <t>ヤス</t>
    </rPh>
    <rPh sb="72" eb="74">
      <t>カンキョウ</t>
    </rPh>
    <rPh sb="75" eb="77">
      <t>セイビ</t>
    </rPh>
    <rPh sb="83" eb="85">
      <t>ケンコウ</t>
    </rPh>
    <rPh sb="86" eb="87">
      <t>ハタラ</t>
    </rPh>
    <rPh sb="88" eb="89">
      <t>ツヅ</t>
    </rPh>
    <rPh sb="96" eb="98">
      <t>タイリョク</t>
    </rPh>
    <rPh sb="105" eb="107">
      <t>カイショウ</t>
    </rPh>
    <rPh sb="122" eb="124">
      <t>セイビ</t>
    </rPh>
    <rPh sb="125" eb="127">
      <t>カイホウ</t>
    </rPh>
    <phoneticPr fontId="2"/>
  </si>
  <si>
    <t>〇３年前に新設した「子育て支援手当」「短時間社員制度」の見直しを行い、継続した普及活動を行う。
〇子どもをもつ従業員の、学校行事やＰＴＡ活動への積極的な参加を推奨します。</t>
    <rPh sb="2" eb="4">
      <t>ネンマエ</t>
    </rPh>
    <rPh sb="5" eb="7">
      <t>シンセツ</t>
    </rPh>
    <rPh sb="10" eb="12">
      <t>コソダ</t>
    </rPh>
    <rPh sb="13" eb="15">
      <t>シエン</t>
    </rPh>
    <rPh sb="15" eb="17">
      <t>テアテ</t>
    </rPh>
    <rPh sb="19" eb="22">
      <t>タンジカン</t>
    </rPh>
    <rPh sb="22" eb="24">
      <t>シャイン</t>
    </rPh>
    <rPh sb="24" eb="26">
      <t>セイド</t>
    </rPh>
    <rPh sb="28" eb="30">
      <t>ミナオ</t>
    </rPh>
    <rPh sb="32" eb="33">
      <t>オコナ</t>
    </rPh>
    <rPh sb="35" eb="37">
      <t>ケイゾク</t>
    </rPh>
    <rPh sb="39" eb="41">
      <t>フキュウ</t>
    </rPh>
    <rPh sb="41" eb="43">
      <t>カツドウ</t>
    </rPh>
    <rPh sb="44" eb="45">
      <t>オコナ</t>
    </rPh>
    <rPh sb="49" eb="50">
      <t>コ</t>
    </rPh>
    <rPh sb="55" eb="58">
      <t>ジュウギョウイン</t>
    </rPh>
    <rPh sb="60" eb="62">
      <t>ガッコウ</t>
    </rPh>
    <rPh sb="62" eb="64">
      <t>ギョウジ</t>
    </rPh>
    <rPh sb="68" eb="70">
      <t>カツドウ</t>
    </rPh>
    <rPh sb="72" eb="75">
      <t>セッキョクテキ</t>
    </rPh>
    <rPh sb="76" eb="78">
      <t>サンカ</t>
    </rPh>
    <rPh sb="79" eb="81">
      <t>スイショウ</t>
    </rPh>
    <phoneticPr fontId="2"/>
  </si>
  <si>
    <t>〇時間外勤務の管理徹底により、労働時間の平準化を図ります。
〇全体の労働時間を軽減することで、従業員のワークライフバランスの充実を図ります。
〇若年層を対象としたインターンシップを積極的に実施します。</t>
    <rPh sb="72" eb="74">
      <t>ジャクネン</t>
    </rPh>
    <rPh sb="74" eb="75">
      <t>ソウ</t>
    </rPh>
    <rPh sb="76" eb="78">
      <t>タイショウ</t>
    </rPh>
    <rPh sb="90" eb="93">
      <t>セッキョクテキ</t>
    </rPh>
    <rPh sb="94" eb="96">
      <t>ジッシ</t>
    </rPh>
    <phoneticPr fontId="2"/>
  </si>
  <si>
    <t>〇共に働く仲間の人生を尊重する。
〇仕事も家庭も地域のことも自分のことも、やりたいことは欲張りに取組み、同時にそうあることの責任に感謝を持ち、多様な経験を活かして生きる。
〇きめ細かなコミュニケーションで表現する。</t>
    <phoneticPr fontId="2"/>
  </si>
  <si>
    <t>加茂観光バス有限会社</t>
    <rPh sb="0" eb="2">
      <t>カモ</t>
    </rPh>
    <rPh sb="2" eb="4">
      <t>カンコウ</t>
    </rPh>
    <rPh sb="6" eb="10">
      <t>ユウゲンガイシャ</t>
    </rPh>
    <phoneticPr fontId="2"/>
  </si>
  <si>
    <t>かもかんこうばす</t>
    <phoneticPr fontId="2"/>
  </si>
  <si>
    <t>709-3923</t>
    <phoneticPr fontId="2"/>
  </si>
  <si>
    <t>http://www.dolphinaid.jp/</t>
    <phoneticPr fontId="2"/>
  </si>
  <si>
    <t xml:space="preserve">地域社会の活性化に取り組むCAR SHOP
良質なサービスを提供
○新車・中古車の販売・修理
○車検及び点検整備
○板金修理・各種保険の取り扱い
○インターネットによる売買およびサービス
○福祉車両・セニアカーの取り扱い
○地域活動への参加
</t>
    <phoneticPr fontId="2"/>
  </si>
  <si>
    <t xml:space="preserve">710-0833 </t>
    <phoneticPr fontId="2"/>
  </si>
  <si>
    <t xml:space="preserve">小学生専門の総合学習熟「自学道場」の運営。
子育て中のママさんの育児と仕事の両立を助ける為に保護者の迎えがあるまで預かりをする塾として運営しております。
</t>
    <phoneticPr fontId="2"/>
  </si>
  <si>
    <t>医療・福祉</t>
    <phoneticPr fontId="2"/>
  </si>
  <si>
    <t xml:space="preserve">地域社会への貢献を目指し、「人によりそい、地域とともに歩む」をモットーにしています。
時代に即した法人改革に取り組み、働きやすい職場作りに努めています。
</t>
    <phoneticPr fontId="2"/>
  </si>
  <si>
    <t xml:space="preserve">少人数の会社で、社員一人ひとりを大切にしています。
建築、土木工事の設計、施工から管理までお客様の立場に立って考え、地域社会に貢献できる企業を目指しています。
</t>
    <phoneticPr fontId="2"/>
  </si>
  <si>
    <t xml:space="preserve">ONE and ONLYをモットーに時代背景とニーズにお応えするために
課題や問題解決に一貫した体制で広く、深く、活躍いたします。
</t>
    <phoneticPr fontId="2"/>
  </si>
  <si>
    <t xml:space="preserve">「人が好きだから一生けんめい」をキャッチフレーズに、人との出会い、関わりを大切にしています。
時代に即応した施設運営～人権の尊重と地域福祉の拠点～の理念の実践に努めています。
</t>
    <phoneticPr fontId="2"/>
  </si>
  <si>
    <t>28.8.1</t>
    <phoneticPr fontId="2"/>
  </si>
  <si>
    <t xml:space="preserve">私たちの仕事は、明るく、楽しく、元気のある私たちの大好きなこの職場に、わざわざ足を運んでくださるひとりひとりのお客様に私たちの喜び、幸せをお分けすることです。
</t>
    <phoneticPr fontId="2"/>
  </si>
  <si>
    <t>角南被服　有限会社</t>
    <rPh sb="0" eb="2">
      <t>スナミ</t>
    </rPh>
    <rPh sb="2" eb="4">
      <t>ヒフク</t>
    </rPh>
    <rPh sb="5" eb="9">
      <t>ユウゲンガイシャ</t>
    </rPh>
    <phoneticPr fontId="2"/>
  </si>
  <si>
    <t>すなみひふく</t>
    <phoneticPr fontId="2"/>
  </si>
  <si>
    <t>28.8.1</t>
    <phoneticPr fontId="2"/>
  </si>
  <si>
    <t>製造業</t>
    <rPh sb="0" eb="3">
      <t>セイゾウギョウ</t>
    </rPh>
    <phoneticPr fontId="2"/>
  </si>
  <si>
    <t>ジーンズカジュアルパンツの縫製工場として、全国、世界の有名ブランドのパンツを縫製しています。デニム極厚地はもちろん、ライトオンスのストレッチデニムやチノなど比較的薄手の生地にも対応できます。</t>
    <rPh sb="13" eb="15">
      <t>ホウセイ</t>
    </rPh>
    <rPh sb="15" eb="17">
      <t>コウジョウ</t>
    </rPh>
    <rPh sb="21" eb="23">
      <t>ゼンコク</t>
    </rPh>
    <rPh sb="24" eb="26">
      <t>セカイ</t>
    </rPh>
    <rPh sb="27" eb="29">
      <t>ユウメイ</t>
    </rPh>
    <rPh sb="38" eb="40">
      <t>ホウセイ</t>
    </rPh>
    <rPh sb="49" eb="50">
      <t>ゴク</t>
    </rPh>
    <rPh sb="50" eb="51">
      <t>アツ</t>
    </rPh>
    <rPh sb="51" eb="52">
      <t>チ</t>
    </rPh>
    <rPh sb="78" eb="81">
      <t>ヒカクテキ</t>
    </rPh>
    <rPh sb="81" eb="83">
      <t>ウスデ</t>
    </rPh>
    <rPh sb="84" eb="86">
      <t>キジ</t>
    </rPh>
    <rPh sb="88" eb="90">
      <t>タイオウ</t>
    </rPh>
    <phoneticPr fontId="2"/>
  </si>
  <si>
    <t>公益社団法人　岡山県宅地建物取引業協会</t>
    <rPh sb="0" eb="2">
      <t>コウエキ</t>
    </rPh>
    <rPh sb="2" eb="4">
      <t>シャダン</t>
    </rPh>
    <rPh sb="4" eb="6">
      <t>ホウジン</t>
    </rPh>
    <rPh sb="7" eb="10">
      <t>オカヤマケン</t>
    </rPh>
    <rPh sb="10" eb="12">
      <t>タクチ</t>
    </rPh>
    <rPh sb="12" eb="14">
      <t>タテモノ</t>
    </rPh>
    <rPh sb="14" eb="17">
      <t>トリヒキギョウ</t>
    </rPh>
    <rPh sb="17" eb="19">
      <t>キョウカイ</t>
    </rPh>
    <phoneticPr fontId="2"/>
  </si>
  <si>
    <t>おかやまけんたくちたてものとりひきぎょうきょうかい</t>
    <phoneticPr fontId="2"/>
  </si>
  <si>
    <t>700-0023</t>
    <phoneticPr fontId="2"/>
  </si>
  <si>
    <t>http://www.okayama-takken.jp</t>
    <phoneticPr fontId="2"/>
  </si>
  <si>
    <t>その他</t>
    <phoneticPr fontId="2"/>
  </si>
  <si>
    <t>国民生活上重要な宅地建物取引の適正な運営を確保するとともに業界の健全な発展と県民の住生活の安定・向上に寄与することを目的とし宅建業法に基づいて設立された同業団体</t>
    <rPh sb="0" eb="2">
      <t>コクミン</t>
    </rPh>
    <rPh sb="2" eb="4">
      <t>セイカツ</t>
    </rPh>
    <rPh sb="4" eb="5">
      <t>ジョウ</t>
    </rPh>
    <rPh sb="5" eb="7">
      <t>ジュウヨウ</t>
    </rPh>
    <rPh sb="8" eb="10">
      <t>タクチ</t>
    </rPh>
    <rPh sb="10" eb="12">
      <t>タテモノ</t>
    </rPh>
    <rPh sb="12" eb="14">
      <t>トリヒキ</t>
    </rPh>
    <rPh sb="15" eb="17">
      <t>テキセイ</t>
    </rPh>
    <rPh sb="18" eb="20">
      <t>ウンエイ</t>
    </rPh>
    <rPh sb="21" eb="23">
      <t>カクホ</t>
    </rPh>
    <rPh sb="29" eb="31">
      <t>ギョウカイ</t>
    </rPh>
    <rPh sb="32" eb="34">
      <t>ケンゼン</t>
    </rPh>
    <rPh sb="35" eb="37">
      <t>ハッテン</t>
    </rPh>
    <rPh sb="38" eb="40">
      <t>ケンミン</t>
    </rPh>
    <rPh sb="41" eb="44">
      <t>ジュウセイカツ</t>
    </rPh>
    <rPh sb="45" eb="47">
      <t>アンテイ</t>
    </rPh>
    <rPh sb="48" eb="50">
      <t>コウジョウ</t>
    </rPh>
    <rPh sb="51" eb="53">
      <t>キヨ</t>
    </rPh>
    <rPh sb="58" eb="60">
      <t>モクテキ</t>
    </rPh>
    <rPh sb="62" eb="64">
      <t>タッケン</t>
    </rPh>
    <rPh sb="64" eb="65">
      <t>ギョウ</t>
    </rPh>
    <rPh sb="65" eb="66">
      <t>ホウ</t>
    </rPh>
    <rPh sb="67" eb="68">
      <t>モト</t>
    </rPh>
    <rPh sb="71" eb="73">
      <t>セツリツ</t>
    </rPh>
    <rPh sb="76" eb="78">
      <t>ドウギョウ</t>
    </rPh>
    <rPh sb="78" eb="80">
      <t>ダンタイ</t>
    </rPh>
    <phoneticPr fontId="2"/>
  </si>
  <si>
    <t>岡山医療生活協同組合</t>
    <rPh sb="0" eb="2">
      <t>オカヤマ</t>
    </rPh>
    <rPh sb="2" eb="4">
      <t>イリョウ</t>
    </rPh>
    <rPh sb="4" eb="6">
      <t>セイカツ</t>
    </rPh>
    <rPh sb="6" eb="8">
      <t>キョウドウ</t>
    </rPh>
    <rPh sb="8" eb="10">
      <t>クミアイ</t>
    </rPh>
    <phoneticPr fontId="2"/>
  </si>
  <si>
    <t>おかやまいりょうせいかつきょうどうくみあい</t>
    <phoneticPr fontId="2"/>
  </si>
  <si>
    <t>703-8288</t>
    <phoneticPr fontId="2"/>
  </si>
  <si>
    <t>http://www.okayama-health.coop</t>
    <phoneticPr fontId="2"/>
  </si>
  <si>
    <t>H29</t>
    <phoneticPr fontId="2"/>
  </si>
  <si>
    <t>岡山スバル自動車　株式会社</t>
    <rPh sb="0" eb="2">
      <t>オカヤマ</t>
    </rPh>
    <rPh sb="5" eb="8">
      <t>ジドウシャ</t>
    </rPh>
    <rPh sb="9" eb="13">
      <t>カブシキガイシャ</t>
    </rPh>
    <phoneticPr fontId="2"/>
  </si>
  <si>
    <t>おかやますばるじどうしゃ</t>
    <phoneticPr fontId="2"/>
  </si>
  <si>
    <t>701-0144</t>
    <phoneticPr fontId="2"/>
  </si>
  <si>
    <t>http://www.okayama-subaru.co.jp/</t>
    <phoneticPr fontId="2"/>
  </si>
  <si>
    <t>入船プラスチック工業　株式会社</t>
    <rPh sb="0" eb="2">
      <t>イリフネ</t>
    </rPh>
    <rPh sb="8" eb="10">
      <t>コウギョウ</t>
    </rPh>
    <rPh sb="11" eb="15">
      <t>カブシキガイシャ</t>
    </rPh>
    <phoneticPr fontId="2"/>
  </si>
  <si>
    <t>いりふねぷらすちっくこうぎょう</t>
    <phoneticPr fontId="2"/>
  </si>
  <si>
    <t>28.9.12</t>
    <phoneticPr fontId="2"/>
  </si>
  <si>
    <t>会社設立から４７年、プラスチック加工、表示板製作を続けてまいりました。IT化・デジタル化の波にも乗り、お客様のアイデアをカタチにする技に一層の磨きをかけています。</t>
    <phoneticPr fontId="2"/>
  </si>
  <si>
    <t>株式会社　ドゥ・ワン・ソーイング岡山工場</t>
    <rPh sb="16" eb="20">
      <t>オカヤマコウジョウ</t>
    </rPh>
    <phoneticPr fontId="2"/>
  </si>
  <si>
    <t>どぅわんそーいんぐ　おかやまこうじょう</t>
    <phoneticPr fontId="2"/>
  </si>
  <si>
    <t>706-0025</t>
    <phoneticPr fontId="2"/>
  </si>
  <si>
    <t>28.9.12</t>
    <phoneticPr fontId="2"/>
  </si>
  <si>
    <t>H28</t>
    <phoneticPr fontId="2"/>
  </si>
  <si>
    <t xml:space="preserve">株式会社ドゥ・ワン・ソーイングは、１９５２年にドレスシャツ専業の縫製工場土井縫工所として創業して以来、世界の一流ブランドのオーダーシャツや高級既製品シャツを変わることなく作り続けてまいりました。
 近年においては、パターン・メイド・シャツのトップカンパニーとして多くのセレクトショップ様やテーラー様などにフィールドを広げ、企画から素材開発・縫製までを一環でおこなえる シャツ・アパレルとして評価をいただける企業となりました。
 今後はオーダーシャツの世界をさらに広げ、魅力あふれる提案により、「日本のビジネスマンをおしゃれに」をコンセプトに新しいことにチャレンジしてまいります。 </t>
    <phoneticPr fontId="2"/>
  </si>
  <si>
    <t>株式会社　ワイ・エス会計</t>
    <phoneticPr fontId="2"/>
  </si>
  <si>
    <t>わいえすかいけい</t>
    <phoneticPr fontId="2"/>
  </si>
  <si>
    <t>http://www.shibuya-zei.jp</t>
    <phoneticPr fontId="2"/>
  </si>
  <si>
    <t>28.9.30</t>
    <phoneticPr fontId="2"/>
  </si>
  <si>
    <t>お客様の会社の末永い発展に貢献するために「当たり前の業務を当たり前に確実に」行い、時に率直な良きアドバイザーとしてお客様と一緒に歩んでいける、そんな税理士事務所であろうとしています。</t>
    <phoneticPr fontId="2"/>
  </si>
  <si>
    <t>谷口トラック　株式会社</t>
    <phoneticPr fontId="2"/>
  </si>
  <si>
    <t>たにぐちとらっく</t>
    <phoneticPr fontId="2"/>
  </si>
  <si>
    <t>和気町</t>
    <rPh sb="0" eb="3">
      <t>ワケチョウ</t>
    </rPh>
    <phoneticPr fontId="2"/>
  </si>
  <si>
    <t>http://www.taniguchi-co.jp</t>
    <phoneticPr fontId="2"/>
  </si>
  <si>
    <t>運輸業をメインとしています。地元に少しでも恩返しが出来ればいいなと思って頑張っています。</t>
    <phoneticPr fontId="2"/>
  </si>
  <si>
    <t>株式会社　オーノ</t>
    <phoneticPr fontId="2"/>
  </si>
  <si>
    <t>おーの</t>
    <phoneticPr fontId="2"/>
  </si>
  <si>
    <t>https://melonjima.net/</t>
    <phoneticPr fontId="2"/>
  </si>
  <si>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phoneticPr fontId="2"/>
  </si>
  <si>
    <t>有限会社　新東防水工業</t>
    <phoneticPr fontId="2"/>
  </si>
  <si>
    <t>しんとうぼうすいこうぎょう</t>
    <phoneticPr fontId="2"/>
  </si>
  <si>
    <t>http://www.sinto-bosui.co.jp/</t>
    <phoneticPr fontId="2"/>
  </si>
  <si>
    <t>28.9.30</t>
    <phoneticPr fontId="2"/>
  </si>
  <si>
    <t>赤磐市内を中心としに岡山県内にて外装塗装・防水工事を行っています。色々な方にお会いできることを楽しみにしています。</t>
    <phoneticPr fontId="2"/>
  </si>
  <si>
    <t>おかやまけんしゃかいふくしきょうぎかい</t>
    <phoneticPr fontId="2"/>
  </si>
  <si>
    <t>http://www.fukushiokayama.or.jp/</t>
    <phoneticPr fontId="2"/>
  </si>
  <si>
    <t>県域における地域福祉を推進する専門機関として、「県民主体及び県民参画を基本とした福祉コミュニティづくり」の実現に向けて取り組んでいます。</t>
    <phoneticPr fontId="2"/>
  </si>
  <si>
    <t>28.10.14</t>
    <phoneticPr fontId="2"/>
  </si>
  <si>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phoneticPr fontId="2"/>
  </si>
  <si>
    <t>経営理念「善き仲間と善き業務善き人生を作り続ける」を胸に日本一幸せな会社を目指しています。事業内容は鶏卵の生産・販売、畜肉の加工、惣菜の製造等を行っております。</t>
    <phoneticPr fontId="2"/>
  </si>
  <si>
    <t>なるもとせきざい</t>
    <phoneticPr fontId="2"/>
  </si>
  <si>
    <t>とらべるしりうす</t>
    <phoneticPr fontId="2"/>
  </si>
  <si>
    <t>717-0402</t>
    <phoneticPr fontId="2"/>
  </si>
  <si>
    <t>www.komeya.co.jp</t>
    <phoneticPr fontId="2"/>
  </si>
  <si>
    <t>28.11.15</t>
    <phoneticPr fontId="2"/>
  </si>
  <si>
    <t>湯原温泉最大級の絶景露天に浸かる贅沢を満喫。すべての客室からは四季折々の旭川と山の緑を望める温泉ホテルです。瀬戸内の新鮮な魚介や季節の山の幸を取り入れた料理も楽しめます。</t>
    <phoneticPr fontId="2"/>
  </si>
  <si>
    <t>ほうおんかい　うしまどるんびにほいくえん</t>
    <phoneticPr fontId="2"/>
  </si>
  <si>
    <t>701-4302</t>
    <phoneticPr fontId="2"/>
  </si>
  <si>
    <t>http://www.ushimadorunbini.ed.jp</t>
    <phoneticPr fontId="2"/>
  </si>
  <si>
    <t>28.11.25</t>
    <phoneticPr fontId="2"/>
  </si>
  <si>
    <t>子どもを中心とした保育環境作りをモットーに、保護者や地域との繋がりをとても大切にしている保育園です。職員間の「和」と「助け合える関係」で楽しく働ける職場を目指しています。</t>
    <phoneticPr fontId="2"/>
  </si>
  <si>
    <t>せとうちこうさん</t>
    <phoneticPr fontId="2"/>
  </si>
  <si>
    <t>701-4246</t>
    <phoneticPr fontId="2"/>
  </si>
  <si>
    <t>瀬戸内市邑久町で不動産業と“さくら介護ステーション”の訪問介護事業を行っています。子育て世代のスタッフが多いので、子どもたちの行事等に積極的に参加できるよう支援しています。</t>
    <phoneticPr fontId="2"/>
  </si>
  <si>
    <t>とくべつようごろうじんほーむ　へきざんそう</t>
    <phoneticPr fontId="2"/>
  </si>
  <si>
    <t>710-0142</t>
    <phoneticPr fontId="2"/>
  </si>
  <si>
    <t>http://碧山荘.com/tokuyou</t>
    <phoneticPr fontId="2"/>
  </si>
  <si>
    <t>倉敷市の自然豊かな郷内地区にある老人ホームです。</t>
    <phoneticPr fontId="2"/>
  </si>
  <si>
    <t>さんきうえるびぃ　おかやまぶろっく</t>
    <phoneticPr fontId="2"/>
  </si>
  <si>
    <t>http://www.sanki-wellbe.com</t>
    <phoneticPr fontId="2"/>
  </si>
  <si>
    <t>広島・岡山・山口・島根に120拠点の事業所をもつ中国地方最大手の総合介護企業。訪問介護、訪問看護、デイサービス、グループホーム、小規模多機能型居宅介護、福祉用具等１４種類のサービスを展開している。</t>
    <phoneticPr fontId="2"/>
  </si>
  <si>
    <t>とくじゅかい　いけだいいん</t>
    <phoneticPr fontId="2"/>
  </si>
  <si>
    <t>709-1213</t>
    <phoneticPr fontId="2"/>
  </si>
  <si>
    <t>http://ikedaiinn.sakura.ne.jp</t>
    <phoneticPr fontId="2"/>
  </si>
  <si>
    <t>28.11.25</t>
    <phoneticPr fontId="2"/>
  </si>
  <si>
    <t>地域に密着した医院で複数の介護事業所を有しています。医療・福祉併設の事業所で、職員も患者さま・利用者さまも安心！『優しく・親切・ていねいに』をモットーに、地域の方々のお役に立てるよう努力しています。</t>
    <phoneticPr fontId="2"/>
  </si>
  <si>
    <t>710-0801</t>
    <phoneticPr fontId="2"/>
  </si>
  <si>
    <t>はぐはぐ</t>
    <phoneticPr fontId="2"/>
  </si>
  <si>
    <t>28.12.26</t>
    <phoneticPr fontId="2"/>
  </si>
  <si>
    <t>株式会社サンブレラ</t>
    <phoneticPr fontId="2"/>
  </si>
  <si>
    <t>さんぶれら</t>
    <phoneticPr fontId="2"/>
  </si>
  <si>
    <t>http://www.hikasa.jp</t>
    <phoneticPr fontId="2"/>
  </si>
  <si>
    <t>28.12.26</t>
    <phoneticPr fontId="2"/>
  </si>
  <si>
    <t>ひと口に「花木」といっても桜・梅・桃など、それぞれ色も形も咲く時期も異なるように、「人も」生きてきた「道」や環境がそれぞれ異なります。老いて物忘れはあっても、それを受け入れ、共有し、尊敬する。そんな家族のようなあたたかい「暮らし」を創造していきます。</t>
    <phoneticPr fontId="2"/>
  </si>
  <si>
    <t>せんとらるぱーく</t>
    <phoneticPr fontId="2"/>
  </si>
  <si>
    <t>700-0821</t>
    <phoneticPr fontId="2"/>
  </si>
  <si>
    <t>http://www.okaview.jp</t>
    <phoneticPr fontId="2"/>
  </si>
  <si>
    <t>28.12.26</t>
    <phoneticPr fontId="2"/>
  </si>
  <si>
    <t>浅草に本社を置く日本ビューホテル㈱のＦＣである岡山ビューホテル。客室９７室のビジネスホテルであるが、「靴を脱ぐ・床に座る・集う」というコンセプトのお部屋に改装中で、家族連れのお客様にも好評。館内にある岡山の生産者とコラボした鉄板焼きレストラン「五感」も地元客で人気</t>
    <phoneticPr fontId="2"/>
  </si>
  <si>
    <t>みうら</t>
    <phoneticPr fontId="2"/>
  </si>
  <si>
    <t>700-0023</t>
    <phoneticPr fontId="2"/>
  </si>
  <si>
    <t>https://okhp.jp</t>
    <phoneticPr fontId="2"/>
  </si>
  <si>
    <t>株式会社みうらは岡山市を中心に活動するホームページ制作業者です。</t>
    <phoneticPr fontId="2"/>
  </si>
  <si>
    <t>おくのぐみ</t>
    <phoneticPr fontId="2"/>
  </si>
  <si>
    <t>700-0803</t>
    <phoneticPr fontId="2"/>
  </si>
  <si>
    <t>http://www.okunogumi.com</t>
    <phoneticPr fontId="2"/>
  </si>
  <si>
    <t>当社は創業70年を向かえ、地域の河川・道路を始め皆様の生活環境の向上に貢献し続けております。最近では河川護岸工事に伴い、後楽園のさくらみちの桜の伐採木をコースターに加工し、近隣の小学校に卒業記念として贈呈しました。</t>
    <phoneticPr fontId="2"/>
  </si>
  <si>
    <t>うらやすしろばとほいくえん</t>
    <phoneticPr fontId="2"/>
  </si>
  <si>
    <t>702-8026</t>
    <phoneticPr fontId="2"/>
  </si>
  <si>
    <t>urayasusirobato.jimdo.com</t>
    <phoneticPr fontId="2"/>
  </si>
  <si>
    <t>・県南にある90人定員の認可保育所です。子どもも大人も一人一人が大切にされ、育ちあう施設です。地域貢献、豊かな育ちの機会を大切に乳幼児の健全な心身の育成に努めています。
・サマーランチ制度で給食を食べに来られるだけでなく、平成30年度から学び支援を導入し、岡山県社会福祉協議会の「制度の狭間の課題解決モデル事業」に採択しました。
・「治療」と「就労」の両立を保証。子どもの急な病気でも休みやすいような職員配置及び社員が疾病になった場合も、希望に合わせ、治療しながら働き続けられるようにしています。</t>
    <rPh sb="92" eb="94">
      <t>セイド</t>
    </rPh>
    <rPh sb="95" eb="97">
      <t>キュウショク</t>
    </rPh>
    <rPh sb="98" eb="99">
      <t>タ</t>
    </rPh>
    <rPh sb="101" eb="102">
      <t>コ</t>
    </rPh>
    <rPh sb="111" eb="113">
      <t>ヘイセイ</t>
    </rPh>
    <rPh sb="115" eb="117">
      <t>ネンド</t>
    </rPh>
    <rPh sb="119" eb="120">
      <t>マナ</t>
    </rPh>
    <rPh sb="121" eb="123">
      <t>シエン</t>
    </rPh>
    <rPh sb="124" eb="126">
      <t>ドウニュウ</t>
    </rPh>
    <rPh sb="128" eb="131">
      <t>オカヤマケン</t>
    </rPh>
    <rPh sb="131" eb="133">
      <t>シャカイ</t>
    </rPh>
    <rPh sb="133" eb="135">
      <t>フクシ</t>
    </rPh>
    <rPh sb="135" eb="138">
      <t>キョウギカイ</t>
    </rPh>
    <rPh sb="140" eb="142">
      <t>セイド</t>
    </rPh>
    <rPh sb="143" eb="145">
      <t>ハザマ</t>
    </rPh>
    <rPh sb="146" eb="148">
      <t>カダイ</t>
    </rPh>
    <rPh sb="148" eb="150">
      <t>カイケツ</t>
    </rPh>
    <rPh sb="153" eb="155">
      <t>ジギョウ</t>
    </rPh>
    <rPh sb="157" eb="159">
      <t>サイタク</t>
    </rPh>
    <rPh sb="167" eb="169">
      <t>チリョウ</t>
    </rPh>
    <rPh sb="172" eb="174">
      <t>シュウロウ</t>
    </rPh>
    <rPh sb="176" eb="178">
      <t>リョウリツ</t>
    </rPh>
    <rPh sb="179" eb="181">
      <t>ホショウ</t>
    </rPh>
    <rPh sb="182" eb="183">
      <t>コ</t>
    </rPh>
    <rPh sb="186" eb="187">
      <t>キュウ</t>
    </rPh>
    <rPh sb="188" eb="190">
      <t>ビョウキ</t>
    </rPh>
    <rPh sb="192" eb="193">
      <t>ヤス</t>
    </rPh>
    <rPh sb="200" eb="202">
      <t>ショクイン</t>
    </rPh>
    <rPh sb="202" eb="204">
      <t>ハイチ</t>
    </rPh>
    <rPh sb="204" eb="205">
      <t>オヨ</t>
    </rPh>
    <rPh sb="206" eb="208">
      <t>シャイン</t>
    </rPh>
    <rPh sb="209" eb="211">
      <t>シッペイ</t>
    </rPh>
    <rPh sb="215" eb="217">
      <t>バアイ</t>
    </rPh>
    <rPh sb="219" eb="221">
      <t>キボウ</t>
    </rPh>
    <rPh sb="222" eb="223">
      <t>ア</t>
    </rPh>
    <rPh sb="226" eb="228">
      <t>チリョウ</t>
    </rPh>
    <rPh sb="232" eb="233">
      <t>ハタラ</t>
    </rPh>
    <rPh sb="234" eb="235">
      <t>ツヅ</t>
    </rPh>
    <phoneticPr fontId="2"/>
  </si>
  <si>
    <t>あびこふどうさん</t>
    <phoneticPr fontId="2"/>
  </si>
  <si>
    <t>719-1134</t>
    <phoneticPr fontId="2"/>
  </si>
  <si>
    <t>岡山県総社市・倉敷市・高梁市・岡山市の土地建物の賃貸・売買・管理を中心に不動産業を営んでいます。</t>
    <phoneticPr fontId="2"/>
  </si>
  <si>
    <t>だすきんさーぶちゅうごくしこく</t>
    <phoneticPr fontId="2"/>
  </si>
  <si>
    <t>700-0973</t>
    <phoneticPr fontId="2"/>
  </si>
  <si>
    <t>http://www.duskin.co.jp/</t>
    <phoneticPr fontId="2"/>
  </si>
  <si>
    <t>清掃用具のレンタル、清掃業、家事代行業、害虫獣の駆除、庭木の管理等</t>
    <phoneticPr fontId="2"/>
  </si>
  <si>
    <t>いんてっくす</t>
    <phoneticPr fontId="2"/>
  </si>
  <si>
    <t>701-0221</t>
    <phoneticPr fontId="2"/>
  </si>
  <si>
    <t>http://www.intex-kk.com</t>
    <phoneticPr fontId="2"/>
  </si>
  <si>
    <t>つくも</t>
    <phoneticPr fontId="2"/>
  </si>
  <si>
    <t>703-8221</t>
    <phoneticPr fontId="2"/>
  </si>
  <si>
    <t>http://tsukumo.wixsite.com/tsukumo99</t>
    <phoneticPr fontId="2"/>
  </si>
  <si>
    <t>築200年を超える古民家を活用しデイサービスを行っています。事業所のテーマが家族ですので皆様家族同然で利用、働いております。</t>
    <phoneticPr fontId="2"/>
  </si>
  <si>
    <t>らんわかい</t>
    <phoneticPr fontId="2"/>
  </si>
  <si>
    <t>708-0842</t>
    <phoneticPr fontId="2"/>
  </si>
  <si>
    <t>http://www.ranwakai.or.jp</t>
    <phoneticPr fontId="2"/>
  </si>
  <si>
    <t>29.1.31</t>
    <phoneticPr fontId="2"/>
  </si>
  <si>
    <t>0020</t>
    <phoneticPr fontId="2"/>
  </si>
  <si>
    <t>当法人の運営方針である「地域に根ざし、ひとの生涯を見据えた医療と福祉を包括的に提供します」のもと診療所、介護老人保健施設、居宅介護支援事業所を運営しています。</t>
    <phoneticPr fontId="2"/>
  </si>
  <si>
    <t>株式会社インターネット倉敷</t>
    <rPh sb="0" eb="4">
      <t>カブシキガイシャ</t>
    </rPh>
    <rPh sb="11" eb="13">
      <t>クラシキ</t>
    </rPh>
    <phoneticPr fontId="2"/>
  </si>
  <si>
    <t>いんたーねっとくらしき</t>
    <phoneticPr fontId="2"/>
  </si>
  <si>
    <t>710-0034</t>
    <phoneticPr fontId="2"/>
  </si>
  <si>
    <t>http://www.kurashiki.co.jp/</t>
    <phoneticPr fontId="2"/>
  </si>
  <si>
    <t>29.1.31</t>
    <phoneticPr fontId="2"/>
  </si>
  <si>
    <t>お客様にビジネスの成功を提供し、地域社会から信頼され必要とされる会社を目指し、全従業員の物心両面の幸福を追求する会社です。</t>
    <phoneticPr fontId="2"/>
  </si>
  <si>
    <t>社会福祉法人備前市社会福祉協議会</t>
    <rPh sb="0" eb="2">
      <t>シャカイ</t>
    </rPh>
    <rPh sb="2" eb="4">
      <t>フクシ</t>
    </rPh>
    <rPh sb="4" eb="6">
      <t>ホウジン</t>
    </rPh>
    <rPh sb="13" eb="16">
      <t>キョウギカイ</t>
    </rPh>
    <phoneticPr fontId="2"/>
  </si>
  <si>
    <t>びぜんししゃかいふくしきょうぎかい</t>
    <phoneticPr fontId="2"/>
  </si>
  <si>
    <t>705-0001</t>
    <phoneticPr fontId="2"/>
  </si>
  <si>
    <t>http://bizensw.or.jp</t>
    <phoneticPr fontId="2"/>
  </si>
  <si>
    <t>29.1.31</t>
    <phoneticPr fontId="2"/>
  </si>
  <si>
    <t>社会福祉協議会は「誰もが安心して住みやすい地域づくりを進めていく」ことを目的としています。地域の人々と協力しながら事業展開をしていきます。</t>
    <phoneticPr fontId="2"/>
  </si>
  <si>
    <t>株式会社ウェルストン</t>
    <rPh sb="0" eb="4">
      <t>カブシキガイシャ</t>
    </rPh>
    <phoneticPr fontId="2"/>
  </si>
  <si>
    <t>714-0042</t>
    <phoneticPr fontId="2"/>
  </si>
  <si>
    <t>家庭あっての仕事、仕事あっての家庭。両立めざして頑張ってまーす！！</t>
    <phoneticPr fontId="2"/>
  </si>
  <si>
    <t>株式会社玉島活版所</t>
    <phoneticPr fontId="2"/>
  </si>
  <si>
    <t>たましまかっぱんしょ</t>
    <phoneticPr fontId="2"/>
  </si>
  <si>
    <t>710-0261</t>
    <phoneticPr fontId="2"/>
  </si>
  <si>
    <t>http://tama-katsu.com/</t>
    <phoneticPr fontId="2"/>
  </si>
  <si>
    <t>印刷物全般を取り扱い、大半を社内一貫作業しています。WEBコンテンツ制作、WEB関連セミナー開催など、周辺事業にウィングを広げています。</t>
    <phoneticPr fontId="2"/>
  </si>
  <si>
    <t>富国生命保険相互会社岡山支社</t>
    <phoneticPr fontId="2"/>
  </si>
  <si>
    <t>ふこくせいめいほけんそうごがいしゃ　おかやまししゃ</t>
    <phoneticPr fontId="2"/>
  </si>
  <si>
    <t>700-0822</t>
    <phoneticPr fontId="2"/>
  </si>
  <si>
    <t>http://www.fukoku-life.co.jp</t>
    <phoneticPr fontId="2"/>
  </si>
  <si>
    <t>金融・保険業</t>
    <rPh sb="0" eb="2">
      <t>キンユウ</t>
    </rPh>
    <rPh sb="3" eb="6">
      <t>ホケンギョウ</t>
    </rPh>
    <phoneticPr fontId="2"/>
  </si>
  <si>
    <t>フコク生命は、全国に拠点を持ち、岡山県下に９カ所の拠点があります。また、厚生労働省から「子育てサポート」企業の認定を受けるなど、会社として、育児と仕事の両立を応援しています。</t>
    <phoneticPr fontId="2"/>
  </si>
  <si>
    <t>社会福祉法人玉野市社会福祉協議会</t>
    <phoneticPr fontId="2"/>
  </si>
  <si>
    <t>たまのししゃかいふくしきょうぎかい</t>
    <phoneticPr fontId="2"/>
  </si>
  <si>
    <t>http://www.tamano-shakyou.or.jp</t>
    <phoneticPr fontId="2"/>
  </si>
  <si>
    <t>玉野市における社会福祉事業の効率的運営と組織的活動を促進し、地域の社会福祉の増進を図ることを目的としている。</t>
    <phoneticPr fontId="2"/>
  </si>
  <si>
    <t>706-0001</t>
    <phoneticPr fontId="2"/>
  </si>
  <si>
    <t>株式会社シーズ</t>
    <phoneticPr fontId="2"/>
  </si>
  <si>
    <t>しーず</t>
    <phoneticPr fontId="2"/>
  </si>
  <si>
    <t>https://www.seedsjp.com/</t>
    <phoneticPr fontId="2"/>
  </si>
  <si>
    <t>その他</t>
    <phoneticPr fontId="2"/>
  </si>
  <si>
    <t>700-0985</t>
    <phoneticPr fontId="2"/>
  </si>
  <si>
    <t>株式会社田口青果</t>
    <phoneticPr fontId="2"/>
  </si>
  <si>
    <t>たぐちせいか</t>
    <phoneticPr fontId="2"/>
  </si>
  <si>
    <t>702-8052</t>
    <phoneticPr fontId="2"/>
  </si>
  <si>
    <t>http://www.taguchi-seika.com</t>
    <phoneticPr fontId="2"/>
  </si>
  <si>
    <t>卸・小売業</t>
    <phoneticPr fontId="2"/>
  </si>
  <si>
    <t>私たちは、創業以来社員一同一丸となって、地域社会に貢献すべくお客様にご満足いただける、新鮮で安全な青果物の供給に日々努力しています。</t>
    <phoneticPr fontId="2"/>
  </si>
  <si>
    <t>株式会社メディウェル</t>
    <phoneticPr fontId="2"/>
  </si>
  <si>
    <t>めでぃうぇる</t>
    <phoneticPr fontId="2"/>
  </si>
  <si>
    <t>702-8058</t>
    <phoneticPr fontId="2"/>
  </si>
  <si>
    <t>医療・福祉</t>
    <phoneticPr fontId="2"/>
  </si>
  <si>
    <t>ご利用者さまが家庭的な環境と地域住民との交流を通して、自立した生活を営めるよう支援します。</t>
    <phoneticPr fontId="2"/>
  </si>
  <si>
    <t>株式会社環光</t>
    <rPh sb="4" eb="5">
      <t>カン</t>
    </rPh>
    <rPh sb="5" eb="6">
      <t>ヒカリ</t>
    </rPh>
    <phoneticPr fontId="2"/>
  </si>
  <si>
    <t>わこう</t>
    <phoneticPr fontId="2"/>
  </si>
  <si>
    <t xml:space="preserve">708-0001 </t>
    <phoneticPr fontId="2"/>
  </si>
  <si>
    <t>http://www.wako-gp.co.jp</t>
    <phoneticPr fontId="2"/>
  </si>
  <si>
    <t>29.2.28</t>
    <phoneticPr fontId="2"/>
  </si>
  <si>
    <t>ダスキンメリーメイドは家事代行のプロフェッショナルです。お客様のご要望や状況に合わせてお掃除や家事の代行をします。私たちのコンセプトは「手にして欲しいのは、あなたの時間です」です。</t>
    <phoneticPr fontId="2"/>
  </si>
  <si>
    <t>玉島テレビ放送株式会社</t>
    <phoneticPr fontId="2"/>
  </si>
  <si>
    <t>たましまてれびほうそう</t>
    <phoneticPr fontId="2"/>
  </si>
  <si>
    <t>713-8121</t>
    <phoneticPr fontId="2"/>
  </si>
  <si>
    <t>http://www.tamashima.tv</t>
    <phoneticPr fontId="2"/>
  </si>
  <si>
    <t>29.2.28</t>
    <phoneticPr fontId="2"/>
  </si>
  <si>
    <t>玉島・船穂の６割以上の人々にご覧いただいております。
「たまテレはつなぎます。みんなの笑顔を地域のちからに。」を企業理念に笑顔を地域の皆様に伝えたいと考えております。</t>
    <phoneticPr fontId="2"/>
  </si>
  <si>
    <t>株式会社　秋山鉄工所</t>
    <phoneticPr fontId="2"/>
  </si>
  <si>
    <t>あきやまてっこうしょ</t>
    <phoneticPr fontId="2"/>
  </si>
  <si>
    <t>711-0903</t>
    <phoneticPr fontId="2"/>
  </si>
  <si>
    <t>おせっかいな会社です。
”従業員も家族”という昔ながらの気風を引き継ぐ金属加工会社です。時には厳しく、時には親身になって従業員の心に寄り添いながら皆で一緒にもの作りをしています。</t>
    <phoneticPr fontId="2"/>
  </si>
  <si>
    <t>特定非営利活動法人備前プレーパークの会</t>
    <rPh sb="0" eb="2">
      <t>トクテイ</t>
    </rPh>
    <rPh sb="2" eb="5">
      <t>ヒエイリ</t>
    </rPh>
    <rPh sb="5" eb="7">
      <t>カツドウ</t>
    </rPh>
    <rPh sb="7" eb="9">
      <t>ホウジン</t>
    </rPh>
    <rPh sb="9" eb="11">
      <t>ビゼン</t>
    </rPh>
    <rPh sb="18" eb="19">
      <t>カイ</t>
    </rPh>
    <phoneticPr fontId="2"/>
  </si>
  <si>
    <t>びぜんぷれーぱーくのかい</t>
    <phoneticPr fontId="2"/>
  </si>
  <si>
    <t>705-0024</t>
    <phoneticPr fontId="2"/>
  </si>
  <si>
    <t>その他</t>
    <phoneticPr fontId="2"/>
  </si>
  <si>
    <t>「子どもたちのしあわせを願い、最高の子育て環境をつくりたい。そしてみんなにしあわせを届けたい」をモットーに、自然豊かな里山環境でプレーパークと地域子育て支援拠点を展開し、地域社会に貢献しています。</t>
    <phoneticPr fontId="2"/>
  </si>
  <si>
    <t>林社会保険労務士事務所</t>
    <rPh sb="0" eb="1">
      <t>ハヤシ</t>
    </rPh>
    <rPh sb="1" eb="3">
      <t>シャカイ</t>
    </rPh>
    <rPh sb="3" eb="5">
      <t>ホケン</t>
    </rPh>
    <rPh sb="5" eb="8">
      <t>ロウムシ</t>
    </rPh>
    <rPh sb="8" eb="10">
      <t>ジム</t>
    </rPh>
    <rPh sb="10" eb="11">
      <t>ショ</t>
    </rPh>
    <phoneticPr fontId="2"/>
  </si>
  <si>
    <t>はやししゃかいほけんろうむしじむしょ</t>
    <phoneticPr fontId="2"/>
  </si>
  <si>
    <t>http://www.hayashi-sr.jp</t>
    <phoneticPr fontId="2"/>
  </si>
  <si>
    <t>林社会保険労務士事務所は、企業における「人づくり」を通じて「夢のある会社づくり」をお手伝いします。</t>
    <phoneticPr fontId="17"/>
  </si>
  <si>
    <t>とっとりかみしょうにふくしきょうかい　てんしんりょう</t>
    <phoneticPr fontId="2"/>
  </si>
  <si>
    <t>29.2.28</t>
    <phoneticPr fontId="2"/>
  </si>
  <si>
    <t>幼児から高校生まで、寮で生活する児童の未見の可能性を信じて、日々子どもたちとかかわっています。職員は各種の研修を積極的に受講し、研さんに努めています。</t>
    <phoneticPr fontId="17"/>
  </si>
  <si>
    <t>社会福祉法人和気町社会福祉協議会</t>
    <phoneticPr fontId="2"/>
  </si>
  <si>
    <t>わけちょうしゃかいふくしきょうぎかい</t>
    <phoneticPr fontId="17"/>
  </si>
  <si>
    <t>709-0495</t>
    <phoneticPr fontId="17"/>
  </si>
  <si>
    <t>http://ww3.tiki.ne.jp/~fukushiwake/</t>
    <phoneticPr fontId="17"/>
  </si>
  <si>
    <t>29.3.31</t>
    <phoneticPr fontId="2"/>
  </si>
  <si>
    <t>誰もが住みなれた地域で、安心して生活できるよう、共に助け合って豊かに暮らしていけるまちづくりを進めています。</t>
    <phoneticPr fontId="17"/>
  </si>
  <si>
    <t>岡山三相電機株式会社</t>
    <phoneticPr fontId="17"/>
  </si>
  <si>
    <t>おかやまさんそうでんき</t>
    <phoneticPr fontId="17"/>
  </si>
  <si>
    <t>709-0733</t>
    <phoneticPr fontId="17"/>
  </si>
  <si>
    <t>特定非営利活動法人赤磐子どもNPOセンター</t>
    <phoneticPr fontId="17"/>
  </si>
  <si>
    <t>あかいわこどもえぬぴーおーせんたー</t>
    <phoneticPr fontId="17"/>
  </si>
  <si>
    <t>http://akaiwakodomo.jp</t>
    <phoneticPr fontId="17"/>
  </si>
  <si>
    <t>29.3.31</t>
    <phoneticPr fontId="2"/>
  </si>
  <si>
    <t>赤磐子どもNPOセンターは、子どもたちのすこやかな成長を支援するために活動しています。遊びや体験活動そして文化芸術に触れることは、子どもの生きる力を培います。</t>
    <phoneticPr fontId="17"/>
  </si>
  <si>
    <t>だいきふーず</t>
    <phoneticPr fontId="17"/>
  </si>
  <si>
    <t>http://www.daikifoods.com</t>
    <phoneticPr fontId="17"/>
  </si>
  <si>
    <t>29.3.31</t>
    <phoneticPr fontId="2"/>
  </si>
  <si>
    <t>新見ガス株式会社</t>
    <rPh sb="0" eb="2">
      <t>ニイミ</t>
    </rPh>
    <rPh sb="4" eb="8">
      <t>カブシキガイシャ</t>
    </rPh>
    <phoneticPr fontId="2"/>
  </si>
  <si>
    <t>にいみがす</t>
    <phoneticPr fontId="2"/>
  </si>
  <si>
    <t>718-0003</t>
    <phoneticPr fontId="2"/>
  </si>
  <si>
    <t>http://niimigas.com/</t>
    <phoneticPr fontId="2"/>
  </si>
  <si>
    <t>「２４時間おまかせ暮らしのパートナー」をモットーにプロパンガスの供給、関連器具の販売、設置工事などを行っています。地域密着の企業としてこれからも必要とされるよう頑張って行きます。</t>
    <rPh sb="3" eb="5">
      <t>ジカン</t>
    </rPh>
    <rPh sb="9" eb="10">
      <t>ク</t>
    </rPh>
    <rPh sb="32" eb="34">
      <t>キョウキュウ</t>
    </rPh>
    <rPh sb="35" eb="37">
      <t>カンレン</t>
    </rPh>
    <rPh sb="37" eb="39">
      <t>キグ</t>
    </rPh>
    <rPh sb="40" eb="42">
      <t>ハンバイ</t>
    </rPh>
    <rPh sb="43" eb="45">
      <t>セッチ</t>
    </rPh>
    <rPh sb="45" eb="47">
      <t>コウジ</t>
    </rPh>
    <rPh sb="50" eb="51">
      <t>オコナ</t>
    </rPh>
    <rPh sb="57" eb="59">
      <t>チイキ</t>
    </rPh>
    <rPh sb="59" eb="61">
      <t>ミッチャク</t>
    </rPh>
    <rPh sb="62" eb="64">
      <t>キギョウ</t>
    </rPh>
    <rPh sb="72" eb="74">
      <t>ヒツヨウ</t>
    </rPh>
    <rPh sb="80" eb="82">
      <t>ガンバ</t>
    </rPh>
    <rPh sb="84" eb="85">
      <t>イ</t>
    </rPh>
    <phoneticPr fontId="2"/>
  </si>
  <si>
    <t>服部歯科医院</t>
    <phoneticPr fontId="2"/>
  </si>
  <si>
    <t>はっとりしかいいん</t>
    <phoneticPr fontId="2"/>
  </si>
  <si>
    <t>700-
0824</t>
    <phoneticPr fontId="2"/>
  </si>
  <si>
    <t>最新の知識と技術で、患者様に喜んでいただける質の高い歯科医療サービスのご提供をモットーとしています。院長をはじめスタッフ全員が人生を豊かに楽しみながら働き続けることができる職場環境作りを目指しています。</t>
    <phoneticPr fontId="2"/>
  </si>
  <si>
    <t>株式会社三凌</t>
    <phoneticPr fontId="2"/>
  </si>
  <si>
    <t>さんりょう</t>
    <phoneticPr fontId="2"/>
  </si>
  <si>
    <t>710-0142</t>
    <phoneticPr fontId="2"/>
  </si>
  <si>
    <t>29.3.31</t>
    <phoneticPr fontId="2"/>
  </si>
  <si>
    <t>宅配業者が集配した荷物を手作業により仕分け作業をしているので、主に深夜の仕事になります。
　健康管理や災害防止に配慮しながら、本人の希望が実現できるような取組をしています。</t>
    <phoneticPr fontId="2"/>
  </si>
  <si>
    <t>はまざき歯科医院</t>
    <phoneticPr fontId="2"/>
  </si>
  <si>
    <t>はまざきしかいいん</t>
    <phoneticPr fontId="2"/>
  </si>
  <si>
    <t>703-8254</t>
    <phoneticPr fontId="2"/>
  </si>
  <si>
    <t>http://www.hamazaki-dental.com/</t>
    <phoneticPr fontId="2"/>
  </si>
  <si>
    <t>29.3.31</t>
    <phoneticPr fontId="2"/>
  </si>
  <si>
    <t>近寄り難いイメージの「歯科医院」を「居心地の良い場所」へ。地域に愛される歯科医院として、患者さんの不安や怖さを取り除き、快適に受診できるよう様々な取り組みを行っています。</t>
    <phoneticPr fontId="2"/>
  </si>
  <si>
    <t>株式会社ジョア</t>
    <phoneticPr fontId="2"/>
  </si>
  <si>
    <t>701-0212</t>
    <phoneticPr fontId="2"/>
  </si>
  <si>
    <t>http://www.joie.co.jp</t>
    <phoneticPr fontId="2"/>
  </si>
  <si>
    <t>女性用しごと服の企画・製造・販売を行っています。「商品を変え、サービスを変え、業界を変えていく」という気概をもってはたらく女性にしごと服を通して「よろこび・かがやき」を提供しています。</t>
    <rPh sb="0" eb="3">
      <t>ジョセイヨウ</t>
    </rPh>
    <rPh sb="6" eb="7">
      <t>フク</t>
    </rPh>
    <rPh sb="8" eb="10">
      <t>キカク</t>
    </rPh>
    <rPh sb="11" eb="13">
      <t>セイゾウ</t>
    </rPh>
    <rPh sb="14" eb="16">
      <t>ハンバイ</t>
    </rPh>
    <rPh sb="17" eb="18">
      <t>オコナ</t>
    </rPh>
    <rPh sb="25" eb="27">
      <t>ショウヒン</t>
    </rPh>
    <rPh sb="28" eb="29">
      <t>カ</t>
    </rPh>
    <rPh sb="36" eb="37">
      <t>カ</t>
    </rPh>
    <rPh sb="39" eb="41">
      <t>ギョウカイ</t>
    </rPh>
    <rPh sb="42" eb="43">
      <t>カ</t>
    </rPh>
    <rPh sb="51" eb="53">
      <t>キガイ</t>
    </rPh>
    <rPh sb="61" eb="63">
      <t>ジョセイ</t>
    </rPh>
    <rPh sb="67" eb="68">
      <t>フク</t>
    </rPh>
    <rPh sb="69" eb="70">
      <t>トオ</t>
    </rPh>
    <rPh sb="84" eb="86">
      <t>テイキョウ</t>
    </rPh>
    <phoneticPr fontId="2"/>
  </si>
  <si>
    <t>社会福祉法人第２まこと会</t>
    <phoneticPr fontId="2"/>
  </si>
  <si>
    <t>だいにまことかい</t>
    <phoneticPr fontId="2"/>
  </si>
  <si>
    <t>709-0626</t>
    <phoneticPr fontId="2"/>
  </si>
  <si>
    <t>http://dainimakotokai.com/</t>
    <phoneticPr fontId="2"/>
  </si>
  <si>
    <t xml:space="preserve">「皆様の『笑顔』が 私たちの『やりがい』に変わる」 
永きにわたり地域の皆様に愛され続ける福祉施設であるために、小さな子供から高齢者の方まで「すべての人のための至上の楽園」づくりを基本理念に真心のこもったサービスをご提供いたします。
</t>
    <phoneticPr fontId="2"/>
  </si>
  <si>
    <t>カジノン株式会社</t>
    <phoneticPr fontId="2"/>
  </si>
  <si>
    <t>700-0811</t>
    <phoneticPr fontId="2"/>
  </si>
  <si>
    <t>http://www.kajinon.net/</t>
    <phoneticPr fontId="2"/>
  </si>
  <si>
    <t>カジノンは、社員の「やりたいことをカタチに！」の考えを軸に、電気・弱電・消防・制御・エネルギー・アグリ・リノベの７事業で企画・設計・保守をワンストップでご提供する会社です。</t>
    <phoneticPr fontId="2"/>
  </si>
  <si>
    <t>株式会社小坂田建設</t>
    <phoneticPr fontId="2"/>
  </si>
  <si>
    <t>おさかだけんせつ</t>
    <phoneticPr fontId="2"/>
  </si>
  <si>
    <t>709-3112</t>
    <phoneticPr fontId="2"/>
  </si>
  <si>
    <t>http://www.osakada.co.jp</t>
    <phoneticPr fontId="2"/>
  </si>
  <si>
    <t>「地域に根ざした建設会社」として、地域の方々の安全性・生活利便性向上を目的とした各種事業を行ない、地域の笑顔創造カンパニーを目指します。</t>
    <phoneticPr fontId="2"/>
  </si>
  <si>
    <t>アサヒサービス株式会社</t>
    <phoneticPr fontId="2"/>
  </si>
  <si>
    <t>700-0026</t>
    <phoneticPr fontId="2"/>
  </si>
  <si>
    <t>http://ash-sv.jp/company.html</t>
    <phoneticPr fontId="2"/>
  </si>
  <si>
    <t>29.04.28</t>
    <phoneticPr fontId="2"/>
  </si>
  <si>
    <t>アサヒサービス株式会社は、朝日医療学園の購買担当、資産管理・活用などの部門として設立されました。
現在、教材・物品販売、建物営繕工事、駐車場運営をはじめ、各種フランチャイズ事業、インターネットショップ、学童事業（朝日こどもクラブ）、鍼灸整骨院（クオーレ鍼灸整骨院）の運営などの事業展開を行なっています。グループになくてはならないパートナーとして、また、地域の皆さまのお役にたてる企業として、さまざまな事業を展開しています。</t>
    <phoneticPr fontId="2"/>
  </si>
  <si>
    <t>医療法人社団さくらみち歯科クリニック</t>
    <phoneticPr fontId="2"/>
  </si>
  <si>
    <t>さくらみちしかくりにっく</t>
    <phoneticPr fontId="2"/>
  </si>
  <si>
    <t>703-8256</t>
    <phoneticPr fontId="2"/>
  </si>
  <si>
    <t>http://www.sakuramichi-shika.com/</t>
    <phoneticPr fontId="2"/>
  </si>
  <si>
    <t>29.04.28</t>
    <phoneticPr fontId="2"/>
  </si>
  <si>
    <t>さくらみち歯科クリニックは、岡山では一番の桜の名所、”旭川さくらみち”沿いにあります。日本三大名園、”後楽園”の東側になり、茶色いレンガ調の建物で、ブランコがついています。予防をベースに、来院される皆様が笑顔になる、「笑顔の集まる歯科医院 」を目指します。</t>
    <phoneticPr fontId="2"/>
  </si>
  <si>
    <t>http://tatsuoka.shoes/</t>
    <phoneticPr fontId="17"/>
  </si>
  <si>
    <t>29.06.30</t>
    <phoneticPr fontId="2"/>
  </si>
  <si>
    <t>たましまみそしょうゆ</t>
    <phoneticPr fontId="17"/>
  </si>
  <si>
    <t xml:space="preserve">713-8121 </t>
    <phoneticPr fontId="17"/>
  </si>
  <si>
    <t>http://www.misosyouyu.co.jp</t>
    <phoneticPr fontId="17"/>
  </si>
  <si>
    <t>29.06.30</t>
    <phoneticPr fontId="2"/>
  </si>
  <si>
    <t>らいふねっと</t>
    <phoneticPr fontId="2"/>
  </si>
  <si>
    <t>710-0261</t>
    <phoneticPr fontId="17"/>
  </si>
  <si>
    <t>http://www.nakagiri.co.jp</t>
    <phoneticPr fontId="17"/>
  </si>
  <si>
    <t>たましましんようきんこ</t>
    <phoneticPr fontId="17"/>
  </si>
  <si>
    <t>713-8686</t>
    <phoneticPr fontId="17"/>
  </si>
  <si>
    <t>http://www.tamashin.co.jp</t>
    <phoneticPr fontId="17"/>
  </si>
  <si>
    <t>H29</t>
    <phoneticPr fontId="2"/>
  </si>
  <si>
    <t>おりーぶ　おりーぶふぁみりーでんたるくりにっく</t>
    <phoneticPr fontId="17"/>
  </si>
  <si>
    <t>700-0921</t>
    <phoneticPr fontId="17"/>
  </si>
  <si>
    <t>http://www.olive-family.com</t>
    <phoneticPr fontId="17"/>
  </si>
  <si>
    <t>0027</t>
    <phoneticPr fontId="2"/>
  </si>
  <si>
    <t>かざけん</t>
    <phoneticPr fontId="17"/>
  </si>
  <si>
    <t xml:space="preserve">710-1301 </t>
    <phoneticPr fontId="17"/>
  </si>
  <si>
    <t>http://www.kazaken.co.jp/</t>
    <phoneticPr fontId="17"/>
  </si>
  <si>
    <t>http://www.wordsystem.co.jp</t>
    <phoneticPr fontId="17"/>
  </si>
  <si>
    <t>29.7.31</t>
    <phoneticPr fontId="2"/>
  </si>
  <si>
    <t>H30</t>
    <phoneticPr fontId="2"/>
  </si>
  <si>
    <t xml:space="preserve">701-4253 </t>
    <phoneticPr fontId="17"/>
  </si>
  <si>
    <t>29.7.31</t>
    <phoneticPr fontId="2"/>
  </si>
  <si>
    <t>まつもときよし　ちゅうしこくはんばい</t>
    <phoneticPr fontId="17"/>
  </si>
  <si>
    <t>702-8031</t>
    <phoneticPr fontId="17"/>
  </si>
  <si>
    <t>http://www.matsumotokiyoshi-hd.co.jp/company/mk_cyushikoku/</t>
    <phoneticPr fontId="17"/>
  </si>
  <si>
    <t>あしのぐみ</t>
    <phoneticPr fontId="17"/>
  </si>
  <si>
    <t>709-0843</t>
    <phoneticPr fontId="17"/>
  </si>
  <si>
    <t>http:/ashino-hd.jp</t>
    <phoneticPr fontId="2"/>
  </si>
  <si>
    <t>えーだぶりゅーえす</t>
    <phoneticPr fontId="17"/>
  </si>
  <si>
    <t>えーあーる</t>
    <phoneticPr fontId="17"/>
  </si>
  <si>
    <t xml:space="preserve">709-0853 </t>
    <phoneticPr fontId="17"/>
  </si>
  <si>
    <t xml:space="preserve"> 709-0624</t>
    <phoneticPr fontId="2"/>
  </si>
  <si>
    <t>赤磐市を中心として周辺の市町村への施工実績のある総合建設業の会社です。</t>
    <rPh sb="0" eb="3">
      <t>アカイワシ</t>
    </rPh>
    <rPh sb="24" eb="26">
      <t>ソウゴウ</t>
    </rPh>
    <rPh sb="26" eb="29">
      <t>ケンセツギョウ</t>
    </rPh>
    <phoneticPr fontId="2"/>
  </si>
  <si>
    <t>たかはしこうげい</t>
    <phoneticPr fontId="17"/>
  </si>
  <si>
    <t xml:space="preserve">708-1124 </t>
    <phoneticPr fontId="17"/>
  </si>
  <si>
    <t>http://www.kougei-t.jp/</t>
    <phoneticPr fontId="17"/>
  </si>
  <si>
    <t>だいわけいびほしょう</t>
    <phoneticPr fontId="17"/>
  </si>
  <si>
    <t>710-0803</t>
    <phoneticPr fontId="17"/>
  </si>
  <si>
    <t>http://daiwasecurity.co.jp</t>
    <phoneticPr fontId="17"/>
  </si>
  <si>
    <t>29.7.31</t>
    <phoneticPr fontId="2"/>
  </si>
  <si>
    <t>あなぶきかれっじさーびす　おかやまえいぎょうしょ</t>
    <phoneticPr fontId="17"/>
  </si>
  <si>
    <t>700-0023</t>
    <phoneticPr fontId="17"/>
  </si>
  <si>
    <t>当社は中四国で専門学校を展開しているグループ企業の一員として、教育関連事業、コンピュータソフト開発事業、広告デザイン事業などに取り組んでいます。教育関連事業は、企業向けの研修や社会人教育など当社ならではの特色あるサービスを提供しています。また仕事と育児の両立支援、父親も子育てができる働き方の実現、仕事と介護の両立支援のための制度づくり、社員のキャリアアップのための研修参加の推奨など、環境整備を推進し、従業員全員が能力を発揮できる職場作りを目指しています。</t>
    <phoneticPr fontId="17"/>
  </si>
  <si>
    <t>709-1204</t>
    <phoneticPr fontId="17"/>
  </si>
  <si>
    <t>がくぶんしゃ</t>
    <phoneticPr fontId="17"/>
  </si>
  <si>
    <t>700-0952</t>
    <phoneticPr fontId="17"/>
  </si>
  <si>
    <t>http://www.gaku-bun.co.jp</t>
    <phoneticPr fontId="17"/>
  </si>
  <si>
    <t>29.8.2</t>
    <phoneticPr fontId="2"/>
  </si>
  <si>
    <t>地元岡山を拠点に西日本エリアにて私塾・私学さまへ教材並びに教育コンテンツを提供する教育教材販売会社です。各ラインナップを通じて子供たちの学力を応援しています。</t>
    <phoneticPr fontId="17"/>
  </si>
  <si>
    <t>ばんがーど</t>
    <phoneticPr fontId="17"/>
  </si>
  <si>
    <t xml:space="preserve">703-8225 </t>
    <phoneticPr fontId="17"/>
  </si>
  <si>
    <t>http://www.vanguard-okayama.co.jp/index.html</t>
    <phoneticPr fontId="17"/>
  </si>
  <si>
    <t>29.8.31</t>
    <phoneticPr fontId="2"/>
  </si>
  <si>
    <t>エフピコアルライト株式会社</t>
    <phoneticPr fontId="2"/>
  </si>
  <si>
    <t>714-0062</t>
    <phoneticPr fontId="2"/>
  </si>
  <si>
    <t>http://www.e-alright.com/</t>
    <phoneticPr fontId="2"/>
  </si>
  <si>
    <t>29.8.31</t>
    <phoneticPr fontId="2"/>
  </si>
  <si>
    <t>0004</t>
    <phoneticPr fontId="2"/>
  </si>
  <si>
    <t>R1</t>
    <phoneticPr fontId="2"/>
  </si>
  <si>
    <t>まごころとコストパフォーマンスで、お客様が100％安心してお使いいただける包装資材（ ダンボール・プラスチックフィルム）の提供をめざしている製造会社です。</t>
    <phoneticPr fontId="2"/>
  </si>
  <si>
    <t>ばーずこみゅにけーしょん</t>
    <phoneticPr fontId="17"/>
  </si>
  <si>
    <t>700-0971</t>
    <phoneticPr fontId="17"/>
  </si>
  <si>
    <t>http://www.ba-z.co.jp</t>
    <phoneticPr fontId="17"/>
  </si>
  <si>
    <t>29.9.29</t>
    <phoneticPr fontId="2"/>
  </si>
  <si>
    <t>株式会社ヒューマンコーポレーション</t>
    <phoneticPr fontId="2"/>
  </si>
  <si>
    <t>ひゅーまんこーぽれーしょん</t>
    <phoneticPr fontId="2"/>
  </si>
  <si>
    <t>705-0002</t>
    <phoneticPr fontId="2"/>
  </si>
  <si>
    <t>http://onoda-kaisouten.jp/</t>
    <phoneticPr fontId="2"/>
  </si>
  <si>
    <t>運輸業</t>
    <rPh sb="0" eb="3">
      <t>ウンユギョウ</t>
    </rPh>
    <phoneticPr fontId="2"/>
  </si>
  <si>
    <t>当社は、昭和13年1月　株式会社小野田廻漕店として創立以来、海陸運送・通関業を始め、保税倉庫及び、一般倉庫他等の事業を進めてまいりました。
いつも、時代に適した経営方針に取り組み、荷主様に満足して喜ばれる企業でありたいと考えております。</t>
    <phoneticPr fontId="2"/>
  </si>
  <si>
    <t>備前グリーンエネルギー株式会社</t>
    <phoneticPr fontId="2"/>
  </si>
  <si>
    <t>びぜんぐりーんえねるぎー</t>
    <phoneticPr fontId="2"/>
  </si>
  <si>
    <t>705-0022</t>
    <phoneticPr fontId="2"/>
  </si>
  <si>
    <t>http://www.bizen-greenenergy.co.jp/</t>
    <phoneticPr fontId="2"/>
  </si>
  <si>
    <t>29.10.31</t>
    <phoneticPr fontId="2"/>
  </si>
  <si>
    <t>弊社は、より良い持続可能な未来の実現に向けて、エネルギーに関する事業、調査、研究を行っております。
日本では極めて少ない「現場」を持っている実践型シンクタンクとして、「現場」と「意思決定」の架け橋となり、より良い企業、より良い地域、より良い社会の実現に向けて、全力で頑張ってまいります。</t>
    <phoneticPr fontId="2"/>
  </si>
  <si>
    <t>株式会社マリンフロート</t>
    <phoneticPr fontId="2"/>
  </si>
  <si>
    <t>まりんふろーと</t>
    <phoneticPr fontId="2"/>
  </si>
  <si>
    <t>701-0206</t>
    <phoneticPr fontId="2"/>
  </si>
  <si>
    <t>http://www.marine-f.jp/</t>
    <phoneticPr fontId="2"/>
  </si>
  <si>
    <t>始まりは養殖イカダの浮力体である発泡スチロールの製造でした。
そして発泡スチロールに樹脂を塗装した桟橋、その技術を活かしての建築用装飾品、テーマパークのオブジェ、壁面緑化用のプランターなど、取り扱いも多岐にわたります。
海水にかかわる仕事を頂ける幸せを感じて、山、川、海の循環を見つめて清掃活動もしています。</t>
    <phoneticPr fontId="2"/>
  </si>
  <si>
    <t>株式会社橋本印刷所</t>
    <rPh sb="0" eb="4">
      <t>カブシキガイシャ</t>
    </rPh>
    <rPh sb="4" eb="6">
      <t>ハシモト</t>
    </rPh>
    <rPh sb="6" eb="8">
      <t>インサツ</t>
    </rPh>
    <rPh sb="8" eb="9">
      <t>ショ</t>
    </rPh>
    <phoneticPr fontId="2"/>
  </si>
  <si>
    <t>700－0841</t>
    <phoneticPr fontId="2"/>
  </si>
  <si>
    <t>http://hashimoto-p.jp/</t>
    <phoneticPr fontId="2"/>
  </si>
  <si>
    <t>「色、紙、形　自由に　あなたのイメージをかたちに」をスローガンに印刷情報会社の推進者としての自覚を高めます。時代に相応し、技術の向上を計ります。お客様へより良い提案と、要望に応えると共に社会に貢献することを経営理念としています。</t>
    <phoneticPr fontId="2"/>
  </si>
  <si>
    <t>活文堂印刷株式会社</t>
    <rPh sb="0" eb="1">
      <t>カツ</t>
    </rPh>
    <rPh sb="1" eb="2">
      <t>ブン</t>
    </rPh>
    <rPh sb="2" eb="3">
      <t>ドウ</t>
    </rPh>
    <rPh sb="3" eb="5">
      <t>インサツ</t>
    </rPh>
    <rPh sb="5" eb="9">
      <t>カブシキガイシャ</t>
    </rPh>
    <phoneticPr fontId="2"/>
  </si>
  <si>
    <t>700-0933</t>
    <phoneticPr fontId="2"/>
  </si>
  <si>
    <t>「すべてはお客様のために 」を企業理念としてお客様と厚い信頼関係を作り、常にお客様の予想を超える製品をご提供するため、すべてのスタッフが印刷のプロとして最善を尽くしています。</t>
    <phoneticPr fontId="2"/>
  </si>
  <si>
    <t>いしんじゅうたくけんきゅうしょ</t>
    <phoneticPr fontId="17"/>
  </si>
  <si>
    <t>708-0013</t>
    <phoneticPr fontId="17"/>
  </si>
  <si>
    <t>http://www.ishinhome.co.jp/</t>
    <phoneticPr fontId="17"/>
  </si>
  <si>
    <t>「毎日の家事を１／２に経済力を２倍に」をモットーに「世界No1を誇る建材」と「設備」で、省エネ性能・健康性能・安全性能・快適性能が標準装備された美しい家を提供していくことが当社の使命です。</t>
    <phoneticPr fontId="17"/>
  </si>
  <si>
    <t>くろすりんくらいふ</t>
    <phoneticPr fontId="17"/>
  </si>
  <si>
    <t>700-0945</t>
    <phoneticPr fontId="17"/>
  </si>
  <si>
    <t>https://x-link-life.co.jp/</t>
    <phoneticPr fontId="17"/>
  </si>
  <si>
    <t>じっぷ</t>
    <phoneticPr fontId="17"/>
  </si>
  <si>
    <t xml:space="preserve">701-4271 </t>
    <phoneticPr fontId="17"/>
  </si>
  <si>
    <t>29.10.31</t>
    <phoneticPr fontId="2"/>
  </si>
  <si>
    <t>700-0956</t>
    <phoneticPr fontId="17"/>
  </si>
  <si>
    <t>http://www.ymsk.jp/</t>
    <phoneticPr fontId="17"/>
  </si>
  <si>
    <t>29.11.30</t>
    <phoneticPr fontId="2"/>
  </si>
  <si>
    <t>さんびほんだはんばい</t>
    <phoneticPr fontId="17"/>
  </si>
  <si>
    <t>710-0003</t>
    <phoneticPr fontId="17"/>
  </si>
  <si>
    <t>http://dealer.honda.co.jp/hondacars-kurashikihigashi/</t>
    <phoneticPr fontId="17"/>
  </si>
  <si>
    <t>まるはんつやまてん</t>
    <phoneticPr fontId="17"/>
  </si>
  <si>
    <t>708-0842</t>
    <phoneticPr fontId="17"/>
  </si>
  <si>
    <t>http://www.maruhan.co.jp/</t>
    <phoneticPr fontId="17"/>
  </si>
  <si>
    <t>私たちは、ダイバーシティ を通じ、活躍したいと願う従業員がスムーズに働ける 環境・仕組み・きっかけ を生みだすことで、お客さまへ新たな価値を届ける活動を積極的に推進してまいります。その為に、仕事と子育ての両立支援は重要な取組みだと考えております。</t>
    <phoneticPr fontId="17"/>
  </si>
  <si>
    <t>三和技建株式会社</t>
    <phoneticPr fontId="17"/>
  </si>
  <si>
    <t>700-0944</t>
    <phoneticPr fontId="17"/>
  </si>
  <si>
    <t>なし</t>
    <phoneticPr fontId="17"/>
  </si>
  <si>
    <t>29.11.30</t>
    <phoneticPr fontId="2"/>
  </si>
  <si>
    <t>水島コンビナートにあるJFE構内で、主に機械のメンテナンスを行っています。男性が多い職場ですが、子育てを支援する取り組みを多く受け入れて頑張っています。</t>
    <phoneticPr fontId="17"/>
  </si>
  <si>
    <t>http://www.kajioka.co.jp/</t>
    <phoneticPr fontId="17"/>
  </si>
  <si>
    <t>株式会社玉組</t>
    <phoneticPr fontId="17"/>
  </si>
  <si>
    <t xml:space="preserve">706-0014 </t>
    <phoneticPr fontId="17"/>
  </si>
  <si>
    <t>http://tamagumi.jp/?page_id=613</t>
    <phoneticPr fontId="2"/>
  </si>
  <si>
    <t>29.11.30</t>
    <phoneticPr fontId="2"/>
  </si>
  <si>
    <t>製造業</t>
    <phoneticPr fontId="17"/>
  </si>
  <si>
    <t>若い方の免許取得推進、安全教育徹底、子どもの学校行事参加、就業時間や休日に対する相談が気軽にできる環境を目指しています。
多様化する個々の価値観を大切にして、創造性を持ち続け、常に挑戦し続けます。</t>
    <phoneticPr fontId="17"/>
  </si>
  <si>
    <t>株式会社金谷</t>
    <phoneticPr fontId="2"/>
  </si>
  <si>
    <t>707-0003</t>
    <phoneticPr fontId="2"/>
  </si>
  <si>
    <t>http://www.geocities.jp/k2kanatani_mimasakagift/</t>
    <phoneticPr fontId="2"/>
  </si>
  <si>
    <t>＜愛と理想と共に＞という経営理念のもと、冠婚葬祭関連業を通じて皆様に、愛と幸福・安心をお届けすることを願って歩んでいます。私たちは絶えずチャレンジ精神をもち、心豊かで健康な生活を築いていただく力になりたいと、情熱を燃やしております。</t>
    <phoneticPr fontId="2"/>
  </si>
  <si>
    <t>すがてっく　にしにほんしてん</t>
    <phoneticPr fontId="2"/>
  </si>
  <si>
    <t>大正9年創業、伊勢の二見ケ浦夫婦岩を修復して以来、鉄鋼・金属・製紙・窯業・石油・化学・電力等のプラント設備の設計・製作・建設・設備などを事業とし、総合エンジニアリング会社として社会に貢献することをめざしております。</t>
    <phoneticPr fontId="17"/>
  </si>
  <si>
    <t xml:space="preserve">700-0977 </t>
    <phoneticPr fontId="17"/>
  </si>
  <si>
    <t>29.12.27</t>
    <phoneticPr fontId="2"/>
  </si>
  <si>
    <t>株式会社和光</t>
    <phoneticPr fontId="2"/>
  </si>
  <si>
    <t>702-8022</t>
    <phoneticPr fontId="2"/>
  </si>
  <si>
    <t>www.optic.or.jp/kikou/kikou/02member/kaisha/06wakou/06wakou.html</t>
    <phoneticPr fontId="2"/>
  </si>
  <si>
    <t>半世紀にわたり、岡山県や近隣地域に研磨剤・機械工具等を販売しています。
私たちの扱う商品は、すべての製造業において必要不可欠なものです。
すべての製造業を支える良きパートナーであるため、斬新な発想、創意工夫で完成までの一つ一つの
プロセスを限りなく追求し、ミクロンまでのこだわりをもって、ユーザー様の希望をサポートしています。</t>
    <phoneticPr fontId="2"/>
  </si>
  <si>
    <t xml:space="preserve">708-0006 </t>
    <phoneticPr fontId="17"/>
  </si>
  <si>
    <t>http://www.soujisha.com/</t>
    <phoneticPr fontId="17"/>
  </si>
  <si>
    <t>30.1.31</t>
    <phoneticPr fontId="2"/>
  </si>
  <si>
    <t>ながお</t>
    <phoneticPr fontId="2"/>
  </si>
  <si>
    <t xml:space="preserve">700-0831 </t>
    <phoneticPr fontId="17"/>
  </si>
  <si>
    <t>http://www.nagaosh.co.jp/</t>
    <phoneticPr fontId="17"/>
  </si>
  <si>
    <t>0026</t>
    <phoneticPr fontId="2"/>
  </si>
  <si>
    <t>http://www.maruhan.co.jp/</t>
    <phoneticPr fontId="17"/>
  </si>
  <si>
    <t>30.1.31</t>
    <phoneticPr fontId="2"/>
  </si>
  <si>
    <t>株式会社アイム・コラボレーション</t>
    <phoneticPr fontId="2"/>
  </si>
  <si>
    <t>あいむこらぼれーしょん</t>
    <phoneticPr fontId="2"/>
  </si>
  <si>
    <t>http://im-c.jp/company/</t>
    <phoneticPr fontId="2"/>
  </si>
  <si>
    <t>30.1.31</t>
    <phoneticPr fontId="2"/>
  </si>
  <si>
    <t>顧客満足（CS）を高める為に常に期待を超える努力を最重要課題と位置付け、満足度の高いお住まいの提供と安心のアフターフォローを徹底し、お客様の信頼を得、そしてOBのお客様にアイムグループを支えていただき、ご紹介やクチコミだけでも十分な受注が安定的に確保できる企業を目指します。</t>
    <phoneticPr fontId="2"/>
  </si>
  <si>
    <t>株式会社コラボハウス　</t>
    <phoneticPr fontId="2"/>
  </si>
  <si>
    <t>こらぼはうす</t>
    <phoneticPr fontId="2"/>
  </si>
  <si>
    <t>http://www.mutenka-house.jp</t>
    <phoneticPr fontId="2"/>
  </si>
  <si>
    <t>「お客様の安心と安全を守り、家族がいつまでも健康で暮らせる住まいを提供すること」を念 頭に、よりお客様が心も体も健康に過ごしていただくため の家づくりを行っております。</t>
    <phoneticPr fontId="2"/>
  </si>
  <si>
    <t>株式会社Trust Material</t>
    <phoneticPr fontId="2"/>
  </si>
  <si>
    <t>とらすとまてりある</t>
    <phoneticPr fontId="2"/>
  </si>
  <si>
    <t>http://www.trust-material.com/</t>
    <phoneticPr fontId="2"/>
  </si>
  <si>
    <t>実務のプロフェッショナルとして、顧客満足を目指します
弊社の商品は「営業力」と「販売力」です。
クライアント様が取り扱う商品・サービスに対し、プロモーション活動、イベント・販売促進を
ご提案だけでなく、私たち自身もお客様に商品のご提案を行う活動を行っています。</t>
    <phoneticPr fontId="2"/>
  </si>
  <si>
    <t xml:space="preserve">700-0973 </t>
    <phoneticPr fontId="2"/>
  </si>
  <si>
    <t>http://www.ricoh.co.jp</t>
    <phoneticPr fontId="17"/>
  </si>
  <si>
    <t>30.2.28</t>
    <phoneticPr fontId="2"/>
  </si>
  <si>
    <t>0028</t>
    <phoneticPr fontId="2"/>
  </si>
  <si>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phoneticPr fontId="17"/>
  </si>
  <si>
    <t>http://www.c-hayashi.com/</t>
    <phoneticPr fontId="2"/>
  </si>
  <si>
    <t>岩水開発株式会社</t>
    <phoneticPr fontId="2"/>
  </si>
  <si>
    <t xml:space="preserve">702-8048 </t>
    <phoneticPr fontId="2"/>
  </si>
  <si>
    <t>https://www.gansui.co.jp/</t>
    <phoneticPr fontId="2"/>
  </si>
  <si>
    <t>30.2.28</t>
    <phoneticPr fontId="2"/>
  </si>
  <si>
    <t xml:space="preserve">安全・安心を提供するという共通理念を掲げ、地盤改良と来店型の保険事業を通し、地域の方々の暮らしを数十年単位で守り、支えていきます。
創業から半世紀、事業領域を広げながら、更なる成長を目指し取り組んでいます。
</t>
    <phoneticPr fontId="2"/>
  </si>
  <si>
    <t>岡山労働局</t>
    <rPh sb="0" eb="2">
      <t>オカヤマ</t>
    </rPh>
    <rPh sb="2" eb="4">
      <t>ロウドウ</t>
    </rPh>
    <rPh sb="4" eb="5">
      <t>キョク</t>
    </rPh>
    <phoneticPr fontId="2"/>
  </si>
  <si>
    <t>おかやまろうどうきょく</t>
    <phoneticPr fontId="2"/>
  </si>
  <si>
    <t xml:space="preserve">700-0907 </t>
    <phoneticPr fontId="2"/>
  </si>
  <si>
    <t>http://okayama-roudoukyoku.jsite.mhlw.go.jp/</t>
    <phoneticPr fontId="2"/>
  </si>
  <si>
    <t>岡山労働局と県下の労働基準監督署、ハローワーク一丸で、働き方改革の着実な実行に向け取り組んでいます。</t>
    <phoneticPr fontId="2"/>
  </si>
  <si>
    <t>株式会社シマダオール</t>
    <phoneticPr fontId="2"/>
  </si>
  <si>
    <t>712-8051</t>
    <phoneticPr fontId="2"/>
  </si>
  <si>
    <t xml:space="preserve">
http://www.shimada-all.co.jp/company/jigyousyo.html
</t>
    <phoneticPr fontId="2"/>
  </si>
  <si>
    <t xml:space="preserve">鋼材、工具の販売を中心に、加工、工事まで１社で完結する体制を確立し、モノづくり現場の「今すぐ欲しい！」を可能にしています。
「Run Ahead」上を目指し、前進し続ける地域№１企業として、常にお客様のベストパートナーであり続けます。
</t>
    <phoneticPr fontId="2"/>
  </si>
  <si>
    <t>トヨタホーム岡山株式会社</t>
    <phoneticPr fontId="2"/>
  </si>
  <si>
    <t xml:space="preserve">701-0144 </t>
    <phoneticPr fontId="2"/>
  </si>
  <si>
    <t>http://toyotahome-oka.com/</t>
    <phoneticPr fontId="2"/>
  </si>
  <si>
    <t xml:space="preserve">プレハブ住宅「トヨタホーム」の販売・施工
高品質で優れた耐震性を備えた安心、快適な住まいは最長60年保証を実現。
お客様の豊かな暮らしをサポートしています。
</t>
    <phoneticPr fontId="2"/>
  </si>
  <si>
    <t>冨士端子工業株式会社　作東工場</t>
    <phoneticPr fontId="2"/>
  </si>
  <si>
    <t xml:space="preserve">709-4244 </t>
    <phoneticPr fontId="2"/>
  </si>
  <si>
    <t>http://www.fujiterminal.co.jp/</t>
    <phoneticPr fontId="2"/>
  </si>
  <si>
    <t>冨士端子工業は、圧着端子、電流ヒューズ、温度ヒューズの開発、製造、販売を行っています。作東工場は日本で唯一の工場であり、ここで生産された製品を世界上へ供給しています。</t>
    <phoneticPr fontId="2"/>
  </si>
  <si>
    <t xml:space="preserve">707-0412 </t>
    <phoneticPr fontId="17"/>
  </si>
  <si>
    <t>みずしましんようきんこ</t>
    <phoneticPr fontId="17"/>
  </si>
  <si>
    <t>712-8059</t>
    <phoneticPr fontId="17"/>
  </si>
  <si>
    <t>http://www.mizushin.co.jp/</t>
    <phoneticPr fontId="17"/>
  </si>
  <si>
    <t>0005</t>
    <phoneticPr fontId="2"/>
  </si>
  <si>
    <t>昭和25年創業、お客様との「ふれあい」を大切に、金融機能の提供にとどまらず、文化・環境・教育活動などを通して、地域の皆様の様々なご要望やご相談にお応えします。</t>
    <phoneticPr fontId="17"/>
  </si>
  <si>
    <t>716-0037</t>
    <phoneticPr fontId="17"/>
  </si>
  <si>
    <t>高梁市</t>
    <rPh sb="0" eb="3">
      <t>タカハシシ</t>
    </rPh>
    <phoneticPr fontId="2"/>
  </si>
  <si>
    <t>http://www.signal-blue.com</t>
    <phoneticPr fontId="17"/>
  </si>
  <si>
    <t>30.3.30</t>
    <phoneticPr fontId="2"/>
  </si>
  <si>
    <t>スタッフ全員が個々の魅力を十分に発揮し、楽しく分かりやすい「お客様が信頼して通い、満足して卒業できる」教習所づくりと、日本の自動車教習所のなかで、働きがいのある職場No.1を目指しています。</t>
    <phoneticPr fontId="17"/>
  </si>
  <si>
    <t>株式会社東部典礼</t>
    <phoneticPr fontId="17"/>
  </si>
  <si>
    <t>とうぶてんれい</t>
    <phoneticPr fontId="17"/>
  </si>
  <si>
    <t xml:space="preserve">704-8184 </t>
    <phoneticPr fontId="2"/>
  </si>
  <si>
    <t>http://www.toubutenrei.com/</t>
    <phoneticPr fontId="17"/>
  </si>
  <si>
    <t>30.3.30</t>
    <phoneticPr fontId="2"/>
  </si>
  <si>
    <t>その他</t>
    <phoneticPr fontId="2"/>
  </si>
  <si>
    <t>昭和60年、葬儀専門会社として創立して以来、地域に必要とされる企業でありますよう、安心で迅速な対応を常に心掛けております。
ご遺族のご負担の軽減に最大限努め、その方、そのご家族にふさわしい葬儀を提案し、施行を執り行うことが我が社の使命であると考えております。</t>
    <phoneticPr fontId="17"/>
  </si>
  <si>
    <t>モトヤユナイテッド株式会社</t>
    <rPh sb="9" eb="13">
      <t>カブシキガイシャ</t>
    </rPh>
    <phoneticPr fontId="2"/>
  </si>
  <si>
    <t>もとやゆないてっど</t>
    <phoneticPr fontId="2"/>
  </si>
  <si>
    <t xml:space="preserve">710-0803 </t>
    <phoneticPr fontId="2"/>
  </si>
  <si>
    <t>http://www.kurashikijisho.co.jp/</t>
    <phoneticPr fontId="2"/>
  </si>
  <si>
    <t>創業から６９年、地域のニーズに合わせ新たな事業を生み出し、育ててきました。現在では運転教育事業、不動産事業、グループ会社として外食事業、広告代理業を行っています。時代の変化に対応し、常に必要とされる会社へと発展し続けます。</t>
    <phoneticPr fontId="2"/>
  </si>
  <si>
    <t>株式会社創心會</t>
    <phoneticPr fontId="2"/>
  </si>
  <si>
    <t xml:space="preserve">710-1101 </t>
    <phoneticPr fontId="2"/>
  </si>
  <si>
    <t>http://www.soushinkai.com/home/</t>
    <phoneticPr fontId="2"/>
  </si>
  <si>
    <t>0006</t>
    <phoneticPr fontId="2"/>
  </si>
  <si>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phoneticPr fontId="2"/>
  </si>
  <si>
    <t>株式会社大和鉄工所</t>
    <phoneticPr fontId="2"/>
  </si>
  <si>
    <t xml:space="preserve">704-8193 </t>
    <phoneticPr fontId="2"/>
  </si>
  <si>
    <t>http://www.daiwa-teko.co.jp/</t>
    <phoneticPr fontId="2"/>
  </si>
  <si>
    <t xml:space="preserve">水門などの鋼構造物や除塵機といった機械器具を設計、製造、据付をする会社です。
自社開発製品のコーヒー焙煎機は全国のカフェや企業で使用されています。
</t>
    <phoneticPr fontId="2"/>
  </si>
  <si>
    <t>タツモ株式会社</t>
    <phoneticPr fontId="2"/>
  </si>
  <si>
    <t>715-0004</t>
    <phoneticPr fontId="2"/>
  </si>
  <si>
    <t>https://www.tazmo.co.jp/</t>
    <phoneticPr fontId="2"/>
  </si>
  <si>
    <t>タツモ株式会社は、「人のためのテクノロジー」を基本に、半導体、搬送ロボット、半導体製造装置、液晶製造装置等の開発、設計、製造、販売を行うメーカーです。</t>
    <phoneticPr fontId="2"/>
  </si>
  <si>
    <t>晃立工業株式会社</t>
    <phoneticPr fontId="2"/>
  </si>
  <si>
    <t xml:space="preserve">708-1117 </t>
    <phoneticPr fontId="2"/>
  </si>
  <si>
    <t>http://www.koritsu.com/</t>
    <phoneticPr fontId="2"/>
  </si>
  <si>
    <t>晃立工業は、創立60年を迎え、「世界に誇れる日本の技術」で、「お客様を笑顔にし、社会の発展に貢献する」ことを理念とし、岡山から世界へ羽ばたく企業として、ものづくりに励んでおります。</t>
    <phoneticPr fontId="2"/>
  </si>
  <si>
    <t>エームサービス株式会社中国事業部</t>
    <phoneticPr fontId="2"/>
  </si>
  <si>
    <t xml:space="preserve">700-0904 </t>
    <phoneticPr fontId="2"/>
  </si>
  <si>
    <t>https://www.aimservices.co.jp/</t>
    <phoneticPr fontId="2"/>
  </si>
  <si>
    <t>企業・学校・病院・社会福祉施設、スポーツ・エンターテイメント関連施設におけるフード&amp;サポートサービス、全国約3900ヶ所の事業所にて１日に約１２０万食を提供。</t>
    <rPh sb="69" eb="70">
      <t>ヤク</t>
    </rPh>
    <phoneticPr fontId="2"/>
  </si>
  <si>
    <t xml:space="preserve">708-1104 </t>
    <phoneticPr fontId="17"/>
  </si>
  <si>
    <t>H30</t>
    <phoneticPr fontId="2"/>
  </si>
  <si>
    <t>700-0973</t>
    <phoneticPr fontId="17"/>
  </si>
  <si>
    <t>http://info-port.jp/</t>
    <phoneticPr fontId="17"/>
  </si>
  <si>
    <t>30.4.27</t>
    <phoneticPr fontId="2"/>
  </si>
  <si>
    <t>情報通信業</t>
    <rPh sb="0" eb="2">
      <t>ジョウホウ</t>
    </rPh>
    <rPh sb="2" eb="5">
      <t>ツウシンギョウ</t>
    </rPh>
    <phoneticPr fontId="2"/>
  </si>
  <si>
    <t>株式会社第一エージェンシー　岡山支社</t>
    <phoneticPr fontId="17"/>
  </si>
  <si>
    <t>だいいちえーじぇんしー　おかやまししゃ</t>
    <phoneticPr fontId="17"/>
  </si>
  <si>
    <t>700-0913</t>
    <phoneticPr fontId="17"/>
  </si>
  <si>
    <t>https://www.dia.ne.jp</t>
    <phoneticPr fontId="17"/>
  </si>
  <si>
    <t>地元岡山・広島に密着した総合広告代理店として、メディアプランニングやセールスプロモーションを軸としながら、コミュニケーション戦略の立案やマーケティングサポートなども手掛け、クライアントの課題解決のための企画提案と運用を行っています。</t>
    <phoneticPr fontId="17"/>
  </si>
  <si>
    <t>株式会社　クラップス　統括本部</t>
    <phoneticPr fontId="2"/>
  </si>
  <si>
    <t>くらっぷす　とうかつほんぶ</t>
    <phoneticPr fontId="2"/>
  </si>
  <si>
    <t xml:space="preserve">700-0971 </t>
    <phoneticPr fontId="2"/>
  </si>
  <si>
    <t>http://www.clapsgroup.co.jp/index.html</t>
    <phoneticPr fontId="2"/>
  </si>
  <si>
    <t>30.4.27</t>
    <phoneticPr fontId="2"/>
  </si>
  <si>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2"/>
  </si>
  <si>
    <t>株式会社　クラップス　ドコモショップ　大元店</t>
    <rPh sb="19" eb="21">
      <t>オオモト</t>
    </rPh>
    <rPh sb="21" eb="22">
      <t>テン</t>
    </rPh>
    <phoneticPr fontId="2"/>
  </si>
  <si>
    <t>くらっぷす　どこもしょっぷ　おおもとてん</t>
    <phoneticPr fontId="2"/>
  </si>
  <si>
    <t>株式会社　クラップス　ドコモショップ　倉敷笹沖店</t>
    <rPh sb="19" eb="21">
      <t>クラシキ</t>
    </rPh>
    <rPh sb="21" eb="22">
      <t>ササ</t>
    </rPh>
    <rPh sb="22" eb="23">
      <t>オキ</t>
    </rPh>
    <rPh sb="23" eb="24">
      <t>ミセ</t>
    </rPh>
    <phoneticPr fontId="2"/>
  </si>
  <si>
    <t>くらっぷす　どこもしょっぷ　くらしきささおきてん</t>
    <phoneticPr fontId="2"/>
  </si>
  <si>
    <t>710-0834</t>
    <phoneticPr fontId="2"/>
  </si>
  <si>
    <t>http://www.clapsgroup.co.jp/index.html</t>
    <phoneticPr fontId="2"/>
  </si>
  <si>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2"/>
  </si>
  <si>
    <t>株式会社　クラップス　　ドコモショップ 高梁店</t>
    <rPh sb="20" eb="22">
      <t>タカハシ</t>
    </rPh>
    <rPh sb="22" eb="23">
      <t>ミセ</t>
    </rPh>
    <phoneticPr fontId="2"/>
  </si>
  <si>
    <t>くらっぷす　どこもしょっぷ　たかはしてん</t>
    <phoneticPr fontId="2"/>
  </si>
  <si>
    <t xml:space="preserve">716-0061 </t>
    <phoneticPr fontId="2"/>
  </si>
  <si>
    <t>株式会社　クラップス　　ドコモショップ　新見店</t>
    <rPh sb="20" eb="22">
      <t>ニイミ</t>
    </rPh>
    <rPh sb="22" eb="23">
      <t>ミセ</t>
    </rPh>
    <phoneticPr fontId="2"/>
  </si>
  <si>
    <t>くらっぷす　どこもしょっぷ　にいみてん</t>
    <phoneticPr fontId="2"/>
  </si>
  <si>
    <t xml:space="preserve">718-0013 </t>
    <phoneticPr fontId="2"/>
  </si>
  <si>
    <t>株式会社　クラップス　　ドコモショップ　高屋店</t>
    <rPh sb="20" eb="22">
      <t>タカヤ</t>
    </rPh>
    <rPh sb="22" eb="23">
      <t>ミセ</t>
    </rPh>
    <phoneticPr fontId="2"/>
  </si>
  <si>
    <t>くらっぷす　どこもしょっぷ　たかやてん</t>
    <phoneticPr fontId="2"/>
  </si>
  <si>
    <t>703-8227</t>
    <phoneticPr fontId="2"/>
  </si>
  <si>
    <t>株式会社　クラップス　ドコモショップ　イオンモール倉敷店</t>
    <rPh sb="25" eb="27">
      <t>クラシキ</t>
    </rPh>
    <phoneticPr fontId="2"/>
  </si>
  <si>
    <t>くらっぷす　どこもしょっぷ　いおんもーるくらしきてん</t>
    <phoneticPr fontId="2"/>
  </si>
  <si>
    <t xml:space="preserve">710-0802 </t>
    <phoneticPr fontId="2"/>
  </si>
  <si>
    <t>710-0016</t>
    <phoneticPr fontId="17"/>
  </si>
  <si>
    <t>http://www.kenbi-kurashiki.jp</t>
    <phoneticPr fontId="17"/>
  </si>
  <si>
    <t>30.5.31</t>
    <phoneticPr fontId="2"/>
  </si>
  <si>
    <t>710-0846</t>
    <phoneticPr fontId="17"/>
  </si>
  <si>
    <t>http://www.kurashiki-towel.co.jp/</t>
    <phoneticPr fontId="17"/>
  </si>
  <si>
    <t>30.6.29</t>
    <phoneticPr fontId="2"/>
  </si>
  <si>
    <t>708-0052</t>
    <phoneticPr fontId="17"/>
  </si>
  <si>
    <t>http://www.tsuyamaasahi.co.jp/</t>
    <phoneticPr fontId="17"/>
  </si>
  <si>
    <t>711-8611</t>
    <phoneticPr fontId="17"/>
  </si>
  <si>
    <t>www.akashi-suc.jp</t>
    <phoneticPr fontId="17"/>
  </si>
  <si>
    <t>30.6.29</t>
    <phoneticPr fontId="2"/>
  </si>
  <si>
    <t>701-0165</t>
    <phoneticPr fontId="17"/>
  </si>
  <si>
    <t>http://www.ww-system.com/wws/company/index.html</t>
    <phoneticPr fontId="17"/>
  </si>
  <si>
    <t>1999年創業、WEBの仕掛け集団のWWSです。
事業領域は、デジタルマーケティング,WEBシステム開発,市場調査（東南アジア）。SNSキャンペーン支援を得意とする。</t>
    <phoneticPr fontId="17"/>
  </si>
  <si>
    <t>709-4335</t>
    <phoneticPr fontId="17"/>
  </si>
  <si>
    <t>http://apple-e.co.jp</t>
    <phoneticPr fontId="17"/>
  </si>
  <si>
    <t>かわかみでんこうきょうぎょうくみあい</t>
    <phoneticPr fontId="17"/>
  </si>
  <si>
    <t>716-0201</t>
    <phoneticPr fontId="17"/>
  </si>
  <si>
    <t>http://www.kawakami-yosetsu.com/</t>
    <phoneticPr fontId="17"/>
  </si>
  <si>
    <t>創業以来「地域に貢献する」をモットーに従業員一同で「和」を大事に物づくりを推進しています。</t>
    <phoneticPr fontId="17"/>
  </si>
  <si>
    <t>おおもりがくえん</t>
    <phoneticPr fontId="17"/>
  </si>
  <si>
    <t>700-0085</t>
    <phoneticPr fontId="17"/>
  </si>
  <si>
    <t>http://oomorigakuen.ed.jp</t>
    <phoneticPr fontId="17"/>
  </si>
  <si>
    <t>30.7.31</t>
    <phoneticPr fontId="2"/>
  </si>
  <si>
    <t>719-0252</t>
    <phoneticPr fontId="17"/>
  </si>
  <si>
    <t>http://www.shibase.co.jp</t>
    <phoneticPr fontId="17"/>
  </si>
  <si>
    <t>飲料用ストローの製造メーカー。飲料用ストローの種数は200種以上。またストローを工業製品や医療用の使い捨てパーツとしての使用も増え、医療費の削減にも貢献している。</t>
    <phoneticPr fontId="17"/>
  </si>
  <si>
    <t>しんくらしかいいん</t>
    <phoneticPr fontId="17"/>
  </si>
  <si>
    <t>710-0253</t>
    <phoneticPr fontId="17"/>
  </si>
  <si>
    <t>http://www.sinkura.com/</t>
    <phoneticPr fontId="17"/>
  </si>
  <si>
    <t>当院は来院者様のご不安やお悩み、治療の負担をできるだけ軽くする治療を心がけています。
歯科医院が怖い方でも通いやすい歯科医院を意識しています。</t>
    <phoneticPr fontId="17"/>
  </si>
  <si>
    <t>701-0165</t>
    <phoneticPr fontId="17"/>
  </si>
  <si>
    <t>https://www.rhizome-e.com/</t>
    <phoneticPr fontId="17"/>
  </si>
  <si>
    <t>流通小売業向け分析パッケージソフトウェアの企画・開発・販売・保守サービスを行っております。
岡山支社・東京オフィス・大阪オフィスの3拠点で全国の商業施設の半数以上のお客様に何等かのシステムもしくはWEBサービスをご利用いただいています。</t>
    <phoneticPr fontId="17"/>
  </si>
  <si>
    <t>701-2615</t>
    <phoneticPr fontId="17"/>
  </si>
  <si>
    <t>http://www.aida-mecsys.co.jp</t>
    <phoneticPr fontId="17"/>
  </si>
  <si>
    <t>R1.12.27</t>
    <phoneticPr fontId="2"/>
  </si>
  <si>
    <t>0013</t>
    <phoneticPr fontId="2"/>
  </si>
  <si>
    <t>http://e-g-life.jp/home/</t>
    <phoneticPr fontId="17"/>
  </si>
  <si>
    <t>地域で暮らす高齢者等が生活を豊かに行える地域づくり人づくりを行うことを目指しています。我々は知性を高め協調と友愛の精神で仕事に取組み、高齢者の方に常にほほえみを絶やさず心優しく接しています。</t>
    <phoneticPr fontId="17"/>
  </si>
  <si>
    <t xml:space="preserve">701-1152 </t>
    <phoneticPr fontId="17"/>
  </si>
  <si>
    <t>http://e-g-life.jp/</t>
    <phoneticPr fontId="17"/>
  </si>
  <si>
    <t>地域で暮らす高齢者等が生活を豊かに行える地域づくり人づくりを行っています。仲間への称賛は惜しみなく批判は控えめに建設的な意見交換による成熟した人間関係を目指している事業所です。</t>
    <phoneticPr fontId="17"/>
  </si>
  <si>
    <t>123Server株式会社</t>
    <phoneticPr fontId="17"/>
  </si>
  <si>
    <t>http://www.123server.jp</t>
    <phoneticPr fontId="17"/>
  </si>
  <si>
    <t xml:space="preserve">インターネットインフラ事業・アプリケーション事業。BtoBのビジネスモデルで顧客はネット関連の中小企業。
主力サービス123サーバーはSEO関連のビジネス書に多数掲載。
</t>
    <phoneticPr fontId="17"/>
  </si>
  <si>
    <t>716-1242</t>
    <phoneticPr fontId="17"/>
  </si>
  <si>
    <t>吉備中央町</t>
    <phoneticPr fontId="17"/>
  </si>
  <si>
    <t>http://www.kayougiken.co.jp</t>
    <phoneticPr fontId="17"/>
  </si>
  <si>
    <t>車の部品となどを作る、ものづくりの会社ですが、10年先を見据え社員のみなさんが主体的にイキイキと働ける職場を目指しています。</t>
    <phoneticPr fontId="17"/>
  </si>
  <si>
    <t>ダイシン電機株式会社</t>
    <phoneticPr fontId="17"/>
  </si>
  <si>
    <t xml:space="preserve">709-2117 </t>
    <phoneticPr fontId="17"/>
  </si>
  <si>
    <t>http://www.daishin-e.co.jp</t>
    <phoneticPr fontId="17"/>
  </si>
  <si>
    <t>配電盤の総合メーカーとして、高低圧受配電設備、制御盤、分電盤、端子盤、操作盤、監視盤などの設計・製作・販売を行っています。
設計から機械加工、塗装、組立まで自社で一貫して行い、お客様からの様々な要望に迅速に対応できる体制を整えています。</t>
    <phoneticPr fontId="17"/>
  </si>
  <si>
    <t>サービス業</t>
    <phoneticPr fontId="17"/>
  </si>
  <si>
    <t>税務相談および税務申告、記帳代行および記帳指導、財務分析と財務体質改善計画作成、会計ソフト導入。事業経営のお手伝いをさせていただきながら、多くの人と泣き笑いを共にし、共に成長していきたいと考えています。</t>
    <phoneticPr fontId="17"/>
  </si>
  <si>
    <t>あるどすたいる</t>
    <phoneticPr fontId="17"/>
  </si>
  <si>
    <t>http://okayama-aldostyle.com</t>
    <phoneticPr fontId="17"/>
  </si>
  <si>
    <t>〇子どもの学校行事への参加を奨励します。
〇就業規則の遵守・ワークライフバランスの取れた職場を目指します。
〇イクボスを目指します</t>
    <phoneticPr fontId="2"/>
  </si>
  <si>
    <t>アルドスタイルは「お客様の本質や価値」をより一層引き立て、業界のトップリーダーが身に付けるのに相応しい、価値あるスーツをご提供しています。「時代を駆けるトップリーダー」だからこそ「時代に流されない」オーダースーツを素材、ディティール、背景、そのスーツを着る「一人一人のスタイル」に合わせご提案し続けていきたいと思っております。</t>
    <phoneticPr fontId="2"/>
  </si>
  <si>
    <t>703-8261</t>
    <phoneticPr fontId="17"/>
  </si>
  <si>
    <t>https://www.og-wellness.jp/</t>
    <phoneticPr fontId="17"/>
  </si>
  <si>
    <t>713-8121</t>
    <phoneticPr fontId="17"/>
  </si>
  <si>
    <t>https://www.akazawaya.co.jp</t>
    <phoneticPr fontId="17"/>
  </si>
  <si>
    <t>倉敷市内（倉敷・水島・玉島地区）に17店舗をネットするガソリンスタンドです。職場の雰囲気は元気で明るいです。</t>
    <phoneticPr fontId="17"/>
  </si>
  <si>
    <t>くりえあなぶき　おかやましてん</t>
    <phoneticPr fontId="2"/>
  </si>
  <si>
    <t>http://crie.co.jp/</t>
    <phoneticPr fontId="17"/>
  </si>
  <si>
    <t>中四国を中心に、人材派遣、人材紹介などの総合人材サービスを展開しています。子育てと仕事を両立させるためのサポートなど、子育て女性のすこやかな働き方を提案しています。</t>
    <phoneticPr fontId="17"/>
  </si>
  <si>
    <t>とみたけあせんたー</t>
    <phoneticPr fontId="17"/>
  </si>
  <si>
    <t>713-8115</t>
    <phoneticPr fontId="17"/>
  </si>
  <si>
    <t>http://www.tomicare.com/</t>
    <phoneticPr fontId="17"/>
  </si>
  <si>
    <t>びじねすせんたーおかやま</t>
    <phoneticPr fontId="17"/>
  </si>
  <si>
    <t>700-0033</t>
    <phoneticPr fontId="17"/>
  </si>
  <si>
    <t>https://www.bco.co.jp</t>
    <phoneticPr fontId="17"/>
  </si>
  <si>
    <t>弊社は創業時から独立系のICT企業として、40年以上に渡り培ってきた豊富な実績や問題解決力をベースに、金融機関、自治体、民間企業向けに、運用サポート事業、システム開発事業、インフラ事業をワンストップで実現できるソリューション提供会社として事業を行っております。</t>
    <phoneticPr fontId="2"/>
  </si>
  <si>
    <t>ウェブクリエイティブ株式会社</t>
    <phoneticPr fontId="17"/>
  </si>
  <si>
    <t>うぇぶくりえいてぃぶ</t>
    <phoneticPr fontId="2"/>
  </si>
  <si>
    <t>700-0815</t>
    <phoneticPr fontId="2"/>
  </si>
  <si>
    <t>https://web3.co.jp</t>
    <phoneticPr fontId="17"/>
  </si>
  <si>
    <t>WEBサイト・WEBシステムの構築から運用、保守管理、オープン後のフォロー、システムの拡張まで、お客様のWEB業務全般を「顧問」という立場からアシストします。</t>
    <phoneticPr fontId="2"/>
  </si>
  <si>
    <t>718-0013</t>
    <phoneticPr fontId="2"/>
  </si>
  <si>
    <t>http://www.tanaka-jitsugyo.co.jp</t>
    <phoneticPr fontId="17"/>
  </si>
  <si>
    <t>〇ワークライフバランスの取れた職場環境を目指します。
〇若者の就労支援に努めます。</t>
    <phoneticPr fontId="2"/>
  </si>
  <si>
    <t>昭和２６年にセメントの販売を開始し、順次石油製品・プロパンガス及びそれらに伴う生活関連機器の販売を通して、新見市・岡山市・津山市・真庭市に営業所を設け地域を支える総合商社として、事業に関わるすべての人の幸せを追求しています。</t>
    <phoneticPr fontId="2"/>
  </si>
  <si>
    <t>株式会社 鈴木屋</t>
    <phoneticPr fontId="17"/>
  </si>
  <si>
    <t>700-0935</t>
    <phoneticPr fontId="2"/>
  </si>
  <si>
    <t>https://suzukiya-senbei.com</t>
    <phoneticPr fontId="17"/>
  </si>
  <si>
    <t>〇子どもを持つ従業員の学校行事や子育てに関する行事への積極的な参加を支援します。
〇ワークライフバランスのとれた職場を目指し「イクボス宣言」をします。
〇地域における子育て支援を積極的に行います。</t>
    <phoneticPr fontId="2"/>
  </si>
  <si>
    <t>大正１２年創業のたまごせんべい専門店です。できる限り岡山産や国内産の良質なものにこだわって素材を選び、「大切な方に自信を持ってお薦めすることのできるお菓子づくり」を心がけています。</t>
    <phoneticPr fontId="2"/>
  </si>
  <si>
    <t>http://www.hanasakatec.co.jp</t>
    <phoneticPr fontId="17"/>
  </si>
  <si>
    <t>各種プラントの設備設計から施行管理まで、一貫して行っている会社です。
社会生活において必要不可欠なプラントでの設計・施工を行うことで、社会基盤を支える一役を担っています。</t>
    <phoneticPr fontId="17"/>
  </si>
  <si>
    <t>有限会社 西井農機</t>
    <phoneticPr fontId="17"/>
  </si>
  <si>
    <t>713-8103</t>
    <phoneticPr fontId="17"/>
  </si>
  <si>
    <t>農業のやりやすい環境づくりから、地域に笑顔を届けます。農業機械の販売及び修理・肥料・農業販売店です。</t>
    <phoneticPr fontId="17"/>
  </si>
  <si>
    <t>株式会社外林　岡山支店</t>
    <phoneticPr fontId="17"/>
  </si>
  <si>
    <t>そとばやし　おかやましてん</t>
    <phoneticPr fontId="2"/>
  </si>
  <si>
    <t xml:space="preserve">701-0304 </t>
    <phoneticPr fontId="17"/>
  </si>
  <si>
    <t>http://www.sotobayashi.co.jp/</t>
    <phoneticPr fontId="17"/>
  </si>
  <si>
    <t>701-1152</t>
    <phoneticPr fontId="17"/>
  </si>
  <si>
    <t>〇子どもをもつ従業員の学校行事・PTA行事等への積極参加を奨励する。
〇従業員とも、色々な研修に参加して、育児休業等への認識を再認識させ、働きやすい社内環境を整えていく。
〇書道教室等を通して、会社だけでなく、地域全体で子育てを見守って行く。</t>
    <phoneticPr fontId="2"/>
  </si>
  <si>
    <t>岡山市内中心におもに土木工事を行っています。
平成30年で創業90年を迎え次の3代目代表者から4代目代表者へ事業継承と組織の充実を目指して『誠実な仕事』をモットーにがんばっております。</t>
    <phoneticPr fontId="17"/>
  </si>
  <si>
    <t>名水美人ファクトリー株式会社　岡山工場</t>
    <phoneticPr fontId="17"/>
  </si>
  <si>
    <t>めいすいびじんふぁくとりー　おかやまこうじょう</t>
    <phoneticPr fontId="2"/>
  </si>
  <si>
    <t>714-1215</t>
    <phoneticPr fontId="17"/>
  </si>
  <si>
    <t>http://www.meisuibijin.co.jp</t>
    <phoneticPr fontId="17"/>
  </si>
  <si>
    <t>当社は「水と鮮度と味にこだわり、世界中のお客様の健やかな毎日に貢献する。」を企業理念に、毎日の食卓にかかせない、もやし「名水美人」の製造および野菜の加工を行っています。</t>
    <phoneticPr fontId="17"/>
  </si>
  <si>
    <t>712-8057</t>
    <phoneticPr fontId="17"/>
  </si>
  <si>
    <t>http://wadagumi.co.jp/</t>
    <phoneticPr fontId="17"/>
  </si>
  <si>
    <t>0001</t>
    <phoneticPr fontId="2"/>
  </si>
  <si>
    <t>創業昭和12年、長年培ったノウハウと真心を込めた確かな技術の下、安全第一をモットーに公共工事から民間施設建築まで、土木・建築業務全般を行う、県下有数の老舗企業です。</t>
    <phoneticPr fontId="2"/>
  </si>
  <si>
    <t>にいみそーいんぐせんたー</t>
    <phoneticPr fontId="17"/>
  </si>
  <si>
    <t>718-0003</t>
    <phoneticPr fontId="17"/>
  </si>
  <si>
    <t>http://www.optic.or.jp/navi_company/com/p/company_detail/index/1213.html</t>
    <phoneticPr fontId="17"/>
  </si>
  <si>
    <t>ジーンズ、チノパン、シャツ、ジャケットなどを縫製しています。
女性が働きやすい環境を整えており、育児休暇は何十人も取得していますが、100%復帰しています。</t>
    <phoneticPr fontId="17"/>
  </si>
  <si>
    <t>サトミ紙工株式会社</t>
    <phoneticPr fontId="17"/>
  </si>
  <si>
    <t>708-0871</t>
    <phoneticPr fontId="17"/>
  </si>
  <si>
    <t>http://www.a-do.ne.jp/satomisi/</t>
    <phoneticPr fontId="17"/>
  </si>
  <si>
    <t>701-0151</t>
    <phoneticPr fontId="2"/>
  </si>
  <si>
    <t>http://www.hattori-k.co.jp</t>
    <phoneticPr fontId="17"/>
  </si>
  <si>
    <t>事業内容：建築土木資材の販売及び施工、ＳＳ運営・産業用燃料の卸販売、山林業、不動産運営など
2018年に創業200年を迎えました。これからも様々な分野で岡山の街づくりに陰ながら貢献していきます。</t>
    <phoneticPr fontId="17"/>
  </si>
  <si>
    <t>株式会社パドック</t>
    <phoneticPr fontId="17"/>
  </si>
  <si>
    <t>708-0012</t>
    <phoneticPr fontId="17"/>
  </si>
  <si>
    <t>http://www.paddock-air.com/index.html</t>
    <phoneticPr fontId="17"/>
  </si>
  <si>
    <t>モーターサイクルとトライクの販売・整備が主軸ですが、従来のバイクショップという固定観念にとらわれない発想で商品開拓、イベントなども企画・運営。「可動式荷台トラック」にて特許を取得。国内だけでなく海外からも多数のお客様が来店してくださっています。</t>
    <phoneticPr fontId="2"/>
  </si>
  <si>
    <t>なかよしやっきょく</t>
    <phoneticPr fontId="17"/>
  </si>
  <si>
    <t>701-1143</t>
    <phoneticPr fontId="17"/>
  </si>
  <si>
    <t>https://nakayoshi.love/nakayoshiyakkyoku</t>
    <phoneticPr fontId="17"/>
  </si>
  <si>
    <t>〇仕事と育児が両立できる環境整備を推進します。
〇イクボス宣言します。
〇地域における子育て支援をします。</t>
    <phoneticPr fontId="2"/>
  </si>
  <si>
    <t>子育て中のスタッフはもちろん、社員には全員、有給休暇の取得を奨励しています。地域のこども達のために実験教室や調剤体験も行っており、広く教室開催を呼び掛けています。処方箋応需、野草薬の提供も随時受け付けています。</t>
    <phoneticPr fontId="2"/>
  </si>
  <si>
    <t>株式会社和田デザイン事務所</t>
    <phoneticPr fontId="2"/>
  </si>
  <si>
    <t>708-1123</t>
    <phoneticPr fontId="2"/>
  </si>
  <si>
    <t>http://slow-home.jp/</t>
    <phoneticPr fontId="2"/>
  </si>
  <si>
    <t>様々な社会問題の解決やより良い暮らしを建築設計とデザインを通じて行っている会社です。より良い提案は「より良い働き方や暮らしの実践から」と自社の働き方についても仕事と子育て等の両立を実践しています。</t>
    <phoneticPr fontId="2"/>
  </si>
  <si>
    <t>701-0135</t>
    <phoneticPr fontId="2"/>
  </si>
  <si>
    <t>https://www.kibifukushikai.jp</t>
    <phoneticPr fontId="2"/>
  </si>
  <si>
    <t>岡山市内で３ｶ所保育所を運営しております。「３つ子の魂１００まで」といわれるお子さんの大切な時期の成長のお手伝いをさせて頂いています。</t>
    <phoneticPr fontId="2"/>
  </si>
  <si>
    <t>OKはり灸マッサージ</t>
    <phoneticPr fontId="2"/>
  </si>
  <si>
    <t>おーけーはりきゅうまっさーじ</t>
    <phoneticPr fontId="2"/>
  </si>
  <si>
    <t>https://okharikyuu.com/</t>
    <phoneticPr fontId="2"/>
  </si>
  <si>
    <t>サービス業</t>
    <phoneticPr fontId="2"/>
  </si>
  <si>
    <t>アサヒ飲料株式会社 中国支社 岡山支店</t>
    <rPh sb="3" eb="9">
      <t>インリョウカブシキカイシャ</t>
    </rPh>
    <rPh sb="10" eb="12">
      <t>チュウゴク</t>
    </rPh>
    <rPh sb="12" eb="14">
      <t>シシャ</t>
    </rPh>
    <rPh sb="15" eb="17">
      <t>オカヤマ</t>
    </rPh>
    <rPh sb="17" eb="19">
      <t>シテン</t>
    </rPh>
    <phoneticPr fontId="2"/>
  </si>
  <si>
    <t>あさひいんりょう　ちゅうごくししゃ　おかやましてん</t>
    <phoneticPr fontId="2"/>
  </si>
  <si>
    <t>700-0904</t>
    <phoneticPr fontId="2"/>
  </si>
  <si>
    <t>https://www.asahiinryo.co.jp/</t>
    <phoneticPr fontId="2"/>
  </si>
  <si>
    <t>◯県の子育て支援事業の周知・広報に関することを支援します。
◯働き方を見直す為、フレックス制度の活用推進や、月4回のノー残業デーを設定します。
◯自社の健康素材（乳酸菌等）を活用した商品を通じ、地域の健康をサポートします。</t>
    <phoneticPr fontId="2"/>
  </si>
  <si>
    <t>お客様に信頼される「安全、安心でおいしいモノづくり」を通じて「元気」「楽しさ」「健康」をお届けし、お客様の豊かな生活シーンづくりに貢献しています。</t>
    <phoneticPr fontId="2"/>
  </si>
  <si>
    <t>萩原工業株式会社</t>
    <phoneticPr fontId="2"/>
  </si>
  <si>
    <t>はぎはらこうぎょう</t>
    <phoneticPr fontId="2"/>
  </si>
  <si>
    <t>R01001</t>
    <phoneticPr fontId="2"/>
  </si>
  <si>
    <t>712-8502</t>
    <phoneticPr fontId="2"/>
  </si>
  <si>
    <t>https://www.hagihara.co.jp/</t>
    <phoneticPr fontId="2"/>
  </si>
  <si>
    <t>0030</t>
    <phoneticPr fontId="2"/>
  </si>
  <si>
    <t>ポリエチレン・ポリプロピレンを主原料とした合成樹脂繊維「フラットヤーン」を用いた関連製品、およびフラットヤーン技術を応用したスリッター等、産業機械の製造・販売。</t>
    <phoneticPr fontId="2"/>
  </si>
  <si>
    <t>株式会社片山工務店</t>
    <phoneticPr fontId="2"/>
  </si>
  <si>
    <t>かたやまこうむてん</t>
    <phoneticPr fontId="2"/>
  </si>
  <si>
    <t>712-8061</t>
    <phoneticPr fontId="2"/>
  </si>
  <si>
    <t>http://www.katayama-co.jp</t>
    <phoneticPr fontId="2"/>
  </si>
  <si>
    <t>建設業</t>
    <phoneticPr fontId="2"/>
  </si>
  <si>
    <t>〇子どもをもつ従業員の学校行事やPTA活動への積極的な参加を奨励します。
〇有給休暇の取得促進に努めます。
〇大学生や若年求職者を対象としたインターンシップを実施します。</t>
    <phoneticPr fontId="2"/>
  </si>
  <si>
    <t>ダム・河川・道路・橋梁・造成等の工事を通じて、幅広いインフラ整備を提供しています。提供する上で、価格以上の価値を提供しながら、社会から必要とされ続ける企業であることをモットーとしています。</t>
    <phoneticPr fontId="2"/>
  </si>
  <si>
    <t>社会福祉法人　天神会</t>
    <rPh sb="0" eb="2">
      <t>シャカイ</t>
    </rPh>
    <rPh sb="2" eb="4">
      <t>フクシ</t>
    </rPh>
    <rPh sb="4" eb="6">
      <t>ホウジン</t>
    </rPh>
    <rPh sb="7" eb="9">
      <t>テンジン</t>
    </rPh>
    <rPh sb="9" eb="10">
      <t>カイ</t>
    </rPh>
    <phoneticPr fontId="2"/>
  </si>
  <si>
    <t>てんじんかい</t>
    <phoneticPr fontId="2"/>
  </si>
  <si>
    <t>714-0044</t>
    <phoneticPr fontId="2"/>
  </si>
  <si>
    <t>笠岡市</t>
    <phoneticPr fontId="2"/>
  </si>
  <si>
    <t>http://www.tenjinkai.org/</t>
    <phoneticPr fontId="2"/>
  </si>
  <si>
    <t>0025</t>
    <phoneticPr fontId="2"/>
  </si>
  <si>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phoneticPr fontId="2"/>
  </si>
  <si>
    <t>株式会社　大成コンサルタント　</t>
    <phoneticPr fontId="2"/>
  </si>
  <si>
    <t>たいせいこんさるたんと</t>
    <phoneticPr fontId="2"/>
  </si>
  <si>
    <t>707-0003</t>
    <phoneticPr fontId="2"/>
  </si>
  <si>
    <t>当社は1973年の創業以来、常に地域社会に溶け込み、そして、人々に安心で快適なくらしを提供していきたいと考えてまいりました｡
「信義に基づき顧客のニーズに対応した高品質の成果品を納める」、「継続的改善の実行に努めることをもって社会に貢献する」ことをモットーに精進し、測量・建設・補償コンサルタント・地質調査業務など幅広い分野にわたり、充実したサービスを提供してまいります。</t>
    <phoneticPr fontId="2"/>
  </si>
  <si>
    <t>セリオ株式会社</t>
    <phoneticPr fontId="2"/>
  </si>
  <si>
    <t>せりお</t>
    <phoneticPr fontId="2"/>
  </si>
  <si>
    <t>R01005</t>
    <phoneticPr fontId="2"/>
  </si>
  <si>
    <t>703-8235</t>
    <phoneticPr fontId="2"/>
  </si>
  <si>
    <t>0024</t>
    <phoneticPr fontId="2"/>
  </si>
  <si>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phoneticPr fontId="2"/>
  </si>
  <si>
    <t>製造・流通業を中心としたWEBシステム、設計・モデリング等の数値演算システム、自動車メーカーとの共同による車載関連の組込系ソフトウェアなど、幅広い領域に対するシステムの開発・保守を行っています。</t>
    <phoneticPr fontId="2"/>
  </si>
  <si>
    <t>那須食品有限会社</t>
    <phoneticPr fontId="2"/>
  </si>
  <si>
    <t xml:space="preserve">704-8131 </t>
    <phoneticPr fontId="2"/>
  </si>
  <si>
    <t>http://www.okayama-nasu.com/</t>
    <phoneticPr fontId="2"/>
  </si>
  <si>
    <t>〇子供を持つ従業員の学校行事、ＰＴＡ活動への積極的な参加を奨励します。
〇子供の交通安全、地域の防犯、非行防止活動を積極的に支援します。子供かけこみ110番のお店に登録しています。
〇子供行事に際して、父親の休暇の取得を促進します。</t>
    <phoneticPr fontId="2"/>
  </si>
  <si>
    <t>新鮮な素材で心を込めて作る仕出し料理、お弁当は料亭の味。合宿、寮の食事も手がけており、食に関することなら何でもお任せください。イベント等にも出店しております。</t>
    <phoneticPr fontId="2"/>
  </si>
  <si>
    <t>709-0821</t>
    <phoneticPr fontId="2"/>
  </si>
  <si>
    <t>建設業</t>
    <rPh sb="0" eb="2">
      <t>ケンセツ</t>
    </rPh>
    <phoneticPr fontId="2"/>
  </si>
  <si>
    <t>暮らしの中にある様々な思いを自然と笑顔で過ごせる暮らしにデザインしたい。家族の思いと手作りの願いとを繋げる家づくり。イチマルホームはあなたとあなたの家族の世界にたったひとつしかない「我が家」をつくります。</t>
    <phoneticPr fontId="2"/>
  </si>
  <si>
    <t>有限会社　サカテ</t>
    <phoneticPr fontId="2"/>
  </si>
  <si>
    <t>さかて</t>
    <phoneticPr fontId="2"/>
  </si>
  <si>
    <t>鏡野町</t>
    <rPh sb="0" eb="3">
      <t>カガミノチョウ</t>
    </rPh>
    <phoneticPr fontId="2"/>
  </si>
  <si>
    <t>東南アジアより、籐・竹・柳等の自然素材を使った収納雑貨・園芸資材を輸入し、卸売・インターネット販売を行っております。</t>
    <phoneticPr fontId="2"/>
  </si>
  <si>
    <t>いばらかんきょうほぜん</t>
    <phoneticPr fontId="2"/>
  </si>
  <si>
    <t>昭和29年操業を開始し、井原市政と共に歩み、あらゆる活動や、サービスの提供を通じ、地域社会と共に、地球環境の保全と資源の有効利用の目的に貢献しております。</t>
    <phoneticPr fontId="2"/>
  </si>
  <si>
    <t>共栄商工 株式会社</t>
    <phoneticPr fontId="2"/>
  </si>
  <si>
    <t>きょうえいしょうこう</t>
    <phoneticPr fontId="2"/>
  </si>
  <si>
    <t>703-8221</t>
    <phoneticPr fontId="2"/>
  </si>
  <si>
    <t>http://www.kyoei-ci.co.jp/</t>
    <phoneticPr fontId="2"/>
  </si>
  <si>
    <t>弊社は岡山県に本社を置く唯一のエクステリア専門商社として、地元工事店や工務店を中心に、地域に根差した販売活動を行っています。</t>
    <phoneticPr fontId="2"/>
  </si>
  <si>
    <t>らぶねっとさーびす</t>
    <phoneticPr fontId="2"/>
  </si>
  <si>
    <t>訪問介護事業を中心に居宅介護支援、グループホーム、デイサービスなどの事業展開をしております。また玉島に高齢者・障がい者賃貸住宅も開設し、「いつまでも在宅で暮らそう」を目標に新しい形の提案をしています。</t>
    <phoneticPr fontId="2"/>
  </si>
  <si>
    <t>にいみ清掃株式会社</t>
    <phoneticPr fontId="2"/>
  </si>
  <si>
    <t>にいみせいそう</t>
    <phoneticPr fontId="2"/>
  </si>
  <si>
    <t>http://niimikirei.com</t>
    <phoneticPr fontId="2"/>
  </si>
  <si>
    <t>サービス業</t>
    <phoneticPr fontId="2"/>
  </si>
  <si>
    <t>新見市のごみ処理に携わり、一般廃棄物収集運搬と新聞雑誌、段ボール、ペットボトル、アルミ缶、スチール缶、空瓶、古布等の資源物回収を行っています。不用物から資源物原料へと意識を変え取り組むことで、環境保護と地域貢献を目指しています。</t>
    <phoneticPr fontId="2"/>
  </si>
  <si>
    <t>山陽環境開発株式会社</t>
    <phoneticPr fontId="2"/>
  </si>
  <si>
    <t>さんようかんきょうかいはつ</t>
    <phoneticPr fontId="2"/>
  </si>
  <si>
    <t>http://sanyokirei.com</t>
    <phoneticPr fontId="2"/>
  </si>
  <si>
    <t>環境省より優良産廃処理業者の認定を取得し、産業廃棄物の収集運搬、中間処理、ピット清掃等のメンテナンスサービスを提供しています。廃棄物を適正処理することで循環型社会の構築に貢献いたします。</t>
    <phoneticPr fontId="2"/>
  </si>
  <si>
    <t>うぇるすまいる</t>
    <phoneticPr fontId="2"/>
  </si>
  <si>
    <t>社会医療法人　高見徳風会</t>
    <phoneticPr fontId="2"/>
  </si>
  <si>
    <t>たかみとくふうかい</t>
    <phoneticPr fontId="2"/>
  </si>
  <si>
    <t>708-0052</t>
    <phoneticPr fontId="2"/>
  </si>
  <si>
    <t>http://tokufuu.or.jp/kibou/</t>
    <phoneticPr fontId="2"/>
  </si>
  <si>
    <t>津山市の神経精神科　希望ヶ丘ホスピタルが母体となる他4事業を営んでいる会社です。社会医療法人という公益性の高い法人格をいただいて、岡山県北の精神科医療を地域とともに支えています。</t>
    <phoneticPr fontId="2"/>
  </si>
  <si>
    <t>医療法人　宏仁会</t>
    <phoneticPr fontId="2"/>
  </si>
  <si>
    <t>こうじんかい</t>
    <phoneticPr fontId="2"/>
  </si>
  <si>
    <t>716-0111</t>
    <phoneticPr fontId="2"/>
  </si>
  <si>
    <t>診療所に内科・消化器内科・精神科を設け、デイ施設に通所リハビリテーション・重度認知症患者デイケアを運営。地域に根差した医療・福祉を提供しています。</t>
    <phoneticPr fontId="2"/>
  </si>
  <si>
    <t>株式会社シシドモータース</t>
    <rPh sb="0" eb="2">
      <t>カブシキ</t>
    </rPh>
    <rPh sb="2" eb="4">
      <t>カイシャ</t>
    </rPh>
    <phoneticPr fontId="2"/>
  </si>
  <si>
    <t>ししどもーたーす</t>
    <phoneticPr fontId="2"/>
  </si>
  <si>
    <t>714-0012</t>
    <phoneticPr fontId="2"/>
  </si>
  <si>
    <t>http://www.sisido-motors.com/lp</t>
    <phoneticPr fontId="2"/>
  </si>
  <si>
    <t>創業より今年で６９年。笠岡市、里庄町で自動車の販売と整備を行い、地域の皆さまに豊かな車のある生活を提供しています。若者が地域から出て就職することが多い昨今、地域に根差して長く働く魅力を発信しています。</t>
    <phoneticPr fontId="2"/>
  </si>
  <si>
    <t>社会福祉法人　潤真会</t>
    <phoneticPr fontId="2"/>
  </si>
  <si>
    <t>じゅんしんかい</t>
    <phoneticPr fontId="2"/>
  </si>
  <si>
    <t>716-0003</t>
    <phoneticPr fontId="2"/>
  </si>
  <si>
    <t>http://www.jyunshinkai.or.jp</t>
    <phoneticPr fontId="2"/>
  </si>
  <si>
    <t>高齢者の生活を支援するため、施設入所や在宅介護等の事業を行っています。女性の多い職場なので、育児に専念した後も職場へ復帰できるよう、様々な支援を行っています。</t>
    <phoneticPr fontId="2"/>
  </si>
  <si>
    <t>金田コーポレーション株式会社</t>
    <phoneticPr fontId="2"/>
  </si>
  <si>
    <t>かねだこーぽれーしょん</t>
    <phoneticPr fontId="2"/>
  </si>
  <si>
    <t>http://www.kaneda-co.net/company/</t>
    <phoneticPr fontId="2"/>
  </si>
  <si>
    <t>0012</t>
    <phoneticPr fontId="2"/>
  </si>
  <si>
    <t>大型配管・プラント設備などの鉄鋼製品を企画・設計から製造・輸送・据付までトータルサポート。大臣認定が保証する高度な溶接技術、最新のレーザー技術を駆使し、お客様の要望にお応えします。</t>
    <phoneticPr fontId="2"/>
  </si>
  <si>
    <t>日本ケミカル機器株式会社</t>
    <phoneticPr fontId="2"/>
  </si>
  <si>
    <t>にほんけみかるきき</t>
    <phoneticPr fontId="2"/>
  </si>
  <si>
    <t>712-8055</t>
    <phoneticPr fontId="2"/>
  </si>
  <si>
    <t>http://www.chemical.co.jp</t>
    <phoneticPr fontId="2"/>
  </si>
  <si>
    <t>常に二歩前を歩き、社員と共に存在感のある会社創りを目指し、社員と苦楽を共にし、日々研鑽を重ね、皆様方のお役に立てるよう更なる発展を目指して参ります。</t>
    <phoneticPr fontId="2"/>
  </si>
  <si>
    <t>株式会社　セイキ</t>
    <phoneticPr fontId="2"/>
  </si>
  <si>
    <t>せいき</t>
    <phoneticPr fontId="2"/>
  </si>
  <si>
    <t>700-0851</t>
    <phoneticPr fontId="2"/>
  </si>
  <si>
    <t>http://www.seiki-co.com</t>
    <phoneticPr fontId="2"/>
  </si>
  <si>
    <t>製造業</t>
    <phoneticPr fontId="2"/>
  </si>
  <si>
    <t>創業７０年になる印刷会社です。
Smart, Sense, Smile で地域に貢献します。</t>
    <phoneticPr fontId="2"/>
  </si>
  <si>
    <t>株式会社　マルイ</t>
    <phoneticPr fontId="2"/>
  </si>
  <si>
    <t>まるい</t>
    <phoneticPr fontId="2"/>
  </si>
  <si>
    <t>708-8505</t>
    <phoneticPr fontId="2"/>
  </si>
  <si>
    <t>http://www.maruilife.co.jp</t>
    <phoneticPr fontId="2"/>
  </si>
  <si>
    <t>昭和６年の創業以来、「地域支持率Ｎｏ．１店」を目指し、豊かな地域、豊かな企業、豊かな社員づくりをビジョンに取り組んでいます。</t>
    <phoneticPr fontId="2"/>
  </si>
  <si>
    <t>株式会社　森永土木</t>
    <phoneticPr fontId="2"/>
  </si>
  <si>
    <t>もりながどぼく</t>
    <phoneticPr fontId="2"/>
  </si>
  <si>
    <t>701-0221</t>
    <phoneticPr fontId="2"/>
  </si>
  <si>
    <t>http://www.morinagadoboku.co.jp</t>
    <phoneticPr fontId="2"/>
  </si>
  <si>
    <t>顧客・社員・家族「どんなにかしてくれる」信頼で3者が支えあえる会社であり続けるという経営理念のもと、顧客・社員・家族が一丸となり様々な社会環境に対応し、信頼という強い絆で地域社会に貢献する努力を続けております。</t>
    <phoneticPr fontId="2"/>
  </si>
  <si>
    <t>医療法人　王慈会</t>
    <phoneticPr fontId="2"/>
  </si>
  <si>
    <t>おうじかい</t>
    <phoneticPr fontId="2"/>
  </si>
  <si>
    <t>711-0906</t>
    <phoneticPr fontId="2"/>
  </si>
  <si>
    <t>http://www.ohji-nouge.or.jp</t>
    <phoneticPr fontId="2"/>
  </si>
  <si>
    <t>「トータルな医療・福祉で地域の元気と笑顔をめざします」を理念とし、予防から治療・入院・通所・施設入所まで、あらゆる年齢の医療、介護のニーズをトータルにお手伝いしています。</t>
    <phoneticPr fontId="2"/>
  </si>
  <si>
    <t>有限会社　河崎歯科技工所</t>
    <phoneticPr fontId="2"/>
  </si>
  <si>
    <t>かわさきしかぎこうしょ</t>
    <phoneticPr fontId="2"/>
  </si>
  <si>
    <t>708-0015</t>
    <phoneticPr fontId="2"/>
  </si>
  <si>
    <t>患者さまをはじめ歯科医師並び身近な方に喜んでいただける技工物を提供することで、歯科医療、地域、従業員家族に貢献しています。</t>
    <phoneticPr fontId="2"/>
  </si>
  <si>
    <t>株式会社三社電機製作所　岡山工場</t>
    <phoneticPr fontId="2"/>
  </si>
  <si>
    <t>さんしゃでんきせいさくしょ　おかやまこうじょう</t>
    <phoneticPr fontId="2"/>
  </si>
  <si>
    <t xml:space="preserve">708-1312 </t>
    <phoneticPr fontId="2"/>
  </si>
  <si>
    <t>https://www.sansha.co.jp/</t>
    <phoneticPr fontId="2"/>
  </si>
  <si>
    <t>0014</t>
    <phoneticPr fontId="2"/>
  </si>
  <si>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phoneticPr fontId="2"/>
  </si>
  <si>
    <t>有限会社　南野製作所</t>
    <phoneticPr fontId="2"/>
  </si>
  <si>
    <t>なんのせいさくしょ</t>
    <phoneticPr fontId="2"/>
  </si>
  <si>
    <t>701-0113</t>
    <phoneticPr fontId="2"/>
  </si>
  <si>
    <t>https://www.nanno-mfg.jp/</t>
    <phoneticPr fontId="2"/>
  </si>
  <si>
    <t>細やかな心配りと誠実なものづくりをモットーに、女性技術者と若い技術者が活躍しています。平成29年に「はばたく中小企業・小規模事業者300社」（中小企業庁）の認定を受けました。</t>
    <phoneticPr fontId="2"/>
  </si>
  <si>
    <t>株式会社　日成地質</t>
    <phoneticPr fontId="2"/>
  </si>
  <si>
    <t>にっせいちしつ</t>
    <phoneticPr fontId="2"/>
  </si>
  <si>
    <t>地質調査（ボーリング調査・地質試験）を行っております。</t>
    <phoneticPr fontId="2"/>
  </si>
  <si>
    <t>株式会社　大設工業</t>
    <phoneticPr fontId="2"/>
  </si>
  <si>
    <t>だいせつこうぎょう</t>
    <phoneticPr fontId="2"/>
  </si>
  <si>
    <t>700-0051</t>
    <phoneticPr fontId="2"/>
  </si>
  <si>
    <t>htto://www.daisetsu.com</t>
    <phoneticPr fontId="2"/>
  </si>
  <si>
    <t>岡山にて、水道やエアコンの仕事を行っている会社です。</t>
    <phoneticPr fontId="2"/>
  </si>
  <si>
    <t>統合医療ビジネス株式会社</t>
    <phoneticPr fontId="2"/>
  </si>
  <si>
    <t>とうごういりょうびじねす</t>
    <phoneticPr fontId="2"/>
  </si>
  <si>
    <t>701-2153</t>
    <phoneticPr fontId="2"/>
  </si>
  <si>
    <t>岡山市内がほぼ全域見渡せる、笠井山の山頂付近にあり、自然の中でのびのびできる職場です。通所介護、訪問介護、居宅、障害、介護タクシー等を運営しています。</t>
    <phoneticPr fontId="2"/>
  </si>
  <si>
    <t>日本緑研株式会社</t>
    <phoneticPr fontId="2"/>
  </si>
  <si>
    <t>にほんりょっけん</t>
    <phoneticPr fontId="2"/>
  </si>
  <si>
    <t>709-3703</t>
    <phoneticPr fontId="2"/>
  </si>
  <si>
    <t>美咲町</t>
    <phoneticPr fontId="2"/>
  </si>
  <si>
    <t>http://www.nihonryokken.co.jp</t>
    <phoneticPr fontId="2"/>
  </si>
  <si>
    <t>斜面防災、災害復旧、災害防止等、主に法面保護を中心とした事業展開を約50年、自然を相手に工事を続けてまいりました。昨今の自然災害からみても、更なる技術力、施工力を向上し、地域社会の安心できる環境を作っていきたい。</t>
    <rPh sb="90" eb="92">
      <t>アンシン</t>
    </rPh>
    <phoneticPr fontId="2"/>
  </si>
  <si>
    <t>岡山県信用保証協会</t>
    <phoneticPr fontId="2"/>
  </si>
  <si>
    <t>おかやまけんしんようほしょうきょうかい</t>
    <phoneticPr fontId="2"/>
  </si>
  <si>
    <t>700-0971</t>
    <phoneticPr fontId="2"/>
  </si>
  <si>
    <t>http://okayama-cgc.or.jp/</t>
    <phoneticPr fontId="2"/>
  </si>
  <si>
    <t>私たち岡山県信用保証協会は、「ガンバル中小企業者の可能性を力強くアシストする信用保証協会」を経営ビジョンに掲げ、中小企業の皆様方の支援に尽力してまいります。</t>
    <phoneticPr fontId="2"/>
  </si>
  <si>
    <t>社会福祉法人 豊野助正会 児童養護施設 みのり園</t>
    <phoneticPr fontId="2"/>
  </si>
  <si>
    <t>とよのじょせいかい　じどうようごしせつ　みのりえん</t>
    <phoneticPr fontId="2"/>
  </si>
  <si>
    <t>716-1101</t>
    <phoneticPr fontId="2"/>
  </si>
  <si>
    <t>吉備中央町</t>
    <rPh sb="0" eb="5">
      <t>キビチュウオウチョウ</t>
    </rPh>
    <phoneticPr fontId="2"/>
  </si>
  <si>
    <t>http://www.toyonojoseikai.jp/</t>
    <phoneticPr fontId="2"/>
  </si>
  <si>
    <t>職員は、地域や学校の行事に子ども達と共に積極的に参加しています。
休日や、有給休暇の日には十分リフレッシュでき楽しい時を過ごせるように、計画的に過ごしています。</t>
    <phoneticPr fontId="2"/>
  </si>
  <si>
    <t>社会福祉法人 津山みのり学園</t>
    <phoneticPr fontId="2"/>
  </si>
  <si>
    <t>つやまみのりがくえん</t>
    <phoneticPr fontId="2"/>
  </si>
  <si>
    <t>708-0013</t>
    <phoneticPr fontId="2"/>
  </si>
  <si>
    <t>http://www.minori21.or.jp/</t>
    <phoneticPr fontId="2"/>
  </si>
  <si>
    <t>創設以来、岡山県県北地域で児童、障がい者、高齢者への福祉・介護サービスを提供する社会福祉法人です。
“生涯教育福祉”をモットーに地域の皆様の「幸せ」で「豊か」な人生を支え続けています。</t>
    <phoneticPr fontId="2"/>
  </si>
  <si>
    <t>医療法人　けやき通り歯科</t>
    <phoneticPr fontId="2"/>
  </si>
  <si>
    <t>けやきどおりしか</t>
    <phoneticPr fontId="2"/>
  </si>
  <si>
    <t>703-8255</t>
    <phoneticPr fontId="2"/>
  </si>
  <si>
    <t>http://www.keyakidoori-dc.jp/</t>
    <phoneticPr fontId="2"/>
  </si>
  <si>
    <t>２００１年開業の歯科医院、地域に根差した診療をモットーとしてきた。
関連会社にOMP（株）があり院長は作詞・作曲家としても有名。</t>
    <phoneticPr fontId="2"/>
  </si>
  <si>
    <t>株式会社　ビブロス</t>
    <phoneticPr fontId="2"/>
  </si>
  <si>
    <t>びぶろす</t>
    <phoneticPr fontId="2"/>
  </si>
  <si>
    <t>700-0924</t>
    <phoneticPr fontId="2"/>
  </si>
  <si>
    <t>http://www.bevros.co.jp</t>
    <phoneticPr fontId="2"/>
  </si>
  <si>
    <t>経営理論に基づき
『人づくり物づくり地域と共に繁栄し地域と共に生きる』</t>
    <rPh sb="21" eb="22">
      <t>トモ</t>
    </rPh>
    <rPh sb="23" eb="25">
      <t>ハンエイ</t>
    </rPh>
    <rPh sb="29" eb="30">
      <t>トモ</t>
    </rPh>
    <phoneticPr fontId="2"/>
  </si>
  <si>
    <t>宗教法人　浄土真宗本願寺派　大法寺</t>
    <phoneticPr fontId="2"/>
  </si>
  <si>
    <t>じょうどしんしゅうほんがんじは　だいほうじ</t>
    <phoneticPr fontId="2"/>
  </si>
  <si>
    <t>709-4614</t>
    <phoneticPr fontId="2"/>
  </si>
  <si>
    <t>その他</t>
    <rPh sb="2" eb="3">
      <t>タ</t>
    </rPh>
    <phoneticPr fontId="2"/>
  </si>
  <si>
    <t>宗祖親鸞聖人のみ教を仰ぎ、念仏を申す人々の集う浄土真宗本願寺派のお寺です。
４００年の歴史があり、春、秋のお彼岸法要、報恩講には本願寺派布教使による法話を聴聞できます。
また念仏奉仕団、児童念仏奉仕団も参加しています。</t>
    <phoneticPr fontId="2"/>
  </si>
  <si>
    <t>701-0164</t>
    <phoneticPr fontId="2"/>
  </si>
  <si>
    <t>https://www.takisawa.co.jp/</t>
    <phoneticPr fontId="2"/>
  </si>
  <si>
    <t>当社は1922年に工作機械の原点とも言われる「旋盤」メーカーとして誕生し、自動車をはじめとする製造業や官公庁・学校でTAKISAWAの工作機械は幅広く活躍しています。
100年企業として確固たる技術力をベースに世界のあらゆる産業の発展を原点で支えてまいります。</t>
    <phoneticPr fontId="2"/>
  </si>
  <si>
    <t>双葉電機株式会社</t>
    <phoneticPr fontId="2"/>
  </si>
  <si>
    <t>ふたばでんき</t>
    <phoneticPr fontId="2"/>
  </si>
  <si>
    <t>https://www.futabanet.com</t>
    <phoneticPr fontId="2"/>
  </si>
  <si>
    <t>（株）日立製作所及び日立グループ各社取り扱い製品の販売
環境、省エネ、省力システムの設計、制作、施工及びメンテナンスを行う</t>
    <rPh sb="45" eb="47">
      <t>セイサク</t>
    </rPh>
    <phoneticPr fontId="2"/>
  </si>
  <si>
    <t>株式会社 前嶋</t>
    <phoneticPr fontId="2"/>
  </si>
  <si>
    <t>まえじま</t>
    <phoneticPr fontId="2"/>
  </si>
  <si>
    <t>702-8607</t>
    <phoneticPr fontId="2"/>
  </si>
  <si>
    <t>https://www.maejima.co.jp</t>
    <phoneticPr fontId="2"/>
  </si>
  <si>
    <t>産業機器の専門商社として、あらゆる産業分野の生産現場を支える機器・システムを幅広く提供しています。</t>
    <phoneticPr fontId="2"/>
  </si>
  <si>
    <t>株式会社　アクアリンク</t>
    <phoneticPr fontId="2"/>
  </si>
  <si>
    <t>あくありんく</t>
    <phoneticPr fontId="2"/>
  </si>
  <si>
    <t>702-8005</t>
    <phoneticPr fontId="2"/>
  </si>
  <si>
    <t>住宅の上下水道工事、学校、ビル施設の空調工事、新しい造成団地への上下水供給工事等を行っております。</t>
    <phoneticPr fontId="2"/>
  </si>
  <si>
    <t>株式会社RITA-STYLE　岡山駅前店</t>
    <phoneticPr fontId="2"/>
  </si>
  <si>
    <t>りたすたいる　おかやまえきまえてん</t>
    <phoneticPr fontId="2"/>
  </si>
  <si>
    <t>700-0901</t>
    <phoneticPr fontId="2"/>
  </si>
  <si>
    <t>https://rita-style.co.jp/gym/okayama/ekimae</t>
    <phoneticPr fontId="2"/>
  </si>
  <si>
    <t>たった２ケ月で人生が変わるほど痩せさせる
完全個室・マンツーマンの短期集中ダイエットジムを運営しています。</t>
    <phoneticPr fontId="2"/>
  </si>
  <si>
    <t>鏡野観光有限会社</t>
    <phoneticPr fontId="2"/>
  </si>
  <si>
    <t>かがみのかんこう</t>
    <phoneticPr fontId="2"/>
  </si>
  <si>
    <t>708-0333</t>
    <phoneticPr fontId="2"/>
  </si>
  <si>
    <t>http://www.kagamino-bus.com</t>
    <phoneticPr fontId="2"/>
  </si>
  <si>
    <t>鏡野観光は、昭和30年の創業以来地域の皆さまの足として、またご旅行のお供として素敵なバス旅行を演出して参りました。時代と共に変化する旅行スタイルに柔軟に対応しながらこれからも私たちは「一期一会」の気持ちを大切に、素晴らしい旅の思い出づくりをお手伝いさせていただきます。</t>
    <phoneticPr fontId="2"/>
  </si>
  <si>
    <t>あおば税理士法人</t>
    <phoneticPr fontId="2"/>
  </si>
  <si>
    <t>あおばぜいりしほうじん</t>
    <phoneticPr fontId="2"/>
  </si>
  <si>
    <t>700-0951</t>
    <phoneticPr fontId="2"/>
  </si>
  <si>
    <t>https://www.aoba2003.com/</t>
    <phoneticPr fontId="2"/>
  </si>
  <si>
    <t>金融機関や税務当局への正しい報告はもちろん、「経営者が自社の業績をスピーディーにガッチリつかむ」ことを大前提に、会計業務だけでなくあらゆる側面から企業経営の支援を行う事務所です。</t>
    <phoneticPr fontId="2"/>
  </si>
  <si>
    <t>株式会社トンボ</t>
    <phoneticPr fontId="2"/>
  </si>
  <si>
    <t>とんぼ</t>
    <phoneticPr fontId="2"/>
  </si>
  <si>
    <t>https://www.tombow.gr.jp/</t>
    <phoneticPr fontId="2"/>
  </si>
  <si>
    <t>トンボは、学校制服をメインとするユニフォームのアパレルメーカーです。「制服文化」が日本に根付いてから100年余り、私たちは、学校制服を通して、未来を担う子ども達をサポートしています。</t>
    <phoneticPr fontId="2"/>
  </si>
  <si>
    <t>アンゼン施設工業株式会社</t>
    <phoneticPr fontId="2"/>
  </si>
  <si>
    <t>あんぜんしせつこうぎょう</t>
    <phoneticPr fontId="2"/>
  </si>
  <si>
    <t>700-0953</t>
    <phoneticPr fontId="2"/>
  </si>
  <si>
    <t>https://www.anzen-sk.com/</t>
    <phoneticPr fontId="2"/>
  </si>
  <si>
    <t>人々のかけがえのない「命を守る！」をモットーに、交通安全施設業を通じて道路の交通環境の改善を行い、交通事故を防止し、安心して暮らせる豊かな地域社会をつくります。</t>
    <phoneticPr fontId="2"/>
  </si>
  <si>
    <t>有限会社　南栄工業</t>
    <phoneticPr fontId="2"/>
  </si>
  <si>
    <t>なんえいこうぎょう</t>
    <phoneticPr fontId="2"/>
  </si>
  <si>
    <t>710-0024</t>
    <phoneticPr fontId="2"/>
  </si>
  <si>
    <t>https://www.nanei-spi.co.jp/</t>
    <phoneticPr fontId="2"/>
  </si>
  <si>
    <t>製缶、溶接をメインとした鉄工所です。半自動溶接、アーク溶接、TIG溶接での製缶を得意としています。架台、階段、手摺、各種タンク、配管などの製作、設計、塗装、据付を行っています。</t>
    <phoneticPr fontId="2"/>
  </si>
  <si>
    <t>株式会社カイタックホールディングス</t>
    <phoneticPr fontId="2"/>
  </si>
  <si>
    <t>かいたっくほーるでぃんぐす</t>
    <phoneticPr fontId="2"/>
  </si>
  <si>
    <t>700-0032</t>
    <phoneticPr fontId="2"/>
  </si>
  <si>
    <t>こころからご満足いただける商品・サービスを提供し続けるため、努力を重ねるとともに、さまざまな課題にパイオニアとして開拓精神で立ち向かい、新たなビジネスフィールドを切り開いてまいります。</t>
    <phoneticPr fontId="2"/>
  </si>
  <si>
    <t>株式会社カイタックファミリー</t>
    <phoneticPr fontId="2"/>
  </si>
  <si>
    <t>かいたっくふぁみりー</t>
    <phoneticPr fontId="2"/>
  </si>
  <si>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phoneticPr fontId="2"/>
  </si>
  <si>
    <t>株式会社カイタックトレーディング</t>
    <phoneticPr fontId="2"/>
  </si>
  <si>
    <t>かいたっくとれーでぃんぐ</t>
    <phoneticPr fontId="2"/>
  </si>
  <si>
    <t>http://www.caitac.co.jp/company/group/index01.html</t>
    <phoneticPr fontId="2"/>
  </si>
  <si>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phoneticPr fontId="2"/>
  </si>
  <si>
    <t>銘建工業株式会社</t>
    <phoneticPr fontId="2"/>
  </si>
  <si>
    <t>めいけんこうぎょう</t>
    <phoneticPr fontId="2"/>
  </si>
  <si>
    <t>717-0013</t>
    <phoneticPr fontId="2"/>
  </si>
  <si>
    <t>https://www.meikenkogyo.com/</t>
    <phoneticPr fontId="2"/>
  </si>
  <si>
    <t>集成材・CLTの製造、木造建築の設計・施工・木質バイオマス・発電事業</t>
    <phoneticPr fontId="2"/>
  </si>
  <si>
    <t>ネッツトヨタ山陽株式会社</t>
    <phoneticPr fontId="2"/>
  </si>
  <si>
    <t>ねっつとよたさんよう</t>
    <phoneticPr fontId="2"/>
  </si>
  <si>
    <t>701-0203</t>
    <phoneticPr fontId="2"/>
  </si>
  <si>
    <t>http://www.netz-sanyo.jp</t>
    <phoneticPr fontId="2"/>
  </si>
  <si>
    <t>トヨタ車の販売・整備を通じて、お客様のカーライフに寄り添い、お客様から選ばれる『地域一番店』を目指しています。</t>
    <phoneticPr fontId="2"/>
  </si>
  <si>
    <t>株式会社GLOCAL　LINKS</t>
    <phoneticPr fontId="2"/>
  </si>
  <si>
    <t>ぐろーかるりんくす</t>
    <phoneticPr fontId="2"/>
  </si>
  <si>
    <t>https://www.glocallinks.co.jp/</t>
    <phoneticPr fontId="2"/>
  </si>
  <si>
    <t>株式会社GLOCAL　LINKSは、「GLOBALなものをLOCALに」、「LOCALなものをGLOBALに」を企業理念に掲げています。弊社の内と外をご縁でつなぎ、お客様に最大限貢献することを使命としています。</t>
    <phoneticPr fontId="2"/>
  </si>
  <si>
    <t>社会福祉法人 山陽国分寺福祉会 特別養護老人ホーム山陽寿荘</t>
    <phoneticPr fontId="2"/>
  </si>
  <si>
    <t>さんようこくぶんじふくしかい　とくべつようごろうじんほーむ　さんようことぶきそう</t>
    <phoneticPr fontId="2"/>
  </si>
  <si>
    <t>709-0802</t>
    <phoneticPr fontId="2"/>
  </si>
  <si>
    <t>http://ww9.tiki.ne.jp/~kotobuki/</t>
    <phoneticPr fontId="2"/>
  </si>
  <si>
    <t>株式会社TANIGAWA</t>
    <phoneticPr fontId="2"/>
  </si>
  <si>
    <t>たにがわ</t>
    <phoneticPr fontId="2"/>
  </si>
  <si>
    <t>702-8004</t>
    <phoneticPr fontId="2"/>
  </si>
  <si>
    <t>https://tanigawa-kougyo.co.jp/</t>
    <phoneticPr fontId="2"/>
  </si>
  <si>
    <t>「スゴイ！をみんなで創る」の経営理念で、ものづくりをしています。自社で設計・製作・施工を行う一貫したオーダーメイド、どんなご要望でも「できない」と言わないスピードと信頼の技術力でお応えしています。</t>
    <phoneticPr fontId="2"/>
  </si>
  <si>
    <t>岡山スイキュウ株式会社</t>
    <phoneticPr fontId="2"/>
  </si>
  <si>
    <t>おかやますいきゅう</t>
    <phoneticPr fontId="2"/>
  </si>
  <si>
    <t>R02001</t>
    <phoneticPr fontId="2"/>
  </si>
  <si>
    <t>700-0944</t>
    <phoneticPr fontId="2"/>
  </si>
  <si>
    <t>https://www.suikyugrp.co.jp/</t>
    <phoneticPr fontId="2"/>
  </si>
  <si>
    <t>〇企業内保育事業の保育施設の充実・拡充に努め、子育て支援を目指します。
〇「女性活躍プロジェクト」を発足し、働き方や社内改善等を企画し定期的にミーティングを行います。
〇仕事と育児が両立できる働きやすい環境の整備に努めます。</t>
    <phoneticPr fontId="2"/>
  </si>
  <si>
    <t>生活と経済を繋ぐ物流業界。長年培ってきた歴史の中から地域に愛され「かもめのマーク」でおなじみです。お客様の信頼を軸に、さらなる価値のご提供から「品質優位」「事故ゼロ」を目指し「次世代の運送会社」を目指しています。</t>
    <phoneticPr fontId="2"/>
  </si>
  <si>
    <t>株式会社フクトヨ</t>
    <phoneticPr fontId="2"/>
  </si>
  <si>
    <t>ふくとよ</t>
    <phoneticPr fontId="2"/>
  </si>
  <si>
    <t>703-8243</t>
    <phoneticPr fontId="2"/>
  </si>
  <si>
    <t>https://fukutoyo.jp/</t>
    <phoneticPr fontId="2"/>
  </si>
  <si>
    <t>「私たちはお客様に、快適で安心な住環境を提供し、暮らしを守ります」の理念のもとで、岡山市内を中心に住宅リフォームの事業を行っています。また、働いてよかったと思える会社になるよう、誰もが働きやすい職場を目指しています。</t>
    <phoneticPr fontId="2"/>
  </si>
  <si>
    <t>社会福祉法人 吉備健生会 特別養護老人ホーム吉備高原賀陽荘</t>
    <phoneticPr fontId="2"/>
  </si>
  <si>
    <t>きびけんせいかい　とくべつようごろうじんほーむ　きびこうげんかようそう</t>
    <phoneticPr fontId="2"/>
  </si>
  <si>
    <t>716-1131</t>
    <phoneticPr fontId="2"/>
  </si>
  <si>
    <t>http://care-net.biz/33/kayousou753/</t>
    <phoneticPr fontId="2"/>
  </si>
  <si>
    <t>〇配偶者出産特別有給休暇制度を３日間設けます。
〇産休・育休取得の推進を行い、安心して取得できる環境作りを行います。
〇子の看護休暇取得促進を図るため、特別有給休暇を５日間（子供２人以上の場合１０日間）を付与します。</t>
    <phoneticPr fontId="2"/>
  </si>
  <si>
    <t>法人理念のもと、地域に開かれた施設として在宅から入所、予防から介護までの総合的なサービスが提供できる地域のための施設として、利用者・家族・地域の方々一人ひとりの立場に立ったサービスを提供しています。</t>
    <phoneticPr fontId="2"/>
  </si>
  <si>
    <t>ユアサ工機株式会社</t>
    <phoneticPr fontId="2"/>
  </si>
  <si>
    <t>ゆあさこうき</t>
    <phoneticPr fontId="2"/>
  </si>
  <si>
    <t>http://www.yuasakk.co.jp</t>
    <phoneticPr fontId="2"/>
  </si>
  <si>
    <t>0018</t>
    <phoneticPr fontId="2"/>
  </si>
  <si>
    <t>〇育児短時間勤務が利用できる社員を「小学校就学の始期に達するまでの子を養育する社員」から、「小学校４年生の始期に達するまでの子を養育する社員」に変更し、仕事と育児の両立をサポートします。
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t>
    <phoneticPr fontId="2"/>
  </si>
  <si>
    <t>当社は70年に渡りエンジンの基幹部品であるクランクシャフト加工、建機等に用いられる油圧シリンダーの設計施工、油圧技術を応用した伸縮ポールシステムの設計販売を手掛けています。</t>
    <phoneticPr fontId="2"/>
  </si>
  <si>
    <t>株式会社コニック　岡山工場</t>
    <phoneticPr fontId="2"/>
  </si>
  <si>
    <t>こにっく　おかやまこうじょう</t>
    <phoneticPr fontId="2"/>
  </si>
  <si>
    <t>709-4321</t>
    <phoneticPr fontId="2"/>
  </si>
  <si>
    <t>https://www.conic.co.jp</t>
    <phoneticPr fontId="2"/>
  </si>
  <si>
    <t>ものづくりの基盤である金型の製造販売を行っております。受注から、製造、出荷、お客様のサポートまでを一貫して行う金型のメーカーです。健康経営を掲げ、社員が明るく元気に働ける職場の維持、改善に力を注いでいます。</t>
    <phoneticPr fontId="2"/>
  </si>
  <si>
    <t>津山調剤薬局株式会社</t>
    <phoneticPr fontId="2"/>
  </si>
  <si>
    <t>つやまちょうざいやっきょく</t>
    <phoneticPr fontId="2"/>
  </si>
  <si>
    <t>708-0036</t>
    <phoneticPr fontId="2"/>
  </si>
  <si>
    <t>http://tsuyama-chouzai.co.jp/</t>
    <phoneticPr fontId="2"/>
  </si>
  <si>
    <t>岡山県北・鳥取エリアに直営13店舗を展開し、県内屈指の店舗数で地域のかかりつけ薬局として歩んできました。社員の個性を尊重し、互いを補い合いながら強みを発揮できる“真の強さ”と“チーム力”を持つ組織づくりを目指しています。</t>
    <phoneticPr fontId="2"/>
  </si>
  <si>
    <t>社会福祉法人　雪舟福祉会</t>
    <rPh sb="0" eb="2">
      <t>シャカイ</t>
    </rPh>
    <rPh sb="2" eb="4">
      <t>フクシ</t>
    </rPh>
    <rPh sb="4" eb="6">
      <t>ホウジン</t>
    </rPh>
    <rPh sb="7" eb="9">
      <t>セッシュウ</t>
    </rPh>
    <rPh sb="9" eb="11">
      <t>フクシ</t>
    </rPh>
    <rPh sb="11" eb="12">
      <t>カイ</t>
    </rPh>
    <phoneticPr fontId="2"/>
  </si>
  <si>
    <t>せっしゅうふくしかい</t>
    <phoneticPr fontId="2"/>
  </si>
  <si>
    <t>710-1201</t>
    <phoneticPr fontId="2"/>
  </si>
  <si>
    <t>http://sesshu-fukushikai.or.jp/sereno</t>
    <phoneticPr fontId="2"/>
  </si>
  <si>
    <t>ほのぼのとした家庭のような施設を目指し、介護・保育事業を中心として運営を行っています。
地域に根差した施設として地域との交流や、幼児と高齢者との交流などあたたかく穏やかな日々を過ごしていただけるよう努めています。</t>
    <phoneticPr fontId="2"/>
  </si>
  <si>
    <t>東洋重機工業株式会社</t>
    <phoneticPr fontId="2"/>
  </si>
  <si>
    <t>とうようじゅうきこうぎょう</t>
    <phoneticPr fontId="2"/>
  </si>
  <si>
    <t>http://www.tjk.ne.jp/</t>
    <phoneticPr fontId="2"/>
  </si>
  <si>
    <t>0019</t>
    <phoneticPr fontId="2"/>
  </si>
  <si>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2"/>
  </si>
  <si>
    <t>当社はフォークリフトやショベル、塗装機械、トラッククレーン、高所作業車など様々な建設機械・産業機械を取扱い、お客様のニーズに合った販売・整備メンテナンスを行っています。</t>
    <phoneticPr fontId="2"/>
  </si>
  <si>
    <t>株式会社東洋リース</t>
    <phoneticPr fontId="2"/>
  </si>
  <si>
    <t>とうようりーす</t>
    <phoneticPr fontId="2"/>
  </si>
  <si>
    <t>http://tyl.jp/</t>
    <phoneticPr fontId="2"/>
  </si>
  <si>
    <t>当社はショベルカーやブルドーザ、クレーンなど約1000種の建設機械・産業機械など重機のレンタル・リースを手掛けています。岡山県内を中心に幅広く営業を展開し、お客様へ良い製品を提供すべく努力に励んでいます。</t>
    <phoneticPr fontId="2"/>
  </si>
  <si>
    <t>株式会社ユーコム</t>
    <phoneticPr fontId="2"/>
  </si>
  <si>
    <t>ゆーこむ</t>
    <phoneticPr fontId="2"/>
  </si>
  <si>
    <t>https://www.youcom.co.jp/</t>
    <phoneticPr fontId="2"/>
  </si>
  <si>
    <t>当社は1975年の設立で、ホテル・旅館運営向けのシステムに特化し、地元のＩＴ企業の中でも長い歴史がある会社です。パソコンが普及する以前から独自ソフトを開発し、豊富なノウハウと幅広い技術力を保有しています。</t>
    <phoneticPr fontId="2"/>
  </si>
  <si>
    <t>ユアサシステム機器株式会社</t>
    <phoneticPr fontId="2"/>
  </si>
  <si>
    <t>ゆあさしすてむきき</t>
    <phoneticPr fontId="2"/>
  </si>
  <si>
    <t>701-1341</t>
    <phoneticPr fontId="2"/>
  </si>
  <si>
    <t>https://www.yuasa-system.jp/</t>
    <phoneticPr fontId="2"/>
  </si>
  <si>
    <t>当社は機器メーカーとして加工機や組立機、検査機などの専用機と耐久試験機を主力製品に、設計から製造までを一貫して手掛けています。産業機械の開発を始め、様々な研究を日々重ねています。</t>
    <phoneticPr fontId="2"/>
  </si>
  <si>
    <t>株式会社平田建設</t>
    <rPh sb="0" eb="4">
      <t>カブシキガイシャ</t>
    </rPh>
    <rPh sb="4" eb="6">
      <t>ヒラタ</t>
    </rPh>
    <rPh sb="6" eb="8">
      <t>ケンセツ</t>
    </rPh>
    <phoneticPr fontId="2"/>
  </si>
  <si>
    <t>ひらたけんせつ</t>
    <phoneticPr fontId="2"/>
  </si>
  <si>
    <t>719-3224</t>
    <phoneticPr fontId="2"/>
  </si>
  <si>
    <t>http://cleverlyhome-tsuyama.com/</t>
    <phoneticPr fontId="2"/>
  </si>
  <si>
    <t>〇地域の野球少年少女を応援し、スポーツ少年団指導、大会運営を積極的に行います。
〇子どもをもつ社員の学校行事やＰＴＡ活動への積極的な参加を奨励します。</t>
    <phoneticPr fontId="2"/>
  </si>
  <si>
    <t>昭和37年設立の歴史ある建設会社です。一般住宅の新築、リフォーム、公共事業の施工を行っております。「人の繋がりと感謝の気持ちを大切に、日々向上心を持って取り組み、地域に信頼され続ける会社を目指します」</t>
    <phoneticPr fontId="2"/>
  </si>
  <si>
    <t>倉敷商工会議所</t>
    <rPh sb="0" eb="2">
      <t>クラシキ</t>
    </rPh>
    <rPh sb="2" eb="4">
      <t>ショウコウ</t>
    </rPh>
    <rPh sb="4" eb="7">
      <t>カイギショ</t>
    </rPh>
    <phoneticPr fontId="2"/>
  </si>
  <si>
    <t>くらしきしょうこうかいぎしょ</t>
    <phoneticPr fontId="2"/>
  </si>
  <si>
    <t>710-8585</t>
    <phoneticPr fontId="2"/>
  </si>
  <si>
    <t>http://www.kura-cci.or.jp</t>
    <phoneticPr fontId="2"/>
  </si>
  <si>
    <t>地域の商工業者の世論を代表し、商工業の振興に力を注いで、国民経済の健全な発展に寄与するための地域総合経済団体です。倉敷を住みやすく、働きやすい街にすることを目指しています。</t>
    <rPh sb="0" eb="2">
      <t>チイキ</t>
    </rPh>
    <rPh sb="3" eb="5">
      <t>ショウコウ</t>
    </rPh>
    <rPh sb="5" eb="7">
      <t>ギョウシャ</t>
    </rPh>
    <rPh sb="8" eb="10">
      <t>ヨロン</t>
    </rPh>
    <rPh sb="11" eb="13">
      <t>ダイヒョウ</t>
    </rPh>
    <rPh sb="15" eb="17">
      <t>ショウコウ</t>
    </rPh>
    <rPh sb="17" eb="18">
      <t>ギョウ</t>
    </rPh>
    <rPh sb="19" eb="21">
      <t>シンコウ</t>
    </rPh>
    <rPh sb="22" eb="23">
      <t>チカラ</t>
    </rPh>
    <rPh sb="24" eb="25">
      <t>ソソ</t>
    </rPh>
    <rPh sb="28" eb="30">
      <t>コクミン</t>
    </rPh>
    <rPh sb="30" eb="32">
      <t>ケイザイ</t>
    </rPh>
    <rPh sb="33" eb="35">
      <t>ケンゼン</t>
    </rPh>
    <rPh sb="36" eb="38">
      <t>ハッテン</t>
    </rPh>
    <rPh sb="39" eb="41">
      <t>キヨ</t>
    </rPh>
    <rPh sb="46" eb="48">
      <t>チイキ</t>
    </rPh>
    <rPh sb="48" eb="50">
      <t>ソウゴウ</t>
    </rPh>
    <rPh sb="50" eb="52">
      <t>ケイザイ</t>
    </rPh>
    <rPh sb="52" eb="54">
      <t>ダンタイ</t>
    </rPh>
    <rPh sb="57" eb="59">
      <t>クラシキ</t>
    </rPh>
    <rPh sb="60" eb="61">
      <t>ス</t>
    </rPh>
    <rPh sb="66" eb="67">
      <t>ハタラ</t>
    </rPh>
    <rPh sb="71" eb="72">
      <t>マチ</t>
    </rPh>
    <rPh sb="78" eb="80">
      <t>メザ</t>
    </rPh>
    <phoneticPr fontId="2"/>
  </si>
  <si>
    <t>全国農業協同組合連合会岡山県本部</t>
    <phoneticPr fontId="2"/>
  </si>
  <si>
    <t>ぜんこくのうぎょうきょうどうくみあいれんごうかい　おかやまけんほんぶ</t>
    <phoneticPr fontId="2"/>
  </si>
  <si>
    <t>700-8722</t>
    <phoneticPr fontId="2"/>
  </si>
  <si>
    <t>JA全農おかやまは、とっても美味しい国産農畜産物の販売や生産資材のJAへの供給などの経済事業を行っています。農家生産者をサポートし、消費者の皆様に、食と農を通じて貢献します！</t>
    <phoneticPr fontId="2"/>
  </si>
  <si>
    <t>株式会社ハイテックシステムズ</t>
    <rPh sb="0" eb="4">
      <t>カブシキガイシャ</t>
    </rPh>
    <phoneticPr fontId="2"/>
  </si>
  <si>
    <t>はいてっくしすてむず</t>
    <phoneticPr fontId="2"/>
  </si>
  <si>
    <t>700-0903</t>
    <phoneticPr fontId="2"/>
  </si>
  <si>
    <t>https://www.hightec.co.jp/</t>
    <phoneticPr fontId="2"/>
  </si>
  <si>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phoneticPr fontId="2"/>
  </si>
  <si>
    <t>ソフトウェアの導入・開発を中心に業務を展開しています。
お客様・会社・社員の三者が共に「感動」できる企業を目指し、地域社会に貢献したいと考えています。</t>
    <phoneticPr fontId="2"/>
  </si>
  <si>
    <t>唐川建設株式会社</t>
    <rPh sb="0" eb="2">
      <t>カラカワ</t>
    </rPh>
    <rPh sb="2" eb="4">
      <t>ケンセツ</t>
    </rPh>
    <rPh sb="4" eb="8">
      <t>カブシキガイシャ</t>
    </rPh>
    <phoneticPr fontId="2"/>
  </si>
  <si>
    <t>からかわけんせつ</t>
    <phoneticPr fontId="2"/>
  </si>
  <si>
    <t>719-0106</t>
    <phoneticPr fontId="2"/>
  </si>
  <si>
    <t>浅口市</t>
    <rPh sb="0" eb="2">
      <t>アサクチ</t>
    </rPh>
    <rPh sb="2" eb="3">
      <t>シ</t>
    </rPh>
    <phoneticPr fontId="2"/>
  </si>
  <si>
    <t>https://karakawa-kensetsu.jp/</t>
    <phoneticPr fontId="2"/>
  </si>
  <si>
    <t>〇育児休業の取得や職場復帰後の働き方を社員と相談し、時短勤務等働きやすい職場環境づくりに努めます。
〇社員が子供の学校行事などへの参加ができるよう、有給休暇等を積極的に取得するよう推奨します。
〇こども110番を設置し、地域の子供たちが安心して登下校できるように見守ります。</t>
    <phoneticPr fontId="2"/>
  </si>
  <si>
    <t>1968年（昭和43年）の創業以来、公共工事をはじめ、民間企業様への土木工事業を行っております。地元密着型企業として、皆様に信頼して頂ける仕事を心掛け、快適な町づくりに貢献いたします。</t>
    <phoneticPr fontId="2"/>
  </si>
  <si>
    <t>株式会社オリーブハウス</t>
    <rPh sb="0" eb="4">
      <t>カブシキガイシャ</t>
    </rPh>
    <phoneticPr fontId="2"/>
  </si>
  <si>
    <t>おりーぶはうす</t>
    <phoneticPr fontId="2"/>
  </si>
  <si>
    <t>710-0253</t>
    <phoneticPr fontId="2"/>
  </si>
  <si>
    <t>〇従業員の仕事と家庭の両立を支援する「イクボス」になることを宣言します。</t>
    <phoneticPr fontId="2"/>
  </si>
  <si>
    <t>倉敷市を中心に不動産の売買・仲介・賃貸・分譲地開発及びリフォーム工事をおこなっており、また、店舗用のアプリ・インスタグラム集客・ＭＥＯ対策もしております。</t>
    <phoneticPr fontId="2"/>
  </si>
  <si>
    <t>株式会社三木工務店</t>
    <rPh sb="0" eb="4">
      <t>カブシキガイシャ</t>
    </rPh>
    <rPh sb="4" eb="6">
      <t>ミキ</t>
    </rPh>
    <rPh sb="6" eb="9">
      <t>コウムテン</t>
    </rPh>
    <phoneticPr fontId="2"/>
  </si>
  <si>
    <t>みきこうむてん</t>
    <phoneticPr fontId="2"/>
  </si>
  <si>
    <t>717-0007</t>
    <phoneticPr fontId="2"/>
  </si>
  <si>
    <t>http://www.mikiconstruction.jp/</t>
    <phoneticPr fontId="2"/>
  </si>
  <si>
    <t>当社は、主に公共・民間の土木・建築工事を請負う総合建設業の会社です。昭和33年設立以来、「地域の皆様と共に」をモットーに躍進してまいりました。当社は技術の向上を目指し常に努力し、地域社会の豊かな繁栄と発展のためにお役にたてるように考えております。</t>
    <phoneticPr fontId="2"/>
  </si>
  <si>
    <t>株式会社トスコ</t>
    <rPh sb="0" eb="4">
      <t>カブシキガイシャ</t>
    </rPh>
    <phoneticPr fontId="2"/>
  </si>
  <si>
    <t>とすこ</t>
    <phoneticPr fontId="2"/>
  </si>
  <si>
    <t>https://www.tosco.co.jp/</t>
    <phoneticPr fontId="2"/>
  </si>
  <si>
    <t>トッパンフォームズグループのITプロフェッショナルとして、高度な技術力と絶対の品質で付加価値の高い製品・サービスをお客様に提供することによりお客様と社会の発展・繁栄に貢献します。</t>
    <phoneticPr fontId="2"/>
  </si>
  <si>
    <t>竹藤建設株式会社</t>
    <rPh sb="0" eb="1">
      <t>タケ</t>
    </rPh>
    <rPh sb="1" eb="2">
      <t>フジ</t>
    </rPh>
    <rPh sb="2" eb="4">
      <t>ケンセツ</t>
    </rPh>
    <rPh sb="4" eb="8">
      <t>カブシキガイシャ</t>
    </rPh>
    <phoneticPr fontId="2"/>
  </si>
  <si>
    <t>ちくとうけんせつ</t>
    <phoneticPr fontId="2"/>
  </si>
  <si>
    <t>719-3201</t>
    <phoneticPr fontId="2"/>
  </si>
  <si>
    <t>昭和11年創業以来、土木、砕石、生コン、一般貨物と業績を伸ばし、その間に一人一人の技術の向上に努め、「誠意努力」をモットーに住みよい地域社会を創るため尽力している会社です。</t>
    <phoneticPr fontId="2"/>
  </si>
  <si>
    <t>株式会社大熊</t>
    <rPh sb="0" eb="4">
      <t>カブシキガイシャ</t>
    </rPh>
    <rPh sb="4" eb="6">
      <t>オオクマ</t>
    </rPh>
    <phoneticPr fontId="2"/>
  </si>
  <si>
    <t>おおくま</t>
    <phoneticPr fontId="2"/>
  </si>
  <si>
    <t>701-0204</t>
    <phoneticPr fontId="2"/>
  </si>
  <si>
    <t>http://www.k-okuma.co.jp/</t>
    <phoneticPr fontId="2"/>
  </si>
  <si>
    <t>住みよい地球と豊かな社会の発展のために
世間、取引先、社員の三方よしを掲げ
地域社会の発展の為に貢献して参りたいと思っております。</t>
    <phoneticPr fontId="2"/>
  </si>
  <si>
    <t>株式会社蒜山興業</t>
    <rPh sb="0" eb="4">
      <t>カブシキガイシャ</t>
    </rPh>
    <rPh sb="4" eb="6">
      <t>ヒルゼン</t>
    </rPh>
    <rPh sb="6" eb="8">
      <t>コウギョウ</t>
    </rPh>
    <phoneticPr fontId="2"/>
  </si>
  <si>
    <t>ひるぜんこうぎょう</t>
    <phoneticPr fontId="2"/>
  </si>
  <si>
    <t>717-0613</t>
    <phoneticPr fontId="2"/>
  </si>
  <si>
    <t>地元蒜山の建設業者として道路や橋などのインフラ整備、除雪、災害対応などで地域に貢献していきます。</t>
    <phoneticPr fontId="2"/>
  </si>
  <si>
    <t>株式会社村松木工所</t>
    <rPh sb="0" eb="4">
      <t>カブシキガイシャ</t>
    </rPh>
    <rPh sb="4" eb="6">
      <t>ムラマツ</t>
    </rPh>
    <rPh sb="6" eb="9">
      <t>モッコウショ</t>
    </rPh>
    <phoneticPr fontId="2"/>
  </si>
  <si>
    <t>むらまつもっこうしょ</t>
    <phoneticPr fontId="2"/>
  </si>
  <si>
    <t>719-3204</t>
    <phoneticPr fontId="2"/>
  </si>
  <si>
    <t>https://muramatsu.bsj.jp/</t>
    <phoneticPr fontId="2"/>
  </si>
  <si>
    <t>弊社の事業内容としては、主に地元工務店や個人顧客から依頼のあった、襖・障子等の建具製造を生業としております。特化すべきことは、全ての部材に岡山県産材（スギ・ヒノキ）を使用して、建具を製造しているものです。</t>
    <phoneticPr fontId="2"/>
  </si>
  <si>
    <t>株式会社すえ木工</t>
    <rPh sb="0" eb="4">
      <t>カブシキガイシャ</t>
    </rPh>
    <rPh sb="6" eb="8">
      <t>モッコウ</t>
    </rPh>
    <phoneticPr fontId="2"/>
  </si>
  <si>
    <t>すえもっこう</t>
    <phoneticPr fontId="2"/>
  </si>
  <si>
    <t>708-0861</t>
    <phoneticPr fontId="2"/>
  </si>
  <si>
    <t>http://www.suemokko.co.jp/</t>
    <phoneticPr fontId="2"/>
  </si>
  <si>
    <t>当社の事業内容としては、①家具事業部、②ＲＩＭ事業部の２事業部体制となっております。当社の一番の強みは、「技術力」・「高品質」・「社員能力の高さ」です。創業75年にわたる技術革新を実践してきた賜物と思考しております。</t>
    <phoneticPr fontId="2"/>
  </si>
  <si>
    <t>株式会社ツリーサービス</t>
    <rPh sb="0" eb="4">
      <t>カブシキガイシャ</t>
    </rPh>
    <phoneticPr fontId="2"/>
  </si>
  <si>
    <t>つりーさーびす</t>
    <phoneticPr fontId="2"/>
  </si>
  <si>
    <t>708-0001</t>
    <phoneticPr fontId="2"/>
  </si>
  <si>
    <t>https://www.awaitrees.com/</t>
    <phoneticPr fontId="2"/>
  </si>
  <si>
    <t>弊社の事業は、山林の間伐事業と間伐時に伐採した木を原木市場へ搬出する作業です。山林の間伐は、残された樹木の生長を促進し日射量を調整することで根が丈夫に育ち、大雨や強風などの自然災害にも強い山林の形成に繋がります。</t>
    <phoneticPr fontId="2"/>
  </si>
  <si>
    <t>鳥越工業株式会社</t>
    <rPh sb="0" eb="2">
      <t>トリゴエ</t>
    </rPh>
    <rPh sb="2" eb="4">
      <t>コウギョウ</t>
    </rPh>
    <rPh sb="4" eb="8">
      <t>カブシキガイシャ</t>
    </rPh>
    <phoneticPr fontId="2"/>
  </si>
  <si>
    <t>とりごえこうぎょう</t>
    <phoneticPr fontId="2"/>
  </si>
  <si>
    <t>https://www.torigoekogyo.com/</t>
    <phoneticPr fontId="2"/>
  </si>
  <si>
    <t>当社は昭和21年に創業し、地球環境にやさしい木材製品を生産する製材業のほか、製材屋の技術を活かした建設業を営んでおります。当社は地域のみなさまに≪幸せの創造≫を提供し、社員とその家族の「幸せ」を創造する企業です。</t>
    <phoneticPr fontId="2"/>
  </si>
  <si>
    <t>社会福祉法人藤花会</t>
    <rPh sb="0" eb="2">
      <t>シャカイ</t>
    </rPh>
    <rPh sb="2" eb="4">
      <t>フクシ</t>
    </rPh>
    <rPh sb="4" eb="6">
      <t>ホウジン</t>
    </rPh>
    <rPh sb="6" eb="7">
      <t>フジ</t>
    </rPh>
    <rPh sb="7" eb="8">
      <t>ハナ</t>
    </rPh>
    <rPh sb="8" eb="9">
      <t>カイ</t>
    </rPh>
    <phoneticPr fontId="2"/>
  </si>
  <si>
    <t>とうかかい</t>
    <phoneticPr fontId="2"/>
  </si>
  <si>
    <t>701-4244</t>
    <phoneticPr fontId="2"/>
  </si>
  <si>
    <t>https://www.tohkakai.jp/home.php</t>
    <phoneticPr fontId="2"/>
  </si>
  <si>
    <t>地域との共生を大切にし、誰もが地域で自分らしく暮らせる、地域社会の実現に寄与していけるよう日々、努力を重ねます。自分達が入居（利用）したい施設づくりを目指しており、家庭的な雰囲気で笑顔あふれるケアを行っております。</t>
    <phoneticPr fontId="2"/>
  </si>
  <si>
    <t>まつながそうさくじむしょ</t>
    <phoneticPr fontId="2"/>
  </si>
  <si>
    <t>710-0037</t>
    <phoneticPr fontId="2"/>
  </si>
  <si>
    <t>https://matsunaga-web.jimdosite.com/</t>
    <phoneticPr fontId="2"/>
  </si>
  <si>
    <t>建設現場等における測量・墨出し及び外構設計業務を行っています。多方面で地域社会に貢献できる事業所でありたいと考えています。</t>
    <phoneticPr fontId="2"/>
  </si>
  <si>
    <t>目黒建設株式会社</t>
    <phoneticPr fontId="2"/>
  </si>
  <si>
    <t>めぐろけんせつ</t>
    <phoneticPr fontId="2"/>
  </si>
  <si>
    <t>710-0002</t>
    <phoneticPr fontId="2"/>
  </si>
  <si>
    <t>https://www.meguro-kensetu.co.jp/</t>
    <phoneticPr fontId="2"/>
  </si>
  <si>
    <t>「良いものを創り、良いものを遺す」をモットーに”地域の明るい未来を創造する”会社です。良い建設物を作ることは勿論、未来に向かって輝く人材を育てることに邁進しています。</t>
    <phoneticPr fontId="2"/>
  </si>
  <si>
    <t>株式会社藤原組</t>
    <phoneticPr fontId="2"/>
  </si>
  <si>
    <t>ふじわらぐみ</t>
    <phoneticPr fontId="2"/>
  </si>
  <si>
    <t>709-0861</t>
    <phoneticPr fontId="2"/>
  </si>
  <si>
    <t>http://www.fujiwaragumi-wb.co.jp/</t>
    <phoneticPr fontId="2"/>
  </si>
  <si>
    <t>岡山県を中心に文化財建造物保存修理工事を基幹業務とし、神社仏閣の新築・増改築、古民家再生から環境整備まで建設部門の総合請負業</t>
    <phoneticPr fontId="2"/>
  </si>
  <si>
    <t>中国防災工業株式会社</t>
    <phoneticPr fontId="2"/>
  </si>
  <si>
    <t>ちゅうごくぼうさいこうぎょう</t>
    <phoneticPr fontId="2"/>
  </si>
  <si>
    <t>708-0317</t>
    <phoneticPr fontId="2"/>
  </si>
  <si>
    <t>当社は、地域のくらしと環境を守り、次世代が明るく育つ地域作りと企業活動を目指します。</t>
    <phoneticPr fontId="2"/>
  </si>
  <si>
    <t>池田精工株式会社</t>
    <phoneticPr fontId="2"/>
  </si>
  <si>
    <t>いけだせいこう</t>
    <phoneticPr fontId="2"/>
  </si>
  <si>
    <t>708-0363</t>
    <phoneticPr fontId="2"/>
  </si>
  <si>
    <t>https://ikeda-is-com.secure-web.jp/index.php</t>
    <phoneticPr fontId="2"/>
  </si>
  <si>
    <t>創業以来一貫してステンレス加工事業を営んでおります。ステンレスを中心とした難削材加工の独自のノウハウにより、高精度化・多様化する技術ニーズに高い技術力でお応えし、地域産業の発展に貢献しています。</t>
    <phoneticPr fontId="2"/>
  </si>
  <si>
    <t>大進建設株式会社</t>
    <phoneticPr fontId="2"/>
  </si>
  <si>
    <t>だいしんけんせつ</t>
    <phoneticPr fontId="2"/>
  </si>
  <si>
    <t>http://www.daishinken.co.jp/</t>
    <phoneticPr fontId="2"/>
  </si>
  <si>
    <t>当社は、総合建設業として「品質は命・価格は栄・納期は力」の経営理念を基に真の技術企業集団となるべく「品質保証の体系化」「品質システムの構築」「安全管理の徹底」を図って参ります。</t>
    <phoneticPr fontId="2"/>
  </si>
  <si>
    <t>○仕事と子育ての両立をさせるため、完全週休二日制（土・日）及び祝日の休暇を実施します。</t>
    <phoneticPr fontId="18"/>
  </si>
  <si>
    <t>○仕事と育児の両立
・育児休業制度利用率１００％を目指します。
・育児休業明けの職員が職場復帰しやすい環境づくりを目指します。
・出産後の再就職活動の支援をします。
○休日の増加
・１年に１回は３連休をとって家族・子供と触れ合える環境づくりを目指します。
○地域支援
・子ども達のチャレンジワーク、ボランティア、職業説明会等を積極的に支援します。
・倉敷市の「よい子いっぱい基金」に協力します。</t>
    <phoneticPr fontId="18"/>
  </si>
  <si>
    <t>○妊娠・出産育児等に関する制度説明と男性の育児休暇の利用促進を推進していきます。
○心身のリフレッシュ、家族への慰労、自己啓発のため１年間に連続５日間のリフレッシュ休暇を導入し、労働者のワークライフバランス対策に取り組んでいます。
○小学校就学前までの子を対象とし、事業所内保育施設を設置し、仕事と育児の両立を支援しています。
＊職場のイベント等を開催する場合にも臨時的に託児を実施し、職員が参加しやすい取り組みをしています。</t>
    <phoneticPr fontId="18"/>
  </si>
  <si>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○自社母親職員の出産後の育児休業取得率は１００％を維持しており、さらにジョブリターン後の各自の家庭事情に配慮した職場配置と勤務体制づくりに対応するための社内研修を行います。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○平成22年5月より発達障害や軽度の知的障害がある子どもとその保護者を対象とした笠岡市社会福祉協議会「障がい児子育てサロン　わかば園」へ施設の無償提供しており、引き続き地域貢献に取り組みます。</t>
    <phoneticPr fontId="2"/>
  </si>
  <si>
    <t>○子どもをもつ従業員の学校行事やＰＴＡ活動への積極的な参加を奨励します。
○子どもたちの社会科見学を積極的に受け入れます。
○若年者を対象としたトライアル雇用を実施します。</t>
    <phoneticPr fontId="18"/>
  </si>
  <si>
    <t>○育児休業を取得しやすい社内環境を整えます。
○子どもをもつ従業員の学校行事への積極的参加を促します。</t>
    <phoneticPr fontId="18"/>
  </si>
  <si>
    <t>○子どもをもつ社員の学校行事やＰＴＡ活動への積極的な参加を奨励します。
○子どもたちの社会科（会社・工場）見学を積極的に受け入れます。
○若年層を対象としたトライアル雇用を実施します。</t>
    <phoneticPr fontId="18"/>
  </si>
  <si>
    <t>○地域の子どもたちのインラインスケート、空手道を積極的に支援します。
○子どもをもつ従業員の学校行事やＰＴＡ活動への積極的な参加を奨励します。</t>
    <phoneticPr fontId="18"/>
  </si>
  <si>
    <t>○子どもの誕生日や学校行事へ参加する際に、休暇がとれるよう「子育て特別休暇」を導入します。
○出産や育児のための休暇をとり、復帰する職員の不安を取り除くため、職場復帰研修を実施します。
○高校生、大学生の若年求職者を対象としたインターンシップを実施します。</t>
    <phoneticPr fontId="18"/>
  </si>
  <si>
    <t>○育児休業の取得定着化及び制度の向上に取り組みます。
○ワーク・ライフ・バランスの周知の向上といきいき働ける風土作りを目指します。
○若年者を対象としたインターンシップ等の実施します。
○従業員の仕事と育児の両立を積極的に促進する「イクボス」になることを宣言します。</t>
    <phoneticPr fontId="2"/>
  </si>
  <si>
    <t>○年に２回、お口の中のこと、歯に関すること、健康に関することなどの講演会や、子ども向けの紙しばい、劇などを含むイベントを開催します。</t>
    <phoneticPr fontId="18"/>
  </si>
  <si>
    <t>○子どもをもつ従業員の学校行事等への参加を奨励します。
○子どもたちの社会科（会社・工場）見学を積極的に受け入れます。
○大学生や若年求職者を対象としたインターンシップを実施します。
○従業員の仕事と育児の両立を積極的に促進する「イクボス」になることを宣言します。</t>
    <phoneticPr fontId="18"/>
  </si>
  <si>
    <t>○育児休業を取得しやすい環境づくりに努めます。
○フレックスタイムを活用して、働き方の選択肢を増やします。
○子どもたちの社会科（工場）見学を積極的に受け入れます。</t>
    <phoneticPr fontId="18"/>
  </si>
  <si>
    <t>○子どもたちの社会科見学を積極的に受け入れます。
○地域の青少年健全育成活動を積極的に支援します。</t>
    <phoneticPr fontId="18"/>
  </si>
  <si>
    <t>○育児休業中の職員に各研修会・会議の資料あるいは広報誌などの情報を提供したり不安なく職場に復帰できるよう職場環境適応のための研修を月１回行います。
○子どもをもつ職員の方に、安心して勤務していただけるよう院内保育施設の機能をさらに充実させます。(保育時間・保育設備）
○小学校入学前の子どもをもつ職員の方の所定外労働、時間外労働、深夜業を制限するとともに所定労働時間の短縮措置を行います。
○小学校入学前の子どもをもつ職員の方に、子育て支援手当を支給します。</t>
    <phoneticPr fontId="2"/>
  </si>
  <si>
    <t>○保育資格を持つスタッフを在駐させて、個人の負担金０で会社で保育できる環境をつくり、いつでも利用できるよう体制を整えます。
○男性・女性、社員・パート・アルバイトにかかわらず、地域活動、学校行事への積極的参加を呼びかけ、そちらを優先できるシフトづくりに取り組みます。
○出産した女性が、産休前と同じ地位・条件で働くことができるよう、組織内での受け入れをします。</t>
    <phoneticPr fontId="18"/>
  </si>
  <si>
    <t>○事業所内保育施設の充実に努めます。
○男性の育児休業取得を奨励します。
○仕事と育児の両立のための、両立支援委員会による提言を増加させるよう努めます。
〇柔軟な働き方を支援しています。</t>
    <phoneticPr fontId="2"/>
  </si>
  <si>
    <t>○役員、マネージャー職を除いて、他の従業員は、あらかじめ設定したシフトにより就業し、基本的に残業はありません。
○施設内のプールを利用して安全対策として親子で参加可能な着衣水泳教室を計画します。
○県内・県外でも親子で参加可能な体験ツアーを計画します。</t>
    <phoneticPr fontId="2"/>
  </si>
  <si>
    <t>○地域の子どもたちの自然体験学習を積極的に受け入れます。
○子どもたちの環境保護活動についての見学を受け入れます。</t>
    <phoneticPr fontId="18"/>
  </si>
  <si>
    <t>○３人目以降の子どもを持つことによる経済的負担を軽減させることを目的として、３人目以降の子どもが生まれた場合、子ども一人につき２００万円を支給します。</t>
    <phoneticPr fontId="18"/>
  </si>
  <si>
    <t>○育児・介護と仕事の両立支援
　＜育児短時間勤務制度の充実＞
○男性の積極的な子育て参加
　＜男性の育児休業制度の充実＞
○働き方の見直しによる仕事と生活の調和
　＜ワークライフバランス休暇の利用促進＞
○従業員の仕事と育児の両立を積極的に促進する「イクボス」になることを宣言します。</t>
    <phoneticPr fontId="2"/>
  </si>
  <si>
    <t>○育児休業を取得しやすい環境を整えるため、社内広報を充実させ職員への周知を図ります。
○大学生、若年求職者へのインターンシップを実施します。</t>
    <phoneticPr fontId="18"/>
  </si>
  <si>
    <t>○キッズルームの設置により、ご宿泊のお客様、ご飲食などご利用の近隣にお住まいの方々への子育て支援の環境を整備します。
○地域の子どもたちの社会科見学を積極的に受け入れます。
○育児休業を取得しやすい社内環境に整えるため、社内研修を行います。
○子どもを持つ職員の学校行事やＰＴＡ活動、住居地区の活動への積極的な参加を推奨します。</t>
    <phoneticPr fontId="18"/>
  </si>
  <si>
    <t>○学校行事や育児で休みを取得しやすい半日の有給休暇を認めます。
○『出産準備休暇に関する規程』を制定し、妊娠後早期からの休暇を認めます。</t>
    <phoneticPr fontId="18"/>
  </si>
  <si>
    <t>○子どもを持つ従業員の学校行事やＰＴＡ活動への積極的な参加を奨励します。</t>
    <phoneticPr fontId="18"/>
  </si>
  <si>
    <t>○子どもの学校行事や育児で休みが取りやすい時間有給休暇を認めます。
○出産準備休職制度を設け、早い時期からの休職を認めます。</t>
    <phoneticPr fontId="2"/>
  </si>
  <si>
    <t>○子どもとのふれあいの時間を増やすため、子どものお誕生日休暇を設けます。
○学校行事や育児で休みを取得しやすい、半日の有給休暇を認めます。
○結婚・出産・子育てを機に退職された方の再就職を、積極的に支援します。</t>
    <phoneticPr fontId="18"/>
  </si>
  <si>
    <t>○毎週 火・木曜日を「ノー残業デー」とします。
○育児休業を取得しやすい社内環境を整えるため、管理職を対象とした研修を行うとともに、全従業員に周知します。</t>
    <phoneticPr fontId="18"/>
  </si>
  <si>
    <t>○育児休職からのスムーズな復帰支援施策を行います。
○働き方の柔軟性をさらに進めます。
○男性が育児休職を取りやすい環境を推進します。</t>
    <phoneticPr fontId="18"/>
  </si>
  <si>
    <t>○大学内の「親子ひろば」で子どもが楽しむ企画を実施。
○大学の公開講座などの行事に無料ご招待します。</t>
    <phoneticPr fontId="2"/>
  </si>
  <si>
    <t>○妊娠した社員が妊娠判明後のどの時点からでも休暇を取得することのできる「出産準備休職制度」を創設し、妊娠後、早い時期からの休暇を認めます。
○再就職を希望する社員を対象に「再就職登録制度」を導入し、両備グループ内の各社へ再就職できるようにします。
○育児のために就業時間に制約が出る従業員に対し、短時間勤務制度を設けます。</t>
    <phoneticPr fontId="18"/>
  </si>
  <si>
    <t>○学校行事・ＰＴＡ活動に積極的に参加できるような勤務体制を整備します。
○年間７日間、子育て家族休暇を与えます。
○結婚記念日休暇を設けます。</t>
    <phoneticPr fontId="18"/>
  </si>
  <si>
    <t>○次世代育成に時間が費やせるよう、所定外時間労働を削減します。
○子どもの交通事故防止のため、従業員への安全運転教育を充実させます。
○育児休業からの職場復帰をスムーズに行うため、休業期間中の情報提供、相談体制の整備を行います。</t>
    <phoneticPr fontId="18"/>
  </si>
  <si>
    <t>○フレックスタイム制を導入し、子育て中の社員の働き方の選択肢を増やします。
○いきいきチャレンジ体験（中学生）の受入れを積極的に行います。
○育児休業中の社員とは、定期的に連絡を取り、スムーズな職場復帰が行われるよう配慮します。
○子育て中の社員の学校行事やＰＴＡ活動への積極的な参加を奨励します。</t>
    <phoneticPr fontId="18"/>
  </si>
  <si>
    <t>○当社内に従業員のための託児所をオープンします。</t>
    <phoneticPr fontId="18"/>
  </si>
  <si>
    <t>○育児休業を取得しやすい社内環境を整えます。
○半日休暇を認めるなど、学校行事や育児で休みが取りやすい職場環境を作ります。</t>
    <phoneticPr fontId="18"/>
  </si>
  <si>
    <t>○地域の子育て支援事業の普及・啓発に取り組みます。
○職員の子どもに学校行事等がある場合は、積極的に参加できるよう有給休暇の取得を促し、仕事との調整を図ります。
○職員が地域・学校関係の役職に従事しやすいよう、最優先で仕事との調整を図ります。</t>
    <phoneticPr fontId="18"/>
  </si>
  <si>
    <t>○育児期間中の在宅勤務制度を導入します。
○若年者を対象としたトライアル雇用を実施します。
〇子どもの学校行事に参加しやすい社内環境を整えます。</t>
    <phoneticPr fontId="2"/>
  </si>
  <si>
    <t>○育児休業を取得しやすい社内環境を整え、社内広報、研修、就業規則等の見直しに取り組む。特に、男性社員の取得促進を目指す。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t>
    <phoneticPr fontId="18"/>
  </si>
  <si>
    <t>○育児休業中の従業員の代替人員を確保し、育児休業を取得しやすくします。
○子どもを持つ従業員の学校行事やＰＴＡ活動への積極的参加を促します。</t>
    <phoneticPr fontId="18"/>
  </si>
  <si>
    <t>○育児休業中の社員に対して、在宅学習や職場復帰直後講習など「職場復帰プログラム」を実施します。
○妊娠、出産、育児を理由に退職した元社員が希望すれば、積極的に再雇用します。
○地域の子どもたちの安全を守ります。</t>
    <phoneticPr fontId="18"/>
  </si>
  <si>
    <t>○妊娠中及び出産後の社員の健康管理や相談窓口の設置
○保護者の働いているところを子供が見ることができる「子供参観日」の実施
○年次有給休暇取得の促進</t>
    <phoneticPr fontId="2"/>
  </si>
  <si>
    <t>○小学校入学前の子どもを持つ従業員には、所定外労働をさせないよう努めます。
○子どもを持つ従業員の学校行事やＰＴＡ活動への参加を奨励します。
○地域の子どもたちやその保護者の方に、絵本「森の戦士ボノロン」を配布します。</t>
    <phoneticPr fontId="18"/>
  </si>
  <si>
    <t>○育児休業を取得しやすいよう、職場会議やパンフレット等を用いて、職員への周知を図ります。
○職員の実情に見合った働き方を考慮し、短時間勤務制度を導入します。</t>
    <phoneticPr fontId="18"/>
  </si>
  <si>
    <t>○仕事と生活の調和（ワーク・ライフ・バランス）の実現に向けて、育児休業制度の周知を図り、取得が促進できるよう子育てに優しい職場環境を整えます。</t>
    <phoneticPr fontId="18"/>
  </si>
  <si>
    <t>○勤務シフトを組むときは、子育て中の社員の希望を最優先して行います。
○９時から１４時までの短時間勤務を認めます。
○急な学校行事などに子育て中の社員が参加を希望すれば、勤務シフト決定後であっても、最優先で配慮します。</t>
    <phoneticPr fontId="18"/>
  </si>
  <si>
    <t>○育児休業取得者と代替スタッフの並行勤務時間を６週間確保して、安心して引継ぎができるよう配慮します。
○フレックス休日を年１０日用意し、自由に休日が取りやすい制度とします。
○土曜日は、全日勤務、半日勤務の選択ができるようにします。</t>
    <phoneticPr fontId="18"/>
  </si>
  <si>
    <t>○メリハリをもって仕事を行うことができる環境を整え、社員のワークライフバランスの充実を図ることで、社員（男女）の子育てを支援します。
〇定時退社奨励日の設定。</t>
    <phoneticPr fontId="2"/>
  </si>
  <si>
    <t>○高校生を対象としたインターンシップを実施します。</t>
    <phoneticPr fontId="18"/>
  </si>
  <si>
    <t>○育児短時間勤務制度により、仕事と育児が両立できる環境の整備に努めます。
○学校行事や育児で休みを取得しやすい半日の有給休暇を認めます。</t>
    <phoneticPr fontId="18"/>
  </si>
  <si>
    <t>○仕事と子育ての両立を支援をするため、毎週ノー残業デーを実施します。
○放送番組を通じて地域の子ども、子育てをサポートします。
○社会科見学や職場体験などを積極的に受け入れ児童の育成を支援します。</t>
    <phoneticPr fontId="2"/>
  </si>
  <si>
    <t>○子どもを持つ従業員の学校行事やＰＴＡ活動への積極的な参加を奨励します。</t>
    <phoneticPr fontId="18"/>
  </si>
  <si>
    <t>○育児・介護休業を取得しやすい社内環境を整えるため、仕事と出産・育児・家族の介護両立支援ガイドブックを作成し、両立支援相談窓口を設置します。
○短時間勤務などの働き方の選択肢を増やすための院内制度を充実します。
○男性職員の育児休業取得者が１人以上出るように目指します。</t>
    <phoneticPr fontId="18"/>
  </si>
  <si>
    <t>○地域の子どもを交通事故から守るため、業務車両を運転する従業員の安全運転教育を充実します。</t>
    <phoneticPr fontId="18"/>
  </si>
  <si>
    <t>○子どもを持つ従業員の学校行事やＰＴＡ活動での積極的な活動を奨励します。</t>
    <phoneticPr fontId="18"/>
  </si>
  <si>
    <t>○地域の子どもを交通事故から守るため、業務車両を運転する従業員の安全運転教育を充実します。</t>
    <phoneticPr fontId="18"/>
  </si>
  <si>
    <t>○子どもを持つ従業員の学校行事やＰＴＡ活動への積極的な参加を奨励します。
○地域の子どもを交通事故から守るため、業務車両を運転する従業員の安全運転教育を充実します。</t>
    <phoneticPr fontId="18"/>
  </si>
  <si>
    <t>○育児休業中の代替要員を確保し、育児休業を取得しやすくします。
○若年者を対象としたトライアル雇用を実施します。</t>
    <phoneticPr fontId="18"/>
  </si>
  <si>
    <t>○子どもを持つ従業員の学校行事やＰＴＡ活動への積極的な参加を奨励します。
○若年者を対象としたトライアル雇用を実施します。</t>
    <phoneticPr fontId="18"/>
  </si>
  <si>
    <t>○教職員が育児休業を取得しやすい学園内環境を整えます。
○本学園の専門性を活かして、NPO法人・地域学区連合町内会・小学校・幼稚園・備前県民局と連携を図りながら、子育て支援を実施するため「就実子育てアカデミー」を開設します。</t>
    <phoneticPr fontId="18"/>
  </si>
  <si>
    <t>○地域の子どもを交通事故から守るため、業務車両を運転する従業員の交通安全教育を充実します。
○若年者を対象としたトライアル雇用を実施します。</t>
    <phoneticPr fontId="18"/>
  </si>
  <si>
    <t>○育児休業中の代替要員を確保し、育児休業を取得しやすくします。
○若年者を対象としたトライアル雇用を実施します。</t>
    <phoneticPr fontId="18"/>
  </si>
  <si>
    <t>○小学校入学前の子どもを持つ従業員に、勤務時間短縮及び所定外労働をさせない制度を導入します。
○地域の防犯、非行防止活動への従業員の積極的参加を支援します。</t>
    <phoneticPr fontId="18"/>
  </si>
  <si>
    <t>○小学校入学前の子どもを持つ従業員に、勤務時間短縮及び所定外労働をさせない制度を導入します。
○育児休業中の従業員と定期的に情報交換を行い、職場復帰への不安を和らげます。</t>
    <phoneticPr fontId="18"/>
  </si>
  <si>
    <t>○若年者を対象としたトライアル雇用を実施します。</t>
    <phoneticPr fontId="18"/>
  </si>
  <si>
    <t>○子どもを持つ従業員の学校行事やＰＴＡ活動への積極的な参加を奨励します。
○若年者を対象としたトライアル雇用を実施します。</t>
    <phoneticPr fontId="18"/>
  </si>
  <si>
    <t>○地域の防犯、非行防止活動への従業員の積極的参加を支援します。
○若年者を対象としたトライアル雇用を実施します。</t>
    <phoneticPr fontId="18"/>
  </si>
  <si>
    <t>○子どもたちの社会科見学を積極的に受け入れます。
○地域の防犯・非行防止活動への従業員の積極的参加を支援します。
○結婚や出産を機に離職した女性（介護職経験者）が、当社に再就職を希望する場合、円滑な職場復帰を実現するため、職場体験講習を実施します。
○育児休業中の従業員と定期的に情報交換を行い、職場復帰の不安を和らげます。</t>
    <phoneticPr fontId="18"/>
  </si>
  <si>
    <t>○産前産後休業後における現職又は現職相当職への復帰のための業務内容や業務体制の見直しを行います。
○年次有給休暇の取得の促進のための措置を実施します。
○若年者に対するインターンシップ等の就業体験機会の提供やトライアル雇用等を通じた雇入れ又は職業訓練の推進を図ります。
○子育て応援のために、ＰＴＡ活動、地域・学校での育成活動等に参加させるように、年次有給休暇の取得促進の措置を適時、実施します。</t>
    <phoneticPr fontId="2"/>
  </si>
  <si>
    <t>○子どものことで休むことについて、肩身の狭い思いをしなくてよい社内環境を作ります。
○勤務時間の短縮や在宅勤務など、子どもを育てながら仕事ができるあらゆる制度を導入します。
○子どもを連れて出勤できる事業所内保育所や地域の子育て支援のための子育て支援センターを併設します。</t>
    <phoneticPr fontId="18"/>
  </si>
  <si>
    <t>○地域の子どもを交通事故から守るため、従業員の安全運転を徹底します。
○子どもを持つ従業員の学校行事への参加を奨励します。</t>
    <phoneticPr fontId="18"/>
  </si>
  <si>
    <t>○子どもを持つ従業員の学校行事への参加を奨励します。
○妊娠・出産・育児を理由に退職した元社員が希望すれば、ジョブリターン研修を提供し、再雇用を行います。
○大学生や若年求職者を対象としたインターンシップを実施します。</t>
    <phoneticPr fontId="18"/>
  </si>
  <si>
    <t>○子どもを持つ社員の学校行事への積極的参加を促します。</t>
    <phoneticPr fontId="18"/>
  </si>
  <si>
    <t>○子どもを持つ管理職員等を中心に研修を実施し、仕事と生活の調和についての啓発に努めます。
○地域の子どもを交通事故から守るため、業務車両を運転する従業員の安全運転教育を充実します。</t>
    <phoneticPr fontId="18"/>
  </si>
  <si>
    <t>○若年者を対象としたトライアル雇用を実施します。</t>
    <phoneticPr fontId="18"/>
  </si>
  <si>
    <t>○地域の防犯、非行防止活動への従業員の積極的な参加を支援します。</t>
    <phoneticPr fontId="18"/>
  </si>
  <si>
    <t>○子どもを持つ従業員の学校行事、子ども会、ＰＴＡ活動への積極的な参加を奨励します。
○短時間勤務や隔日勤務など、労働時間の短縮に努めます。</t>
    <phoneticPr fontId="18"/>
  </si>
  <si>
    <t>○育児短時間勤務制度により、仕事と育児が両立できる環境の整備に努めるよう、全社一丸となって取り組みます。</t>
    <phoneticPr fontId="18"/>
  </si>
  <si>
    <t>○育児短時間勤務制度により、仕事と育児が両立できる環境の整備に努めるよう、全社一丸となって取り組みます。</t>
    <phoneticPr fontId="18"/>
  </si>
  <si>
    <t>○地域の子どもたちの社会科見学を積極的に受け入れます。
○地域の防犯、非行防止活動への従業員の積極的な参加を支援します。</t>
    <phoneticPr fontId="18"/>
  </si>
  <si>
    <t>○育児休業制度や利用者情報を社内報等で紹介し、取得しやすい環境づくりに努めます。
○妊娠、出産、育児を理由に退職した元社員が希望すれば、再雇用を行います。</t>
    <phoneticPr fontId="18"/>
  </si>
  <si>
    <t>○子どもを持つ従業員のＰＴＡ活動への積極的な参加を応援します。</t>
    <phoneticPr fontId="18"/>
  </si>
  <si>
    <t>○育児休業中の従業員と定期的に情報交換を行い、職場復帰への不安を和らげます。</t>
    <phoneticPr fontId="18"/>
  </si>
  <si>
    <t>○育児休業中の従業員と定期的に情報交換を行い、職場復帰への不安を和らげます。</t>
    <phoneticPr fontId="18"/>
  </si>
  <si>
    <t>○配偶者出産休暇制度を推進します。
○地域の青少年健全育成活動を積極的に支援します。</t>
    <phoneticPr fontId="18"/>
  </si>
  <si>
    <t>○社内研修・社内通達等にて「育児休業・子育て休暇・短時間勤務制度」の周知を行います。
○仕事と生活の向上のため、週一度の「ノー残業デー」、月一度の「ライトダウン」を実施します。
○子どもの学校催事参加、配偶者や子どもの誕生日のため、年次休暇取得を奨励します。</t>
    <phoneticPr fontId="2"/>
  </si>
  <si>
    <t>○働き方を見直すために毎週火曜日を「ノー残業デー」とします。
○子どもを交通事故から守るため、車両を運転する従業員の安全運転教育を行います。</t>
    <phoneticPr fontId="18"/>
  </si>
  <si>
    <t>○子どもを持つ従業員の学校行事やＰＴＡ活動への積極的な参加を奨励します。
○夫婦が協力して育児ができるよう、時間外勤務の削減に努めます。
○育児休業中の代替職員を確保し、育児休業を取得しやすくします。</t>
    <phoneticPr fontId="18"/>
  </si>
  <si>
    <t>○２年間で男性の育児休業取得者が２人以上出るよう目指します。
○従業員が仕事と家庭の両立が出来るよう、時間外勤務の削減に努めます。</t>
    <phoneticPr fontId="18"/>
  </si>
  <si>
    <t>○職場における育児に関する意識を高め、育児を行う従業員に対し理解と協力が得られる風土・体制づくりを行います。
○短時間勤務制度の実施等、従業員が子育てのための時間を確保できるようにするための措置を実施します。
○トライアル雇用等を通じた若年者の安定就労・自立した生活を推進します。</t>
    <phoneticPr fontId="18"/>
  </si>
  <si>
    <t>○男性従業員が出産・育児に参加できるよう父親の休暇制度の改善に取り組みます。
○子どもを持つ従業員の学校行事やＰＴＡ活動への積極的な参加を推進します。</t>
    <phoneticPr fontId="18"/>
  </si>
  <si>
    <t>○子どもを持つ社員の学校行事やＰＴＡ活動への積極的な参加を奨励します。
○地域の青少年健全育成活動に参加、支援いたします。</t>
    <phoneticPr fontId="18"/>
  </si>
  <si>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18"/>
  </si>
  <si>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18"/>
  </si>
  <si>
    <t>○諸制度の利用に対する社員本人及び職場の理解の醸成
○休暇・休職前後の社員に対する支援の実施
○育児予備軍（若手社員中心）に対するワークライフマネジメントに関する意識・理解の醸成
○在宅勤務制度の利用促進</t>
    <phoneticPr fontId="2"/>
  </si>
  <si>
    <t>○リフレッシュ休暇による計画的年次有給休暇取得を奨励します。
○職場復帰前に勤務時間・子どもの預け入れ等の相談に応じ、きめ細やかに配慮します。
○事業所内保育施設の充実に努めます。</t>
    <phoneticPr fontId="18"/>
  </si>
  <si>
    <t>○社内通達等にて「育児休業・短時間勤務制度」を周知します。
○月に１回以上の「No残業Day」に取り組みます。</t>
    <phoneticPr fontId="18"/>
  </si>
  <si>
    <t>○子供達の未来を考え、働く父親が積極的に育児に参加できる様に、育児休暇の取得を奨励します。
○育児休暇からの職場復帰を円滑におこないます。また、休暇期間を相互に話し合い、無理の無い育児を行なって貰います。
○青少年の健全育成においては、登下校中の子供達に挨拶を行います。</t>
    <phoneticPr fontId="18"/>
  </si>
  <si>
    <t>○男性職員が1名以上育児休業を取得する。</t>
    <phoneticPr fontId="18"/>
  </si>
  <si>
    <t>○働き方を見直すために、毎週水曜日を「ノー残業デー」と します。
○大学生や若年求人者を対象としたインターシップを実施します。</t>
    <phoneticPr fontId="18"/>
  </si>
  <si>
    <t>○父親学級に参加するための休暇制度を設けます。</t>
    <phoneticPr fontId="18"/>
  </si>
  <si>
    <t>○育児休業を取得しやすい社内環境を整えるために社内研修を行います。
○育児休業制度や利用者情報を社内報等で紹介し、取得しやすい環境づくりに努めます。
○子どもをもつ従業員の学校行事やＰＴＡ活動への積極的な参加を奨励します。</t>
    <phoneticPr fontId="18"/>
  </si>
  <si>
    <t>○育児休業制度等仕事と育児の両立支援制度について、職員が利用しやすい環境づくりに努めます。
○小学校就学前の子どもを育てる職員のため、始業時間を複数から選択できる時差出勤制度を導入します。
○子どもたちの社会科見学を積極的に受け入れます。また、中学生や高校生のインターシップを積極的に受け入れます。
○若年者を対象としたトライアル雇用を実施します。
○育児・介護休業法により、法人内育児・介護休業規定を改正し、社内へ公表します。
○配偶者が出産するとき、本人の申し出により、１日の特別休暇を与えます。</t>
    <phoneticPr fontId="18"/>
  </si>
  <si>
    <t>○育児と仕事の両立ができる社内環境を整えるため、研修を行います。
○子どもをもつ従業員の学校行事や子供会等の地域活動への積極的な参加を奨励します。
○トライアル雇用を実施し、若年者等の安定した就労を支援します。</t>
    <phoneticPr fontId="18"/>
  </si>
  <si>
    <t>○子どもたちの職場体験等を受け入れます。
○すべての従業員の学校行事、保育園行事の他、発表会など子どもたちが希望した企画への参加を積極的に呼びかけます。
○子どもたちに夢と希望を与えるような企画をします。
○地域施設の子どもたちへの支援活動を行います。</t>
    <phoneticPr fontId="2"/>
  </si>
  <si>
    <t>○育児休業を取得しやすい社内環境を整えるため、委員会を設置して検討を行います。
○働き方を見直すために、毎週水曜日を「ノー残業デー」とします。</t>
    <phoneticPr fontId="2"/>
  </si>
  <si>
    <t>○職場復帰前に勤務可能な時間、子どもの預け先等きめ細かな相談を行い、配慮します。
○再就職を希望する女性を対象に、職場体験講習を行います。</t>
    <phoneticPr fontId="18"/>
  </si>
  <si>
    <t>○週１日をノー残業デーにします。※工場毎に曜日を決定
○育児休業の連続した５日間を有償にします。
○部下の両立支援を促進するための管理者研修会を実施します。</t>
    <phoneticPr fontId="18"/>
  </si>
  <si>
    <t>○育児休暇からの職場復帰を円滑にするために、復帰後に必要な情報提供などのサポートを行います。
○男性の育児休業取得を奨励します。
○子供たちの工場見学を積極的に受け入れます。</t>
    <phoneticPr fontId="18"/>
  </si>
  <si>
    <t>○育児休業を取得しやすい社内環境を整えるため、社内研修を行います。
○年次有給休暇の計画的付与を導入します。
○労使の話し合いの機会の為、労働時間等改善委員会を設置します。</t>
    <phoneticPr fontId="18"/>
  </si>
  <si>
    <t>○子どもの病気や、学校行事への参加など、子育てに関すること　での早退や欠勤を取りやすい社内環境整備。
○子ども会やＰＴＡ、町内の役員など、積極的参加をすすめ、社内で講演会を開く。
○経営指針書のなかに「みんなで子育て」を宣言し、社内で、もちつき大会やスキーバスを出すなど、子育て支援の雰囲気づくりを行い、子育て中の家族の交流をすすめる。</t>
    <phoneticPr fontId="18"/>
  </si>
  <si>
    <t>○２年間で、男性の育児休業取得者が、１人以上出るように目指します。
○育児休業中の代替職員を確保し、育児休業を取得しやすくします。</t>
    <phoneticPr fontId="18"/>
  </si>
  <si>
    <t>○社内研修・社内通達等にて「育児休業・子育て休暇・短期時間勤務制度」の周知を行います。また、子どもが生まれた男性社員の「育児休業・子育て休暇制度」を推進します。
○仕事と生活向上のため、毎週水曜日の「ノー残業デー」を実施します。
○子供の学校催事参加、配偶者や子供の誕生日のため、計画的年次休暇制度「ホームホリデー」、連続５日間の「リフレッシュ休暇」を奨励します。</t>
    <phoneticPr fontId="2"/>
  </si>
  <si>
    <t>○育児休業中の代替職員を確保し、育児休業を取得しやすくします。
○子どもをもつ従業員の学校行事やＰＴＡ活動への積極的な参加を奨励します。
○子どもたちの社会科見学を積極的に受け入れます。
○孫育て休暇を取得しやすくします。</t>
    <phoneticPr fontId="2"/>
  </si>
  <si>
    <t>○法令に準拠した育児休業に関する規定を周知し、育児休業を取得しやすい環境づくりに努めます。
○地域の安全・安心ネットワークへの取組みに協力し、子供達の防犯・非行防止活動の積極的参加を支援します。（通学路の交通整理、非行防止の協賛・こども１１０番連絡所運動への協力）</t>
    <phoneticPr fontId="18"/>
  </si>
  <si>
    <t>○男性の育児休業取得者が2年間で１人以上出るよう目指します。
○育児休業中の社員と定期的に情報交換を行い、職場復帰への不安を和らげます。
○働き方を見直すために、毎週金曜日を「ノー残業日」とします。</t>
    <phoneticPr fontId="18"/>
  </si>
  <si>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
○毎週水曜日をノー残業デーとするとともに、残業軽減を含めた働き方改善に取り組みます。
○従業員の仕事と育児の両立を積極的に促進する「イクボス」になることを宣言します。</t>
    <phoneticPr fontId="2"/>
  </si>
  <si>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t>
    <phoneticPr fontId="18"/>
  </si>
  <si>
    <t>○夫婦が協力して育児ができるよう、時間外勤務の削減に努めます。</t>
    <phoneticPr fontId="18"/>
  </si>
  <si>
    <t>○職員に育児休業制度を紹介し、取得しやすい環境の整備に努めます。
○子育て中の職員が学校等の行事に参加しやすい環境の整備に努めます。</t>
    <phoneticPr fontId="18"/>
  </si>
  <si>
    <t>○仕事と育児に頑張っている職員に対して制度等の役立つ情報を提供します。
○子育て中の職員が学校等の行事に参加しやすい環境の整備に努めます。</t>
    <phoneticPr fontId="18"/>
  </si>
  <si>
    <t>○育児休業を取得しやすい社内環境を整えるため、社内研修を行います。
○職場復帰前に勤務可能な時間、子どもの預け先等きめ細やかな相談を行い、配慮します。
○妊娠、出産、育児を理由に退職した元社員が希望すれば再雇用を行います。</t>
    <phoneticPr fontId="18"/>
  </si>
  <si>
    <t>○育児休業中の従業員との情報交換を行い、職場復帰への不安を和らげます。
○職場復帰前に、子どもの預け先等相談を行い、配慮します。
○子どもをもつ従業員への学校行事や授業参観、ＰＴＡ活動への参加を奨励します。
○当園の専門的技術を通じて、地域の子どもを対象とした育児支援を開催します。
○大学生や、若年求職者を対象としたインターンシップを実施します。</t>
    <phoneticPr fontId="18"/>
  </si>
  <si>
    <t>○小学校３年生までの子を育てる従業員を対象に、短時間勤務制度を導入します。
○若年者を対象としたトライアル雇用を実施します。</t>
    <phoneticPr fontId="18"/>
  </si>
  <si>
    <t>○育児休業を取得しやすい社内環境を整えるため、社内研修を行います。
○職場復帰前に勤務可能な時間、子どもの預け先等きめ細かな相談を行い、配慮します。
○子どもをもつ従業員の学校行事やＰＴＡ活動への積極的な参加を奨励します。</t>
    <phoneticPr fontId="18"/>
  </si>
  <si>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phoneticPr fontId="18"/>
  </si>
  <si>
    <t>○小学校就学の子を持つ従業員に８月の1ヶ月間を有給休暇として付与する。</t>
    <phoneticPr fontId="18"/>
  </si>
  <si>
    <t>○子どもを持つ従業員の学校行事、子ども会、ＰＴＡ活動への参加を奨励します。</t>
    <phoneticPr fontId="18"/>
  </si>
  <si>
    <t>○職員に育児休業制度を紹介し、取得しやすい環境の整備に努めます。
○様々な両立支援例を紹介し、職員の意識を高めます。</t>
    <phoneticPr fontId="18"/>
  </si>
  <si>
    <t>○育児休業を取得しやすい社内環境を整えるため、社内研修を行います。</t>
    <phoneticPr fontId="18"/>
  </si>
  <si>
    <t>○フレックスタイムや在宅勤務を導入し、働き方の選択肢を増やします。
○男性社員に育休を推進します。</t>
    <phoneticPr fontId="2"/>
  </si>
  <si>
    <t>○職員に育児休業制度を紹介し、取得しやすい環境の整備に努めます。
○トライアル雇用等、未経験者の積極的な雇用を推進します。</t>
    <phoneticPr fontId="18"/>
  </si>
  <si>
    <t>○育児休業を取得しやすい社内環境を整えるため、社内研修を行います。
○小学校入学前までの子を持つ労働者の短時間勤務制度を導入します。</t>
    <phoneticPr fontId="18"/>
  </si>
  <si>
    <t>○短時間勤務や隔日勤務など、働き方の選択肢を増やすための社内制度を充実します。
○育児休業取得予定者と代替職員の並行勤務など、引継をスムーズにする工夫をし、育児休業を取得しやすくします。
○子どもをもつ従業員の学校行事やＰＴＡ活動への積極的な参加を奨励します。</t>
    <phoneticPr fontId="18"/>
  </si>
  <si>
    <t>○妊娠中や出産後の女性労働者の健康の確保について、労働者に対する制度の周知や情報提供及び相談体制の整備を実施します。
○育児・介護休業法に基づく育児休業等、雇用保険法に基づく育児休業給付、労働基準法に基づく産前産後休業など諸制度を周知します。</t>
    <phoneticPr fontId="18"/>
  </si>
  <si>
    <t>○美容室なので、今まで働いていたスタッフは出産後、復帰しやすい状況にありますので、相手の状況に応じてパート、正社員での復帰に協力します。
○以前勤務していたスタッフの職場復帰を奨励し、勤務時間もいろいろな選択肢を増やします。</t>
    <phoneticPr fontId="18"/>
  </si>
  <si>
    <t>○育児休業制度、雇用保険の育児休業給付、労働基準法に基づく産前産後休業など諸制度についてパンフレットを作成し、周知を図ります。
○育児休業を取得しやすい環境作りのため、社内研修を行います。</t>
    <phoneticPr fontId="18"/>
  </si>
  <si>
    <t>○従業員全員にワーク・ライフ・バランスの実現を推進していきます。
○男性も含め、育児休職を取得しやすい環境づくりに努めます。
○子どもたちに化学の楽しさを知ってもらうため、事業所見学・体験教育学習への参加を実施していきます。</t>
    <phoneticPr fontId="18"/>
  </si>
  <si>
    <t>○育児休業を取得しやすい学内環境を整えるため、社内研修を行います。
○育児休業中の代替職員を確保し、育児休業を取得しやすくします。
○２年間で男性の育児休業取得者が１人以上出るよう目指します。</t>
    <phoneticPr fontId="18"/>
  </si>
  <si>
    <t>○子供をもつ従業員の学校行事やＰＴＡ活動への積極的な参加を奨励します。
○結婚記念日休暇もしくは子供の誕生日休暇を設けます。</t>
    <phoneticPr fontId="18"/>
  </si>
  <si>
    <t>○「育児・介護休業」を取得しやすい環境を整えます。
○「短時間勤務制度」の活用を推進します。
○従業員が仕事と家庭の両立が出来るよう、時間外勤務の削減に努めます。
○多様な働き方として「テレワーク勤務制度」の活用を推進します。</t>
    <phoneticPr fontId="2"/>
  </si>
  <si>
    <t>○育児休業中の従業員と定期的に情報交換を行い、職場復帰への不安を和らげます。
○男性従業員の子供の保育園の送り迎えを奨励します。
○夫婦が協力して育児が出来るよう、時間外の勤務の削減に努めます。</t>
    <phoneticPr fontId="18"/>
  </si>
  <si>
    <t>○育児休業を取得しやすい社内環境を整えるため、社内研修を行います。
○小学校入学前の子を持つ従業員に勤務時間短縮制度を設けます。
○仕事と生活の調和のために、勤務時間の変更・短縮に取り組みます。</t>
    <phoneticPr fontId="18"/>
  </si>
  <si>
    <t>○子どもを交通事故から守るため、業務車両を運転する従業員の安全運転教育を充実します。
○若年者を対象としたトライアル雇用を実施します。</t>
    <phoneticPr fontId="18"/>
  </si>
  <si>
    <t>○育児休業を積極的に取得し、育児休業中の社員との情報交換を大切に行います。
○働き方の見直しを行い、フレックスタイムの導入と、ワークシェアリングに取り組みます。
○家族、家庭が円満であればこそ、仕事にがんばれるという信念で、社員の幸せを大切に思います。</t>
    <phoneticPr fontId="18"/>
  </si>
  <si>
    <t>○子供を持つ従業員の学校行事やＰＴＡ活動への積極的な参加を奨励します。
○子供たちの社会科見学を積極的に受け入れます。
○若年者を対象としたトライアル雇用を実施します。</t>
    <phoneticPr fontId="18"/>
  </si>
  <si>
    <t>○労働基準法に基づく産前産後休業や育児休業制度、雇用保険の育児休業給付など諸制度についてパンフレットを作成し、周知を図ります。
○育児休業を取得しやすい環境作りのため、社内研修を行います。</t>
    <phoneticPr fontId="18"/>
  </si>
  <si>
    <t>○育児休業を取得しやすい社内環境を整えるため、社内研修を行います。
○小学校入学前の子をもつ従業員に、勤務時間短縮制度を設けます。
○有給・公休の組み合わせによる長期休暇の奨励を行います。</t>
    <phoneticPr fontId="18"/>
  </si>
  <si>
    <t>○子供を持つ従業員の学校行事やＰＴＡ活動への積極的な参加を奨励します。
○夫婦が協力して育児ができるよう時間外勤務の削減に努めます。
○年に一度、保育園や幼稚園の建物・備品の修繕ボランティアに従業員全員で参加します。</t>
    <phoneticPr fontId="18"/>
  </si>
  <si>
    <t>○育児休業制度及び利用者情報を広報し、取得しやすい環境づくりに努めます。
○妊娠・出産後あるいは育児休業中の従業員と定期的に情報交換を行います。
○大学生及び高校生のインターンシップの実施や中学生の職場体験などの受入を行います。</t>
    <phoneticPr fontId="18"/>
  </si>
  <si>
    <t>○仕事と生活の調和の実現に向けて、育児休業制度の周知を図り、取得が促進できるよう子育てに優しい職場環境を整えます。
○職員の実情に見合った働き方を考慮し、短時間勤務制度等の措置を実施します。</t>
    <phoneticPr fontId="18"/>
  </si>
  <si>
    <t>○育児休業を取得しやすい社内環境を整えるため、社内研修を行います。</t>
    <phoneticPr fontId="18"/>
  </si>
  <si>
    <t>○PTA活動に積極的に参加し、男性の参加を呼びかける。
○経営者の子育て経験のインタビューを行いました。FMふくやまにて6ヶ月間放送しました。</t>
    <phoneticPr fontId="18"/>
  </si>
  <si>
    <t>○小学校3年生までの子を育てる従業員を対象に、時間勤務制度を導入します。
○子どもを持つ従業員のPTAへの積極的な参加を応援します。</t>
    <phoneticPr fontId="18"/>
  </si>
  <si>
    <t>○育児休業を取得しやすい社内環境を整えるため、社内研修を行います。
○子どもをもつ従業員の学校行事やPTA活動への積極的な参加を奨励します。
○子どもたちの社会科（会社・工場）見学を積極的に受け入れます。</t>
    <phoneticPr fontId="18"/>
  </si>
  <si>
    <t>○育児休業制度，育児短時間勤務制度の周知徹底をします。
○育児休業中の従業員と定期的に情報交換を行い、職場復帰への不安を和らげます。</t>
    <phoneticPr fontId="18"/>
  </si>
  <si>
    <t>○社員の家族を対象とした「子ども参観日」を開催します。
○社内での出産・育児・介護関連制度の更なる情報提供を図ります。</t>
    <phoneticPr fontId="18"/>
  </si>
  <si>
    <t>○妊娠・出産、育児に関する諸制度の周知と利用促進、及び仕事と子育ての両立支援のための広報活動を行います。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t>
    <phoneticPr fontId="18"/>
  </si>
  <si>
    <t>○2年間で男性の育児休業取得者が1人以上出るよう目指します。
○小学校入学前の子をもつ従業員に、勤務時間短縮制度を設けます。</t>
    <phoneticPr fontId="18"/>
  </si>
  <si>
    <t>○育児休業を取得しやすい社内環境を整えるため、社内研修を行います。
○子どもを持つ従業員の学校行事やPTA活動に積極的な参加を奨励します。
○子どもを交通事故から守るため、業務車輌を運転する従業員の安全運転教育を充実します。</t>
    <phoneticPr fontId="18"/>
  </si>
  <si>
    <t>○職員の仕事と育児の両立を積極的に促進する「イクボス」になることを宣言します。
○子供が３歳に達する日まで育児休業を延長することができます。</t>
    <phoneticPr fontId="18"/>
  </si>
  <si>
    <t>○ファミリーマートの店舗を「子ども１１０番の家」と位置づけ、お子様への安全確保の場を提供します。
○有給休暇得の取得計画を作成して、有給休暇の取得促進に努めます。</t>
    <phoneticPr fontId="18"/>
  </si>
  <si>
    <t>○妊娠中や出産後の女性労働者の健康の確保について、労働者に対する制度の周知や情報提供及び相談体制の整備を実施します。
○若年者に対するインターンシップ等の就業、体験機会等の提供を通じた雇い入れ又は職業訓練の推進を行います。</t>
    <phoneticPr fontId="18"/>
  </si>
  <si>
    <t>○妊娠初期から子育て期において、それぞれの段階に応じた安心して働きやすい職場環境をつくります。
○働き方を見直すため年次有給休暇取得促進に取り組みます。</t>
    <phoneticPr fontId="2"/>
  </si>
  <si>
    <t>○半日有給休暇取得を促進します。</t>
    <phoneticPr fontId="18"/>
  </si>
  <si>
    <t>○小学校入学前の子どもを持つ職員に、勤務時間短縮制度を設けます。
○子どもを育てる職員に、始業･終業時刻の繰り上げ、繰り下げができる制度を設けます。
○夫婦が協力して育児ができるよう、時間外勤務の削減に努めます。</t>
    <phoneticPr fontId="18"/>
  </si>
  <si>
    <t>○育児休業が取得しやすく職場復帰しやすい環境の整備をします。
○近隣の各種大学、専門学校のインターンシップの受入の継続と提供回数を増加させるなどの拡大を図ります。</t>
    <phoneticPr fontId="18"/>
  </si>
  <si>
    <t>○育児･介護休業法に基づく育児休業等、雇用保険法に基づく育児休業給付、労働基準法に基づく産前産後休業など諸制度を周知します。
○所定外労働削減のための措置を実施します（ノー残業デーなど出来るところから始める）。</t>
    <phoneticPr fontId="18"/>
  </si>
  <si>
    <t>○夫婦が協力して育児ができるよう、時間外勤務の削減に努めます。
○仕事と子育ての両立がし易いよう社内環境の整備。
○子ども達が交通事故に巻き込まれないよう社内・地域の交通安全対策及び啓発活動の実施。</t>
    <phoneticPr fontId="2"/>
  </si>
  <si>
    <t>○産前産後休業や育児休業、育児休業給付、育児中の社会保険料免除など制度の周知や情報提供を行います。
○育児休業を取得しやすい環境づくりのための、管理職の研修を行う。</t>
    <phoneticPr fontId="18"/>
  </si>
  <si>
    <t>○子育て中の職員が職場に復帰しやすいように支援します。
○子どもを交通事故から守るため、業務車輌を運転する従業員の安全運転教育を充実します。</t>
    <phoneticPr fontId="18"/>
  </si>
  <si>
    <t>○ワークライフバランスなどの園内研修を行います。
○有給休暇の取得促進のため、計画的付与制度を導入します。
○育児のための時間をみんなで保障し合います。</t>
    <phoneticPr fontId="2"/>
  </si>
  <si>
    <t>○育児休業を取得しやすい社内環境を整えるため、社内研修を行います。
○仕事と生活を両立できる適切な労働環境づくりに努めます。
○子どもの社会科見学を積極的に受け入れます。</t>
    <phoneticPr fontId="18"/>
  </si>
  <si>
    <t>○産前産後休暇や育児休業について、また、社会保険、雇用保険の給付について制度の周知を図るため、社内研修を行います。
○半日単位の有給休暇を取れる制度の周知を図り、有給休暇の取得促進に努めます。</t>
    <phoneticPr fontId="18"/>
  </si>
  <si>
    <t>○育児休業制度などの社内研修を行います。
○子どもをもつ従業員の保育園や学校行事への参加を奨励します。</t>
    <phoneticPr fontId="18"/>
  </si>
  <si>
    <t>○妊娠、出産、育児に関する産前産後休業や育児休業などの支援制度についての情報を収集し、資料を作成します。
○小学校３年生までの子を養育する従業員に、短時間勤務制度を設けています。
○子どもをもつ従業員の学校行事やＰＴＡ活動への積極的な参加を奨励します。
〇従業員の仕事と育児の両立を積極的に促進する「イクボス」になることを宣言します。</t>
    <phoneticPr fontId="2"/>
  </si>
  <si>
    <t>○育児休業を取得しやすい社内環境を整えるため社内研修を行います。
○夫婦が協力して育児ができるよう、時間外勤務の削減に努めます。
○大学生や若年求職者を対象としたインターンシップを実施します。</t>
    <phoneticPr fontId="18"/>
  </si>
  <si>
    <t>○育児休業を取得しやすい環境作りのため、社内研修を行います。</t>
    <phoneticPr fontId="18"/>
  </si>
  <si>
    <t>○育児休業を取得しやすい社内環境を整えるため、社内研修を行います。</t>
    <phoneticPr fontId="18"/>
  </si>
  <si>
    <t>○子どもたちの社会科見学・職場体験を積極的に受け入れます。
○新規雇用の従業員が気軽に悩みを相談できる窓口を設置します。
○子育て中の従業員のシフト体制の整備</t>
    <phoneticPr fontId="2"/>
  </si>
  <si>
    <t>○育児休業制度では、子が満１才６ヶ月に達するまでの間、父親、母親を問わず育児休業を取得することができます。育児休業を取得することができることを周知徹底し、育児休業の取得実績を上げます。
○育児短時間勤務を周知徹底し制度利用を促進します。
○夫婦が協力して育児ができるよう、就業時間の変更、時間外勤務の削減に努めます。</t>
    <phoneticPr fontId="2"/>
  </si>
  <si>
    <t>○育児休業制度や利用者情報を社内報等で紹介し、取得しやすい環境づくりに努めます。
○管理職員等の研修を実施し、仕事と生活の調和についての啓発に努めます。</t>
    <phoneticPr fontId="18"/>
  </si>
  <si>
    <t>○大学生や若年求職者を対象としたインターンシップを実施します。</t>
    <phoneticPr fontId="18"/>
  </si>
  <si>
    <t>○妊娠中の女性社員の母性健康管理についての社内ルールを整備します。
○保育園･幼稚園・小学校に通う子を養育する社員が学校行事（入学式・参観日・運動会・学習発表会・卒業式）に参加するための、年次有給休暇を取得しやすいルールの導入と社内風土を醸成します。</t>
    <phoneticPr fontId="18"/>
  </si>
  <si>
    <t>○所定外労働の削減に向けた意識啓発等を実施します。
○子どもを交通事故から守るため、業務車輌を運転する従業員の安全運転教育を充実します。</t>
    <phoneticPr fontId="18"/>
  </si>
  <si>
    <t>○育児などによる退職者についての再雇用特別措置等を実施します。
○育児休業中の従業員と定期的に情報交換を行い、職場復帰への不安を和らげます。</t>
    <phoneticPr fontId="18"/>
  </si>
  <si>
    <t>○子どもをもつ従業員の学校行事やPTA活動への積極的な参加を支援します。</t>
    <phoneticPr fontId="18"/>
  </si>
  <si>
    <t>○フレックスタイムを導入し、働き方の選択肢を増やします。
○従業員が子育て支援サービスを利用する際に要する経費の一部を援助します。
○日曜、祝日の出勤の際のベビーシッター代を負担します。</t>
    <phoneticPr fontId="18"/>
  </si>
  <si>
    <t>○妊娠・出産後あるいは育児休業中の従業員に対し、定期的に情報提供を行うとともに相談体制を整備します。
○育児･介護休業法に基づく育児休業等、雇用保険法に基づく育児休業給付、労働基準法に基づく産前産後休暇など諸制度を周知します。
○若年者に対するインターンシップ等の就業体験機会を提供します。</t>
    <phoneticPr fontId="18"/>
  </si>
  <si>
    <t>○保育所送迎、学校行事参加を半日単位の休日、休暇制度で応援します。
○育児休業復帰後の勤務形態は本人が選択出来ます。</t>
    <phoneticPr fontId="2"/>
  </si>
  <si>
    <t>○育児休業を取得しやすい社内環境を整えるため、社内研修を行います。
○子どもが参加する地域の行事や活動に協賛します。</t>
    <phoneticPr fontId="18"/>
  </si>
  <si>
    <t>○子どもを持つ従業員の学校行事やPTA活動への積極的な参加を奨励します。
○大学生や若年求職者を対象としたインターンシップを実施します。</t>
    <phoneticPr fontId="18"/>
  </si>
  <si>
    <t>○育児休業制度を周知し、育児休業を取得しやすい環境を整えます。
○若年者を対象としたトライアル雇用を実施します。</t>
    <phoneticPr fontId="18"/>
  </si>
  <si>
    <t>○女性社員の育児休業取得率を１００％にします。
○子どもが生まれる際の父親の休暇取得を促進します。</t>
    <phoneticPr fontId="18"/>
  </si>
  <si>
    <t>○妊娠中や出産後の女性労働者の健康確保について、労働者に対する制度の周知や情報提供及び相談体制の整備を実施します。
○育児休業中の従業員と定期的に情報交換を行い、職場復帰への不安を和らげます。</t>
    <phoneticPr fontId="18"/>
  </si>
  <si>
    <t>○育児休業を取得しやすい社内環境を整えるため、社内研修を行います。
○育児休業制度や利用者情報を社内WEB掲示板で紹介し、取得しやすい環境づくりに努めます。
○管理職等の研修を実施し、仕事と生活の調和についての啓発に努めます。</t>
    <phoneticPr fontId="18"/>
  </si>
  <si>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18"/>
  </si>
  <si>
    <t>○育児休業を取得しやすい社内環境を整えるため、社内研修を行います。
○地域の青少年健全育成活動を積極的に支援します。
○若年者を対象としたトライアル雇用を実施します。</t>
    <phoneticPr fontId="18"/>
  </si>
  <si>
    <t>○育児休業を取得しやすい社内環境を整えるため、社内研修を行います。
○地域の青少年健全育成活動を積極的に支援します。
○若年者を対象としたトライアル雇用を実施します。</t>
    <phoneticPr fontId="18"/>
  </si>
  <si>
    <t>○育児休業を取得しやすい社内環境を整えるため、社内研修を行います。
○育児休業中の代替職員を確保し、育児休業を取得しやすくします。
○育児休業中の社員と定期的に情報交換を行い、職場復帰への不安を和らげます。</t>
    <phoneticPr fontId="18"/>
  </si>
  <si>
    <t>○育児休業制度や利用者情報を紹介し、取得しやすい環境づくりに努めます。
○働き方を見直すために、毎週水曜日をノー残業デーとします。</t>
    <phoneticPr fontId="18"/>
  </si>
  <si>
    <t>○育児休業を取得しやすい社内環境を整えるため、社内研修を行います。
○働き方を見直すために、「ノー残業デー」を設定します。
○大学生や若年求職者を対象としたインターンシップを実施します。</t>
    <phoneticPr fontId="18"/>
  </si>
  <si>
    <t>○男女とも育児休業を取得しやすい社内環境を整えるため、社内研修を行います。
○近隣の中高生に対するインターンシップ等の職場体験機会を提供します。</t>
    <phoneticPr fontId="18"/>
  </si>
  <si>
    <t>○育児休業を取得しやすい社内環境を整えるため、社内研修を行います。
○子どもたちの職場体験を積極的に受け入れます。
○大学生や若年求職者を対象としたインターンシップを実施します。</t>
    <phoneticPr fontId="18"/>
  </si>
  <si>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18"/>
  </si>
  <si>
    <t>○妊婦の検診のための休暇制度を設けます。
○夫婦が協力して育児ができるよう、時間外勤務の削減に努めます。
○働き方を見直すために、毎週金曜日を「ノー残業デー」とします。</t>
    <phoneticPr fontId="18"/>
  </si>
  <si>
    <t>○家族との時間、交流を持つために「誕生日休暇」を実施します。
○出産に立ち合うために「父親の休暇」を推進します。</t>
    <phoneticPr fontId="18"/>
  </si>
  <si>
    <t>○管理職員等の研修を実施し、仕事と生活の調和についての啓発に努めます。
○妊娠・出産・育児を理由に退職した元職員が希望すれば再雇用を行います。
○若年者を対象としたトライアル雇用を実施します。</t>
    <phoneticPr fontId="18"/>
  </si>
  <si>
    <t>○育児休業を取得している従業員と定期的に情報交換を行い、職場復帰への不安を和らげます。
○小学校入学前の子を持つ従業員に、勤務時間短縮制度を設けます。
○従業員のために、事業所内保育施設を設置・運営します。</t>
    <phoneticPr fontId="18"/>
  </si>
  <si>
    <t>○院内保育施設の人員補充を図り、施設の充実に努めます。
○妊娠・出産・育児を理由に退職した元職員に積極的求人を行います。
○労働時間の適正管理を目指し、働きやすい労働環境整備に努めます。</t>
    <phoneticPr fontId="18"/>
  </si>
  <si>
    <t>○おかやま子育て応援宣言企業であることを社員の家族・取引先への周知につとめます。
○地域の子どもたちの職場見学や職場体験を受け入れます。
○子どもの看護や健診などの休暇を認めます。</t>
    <phoneticPr fontId="2"/>
  </si>
  <si>
    <t>○女性の育児休業取得率１００％を維持し、男性の育児休業の取得促進のため、関連諸制度の周知を図ります。
○時間外労働を削減し、家庭と職場の両立を図ります。</t>
    <phoneticPr fontId="18"/>
  </si>
  <si>
    <t>○育児をしながら就業しやすい環境を整えるため、社員に理解と協力を求める社内研修を行います。
○子どもの学校行事、保育に関する行事においては、休業を取りやすい体制を取るよう努めます。</t>
    <phoneticPr fontId="18"/>
  </si>
  <si>
    <t>○妊娠中や産休、育児休業中の従業員が、不安を和らげられる情報交換の場として、相談窓口を設置いたします。
○地域の小学生の工場見学を受け入れます。</t>
    <phoneticPr fontId="18"/>
  </si>
  <si>
    <t>○仕事と子育ての両立に関する社内研修を実施します。
○男性労働者の育児休業の取得を積極的に推進します。</t>
    <phoneticPr fontId="18"/>
  </si>
  <si>
    <t>○育児休業を取得しやすい環境を整えるため社内研修を行います。
○社員が子供のための休暇を取り易い様協力体制を整え支援しています。</t>
    <phoneticPr fontId="2"/>
  </si>
  <si>
    <t>○育児休業中の従業員と定期的に情報交換を行い、職場復帰への不安を和らげます。
○仕事と生活の調和のために、勤務時間の変更、短縮に取り組みます。
○労働時間の適正管理を目指し、就業規則を見直します。</t>
    <phoneticPr fontId="18"/>
  </si>
  <si>
    <t>○育児休業を取得しやすいよう相談窓口の設置と相談員を任命します。
○年次有給休暇の取得日数を1人７０％以上となるよう取得促進を図ります。</t>
    <phoneticPr fontId="18"/>
  </si>
  <si>
    <t>○小学生から大学生までのインターンシップ・工場見学の受入を行い、若年層に就業体験・見学の機会を与えます。</t>
    <phoneticPr fontId="18"/>
  </si>
  <si>
    <t>○育児休業から復帰前に勤務可能な時間等きめ細やかな相談を行い、配慮します。
○1年間に5日間の子どもの看護休暇を認めます。
○妊娠、出産、育児を理由に退職した元職員が希望すれば再雇用を行います。</t>
    <phoneticPr fontId="18"/>
  </si>
  <si>
    <t>○子どもをもつ従業員の学校行事やＰＴＡ活動の積極的な参加を奨励します。
○働き方を見直すために、毎週金曜日を「ノー残業デー」とします。
○地域の青少年健全育成活動（スポーツ少年団等の指導）を積極的に支援します。</t>
    <phoneticPr fontId="18"/>
  </si>
  <si>
    <t>○託児所を併設しており仕事と育児を両立できる環境づくりに努めます。
○夏季休暇の取得を奨励します。
○夫婦が協力して育児ができるよう時間外勤務の削減に努めます。</t>
    <phoneticPr fontId="18"/>
  </si>
  <si>
    <t>○健康増進とワークライフバランスの向上を目的に「仕事の効率化」を進め、長時間勤務の低減に取り組みます。</t>
    <phoneticPr fontId="18"/>
  </si>
  <si>
    <t>○労働者が子どもの看護のための休暇について時間単位で取得出来る等、より利用しやすい制度を導入します。
○出産や子育てによる退職者についての再雇用制度を実施します。
○大学生や若年求職者を対象としたインターンシップを実施します。</t>
    <phoneticPr fontId="18"/>
  </si>
  <si>
    <t>○育児休業、職場復帰後勤務時間の変更、短縮に取り組みます。</t>
    <phoneticPr fontId="18"/>
  </si>
  <si>
    <t>○育児休業等の制度の周知、取得しやすい環境づくりのために就業規則の内容等について管理職の研修を行います。</t>
    <phoneticPr fontId="18"/>
  </si>
  <si>
    <t>○育児休業制度の周知や育児休業期間中の処遇周知により、期間内に育児休業者を1名以上にします。
○メモリアル休暇制度の周知、期初にメモリアル休暇計画を提出することにより、会社員がメモリアル休暇を4日以上取得するようにします。
○インターンシップ制度による、学生/生徒を積極的に受け入れ、若者の就労を支援します。</t>
    <phoneticPr fontId="18"/>
  </si>
  <si>
    <t>○年次有給休暇の取得を促進して、子育てに携わる従業員を積極的に支援できるよう現場の努力・協力体制を作ります。
○所定外労働時間の削減を徹底し、月４回（火曜日)のノー残業デーを定め、仕事と生活の調和を図れるよう支援していきます。
○短時間の勤務を導入して、子育てしやすい環境を作ります。</t>
    <phoneticPr fontId="18"/>
  </si>
  <si>
    <t>○育児休業を取得しやすい社内環境を整えるため、社内研修を行います。
○働き方を見直すために、「ノー残業デー」を設定します。</t>
    <phoneticPr fontId="18"/>
  </si>
  <si>
    <t>○妊娠中の女性社員の母性健康管理についてのパンフレットを作成して社員に配布し、制度の周知を図ります。</t>
    <phoneticPr fontId="18"/>
  </si>
  <si>
    <t>○育児休業を取得しやすい社内環境を整えるため社内研修を行います。</t>
    <phoneticPr fontId="18"/>
  </si>
  <si>
    <t>○職場復帰前に、勤務時間や子どもの預け先等について相談できるきめ細やかな体制を整えます。
○従業員が子育て支援サービスを利用する際の経費、保育園・ベビーシッター利用者への保育手当を実施します。
○配偶者出産休暇制度を2日間設けます。
○育児休業中の職員と職場復帰への不安を和らげるよう定期的に面談を行っていきます。
○勤続年数に応じてのリフレッシュ休暇制度を設けます。</t>
    <phoneticPr fontId="18"/>
  </si>
  <si>
    <t>○育児休業できる期間を法定期間より長く、養育する子が満３歳となる前日までとします。
○1年間に5日の子育て休暇を認めます。（ただし、条件を満たせば5日以上の取得が出来ます。）
○毎週決まった曜日を「ノー残業デー」とします。</t>
    <phoneticPr fontId="18"/>
  </si>
  <si>
    <t>○子どもが産まれたら、父親の休暇促進を行います。</t>
    <phoneticPr fontId="18"/>
  </si>
  <si>
    <t>○妊娠中や産休・育休復帰後の女性社員のための相談窓口を設置します。
○産前産後休業や育児休業給付、育休中の社会保険料免除など制度の周知や情報提供を行います。
○若年者に対するインターンシップ等の就業体験機会やトライアル雇用の幅広い人材・求人募集の登録を行います。</t>
    <phoneticPr fontId="18"/>
  </si>
  <si>
    <t>○仕事と家庭の調和を保ち、夫婦が協力して子育てが出来る様、時間外労働の削減に努めます。
○子ども達を交通事故から守るため、通勤車輌・業務車輌の安全運転の徹底を図ります。</t>
    <phoneticPr fontId="18"/>
  </si>
  <si>
    <t>○育児休業中の従業員と定期的に情報交換を行い、職場復帰への負担を和らげます。
○地域の青少年健全育成活動を積極的に支援します。</t>
    <phoneticPr fontId="18"/>
  </si>
  <si>
    <t>○育児・介護休業等諸制度を周知し、相談窓口を設置します。
○子どもをもつ従業員の学校行事やPTA活動への積極的な参加を奨励します。</t>
    <phoneticPr fontId="18"/>
  </si>
  <si>
    <t>○育児休業を取得しやすい社内環境を整えるため、社内研修を行います。
○育児休業中の従業員と定期的に情報交換を行い職場復帰への不安を和らげます。
○男性従業員の子どもの保育園の送り迎えを奨励します。</t>
    <phoneticPr fontId="18"/>
  </si>
  <si>
    <t>○育児休業を取得しやすい社内環境を整えるため、社内研修を行います。
○仕事と生活を両立できる適切な労働環境づくりに努めます。</t>
    <phoneticPr fontId="18"/>
  </si>
  <si>
    <t>○毎週水曜日を「ノー残業デー」とします。
○育児休業を取得しやすい環境を整えるため、社内広報を充実させ、社員への周知を図ります。
○放送番組などを通して、エリアの子どもたちをサポートします。</t>
    <phoneticPr fontId="2"/>
  </si>
  <si>
    <t>○働きやすい環境をつくる為に、毎週水曜日を「ノー残業デー」として実施します。
○農業を通じて、地域の子どもたちの食育を応援します。</t>
    <phoneticPr fontId="18"/>
  </si>
  <si>
    <t>○育児休業を取得しやすい社内環境を整えるため、社内研修を行います。
○ワーキングシェアをし、子育て中も働きやすい環境作りを行います。</t>
    <phoneticPr fontId="2"/>
  </si>
  <si>
    <t>○育児休業中の社員が職場復帰しやすいように支援します。
○地域の小･中学校の児童の職場体験・社会科見学を積極的に受け入れます。</t>
    <phoneticPr fontId="18"/>
  </si>
  <si>
    <t>○子どもをもつ従業員の学校行事やＰＴＡ活動への積極的な参加を奨励します。
○男性従業員の子どもの保育園の送り迎えを奨励します。</t>
    <phoneticPr fontId="18"/>
  </si>
  <si>
    <t>○育児休業を取得しやすい社内環境を整備し、社内研修をします。
○2年間で男性の育児休業取得者が1人以上出るよう目指します。
○仕事と生活の調和のために、勤務時間の変更、短縮に取り組みます。</t>
    <phoneticPr fontId="18"/>
  </si>
  <si>
    <t>○育児休業を取得しやすい社内環境を整備し、社内研修をします。
○在宅講習や職場復帰直後講習など、「職場復帰プログラム」を実施します。
○仕事と生活の調和のために勤務時間の変更、短縮に取り組みます。
〇男性の育児休業や育児休暇を取得しやすい職場づくりに取組みます。</t>
    <phoneticPr fontId="2"/>
  </si>
  <si>
    <t>○子を持つ従業員の学校行事・ＰＴＡ活動の積極的参加を奨励します。
○婚活休暇・結婚記念日休暇を設けます。
○再就職を希望する女性を対象に、職場体験講習を行います。</t>
    <phoneticPr fontId="18"/>
  </si>
  <si>
    <t>○子どもを交通事故から守るため、業務車輌を運転する従業員の安全運転教育を充実させます。</t>
    <phoneticPr fontId="18"/>
  </si>
  <si>
    <t>○妊娠中および出産後の従業員の健康管理や相談窓口を設置し、出産前後とも安心して働ける環境をつくり、出産を理由とした退職を少なくします。</t>
    <phoneticPr fontId="18"/>
  </si>
  <si>
    <t>○妊娠・出産・育児を理由に退職した元職員が希望すれば、きめ細やかな相談を行い配慮します。</t>
    <phoneticPr fontId="18"/>
  </si>
  <si>
    <t>○仕事と育児が両立出来る環境を整えます。
○働き方の見直しによる仕事と生活の調和に努めます。
○若者の就労支援を行います。</t>
    <phoneticPr fontId="18"/>
  </si>
  <si>
    <t>○子どもたちの職場体験学習を積極的に受け入れます。
○子どもたちを交通事故から守るため、社員に対する安全運転教育を充実した内容で行います。
○1年間に10日間までの子どもの看護・育児休暇を認めます。</t>
    <phoneticPr fontId="18"/>
  </si>
  <si>
    <t>○若年者を対象としたトライアル雇用を実施します。
○働き方を見直すために毎週金曜日を「ノー残業デー」とします。</t>
    <phoneticPr fontId="18"/>
  </si>
  <si>
    <t>○育児に関して、短時間勤務や、休日増等の働き方変更が出来、実行しやすいように、社内制度を充実させます。
○大学生や若年求職者を対象としたインターンシップを実施します。</t>
    <phoneticPr fontId="18"/>
  </si>
  <si>
    <t>○産前産後休業や、育児休業給付、育休中の社会保険料免除などの制度の周知や情報提供を行います。
○育児休業中の従業員と定期的に連絡を取り合い、職場復帰への不安を和らげます。</t>
    <phoneticPr fontId="18"/>
  </si>
  <si>
    <t>○子どもをもつ従業員の学校行事やPTA・地域活動等の積極的な参加を奨励します。
○若年者を対象としたトライアル雇用を実施します。</t>
    <phoneticPr fontId="18"/>
  </si>
  <si>
    <t>○病院内託児所の運用改善
夜勤看護師のために24時間保育を実施します。(希望者のみ）
○妊娠、出産、育児を理由に退職した元職員が希望すれば再雇用を行います。</t>
    <phoneticPr fontId="18"/>
  </si>
  <si>
    <t>○社員・パート従業員の誕生日を休日（有給)扱いとし、実施します。
○出産や子育てによる退職者の再雇用制度を導入します。</t>
    <phoneticPr fontId="2"/>
  </si>
  <si>
    <t>○職場復帰しやすい環境整備として、育児休業期間中の代替要員の確保や業務内容、業務体制の見直しを行うことで、育児休業を取得しやすい社内環境を整えます。
○長時間労働をなくすためのパート従業員の採用や本人希望による働きやすい時間帯を設定します。
○地域の小、中学校と連携し、子どもの社会科見学や職場体験の受入を行うとともに、地域での行事に積極的に参加します。</t>
    <phoneticPr fontId="18"/>
  </si>
  <si>
    <t>○仕事と生活の調和のため、勤務時間の変更短縮に取り組みます。
○大学生や若年求職者を対象としたインターンシップを実施します。</t>
    <phoneticPr fontId="18"/>
  </si>
  <si>
    <t>○安心して出産、子育てができるように、産前産後休業・育児休業制度について社内研修を行います。
○出産予定の職員に対し、管理職又は専門家である社会保険労務士により育児休業給付、出産一時金、出産手当金などの諸制度の説明を行います。
○育児休業中の職員と定期的に情報交換を行い、職場復帰への不安を和らげます。</t>
    <phoneticPr fontId="18"/>
  </si>
  <si>
    <t>○今まで以上に育児休業や育児休業給付などの制度の周知や情報提供を行う。
○実現した小学校入学前の子を持つ従業員の短時間勤務制度の利用促進に努める。</t>
    <phoneticPr fontId="18"/>
  </si>
  <si>
    <t>○育児短時間制度を設けます。
○小学校入学前の子をもつ従業員には所定外労働をさせない制度をつくります。
○子どもを交通事故から守るため業務車輌を運転する従業員の安全運転教育を充実させます。</t>
    <phoneticPr fontId="18"/>
  </si>
  <si>
    <t>○子育て（両立支援）相談員が気軽に育児･介護制度の相談に応じます
○すこやかな赤ちゃんづくりを、安全衛生委員会がサポートします
○職場復帰プログラムでスムースな復帰を応援します
○お子さんの身近で安心して仕事ができるよう院内保育を充実します
○ノー残業ディで家庭や保育園に直帰できるよう応援します
○育児中の看護には有給看護休暇制（年度5日間まで）で支援します
○半日出勤制など多様な勤務形態を提供します
○看護師さんに短時間正社員制、二交代夜勤制などの選択肢を提供します
○就学費用貸し付けの相談を受けます
○中高生に子育て支援企業の実際を見学体験していただきます
○ＭＵＳＣＡＴプロジェクトで女性医師の復職支援に協力します
○ワークライフバランス研修の学習と事業所内研修会の実施に取組ます。</t>
    <phoneticPr fontId="2"/>
  </si>
  <si>
    <t>○保育料の半額を支給します。
○1年間に10日の子どもの看護休暇を認めます。
○若年者を対象としたトライアル雇用を実施します。</t>
    <phoneticPr fontId="2"/>
  </si>
  <si>
    <t>○社員が育児休業から復帰しやすい環境を整備する一環として、企業主導型保育園との連携をしています。
○小学校3年生まで短時間勤務を承認し、社員の子育てを応援します。</t>
    <phoneticPr fontId="2"/>
  </si>
  <si>
    <t>○地域の青少年健全育成活動の広報などをラジオ放送を通じて積極的に行います。</t>
    <phoneticPr fontId="18"/>
  </si>
  <si>
    <t>○子どもたちの社会科見学を積極的に受け入れます。
○妊娠・出産・育児を理由に退職した元職員が希望すれば再雇用を行います。</t>
    <phoneticPr fontId="18"/>
  </si>
  <si>
    <t>○産前産後休業、育児休業に関するパンフレットを作成し、管理職及び従業員に配布し、制度の周知を図ります。
○所定外労働を削減するため、「毎週土曜日・日曜日」をノー残業デーとします。</t>
    <phoneticPr fontId="18"/>
  </si>
  <si>
    <t>○育児休業を取得しやすい社内環境を整えるため、社内研修を行います。
○育児休業中の従業員と情報交換を行い、職場復帰への不安を和らげます。</t>
    <phoneticPr fontId="18"/>
  </si>
  <si>
    <t>○1年間に子ども1人につき5日間、2人以上につき10日間子どもの看護休暇を認めます。</t>
    <phoneticPr fontId="18"/>
  </si>
  <si>
    <t>○子どもをもつ従業員の学校行事やＰＴＡ活動の積極的な参加を奨励します。</t>
    <phoneticPr fontId="18"/>
  </si>
  <si>
    <t>○男性も育児休業を取得しやすい環境づくりに努めます。
○年次有給休暇の取得促進のための措置を実施します。
○工場見学を積極的に受け入れます。</t>
    <phoneticPr fontId="18"/>
  </si>
  <si>
    <t>○若年者を対象としたトライアル雇用を実施します。
○子どもを交通事故から守るため、業務車輌を運転する従業員の安全運転教育を充実します。</t>
    <phoneticPr fontId="18"/>
  </si>
  <si>
    <t>○地域の子どもたちの社会科見学、職場体験の活動に協力いたします。
○ワークライフバランス推進の一環として、本人や家族の誕生日等に事前申請により特別休暇を取得できる記念日休暇制度を設けています。</t>
    <phoneticPr fontId="2"/>
  </si>
  <si>
    <t>○子どもの学校行事、ＰＴＡ活動への積極的な参加を奨励します。
○配偶者、両親の看護、休暇制度を設けます。</t>
    <phoneticPr fontId="18"/>
  </si>
  <si>
    <t>○働き方を見直すために、毎週水曜日を「ノー残業デー」とします。
○男性の利用を考慮し、出産予定日の1ヶ月前から利用可能とし、年休積立制度の使途を拡大します。
○仕事と子育ての両立支援の一層の充実を図るため、年休積立制度の利用要件に「育児のため連続し休暇を希望する者については年休積立を認める」ことを追加します。(最小10日最大20日）</t>
    <phoneticPr fontId="18"/>
  </si>
  <si>
    <t>○男性が育児休業を取得しやすい職場環境づくりに努めます。
○小学校就学前の子を養育する従業員に始業・終業時刻の繰り上げ・繰り下げができる制度を設けます。
○夫婦が協力して育児ができるよう時間外勤務の削減などに努めます。</t>
    <phoneticPr fontId="18"/>
  </si>
  <si>
    <t>○仕事と子育て両立のため、社内研修を行います。</t>
    <phoneticPr fontId="18"/>
  </si>
  <si>
    <t>○自社の事業の特徴を生かして、バザーや食べ物等のお店を出店し地域の子どもたちの交流を図ります。</t>
    <phoneticPr fontId="18"/>
  </si>
  <si>
    <t>○男性従業員が育児休業を取得できるように努めます。</t>
    <phoneticPr fontId="18"/>
  </si>
  <si>
    <t>○育児休業取得時に代替要員を確保することにより、育児休業が終了したときに復帰しやすい職場環境を造ります。
○育児休業を取得しやすい職場環境を整えるために、育児休業の制度や給付についての研修を行います。</t>
    <phoneticPr fontId="18"/>
  </si>
  <si>
    <t>○育児休業を取得しやすい社内環境を整えるため、社内研修を行います。
○子どもの急病や学校行事参加時に有給休暇を取りやすい社員意識を持ちます。</t>
    <phoneticPr fontId="18"/>
  </si>
  <si>
    <t>○仕事と家庭の調和について、社内研修を行います。
○子どもを持つ従業員の学校行事やＰＴＡ活動の積極的な参加を奨励します。</t>
    <phoneticPr fontId="18"/>
  </si>
  <si>
    <t>○子を持つ従業員の学校行事・ＰＴＡ活動の積極的参加を奨励します。
○結婚記念日休暇を設けます。</t>
    <phoneticPr fontId="18"/>
  </si>
  <si>
    <t>○子を持つ従業員の学校行事・ＰＴＡ活動の積極的参加を奨励します。
○婚活休暇、結婚記念日休暇を設けます。</t>
    <phoneticPr fontId="18"/>
  </si>
  <si>
    <t>○子どもを持つ従業員の学校行事への積極的参加を奨励します。</t>
    <phoneticPr fontId="18"/>
  </si>
  <si>
    <t>○子を持つ従業員の学校行事、PTA活動の積極的参加を奨励します。
○婚活休暇、結婚記念日休暇を設けます。
○再就職を希望する女性を対象に職場体験講習を行います。</t>
    <phoneticPr fontId="18"/>
  </si>
  <si>
    <t>○子を持つ従業員の学校行事、PTA活動の積極的参加を奨励します。
○再就職を希望する女性を対象に職場体験講習を行います。
○勤務月の前月に作成する勤務時間作成において、学校行事等の都合を考慮し作成しています。</t>
    <phoneticPr fontId="2"/>
  </si>
  <si>
    <t>○男性の育児休業取得を促進するための措置を実施します。
○両立支援制度の充実に向けた検討を行います。</t>
    <phoneticPr fontId="18"/>
  </si>
  <si>
    <t>○小学校就学前の子どもを持つ従業員に、勤務時間短縮及び、所定外労働時間をさせない制度の導入をします。</t>
    <phoneticPr fontId="18"/>
  </si>
  <si>
    <t>○ももっこカードの利用者に子育て支援のためのサービスを提供します。
○スポーツ少年団活動を積極的に支援します。
○若年者を対象にトライアル雇用を実施します。</t>
    <phoneticPr fontId="18"/>
  </si>
  <si>
    <t>○小学校入学前の子供を持つ従業員に、勤務時間短縮及び所定外労働をさせない制度を導入します。
○若年者を対象とした、トライアル雇用を実施します。</t>
    <phoneticPr fontId="18"/>
  </si>
  <si>
    <t>○自社の専門技術を活用して、地域の子供に夢を与えるケーキ作りを行っています。
○育児休業を取得しやすいように社内会議で意見交換します。</t>
    <phoneticPr fontId="18"/>
  </si>
  <si>
    <t>○学校通学路における地域の子どもの安全確保活動、地域の防犯活動、パトロール等を行います。</t>
    <phoneticPr fontId="18"/>
  </si>
  <si>
    <t>○育児休業制度や利用者情報を社内報等で紹介し、取得しやすい環境づくりに努めます。
○一年間に７日の子どもの看護休暇を認めます。
○週日「ノー残業デー」としています。</t>
    <phoneticPr fontId="18"/>
  </si>
  <si>
    <t>○事業所内託児所の利用促進を図る。
○子育て支援するために社内制度の整備をする。
○工場見学や職場体験等する機会を設ける。</t>
    <phoneticPr fontId="2"/>
  </si>
  <si>
    <t>○育休取得予定者と代替職員の並行勤務など引継がスムーズになるよう工夫します。
○育児休業中の従業員と定期的に情報交換を行い、職場復帰への不安を和らげます。
○職場復帰前に勤務可能な時間、子供の預け先等きめ細かな相談を行い、配慮します。</t>
    <phoneticPr fontId="18"/>
  </si>
  <si>
    <t>○子どもたちの社会科（会社・工場）見学を積極的に受け入れます。
○地域の青少年健全育成活動（スポーツ少年団）を積極的に支援します。
○地域の防犯、非行防止活動へ積極的に参加応援します。</t>
    <phoneticPr fontId="18"/>
  </si>
  <si>
    <t>○小学校入学前の子を持つ従業員に勤務短時間制度を設けます。
○男性従業員が育児休暇を取りやすい環境を整えます。</t>
    <phoneticPr fontId="18"/>
  </si>
  <si>
    <t>○小学校入学前の子供を持つ従業員に、勤務時間短縮及び所定外労働をさせない制度の導入
○男性従業員を含め、育児休業の取得をしやすく、職場復帰しやすい環境の整備をする。</t>
    <phoneticPr fontId="18"/>
  </si>
  <si>
    <t>○男性従業員が育児休業を取得しやすいように、就業規則の整備、社内環境等を整える。</t>
    <phoneticPr fontId="18"/>
  </si>
  <si>
    <t>○子どもたちの社会見学を積極的に受け入れます。
〇子どもと一緒に出勤でき、安心して働けることを推進します。
〇事業所内にキッズスペース・おもちゃ図書館を整備し、子どもが楽しく過ごせる環境を作ります。</t>
    <phoneticPr fontId="2"/>
  </si>
  <si>
    <t>○結婚・育児の為、正社員として働きたいと思っても、労働時間の制約で諦めていた女性へ短時間正社員制度で時間的制約を緩和します。
○女性エンパワーメント原則（WEPｓ）へ署名し、国連機関が提唱する７つの原則を実施し、女性が働きやすい職場環境を推進します。</t>
    <phoneticPr fontId="18"/>
  </si>
  <si>
    <t>○仕事と生活の調和の為に、時間外勤務の削減に努めます。
○子供を交通事故から守る為、営業車両を運転する従業員の安全運転教育を実施、強化します。</t>
    <phoneticPr fontId="18"/>
  </si>
  <si>
    <t>○週２日の「ノー残業デー」達成率１００％を目指すとともに、時間外労働時間の削減に努めます。
○ワーク・ライフ・バランスの両立支援のため、１８日間の休暇取得（夏季休暇７日、年次有給休暇等１１日、うち３日連続した休暇の取得）を実施し、全正職員の取得を目指します。
○ワーク・ライフ・バランスの実践に向けた意識向上のため、研修や意見交換会等を通じ、啓発活動・風土改善に取り組みます。</t>
    <phoneticPr fontId="2"/>
  </si>
  <si>
    <t>○ワーク・ライフ・バランスの両立支援のため、職場環境を整備し、従業員の意識向上に努めます。
○子供を持つ従業員の学校行事や地域活動への参加を支援します。</t>
    <phoneticPr fontId="18"/>
  </si>
  <si>
    <t>○一般的な短時間勤務に加えて、日数限定フルタイム勤務や育児早番フルタイム勤務など多様な選択肢を用意し、社員１人ひとりの環境にあわせた働き方ができるよう支援します。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t>
    <phoneticPr fontId="18"/>
  </si>
  <si>
    <t>○出産、育児、介護等を理由に退職した職員が再就職を希望する場合は、研修を実施するとともに、再雇用を行います。
○子どもをもつ職員の学校行事やＰＴＡ活動への積極的な参加を奨励します。
○子どもたちの社会科見学受け入れ、若者や子育て世代のインターンシップならびにトライアル雇用を実施します。</t>
    <phoneticPr fontId="18"/>
  </si>
  <si>
    <t>○ファミリーマートの店舗で「子供１１０番の家」として位置付け、お子様の安全確保の場の提供を行う。
○社員有給休暇の取得計画表を作成して、有給休暇の取得促進に努める。</t>
    <phoneticPr fontId="18"/>
  </si>
  <si>
    <t>○地域（中学校区）の子供を対象とした施設見学やボランティアや慰問など利用者様とのふれあい教室を開催します。
○妊娠・出産・育児を理由に退職した元職員が希望すれば再雇用を検討します。
○女性は１００％！男性も育児休業を取得しやすい環境づくりに努めます。（男性取得者１名達成）</t>
    <phoneticPr fontId="18"/>
  </si>
  <si>
    <t>○子供をもつ従業員の学校行事や、ＰＴＡ活動への積極的な参加を応援します。
○１年間に１２日、子供の看護や、子供とふれあう（遊ぶ）ため、また、家族だんらんを過ごすための休暇を認めます。
○結婚記念日、本人または奥様（ご主人様）、お子様の誕生日休暇を認めます。</t>
    <phoneticPr fontId="18"/>
  </si>
  <si>
    <t>○小学校就学前の子を養育する従業員等を対象に短時間勤務制度を導入します。
○小学校就学前の子を養育する従業員等を対象にフレックスタイム制度を導入し、働き方の多様性を推進します。
○女性の働き方やキャリアアップを考え、女性目線で会社の改善やサービスを企画するミーティングを定期的に開催します。（女性のみで構成）
○従業員の仕事と育児の両立を積極的に促進する「イクボス」になることを宣言します</t>
    <phoneticPr fontId="18"/>
  </si>
  <si>
    <t>○私たちは働くお父さんお母さんが安心して預けられる保育環境を実現します。
○私たちは、家庭との連携を深め教育に真剣なご両親を親身になって応援します。</t>
    <phoneticPr fontId="18"/>
  </si>
  <si>
    <t>○１年間に子供の数により子供の看護休暇を５日～１０日認めます。
○子供たちの社会科見学を積極的に受け入れます。
○妊娠・出産・育児を理由に退職した元職員が希望すれば再雇用を行います。</t>
    <phoneticPr fontId="18"/>
  </si>
  <si>
    <t>○地域における子育て支援として、中学生職場体験や見学を広く受け入れたり、出前講座を積極的に行います。
○地域における子育て支援として、高校生インターンシップを積極的に行います。
○若者の就労支援として、大学生を対象としたインターンシップを積極的に行います。</t>
    <phoneticPr fontId="18"/>
  </si>
  <si>
    <t>○職員向けに院内託児施設を設けて就労を支援します。
○専門知識を活用して病院で子育て支援の「母と子の教室」を開催します。
○職員向けに保育料の一部を援助する制度を設けています。</t>
    <phoneticPr fontId="18"/>
  </si>
  <si>
    <t>○地域の子育てを支援します。「つしんひまわりクラブ」に入会すると、「世界でたったひとつの写真付通帳」が作れます。さらに「教育ローンの金利優遇」「子育て支援定期積金の金利優遇」「定期預金の金利優遇」を行い子育てを支援します。
○地域の大学と連携して、小学生を対象とした金融教育に取り組みます。
○地域の大学生を対象とした金融教育支援に取り組みます。</t>
    <phoneticPr fontId="18"/>
  </si>
  <si>
    <t>○育児休業を取得しやすい社内環境を整えるため、社内研修を行います。
○職場復帰前に勤務可能な時間、子供の預け先等きめ細かな相談を行い、配慮します。
○子供たちの社会科見学・交流会を積極的に受け入れます。</t>
    <phoneticPr fontId="18"/>
  </si>
  <si>
    <t>○子どもをもつ従業員の学校行事やＰＴＡ活動への積極的な参加を奨励します。
○働き方を見直すために、毎週金曜日を「ノー残業デー」とします。
○大学生や若年求職者を対象としたインターンシップを実施します。</t>
    <phoneticPr fontId="18"/>
  </si>
  <si>
    <t>○小学校入学前の子をもつ従業員に、勤務時間短縮制度を認めます。
○妊婦の検診のための休暇を認めます。
○１年間に５日の子供の看護休暇を認めます。</t>
    <phoneticPr fontId="18"/>
  </si>
  <si>
    <t>○3才までの子を持つ従業員に、勤務時間短縮制度を設けます。
○妊娠、出産、育児を理由に退職した元社員が希望すれば再雇用を行います。
○大学生を対象としたインターンシップを実施します。</t>
    <phoneticPr fontId="18"/>
  </si>
  <si>
    <t>○子供を交通事故から守る為、運転手の安全運転教育を充実します。
○子供達の社会科見学を受け入れます。</t>
    <phoneticPr fontId="18"/>
  </si>
  <si>
    <t>○育児休業を取りやすい環境を作ります。
○週に１度は定時帰宅を徹底します。
○当社のパティシエによる地域の子どもやママを対象にしたお菓子教室を行います。</t>
    <phoneticPr fontId="18"/>
  </si>
  <si>
    <t>○小学校入学前の子をもつ従業員に、勤務時間短縮制度を設けます。
○１年間に７日の子どもの看護休暇を認めます。</t>
    <phoneticPr fontId="18"/>
  </si>
  <si>
    <t>○職場復帰前に勤務時間等のきめ細かい相談に乗り、配慮します。
○有休取得率60％を80％に増やす努力をします。
○男性職員にも積極的な子育て参加を奨励します。</t>
    <phoneticPr fontId="18"/>
  </si>
  <si>
    <t>○育児休業中の代替職員を確保し、育児休業を取得しやすくし、併行勤務期間を設けて引継がスムーズになるよう工夫します。
○小学校入学前の子をもつ職員に、育児短時間勤務を適用します。
○財団の事業として、子供たちの学力・人間力を育成する学校・地域・家庭の取り組みを応援します。</t>
    <phoneticPr fontId="18"/>
  </si>
  <si>
    <t>○育児取得予定者と代替職員の並行勤務など、引継ぎがスムーズになるよう工夫します。
○妊娠、出産、育児を理由に退職した元社員が希望すれば再雇用を行います。</t>
    <phoneticPr fontId="18"/>
  </si>
  <si>
    <t>○有給休暇の取得計画表を作成して、有給休暇の取得促進に努めます。
○妊娠、出産、育児を理由に退職した元職員が希望すれば再雇用を行います。
○新規採用の従業員が気軽に悩みを相談できる窓口を設置します。</t>
    <phoneticPr fontId="18"/>
  </si>
  <si>
    <t>○育休取得予定者と代替職員の並行勤務など引継がスムーズになるよう工夫します。
○男性職員の子どもの保育園の送迎など子育てへの参加を奨励します。
○地域ぐるみの防犯、見守りの体制の整備や活動への職員の積極的参加をすすめます。</t>
    <phoneticPr fontId="18"/>
  </si>
  <si>
    <t>○配偶者出産休暇制度を３日間設けます。
○夫婦が協力して育児ができるよう時間外勤務の削減に努めます。
○会員の人材等を活用して、地域の子どもを対象としたワークショップなどを開催します。</t>
    <phoneticPr fontId="18"/>
  </si>
  <si>
    <t>○子育てボランティアの養成や子育て支援団体への助成、子どもの居場所づくりを進め、地域の子育てを応援します。
○育児休暇の取得・短時間勤務がしやすいように職員への声かけなど子育てがしやすい職場環境の醸成に努めます。
○働き方を見直すために、毎週水曜日を「ノー残業デー」とし、有休休暇の取得も奨励します。</t>
    <phoneticPr fontId="2"/>
  </si>
  <si>
    <t>○妊婦の検診のための休暇制度を設けます。
○子供と一緒に来れるファミリールーム完備のサロンをオープンします。
○不定期に子供体験型イベントを開催します。
○小学生以下の子をもつ従業員に勤務時間短縮制度を設けます。
○高校生以下の子をもつ従業員に学校行事やＰＴＡ活動への積極的な参加を奨励します。
○若年者を対象としたトライアル雇用を実施します。
○育児と仕事の両立を支援する専門の相談員によるヒアリング、キャリアコンサルティングを定期的に実施します。</t>
    <phoneticPr fontId="2"/>
  </si>
  <si>
    <t>○子どもが心豊かに育つよう、創造性豊かな舞台芸術鑑賞や様々な体験活動を行い、子どものよりよい文化環境をつくります。
○継続した活動の企画運営を通して、子どもの社会参画の機会を拡充し、子どもと大人が共に育ち合う環境づくりを推進します。
○異年齢の親子の集団での育ち合い学び合いを啓発します。</t>
    <phoneticPr fontId="18"/>
  </si>
  <si>
    <t>○子どもを対象とした木工教室の開催。
○子どもをもつ従業員の学校行事やＰＴＡ活動への積極的な参加を奨励します。
○妊娠・出産・育児を理由に退職した元社員が希望すれば再雇用を行います。</t>
    <phoneticPr fontId="18"/>
  </si>
  <si>
    <t>○育児休業中の代替スタッフを確保し、育児休業を取得しやすくします。
○育休取得予定者と代替スタッフの並行勤務など、引継ぎがスムーズになるよう工夫します。
○職場復帰前に勤務可能な時間・子どもの預け先等きめ細やかな相談を行い、配慮します。
○小学校入学前の子を持つスタッフに、勤務時間短縮制度を設けます。
○子どもを持つスタッフの学校行事やＰＴＡ活動への積極的な参加を奨励します。
○仕事と生活の調和の為に、勤務時間の変更・短縮に取り組みます。
○労働時間の適正管理を目指し、就業規則を見直します。
○毎月１回、「ノー残業デー」を設けます。</t>
    <phoneticPr fontId="18"/>
  </si>
  <si>
    <t>○子どもをもつ従業員の学校行事への積極的な参加を奨励します。
○社内での懇親会は家族で参加するようにしています。
○地域の子どもの安全を守るため、車両の点検や安全運転に努めます。</t>
    <phoneticPr fontId="18"/>
  </si>
  <si>
    <t>○配偶者出産休暇制度を２日間設けます。
○年次有給休暇取得を促進し、有給を取得しやすい環境を作り子供・家族と触れ合う機会を増加させます。
〇育児短時間勤務制度により、仕事と育児が両立できる環境を整え、子育てを応援します。</t>
    <phoneticPr fontId="2"/>
  </si>
  <si>
    <t>○職場復帰前に勤務可能な時間、子供の預け先等きめ細かな相談を行い、配慮します。
○短時間勤務や隔日勤務等、働き方の選択肢を増やすための社内制度を充実します。
○大学生や若年求職者を対象としたインターンシップを実施します。</t>
    <phoneticPr fontId="18"/>
  </si>
  <si>
    <t>○小学校入学の始期に達するまでの子を養育する従業員が申し出た場合は、所定時間外労働を免除する制度を作ります。
○育児休業および両立のための相談窓口を設けます。</t>
    <phoneticPr fontId="18"/>
  </si>
  <si>
    <t>○残業を０にガンバります。
○育児休業制度や利用者情報を社内報等で紹介し、取得しやすい環境づくりに努めます。
○月に１度、従業員とコミュニケーションをとるために社員全員と集まる。</t>
    <phoneticPr fontId="18"/>
  </si>
  <si>
    <t>○育児休業中の社員と定期的に情報交換を行い、職場復帰への不安を和らげます。
○小学校入学前の子を持つ社員に、始業、終業時間の繰り上げ、繰り下げができる制度を設けます。</t>
    <phoneticPr fontId="18"/>
  </si>
  <si>
    <t>○２年以内に男性育休取得者がでることを目指します。
○夫婦が協力して育児ができるよう時間外勤務の削減に努めます。</t>
    <phoneticPr fontId="18"/>
  </si>
  <si>
    <t>○育児休業中の社員と定期的に情報交換を行い、職場復帰への不安を和らげます。
○小学校入学前の子を持つ社員に、始業、終業時間の繰り上げ、繰り下げができる制度を設けます。
○社員を対象とした両立のための企業内相談窓口を設けます。</t>
    <phoneticPr fontId="18"/>
  </si>
  <si>
    <t>○育児休業制度について掲示板やＨＰ等で紹介し、取得しやすい環境づくりに努めます。
○育児休業中の代替職員を確保し、育児休業を取得しやすくします。
○妊娠、出産、育児を理由に退職した元職員が希望すれば再雇用を行います。
○イクボスを目指します。</t>
    <phoneticPr fontId="17"/>
  </si>
  <si>
    <t>○育児休業を取得しやすい社内環境を整えます。
○毎日「ノー残業」が可能な業務体制を整えます。
○従業員の仕事と育児の両立を積極的に促進する「イクボス」になることを宣言します</t>
    <phoneticPr fontId="18"/>
  </si>
  <si>
    <t>○月１回のノー残業デーを目指す。
○短時間勤務の働き方を充実していく。</t>
    <phoneticPr fontId="18"/>
  </si>
  <si>
    <t>○働き方を見直すために残業をなるべくしないようにしています。
○短時間勤務や隔日勤務など、働き方の選択肢を増やすための社内制度を充実します。</t>
    <phoneticPr fontId="18"/>
  </si>
  <si>
    <t>○短時間勤務の働き方を増やし社内で協力する。</t>
    <phoneticPr fontId="18"/>
  </si>
  <si>
    <t>○育児休業制度を社内で周知させ、育児休業を取得しやすい環境づくりに努めます。</t>
    <phoneticPr fontId="18"/>
  </si>
  <si>
    <t>○育児休暇中の社員と定期的に情報交換を行い、職場復帰への不安を和らげます。
○２年以内に男性育休取得者がでることを目指します。
○育児期間中の在宅勤務制度を導入します。</t>
    <phoneticPr fontId="18"/>
  </si>
  <si>
    <t>○育児休業制度や利用者情報を社内報等で紹介し、取得しやすい環境づくりに努めます。
○育休取得予定者と代替職員の並行勤務など引継がスムーズになるよう工夫します。
○職場復帰直後に「職場復帰プログラム」を実施します。</t>
    <phoneticPr fontId="18"/>
  </si>
  <si>
    <t>○育児休業を取得しやすい社内環境を整えるため、社内研修を行います。
○夫婦が協力して育児ができるよう、時間外勤務の削減に努めます。
○妊娠、出産、育児を理由に退職した元社員が希望すれば再雇用を行います。</t>
    <phoneticPr fontId="18"/>
  </si>
  <si>
    <t>○短時間勤務という働き方を増やすための社内制度を充実します。</t>
    <phoneticPr fontId="18"/>
  </si>
  <si>
    <t>○育児休業中の代替従業員を確保し、育児休業を取りやすくします。
○育児休業中の従業員と定期的に情報交換を行い、職場復帰への不安を和らげます。
○妊娠、出産、育児を理由に退職した従業員が希望すれば再雇用を行います。</t>
    <phoneticPr fontId="18"/>
  </si>
  <si>
    <t>○子どもをもつ従業員の学校行事、ＰＴＡ活動への積極的な参加を時間単位の有給休暇も認めます。
○再就職を希望する社員・パートタイマーに対し積極的に支援します。
○育児休業中の従業員が職場復帰しやすいよう情報交換します。</t>
    <phoneticPr fontId="2"/>
  </si>
  <si>
    <t>○短時間勤務や隔日勤務など、働き方の選択肢を増やすための社内制度を充実します。
○妊娠、出産、育児を理由に退職した元社員が希望すれば、再雇用を行います。</t>
    <phoneticPr fontId="18"/>
  </si>
  <si>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t>
    <phoneticPr fontId="18"/>
  </si>
  <si>
    <t>○高等学院や地元の福祉施設と協力して、不登校、引きこもり、障害のある方々が基本的生活習慣を習得し、自立生活の一助に向け、わかめ干し、軽作業・販売などの就労支援を行います。
○地元の観光施設「むかし下津井廻船問屋」、地域団体「鷲羽山下津井まちづくり推進協議会」やワーキンググループ「下津井ＳｅａＶｉｌｌａｇｅＰｒｏｊｅｃｔ」と手を取り合い、下津井を訪れる観光客や見学等で訪れた小学生～大学生に「海の仕事」の体験や郷土の歴史を伝える活動をしていきます。それらの活動を通して、地域の誇るべき歴史や文化を守り、次の世代へ伝えるために積極的に取り組んでいきます。
○大学生や若者求職者を対象としたインターンシップを実施します。
○仕事と生活の調和の為に、勤務時間の変更、短縮に努めます。
〇地域の未婚者のマッチングのお世話を積極的に行います。</t>
    <phoneticPr fontId="2"/>
  </si>
  <si>
    <t>○育児・介護休業法に基づく育児休業等、雇用保険法に基づく育児休業給付、労働基準法に基づく産前産後休業など諸制度の周知に努めています。
○時間外勤務の管理・徹底により、労働時間の平準化を図り、全体の労働時間を軽減します（毎週水曜日を「ノー残業デー」にしています）。
○地域学童ならびに地域住民への会社見学会の実施を継続しています。</t>
    <phoneticPr fontId="18"/>
  </si>
  <si>
    <t>○各種イベントで子供調剤体験を実施しています。
　・白衣を着て薬剤師の仕事を体験
　・お菓子を使って調剤体験を実施
○各種イベントでの「お仕事体験」等に薬剤師が出向いて、参加した子供に薬剤師の仕事内容を説明するなど、子供に興味を持ってもらう事業を展開しています。
○妊娠、出産、育児を理由に退職した元社員が希望すれば再雇用を行います。</t>
    <phoneticPr fontId="2"/>
  </si>
  <si>
    <t>○仕事と家庭の調和について、社内研修を行います。
○子供を持つ職員の学校行事やＰＴＡ活動への積極的な参加を奨励します。
○育児休業中の職員と定期的に情報交換を行い、職場復帰への不安を和らげます。
○従業員の仕事と育児の両立を積極的に促進する「イクボス」になることを宣言します</t>
    <phoneticPr fontId="18"/>
  </si>
  <si>
    <t>○働き方を見直すために、毎週水曜日を「ノー残業デー」とします。
○子どもたちの社会科（会社）見学を積極的に受け入れます。
○育児休業を取得した従業員には、職場復帰への不安を和らげるための情報交換を行います。
○大学生や若年求職者を対象とした会社説明会を実施します。</t>
    <phoneticPr fontId="2"/>
  </si>
  <si>
    <t>○次世代育成支援対策推進法に基づき国立病院機構が策定している「一般事業主行動計画（仕事と子育ての両立支援プログラム）」について、職員への更なる周知を行うと共に、制度を利用しやすい環境作りに努力します。
○リフレッシュ休暇（３日間）に併せ、年次休暇を取得することによる長期休暇取得を奨励します。</t>
    <phoneticPr fontId="18"/>
  </si>
  <si>
    <t>○仕事と家庭の調和について、社内研修を行います。
○子供を持つ職員の学校行事やＰＴＡ活動への積極的な参加を奨励します。</t>
    <phoneticPr fontId="18"/>
  </si>
  <si>
    <t>○育児休業できる期間を、法定期間よりも長く３歳に達する日までとします。
○満６歳に達する日以後の最初の３月３１日に達するまでの子をもつ職員に、勤務時間短縮制度を設けます。</t>
    <phoneticPr fontId="2"/>
  </si>
  <si>
    <t>○短時間勤務を増やす。</t>
    <phoneticPr fontId="18"/>
  </si>
  <si>
    <t>○育児休業を取得した後、職場復帰後に短時間勤務や隔日勤務など、働き方の選択肢を増やすための社内制度を充実します。</t>
    <phoneticPr fontId="18"/>
  </si>
  <si>
    <t>○子どもをもつ従業員の学校行事やＰＴＡ活動への積極的な参加を奨励。
○地域の子供達の歯を虫歯から守る為にはみがき戦士“たんじマン”の活動を積極的に行う。</t>
    <phoneticPr fontId="18"/>
  </si>
  <si>
    <t>○育児休業を取得しやすい社内環境を整えるため、社内研修を行います。
○事業所内保育施設の充実に努めます。
○地域の子供及び高齢者への健全育成活動（健康教室)を積極的に支援します。</t>
    <phoneticPr fontId="18"/>
  </si>
  <si>
    <t>○育児休業中の職員に対して定期的に情報提供を行い、職場復帰への不安を和らげます。
○育休明けの職員が１時間単位で勤務時間を選べる「ならし勤務制度」を導入します。
○子どもをもつ職員の学校行事への参加を応援します。</t>
    <phoneticPr fontId="18"/>
  </si>
  <si>
    <t>○子どもをもつ職員の学校行事への参加を応援します。
○育休明けの職員が１時間単位で勤務時間を選べる「ならし勤務制度」を導入します。</t>
    <phoneticPr fontId="18"/>
  </si>
  <si>
    <t>○子供をもつ従業員の学校行事やＰＴＡ活動への積極的な参加を奨励します。
○子育て世代応援の為、孫育て世代へ休暇制度を設けます。
○労働時間の適正管理を目指し、就業規則を見直します。</t>
    <phoneticPr fontId="18"/>
  </si>
  <si>
    <t>○小さなお子様連れの方が、気軽に通院できるように保育士が常駐し、託児サービスを行います。
○学校行事、育児等で休暇を取得しやすい半日の有給休暇を認めます。
○育児休業を取得しやすい環境づくりに努めます。</t>
    <phoneticPr fontId="18"/>
  </si>
  <si>
    <t>○小さなお子様連れの方が、気軽に安心して通院できるように保育士が常駐し、託児サービスを行います。
○虫歯予防の大切さを知ってもらうため、年に一度子育て広場に出向き、講演を開催します。
○学校行事、育児等で休暇を取得しやすい半日の有給休暇を認めます。</t>
    <phoneticPr fontId="18"/>
  </si>
  <si>
    <t>○配偶者の出産に対し、特別有給休暇制度を２日間設けます。
○子どもたちの社会科見学及び総合学習福祉体験・見学を積極的に受け入れます。
○妊娠、出産、育児を理由に退職した元社員が希望すれば再雇用を行います。</t>
    <phoneticPr fontId="18"/>
  </si>
  <si>
    <t>○自社の専門的技術を活用して、地域の子どもを対象とした子ども調剤に参加しています。
○岡山市薬剤師会がとり組む薬物乱用防止活動に積極的に参加しています。</t>
    <phoneticPr fontId="18"/>
  </si>
  <si>
    <t>○毎週水曜日を「ノー残業デー」とします。
○従業員を対象とした、両立のための企業内相談窓口を開設します。
○育児休業中の従業員と定期的に情報交換を行い、職場復帰への不安を和らげます。</t>
    <phoneticPr fontId="18"/>
  </si>
  <si>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○中学生や大学生を対象としたインターンシップを積極的に実施します。
○みつばち文庫という小学校に本を寄贈する活動を通して、子供たちの心の健やかな成長を支援します。（2016年時点約50万冊）
○津山市内の養護学校の子供たちへの読み聞かせを年4回行っています。今後も定期的に子供たちの健やかな心を育むために活動を継続します。
○小中学生の工場見学、職場体験の受入れを積極的に行います。
○自治体が行っている、教育支援活動の一環「ブックスタート」を支援し、赤ちゃんとお母さんがこころを触れ合わせる時間を持ってもらう活動を継続します。</t>
    <phoneticPr fontId="18"/>
  </si>
  <si>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○「エコスクール」「みつばち教室」を通じて、ミツバチのすばらしい知恵や生態をはじめ、"自然との共生""環境の大切さ""生命のつながり"など子供たちに楽しく学んでもらえる機会をつくっていきます。</t>
    <phoneticPr fontId="18"/>
  </si>
  <si>
    <t>○職員の福利厚生を充実させる各種休暇制度等を就業規則に設けています。
育児休業等については、仕事と育児が両立できるように支援体制を整備し、各種休暇制度が積極的に利用できるよう取り組んでいます。
○産前・産後・育児休業中の職員に対して社内報などで情報提供を行い、職場復帰への不安を安らげています。
○ワーク・ライフ・バランスができる職場環境を構築しています。時間外勤務の軽減、家族とのふれ合い、家族旅行などができるように、連続した５日間の休暇（連続休暇）の取得を奨励し、取得しやすい職場文化の醸成を図るなど取得率100％を目指しています。</t>
    <phoneticPr fontId="18"/>
  </si>
  <si>
    <t>○育児休業中の社員と定期的に情報交換を行い職場復帰への不安を和らげます。
○小学校入学前の子をもつ従業員に勤務時間短縮制度を設けます。
○大学生や若年求職者を対象としたインターンシップを実施します。</t>
    <phoneticPr fontId="18"/>
  </si>
  <si>
    <t>○学校行事やＰＴＡ活動への積極的な参加を奨励します。
○お子さんの習い事などに関しての私用外出、早退を認め、事務所の勤務体制を柔軟に設定します。
○毎年、お子さんの状況に合わせての勤務の希望を出してもらい、対応について話し合いの機会を持ちます。</t>
    <phoneticPr fontId="18"/>
  </si>
  <si>
    <t>○育児休業中の代替要員を確保し、育児休業を取得しやすくします。
○職場復帰前に勤務可能な時間、子どもの預け先等きめ細かな相談を行い、配慮します。</t>
    <phoneticPr fontId="18"/>
  </si>
  <si>
    <t>○子どもをもつ従業員の学校行事、授業参観、ＰＴＡ活動への参加を積極的に奨励します。
○育児休業中の代替職員を確保し、育児休業を取得しやすくします。
○大学生や若年求職者を対象としたインターンシップ研修を実施します。</t>
    <phoneticPr fontId="18"/>
  </si>
  <si>
    <t>○育児休業を取得しやすい社内環境を整えるため、社内研修を行います。
○仕事と生活の調和のために、勤務時間の変更、短縮に取り組みます。
○妊娠、出産、育児を理由に退職した元社員が希望すれば再雇用を行います。</t>
    <phoneticPr fontId="18"/>
  </si>
  <si>
    <t>○男性職員の育児休業を推奨します。
○男性職員の子どもの保育園の送り迎えを奨励します。
○若年者を対象としたトライアル雇用を実施します。
○従業員の仕事と育児の両立を積極的に促進する「イクボス」になることを宣言します</t>
    <phoneticPr fontId="18"/>
  </si>
  <si>
    <t>○子どもをもつ社員が学校行事に参加できるような会社の雰囲気づくり、仕組づくりに努めます。
○通学に利用している小中学生の見守りをします。</t>
    <phoneticPr fontId="2"/>
  </si>
  <si>
    <t>○地域社会の活性化に取り組むＣＡＲＳＨＯＰとして子育て世代へのサポートやサービスも行います。
気軽に立ち寄れるコミュニティーハウスのようなスペース作りを行います。（キッズコーナーの設置、イベントの開催、情報発信）
○地域に根ざす会社として、地元のＮＰＯとも連携をとり、安全対策、防犯にも取り組みます。（高倉自治協議会参加、かけこみ１１０番、警察官立ち寄り所）
○学校・地域の行事にも積極的に参加します。
○週１回のノー残業デー、勤務時間の変更・短縮への柔軟な対応、有給休暇取得促進など、ワークライフバランスの推進に取り組みます。
○スタッフの家族ぐるみのクラブ活動への参加を奨励します。
○ボルダリングクラブを併設し、クラブでのキッズスクールを開放します。
○レンタルスペースを利用して親子で楽しめる場所を提供します。</t>
    <phoneticPr fontId="2"/>
  </si>
  <si>
    <t>○保護者の方のお迎えがあるまで、当塾にて預かりを実施します。
○お子さんとの同伴出勤を可能とした職種を設けます。
○お母さんが在宅や空き時間に働けるようなお仕事を提供します。</t>
    <phoneticPr fontId="18"/>
  </si>
  <si>
    <t>○大学生や若年求職者を対象としたインターンシップを実施します。
○若年者を対象としたトライアル雇用を実施します。
○子供を交通事故から守るため、業務車輌を運転する従業員の安全運転教育を充実します。</t>
    <phoneticPr fontId="18"/>
  </si>
  <si>
    <t>○仕事と子育ての両立がしやすいように就業時間（時間短縮、休日取得）を個別に設定します。
○仕事と家庭の両立がしやすいように毎週水曜日『ノー残業デー』の奨励をします。
○自社内に女性スタッフによる『女性＆子育て支援』チームを発足し、社内、社外に対し積極的な社会環境作りのサポートを行います。</t>
    <phoneticPr fontId="2"/>
  </si>
  <si>
    <t>○地域ぐるみで子どもたちの安全を守る活動（津山っ子かけこみ１１０番）をします。
○子どもの成長に合わせるなどライフステージに合った働き方が選択できる仕組みを整えます。
○産休・育休から復帰しやすい社内環境を整えます。
○地域の子育てをしているパパ、ママの交流の場を作ります。（おもちゃ図書館）</t>
    <phoneticPr fontId="17"/>
  </si>
  <si>
    <t>○育児と仕事の両立を応援するため、従業員各々が、希望する勤務体系に対して、最大限の協力を致します。
○お子様連れのご家族が、楽しんでお食事をして頂けるように、四季折々のイベント、サービスをご用意した営業に努めます。
○未来ある地域の子供達に仕事のやりがい、楽しさを知って頂くため、近隣中学校の職場体験に賛同しており、これからもご協力させて頂きます。</t>
    <phoneticPr fontId="18"/>
  </si>
  <si>
    <t>○父母共に子育てが優先出来るように学校行事への参加を応援します。
○短時間労働者にも働きやすい職場環境を創造します。
○若年者を対象としたインターンシップなどの制度を積極的に取り入れていきます。</t>
    <phoneticPr fontId="2"/>
  </si>
  <si>
    <t>○小学校入学前の子を持つ従業員に、勤務時間短縮制度を設けます。
○小学校入学前の子や孫を持つ従業員に、有給休暇取得を勧奨します。
○夫婦が協力して育児に励めるよう、時間外勤務の削減に努めます。</t>
    <phoneticPr fontId="18"/>
  </si>
  <si>
    <t>○育児休業取得可能期間を子が３歳になるまでに延長するとともに、子の看護休暇、育児短時間勤務、時間外労働の免除、時間外労働の制限期間を拡大する。
○子の看護休暇の取得可能日数を無制限とする。
○保育園及び放課後児童クラブの延長保育料を全額会社が負担する。</t>
    <phoneticPr fontId="2"/>
  </si>
  <si>
    <t>○育児休業中の従業員と定期的に情報交換を行い、職場復帰への不安を和らげます。
○有給休暇の取得計画表を作成して、有給休暇の取得促進に努めます。
○新規採用の従業員が気軽に悩みを相談できる窓口を設置します。</t>
    <phoneticPr fontId="18"/>
  </si>
  <si>
    <t>○地域の青少年健全育成活動を積極的に支援します。（スポーツ少年団等の後方支援）
○小中学校の登下校の見守り隊</t>
    <phoneticPr fontId="18"/>
  </si>
  <si>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phoneticPr fontId="18"/>
  </si>
  <si>
    <t>○子どもをもつ従業員の学校行事・部活動・習い事への積極的な参加を応援します。
○結婚・出産・育児をしやすい環境づくりを行っていきます。
○地域の行事等に参加して子どもたちとのふれあいを大事にします。</t>
    <phoneticPr fontId="18"/>
  </si>
  <si>
    <t>○子どもの学校行事や地域活動への参加を推奨し、子育てをしやすい職場環境づくりに努めます。
○休暇の計画的取得促進、並びに年次有給休暇と夏期特別休暇等を組み合わせた連続休暇取得を奨励します。
○ワーク･ライフ･バランスを推進するため、毎週水曜日を「ノ―残業デー」とします。</t>
    <phoneticPr fontId="18"/>
  </si>
  <si>
    <t>○父母ともに仕事と子育ての両立や、学校行事やＰＴＡ活動への積極的な参加を応援します。
○小学校入学前の子どもを持つ従業員に所定外労働をさせないよう努めます。
○若年者を対象としたトライアル雇用を実施します。</t>
    <phoneticPr fontId="18"/>
  </si>
  <si>
    <t>○一人しかできない仕事をなくし、急な子どもの病気や、学校行事への参加など、子育てに関することでの遅刻・早退や欠勤を取りやすい職場環境を目指します。
○育児・介護休業を取得しやすい職場環境を整えます。
○育児休業明けのスタッフが職場復帰しやすい環境作り、スタッフ間のフォローがしっかりできる職場を目指します。</t>
    <phoneticPr fontId="18"/>
  </si>
  <si>
    <t>○育児休暇制度の実施
○保育園、幼稚園、小学校の行事やPTA活動への参加の奨励
○小さなお子様がおられる方の短時間労働及び出勤日数調整の対応実施</t>
    <phoneticPr fontId="18"/>
  </si>
  <si>
    <t>○仕事と育児の両立を可能にするため、自由に出勤予定を組めます。
○長く働くことから遠ざかっていた方のために職場体験を実施しています。
○子育てや介護をしながら参加出来る研修を自分で選び参加できます。</t>
    <phoneticPr fontId="18"/>
  </si>
  <si>
    <t>○両立支援促進のための管理者研修を実施します。
○仕事と子育ての両立・学校行事参加を応援します。</t>
    <phoneticPr fontId="18"/>
  </si>
  <si>
    <t>○子どもをもつスタッフの学校行事などへの参加を支援します。
○ひとり親家庭等に対して住宅提供の推進を行います。</t>
    <phoneticPr fontId="18"/>
  </si>
  <si>
    <t>○子どもたちの社会科見学や職場体験などを積極的に受け入れます。</t>
    <phoneticPr fontId="18"/>
  </si>
  <si>
    <t>○「ママの味方活動①」保育園の確保が難しい時代、お子さんが３歳になるまで育児休業、小学校就学まで時短勤務を認めるなど、余裕をもって両立生活の準備ができるよう支援しています。
○「ママの味方活動②」育児休業からの復職スタッフには、戻ってきてくれてありがとう、これからも一緒に頑張ろう！という気持ちを込めて有給5日分の「おかえりなさい祝い金」があります。
○「ママの味方活動③」（子どもを預ける先がない等の緊急時でも）安心して仕事と子育ての両立をしてもらえるように、「子連れ出勤」の実施要件を提示し、お互いが助け合ってママスタッフを支える職場環境を築いています。</t>
    <phoneticPr fontId="18"/>
  </si>
  <si>
    <t>○育児休業・介護休業等の取得しやすい環境作りのために、諸制度の周知や情報提供および管理職の研修等の啓発活動を行う。
○若年者・障害者等に対するインターンシップ等の就業体験機会の提供、トライアル雇用等を通じた雇い入れ、雇用管理の改善を行う。
○男性職員の育児休業取得を容易にする環境整備を行う。</t>
    <phoneticPr fontId="2"/>
  </si>
  <si>
    <t>○子育て中の短時間の働くママさんを積極的に採用いたします。
○子連れで出張や観光で旅行するパパママに快適にお過ごしいただけるように、一部の客室をお布団でお休みいただくように改装しています。これによってベッドのように添い寝していて落ちる心配なく、お部屋も自由にハイハイしたり歩き回ることができる環境をご提供できます。</t>
    <phoneticPr fontId="2"/>
  </si>
  <si>
    <t>○妊娠中や子育て中の方を対象にクラウドワークス、ブログライター、アフィリエイトなど自宅でITを使った副業を始めたいとお考えの方を支援します。
○ ITを使った副業にはどんなものがあるのか、注意点など1時間程度ではございますが無料でコンサルタントいたします。</t>
    <phoneticPr fontId="18"/>
  </si>
  <si>
    <t>○育児・介護休業を取得しやすい社内環境を整えるため、社内研修を行い働きやすい環境整備に努めます。
○子どもたちの社会科（現場）見学など積極的に開催します。子どもたちへのプレゼンテーションを通じて、ともに学ぶ場を提供しています。
○子どもをもつ従業員の学校行事やPTA活動への積極的な参加を奨励します。</t>
    <phoneticPr fontId="18"/>
  </si>
  <si>
    <t>○女性だけではなく、男性従業員に育児休業をとることを推奨します。
○リフレッシュのため、連続休暇の取得制度を設けます。
○学校が夏休みなど長期休暇時、子どもだけで昼食を食べている児童が給食を食べに来られるようにします。
○従業員のワーク・ライフ・バランスをはかるために、従業員支援プログラムを導入します。</t>
    <phoneticPr fontId="18"/>
  </si>
  <si>
    <t>○子どもをもつ従業員の学校行事やPTA、習い事などへの積極的な参加を支援・奨励します。
○地域の青少年健全育成活動（スポーツ・芸術等）を積極的に支援します。</t>
    <phoneticPr fontId="18"/>
  </si>
  <si>
    <t>○お子様との時間を大切にするために学校行事・お子様の急な病気でのお休みに柔軟に対応します。
○勤務日数、勤務時間、勤務曜日も子育てママのライフスタイルにあわせて選ぶことができます。</t>
    <phoneticPr fontId="18"/>
  </si>
  <si>
    <t>○子どもをもつ従業員の学校行事やＰＴＡ活動への積極的な参加を奨励します。
○入社日より有給休暇を付与し、休暇を取りやすい環境を整備します。</t>
    <phoneticPr fontId="18"/>
  </si>
  <si>
    <t>○育児休業を取得しやすい社内環境を整えます。
○働きやすくするために子供さんの行事への参加を率先して参加して頂けるようにいたします。</t>
    <phoneticPr fontId="18"/>
  </si>
  <si>
    <t>○育児休業を取得しやすい社内環境を整えるため社内研修をします。
○子どもをもつ従業員の学校行事やPTA活動への積極的な参加を奨励します。
○若年層を対象としたトライアル雇用を実施します。</t>
    <phoneticPr fontId="18"/>
  </si>
  <si>
    <t>○定期的に社内報（ミニ新聞）を発行し、育休中でも社内の様子がわかるように配慮し、復帰しやすいようにする。</t>
    <phoneticPr fontId="18"/>
  </si>
  <si>
    <t>○お子さまの学校行事やPTA行事にも、無理なく参加できる、育児や家庭と仕事の両立がしやすい環境を整えます。
○育児休職を取得した職員が、職場復帰しやすい環境を整備します。
○男性職員へ育児休職等の制度を周知し、利用促進するための措置を講じます。</t>
    <phoneticPr fontId="18"/>
  </si>
  <si>
    <t>○特別休暇として、子、孫（同居）が病気になった時、１会計年度において５日間（２人以上の場合は１０日を限度とする）の範囲で（時間単位での取得可）与えます。
○育児休業中の代替職員を確保し、育児休業を取得しやすくします。
○月に２回以上「ノー残業デー」を設けたり、有休のうち１日を「ハッピーディ」として、取得してもらいます。</t>
    <phoneticPr fontId="18"/>
  </si>
  <si>
    <t>○従業員の仕事と家庭の両立を積極的に促進に取り組みます。</t>
    <phoneticPr fontId="18"/>
  </si>
  <si>
    <t>○子どもをもつ従業員の学校行事やＰＴＡ活動への積極的な参加を奨励します。
○新規採用の従業員が気軽に悩みを相談できる窓口を設置します。</t>
    <phoneticPr fontId="18"/>
  </si>
  <si>
    <t>○「仕事を生きる、女を生きる、母を生きる。」
○皆さんの理想の働き方、人生のイベントごとに対応した働き方を実現します。</t>
    <phoneticPr fontId="18"/>
  </si>
  <si>
    <t>○おせっかいを焼き、従業員の子育て状況を把握し状況に応じて有給休暇等を使いやすくする。
○従業員だけでなく奥さんからの育児相談も聞いてあげ、子育てのストレスを軽減する。必要であれば、子守等もして従業員が仕事に専念できる様にする。</t>
    <phoneticPr fontId="2"/>
  </si>
  <si>
    <t>○小学校入学前の子をもつ職員は、就業規則の範囲内で始業・終業時刻の柔軟な運用をします。
○子どもを交通事故から守るため、職員の安全運転教育を充実します。
○有給休暇の取得促進に努めます。</t>
    <phoneticPr fontId="18"/>
  </si>
  <si>
    <t>○小学校入学前の子をもつ従業員に、勤務時間短縮制度を設けます。
○男性従業員の子どもの保育園の送り迎えを奨励します。
○夫婦が協力して育児ができるよう、時間外勤務の削減に努めます。</t>
    <phoneticPr fontId="18"/>
  </si>
  <si>
    <t>○従業員が学校行事等に参加しやすいよう、時間単位での有休を導入します。
○中高生を中心とした職場体験活動を積極的に受け入れます。
○ワークライフバランス推進の一環として毎週水曜日を「ノー残業デー」とします。</t>
    <phoneticPr fontId="17"/>
  </si>
  <si>
    <t>○フレックスタイムを導入し、働き方の選択肢を増やします。
○仕事と生活の調和のために勤務時間の変更、短縮に取り組みます。
○子ども、配偶者や両親の看護休暇制度を設けます。
○子どもをもつ従業員の学校行事やPTA活動への積極的な参加を奨励します。
○孫育ての応援できる働き方。</t>
    <phoneticPr fontId="17"/>
  </si>
  <si>
    <t>○子どもをもつ従業員の学校行事、ＰＴＡ活動の積極的参加を奨励します。
○育児休業を取得しやすい社内環境を整えるため、社内研修を行います。</t>
    <phoneticPr fontId="18"/>
  </si>
  <si>
    <t>○「こども１１０番の店」として地域の子どもたちの安全を見守る取組を実施します。
○小学生ミニバスケットボール大会のスポンサーとして、スポーツを通じて、子どもたちの健全育成を目指します。
○子どもを交通事故から守るため、業務車輌を運転する社員の安全運転教育を充実します。</t>
    <phoneticPr fontId="2"/>
  </si>
  <si>
    <t>○子どもたちの社会科（靴工房の靴づくり）見学を積極的に受け入れます。「自分の靴磨き体験」を無料開催し、足下がきれいになると気持ちいい！を感じてもらうことで靴の大切さや、靴が身体に与える影響などに興味をもつことで「豊かな感性」を育みます。
○自社の専門的技術を活用して、地域の子どもを対象に「靴ヒモの結び方教室」を無料開催します。足が痛くない、正しい靴の履き方を伝えることで「子どもの外反母趾、巻き爪などの足の健康被害」を未然に防ぎ、「健康に育つ習慣づくりのお手伝い」をいたします。
○働く女性が快適に仕事をするために、普段から履いている靴と足が合っているかどうかを診断する「靴と足のフィッティング診断」を無料開催します。「女性がストレスなく活躍する社会づくり」に貢献します。</t>
    <phoneticPr fontId="17"/>
  </si>
  <si>
    <t>○子どもの学校行事やPTA活動への積極的な参加を奨励します。　子どもの病気など、急な対応が迫られた場合も対応できる環境を構築します。
○子どもたちの社会科（会社・工場）見学を積極的に受け入れます。
○大学生や高校生・中学生を対象としたインターンシップを実施します。</t>
    <phoneticPr fontId="17"/>
  </si>
  <si>
    <t>○育児休業を取得しやすくし、社員への広報につとめます。
○再就職を希望する女性を対象に広報・研修を実施します。
○子育て支援に向けて、就業規則の整備、HPでのPRにつとめます。</t>
    <phoneticPr fontId="17"/>
  </si>
  <si>
    <t>○職場で共に働く従業員のワークライフバランス（仕事と生活の両立）を考え、その人のキャリアと人生を積極的に応援できる「イクボス」になることを宣言します。
○育休復帰後の「職場復帰プログラム」や女性の再チャレンジを支援するための「教育プログラム」を実施します。
○仕事と生活の調和のために、勤務時間の変更、短縮に取り組みます。</t>
    <phoneticPr fontId="17"/>
  </si>
  <si>
    <t>○育児休業中においても、社内連絡や定期的なコミュニケーションを取り職場復帰への不安を和らげます。
○始業終業時刻の繰上下げ・時間短縮勤務などの利用を促進し育児と仕事の両立支援に取り組みます。
○育児のための急な休みにも対応出来る業務体制づくりを進めます。
○毎週水曜日をノー残業日とし、家族団欒の時間がつくれるようにします。
○家族手当として扶養する子の学校授業（満18歳となる学年末）まで第１・２子は５千円、第３子以降は８千円を１人当たり支給します。
○育児支援手当として保育園・幼稚園・認可・未認可を問わず、扶養する子に保育料の半額（上限２万円）を支給します。
○配偶者が出産した際は男性社員に特別休暇を付与し、その取得を推進します。</t>
    <phoneticPr fontId="17"/>
  </si>
  <si>
    <t>○妊娠・出産・育児を理由に退職した元社員が希望すれば再雇用を行います。
○子どもをもつ従業員の学校行事やPTA活動への積極的な参加を奨励します。
○育児休業中の代替職員を確保し、育児休業を取得しやすくします。</t>
    <phoneticPr fontId="17"/>
  </si>
  <si>
    <t>○男性社員の子育て目的の育児休暇の取得促進を行います。
○イクボス宣言をします。
○子どもの保育園・幼稚園・学校行事への参加を応援する。</t>
    <phoneticPr fontId="17"/>
  </si>
  <si>
    <t>○従業員の仕事と育児の両立を積極的に促進する「イクボス」になることを宣言いたします。
○生後１年に達しない子を育てる従業員は、規定休憩時間のほかに、労働時間中において、１日について２回、１回について少なくとも30分の育児時間をとることができるようにしています。
○当該従業員の出勤時間を変動制にし、ワークライフバランスの推進に努めます。</t>
    <phoneticPr fontId="17"/>
  </si>
  <si>
    <t>○子どもをもつ従業員の学校行事やPTA活動への積極的な参加を支援します。
○男性・女性従業員の育児休暇・休業の取得を推進します。
○仕事と子育てが両立できる働き易い職場づくり取りに組むイクボスを目指します。</t>
    <phoneticPr fontId="17"/>
  </si>
  <si>
    <t>○平成24年11月より「育児介護休業規定」を設け、育児休業並びに子の看護休暇の制度を定め取り組んでいます。
○岡山西支援学校さんに軽作業等の提供を通じ応援させて頂いています。
○女性雇用について出産・育児のため退職した元社員の再雇用や事務職未経験者に対するトライアル雇用に積極的に取り組んでいます。</t>
    <phoneticPr fontId="18"/>
  </si>
  <si>
    <t>○男性従業員の子どもの保育園の送り迎えを奨励します。
○子どもの誕生日休暇をつくります。
○子どもたちの社会科（会社・工場）見学を積極的に受け入れます。
○イクボス宣言をします。</t>
    <phoneticPr fontId="17"/>
  </si>
  <si>
    <t>○子育て中の方の希望を尊重したフレキシブルな勤務体系（１日２時間、週２日以上のパートタイム）で就業支援を行います。
○子どもをもつスタッフの学校行事やPTA活動への積極的な参加を奨励します。
○イクボス宣言します。</t>
    <phoneticPr fontId="18"/>
  </si>
  <si>
    <t>○育児休業を取得しやすい社内環境を整えるため、積極的な声かけ、啓発を継続的に行います。
○育児休業を取得しやすい社内環境を整えるため、組織内の情報共有、チームワークの醸成に努め、「私が休んでもみんなが何とかしてくれる」組織環境をつくります。 
○従業員の仕事と育児の両立を積極的に促進する「イクボス」になることを宣言します。</t>
    <phoneticPr fontId="18"/>
  </si>
  <si>
    <t>○所定時間外労働を削減するため、ノー残業デーを設定、実施します。
○年次有給休暇の取得計画を策定して、取得促進に努めます。
○従業員の仕事と育児の両立を積極的に促進する「イクボス」になることを宣言します。</t>
    <phoneticPr fontId="18"/>
  </si>
  <si>
    <t>○効率よく仕事を進め、残業をなくすために仮説検証を行い、実際に効率を上げるよう毎日努力します。
○地域の学校からの工場見学、職場体験を積極的に受け入れ、養護学校等の就職も受け入れます。
○お互いに気兼ねなく子育て休暇がとれるよう、部門別に定期的に懇親会を行い、親睦を深めます。</t>
    <phoneticPr fontId="2"/>
  </si>
  <si>
    <t>○子どもの病気など、急な対応が迫られた場合も対応できる環境を構築します。
○子どもの学校行事やPTA活動への積極的な参加を奨励します。
○子どもたちの社会科（会社・工場）見学を積極的に受け入れます。</t>
    <phoneticPr fontId="18"/>
  </si>
  <si>
    <t>○子どもの病気など、急な対応が迫られた場合も対応できる環境を構築し、仕事と生活の調和のためにノー残業デーを推進します。
○子どもの学校行事やPTA活動への積極的な参加を奨励します。
○配偶者が出産した際は男性社員に特別休暇を付与し、その取得を推進します。</t>
    <phoneticPr fontId="2"/>
  </si>
  <si>
    <t>○育児休暇の取得及び育児に関する研修を全社員に徹底します。
○ワークライフバランスを保つため、馴れ合いの無駄な残業を廃止します。
○社内行事（レクリエーション）への家族参加を奨励します。
○イクボスを宣言します。</t>
    <phoneticPr fontId="17"/>
  </si>
  <si>
    <t>○子育てをしながらも働きやすい職場を目指します。
○平成30年4月から保育事業をはじめます。従業員が利用する場合には福利厚生面における支援策を設けます。
○産休・育休明けの従業員に対して、育休明けの不安解消を目的に復帰状況の確認を行っています。またその活動を継続します。
○妻の出産時、有給としている男性向けの特別休暇を継続します。
○全ての従業員が健康で働きがいをもてる職場を目指します。</t>
    <phoneticPr fontId="17"/>
  </si>
  <si>
    <t>○男性・女性ともに、子どもの保育園・幼稚園・学校行事参加などによる休暇申請は優先して取得できるように推進します。
○産休・育休システムの導入推進に積極的に取り組みます。
〇職場復帰支援の充実を目指します。</t>
    <phoneticPr fontId="17"/>
  </si>
  <si>
    <t>○育児・介護時短制度を希望者が取得できるよう支援していきます。
○ハローベイビー休暇を希望者が取得できるよう支援していきます。
○地域社員制度を活用し、出産や育児等で、勤務地範囲を限定した働き方を希望する従業員が働き方を選択できる事を可能にします。
○イクボス目指します。</t>
    <phoneticPr fontId="17"/>
  </si>
  <si>
    <t>○育児休業を取得しやすい社内環境を整えるため、社内規定を整備し、周知をはかります。
○法を上回る育児短時間勤務制度を導入し、子育てをする従業員が柔軟な働き方ができるように支援します。
○子どもをもつ従業員の学校行事やPTA活動への積極的な参加を推奨するため、有給休暇が取りやすい規定の整備を行い、取得率目標を掲げます。</t>
    <phoneticPr fontId="17"/>
  </si>
  <si>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phoneticPr fontId="17"/>
  </si>
  <si>
    <t>○従業員の子どもの傷病、学校行事等の休暇は優先的に与えます。
○玉野地域の学校でのスポーツ支援、リサイクルや遊具の塗装などのボランティア活動をし、よりよい子育て環境を目指します。
○誕生日に有給休暇を取得するバースデー休暇取得推進に努めます。
○イクボス目指します。</t>
    <phoneticPr fontId="17"/>
  </si>
  <si>
    <t>○子どもの病気など、急な対応が迫られた場合も対応できる環境を構築します。
○子どもの学校行事やＰＴＡ活動への積極的な参加を奨励します。
○仕事と子育てが両立できる働きやすい職場づくりに取り組むイクボスを目指します。</t>
    <phoneticPr fontId="18"/>
  </si>
  <si>
    <t>○社員にワークライフバランス（ワーキングマザー等）の大切さを伝えていく。
○育児休業・介護休業等の社内制度に関するガイドライン作成による社員への周知の実施。</t>
    <phoneticPr fontId="17"/>
  </si>
  <si>
    <t>○仕事と生活の調和のために、勤務時間の変更、短縮に取り組みます。
○労働時間の適正管理を目指し、就業規則を見直します。
○子どもの誕生日休暇をつくります。
○イクボス宣言します。</t>
    <phoneticPr fontId="17"/>
  </si>
  <si>
    <t>○所定外労働を削減するため、ノー残業デーを設定、実施します。
また、年次有給休暇の取得計画を策定し、取得促進に努めます。
○業務の効率化を図り、超過勤務、労働時間の削減に取り組みます。
○従業員の仕事と育児の両立を積極的に促進する「イクボス」になることを宣言します。</t>
    <phoneticPr fontId="18"/>
  </si>
  <si>
    <t>○育児休業を取得しやすい社内環境を整えるため、社内研修を行います。
○子どもをもつ従業員の学校行事やＰＴＡ活動への積極的な参加を奨励します。
○若年者を対象としたトライアル雇用を実施します。</t>
    <phoneticPr fontId="17"/>
  </si>
  <si>
    <t>○育児・介護時短制度を希望者が取得できるよう支援していきます。
※制度内容　勤続1年以上の社員で育児・介護が必要な場合、1日1時間または2時間の短縮労働や片番シフト勤務が小学校3年生まで可能
○ハローベイビー休暇を希望者が取得できるよう支援していきます。
※制度内容　妊娠発覚から産前産後休暇に入るまで取得できる
○地域社員制度を活用し、出産や育児等で、勤務地範囲を限定した働き方を希望する従業員が働き方を選択できることを可能にします。
※制度内容　勤務地を限定した働き方が可能。結婚・出産・育児のタイミングで働き方を変更できる</t>
    <phoneticPr fontId="18"/>
  </si>
  <si>
    <t>○子どもの病気など、急な対応が迫られた場合も対応できる環境を構築します。
○男性・女性社員の育児休暇の促進を行います。
○子どもたちの社会科（会社・工場）見学を積極的に受け入れます。</t>
    <phoneticPr fontId="18"/>
  </si>
  <si>
    <t>○子どもの病気など、急な対応が迫られた場合も対応できる環境を構築します。
○男性・女性社員の育児休暇の取得促進を行います。
○子どもたちの社会科（会社・工場）見学を積極的に受け入れます。</t>
    <phoneticPr fontId="2"/>
  </si>
  <si>
    <t>○従業員には、原則として所定時間外労働をさせません。
○年次有給休暇とは別に、育児目的休暇を設定します。
（小学校就学前の子1人→１年間につき５日、２人以上→同　１０日）
○年次有給休暇その他、各種休暇の取得率向上のため積極的な声掛けを行います。</t>
    <phoneticPr fontId="18"/>
  </si>
  <si>
    <t>○時間に制約のある社員を中心とした制度環境を整備し、職場理解促進に努めます。
○早期に会社戦略として復帰するためのプログラムの整備を実施します。
○ダイバーシティおよびワークライフマネジメントのビジョン共有と意識の浸透を努めます。
○男性社員の育児休業取得率向上を宣言します。
○女性の長期的な活躍推進に向けた活動を実施します。
○働き方改革によるワークライフマネジメントの向上を目指します。</t>
    <phoneticPr fontId="17"/>
  </si>
  <si>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t>
    <phoneticPr fontId="18"/>
  </si>
  <si>
    <t>○私は、仕事を効率的に終わらせ早く帰る部下を評価します。
○私は、（できるだけ）土日、定時以降には、仕事の依頼をしません。
○私は無駄に残らず、率先して早く帰ります。
○「え、男なのに育休？」などとは絶対に思いません。
○私は、部下のどんな相談にも応じます。
○職員の仕事と育児の両立を積極的に促進する「イクボス」になることを宣言します。</t>
    <phoneticPr fontId="18"/>
  </si>
  <si>
    <t>○働き方を見直すために、毎週水曜日を「ノー残業デー」とします。
○リフレッシュを目的とした連続の休みの取得ができます。
○従業員の仕事と育児の両立を積極的に促進する「イクボス」になることを宣言します。</t>
    <phoneticPr fontId="18"/>
  </si>
  <si>
    <t>○毎週水曜日ノー残業デーを実施します。
○従業員の仕事と育児の両立を積極的に促進する「イクボス」になることを宣言します。</t>
    <phoneticPr fontId="18"/>
  </si>
  <si>
    <t>○仕事の更なる効率化のために、改善や新規設備導入を積極的に進めて、残業を削減し、有給休暇を完全取得できる職場環境を目指します。
○育休などの長期休暇が安心して取得できるように相互応援体制や多能工化を促進します。
○従業員の仕事と育児の両立を積極的に促進する「イクボス」になることを宣言します。</t>
    <phoneticPr fontId="18"/>
  </si>
  <si>
    <t>○小学校入学前の子をもつ従業員が、始業・終業時刻の繰り上げ、繰り下げができるような環境づくりに努めます。
○男性従業員の子どもの保育園の送り迎えを推奨します。
○孫をもつ従業員が、孫の保育園や小学校の行事に参加するための休暇を取りやすい環境づくりに努めます。
○イクボスを目指します。</t>
    <phoneticPr fontId="17"/>
  </si>
  <si>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phoneticPr fontId="17"/>
  </si>
  <si>
    <t>○女性の育休取得率１００%を継続し、復帰後もスムーズに業務につけるよう相談の場を定期的に設けます。
○子が小学校を卒業するまで正社員として時短勤務ができるチャイルドケア社員制度を推進します。
○労働時間や特別休暇など就業規則を見直し、社員のワークライフバランスを支援します。
○従業員の仕事と育児の両立を積極的に促進する「イクボス」になることを宣言します。</t>
    <phoneticPr fontId="18"/>
  </si>
  <si>
    <t>○働き方を見直すために、毎週水曜日を「ノー残業デー」とします。
○参観日などの学校行事に対応出来るように半日有休を取得出来ます。
○従業員の仕事と育児の両立を積極的に促進する「イクボス」になることを宣言します。</t>
    <phoneticPr fontId="18"/>
  </si>
  <si>
    <t>○男性でも「育児休業」が取りやすくするように、育児休業のパンフレットを作成し、社内周知を行っています。
○従業員の仕事と育児の両立を積極的に促進する「イクボス」になることを宣言します。</t>
    <phoneticPr fontId="18"/>
  </si>
  <si>
    <t>○出産や育児との両立を応援する環境づくりに取り組んでいます。
①育児休業後は、休業前の部署及び職務に復帰することができます。
②小学校卒業時までの子を持つ従業員まで、短時間勤務を選択できるようにします
○地域の学生（高校生、高專生、大学生まで）を対象としたインターンシップを実施しています。
○従業員の仕事と育児の両立を積極的に促進する「イクボス」になることを宣言します。</t>
    <phoneticPr fontId="2"/>
  </si>
  <si>
    <t>○仕事と子育ての両立支援として、「産休・育休取得の推進をします」（現在の取得率100%）「子が小学校卒業までの間、特別勤務時間帯に変更することができます」（朝の見送り時間の配慮）
○ワークライフバランスの充実を目指すため、「毎月第１・第３水曜日をノー残業デーとします」「誕生日休暇制度を導入し、有給休暇の取得促進に努めています」「年間休日を増やしました」
○若者の就労支援として、「『津山市』と連携したインターンシップを実施します」「『津山圏域オープンファクトリー』へ参加します」
○イクボスを目指します。</t>
    <phoneticPr fontId="17"/>
  </si>
  <si>
    <t>〇多様な働き方を可能とするため「時短勤務制度」を導入します。
〇IT技術を活用して時間や場所にとらわれない働き方「テレワーク」を導入します。
〇イクボスを目指します。</t>
    <phoneticPr fontId="17"/>
  </si>
  <si>
    <t>〇働き方に関する相談窓口を設け、出産や育児などの際も従業員の置かれる環境に合わせて仕事との両立支援を行い、働きやすい職場の実現に務めます。
〇イクボスを目指します。</t>
    <phoneticPr fontId="17"/>
  </si>
  <si>
    <t>〇子どもの病気など、急な対応が迫られた場合も対応できる環境を構築します。
〇子どもの学校行事やPTA活動への積極的な参加を奨励します。
〇子どもたちの会社見学を積極的に受け入れます。</t>
    <phoneticPr fontId="2"/>
  </si>
  <si>
    <t>〇子どもの病気など、急な対応が迫られた場合も対応できる環境を構築します。
〇子どもの学校行事やPTA活動への積極的な参加を奨励します。
〇子どもたちの会社見学を積極的に受け入れます。</t>
    <phoneticPr fontId="2"/>
  </si>
  <si>
    <t>〇従業員及び地域の働く女性を応援する為、企業主導型保育事業に新たに参入します。
〇介護・育児休業中の代替職員を確保し介護・育児休業を取得しやすくします。</t>
    <phoneticPr fontId="17"/>
  </si>
  <si>
    <t>〇育児に関する休暇を取得しやすい社内環境を整えています。当日の朝に連絡があれば休みが取得できます。
〇子どもや孫が急な病気やケガをした連絡があった場合も、早退しやすい環境を整えています。</t>
    <phoneticPr fontId="17"/>
  </si>
  <si>
    <t>〇1人につき4000円子供手当を支給しています。
〇時短・在宅勤務、就業時間の調整等多様な働き方をすることができます。
〇子供の看護休暇として、１年間につき５日間を限度として許可しています。
○男性社員の育児休業（５日連続）制度を追加しました。</t>
    <phoneticPr fontId="17"/>
  </si>
  <si>
    <t>〇フレックスタイムを導入し、働き方の選択肢を増やします。
〇子育てに協力して、休暇を取りやすい環境を整備します。
〇仕事と家庭の両立を支援する【イクボス】になることを宣言します。</t>
    <phoneticPr fontId="17"/>
  </si>
  <si>
    <t>〇子どもをもつ従業員の始業・終業時刻の繰り上げ・繰り下げを相談し、働き方の選択肢を増やします。
〇地域の青少年健全育成活動（スポーツ少年団指導）を積極的に支援します。
〇再就職を希望する女性を対象に、職場体験を積極的に受け入れます。</t>
    <phoneticPr fontId="17"/>
  </si>
  <si>
    <t>○子育てのための短時間勤務制度を充実します。
○PTA、参観日など子どもの行事等で休みやすい体制を整えます。また、子どもの病気等で急に休んでも支障のない業務体制を構築します。
○育児・介護を応援するため、１時間単位の有給休暇制度を導入します。</t>
    <phoneticPr fontId="18"/>
  </si>
  <si>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phoneticPr fontId="17"/>
  </si>
  <si>
    <t>〇1日4時間からの短時間勤務正社員制度で子育てを応援します。
※希望でいつでも通常勤務の正社員に変更できます。
〇自社の専門知識を活かして「こどもIT起業塾」を年１回開催します。</t>
    <phoneticPr fontId="17"/>
  </si>
  <si>
    <t>〇育児休業中の従業員と定期的に情報交換を行い、職場復帰への不安を和らげます。
〇職場復帰前に勤務可能な時間、子どもの預け先等きめ細かな相談を行い、配慮します。
〇配偶者出産休暇制度を３日間設けます。
〇子どもをもつ従業員の学校行事やＰＴＡ活動への積極的な参加を奨励します。
〇仕事と生活の調和のために、勤務時間の変更、短縮に取り組みます。</t>
    <phoneticPr fontId="17"/>
  </si>
  <si>
    <t>〇子育て女性に役立つ情報を発信します。
〇家庭と両立できる仕事を増やします。</t>
    <phoneticPr fontId="17"/>
  </si>
  <si>
    <t>〇子どもを持つ従業員の学校行事やPTA活動へ積極的な参加を奨励します。
〇ワークライフバランスの取れた職場環境を目指します。
〇若者の就労支援としてインターシップを積極的に行います。</t>
    <phoneticPr fontId="2"/>
  </si>
  <si>
    <t>〇社員、社員の家族を含めた一体感を作る為に社内レクリエーションを実施します。
〇家族との時間を増やす為に、有給休暇の取得促進に努めます。
〇大学生を対象とした、インターンシップを実施します。</t>
    <phoneticPr fontId="17"/>
  </si>
  <si>
    <t>〇仕事と育児が両立出来る環境の整備をいたします。
〇働き易い職場環境を築きます。
〇従業員のキャリアアップを図ってまいります。
〇イクボスを宣言します。</t>
    <phoneticPr fontId="2"/>
  </si>
  <si>
    <t>〇有給休暇取得促進に努めます。
〇従業員の経験値を高める機会を作ります。
〇イクボスを宣言します。</t>
    <phoneticPr fontId="2"/>
  </si>
  <si>
    <t>○子どもを持つ従業員の学校行事やPTA活動への参加を奨励すると共に時短勤務を取り入れ仕事と子育ての両立を図ります。
○子ども110番（かけこみ110番）に登録し、子どもが危険を感じた時や困りごとが起きた時に立ち寄れる場所となり、子どもや保護者が安心して暮らせる環境づくりに協力します。
○子育て中の方が通いやすいよう、施術中はスタッフによるベビーシッターサービスを無料で提供します。</t>
    <phoneticPr fontId="18"/>
  </si>
  <si>
    <t>○社内環境を整え育児休業を取得しやすくするため、社内研修を行います。
○毎週水曜日を「ノー残業デー」とし、働き方の見直しをします。
○交通事故から子供の命を守るため、従業員の安全運転教育を行っています。</t>
    <phoneticPr fontId="18"/>
  </si>
  <si>
    <t>○子育てしながら働く社員を支え合う雰囲気づくり
○子どもを育てる社員の学校行事への参加を応援
○出産・育児に関する休暇の取得推奨</t>
    <phoneticPr fontId="18"/>
  </si>
  <si>
    <t>○子育て支援の為、有給休暇のスムーズな取得ができる環境を整えます。
○ほぼ残業０を目指します。</t>
    <phoneticPr fontId="18"/>
  </si>
  <si>
    <t>○育児休業や介護休暇を取得しやすい環境を整えるため、就業規則の見直しを行い、積極的に支援します。
○地域における子供支援をします。</t>
    <phoneticPr fontId="18"/>
  </si>
  <si>
    <t>○子供が病気の時の介護休暇や、学校行事やPTA活動への積極的参加のための有給休暇など、休暇の取得しやすい環境を作ります。
○男性、女性社員の育児休暇の取得促進を行います。
○仕事と育児の両立を積極的に促進する「イクボス」になることを宣言します。</t>
    <phoneticPr fontId="18"/>
  </si>
  <si>
    <t>○フレックス制（コアタイムなし）を導入し、働きやすい職場づくりをしています。
○子供をもつ従業員の学校行事やPTA活動への積極的な参加を奨励しています。
○有給休暇の取得促進に努めます。</t>
    <phoneticPr fontId="18"/>
  </si>
  <si>
    <t>○小学生の社会科見学と、中学生の職場体験を積極的に受け入れます。
○子供をもつ従業員の学校行事やPTA活動への積極的な参加を推奨するために、有給休暇取得促進に努めます。
○子育てなどで出社できない社員を対象にテレワーク（在宅勤務）を導入します。</t>
    <phoneticPr fontId="18"/>
  </si>
  <si>
    <t>○子育て等で終日勤務が難しい女性を対象に短時間でも働ける環境を用意します。
○子供をもつ従業員の学校行事やPTA活動への積極的な参加を推奨するために、有給休暇取得促進に努めます。
○子育てなどで出社できない社員を対象にテレワーク（在宅勤務）を導入します。</t>
    <phoneticPr fontId="18"/>
  </si>
  <si>
    <t>○子育て中の方を、勤務時間を調整して、社員やパートとして積極採用し、子育ての知識や感覚を情報誌の制作に活かします。
○妊娠、出産、育児を理由に退職した元社員が希望すれば再雇用を行います。
○情報誌の宅配業務を通じ、地域の安全・見守りに役立つよう、社員・パート・配布スタッフが宅配中に出会う大人も子どもも含めた地域の皆さんに対して明るく挨拶をし、声掛け活動を行います。</t>
    <phoneticPr fontId="18"/>
  </si>
  <si>
    <t>○保育料の半額を会社が負担します。
○再就職が不安な方に職場体験（ママインターン）をはじめます。</t>
    <phoneticPr fontId="18"/>
  </si>
  <si>
    <t>○子どもを育てる職員に始業・終業時間の繰り上げ、繰り下げ制度および時短勤務制度を設けます。
○子どもを育てる職員が、子どもの急な体調不良での欠勤時にも柔軟に対応できる体制を整えます。</t>
    <phoneticPr fontId="18"/>
  </si>
  <si>
    <t>○育児・介護規程を新たにし、子育て中の社員は時短勤務が可能にし、所定労働時間を５つのパターンから選択でき、休日日数も増やしています。育児に手がかからなくなればいつでも通常勤務に戻れるようにしています。
○小売・サービス業ということで平日が定休日ですが、その他休日を月ごとに規定の日数希望で取ることが出来るので、お子さんの行事にはパパ・ママ問わず出られるようにしています。</t>
    <phoneticPr fontId="2"/>
  </si>
  <si>
    <t>○小学校入学前の子をもつ従業員に、勤務時間短縮制度を設けます。
○仕事と生活の調和のために、勤務時間の変更、短縮に取り組みます。
○妊娠、出産、育児を理由にした元社員が希望すれば再雇用を行います。</t>
    <phoneticPr fontId="18"/>
  </si>
  <si>
    <t>○完全週休２日制とし、休日出勤・残業０を目指しています。
○有給休暇の取得率向上をめざし、取得しやすい環境・計画的な取得を目指しています。
○育児休業の取りやすい環境・復帰しやすい環境を整え、男性社員・女性社員共に積極的な子育てすることを推進しています。
また女性の雇用率アップを目指しています。</t>
    <phoneticPr fontId="18"/>
  </si>
  <si>
    <t>○働き方を見直すために、「カエル！ジャパン」の取組をとりいれます。
○働き方を見直すために、毎週水・金に５S活動をとりいれ、ノー残業をめざします。
○地域の子どもを対象とした、工場見学ツアーを開催します。</t>
    <phoneticPr fontId="18"/>
  </si>
  <si>
    <t>○働き方を見直すため、毎週1日を「ノー残業デー」とします。
○地域における子育て支援に取り組みます。</t>
    <phoneticPr fontId="18"/>
  </si>
  <si>
    <t>○子供をもつスタッフの学校行事などへの積極的な参加を奨励します。
○若者求職者を対象としたインターンシップ・トライアル雇用等を通じた雇入れを実施します。</t>
    <phoneticPr fontId="18"/>
  </si>
  <si>
    <t>○フレックスタイムを取り入れて、子育て時間の選択肢を増やし、働きやすくします。
○子供がいる従業員には、学校行事などの参加を奨励し、サポートします。</t>
    <phoneticPr fontId="18"/>
  </si>
  <si>
    <t>○仕事と育児が両立できる社内環境を整えるため、社内研修を行います。
○働き方を見直すために、有給休暇の取得促進を図ります。リフレッシュのための特別休暇制度の導入を進めます。
○物作りに関心がある若者に対し、インターンシップ・トライアル雇用をより一層実施します。</t>
    <phoneticPr fontId="18"/>
  </si>
  <si>
    <t>○配偶者が出産した際の特別休暇を認め、取得を推進します。
○子供の保育園や学校行事への参加の為の休暇について柔軟に対応します。</t>
    <phoneticPr fontId="18"/>
  </si>
  <si>
    <t>○産休ならびに育休明けの勤務時間帯等について、個別具体的に話し合い、育児の事情を考慮して応援します。
○参観日、運動会、学習発表会、スポーツの試合、音楽の発表会は必ず休みを取って、観に行ってもらいます。
○子育てをしている社員の事情を、他の社員全員が理解し、子育てをバックアップする会社であり続けるべく努力します。</t>
    <phoneticPr fontId="18"/>
  </si>
  <si>
    <t>〇職員の子供が急に病気になって保育園にあずけられない時や、祝日出勤の時は、子供を職場に連れてくることにしています。</t>
    <phoneticPr fontId="2"/>
  </si>
  <si>
    <t>〇有給休暇取得の義務化に伴い、年に5日以上の有給休暇の取得促進に努めます。</t>
    <phoneticPr fontId="2"/>
  </si>
  <si>
    <t>〇夏季特別休暇や３日連続休暇を含めた年次休暇が取得しやすい職場環境を整備し、ワークライフバランスの推進に努めます。
〇充実した育児休業規程の活用を促し、子育て中でも働きやすい職場を目指します。</t>
    <phoneticPr fontId="2"/>
  </si>
  <si>
    <t>〇子どもをもつ職員の学校行事やPTA活動への積極的な参加を奨励します。
〇有給休暇の取得促進に努めます。
〇地域の青少年健全育成活動（スポーツ少年団指導）を積極的に支援します。</t>
    <phoneticPr fontId="2"/>
  </si>
  <si>
    <t>〇産休・育休取得を推進し、休業前には十分な説明を行い、安心して休業できる環境作りに努めます。
〇育児による働き方の多様性に対応した制度を導入し、職場復帰しやすいよう配慮します。</t>
    <phoneticPr fontId="2"/>
  </si>
  <si>
    <t>○歯科衛生士不足は深刻な問題であり、仕事と子育ての両立を可能にするため歯科衛生士の子供を預けやすい企業型保育園の開設を目指します。
○有給・育休・産休の完全取得を指導・推進しています。
○園医や校医としての歯科指導と歯科分野の講演を担当し、子育て支援活動に取り組んでいます。合わせて、歯磨きを嫌がるお子さんに手をやいているお母さんに楽しく歯磨きが出来る歯磨き応援ソングの全国リリースも行います。</t>
    <phoneticPr fontId="18"/>
  </si>
  <si>
    <t>○働き方を見直し週休二日とします。毎週火曜日は３０分早く仕事を終えるようにします。
○職場で賄いを準備し、健康づくりを推進応援します。
○従業員および地域の働く女性を応援するため、企業主導型保育事業の新規参入を目指します。</t>
    <phoneticPr fontId="18"/>
  </si>
  <si>
    <t>〇「子どもたちの笑顔のために募金」に協賛し、子どもたちの居場所づくり、施設で暮らす子どもの笑顔を応援します。
〇子ども・若者ご縁づくりに賛同し、「児童念仏奉仕団」に参加して清掃奉仕を通して情操豊かな仏のこどもを育成します。
〇子どもたちを交通事故から守るため、安全運転教育を実施します。</t>
    <phoneticPr fontId="2"/>
  </si>
  <si>
    <t>○育児休業後の職場復帰をしやすくするために、会社近くの企業主導型保育園と提携し、保育先を確保します。
○働き方を見直すために残業を圧縮します。</t>
    <phoneticPr fontId="18"/>
  </si>
  <si>
    <t>○子どもをもつ従業員の学校行事等の積極的な参加を支援します。</t>
    <phoneticPr fontId="18"/>
  </si>
  <si>
    <t>○定時退社を徹底し、社員の仕事と子育ての両立を支援します。
○産休・育休制度を完備し、女性がずっと働きやすい環境づくりに取り組みます。
○若者を積極的に正社員で雇用し、家庭を築いていけるよう支援します。</t>
    <phoneticPr fontId="18"/>
  </si>
  <si>
    <t>○小学校３年生までの子を育児中の従業員は、実情に合わせて短時間勤務を選択することができます。育児と仕事の両立支援に取り組みます。
○全社員が対象ですが、お子さんの通院・行事等にも対応できるよう、半日単位、時間単位での有給休暇取得ができます。また、有給休暇をとりやすい雰囲気づくりに努めます。
○産休ならびに育休明けの職場復帰への不安を和らげるため、情報交換、勤務時間帯等の相談体制を整えています。</t>
    <phoneticPr fontId="18"/>
  </si>
  <si>
    <t>○地域の子どもの安全を守るため、業務車両を運転する従業員の安全運転教育を充実するとともに車両の整備・点検を行い、安全に運転できるよう万全の体制を整えます。
○若年者を対象としたトライアル雇用を実施します。</t>
    <phoneticPr fontId="18"/>
  </si>
  <si>
    <t>○有給休暇の取得促進に努めます。
○従業員の仕事と家庭の両立を支援する「イクボス」になることを宣言します。</t>
    <phoneticPr fontId="18"/>
  </si>
  <si>
    <t>○育児休業の取得を推進します。
○学校行事や育児で休みを取得しやすい時間単位の有給休暇を推進します。
○男性社員初の１か月間育児休業取得に向けて働きかけを行います。</t>
    <phoneticPr fontId="2"/>
  </si>
  <si>
    <t>○小学校入学前の子供をもつ従業員に短時間勤務制度を設けます。
○学校行事などに有給休暇を利用しやすくする為、時間単位の有給を取得出来る制度を設けます。
○毎週火曜日にノー残業デーを実施します。</t>
    <phoneticPr fontId="18"/>
  </si>
  <si>
    <t>○産前産後に任意で休暇を取ることができる。
○在宅ワーク希望者には、在宅勤務してもらっております。
○お子様が体調が悪い時や、お祝い事の時はプライベートの時間を大切にしてもらい、ワークライフバランスを推進する。</t>
    <phoneticPr fontId="18"/>
  </si>
  <si>
    <t>○育児休業中の従業員と定期的に情報交換を行い職場復帰への不安を和らげます。
○子どもをもつ従業員の学校行事や地域行事への積極的な参加を奨励します。
○職場復帰を希望する女性や若者求職者を対象としたインターンシップを実施し就労支援を行います。</t>
    <phoneticPr fontId="18"/>
  </si>
  <si>
    <t>○有給休暇を半日単位取得としました。学校行事でも有給休暇を取りやすくなりました。
○子供の体調不良等の急な申し出に対しても柔軟に有給休暇の取得を認めています。
○子育て中のお母さんの為に、パート勤務時間を自分で自由に設定することができます。働き方の選択肢を増やしています。</t>
    <phoneticPr fontId="18"/>
  </si>
  <si>
    <t>○男女ともに育児休業が取得しやすいように、わかりやすいパンフレットを作成し研修をします。
○従業員の仕事と家庭の両立を支援するために、多様な勤務制度を整えます。
○地域の学生の「職場体験」を積極的に受け入れます。</t>
    <phoneticPr fontId="18"/>
  </si>
  <si>
    <t>〇子供を持つ職員が働きやすい環境として、事業所内保育施設の設置及び運営を行っています。
〇保育手当の支給により子育てを支援します。</t>
    <phoneticPr fontId="2"/>
  </si>
  <si>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2"/>
  </si>
  <si>
    <t>〇出産休暇、育児休業、短時間勤務の利用促進により、子供を育てている従業員が、働きやすい職場づくりを目指します。
〇有給休暇の年間５日以上の確実な取得を行い、誰もが有給休暇を取得しやすい環境づくりに努めます。
〇ワークライフバランスとして、ノー残業デイなどの帰宅しやすい雰囲気づくりをします。</t>
    <phoneticPr fontId="2"/>
  </si>
  <si>
    <t>○育児休業を取得しやすい環境を整えるため、制度の周知や情報提供を行います。
○男性社員の育児休業の取得を推進します。</t>
    <phoneticPr fontId="18"/>
  </si>
  <si>
    <t>○子供とふれあう時間を増やすため、有給休暇を取りやすい環境を整えます。
○男性社員の育児休業の取得を推進します。
○看護休暇を取りやすい環境を整えます。</t>
    <phoneticPr fontId="18"/>
  </si>
  <si>
    <t>○従業員の仕事と家庭の両立を支援する「イクボス」になることを宣言します。
○産前産後休業・育児休業等を取得しやすい社内環境を整えるため、制度周知や情報提供及び相談体制の整備を行います。</t>
    <phoneticPr fontId="18"/>
  </si>
  <si>
    <t>○子どもを持つ従業員の学校行事やＰＴＡ活動の積極的な参加を奨励します。
○保育園や学童への送り迎えを考慮し、勤務時間をシフト出来るようにしています。
○地域の子どもを交通事故から守る為、全社員を対象とした交通安全教室を年１回社外講師を招き実施しております。</t>
    <phoneticPr fontId="18"/>
  </si>
  <si>
    <t>○地元の青少年健全育成活動（各スポーツ少年団指導）を積極的に支援します。</t>
    <phoneticPr fontId="18"/>
  </si>
  <si>
    <t>○働き方を見直すために、毎週水曜日を「ノー残業デー」とします。
○育児休暇を取得しやすい社内環境を整えるため、社内研修を行います。
○地域のスポーツ少年団活動に積極的に支援をします。</t>
    <phoneticPr fontId="18"/>
  </si>
  <si>
    <t>○子育てする社員の勤務時間の調整に柔軟に対応します。
○働き方を見直すために、毎週金曜日を「ノー残業デー」とします。
○年次有給休暇の取得促進に取り組みます。</t>
    <phoneticPr fontId="18"/>
  </si>
  <si>
    <t>○子どもを持つ従業員が、子どもの看病や学校行事により、有給休暇が取得しやすい職場の雰囲気づくりに努め、学校行事やＰＴＡ活動への積極的な参加を奨励します。
○地域の子どもたちへの支援として、課外活動等への講師派遣依頼は積極的に対応します。
○交通事故防止のため、従業員に通勤時、特に子どもたちの登下校時は慎重な運転を心掛けるよう意識を徹底させます。
○就職を希望する若者及び女性の就労支援として、職場見学やインターンシップを積極的に実施し、積極的な採用活動を行います。</t>
    <phoneticPr fontId="18"/>
  </si>
  <si>
    <t>○仕事と生活の調和のため、勤務時間の変更、短縮に取り組みます。
○職場復帰前に勤務可能な時間、子供の預け先等の相談を行い、配慮します。
○育児休業取得予定者と代替職員の並行勤務など、引継がスムーズになるよう工夫します。</t>
    <phoneticPr fontId="18"/>
  </si>
  <si>
    <t>○従業員の仕事と生活の両立を図るため、有給休暇の取得計画表を作成し、有給休暇の取得促進に努めます。
○若年者を対象としたトライアル雇用を実施します。
○地域の子どもたちを交通事故や犯罪等から守るため、安全運転に努めるとともに、あらゆる危険に目を光らせ、安全な地域づくりに努めます。</t>
    <phoneticPr fontId="18"/>
  </si>
  <si>
    <t>○年間スケジュールで休日を確認しやすくし、子供と過ごす予定を立てやすくします。
○子供をもつ従業員が学校行事へ積極的に参加できるよう、有給休暇を取得しやすい環境を整備します。
○始業・終業時刻は、保育園の送迎時間や都合等、従業員それぞれの事情を勘案し、調整しています。（時短勤務等）</t>
    <phoneticPr fontId="18"/>
  </si>
  <si>
    <t>○子供の通園・通院・学校行事等において、半日単位から有給取得を可能とします。
○会社入口にて、『子供110番』のステッカーを掲載し、地域の子供たちへの積極的な関わりを目指します。</t>
    <phoneticPr fontId="18"/>
  </si>
  <si>
    <t>○育児休業を取得しやすい社内環境を整えるため、社内研修を行います。
○働き方を見直すために、毎週月曜日を「ノー残業デー」とします。
○「つやまエリアオープンファクトリー」に協賛し、地域の子供たちを対象とした工場体験教室を開催します。</t>
    <phoneticPr fontId="18"/>
  </si>
  <si>
    <t>○働き方改革を実現するために、毎月10日を「ノー残業デー」とします。
○小学校への通学路の清掃を月に２～３回ほど行っております。
○子供をもつ従業員の学校行事やPTA活動への積極的な参加を奨励します。</t>
    <phoneticPr fontId="18"/>
  </si>
  <si>
    <t>〇妊娠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〇１歳６ヶ月以降も保育要員を確保できない場合には、法を上回る期間として育児休業期間を、お子さんが最長３歳に達するまで取得することを認めます。
〇育児で休みを取得しやすい、１時間単位の年次有給休暇を認めます。
〇両備グループ社内セミナーを開催し、子育てに関する情報発信を積極的に実施いたします。</t>
    <phoneticPr fontId="2"/>
  </si>
  <si>
    <t>○ベビーベッドの製造販売、保育園用品販売、ベビー用品レンタル販売の知識や経験を活かし、子育て家庭を支えます。
○会社のイベント（お花見やBBQなど食事会）には、子連れでの参加を社員全員で促し、家族のコミュニケーションを増やします。
○子育て相談員を設置して、産休育休の取得、学校行事や子供の病院通院等の休暇を取りやすくして、働きやすくより良い子育てを支援します。</t>
    <phoneticPr fontId="17"/>
  </si>
  <si>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18"/>
  </si>
  <si>
    <t>○育児休業はお母さんだけでなく、お父さんになった職員にも取得の奨励をしています。
○企業誘致型保育園と契約をして、安価で安全な保育環境の確保に努め、職員に啓蒙しています。
○職員の交流会には子ども連れを歓迎し、交流を図っています。</t>
    <phoneticPr fontId="2"/>
  </si>
  <si>
    <t>○子どもの通園・通院・学校行事等、半日単位で有給休暇を認めます。
○出産・育児を理由に退職した社員を対象に「再就職登録制度」を導入し、両備グループ内への再就職ができます。
○社員の誕生日休暇を作ります。</t>
    <phoneticPr fontId="18"/>
  </si>
  <si>
    <t>○妊娠した社員が、出産準備のために早期に休暇を取得することができる「出産準備休職制度」を定めます。
○育児のために短時間勤務で就労できる「短時間勤務制度」を定めます。
○学校行事・育児等で休暇を取得しやすい半日の有給休暇を認めます。</t>
    <phoneticPr fontId="18"/>
  </si>
  <si>
    <t>○小さなお子様連れの方が気軽に通院できるように託児サービスを導入します。
○地域の子どもを対象にしたムシ歯予防クラブを立ち上げ、保護者の方と協力して、永久歯のムシ歯ゼロを目指します。
○楽しく手軽なムシ歯予防の実践を目的に、親子参加型のイベントを毎年開催します。</t>
    <phoneticPr fontId="18"/>
  </si>
  <si>
    <t>○就業規則に育児休業制度の別規定を定めます。
○育児休業制度についての研修会を行います。
○実際に育児休業の対象となる労働者とは個別に面接し、取得の促進に努めます。</t>
    <phoneticPr fontId="18"/>
  </si>
  <si>
    <t>○法令に準拠する育児休業に関する規定を周知し、育児休業を取得しやすい環境を整えます。
○毎月１回発行する「会議所だより」を利用して、会員事業所に対し「育児休業制度」等の情報を紹介します。
○安全安心ネットワークへの取組に協力し、地域の防犯・非行防止活動への積極的参加を支援します。</t>
    <phoneticPr fontId="18"/>
  </si>
  <si>
    <t>○育児休業制度や利用者情報を社内報等で紹介し、取得しやすい環境づくりに努めます。
○育児休業中の従業員と定期的に情報交換を行い、職場復帰への不安を和らげます。
○イクボス目指します。</t>
    <phoneticPr fontId="17"/>
  </si>
  <si>
    <t>○育児休業復帰職員の不安を取り除くために、研修等復帰支援を充実させます。
○働き方を見直し、長時間労働の削減、年次有給休暇の取得率増加を促進し、ワークライフバランスのとれた職場環境を目指します。
○若い世代の子育て支援を目的とした会員組織（ジュニア倶楽部）をさらに充実させます。（子育て支援イベント実施等）
○若者の就労支援として、インターンシップを積極的に受け入れます。
○従業員の仕事と育児の両立を積極的に促進する「イクボス」になることを宣言します。</t>
    <phoneticPr fontId="17"/>
  </si>
  <si>
    <t>○子どもを持つ従業員の学校行事やＰＴＡ活動への積極的な参加を奨励します。
○育児休業できる期間を法定期間より長く2年間までとします。</t>
    <phoneticPr fontId="18"/>
  </si>
  <si>
    <t>○子どもを持つ従業員の学校行事やＰＴＡ活動への積極的な参加を奨励します。
○育児休業できる期間を法定期間より長く2年間までとします。</t>
    <phoneticPr fontId="18"/>
  </si>
  <si>
    <t>○育児休業中の従業員と定期的に情報交換を行い、職場復帰への不安を和らげます。
○若年者を対象としたトライアル雇用を実施します。</t>
    <phoneticPr fontId="18"/>
  </si>
  <si>
    <t>○子どもを持つ従業員の学校行事やＰＴＡ活動への積極的な参加を奨励します。
○子どもたちの社会科（会社・工場）見学を積極的に受け入れます。</t>
    <phoneticPr fontId="18"/>
  </si>
  <si>
    <t>○育児休業を取得する場合、代替職員を確保し、育児休業を取得しやすくします。
○妊娠、出産、育児を理由に退職した元従業員が希望すれば再雇用を行います。</t>
    <phoneticPr fontId="18"/>
  </si>
  <si>
    <t>○育児休業制度を利用しやすい環境づくりに努めます。
○配偶者出産休暇制度を推進します。
○こども１１０番を設置し、子どもの安全を支援します。</t>
    <phoneticPr fontId="18"/>
  </si>
  <si>
    <t>○育児休業及び育児短時間勤務制度を取得しやすい体制を整えます。
○心身のリフレッシュのため、年次有給休暇の取得促進に努めます。
○健康で活力ある職場づくりに努めます。</t>
    <phoneticPr fontId="18"/>
  </si>
  <si>
    <t>○職場復帰前に、勤務可能な時間、子どもの預け先等きめ細やかな相談を行い、配慮します。
○仕事と生活の調和のために、勤務時間の変更、短縮に取り組みます。</t>
    <phoneticPr fontId="18"/>
  </si>
  <si>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phoneticPr fontId="18"/>
  </si>
  <si>
    <t>○子どもの学校や幼稚園の行事・イベントに積極的に参加できるよう支援します。
○子どもの誕生日休暇を設け、その休暇を取得できる様に支援します。</t>
    <phoneticPr fontId="18"/>
  </si>
  <si>
    <t>○子どもをもつ従業員の学校行事やＰＴＡ活動への積極的な参加を奨励します。
○学校検診やブラッシング指導等を通して、地域の子どもたちの歯や口の健康づくりに積極的に関わります。</t>
    <phoneticPr fontId="18"/>
  </si>
  <si>
    <t>○従業員の仕事と育児の両立およびワークライフバランスの実現を応援する「イクボス」になることを宣言します。
○妊娠・出産・育児を理由に退職した元従業員の希望があれば積極的な再雇用を実現させます。
○育児休業中の従業員と定期的に情報交換を行い、職場復帰への不安を和らげるように努めます。</t>
    <phoneticPr fontId="18"/>
  </si>
  <si>
    <t>○育児休業等の取得促進のため社内への周知、相談対応の充実を図ります。
○有給休暇の取得促進に努めます。
○大学生を対象としたインターンシップを実施し、就労支援を図ります。</t>
    <phoneticPr fontId="2"/>
  </si>
  <si>
    <t>○子どもをもつ従業員の学校行事やＰＴＡ活動への積極的な参加を奨励します。
○子どもたちの社会科（工場）見学、研修活動を積極的に受け入れます。</t>
    <phoneticPr fontId="18"/>
  </si>
  <si>
    <t>○小学校入学前の子どもたちの手焼き体験を受け入れます。
○中学生の職場体験を受け入れます。</t>
    <phoneticPr fontId="18"/>
  </si>
  <si>
    <t>○子どもや孫をもつ従業員の学校行事やＰＴＡ活動への積極的な参加を奨励します。</t>
    <phoneticPr fontId="18"/>
  </si>
  <si>
    <t>○育児休業に関する規定を周知し、育児休業を取得しやすい環境づくりに努めます。
○育児休業取得予定従業員の代替職員を確保し、並行勤務によりスムーズな引継ぎを実現します。
○小学校入学前の子どもを持つ従業員には、所定外労働をさせないように努め、学校行事への参加に配慮します。</t>
    <phoneticPr fontId="18"/>
  </si>
  <si>
    <t>○子どもを持つ従業員の学校行事やＰＴＡ活動への積極的な参加を奨励します。
○子どもたちの社会科（会社）見学を積極的に受け入れます。</t>
    <phoneticPr fontId="18"/>
  </si>
  <si>
    <t>○従業員の仕事と育児の両立およびワークライフバランスの実現を応援する「イクボス」になることを宣言します。
○配偶者出産特別休暇を３日間設け、男性従業員の子育てへの参画を積極的に支援します。
○就学前の子どもを持つ従業員には勤務短時間制度、所定外労働の免除、始業・就業時間の繰上げ繰下げ制度を設けるとともに、すべての従業員の学校行事、PTA活動参加等が可能である柔軟な働き方の実現に努めます。</t>
    <phoneticPr fontId="18"/>
  </si>
  <si>
    <t>○育児休業を取得しやすいよう、育児休業に関する規程を設け社内環境を整えます。
○不審者から子どもを守るため、駆け込み先として「子どもレディース１１０番の店」事業を実施し、会員にも推進します。
○ひとり親家庭等住宅配慮者に対して住宅提供の推進を支援します。</t>
    <phoneticPr fontId="2"/>
  </si>
  <si>
    <t>○仕事と生活の調和のために、年次有給休暇を取得しやすい環境づくりに努めます。
○ワークバランスが保てる職場環境を目指し、毎週水曜日を「ノー残業デー」とします。</t>
    <phoneticPr fontId="18"/>
  </si>
  <si>
    <t>○子どもをもつ従業員の学校行事やＰＴＡ活動への積極的な参加を奨励します。
○妊娠・出産・育児を理由に退職した元職員が希望すれば再雇用を行います。
○大学生や若者求職者を対象としたインターンシップを実施します。</t>
    <phoneticPr fontId="18"/>
  </si>
  <si>
    <t>○【働き方の見直しによる仕事と生活の調和】仕事と生活の調和のためにＩＣＴの利活用により働き方・業務システムの改善を行い建設業界においても、時間外勤務の削減を達成します。
○【女性の再チャレンジ支援】設計支援という業務を通じ、女性が結婚・出産・育児を経験しても仕事を継続できる環境整備を充実させます。
○【仕事と育児が両立できる環境】「子育て」を未来への人財育成と位置づけ、仕事と育児の両立可能な社内環境を整えるため、社内研修を行い、学校行事や地域スポーツへの参加のための休暇取得の奨励と文化づくりを行います。
○【若者の勤務支援】学生および海外留学生のインターンシップの受入を行いキャリア教育を積極的に支援する。　
○【地域における子育て支援】設備工事という技術継承のため、また、世代を超えた技術交流を深めるため高校生・専門学校生・大学生・社会人の共同参加における技能コンテストを開催する。
○従業員の仕事と育児の両立を積極的に促進する「イクボス」になることを宣言します。</t>
    <phoneticPr fontId="2"/>
  </si>
  <si>
    <t>○小学校入学前の子をもつ従業員には、所定外労働をさせない制度をつくります。
○誕生日休暇を設け、誕生日前後一週間での取得を奨励します。</t>
    <phoneticPr fontId="18"/>
  </si>
  <si>
    <t>○育児休業制度や利用者情報を共有し、休日を取得しやすい環境づくりに努めます。
○子供を持つ従業員の学校行事やボランティア活動への積極的な参加を推奨します。
○従業員が気軽に悩みを相談できる窓口を設置します。</t>
    <phoneticPr fontId="17"/>
  </si>
  <si>
    <t>○従業員の仕事と育児の両立を積極的に促進する「イクボス」になることを宣言します。
○子どもをもつ従業員の学校行事やPTA活動への積極的な参加を奨励します。
○仕事と生活の調和のために、勤務時間の変更、短縮に取り組みます。</t>
    <phoneticPr fontId="18"/>
  </si>
  <si>
    <t>○仕事と家庭の両立において、男女が共に貢献できる職場風土づくりに向けた意識啓発を行います。
○子どもをもつ従業員の学校行事やＰＴＡ活動への積極的な参加を奨励します。</t>
    <phoneticPr fontId="18"/>
  </si>
  <si>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18"/>
  </si>
  <si>
    <t>○子どもをもつ社員の学校行事やPTA活動への積極的な参加を奨励します。
○社員が働きやすくするために勤務時間の相談を行い、希望により繰り上げ・繰り下げ勤務時間にも対応します。
○男性社員が出産・育児に参加できるよう男性の休暇制度の改善に努めます。</t>
    <phoneticPr fontId="17"/>
  </si>
  <si>
    <t>　患者サービスと職員の満足を大切にし、最新・最善の医療を提供することで、社会の発展に貢献します。</t>
    <phoneticPr fontId="3"/>
  </si>
  <si>
    <t>　私たちは、地域に必要とされ、地域に欠かすことのできない病院、施設を目指しています。
　『すべては患者さまのために』を理念に、医療・介護を提供しています。</t>
    <phoneticPr fontId="3"/>
  </si>
  <si>
    <t>　「医療を軸とした良質のサービスを提供し、明るく生き生きとした人生を支えたい」を法人理念に、生活習慣病を中心とした内科、脳神経内科、上部下部内視鏡検査、在宅診療に力を入れて、地域医療に貢献しています。</t>
    <phoneticPr fontId="3"/>
  </si>
  <si>
    <t>　弊社は主にＷＥＢシステムの設計・開発を得意としております。
　最近では、「ＩＣカード」関係や、「ＧＩＳ地図情報」など、高い技術力のある次世代型システム開発の取り組みを行っております。</t>
    <phoneticPr fontId="3"/>
  </si>
  <si>
    <t>　昭和３５年に病院開設、昭和４１年に附属診療所も加え、老人保健施設、瀬戸いこい苑も併設し地域医療に当たっています。
　平成１２年より施設内をＩＴ化し、カルテの電子化、フィルムレス化により医療情報の提供･収集･連携等に利用しており、安全で安心な医療･介護の提供に大いに役立てております。
　また、手の外科など県外からの患者さんの来院も多く、職員一同、質の高い医療･看護を目指して邁進しています。</t>
    <phoneticPr fontId="3"/>
  </si>
  <si>
    <t>　ハモニカでは、お年寄りにやさしいサービスを目指しています。
　やさしいサービスを皆様に提供出来る様に、ハモニカでは「笑顔」・「コミュニケーション」・「思いやり」の三つを基本としています。</t>
    <phoneticPr fontId="3"/>
  </si>
  <si>
    <t>　県内の中小企業者の組織化を通じて、中小企業者の振興・活性化を図ります。</t>
    <phoneticPr fontId="3"/>
  </si>
  <si>
    <t>　和洋菓子製造販売の老舗です。（明治１０年創業）
　銘菓“むらすずめ”は倉敷ブランドで、当社の登録商標です。
　茶道の１０月の菓子に指名されています。</t>
    <phoneticPr fontId="3"/>
  </si>
  <si>
    <t>　１９２４年創立。
　三代にわたり西大寺の地で歯科医療に携わってまいりました。</t>
    <phoneticPr fontId="3"/>
  </si>
  <si>
    <t>　当社は安政元年（１８５４年）に創業。
　学校制服、体操服の企画・製造・販売をしています。
　子どもたちを見つめ、時代とともにユニフォーム文化のあり方を考えてまいります。</t>
    <phoneticPr fontId="3"/>
  </si>
  <si>
    <t>　「いつも、あなたと」をモットーに、地域になくてはならない金融機関として岡山県南部を主な営業エリアとし、相互扶助の精神に基づく人間力集団として地域の皆様のため貢献しています。</t>
    <phoneticPr fontId="3"/>
  </si>
  <si>
    <t>　『職場で働く女性が誇りを持ってイキイキと働けるように』
　セロリーはユニフォームの企画、製造、販売を通じて、お客様に価値ある商品の提供、地域社会・地球環境にやさしい会社を目指します。</t>
    <phoneticPr fontId="3"/>
  </si>
  <si>
    <t>　平成１９年４月に両備バスと両備運輸が統合し、新たに両備ホールディングスとなりました。
　バス、タクシー、フェリーなどの公共交通や、陸・空にわたって人や物を運ぶ運輸・観光部門、スーパーマーケットや不動産事業などの生活関連部門など、幅広い事業を展開しています。</t>
    <phoneticPr fontId="3"/>
  </si>
  <si>
    <t>　コミュニケーションを大切にした、温もりのある治療をします。
　病気を治すだけではなく、健康を創る医療を心がけています。
　そして、来院される方、スタッフ、みんなの笑顔が集まる医院を目指しています。</t>
    <phoneticPr fontId="3"/>
  </si>
  <si>
    <t>　安政３年(１８５６年)に創業した廣榮堂はお菓子の側にあるお客様の笑顔を思い、今も変わらず一つひとつの素材品質にこだわり安全安心で美味しい菓子づくりに励んでいます。</t>
    <phoneticPr fontId="3"/>
  </si>
  <si>
    <t>　歯科治療だけでなく、保健活動を通じて地域に貢献します。
　国際協力として、歯科を通じてアジアの子どもたちの成長に貢献します。</t>
    <phoneticPr fontId="3"/>
  </si>
  <si>
    <t>　環境にやさしい天然ガスを通じて、地域の皆さまに快適で豊かなガスライフをご提案するとともに、安定供給、保安の確保に努め、お客さまや地域社会から信頼され、選択いただける総合エネルギーサービス企業を目指します。</t>
    <phoneticPr fontId="3"/>
  </si>
  <si>
    <t>　真備町で理容業を営み１３年。
　地域に密着した理容店を目指し、現在、若い方からご年配のお客さまに満足して頂けるよう、訪問理容や無料送迎などもして、日々努力しています。</t>
    <phoneticPr fontId="3"/>
  </si>
  <si>
    <t>　私たちは常に、病める人の立場に立ったやさしく、家庭的なぬくもりのある医療の実践に心がけ、地域のみなさまから求められる最新の医療の提供をとおして、地域の皆様の健康増進に貢献できるよう努力します。</t>
    <phoneticPr fontId="3"/>
  </si>
  <si>
    <t>　ブラジリアンパークに生まれ変わり。
　日本初！ＦＳＣキッズ・アスレチック“ジャンゴー”も仲間入りして、よりパワフルなハイランドに。
　ファミリー＆みんなで楽しんじゃおう！</t>
    <phoneticPr fontId="3"/>
  </si>
  <si>
    <t>　中国銀行では、経営理念である「自主健全経営を貫き、ゆるぎない信頼と卓越した総合金融サービスで、地域社会とともに発展する」ことを目指しています。</t>
    <phoneticPr fontId="3"/>
  </si>
  <si>
    <t>　完全個室・ユニット型の新型特養（介護老人福祉施設）。
　プライバシーの完全保護や自立支援、ひとり一人の尊重など、理念を実践し、質の高いサービスの提供に努めています。</t>
    <phoneticPr fontId="3"/>
  </si>
  <si>
    <t>　いい汗、いい顔、いい仲間。
　サンフラワーは、「健康」と「心地よい思いの漂う空間」。
　スポーツとアミューズメントの総合施設です。</t>
    <phoneticPr fontId="3"/>
  </si>
  <si>
    <t>　手付かずの自然が多く残る県下最大の島「鹿久居島」。
　その中に再現された古代の集落で過ごすことで「自然」と「癒し」を感じていただける施設です。</t>
    <phoneticPr fontId="3"/>
  </si>
  <si>
    <t>　私たちは、お客様のベストパートナーでありたいと考えています。
　そのために、お客様の「期待」を超える並外れたサービス、会社・事業の「枠」を超える幅広く厚みのあるサービス、時代の「標準」を超える革新的なサービスの３つの視点で、これまでの常識を超える新しい金融サービスの提供をめざします。</t>
    <phoneticPr fontId="3"/>
  </si>
  <si>
    <t>　私たちは高度情報化社会の中で、社員一人一人の知恵と力を寄せあい、企業と自己の継続的成長と発展をはかり、情報加工産業を通じて顧客の満足を喜びとして、地域社会の生活文化の創造に貢献し続けます。</t>
    <phoneticPr fontId="3"/>
  </si>
  <si>
    <t>　「ＭＹ　ＢＡＮＫ＝トマト銀行」と呼んでいただける銀行めざして
　当社は、平成１９年４月１日から平成２２年３月までの新中期経営計画「トマトＭＯＴＴＯプラン」を実施しています。
　ＭＯＴＴＯ身近でお客さまに信頼され選ばれ続ける“じぎん（地元の銀行）”を目指してまいります。</t>
    <phoneticPr fontId="3"/>
  </si>
  <si>
    <t>当社は明治40年創業。
100年を超える時を建設事業一筋に歩んできました。
これからも「技術と信用」「誠実と努力」を追求し、お客様と社会に一層貢献する企業をめざします。</t>
    <phoneticPr fontId="3"/>
  </si>
  <si>
    <t>　岡山城、日本三大名園後楽園が眺望できる落ち着いた景観のホテル。
　岡山の中心であるカルチャーゾーンに位置し、岡山の歴史や文化に触れながら、地域の方々と一緒に、人々が集い、ふれあい、楽しむまちづくりを目指します。</t>
    <phoneticPr fontId="3"/>
  </si>
  <si>
    <t>　少子・高齢化を受け、当社では安心して働ける職場づくりを目指して、仕事と家庭が両立できる育児休業制度の充実・男性育児参加・再雇用制度の推進を行っています。</t>
    <phoneticPr fontId="3"/>
  </si>
  <si>
    <t>　路面電車の会社として明治４３年（１９１０年）に創業し、平成２２年（２０１０年）に１００周年を迎えました。
　岡山市内中心部を運行する電車・バスの公共交通事業者として、日本一の安全・サービスをめざします。</t>
    <phoneticPr fontId="3"/>
  </si>
  <si>
    <t>　レジャー用トレーラー、農業用トレーラーをはじめ、小型ボート、ホバークラフトの製造販売、新製品開発、プラスチック表面処理加工等を行っております。</t>
    <phoneticPr fontId="3"/>
  </si>
  <si>
    <t>　創業以来５０年間、岡山県全域の三菱ふそうの販売総代理店として、産業輸送、観光事業の基盤のトラック、バスの販売、修理等を行っています。
　ＩＳＯ１４００１認証も取得し、環境改善にも努めています。</t>
    <phoneticPr fontId="3"/>
  </si>
  <si>
    <t>　両備ホールディングス株式会社を中心とした両備グループの一員で、建設業を通じて地元の皆様の住まい創りから、店舗・ビル建設まで、生活空間の創造のお手伝いをさせていただいております。</t>
    <phoneticPr fontId="3"/>
  </si>
  <si>
    <t>　地域の総合経済団体として、中小企業の健全経営やまちづくり、人材育成などを行います。</t>
    <phoneticPr fontId="3"/>
  </si>
  <si>
    <t>　コンピュータのソフトウェア開発を行っている会社です。
　現在、社長を含めて２名が子育て真っ最中です。
　小さな子どもがいても、大好きな仕事はできるはず。
　そんなあなたを、マインドレイは応援します。</t>
    <phoneticPr fontId="3"/>
  </si>
  <si>
    <t>　１９６２年の設立以来「信頼」と「安心」をモットーにしております。
　今後、複雑化、迅速化するであろう社会環境に「自然を愛する心」「人を思いやる心」「先進の技術」で対応してまいります。</t>
    <phoneticPr fontId="3"/>
  </si>
  <si>
    <t>　備前焼の土の製造から、焼き上げ、製品にするまで一貫して行い、窯元や作家の方にも陶土・材料等買っていただき、ギャラリーにおいては、皆様の作品を紹介し、販売しています。
　また、若手の育成にも力を入れ支援し、産業にも貢献しています。
　温暖化についても意識し、極力、環境に優しい事業展開を図っています。（過剰包装しない等）</t>
    <phoneticPr fontId="3"/>
  </si>
  <si>
    <t>　「去華就実」（外見の華やかさを去り、質実・誠実の徳を修養することを目指す）の建学精神に基づき、内面の充実を目指し地域社会に貢献できるような人材の育成を教育理念とした大学・短大・高校・中学を設置しています。</t>
    <phoneticPr fontId="3"/>
  </si>
  <si>
    <t>・鏡野町子育て支援センター指定管理
・託児事業
・子育て相談事業
・一時預り事業
・情報発信事業
・子育て支援者養成事業</t>
    <rPh sb="1" eb="4">
      <t>カガミノチョウ</t>
    </rPh>
    <rPh sb="4" eb="6">
      <t>コソダ</t>
    </rPh>
    <rPh sb="7" eb="9">
      <t>シエン</t>
    </rPh>
    <rPh sb="13" eb="15">
      <t>シテイ</t>
    </rPh>
    <rPh sb="15" eb="17">
      <t>カンリ</t>
    </rPh>
    <rPh sb="19" eb="21">
      <t>タクジ</t>
    </rPh>
    <rPh sb="21" eb="23">
      <t>ジギョウ</t>
    </rPh>
    <rPh sb="25" eb="27">
      <t>コソダ</t>
    </rPh>
    <rPh sb="28" eb="30">
      <t>ソウダン</t>
    </rPh>
    <rPh sb="30" eb="32">
      <t>ジギョウ</t>
    </rPh>
    <rPh sb="34" eb="36">
      <t>イチジ</t>
    </rPh>
    <rPh sb="36" eb="37">
      <t>アズ</t>
    </rPh>
    <rPh sb="38" eb="40">
      <t>ジギョウ</t>
    </rPh>
    <rPh sb="42" eb="44">
      <t>ジョウホウ</t>
    </rPh>
    <rPh sb="44" eb="46">
      <t>ハッシン</t>
    </rPh>
    <rPh sb="46" eb="48">
      <t>ジギョウ</t>
    </rPh>
    <rPh sb="50" eb="52">
      <t>コソダ</t>
    </rPh>
    <rPh sb="53" eb="55">
      <t>シエン</t>
    </rPh>
    <rPh sb="55" eb="56">
      <t>シャ</t>
    </rPh>
    <rPh sb="56" eb="58">
      <t>ヨウセイ</t>
    </rPh>
    <rPh sb="58" eb="60">
      <t>ジギョウ</t>
    </rPh>
    <phoneticPr fontId="2"/>
  </si>
  <si>
    <t>産業廃棄物処理を中核とした総合リサイクル企業です。企業の廃棄物を収集し、自社の独自技術で再利用資源へとリサイクルしています。
私たちは、単なる産業廃棄物処理業を超えて、人財の育成と未来環境の創造にまっすぐに取り組んでいます。</t>
    <phoneticPr fontId="2"/>
  </si>
  <si>
    <t>・ご家庭のようにくつろげるデイサービス
・予約なしでもいつでも泊まれるショートステイ
・かゆいところに手が届く、そんな介護を提供いたしております。</t>
    <rPh sb="2" eb="4">
      <t>カテイ</t>
    </rPh>
    <rPh sb="21" eb="23">
      <t>ヨヤク</t>
    </rPh>
    <rPh sb="31" eb="32">
      <t>ト</t>
    </rPh>
    <rPh sb="51" eb="52">
      <t>テ</t>
    </rPh>
    <rPh sb="53" eb="54">
      <t>トド</t>
    </rPh>
    <rPh sb="59" eb="61">
      <t>カイゴ</t>
    </rPh>
    <rPh sb="62" eb="64">
      <t>テイキョウ</t>
    </rPh>
    <phoneticPr fontId="17"/>
  </si>
  <si>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phoneticPr fontId="17"/>
  </si>
  <si>
    <t>総合建設業として、公共工事や民間の建設工事を請け負い、施工・管理する会社です。
「現場に関わるすべての人が美味しいご飯を食べるために」を理念とし地域に貢献しています。</t>
    <rPh sb="0" eb="2">
      <t>ソウゴウ</t>
    </rPh>
    <rPh sb="2" eb="5">
      <t>ケンセツギョウ</t>
    </rPh>
    <rPh sb="9" eb="11">
      <t>コウキョウ</t>
    </rPh>
    <rPh sb="11" eb="13">
      <t>コウジ</t>
    </rPh>
    <rPh sb="14" eb="16">
      <t>ミンカン</t>
    </rPh>
    <rPh sb="17" eb="19">
      <t>ケンセツ</t>
    </rPh>
    <rPh sb="19" eb="21">
      <t>コウジ</t>
    </rPh>
    <rPh sb="22" eb="23">
      <t>ウ</t>
    </rPh>
    <rPh sb="24" eb="25">
      <t>オ</t>
    </rPh>
    <rPh sb="27" eb="29">
      <t>セコウ</t>
    </rPh>
    <rPh sb="30" eb="32">
      <t>カンリ</t>
    </rPh>
    <rPh sb="34" eb="36">
      <t>カイシャ</t>
    </rPh>
    <rPh sb="41" eb="43">
      <t>ゲンバ</t>
    </rPh>
    <rPh sb="44" eb="45">
      <t>カカ</t>
    </rPh>
    <rPh sb="51" eb="52">
      <t>ヒト</t>
    </rPh>
    <rPh sb="53" eb="55">
      <t>オイ</t>
    </rPh>
    <rPh sb="58" eb="59">
      <t>ハン</t>
    </rPh>
    <rPh sb="60" eb="61">
      <t>タ</t>
    </rPh>
    <rPh sb="68" eb="70">
      <t>リネン</t>
    </rPh>
    <rPh sb="72" eb="74">
      <t>チイキ</t>
    </rPh>
    <rPh sb="75" eb="77">
      <t>コウケン</t>
    </rPh>
    <phoneticPr fontId="17"/>
  </si>
  <si>
    <t>1952年に創立以来、岡山県南東部を中心に、医療・介護・福祉のサービスを提供しています。
組合理念「岡山医療生協は、いのちと心を大切にします」の実現をめざし、組合員・役職員の協同の力で、健康で明るいまちづくりに貢献していきます。</t>
    <phoneticPr fontId="3"/>
  </si>
  <si>
    <t>ソフトウェアの設計・製造・保守（受託開発、自社パッケージ開発）市役所等の公共団体向けのソフトウェア開発が事業の柱です。　
タブレット（スマホ）、Pepper向けアプリ開発等の新技術への取組も行っています。</t>
    <rPh sb="7" eb="9">
      <t>セッケイ</t>
    </rPh>
    <rPh sb="10" eb="12">
      <t>セイゾウ</t>
    </rPh>
    <rPh sb="13" eb="15">
      <t>ホシュ</t>
    </rPh>
    <rPh sb="16" eb="18">
      <t>ジュタク</t>
    </rPh>
    <rPh sb="18" eb="20">
      <t>カイハツ</t>
    </rPh>
    <rPh sb="21" eb="23">
      <t>ジシャ</t>
    </rPh>
    <rPh sb="28" eb="30">
      <t>カイハツ</t>
    </rPh>
    <rPh sb="31" eb="34">
      <t>シヤクショ</t>
    </rPh>
    <rPh sb="34" eb="35">
      <t>トウ</t>
    </rPh>
    <rPh sb="36" eb="38">
      <t>コウキョウ</t>
    </rPh>
    <rPh sb="38" eb="40">
      <t>ダンタイ</t>
    </rPh>
    <rPh sb="40" eb="41">
      <t>ム</t>
    </rPh>
    <rPh sb="49" eb="51">
      <t>カイハツ</t>
    </rPh>
    <rPh sb="52" eb="54">
      <t>ジギョウ</t>
    </rPh>
    <rPh sb="55" eb="56">
      <t>ハシラ</t>
    </rPh>
    <rPh sb="78" eb="79">
      <t>ム</t>
    </rPh>
    <rPh sb="83" eb="86">
      <t>カイハツトウ</t>
    </rPh>
    <rPh sb="87" eb="90">
      <t>シンギジュツ</t>
    </rPh>
    <rPh sb="92" eb="94">
      <t>トリクミ</t>
    </rPh>
    <rPh sb="95" eb="96">
      <t>オコナ</t>
    </rPh>
    <phoneticPr fontId="17"/>
  </si>
  <si>
    <t>１．不動産の売買、賃貸、仲介、管理
２．資産運用に関するコンサルティング
３．建物の新築、診断、介護、耐震リフォーム
４．不動産購入のアドバイス(セカンドオピニオン)
５．セミナー開催(安心生活セミナー、投資クラブ）
６．海外での口座開設、資産運用、不動産取得、ロングステイ</t>
    <phoneticPr fontId="3"/>
  </si>
  <si>
    <t>地元企業で活躍したい求職者と、地元の有望企業を結ぶため、地域密着型の求人サイトや就職イベントの運営、人財紹介など、就職支援・採用支援を展開しております。
また、企業様が抱える人財育成の問題点についても、最適な研修プログラムをカスタマイズし、ご提案しています。</t>
    <phoneticPr fontId="2"/>
  </si>
  <si>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rPh sb="85" eb="86">
      <t>コ</t>
    </rPh>
    <rPh sb="91" eb="94">
      <t>シャカイカ</t>
    </rPh>
    <rPh sb="94" eb="96">
      <t>ケンガク</t>
    </rPh>
    <rPh sb="97" eb="100">
      <t>セッキョクテキ</t>
    </rPh>
    <rPh sb="101" eb="102">
      <t>ウ</t>
    </rPh>
    <rPh sb="103" eb="104">
      <t>イ</t>
    </rPh>
    <phoneticPr fontId="18"/>
  </si>
  <si>
    <t>0034</t>
  </si>
  <si>
    <t>0035</t>
  </si>
  <si>
    <t>株式会社金平工務店</t>
    <phoneticPr fontId="3"/>
  </si>
  <si>
    <t>かねひらこうむてん</t>
    <phoneticPr fontId="3"/>
  </si>
  <si>
    <t>719-3102</t>
    <phoneticPr fontId="3"/>
  </si>
  <si>
    <t>真庭市</t>
    <rPh sb="0" eb="3">
      <t>マニワシ</t>
    </rPh>
    <phoneticPr fontId="3"/>
  </si>
  <si>
    <t>R3.1.29</t>
    <phoneticPr fontId="17"/>
  </si>
  <si>
    <t>〇働き方を見直すために、毎週金曜日を「ノー残業デー」とします。
〇子どもをもつ従業員の学校行事やＰＴＡ活動への積極的な参加を奨励します。
〇地域の青少年健全育成活動を積極的に支援します。</t>
    <phoneticPr fontId="3"/>
  </si>
  <si>
    <t>株式会社三謳</t>
    <phoneticPr fontId="3"/>
  </si>
  <si>
    <t>さんおう</t>
    <phoneticPr fontId="3"/>
  </si>
  <si>
    <t>717-0024</t>
    <phoneticPr fontId="3"/>
  </si>
  <si>
    <t>http://www.kk-sanou.co.jp/</t>
    <phoneticPr fontId="3"/>
  </si>
  <si>
    <t>〇地元小学校の通学路の清掃を当社社員が月に１回行います。
〇育児休暇規程を設け、社員が育児休暇を取得しやすい環境整備を行い、合わせて社員研修も引き続き行います。</t>
    <phoneticPr fontId="3"/>
  </si>
  <si>
    <t>当社は、林業専門会社として、山林の間伐を行い、計画的に管理を行うことで美しく健康な山林、森を守り、また環境保全することを主な事業としています。</t>
    <phoneticPr fontId="3"/>
  </si>
  <si>
    <t>志田工業株式会社</t>
    <phoneticPr fontId="3"/>
  </si>
  <si>
    <t>しだこうぎょう</t>
    <phoneticPr fontId="3"/>
  </si>
  <si>
    <t>716-1411</t>
    <phoneticPr fontId="3"/>
  </si>
  <si>
    <t>http://www.shidakogyo.co.jp/</t>
    <phoneticPr fontId="3"/>
  </si>
  <si>
    <t>志田工業株式会社は、1926年の創業以来、地域の総合建設業としてまちづくりに関わってきました。今後も社員が安心して働ける職場を確保しながら、人とまちがつながるものづくりを目指していきます。</t>
    <phoneticPr fontId="3"/>
  </si>
  <si>
    <t>〇子どもをもつ社員の学校行事やＰＴＡ活動への積極的な参加を勧奨します。
〇社員の子どもの送り迎えが可能となるよう、勤務時間に配慮します。また、突発的な家庭の事情に対応できる、社内環境づくりに努めます。
〇子どもの成長に合わせて年に１回、勤務内容を調整する場を持ち、仕事と育児の両立ができるよう配慮します。</t>
    <rPh sb="29" eb="31">
      <t>カンショウ</t>
    </rPh>
    <phoneticPr fontId="3"/>
  </si>
  <si>
    <t>有限会社エコライフ商友</t>
    <phoneticPr fontId="3"/>
  </si>
  <si>
    <t>えこらいふしょうゆう</t>
    <phoneticPr fontId="3"/>
  </si>
  <si>
    <t>719-3204</t>
    <phoneticPr fontId="3"/>
  </si>
  <si>
    <t>https://ecolife-shoyu.co.jp/</t>
    <phoneticPr fontId="3"/>
  </si>
  <si>
    <t>〇働き方を見直すために、毎週金曜日を「ノー残業デー」とします。</t>
    <phoneticPr fontId="3"/>
  </si>
  <si>
    <t>一般廃棄物収集運搬業、浄化槽保守点検業ほか、地域の資源循環や環境保全に取り組む会社です。</t>
    <phoneticPr fontId="3"/>
  </si>
  <si>
    <t>金光病院の理念
地域の人々の「健康」と「命」を大切にします。
金光病院は平成29年4月に開院60周年を迎えました。介護老人保健施設「ケアリゾート金光」を併設し、今まで以上に医療・介護の部門で地域の皆様に愛され、信頼され、安心と親しみを持って選ばれることを目指しています。</t>
    <phoneticPr fontId="3"/>
  </si>
  <si>
    <t>R02039</t>
  </si>
  <si>
    <t>R02041</t>
  </si>
  <si>
    <t>R02042</t>
  </si>
  <si>
    <t>R02043</t>
  </si>
  <si>
    <t>R02044</t>
  </si>
  <si>
    <t>株式会社柴田工務店</t>
    <phoneticPr fontId="3"/>
  </si>
  <si>
    <t>しばたこうむてん</t>
    <phoneticPr fontId="3"/>
  </si>
  <si>
    <t>717-0501</t>
    <phoneticPr fontId="3"/>
  </si>
  <si>
    <t>真庭市</t>
    <rPh sb="0" eb="3">
      <t>マニワシ</t>
    </rPh>
    <phoneticPr fontId="3"/>
  </si>
  <si>
    <t>○地域の青少年健全育成活動（スポーツ少年団指導）に積極的に支援します。
○学校行事やPTA活動及び親族の行事等への積極的な参加を推奨します。</t>
    <phoneticPr fontId="3"/>
  </si>
  <si>
    <t>真庭市蒜山地区を主に総合建設業を行っています。真庭圏域生コンクリート協同組合員であり地域のオンリーワンの生コンクリート製造販売、また地域特性を生かした岡山県、真庭市の国県道及び市道の除雪を一括受注しています。</t>
    <phoneticPr fontId="3"/>
  </si>
  <si>
    <t>大和リース株式会社　岡山デポ・岡山工場</t>
    <rPh sb="10" eb="12">
      <t>オカヤマ</t>
    </rPh>
    <rPh sb="15" eb="17">
      <t>オカヤマ</t>
    </rPh>
    <rPh sb="17" eb="19">
      <t>コウジョウ</t>
    </rPh>
    <phoneticPr fontId="2"/>
  </si>
  <si>
    <t>だいわりーす　おかやまでぽ・おかやまこうじょう</t>
    <phoneticPr fontId="3"/>
  </si>
  <si>
    <t>○仕事と生活の調和を図るため、有給休暇や半日有給休暇を取得しやすい雰囲気づくりに努めます。
○育児休業中の従業員と情報交換を行い、職場復帰への不安を和らげます。</t>
    <rPh sb="1" eb="3">
      <t>シゴト</t>
    </rPh>
    <rPh sb="4" eb="6">
      <t>セイカツ</t>
    </rPh>
    <rPh sb="7" eb="9">
      <t>チョウワ</t>
    </rPh>
    <rPh sb="10" eb="11">
      <t>ハカ</t>
    </rPh>
    <rPh sb="15" eb="17">
      <t>ユウキュウ</t>
    </rPh>
    <rPh sb="17" eb="19">
      <t>キュウカ</t>
    </rPh>
    <rPh sb="20" eb="22">
      <t>ハンニチ</t>
    </rPh>
    <rPh sb="22" eb="24">
      <t>ユウキュウ</t>
    </rPh>
    <rPh sb="24" eb="26">
      <t>キュウカ</t>
    </rPh>
    <rPh sb="27" eb="29">
      <t>シュトク</t>
    </rPh>
    <rPh sb="33" eb="36">
      <t>フンイキ</t>
    </rPh>
    <rPh sb="40" eb="41">
      <t>ツト</t>
    </rPh>
    <rPh sb="47" eb="49">
      <t>イクジ</t>
    </rPh>
    <rPh sb="49" eb="51">
      <t>キュウギョウ</t>
    </rPh>
    <rPh sb="51" eb="52">
      <t>チュウ</t>
    </rPh>
    <rPh sb="53" eb="56">
      <t>ジュウギョウイン</t>
    </rPh>
    <rPh sb="57" eb="59">
      <t>ジョウホウ</t>
    </rPh>
    <rPh sb="59" eb="61">
      <t>コウカン</t>
    </rPh>
    <rPh sb="62" eb="63">
      <t>オコナ</t>
    </rPh>
    <rPh sb="65" eb="67">
      <t>ショクバ</t>
    </rPh>
    <rPh sb="67" eb="69">
      <t>フッキ</t>
    </rPh>
    <rPh sb="71" eb="73">
      <t>フアン</t>
    </rPh>
    <rPh sb="74" eb="75">
      <t>ヤワ</t>
    </rPh>
    <phoneticPr fontId="18"/>
  </si>
  <si>
    <t>○有給休暇の取得促進に努めます。
○子供たちの社会科（実習）見学を積極的に受け入れます。</t>
    <rPh sb="1" eb="3">
      <t>ユウキュウ</t>
    </rPh>
    <rPh sb="3" eb="5">
      <t>キュウカ</t>
    </rPh>
    <rPh sb="6" eb="8">
      <t>シュトク</t>
    </rPh>
    <rPh sb="8" eb="10">
      <t>ソクシン</t>
    </rPh>
    <rPh sb="11" eb="12">
      <t>ツト</t>
    </rPh>
    <rPh sb="18" eb="20">
      <t>コドモ</t>
    </rPh>
    <rPh sb="23" eb="26">
      <t>シャカイカ</t>
    </rPh>
    <rPh sb="27" eb="29">
      <t>ジッシュウ</t>
    </rPh>
    <rPh sb="30" eb="32">
      <t>ケンガク</t>
    </rPh>
    <rPh sb="33" eb="36">
      <t>セッキョクテキ</t>
    </rPh>
    <rPh sb="37" eb="38">
      <t>ウ</t>
    </rPh>
    <rPh sb="39" eb="40">
      <t>イ</t>
    </rPh>
    <phoneticPr fontId="18"/>
  </si>
  <si>
    <t>○産前産後休業や育児休業、育児休業給付、育休中の社会保険料免除など、制度の周知や情報提供を行います。
○子育て中の従業員が学校等の行事に参加しやすい環境の整備に努めます。（時間単位の有給休暇導入や短時間勤務制度）
○通学路の交通整理や、こども110番連絡所の登録等、地域の子どもたちの安心･安全に努めます。</t>
    <rPh sb="86" eb="88">
      <t>ジカン</t>
    </rPh>
    <rPh sb="88" eb="90">
      <t>タンイ</t>
    </rPh>
    <rPh sb="95" eb="97">
      <t>ドウニュウ</t>
    </rPh>
    <phoneticPr fontId="2"/>
  </si>
  <si>
    <t>みらいエール社会保険労務士法人</t>
    <rPh sb="6" eb="8">
      <t>シャカイ</t>
    </rPh>
    <rPh sb="8" eb="10">
      <t>ホケン</t>
    </rPh>
    <rPh sb="10" eb="13">
      <t>ロウムシ</t>
    </rPh>
    <rPh sb="13" eb="15">
      <t>ホウジン</t>
    </rPh>
    <phoneticPr fontId="3"/>
  </si>
  <si>
    <t>山乗建設株式会社</t>
    <phoneticPr fontId="3"/>
  </si>
  <si>
    <t>やまのりけんせつ</t>
    <phoneticPr fontId="3"/>
  </si>
  <si>
    <t>717-0602</t>
    <phoneticPr fontId="3"/>
  </si>
  <si>
    <t>○地域の青少年健全育成活動（各種スポーツ少年団指導）を積極的に支援します。
○従業員の仕事と家庭の両立を支援する環境であることを宣言します。</t>
    <phoneticPr fontId="3"/>
  </si>
  <si>
    <t>「地域に貢献する！」を社訓に、真庭市蒜山地域で建設業を営んでいます。
市道・国県道のインフラ整備を行い、除雪、災害対応等、地域に貢献しています。</t>
    <phoneticPr fontId="3"/>
  </si>
  <si>
    <t>梶岡建設株式会社</t>
  </si>
  <si>
    <t xml:space="preserve">719-3141 </t>
  </si>
  <si>
    <t>真庭市</t>
  </si>
  <si>
    <t>http://www.kajioka.co.jp/</t>
  </si>
  <si>
    <t>29.11.30</t>
  </si>
  <si>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</si>
  <si>
    <t>地域に根差した総合建設業として歩んでいます。「徹する」という企業理念のもと、社員一人ひとりがお客様に信頼されるプロフェッショナルとなることを目指して感性を磨き、技術の追求に徹します。</t>
  </si>
  <si>
    <t>0036</t>
  </si>
  <si>
    <t>0037</t>
  </si>
  <si>
    <t>R3.2.26</t>
    <phoneticPr fontId="17"/>
  </si>
  <si>
    <t>R2</t>
    <phoneticPr fontId="3"/>
  </si>
  <si>
    <t>R2</t>
    <phoneticPr fontId="17"/>
  </si>
  <si>
    <t>0036</t>
    <phoneticPr fontId="3"/>
  </si>
  <si>
    <t>0037</t>
    <phoneticPr fontId="3"/>
  </si>
  <si>
    <t>0034</t>
    <phoneticPr fontId="3"/>
  </si>
  <si>
    <t>0035</t>
    <phoneticPr fontId="3"/>
  </si>
  <si>
    <t>0033</t>
    <phoneticPr fontId="3"/>
  </si>
  <si>
    <t>0023</t>
    <phoneticPr fontId="3"/>
  </si>
  <si>
    <t>0038</t>
  </si>
  <si>
    <t>0039</t>
  </si>
  <si>
    <t>0040</t>
  </si>
  <si>
    <t>0041</t>
  </si>
  <si>
    <t>0043</t>
  </si>
  <si>
    <t>タカヤ株式会社</t>
    <rPh sb="3" eb="7">
      <t>カブシキガイシャ</t>
    </rPh>
    <phoneticPr fontId="3"/>
  </si>
  <si>
    <t>たかや</t>
    <phoneticPr fontId="3"/>
  </si>
  <si>
    <t>715-8503</t>
    <phoneticPr fontId="3"/>
  </si>
  <si>
    <t>井原市</t>
    <rPh sb="0" eb="3">
      <t>イバラシ</t>
    </rPh>
    <phoneticPr fontId="3"/>
  </si>
  <si>
    <t>https://www.takaya.co.jp/</t>
    <phoneticPr fontId="3"/>
  </si>
  <si>
    <t>○子育て支援のための社内制度を拡充する。
○所定外労働の削減に努める。
○工場見学やインターンシップ等の受け入れを行う。</t>
    <phoneticPr fontId="3"/>
  </si>
  <si>
    <t>創業125年以上の歴史をもつ電子機器メーカーです。基板検査装置や電波関連機器の開発、電子機器の受託製造、ＩＴシステム開発など、総合メーカーとして社会に貢献しています。</t>
    <phoneticPr fontId="3"/>
  </si>
  <si>
    <t>株式会社大和建設</t>
    <phoneticPr fontId="3"/>
  </si>
  <si>
    <t>717-0413</t>
    <phoneticPr fontId="3"/>
  </si>
  <si>
    <t>○子どもの行事に際して、父親の有給休暇の取得を奨励します。
○学校行事やPTA活動への積極的な参加を応援します。</t>
    <phoneticPr fontId="3"/>
  </si>
  <si>
    <t>土木分野を通じて社会の発展に貢献し、今後とも地域のみなさまと共に歩んでいきます。</t>
    <phoneticPr fontId="3"/>
  </si>
  <si>
    <t>株式会社ウエモト組</t>
    <phoneticPr fontId="3"/>
  </si>
  <si>
    <t>うえもとぐみ</t>
    <phoneticPr fontId="3"/>
  </si>
  <si>
    <t>717-0422</t>
    <phoneticPr fontId="3"/>
  </si>
  <si>
    <t>○子供をもつ従業員の学校行事やＰＴＡ活動への積極的な参加を奨励します。
○地域の青少年健全育成活動を積極的に支援します。</t>
    <phoneticPr fontId="3"/>
  </si>
  <si>
    <t>当社は建設業を営んでおり、地域とのつながりを大切に、信頼される会社を目指しています。</t>
    <phoneticPr fontId="3"/>
  </si>
  <si>
    <t>株式会社ハジメクリエイト</t>
    <phoneticPr fontId="3"/>
  </si>
  <si>
    <t>はじめくりえいと</t>
    <phoneticPr fontId="3"/>
  </si>
  <si>
    <t>700-0951</t>
    <phoneticPr fontId="3"/>
  </si>
  <si>
    <t>http://hajimecreate.com/</t>
    <phoneticPr fontId="3"/>
  </si>
  <si>
    <t>○個々柔軟な働き方を実現するためにフレックスタイム制を導入します。
○男性従業員の産休・育休制度の利用を奨励します。
○従業員のあらゆるライフステージに対応可能な会社作りに努めます。</t>
    <phoneticPr fontId="3"/>
  </si>
  <si>
    <t>株式会社ハジメクリエイトは、ホームページ制作などを通し人と人、人とコンピュータをつなぎ、あなたのビジネスをもっとスマートにするお手伝いをいたします。　*2020年くるみん企業に認定されました。</t>
    <phoneticPr fontId="3"/>
  </si>
  <si>
    <t>R3.3.31</t>
    <phoneticPr fontId="17"/>
  </si>
  <si>
    <t>0043</t>
    <phoneticPr fontId="3"/>
  </si>
  <si>
    <t>0041</t>
    <phoneticPr fontId="3"/>
  </si>
  <si>
    <t>0038</t>
    <phoneticPr fontId="3"/>
  </si>
  <si>
    <t>0040</t>
    <phoneticPr fontId="3"/>
  </si>
  <si>
    <t>0039</t>
    <phoneticPr fontId="3"/>
  </si>
  <si>
    <t>0044</t>
  </si>
  <si>
    <t>0044</t>
    <phoneticPr fontId="3"/>
  </si>
  <si>
    <t>0045</t>
  </si>
  <si>
    <t>0045</t>
    <phoneticPr fontId="3"/>
  </si>
  <si>
    <t>0046</t>
  </si>
  <si>
    <t>R03001</t>
    <phoneticPr fontId="3"/>
  </si>
  <si>
    <t>R03002</t>
  </si>
  <si>
    <t>R03003</t>
  </si>
  <si>
    <t>R03004</t>
  </si>
  <si>
    <t>R03005</t>
  </si>
  <si>
    <t>R03006</t>
  </si>
  <si>
    <t>R03007</t>
  </si>
  <si>
    <t>R03008</t>
  </si>
  <si>
    <t>R03009</t>
  </si>
  <si>
    <t>株式会社大広</t>
    <phoneticPr fontId="3"/>
  </si>
  <si>
    <t>だいこう</t>
    <phoneticPr fontId="3"/>
  </si>
  <si>
    <t>708-0822</t>
    <phoneticPr fontId="3"/>
  </si>
  <si>
    <t>http://www.daikoh-tsuyama.jp/</t>
    <phoneticPr fontId="3"/>
  </si>
  <si>
    <t>〇男性の育児休業を５日間設定し、子育て応援の促進を図ります。
〇育児休業を取得しやすい社内環境を整えるため、社内ミーティングを行います。</t>
    <phoneticPr fontId="3"/>
  </si>
  <si>
    <t>当社は、ホテル事業、外食事業を生業としておりますが、付加価値は『人』が生み出す原点だと考えております。その為、店舗にそれぞれにあった付加価値を備え、社会にとって価値のある会社を目指し、健全な会社運営をすることを目標と致しております。</t>
    <phoneticPr fontId="3"/>
  </si>
  <si>
    <t>レプタイル株式会社</t>
    <phoneticPr fontId="3"/>
  </si>
  <si>
    <t>れぷたいる</t>
    <phoneticPr fontId="3"/>
  </si>
  <si>
    <t>708-0052</t>
    <phoneticPr fontId="3"/>
  </si>
  <si>
    <t>https://www.reptiles.co.jp/</t>
    <phoneticPr fontId="3"/>
  </si>
  <si>
    <t>2013年４月に創業したベンチャー企業です。『岡山県北部を帰りたい故郷に』を目標に地方企業や地域のデザインやマーケティング、業務改善やシステム開発をしながら、地域を盛り上げる面白いサービスをたくさんリリースしています。</t>
    <phoneticPr fontId="3"/>
  </si>
  <si>
    <t>有限会社田中製作所</t>
    <phoneticPr fontId="3"/>
  </si>
  <si>
    <t>たなかせいさくしょ</t>
    <phoneticPr fontId="3"/>
  </si>
  <si>
    <t>701-0113</t>
    <phoneticPr fontId="3"/>
  </si>
  <si>
    <t>https://www.tanaka-ss-oka.co.jp/</t>
    <phoneticPr fontId="3"/>
  </si>
  <si>
    <t>〇パパの育児休業を取得しやすい環境を整えるため研修を行います。
〇仕事と家庭の両立を支援する「イクボス」になることを宣言します。
〇時間単位有休取得制度を導入し、子どもの行事にも参加しやすくします。</t>
    <phoneticPr fontId="3"/>
  </si>
  <si>
    <t>創業昭和47年。切る・曲げる・溶接・組立まで、その全ての工程を一貫して社内で行えます。それぞれの工程に精通した職人と、最新の設備が弊社にはあり、ご要望を実現する高い技術と提案力を持ち、ご注文の90％が特注品となっています。</t>
    <phoneticPr fontId="3"/>
  </si>
  <si>
    <t>株式会社アークコストマネジメント</t>
    <phoneticPr fontId="3"/>
  </si>
  <si>
    <t>あーくこすとまねじめんと</t>
    <phoneticPr fontId="3"/>
  </si>
  <si>
    <t>700-0927</t>
    <phoneticPr fontId="3"/>
  </si>
  <si>
    <t>https://archcost.jp/</t>
    <phoneticPr fontId="3"/>
  </si>
  <si>
    <t>〇子育てのための時間有給休暇取得を推奨します。
〇保育園等の送迎の時間に合わせて、始業と終業の時間を調整を行います。
〇安心して子育てに取り組めるように、毎年人間ドックを受診してもらい、会社で全額費用負担します。</t>
    <phoneticPr fontId="3"/>
  </si>
  <si>
    <t>建築の積算に特化した士業事務所です。
温かみのある雰囲気づくりなど、働きやすさには特に注力しています。</t>
    <phoneticPr fontId="3"/>
  </si>
  <si>
    <t>中央建設株式会社</t>
    <phoneticPr fontId="3"/>
  </si>
  <si>
    <t>ちゅうおうけんせつ</t>
    <phoneticPr fontId="3"/>
  </si>
  <si>
    <t>710-0842</t>
    <phoneticPr fontId="3"/>
  </si>
  <si>
    <t>https://chuo-kensetsu.co.jp/</t>
    <phoneticPr fontId="3"/>
  </si>
  <si>
    <t>私たち中央建設は、暮らしやすい街を創り続けていくために、「造る」、「壊す」、「再生」、「再利用」を追求し続けます。弊社は昭和36年創業以来、岡山県内で土木工事、建築工事、解体工事を主体に施工してきた総合建設会社です。これからもお客様のニーズに応え、ご満足いただける建造物をつくってまいります。</t>
    <phoneticPr fontId="3"/>
  </si>
  <si>
    <t>池田電業株式会社</t>
    <phoneticPr fontId="3"/>
  </si>
  <si>
    <t>いけだでんぎょう</t>
    <phoneticPr fontId="3"/>
  </si>
  <si>
    <t>700-0052</t>
    <phoneticPr fontId="3"/>
  </si>
  <si>
    <t>https://www.ikedadengyo.jp/</t>
    <phoneticPr fontId="3"/>
  </si>
  <si>
    <t>〇再就職を希望する女性を対象に、職場体験講習を行います。</t>
    <phoneticPr fontId="3"/>
  </si>
  <si>
    <t>創業昭和32年、以来、公共工事などの大型案件を中心に実績と信頼を築いて参りました。現在は、一般家庭や企業向けの小さな工事・改善提案までを手がける電気設備工事会社です。これからも地域に根付いた活動をしていきます。</t>
    <phoneticPr fontId="3"/>
  </si>
  <si>
    <t>介護老人保健施設はるか</t>
    <phoneticPr fontId="3"/>
  </si>
  <si>
    <t>かいごろうじんほけんしせつはるか</t>
    <phoneticPr fontId="3"/>
  </si>
  <si>
    <t>704-8111</t>
    <phoneticPr fontId="3"/>
  </si>
  <si>
    <t>http://www.rouken-haruka.or.jp/index.html</t>
    <phoneticPr fontId="3"/>
  </si>
  <si>
    <t>〇学校行事などに参加しやすくするために時間単位での年次有給休暇を認め、休暇を取りやすい社内風土をつくります。
〇多様な雇用形態により働き方の選択肢を増やして家庭との両立を支援します。
〇子供の扶養手当を増やして子育てを支援します。</t>
    <phoneticPr fontId="3"/>
  </si>
  <si>
    <t>企業のミッションにとして「従業員満足：職員とその家族を幸せにします」を掲げて働きやすい職場環境を目指しています。</t>
    <phoneticPr fontId="3"/>
  </si>
  <si>
    <t>社会福祉法人めやす箱</t>
    <phoneticPr fontId="3"/>
  </si>
  <si>
    <t>めやすばこ</t>
    <phoneticPr fontId="3"/>
  </si>
  <si>
    <t>710-0064</t>
    <phoneticPr fontId="3"/>
  </si>
  <si>
    <t>http://www.meyasubako.jp/</t>
    <phoneticPr fontId="3"/>
  </si>
  <si>
    <t>〇時短勤務など育児中の職員の希望に寄り添い、育児と仕事の両立支援に取り組みます。
〇育児休業中の職員と定期的に情報交換を行い、職場復帰への不安を和らげます。
〇地域の子どもの安全を守るため、全職員の運転知識・技術・意識の向上に努めます。</t>
    <phoneticPr fontId="3"/>
  </si>
  <si>
    <t>めやす箱は、利用者様のニーズに合ったサービス提供に日々努めています。職員が働きやすい環境作りのため、人材育成や福利厚生の充実を図っています。これからも職員全員で力を合わせ、ナンバーワンの福祉サービスを目指してまいります。</t>
    <phoneticPr fontId="3"/>
  </si>
  <si>
    <t>株式会社シンニチロ</t>
    <phoneticPr fontId="3"/>
  </si>
  <si>
    <t>しんにちろ</t>
    <phoneticPr fontId="3"/>
  </si>
  <si>
    <t>https://shinnichiro.co.jp/company/</t>
    <phoneticPr fontId="3"/>
  </si>
  <si>
    <t>JFEスチール株式会社西日本製鉄所のパートナー企業として、製鉄所における耐火物関連の保守管理事業の請け負い、および石炭製品の製造販売を行っています。</t>
    <phoneticPr fontId="3"/>
  </si>
  <si>
    <t>0046</t>
    <phoneticPr fontId="3"/>
  </si>
  <si>
    <t>一倉株式会社</t>
    <rPh sb="0" eb="2">
      <t>イチクラ</t>
    </rPh>
    <rPh sb="2" eb="6">
      <t>カブシキガイシャ</t>
    </rPh>
    <phoneticPr fontId="17"/>
  </si>
  <si>
    <t>いちくら</t>
    <phoneticPr fontId="3"/>
  </si>
  <si>
    <t>株式会社大原組</t>
    <phoneticPr fontId="3"/>
  </si>
  <si>
    <t>おおはらぐみ</t>
    <phoneticPr fontId="3"/>
  </si>
  <si>
    <t>R03010</t>
  </si>
  <si>
    <t>R03011</t>
  </si>
  <si>
    <t>702-0956</t>
    <phoneticPr fontId="3"/>
  </si>
  <si>
    <t>http://ooharagumi.co.jp</t>
    <phoneticPr fontId="3"/>
  </si>
  <si>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phoneticPr fontId="3"/>
  </si>
  <si>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phoneticPr fontId="3"/>
  </si>
  <si>
    <t>ＫＢＫエンジニアリング株式会社</t>
    <phoneticPr fontId="3"/>
  </si>
  <si>
    <t>けいびーけいえんじにありんぐ</t>
    <phoneticPr fontId="3"/>
  </si>
  <si>
    <t>712-8051</t>
    <phoneticPr fontId="3"/>
  </si>
  <si>
    <t>https://www.kbkeng.co.jp</t>
    <phoneticPr fontId="3"/>
  </si>
  <si>
    <t>〇育児休業制度や利用者情報を社内報等で紹介し、取得しやすい環境づくりに努めます。
〇子どもをもつ従業員の学校行事やＰＴＡ活動への積極的な参加を奨励します。
〇男性従業員の子どもの保育園の送り迎えを奨励します。</t>
    <phoneticPr fontId="3"/>
  </si>
  <si>
    <t>日頃目にする商品、医薬品や飲水など、私達の普段の生活を支える様々な商品を作る機械を整備している会社です。我々の生活に必要ではあるが、目立たず隠れた黒子、ですがあらゆる業界から必要とされる役割を担っています。</t>
    <phoneticPr fontId="3"/>
  </si>
  <si>
    <t>R03012</t>
  </si>
  <si>
    <t>715-0014</t>
    <phoneticPr fontId="3"/>
  </si>
  <si>
    <t>井原市</t>
    <rPh sb="0" eb="3">
      <t>イバラシ</t>
    </rPh>
    <phoneticPr fontId="3"/>
  </si>
  <si>
    <t>http://www.hohkoku-d.co.jp/</t>
    <phoneticPr fontId="3"/>
  </si>
  <si>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〇岡山県青少年育成県民会議の青少年育成運動推進指導員・推進員となり、青少年の健全育成活動に今後も協力します。</t>
    <phoneticPr fontId="3"/>
  </si>
  <si>
    <t>弊社は昭和44年に創立し、長きにわたり電気設備工事業で地域に密着した事業所として愛されてきました。今後もお客様の要望に応え、また新しい提案をしながら喜んで頂ける商品を提供いたします。</t>
    <phoneticPr fontId="3"/>
  </si>
  <si>
    <t>株式会社ハジメクリエイト</t>
    <rPh sb="0" eb="4">
      <t>カブシキガイシャ</t>
    </rPh>
    <phoneticPr fontId="17"/>
  </si>
  <si>
    <t>はじめくりえいと</t>
    <phoneticPr fontId="17"/>
  </si>
  <si>
    <t>0047</t>
    <phoneticPr fontId="17"/>
  </si>
  <si>
    <t>700-0951</t>
    <phoneticPr fontId="17"/>
  </si>
  <si>
    <t>http://hajimecreate.com/</t>
  </si>
  <si>
    <t>R02044</t>
    <phoneticPr fontId="17"/>
  </si>
  <si>
    <t>R02005</t>
    <phoneticPr fontId="17"/>
  </si>
  <si>
    <t>0048</t>
    <phoneticPr fontId="17"/>
  </si>
  <si>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</si>
  <si>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phoneticPr fontId="18"/>
  </si>
  <si>
    <t>株式会社アイ・サポート</t>
    <phoneticPr fontId="3"/>
  </si>
  <si>
    <t>あいさぽーと</t>
    <phoneticPr fontId="3"/>
  </si>
  <si>
    <t>R03013</t>
  </si>
  <si>
    <t>701-1221</t>
    <phoneticPr fontId="3"/>
  </si>
  <si>
    <t>サービス業</t>
    <rPh sb="4" eb="5">
      <t>ギョウ</t>
    </rPh>
    <phoneticPr fontId="3"/>
  </si>
  <si>
    <t>〇育児休業・有給休暇の取得しやすい環境をつくり、取得率向上を目指していきます。
〇従業員の仕事と家庭の両立できる、多様な勤務・働き方ができるように体制を整えていきます。
〇子供を持つ従業員の、学校行事やPTA活動の積極的な参加を奨励します。</t>
    <phoneticPr fontId="3"/>
  </si>
  <si>
    <t>情報処理サービス企業として、ネットワーク関連施設の維持管理などのあらゆる場面で、様々なデジタル資源を快適かつ安全に活用できる社会作りへの貢献を目指しています。</t>
    <phoneticPr fontId="3"/>
  </si>
  <si>
    <t>備商株式会社</t>
    <phoneticPr fontId="3"/>
  </si>
  <si>
    <t>びしょう</t>
    <phoneticPr fontId="3"/>
  </si>
  <si>
    <t>R03014</t>
  </si>
  <si>
    <t>R03015</t>
  </si>
  <si>
    <t>R03016</t>
  </si>
  <si>
    <t>702-8022</t>
    <phoneticPr fontId="3"/>
  </si>
  <si>
    <t>https://www.okayama-bisho.co.jp/</t>
    <phoneticPr fontId="3"/>
  </si>
  <si>
    <t>〇男性職員も育児休業を取得しやすい社内環境を整えるため、社内研修を行います。
〇有給休暇の取得促進に努めます。
〇大学生や若年求職者を対象としたインターンシップを実施します。</t>
    <phoneticPr fontId="3"/>
  </si>
  <si>
    <t>２０２２年４月に創立７０周年を迎える機械設備専門商社です。
２０代１２名・３０代１５名と若い社員が多く、社員同士の交流も活発です。
資格取得支援制度・社員の家族も参加するBBQ大会など福利厚生にも力を入れています。</t>
    <phoneticPr fontId="3"/>
  </si>
  <si>
    <t>山縣電機工業株式会社</t>
    <phoneticPr fontId="3"/>
  </si>
  <si>
    <t>やまがたでんきこうぎょう</t>
    <phoneticPr fontId="3"/>
  </si>
  <si>
    <t>719-3155</t>
    <phoneticPr fontId="3"/>
  </si>
  <si>
    <t>http://www.yamaden.co.jp/</t>
    <phoneticPr fontId="3"/>
  </si>
  <si>
    <t>建設業</t>
    <rPh sb="0" eb="3">
      <t>ケンセツギョウ</t>
    </rPh>
    <phoneticPr fontId="3"/>
  </si>
  <si>
    <t>〇育児休業を取得しやすい社内環境を整えるため、すべての社員に制度の周知を図ります。
〇育児休業取得対象となる社員の担当職務を全従業員でフォロー支援します。</t>
    <phoneticPr fontId="3"/>
  </si>
  <si>
    <t>鉄道に関わる専門的な工事の他、ライフラインを支える電気・水道工事、地元エリアの公共事業にも幅広く携わり、創業から70年、安定した成長を続けています。</t>
    <phoneticPr fontId="3"/>
  </si>
  <si>
    <t>0049</t>
  </si>
  <si>
    <t>0049</t>
    <phoneticPr fontId="3"/>
  </si>
  <si>
    <t>株式会社中国銀行</t>
    <rPh sb="0" eb="4">
      <t>カブシキガイシャ</t>
    </rPh>
    <rPh sb="4" eb="8">
      <t>チュウゴクギンコウ</t>
    </rPh>
    <phoneticPr fontId="17"/>
  </si>
  <si>
    <t>ちゅうごくぎんこう</t>
    <phoneticPr fontId="17"/>
  </si>
  <si>
    <t>700-8628</t>
    <phoneticPr fontId="17"/>
  </si>
  <si>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t>
  </si>
  <si>
    <t>　中国銀行では、経営理念である「自主健全経営を貫き、ゆるぎない信頼と卓越した総合金融サービスで、地域社会とともに発展する」ことを目指しています。</t>
  </si>
  <si>
    <t>どいけんせつ</t>
    <phoneticPr fontId="3"/>
  </si>
  <si>
    <t>719-1126</t>
    <phoneticPr fontId="3"/>
  </si>
  <si>
    <t>総社市</t>
    <rPh sb="0" eb="3">
      <t>ソウジャシ</t>
    </rPh>
    <phoneticPr fontId="3"/>
  </si>
  <si>
    <t>https//www.doikensetsu.co.jp</t>
    <phoneticPr fontId="3"/>
  </si>
  <si>
    <t>〇授業参観や子供の教育活動に参加するための有給休暇取得を促進します。
〇地域の小学生・中学生の職場体験（チャレンジワーク）を積極的に受け入れします。
〇ノー残業デー（毎週水曜日）の完全実施を徹底し、子供とふれ合う時間を増やします。</t>
    <phoneticPr fontId="3"/>
  </si>
  <si>
    <t>1953年11月創業、地元総社圏域に人が集い、新しいコミュニティーが形成され、ワクワクできる「まち」へ。そんな地域開発を目指して、新しい可能性に挑戦し続けています。</t>
    <phoneticPr fontId="3"/>
  </si>
  <si>
    <t>備商株式会社</t>
  </si>
  <si>
    <t>びしょう</t>
  </si>
  <si>
    <t>0050</t>
  </si>
  <si>
    <t>https://www.okayama-bisho.co.jp/</t>
  </si>
  <si>
    <t>0051</t>
  </si>
  <si>
    <t>708-0013</t>
  </si>
  <si>
    <t>http://www.minori21.or.jp/</t>
  </si>
  <si>
    <t>〇産休・育休取得を推進し、休業前には十分な説明を行い、安心して休業できる環境作りに努めます。
〇育児による働き方の多様性に対応した制度を導入し、職場復帰しやすいよう配慮します。</t>
  </si>
  <si>
    <t>創設以来、岡山県県北地域で児童、障がい者、高齢者への福祉・介護サービスを提供する社会福祉法人です。
“生涯教育福祉”をモットーに地域の皆様の「幸せ」で「豊か」な人生を支え続けています。</t>
  </si>
  <si>
    <t>ネットリンクス株式会社</t>
    <rPh sb="7" eb="11">
      <t>カブシキガイシャ</t>
    </rPh>
    <phoneticPr fontId="17"/>
  </si>
  <si>
    <t>ねっとりんくす</t>
    <phoneticPr fontId="17"/>
  </si>
  <si>
    <t>0052</t>
  </si>
  <si>
    <t>菱進運輸倉庫株式会社</t>
    <phoneticPr fontId="3"/>
  </si>
  <si>
    <t>りゅうしんうんゆそうこ</t>
    <phoneticPr fontId="3"/>
  </si>
  <si>
    <t>R03017</t>
  </si>
  <si>
    <t>R03018</t>
  </si>
  <si>
    <t>R03019</t>
  </si>
  <si>
    <t>712-8071</t>
    <phoneticPr fontId="3"/>
  </si>
  <si>
    <t>https://ryoshin.co.jp/</t>
    <phoneticPr fontId="3"/>
  </si>
  <si>
    <t>〇学校行事やPTA活動参加時の、休暇の取りやすい職場環境づくりに努めます。
〇小学校入学までに拡充した短時間勤務制度の活用を促進します。
〇育児休業中の社員に定期的に連絡し、職場復帰時の不安を和らげます。</t>
    <phoneticPr fontId="3"/>
  </si>
  <si>
    <t>子育て中の女性、男性を従業員全員で支える企業です。
鋼材、固化材等を扱っており、地域社会から信頼される物流企業であるため、日々努力を続けています。</t>
    <phoneticPr fontId="3"/>
  </si>
  <si>
    <t>株式会社西建設</t>
    <phoneticPr fontId="3"/>
  </si>
  <si>
    <t>にしけんせつ</t>
    <phoneticPr fontId="3"/>
  </si>
  <si>
    <t>713-8125</t>
    <phoneticPr fontId="3"/>
  </si>
  <si>
    <t>https://nishiken-hp.jimdofree.com/</t>
    <phoneticPr fontId="3"/>
  </si>
  <si>
    <t>創業当初から倉敷市玉島地区で４０年以上公共工事を中心に事業を続けてきました。丁寧な仕事を一番に心がけております。</t>
    <phoneticPr fontId="3"/>
  </si>
  <si>
    <t>ネットリンクス株式会社</t>
    <phoneticPr fontId="3"/>
  </si>
  <si>
    <t>ねっとりんくす</t>
    <phoneticPr fontId="3"/>
  </si>
  <si>
    <t>700-0822</t>
    <phoneticPr fontId="3"/>
  </si>
  <si>
    <t>https://www.net-links.co.jp/</t>
  </si>
  <si>
    <t>https://www.net-links.co.jp/</t>
    <phoneticPr fontId="3"/>
  </si>
  <si>
    <t>サービス業</t>
    <phoneticPr fontId="3"/>
  </si>
  <si>
    <t>〇従業員の仕事と家庭の両立を支援する「イクボス」になることを宣言します。
〇在宅勤務、モバイルワーク、時短勤務、時差出勤など、多様な働き方を選択できるようにします。
〇性別を問わず育児休暇及び育児休業の取得しやすいよう、制度の周知と社内風土の醸成に努めます。</t>
    <phoneticPr fontId="3"/>
  </si>
  <si>
    <t>ITと経理のコンサルティングで中小企業のデジタルシフトと生産性向上を支援しています。クラウドサービス・RPA・テレワーク導入支援、経理代行等をご提供しています。</t>
    <phoneticPr fontId="3"/>
  </si>
  <si>
    <t>株式会社城西設計</t>
    <phoneticPr fontId="3"/>
  </si>
  <si>
    <t>じょうさいせっけい</t>
    <phoneticPr fontId="3"/>
  </si>
  <si>
    <t>R03021</t>
    <phoneticPr fontId="3"/>
  </si>
  <si>
    <t>700-0986</t>
    <phoneticPr fontId="3"/>
  </si>
  <si>
    <t>https://josai-sk.co.jp/</t>
    <phoneticPr fontId="3"/>
  </si>
  <si>
    <t>その他</t>
    <rPh sb="2" eb="3">
      <t>タ</t>
    </rPh>
    <phoneticPr fontId="3"/>
  </si>
  <si>
    <t>〇社員（正社員、パート社員含む）が、子育てや地域の活動に積極的に関わることができるよう支援し、有給休暇の取得を促進します。
〇テレワークその他働き方改革をして、ワーク・ライフバランスを推進します。
〇地域のスポーツ少年団、子ども会を積極的に支援します。</t>
    <phoneticPr fontId="3"/>
  </si>
  <si>
    <t>弊社は、創業から40年を超え、開発申請業務に特化して、住宅、店舗、病院、分譲住宅地の申請業務に携わって参りました。現在、多くの女性スタッフも加わり、企業として進化できるよう、女性が輝いていける企業を目指します。</t>
    <phoneticPr fontId="3"/>
  </si>
  <si>
    <t>髙橋産業株式会社</t>
    <phoneticPr fontId="3"/>
  </si>
  <si>
    <t>たかはしさんぎょう</t>
    <phoneticPr fontId="3"/>
  </si>
  <si>
    <t>R03020</t>
  </si>
  <si>
    <t>701-0221</t>
    <phoneticPr fontId="3"/>
  </si>
  <si>
    <t>http://www.taka-s.jp/</t>
    <phoneticPr fontId="3"/>
  </si>
  <si>
    <t>製造業</t>
    <phoneticPr fontId="3"/>
  </si>
  <si>
    <t>〇従業員の仕事と家庭の両立を支援する「イクボス」になることを宣言します。
〇育児休業や有給休暇を取りやすい社内環境を整えるため、社内研修を行います。</t>
    <phoneticPr fontId="3"/>
  </si>
  <si>
    <t>髙橋産業株式会社は岡山市南区に本社を置く金属加工会社です。建築金物の設計製作施工、ビニールハウスの設計製作施工に取り組んでいます。平均年齢34歳、パワー溢れる若い力で地域を盛り上げ、男女問わず働きやすい企業を目指します。</t>
    <phoneticPr fontId="3"/>
  </si>
  <si>
    <t>つばめガス株式会社</t>
    <phoneticPr fontId="3"/>
  </si>
  <si>
    <t>つばめがす</t>
    <phoneticPr fontId="3"/>
  </si>
  <si>
    <t>R03022</t>
  </si>
  <si>
    <t>702-8021</t>
    <phoneticPr fontId="3"/>
  </si>
  <si>
    <t>https://www.tsubamegas.com/</t>
    <phoneticPr fontId="3"/>
  </si>
  <si>
    <t>卸･小売業</t>
    <phoneticPr fontId="3"/>
  </si>
  <si>
    <t>〇育休終了後、復帰する場合は時短勤務などの制度を実施します。
〇子供の学校行事・病気に伴う休みを取得しやすい環境を確保します。
〇若者の就労支援として、大学生を対象としたインターンシップを積極的に実施します。</t>
    <phoneticPr fontId="3"/>
  </si>
  <si>
    <t>つばめガスは岡山・広島を中心に、LPガスやガス機器の販売・メンテナンスを行っています。
供給件数は約3万9千世帯と、県下のLPガス業界において顧客数トップシェアを誇っており、毎年供給件数が増加し続けています。</t>
    <phoneticPr fontId="3"/>
  </si>
  <si>
    <t xml:space="preserve">民間放送事業
</t>
    <phoneticPr fontId="3"/>
  </si>
  <si>
    <t>○男性の育児休業取得率30％をめざします。
○女性の活躍に関する情報を３項目以上公表します。</t>
    <phoneticPr fontId="2"/>
  </si>
  <si>
    <t>手芸店トーカイ津山店</t>
    <phoneticPr fontId="3"/>
  </si>
  <si>
    <t>しゅげいてんとーかいつやまてん</t>
    <phoneticPr fontId="3"/>
  </si>
  <si>
    <t>R03023</t>
  </si>
  <si>
    <t>R03024</t>
  </si>
  <si>
    <t>R03025</t>
  </si>
  <si>
    <t>708-0014</t>
    <phoneticPr fontId="3"/>
  </si>
  <si>
    <t>津山市</t>
    <rPh sb="0" eb="3">
      <t>ツヤマシ</t>
    </rPh>
    <phoneticPr fontId="3"/>
  </si>
  <si>
    <t>〇当社では、地域の子供向けに手芸教室を開催します。
〇働き方改革を進めるため、残業は一切行いません。
〇育児休暇の取得を推進します。</t>
    <phoneticPr fontId="3"/>
  </si>
  <si>
    <t>当社は、手芸を通じて子育ての応援を行っております。
また、お客様と社員を一番に考えた経営を行っております。</t>
    <phoneticPr fontId="3"/>
  </si>
  <si>
    <t>NPO法人子育て交流支援</t>
    <phoneticPr fontId="3"/>
  </si>
  <si>
    <t>こそだてこうりゅうしえん</t>
    <phoneticPr fontId="3"/>
  </si>
  <si>
    <t>708-0011</t>
    <phoneticPr fontId="3"/>
  </si>
  <si>
    <t>〇当法人では、毎月１回子育ての相談会を行います。
〇当法人では、子育てに関する講演会を行います。
〇当法人では、親子の手芸教室を開催します。</t>
    <phoneticPr fontId="3"/>
  </si>
  <si>
    <t>当法人では、子供と両親や祖父母との交流促進を図っております。
また、ワークショップ等の親子でできるイベント活動を行っております。
併せて、被災地の子供達への支援活動を行っております。</t>
    <phoneticPr fontId="3"/>
  </si>
  <si>
    <t>岡山両備タクシー株式会社　藤原営業所</t>
    <phoneticPr fontId="3"/>
  </si>
  <si>
    <t>おかやまりょうびたくしー　ふじわらえいぎょうしょ</t>
    <phoneticPr fontId="3"/>
  </si>
  <si>
    <t>703-8245</t>
    <phoneticPr fontId="3"/>
  </si>
  <si>
    <t>https://okayama-ryobi-taxi.jp/</t>
    <phoneticPr fontId="3"/>
  </si>
  <si>
    <t>お客様と社員の考えを広く受けとめ、日々改善を続けることにより、日本一のタクシー企業を目指してまいります。</t>
    <phoneticPr fontId="3"/>
  </si>
  <si>
    <t>つばめガス株式会社</t>
  </si>
  <si>
    <t>つばめがす</t>
  </si>
  <si>
    <t>0053</t>
  </si>
  <si>
    <t>0054</t>
  </si>
  <si>
    <t>702-8021</t>
  </si>
  <si>
    <t>https://www.tsubamegas.com/</t>
  </si>
  <si>
    <t>社会福祉法人宝和会</t>
    <phoneticPr fontId="3"/>
  </si>
  <si>
    <t>R03026</t>
  </si>
  <si>
    <t>710-0043</t>
    <phoneticPr fontId="3"/>
  </si>
  <si>
    <t>https://www.hashimaho.com/</t>
    <phoneticPr fontId="3"/>
  </si>
  <si>
    <t>〇仕事と生活の調和の実現に向けて、産前産後休暇・育児休業制度の周知を図り、取得が促進できるよう、相談しやすく子育てに優しい職場環境を整えます。
〇職員1人1人に見合った働き方を考慮し、短時間勤務制度、固定勤務制度等の措置を実施します。
〇子どもの行事等に参加しやすいように、勤務を調整します。</t>
    <phoneticPr fontId="3"/>
  </si>
  <si>
    <t>「みんなが笑顔の福祉」の法人理念の元、利用者、家族、職員等、法人にかかわる全ての人が笑顔でいられるように、日々保育園を運営しています。
安心して長く勤められる環境作りをしています。</t>
    <phoneticPr fontId="3"/>
  </si>
  <si>
    <t>0055</t>
  </si>
  <si>
    <t>0055</t>
    <phoneticPr fontId="3"/>
  </si>
  <si>
    <t>0051</t>
    <phoneticPr fontId="3"/>
  </si>
  <si>
    <t>0048</t>
    <phoneticPr fontId="3"/>
  </si>
  <si>
    <t>0047</t>
    <phoneticPr fontId="3"/>
  </si>
  <si>
    <t>0054</t>
    <phoneticPr fontId="3"/>
  </si>
  <si>
    <t>0050</t>
    <phoneticPr fontId="3"/>
  </si>
  <si>
    <t>0052</t>
    <phoneticPr fontId="3"/>
  </si>
  <si>
    <t>0053</t>
    <phoneticPr fontId="3"/>
  </si>
  <si>
    <t>0056</t>
  </si>
  <si>
    <t>0057</t>
  </si>
  <si>
    <t>0058</t>
  </si>
  <si>
    <t>0059</t>
  </si>
  <si>
    <t>http://www.matsumotokiyoshi-hd.co.jp/company/mk_cyushikoku/</t>
  </si>
  <si>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</si>
  <si>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</si>
  <si>
    <t>0056</t>
    <phoneticPr fontId="3"/>
  </si>
  <si>
    <t>けいゆうかい</t>
  </si>
  <si>
    <t>701-0221</t>
  </si>
  <si>
    <t>○２年間で男性の育児休業取得者が２人以上出るよう目指します。
○従業員が仕事と家庭の両立が出来るよう、時間外勤務の削減に努めます。</t>
  </si>
  <si>
    <t>0057</t>
    <phoneticPr fontId="3"/>
  </si>
  <si>
    <t>http://www.ts-alfresa.net/</t>
  </si>
  <si>
    <t>○働き方を見直すため、毎週木曜日を「ノー残業デー」としています。
○子育てしやすい勤務体制の拡充のため、子育てをする短時間勤務制適用者を小学校就学の始期に達するまでの子を養育する者までとします。
○有給休暇の取得促進として、年３日以内のアメニティー休暇と、年２日以内の夏季休暇の取得を推進していきます。
○養育する小学校就学の始期に達するまでの子を託児施設に預けて勤務する者に、育児補助手当を支給します。</t>
  </si>
  <si>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</si>
  <si>
    <t>0058</t>
    <phoneticPr fontId="3"/>
  </si>
  <si>
    <t>702-0956</t>
  </si>
  <si>
    <t>http://ooharagumi.co.jp</t>
  </si>
  <si>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</si>
  <si>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</si>
  <si>
    <t>0059</t>
    <phoneticPr fontId="3"/>
  </si>
  <si>
    <t>700-0951</t>
  </si>
  <si>
    <t>○妊娠中及び出産後の社員の健康管理や相談窓口の設置
○保護者の働いているところを子供が見ることができる「子供参観日」の実施
○年次有給休暇取得の促進</t>
  </si>
  <si>
    <t>○子育てで自分のお口の健康もままならないお母様方が安心して治療を受けられるように、院内に保育室を設置、保育士を常駐させます。
○地域の子どもたちの誰もが虫歯もなく健康でいられるように、子どもたち参加のイベントを開催、虫歯予防を楽しく実践します。
○地域の子どもたちのみならず、世界に目を向け、アジアのめぐまれない子どもたちのために無料の歯科治療ボランティアを行います。</t>
    <phoneticPr fontId="18"/>
  </si>
  <si>
    <t>株式会社サンフラワー</t>
    <phoneticPr fontId="3"/>
  </si>
  <si>
    <t>703-8291</t>
    <phoneticPr fontId="2"/>
  </si>
  <si>
    <t>株式会社アズコーポレーション</t>
    <phoneticPr fontId="3"/>
  </si>
  <si>
    <t>株式会社オクノ</t>
    <phoneticPr fontId="3"/>
  </si>
  <si>
    <t>株式会社サンラヴィアン</t>
    <phoneticPr fontId="3"/>
  </si>
  <si>
    <t>株式会社アドバネット</t>
    <phoneticPr fontId="3"/>
  </si>
  <si>
    <t>株式会社タケイ</t>
    <phoneticPr fontId="3"/>
  </si>
  <si>
    <t>コモンズ株式会社</t>
    <phoneticPr fontId="3"/>
  </si>
  <si>
    <t>株式会社エトーインダストリー</t>
    <phoneticPr fontId="3"/>
  </si>
  <si>
    <t>株式会社ポップコーン</t>
    <phoneticPr fontId="3"/>
  </si>
  <si>
    <t>アイピーシステム株式会社</t>
    <phoneticPr fontId="3"/>
  </si>
  <si>
    <t>株式会社プログレス</t>
    <phoneticPr fontId="3"/>
  </si>
  <si>
    <t>株式会社キャリアプランニング</t>
    <phoneticPr fontId="3"/>
  </si>
  <si>
    <t>株式会社インパムシール</t>
    <phoneticPr fontId="3"/>
  </si>
  <si>
    <t>710-0131</t>
    <phoneticPr fontId="2"/>
  </si>
  <si>
    <t>有限会社ゼロマックスエンジニアリング</t>
    <phoneticPr fontId="3"/>
  </si>
  <si>
    <t>株式会社オフィスダン</t>
    <phoneticPr fontId="3"/>
  </si>
  <si>
    <t>有限会社メディカルプラン岡山</t>
    <phoneticPr fontId="3"/>
  </si>
  <si>
    <t>株式会社西日本トップサービス</t>
    <phoneticPr fontId="3"/>
  </si>
  <si>
    <t>社会福祉法人弘徳学園</t>
    <phoneticPr fontId="3"/>
  </si>
  <si>
    <t>株式会社桜梅桃里</t>
    <phoneticPr fontId="3"/>
  </si>
  <si>
    <t>株式会社岡山トヨタシステムサービス</t>
    <phoneticPr fontId="3"/>
  </si>
  <si>
    <t>株式会社ビザビ</t>
    <phoneticPr fontId="3"/>
  </si>
  <si>
    <t>有限会社ともゆきの家</t>
    <phoneticPr fontId="3"/>
  </si>
  <si>
    <t>社会福祉法人虹の会</t>
    <phoneticPr fontId="3"/>
  </si>
  <si>
    <t>ダイヤ工業株式会社</t>
    <phoneticPr fontId="3"/>
  </si>
  <si>
    <t>株式会社サンキョウ-エンビックス</t>
    <phoneticPr fontId="3"/>
  </si>
  <si>
    <t>社会福祉法人恭和会</t>
    <phoneticPr fontId="3"/>
  </si>
  <si>
    <t>社会福祉法人備前市社会福祉事業団</t>
    <phoneticPr fontId="3"/>
  </si>
  <si>
    <t>株式会社武田製玉部</t>
    <phoneticPr fontId="3"/>
  </si>
  <si>
    <t>株式会社エイワイテック</t>
    <phoneticPr fontId="3"/>
  </si>
  <si>
    <t>社会福祉法人五葉会</t>
    <phoneticPr fontId="3"/>
  </si>
  <si>
    <t>https://c.sanyonews.jp</t>
    <phoneticPr fontId="3"/>
  </si>
  <si>
    <t>○管理職に占める女性比率アップを目指します。
○育児休業について、男性社員の取得を後押しします。
○生産性を意識した上で多様な働き方に対応していきます。</t>
    <rPh sb="1" eb="4">
      <t>カンリショク</t>
    </rPh>
    <rPh sb="5" eb="6">
      <t>シ</t>
    </rPh>
    <rPh sb="8" eb="12">
      <t>ジョセイヒリツ</t>
    </rPh>
    <rPh sb="16" eb="18">
      <t>メザ</t>
    </rPh>
    <rPh sb="24" eb="28">
      <t>イクジキュウギョウ</t>
    </rPh>
    <rPh sb="33" eb="37">
      <t>ダンセイシャイン</t>
    </rPh>
    <rPh sb="38" eb="40">
      <t>シュトク</t>
    </rPh>
    <rPh sb="41" eb="43">
      <t>アトオ</t>
    </rPh>
    <rPh sb="50" eb="53">
      <t>セイサンセイ</t>
    </rPh>
    <rPh sb="54" eb="56">
      <t>イシキ</t>
    </rPh>
    <rPh sb="58" eb="59">
      <t>ウエ</t>
    </rPh>
    <rPh sb="60" eb="62">
      <t>タヨウ</t>
    </rPh>
    <rPh sb="63" eb="64">
      <t>ハタラ</t>
    </rPh>
    <rPh sb="65" eb="66">
      <t>カタ</t>
    </rPh>
    <rPh sb="67" eb="69">
      <t>タイオウ</t>
    </rPh>
    <phoneticPr fontId="2"/>
  </si>
  <si>
    <t>株式会社山陽新聞社</t>
    <phoneticPr fontId="3"/>
  </si>
  <si>
    <t>山陽エースライン工業株式会社</t>
    <phoneticPr fontId="3"/>
  </si>
  <si>
    <t>学校法人美作学園</t>
    <phoneticPr fontId="3"/>
  </si>
  <si>
    <t>友野印刷株式会社</t>
    <phoneticPr fontId="3"/>
  </si>
  <si>
    <t>株式会社アイルリンク</t>
    <phoneticPr fontId="3"/>
  </si>
  <si>
    <t>松本産業株式会社</t>
    <phoneticPr fontId="3"/>
  </si>
  <si>
    <t>株式会社誠屋</t>
    <phoneticPr fontId="3"/>
  </si>
  <si>
    <t>医療法人平病院</t>
    <phoneticPr fontId="3"/>
  </si>
  <si>
    <t>コアテック株式会社</t>
    <phoneticPr fontId="3"/>
  </si>
  <si>
    <t>社会福祉法人しあわせの郷</t>
    <phoneticPr fontId="3"/>
  </si>
  <si>
    <t>○２年間で男性の育児休業取得者が１人以上出るよう目指します。
○子どもを交通事故から守るため、業務車両を運転する従業員の安全運転教育を充実します。
○若者の積極採用を目指し、新卒採用活動に取り組みます。</t>
    <rPh sb="75" eb="77">
      <t>ワカモノ</t>
    </rPh>
    <phoneticPr fontId="18"/>
  </si>
  <si>
    <t>井倉運輸株式会社</t>
    <phoneticPr fontId="3"/>
  </si>
  <si>
    <t>○育児休業期間中の代替要員の確保や業務内容、業務体制の見直しをします。
○希望する勤務地、担当業務の限定をします。
○所定外労働の削減のための措置をします。
〇子どもの看護等へ対応すべく、有給休暇制度を改訂します。</t>
    <rPh sb="80" eb="81">
      <t>コ</t>
    </rPh>
    <rPh sb="84" eb="87">
      <t>カンゴトウ</t>
    </rPh>
    <rPh sb="88" eb="90">
      <t>タイオウ</t>
    </rPh>
    <rPh sb="94" eb="100">
      <t>ユウキュウキュウカセイド</t>
    </rPh>
    <rPh sb="101" eb="103">
      <t>カイテイ</t>
    </rPh>
    <phoneticPr fontId="18"/>
  </si>
  <si>
    <t>○産前産後休暇や育児休業給付、育休中の社会保険料免除など制度の周知や情報提供を行います。
○男性の育児休業等を取得しやすい環境づくりのため、管理職の研修を行います。</t>
    <rPh sb="46" eb="48">
      <t>ダンセイ</t>
    </rPh>
    <phoneticPr fontId="18"/>
  </si>
  <si>
    <t>吉備信用金庫</t>
    <phoneticPr fontId="3"/>
  </si>
  <si>
    <t>〇ファミリー休暇やアニバーサリー休暇を積極的に推進し、年１０日以上の有給休暇取得を目指します。
〇育児サービスの利用や育児用品の購入にも利用可能な選択型の福利厚生制度を設けます。
〇育児・配偶者の転勤（転職）・家族の介護により、止むを得ず退職する従業員が元の職場等にカムバックしたり、転居先の系列会社でキャリアを継続することを可能にする制度を設けます。</t>
    <rPh sb="6" eb="8">
      <t>キュウカ</t>
    </rPh>
    <rPh sb="16" eb="18">
      <t>キュウカ</t>
    </rPh>
    <rPh sb="19" eb="22">
      <t>セッキョクテキ</t>
    </rPh>
    <rPh sb="23" eb="25">
      <t>スイシン</t>
    </rPh>
    <rPh sb="27" eb="28">
      <t>ネン</t>
    </rPh>
    <rPh sb="30" eb="33">
      <t>ニチイジョウ</t>
    </rPh>
    <rPh sb="34" eb="38">
      <t>ユウキュウキュウカ</t>
    </rPh>
    <rPh sb="38" eb="40">
      <t>シュトク</t>
    </rPh>
    <rPh sb="41" eb="43">
      <t>メザ</t>
    </rPh>
    <rPh sb="49" eb="51">
      <t>イクジ</t>
    </rPh>
    <rPh sb="56" eb="58">
      <t>リヨウ</t>
    </rPh>
    <rPh sb="59" eb="63">
      <t>イクジヨウヒン</t>
    </rPh>
    <rPh sb="64" eb="66">
      <t>コウニュウ</t>
    </rPh>
    <rPh sb="68" eb="72">
      <t>リヨウカノウ</t>
    </rPh>
    <rPh sb="73" eb="76">
      <t>センタクガタ</t>
    </rPh>
    <rPh sb="77" eb="83">
      <t>フクリコウセイセイド</t>
    </rPh>
    <rPh sb="84" eb="85">
      <t>モウ</t>
    </rPh>
    <rPh sb="91" eb="93">
      <t>イクジ</t>
    </rPh>
    <rPh sb="94" eb="97">
      <t>ハイグウシャ</t>
    </rPh>
    <rPh sb="98" eb="100">
      <t>テンキン</t>
    </rPh>
    <rPh sb="101" eb="103">
      <t>テンショク</t>
    </rPh>
    <rPh sb="105" eb="107">
      <t>カゾク</t>
    </rPh>
    <rPh sb="108" eb="110">
      <t>カイゴ</t>
    </rPh>
    <rPh sb="114" eb="115">
      <t>ヤ</t>
    </rPh>
    <rPh sb="117" eb="118">
      <t>エ</t>
    </rPh>
    <rPh sb="119" eb="121">
      <t>タイショク</t>
    </rPh>
    <rPh sb="123" eb="126">
      <t>ジュウギョウイン</t>
    </rPh>
    <rPh sb="127" eb="128">
      <t>モト</t>
    </rPh>
    <rPh sb="129" eb="132">
      <t>ショクバトウ</t>
    </rPh>
    <rPh sb="142" eb="145">
      <t>テンキョサキ</t>
    </rPh>
    <rPh sb="146" eb="150">
      <t>ケイレツガイシャ</t>
    </rPh>
    <rPh sb="156" eb="158">
      <t>ケイゾク</t>
    </rPh>
    <rPh sb="163" eb="165">
      <t>カノウ</t>
    </rPh>
    <rPh sb="168" eb="170">
      <t>セイド</t>
    </rPh>
    <rPh sb="171" eb="172">
      <t>モウ</t>
    </rPh>
    <phoneticPr fontId="18"/>
  </si>
  <si>
    <t>https://www.hondacars-okayama.co.jp/</t>
    <phoneticPr fontId="3"/>
  </si>
  <si>
    <t>岡山市・倉敷市に１８拠点を構える本田技研工業(株)直資のメーカー系ディーラーです。
「今日を、もっと、笑顔に。」をスローガンに、車を通じて”笑顔”の創造に挑戦しています。</t>
    <rPh sb="0" eb="3">
      <t>オカヤマシ</t>
    </rPh>
    <rPh sb="4" eb="7">
      <t>クラシキシ</t>
    </rPh>
    <rPh sb="10" eb="12">
      <t>キョテン</t>
    </rPh>
    <rPh sb="13" eb="14">
      <t>カマ</t>
    </rPh>
    <rPh sb="16" eb="20">
      <t>ホンダギケン</t>
    </rPh>
    <rPh sb="20" eb="22">
      <t>コウギョウ</t>
    </rPh>
    <rPh sb="22" eb="25">
      <t>カブ</t>
    </rPh>
    <rPh sb="25" eb="26">
      <t>スナオ</t>
    </rPh>
    <rPh sb="26" eb="27">
      <t>シ</t>
    </rPh>
    <rPh sb="32" eb="33">
      <t>ケイ</t>
    </rPh>
    <rPh sb="43" eb="45">
      <t>キョウ</t>
    </rPh>
    <rPh sb="51" eb="53">
      <t>エガオ</t>
    </rPh>
    <rPh sb="64" eb="65">
      <t>クルマ</t>
    </rPh>
    <rPh sb="66" eb="67">
      <t>ツウ</t>
    </rPh>
    <rPh sb="70" eb="72">
      <t>エガオ</t>
    </rPh>
    <rPh sb="74" eb="76">
      <t>ソウゾウ</t>
    </rPh>
    <rPh sb="77" eb="79">
      <t>チョウセン</t>
    </rPh>
    <phoneticPr fontId="3"/>
  </si>
  <si>
    <t>○産前産後休業や育児休業、育児休業給付、社会保険料免除など制度の周知や情報提供を行います。
○育児休業を取得しやすく、職場復帰しやすい環境の整備を行います。</t>
    <phoneticPr fontId="18"/>
  </si>
  <si>
    <t>○従業員の育児休業中における待遇及び育児休業中の労働条件に関する事項について周知を図り、女性従業員の育児休業取得率を１００％にします。
○年次有給休暇の取得日数を１人当たり平均年１０日以上とします。
〇インターンシップ等による若者の就業体験及びトライアル雇用の活用による雇入れを推進します。</t>
    <rPh sb="69" eb="75">
      <t>ネンジユウキュウキュウカ</t>
    </rPh>
    <rPh sb="76" eb="80">
      <t>シュトクニッスウ</t>
    </rPh>
    <rPh sb="82" eb="84">
      <t>ニンア</t>
    </rPh>
    <rPh sb="86" eb="88">
      <t>ヘイキン</t>
    </rPh>
    <rPh sb="88" eb="89">
      <t>ネン</t>
    </rPh>
    <rPh sb="91" eb="94">
      <t>ニチイジョウ</t>
    </rPh>
    <rPh sb="109" eb="110">
      <t>トウ</t>
    </rPh>
    <rPh sb="113" eb="115">
      <t>ワカモノ</t>
    </rPh>
    <rPh sb="116" eb="121">
      <t>シュウギョウタイケンオヨ</t>
    </rPh>
    <rPh sb="127" eb="129">
      <t>コヨウ</t>
    </rPh>
    <rPh sb="130" eb="132">
      <t>カツヨウ</t>
    </rPh>
    <rPh sb="135" eb="137">
      <t>ヤトイイ</t>
    </rPh>
    <rPh sb="139" eb="141">
      <t>スイシン</t>
    </rPh>
    <phoneticPr fontId="2"/>
  </si>
  <si>
    <t>○女性の育児休業取得率について、90％以上を維持します。
○男性の育児休業が取得できるよう、制度の周知や環境整備に努めます。
〇年次有給休暇の取得日数を一人平均年間10日以上とします。</t>
    <rPh sb="30" eb="32">
      <t>ダンセイ</t>
    </rPh>
    <rPh sb="33" eb="37">
      <t>イクジキュウギョウ</t>
    </rPh>
    <rPh sb="38" eb="40">
      <t>シュトク</t>
    </rPh>
    <rPh sb="46" eb="48">
      <t>セイド</t>
    </rPh>
    <rPh sb="49" eb="51">
      <t>シュウチ</t>
    </rPh>
    <rPh sb="52" eb="56">
      <t>カンキョウセイビ</t>
    </rPh>
    <rPh sb="57" eb="58">
      <t>ツト</t>
    </rPh>
    <phoneticPr fontId="18"/>
  </si>
  <si>
    <t>http://sankyo-e.net</t>
    <phoneticPr fontId="3"/>
  </si>
  <si>
    <t>○育児休業を取得しやすい社内環境を整えるため、社内研修を行います。
○若年者を対象としたトライアル雇用を実施します。
○職場復帰前に勤務可能な時間、子どもの預け先等きめ細やかな相談を行い配慮します。
○小学校入学前の子をもつ従業員に、始業・終業時刻の繰り上げ、繰り下げができる制度をつくります。
○子どもをもつ従業員の学校行事やPTA活動への積極的な参加を奨励します。
○夫婦が協力して育児ができるよう、時間外勤務の削減に努めます。
○妊娠、出産、育児を理由に退職した元社員が希望すれば再雇用を行います。</t>
    <phoneticPr fontId="18"/>
  </si>
  <si>
    <t>株式会社岡山ビューティ</t>
    <phoneticPr fontId="3"/>
  </si>
  <si>
    <t>蒜山酪農農業協同組合</t>
    <phoneticPr fontId="3"/>
  </si>
  <si>
    <t>○男性社員の育児休業取得者が1人/年以上となるよう努力します。
○女性の育児休業取得率が１００％を継続できるよう努力します。
○勤務間インターバルの厳守と月残業４０時間以上の削減・撲滅に向けた新しい働き方を全社で追求していきます。</t>
    <rPh sb="74" eb="76">
      <t>ゲンシュ</t>
    </rPh>
    <rPh sb="77" eb="80">
      <t>ツキザンギョウ</t>
    </rPh>
    <rPh sb="82" eb="86">
      <t>ジカンイジョウ</t>
    </rPh>
    <rPh sb="87" eb="89">
      <t>サクゲン</t>
    </rPh>
    <rPh sb="90" eb="92">
      <t>ボクメツ</t>
    </rPh>
    <rPh sb="93" eb="94">
      <t>ム</t>
    </rPh>
    <rPh sb="96" eb="97">
      <t>アタラ</t>
    </rPh>
    <rPh sb="99" eb="100">
      <t>ハタラ</t>
    </rPh>
    <rPh sb="101" eb="102">
      <t>カタ</t>
    </rPh>
    <rPh sb="103" eb="105">
      <t>ゼンシャ</t>
    </rPh>
    <rPh sb="106" eb="108">
      <t>ツイキュウ</t>
    </rPh>
    <phoneticPr fontId="2"/>
  </si>
  <si>
    <t>○若年者を対象としたトライアル雇用を実施します。
○妊娠、出産、育児を理由に退職をした元社員が希望すれば再雇用に努めます。
〇パパの子育てを応援し、パパ育も活用しやすい環境を目指します。</t>
    <rPh sb="66" eb="68">
      <t>コソダ</t>
    </rPh>
    <rPh sb="70" eb="72">
      <t>オウエン</t>
    </rPh>
    <rPh sb="76" eb="77">
      <t>イク</t>
    </rPh>
    <rPh sb="78" eb="80">
      <t>カツヨウ</t>
    </rPh>
    <rPh sb="84" eb="86">
      <t>カンキョウ</t>
    </rPh>
    <rPh sb="87" eb="89">
      <t>メザ</t>
    </rPh>
    <phoneticPr fontId="18"/>
  </si>
  <si>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t>
    <rPh sb="10" eb="14">
      <t>ジョセイショクイン</t>
    </rPh>
    <rPh sb="20" eb="24">
      <t>ダンセイショクイン</t>
    </rPh>
    <rPh sb="25" eb="27">
      <t>シュトク</t>
    </rPh>
    <rPh sb="31" eb="35">
      <t>ショクバカンキョウ</t>
    </rPh>
    <rPh sb="36" eb="37">
      <t>ツト</t>
    </rPh>
    <rPh sb="43" eb="45">
      <t>シゴト</t>
    </rPh>
    <rPh sb="46" eb="48">
      <t>イクジ</t>
    </rPh>
    <rPh sb="50" eb="52">
      <t>リョウリツ</t>
    </rPh>
    <rPh sb="53" eb="55">
      <t>シエン</t>
    </rPh>
    <rPh sb="59" eb="62">
      <t>フッキゴ</t>
    </rPh>
    <rPh sb="63" eb="64">
      <t>ハタラ</t>
    </rPh>
    <rPh sb="65" eb="66">
      <t>カタ</t>
    </rPh>
    <rPh sb="67" eb="68">
      <t>コ</t>
    </rPh>
    <rPh sb="69" eb="73">
      <t>カンゴキュウカ</t>
    </rPh>
    <rPh sb="79" eb="80">
      <t>カギ</t>
    </rPh>
    <rPh sb="91" eb="92">
      <t>コ</t>
    </rPh>
    <rPh sb="103" eb="105">
      <t>タイケン</t>
    </rPh>
    <rPh sb="106" eb="110">
      <t>シセツケンガク</t>
    </rPh>
    <rPh sb="112" eb="115">
      <t>セッキョクテキ</t>
    </rPh>
    <rPh sb="116" eb="117">
      <t>ウ</t>
    </rPh>
    <rPh sb="118" eb="119">
      <t>イ</t>
    </rPh>
    <phoneticPr fontId="18"/>
  </si>
  <si>
    <t>○産休・育児休業中の代替要員の積極的な確保による、職場の負担軽減。
　職場復帰前に勤務時間、家庭事情等の相談を行い、復帰時の労働条件を本人の希望に沿って調整します。
○コロナ禍においても感染対策を講じ、子どもたちの社会見学、専門学校等の実習生受入れを積極的に行います。</t>
    <rPh sb="1" eb="3">
      <t>サンキュウ</t>
    </rPh>
    <rPh sb="4" eb="8">
      <t>イクジキュウギョウ</t>
    </rPh>
    <rPh sb="8" eb="9">
      <t>チュウ</t>
    </rPh>
    <rPh sb="15" eb="18">
      <t>セッキョクテキ</t>
    </rPh>
    <rPh sb="19" eb="21">
      <t>カクホ</t>
    </rPh>
    <rPh sb="25" eb="27">
      <t>ショクバ</t>
    </rPh>
    <rPh sb="28" eb="32">
      <t>フタンケイゲン</t>
    </rPh>
    <rPh sb="35" eb="40">
      <t>ショクバフッキマエ</t>
    </rPh>
    <rPh sb="41" eb="45">
      <t>キンムジカン</t>
    </rPh>
    <rPh sb="46" eb="51">
      <t>カテイジジョウトウ</t>
    </rPh>
    <rPh sb="52" eb="54">
      <t>ソウダン</t>
    </rPh>
    <rPh sb="55" eb="56">
      <t>オコナ</t>
    </rPh>
    <rPh sb="58" eb="61">
      <t>フッキジ</t>
    </rPh>
    <rPh sb="62" eb="66">
      <t>ロウドウジョウケン</t>
    </rPh>
    <rPh sb="67" eb="69">
      <t>ホンニン</t>
    </rPh>
    <rPh sb="70" eb="72">
      <t>キボウ</t>
    </rPh>
    <rPh sb="73" eb="74">
      <t>ソ</t>
    </rPh>
    <rPh sb="76" eb="78">
      <t>チョウセイ</t>
    </rPh>
    <rPh sb="87" eb="88">
      <t>カ</t>
    </rPh>
    <rPh sb="93" eb="97">
      <t>カンセンタイサク</t>
    </rPh>
    <rPh sb="98" eb="99">
      <t>コウ</t>
    </rPh>
    <rPh sb="101" eb="102">
      <t>コ</t>
    </rPh>
    <rPh sb="107" eb="111">
      <t>シャカイケンガク</t>
    </rPh>
    <rPh sb="112" eb="117">
      <t>センモンガッコウトウ</t>
    </rPh>
    <rPh sb="118" eb="121">
      <t>ジッシュウセイ</t>
    </rPh>
    <rPh sb="121" eb="123">
      <t>ウケイ</t>
    </rPh>
    <rPh sb="125" eb="128">
      <t>セッキョクテキ</t>
    </rPh>
    <rPh sb="129" eb="130">
      <t>オコナ</t>
    </rPh>
    <phoneticPr fontId="18"/>
  </si>
  <si>
    <t>○業界の取り組みで、県内の小学校を対象に醤油博士出前授業を実施しています。
○リフレッシュ休暇取得支援・毎週水曜日「ノー残業デー」等、家族団らんを作り出せる社内環境を実現しています。</t>
    <phoneticPr fontId="18"/>
  </si>
  <si>
    <t>https://www.koukikougyo.com/</t>
    <phoneticPr fontId="3"/>
  </si>
  <si>
    <t>三弘自動車工業　株式会社</t>
    <phoneticPr fontId="3"/>
  </si>
  <si>
    <t>企業組合　日本ユビックコマース</t>
    <phoneticPr fontId="3"/>
  </si>
  <si>
    <t>有限会社　鈴木工業所</t>
    <phoneticPr fontId="3"/>
  </si>
  <si>
    <t>株式会社　ビーハッピー</t>
    <phoneticPr fontId="3"/>
  </si>
  <si>
    <t>社会医療法人水和会　水島中央病院</t>
    <phoneticPr fontId="3"/>
  </si>
  <si>
    <t>オーエム産業　株式会社</t>
    <phoneticPr fontId="3"/>
  </si>
  <si>
    <t>公益財団法人 岡山県健康づくり財団</t>
    <phoneticPr fontId="3"/>
  </si>
  <si>
    <t>一般社団法人　岡山県薬剤師会</t>
    <phoneticPr fontId="3"/>
  </si>
  <si>
    <t>地方独立行政法人　岡山県精神科医療センター</t>
    <phoneticPr fontId="3"/>
  </si>
  <si>
    <t>岡山赤十字病院</t>
    <phoneticPr fontId="3"/>
  </si>
  <si>
    <t>ティーエスアルフレッサ株式会社　岡山支店</t>
    <phoneticPr fontId="3"/>
  </si>
  <si>
    <t>○働き方を見直すため、毎週木曜日を「ノー残業デー」とします。
○育児休業からの職場復帰前に、本人と勤務時間や業務内容などを相談し、仕事と育児が両立できる働きやすい環境づくりをします。
○有給休暇の取得促進として、年３日以内のアメニティー休暇と、年２日以内の夏季休暇の取得を推進していきます。</t>
    <rPh sb="32" eb="36">
      <t>イクジキュウギョウ</t>
    </rPh>
    <rPh sb="39" eb="44">
      <t>ショクバフッキマエ</t>
    </rPh>
    <rPh sb="46" eb="48">
      <t>ホンニン</t>
    </rPh>
    <rPh sb="49" eb="53">
      <t>キンムジカン</t>
    </rPh>
    <rPh sb="54" eb="56">
      <t>ギョウム</t>
    </rPh>
    <rPh sb="56" eb="58">
      <t>ナイヨウ</t>
    </rPh>
    <rPh sb="61" eb="63">
      <t>ソウダン</t>
    </rPh>
    <rPh sb="65" eb="67">
      <t>シゴト</t>
    </rPh>
    <rPh sb="68" eb="70">
      <t>イクジ</t>
    </rPh>
    <rPh sb="71" eb="73">
      <t>リョウリツ</t>
    </rPh>
    <rPh sb="76" eb="77">
      <t>ハタラ</t>
    </rPh>
    <rPh sb="81" eb="83">
      <t>カンキョウ</t>
    </rPh>
    <phoneticPr fontId="2"/>
  </si>
  <si>
    <t>岡山県赤十字血液センター</t>
    <phoneticPr fontId="3"/>
  </si>
  <si>
    <t>医療法人　笑生会</t>
    <phoneticPr fontId="3"/>
  </si>
  <si>
    <t>医療法人　自由会</t>
    <phoneticPr fontId="3"/>
  </si>
  <si>
    <t>https://sasaisr.com/</t>
    <phoneticPr fontId="3"/>
  </si>
  <si>
    <t>笹井社会保険労務士事務所</t>
    <phoneticPr fontId="3"/>
  </si>
  <si>
    <t>一般社団法人　岡山市医師会</t>
    <phoneticPr fontId="3"/>
  </si>
  <si>
    <t>〇テレワーク、時短勤務など子育て中のスタッフが働きやすい環境を提供します。
○有給休暇の取得促進に努めます。
〇大学生や若年求職者を対象としたインターンシップを実施します。</t>
    <rPh sb="7" eb="11">
      <t>ジタンキンム</t>
    </rPh>
    <rPh sb="13" eb="15">
      <t>コソダ</t>
    </rPh>
    <rPh sb="16" eb="17">
      <t>チュウ</t>
    </rPh>
    <rPh sb="23" eb="24">
      <t>ハタラ</t>
    </rPh>
    <rPh sb="28" eb="30">
      <t>カンキョウ</t>
    </rPh>
    <rPh sb="31" eb="33">
      <t>テイキョウ</t>
    </rPh>
    <rPh sb="39" eb="41">
      <t>ユウキュウ</t>
    </rPh>
    <rPh sb="41" eb="43">
      <t>キュウカ</t>
    </rPh>
    <rPh sb="44" eb="48">
      <t>シュトクソクシン</t>
    </rPh>
    <rPh sb="49" eb="50">
      <t>ツト</t>
    </rPh>
    <rPh sb="56" eb="59">
      <t>ダイガクセイ</t>
    </rPh>
    <rPh sb="60" eb="65">
      <t>ジャクネンキュウショクシャ</t>
    </rPh>
    <rPh sb="66" eb="68">
      <t>タイショウ</t>
    </rPh>
    <rPh sb="80" eb="82">
      <t>ジッシ</t>
    </rPh>
    <phoneticPr fontId="18"/>
  </si>
  <si>
    <t>株式会社　イケル</t>
    <phoneticPr fontId="3"/>
  </si>
  <si>
    <t>認定特定非営利活動法人　ＡＭＤＡ社会開発機構</t>
    <phoneticPr fontId="3"/>
  </si>
  <si>
    <t>700-0014</t>
    <phoneticPr fontId="3"/>
  </si>
  <si>
    <t>有限会社　ソークファーマシー</t>
    <phoneticPr fontId="3"/>
  </si>
  <si>
    <t>エヌイーシール株式会社</t>
    <phoneticPr fontId="3"/>
  </si>
  <si>
    <t>710-0824</t>
    <phoneticPr fontId="3"/>
  </si>
  <si>
    <t>株式会社　ドルフィン・エイド</t>
    <phoneticPr fontId="3"/>
  </si>
  <si>
    <t>フォーチュンタカクラ　合同会社</t>
    <phoneticPr fontId="3"/>
  </si>
  <si>
    <t>社会福祉法人津山福祉会　高寿園</t>
    <phoneticPr fontId="3"/>
  </si>
  <si>
    <t>https://www.sunamihifuku.co.jp/</t>
    <phoneticPr fontId="2"/>
  </si>
  <si>
    <t>社会福祉法人岡山県社会福祉協議会</t>
    <phoneticPr fontId="3"/>
  </si>
  <si>
    <t>株式会社ミスターサービス</t>
    <phoneticPr fontId="3"/>
  </si>
  <si>
    <t>株式会社のだ初</t>
    <phoneticPr fontId="2"/>
  </si>
  <si>
    <t>○育児休業中の代替職員を確保し、育児休業を取得しやすくします。
○子どもを交通事故から守るため、業務車輌を運転する従業員の安全運転教育を充実させます。
〇テレワークを導入し、子育てしながら働きたい職員の活躍の場を増やします。</t>
    <rPh sb="83" eb="85">
      <t>ドウニュウ</t>
    </rPh>
    <rPh sb="87" eb="89">
      <t>コソダ</t>
    </rPh>
    <rPh sb="94" eb="95">
      <t>ハタラ</t>
    </rPh>
    <rPh sb="98" eb="100">
      <t>ショクイン</t>
    </rPh>
    <rPh sb="101" eb="103">
      <t>カツヤク</t>
    </rPh>
    <rPh sb="104" eb="105">
      <t>バ</t>
    </rPh>
    <rPh sb="106" eb="107">
      <t>フ</t>
    </rPh>
    <phoneticPr fontId="18"/>
  </si>
  <si>
    <t>○大学生や若年求職者を対象としたインターンシップを実施します。
〇自社の専門的技術を活用し、地域の学校などで講演会を実施します。
〇ワークライフバランス実現のため、毎週火曜日を「ノー残業デー」とします。
〇男性の育児休業を取得しやすい環境を整えます。</t>
    <rPh sb="33" eb="35">
      <t>ジシャ</t>
    </rPh>
    <phoneticPr fontId="17"/>
  </si>
  <si>
    <t>29.7.31</t>
    <phoneticPr fontId="3"/>
  </si>
  <si>
    <t>軽自動車専門店、車検専門店それに伴う板金塗装、保険業務等。
2021年度、岡山県就職人気ランキング９位入賞！！
どこの会社で何をするかより、どんな環境でどんな仲間と働くのかを大切にしています。</t>
    <phoneticPr fontId="2"/>
  </si>
  <si>
    <t>○子どもが9歳に達してから最初の3月31日まで、短時間勤務を可能にします。
○復職支援ツール（アプリ）を導入し、休職期間中の会社関連や両立に関しての様々な情報を随時提供し、困ったことがあったら、担当者への個別相談ができ、不安などを解消します。
○半休制度導入による、ワークライフバランスの推奨をします。
○従業員の仕事と育児の両立を積極的に促進する「イクボス」になることを宣言します。</t>
    <rPh sb="39" eb="41">
      <t>フクショク</t>
    </rPh>
    <rPh sb="41" eb="43">
      <t>シエン</t>
    </rPh>
    <rPh sb="52" eb="54">
      <t>ドウニュウ</t>
    </rPh>
    <rPh sb="56" eb="61">
      <t>キュウショクキカンチュウ</t>
    </rPh>
    <phoneticPr fontId="18"/>
  </si>
  <si>
    <t>701-1222</t>
    <phoneticPr fontId="17"/>
  </si>
  <si>
    <t>岡山県津山市の鍼灸マッサージ整体院です。肩こり・腰痛・自律神経失調症・頭痛・めまいなどでお困りの方に多くご利用いただいており、鍼灸や整体でみなさんの健康をサポートします。
ホームページ　https://okharikyuu.com/
ブログ　https://ok-log.com</t>
    <phoneticPr fontId="2"/>
  </si>
  <si>
    <t>株式会社イチマルホーム</t>
    <rPh sb="0" eb="4">
      <t>カブシキガイシャ</t>
    </rPh>
    <phoneticPr fontId="1"/>
  </si>
  <si>
    <t>https://www.caitac.co.jp</t>
    <phoneticPr fontId="2"/>
  </si>
  <si>
    <t>https://www.caitac-family.com/</t>
    <phoneticPr fontId="2"/>
  </si>
  <si>
    <t>https://www.zennoh.or.jp/oy/</t>
    <phoneticPr fontId="3"/>
  </si>
  <si>
    <t>https://www.olivehouse2019.com</t>
    <phoneticPr fontId="2"/>
  </si>
  <si>
    <t>昭和11年創業以来、地域のインフラ整備や防災事業に取り組んでまいりました。今後も人間尊重の精神に基づき、安全安心な環境づくりや経済の活性化、雇用創出など、地域貢献を使命とし、日々施工品質の向上に努めてまいります。</t>
    <rPh sb="0" eb="2">
      <t>ショウワ</t>
    </rPh>
    <rPh sb="4" eb="5">
      <t>ネン</t>
    </rPh>
    <rPh sb="5" eb="9">
      <t>ソウギョウイライ</t>
    </rPh>
    <rPh sb="10" eb="12">
      <t>チイキ</t>
    </rPh>
    <rPh sb="17" eb="19">
      <t>セイビ</t>
    </rPh>
    <rPh sb="20" eb="24">
      <t>ボウサイジギョウ</t>
    </rPh>
    <rPh sb="25" eb="26">
      <t>ト</t>
    </rPh>
    <rPh sb="27" eb="28">
      <t>ク</t>
    </rPh>
    <rPh sb="37" eb="39">
      <t>コンゴ</t>
    </rPh>
    <rPh sb="52" eb="56">
      <t>アンゼンアンシン</t>
    </rPh>
    <rPh sb="57" eb="59">
      <t>カンキョウ</t>
    </rPh>
    <rPh sb="63" eb="65">
      <t>ケイザイ</t>
    </rPh>
    <rPh sb="89" eb="91">
      <t>セコウ</t>
    </rPh>
    <phoneticPr fontId="3"/>
  </si>
  <si>
    <t>土井建設株式会社</t>
    <phoneticPr fontId="3"/>
  </si>
  <si>
    <t>0060</t>
  </si>
  <si>
    <t>0060</t>
    <phoneticPr fontId="3"/>
  </si>
  <si>
    <t>709-3717</t>
  </si>
  <si>
    <t>0061</t>
  </si>
  <si>
    <t>0062</t>
  </si>
  <si>
    <t>0063</t>
  </si>
  <si>
    <t>0062</t>
    <phoneticPr fontId="3"/>
  </si>
  <si>
    <t>0063</t>
    <phoneticPr fontId="3"/>
  </si>
  <si>
    <t>0061</t>
    <phoneticPr fontId="3"/>
  </si>
  <si>
    <t>有限会社敬愛</t>
    <phoneticPr fontId="3"/>
  </si>
  <si>
    <t>R03027</t>
  </si>
  <si>
    <t>R03028</t>
  </si>
  <si>
    <t>708-0814</t>
    <phoneticPr fontId="3"/>
  </si>
  <si>
    <t>株式会社岡田組</t>
    <phoneticPr fontId="3"/>
  </si>
  <si>
    <t>719-3204</t>
    <phoneticPr fontId="3"/>
  </si>
  <si>
    <t>建設業</t>
    <phoneticPr fontId="3"/>
  </si>
  <si>
    <t>〇子どもを持つ従業員の学校行事やPTA活動への積極的な参加を奨励します。
〇夫婦が協力して育児ができるよう、時間外勤務の削減に努めます。</t>
    <phoneticPr fontId="3"/>
  </si>
  <si>
    <t>創業以来「地域と共に歩む」をモットーに全社を挙げて真庭地域の発展に貢献しています。</t>
    <phoneticPr fontId="3"/>
  </si>
  <si>
    <t>https://www.keiai24.com/</t>
    <phoneticPr fontId="3"/>
  </si>
  <si>
    <t>〇残業を無くして、社員が子育てしやすい職場環境を作ります。
〇従業員の仕事と家庭の両立を支援します。
〇地元保育園児と当法人の利用者の交流を図る事で、園児に社会体験の機会を提供します。</t>
    <phoneticPr fontId="3"/>
  </si>
  <si>
    <t>介護という言葉を脱して、高齢者の方と真の関り(＝介護)を追及している会社です。</t>
    <phoneticPr fontId="3"/>
  </si>
  <si>
    <t>0064</t>
  </si>
  <si>
    <t>0064</t>
    <phoneticPr fontId="3"/>
  </si>
  <si>
    <t>0065</t>
  </si>
  <si>
    <t>0066</t>
  </si>
  <si>
    <t>0067</t>
  </si>
  <si>
    <t>0065</t>
    <phoneticPr fontId="3"/>
  </si>
  <si>
    <t>0066</t>
    <phoneticPr fontId="3"/>
  </si>
  <si>
    <t>0067</t>
    <phoneticPr fontId="3"/>
  </si>
  <si>
    <t>株式会社岡山丸果</t>
    <phoneticPr fontId="3"/>
  </si>
  <si>
    <t>R03029</t>
  </si>
  <si>
    <t>R03030</t>
  </si>
  <si>
    <t>R03031</t>
  </si>
  <si>
    <t>R03032</t>
  </si>
  <si>
    <t>R03033</t>
  </si>
  <si>
    <t>702-8602</t>
    <phoneticPr fontId="3"/>
  </si>
  <si>
    <t>岡山市南区</t>
    <rPh sb="0" eb="5">
      <t>オカヤマシミナミク</t>
    </rPh>
    <phoneticPr fontId="3"/>
  </si>
  <si>
    <t>http://www.okajirushi.com/</t>
    <phoneticPr fontId="3"/>
  </si>
  <si>
    <t>〇【食育活動】子どもたちが健康的な食生活を築けるような機会を提供するため、小学校への出前授業に積極的に取り組みます。
〇【半日有給休暇制度】学校行事や育児で休みを取得しやすい半日の有給休暇を認めます。
〇【短時間勤務】育児のため就業時間に制約が出る従業員に対し、短時間勤務制度を設けます。</t>
    <phoneticPr fontId="3"/>
  </si>
  <si>
    <t>岡山市中央卸売市場で、野菜・果物及びその加工品の卸売をしています。生産者と消費者の間に立ち、需要と供給を見極め、価格のバランスを取ることで地域に貢献しています。</t>
    <phoneticPr fontId="3"/>
  </si>
  <si>
    <t>株式会社アイ・エス</t>
    <phoneticPr fontId="3"/>
  </si>
  <si>
    <t>708-0331</t>
    <phoneticPr fontId="3"/>
  </si>
  <si>
    <t>https://ikeda-is-com.secure-web.jp/</t>
    <phoneticPr fontId="3"/>
  </si>
  <si>
    <t>〇子どもたちの社会科（会社・工場）見学を積極的に受け入れます。
〇育児休業を取得しやすい社内環境を整えます。
〇大学生や若年求職者を対象としたインターンシップを実施します。</t>
    <phoneticPr fontId="3"/>
  </si>
  <si>
    <t>大手飲料設備システムメーカーの協力会社として、ステンレス製精密機械部品加工、化学繊維製造設備の重要部品の加工を手掛けるなど、他社の追随を許さない高度なステンレス加工技術を有する企業です。</t>
    <phoneticPr fontId="3"/>
  </si>
  <si>
    <t>デイサービスみかん合同会社</t>
    <phoneticPr fontId="3"/>
  </si>
  <si>
    <t>708-0821</t>
    <phoneticPr fontId="3"/>
  </si>
  <si>
    <t>〇子どもの学校行事に参加できるよう、余裕を持った勤務シフトを組みます。
〇子どもの急な怪我や病気に対し、柔軟に出退勤できるよう対応します。</t>
    <phoneticPr fontId="3"/>
  </si>
  <si>
    <t>利用者の自然な笑顔が引き出せるようかかわっています。
利用者の動きに合わせゆっくり行動しています。</t>
    <phoneticPr fontId="3"/>
  </si>
  <si>
    <t>株式会社ビアンフェ.</t>
    <phoneticPr fontId="3"/>
  </si>
  <si>
    <t>700-0941</t>
    <phoneticPr fontId="3"/>
  </si>
  <si>
    <t>岡山市北区</t>
    <rPh sb="0" eb="5">
      <t>オカヤマシキタク</t>
    </rPh>
    <phoneticPr fontId="3"/>
  </si>
  <si>
    <t>http://www.bienfait-mc.com/</t>
    <phoneticPr fontId="3"/>
  </si>
  <si>
    <t>サービス業</t>
    <rPh sb="4" eb="5">
      <t>ギョウ</t>
    </rPh>
    <phoneticPr fontId="3"/>
  </si>
  <si>
    <t>〇在宅勤務、時短勤務、時差出勤など多様な働き方が選択できるようにし、育児と仕事の両立支援に取り組みます。
〇子どもの学校行事だけでなく、病気に伴う休みなどの急な休みも取得しやすい環境を確保します。
〇社員のあらゆるライフスタイルに可能な限り対応し、仕事と家庭の両立（ワーク・ライフ・バランス）ができる環境を目指します。</t>
    <phoneticPr fontId="3"/>
  </si>
  <si>
    <t>当社は司会者育成と派遣を主軸にしているため女性が多く活躍している会社です。直行直帰、在宅勤務など多様な働き方を選択することが出来、家庭と仕事の両立支援に力を入れています。</t>
    <phoneticPr fontId="3"/>
  </si>
  <si>
    <t>株式会社アリモト</t>
    <phoneticPr fontId="3"/>
  </si>
  <si>
    <t>708-0856</t>
    <phoneticPr fontId="3"/>
  </si>
  <si>
    <t>https://arimoto-ex.bsj.jp</t>
    <phoneticPr fontId="3"/>
  </si>
  <si>
    <t>当社は、JIS認定のコンクリートブロックの製造を行っております。当社のJIS認定のコンクリートブロックは、新築住宅の建築やリフォームに伴い庭先等の外構工事への利用が多く、取引先より製品精度に優れていると好評を得ております。</t>
    <phoneticPr fontId="3"/>
  </si>
  <si>
    <t>R03034</t>
  </si>
  <si>
    <t>R03035</t>
  </si>
  <si>
    <t>R03036</t>
  </si>
  <si>
    <t>700-0833</t>
    <phoneticPr fontId="3"/>
  </si>
  <si>
    <t>https://www.bambin.net/</t>
    <phoneticPr fontId="3"/>
  </si>
  <si>
    <t>〇従業員のあらゆるライフステージに対応可能な会社作りに努めます。
〇育児休業・有給休暇の取得しやすい環境をつくり、取得率向上を目指していきます。
〇子どもの通園・通院・学校行事等、15分単位で有給休暇を認めます。</t>
    <phoneticPr fontId="3"/>
  </si>
  <si>
    <t>どのお子さまも、必ず成長していく可能性を秘めています。お子さまの自尊心を育むということと、お子さまひとりひとりのペースを大切にスモールステップでその成長をサポート致します。</t>
    <phoneticPr fontId="3"/>
  </si>
  <si>
    <t>特別養護老人ホームのどか</t>
    <phoneticPr fontId="3"/>
  </si>
  <si>
    <t>708-0015</t>
    <phoneticPr fontId="3"/>
  </si>
  <si>
    <t>http://sakurakai2014.web.fc2.com/</t>
    <phoneticPr fontId="3"/>
  </si>
  <si>
    <t>〇育児休暇の積極的な取得を働きかけます。
〇子どものイベント時の休暇を優先します。
〇子連れ出勤に対応します。</t>
    <phoneticPr fontId="3"/>
  </si>
  <si>
    <t>利用者さま一人ひとりの「個」を尊重し、わが家での暮らしと同じような快適で安心な環境と、津山・美作エリアの地域とのつながりも保てる、心あたたかな暮らしをサポートします。</t>
    <phoneticPr fontId="3"/>
  </si>
  <si>
    <t>新興工業株式会社</t>
    <phoneticPr fontId="3"/>
  </si>
  <si>
    <t>719-1144</t>
    <phoneticPr fontId="3"/>
  </si>
  <si>
    <t>http://www.kogyo.shinko-grp.co.jp/</t>
    <phoneticPr fontId="3"/>
  </si>
  <si>
    <t>〇育児休業を取得しやすい社内環境を整えるため、社内周知を徹底していきます。
〇地域の小学校の社会教育を積極的に支援します。</t>
    <phoneticPr fontId="3"/>
  </si>
  <si>
    <t>弊社は、自動車部品製造会社です。
自社設計の製造ラインを構築しており、お客様のニーズに柔軟に対応することができます。
また、タイ・中国・インドネシアに海外拠点を置いております。</t>
    <phoneticPr fontId="3"/>
  </si>
  <si>
    <t>ほうわかい</t>
    <phoneticPr fontId="3"/>
  </si>
  <si>
    <t>おかだぐみ</t>
    <phoneticPr fontId="3"/>
  </si>
  <si>
    <t>けいあい</t>
    <phoneticPr fontId="3"/>
  </si>
  <si>
    <t>おかやままるか</t>
    <phoneticPr fontId="3"/>
  </si>
  <si>
    <t>あいえす</t>
    <phoneticPr fontId="3"/>
  </si>
  <si>
    <t>でいさーびすみかん</t>
    <phoneticPr fontId="3"/>
  </si>
  <si>
    <t>びあんふぇ</t>
    <phoneticPr fontId="3"/>
  </si>
  <si>
    <t>ありもと</t>
    <phoneticPr fontId="3"/>
  </si>
  <si>
    <t>ばんばん</t>
    <phoneticPr fontId="3"/>
  </si>
  <si>
    <t>のどか</t>
    <phoneticPr fontId="3"/>
  </si>
  <si>
    <t>しんこうこうぎょう</t>
    <phoneticPr fontId="3"/>
  </si>
  <si>
    <t>0068</t>
  </si>
  <si>
    <t>0068</t>
    <phoneticPr fontId="3"/>
  </si>
  <si>
    <t>0069</t>
  </si>
  <si>
    <t>0069</t>
    <phoneticPr fontId="3"/>
  </si>
  <si>
    <t>0070</t>
  </si>
  <si>
    <t>0070</t>
    <phoneticPr fontId="3"/>
  </si>
  <si>
    <t>0071</t>
  </si>
  <si>
    <t>0071</t>
    <phoneticPr fontId="3"/>
  </si>
  <si>
    <t>R03037</t>
  </si>
  <si>
    <t>R03038</t>
  </si>
  <si>
    <t>R03039</t>
  </si>
  <si>
    <t>R03040</t>
  </si>
  <si>
    <t>株式会社サイトウジムキ</t>
    <phoneticPr fontId="3"/>
  </si>
  <si>
    <t>さいとうじむき</t>
    <phoneticPr fontId="3"/>
  </si>
  <si>
    <t>711-0921</t>
    <phoneticPr fontId="3"/>
  </si>
  <si>
    <t>お客様のお役に立てる会社でありたいと考えております。</t>
    <phoneticPr fontId="3"/>
  </si>
  <si>
    <t>卸・小売業</t>
    <phoneticPr fontId="3"/>
  </si>
  <si>
    <t>〇パートタイマーの出社時間、退社時間は事前申告により各自で決めることができます。
〇パートタイマーは、週5日勤務か週4日勤務か、事前申告で自由に選べます。
〇お子さんの行事や発熱などの際、気兼ねなく休暇が取れます。</t>
    <phoneticPr fontId="3"/>
  </si>
  <si>
    <t>株式会社ランネット</t>
    <phoneticPr fontId="3"/>
  </si>
  <si>
    <t>らんねっと</t>
    <phoneticPr fontId="3"/>
  </si>
  <si>
    <t>719-3101</t>
    <phoneticPr fontId="3"/>
  </si>
  <si>
    <t>https://www.lannet-inc.co.jp/</t>
    <phoneticPr fontId="3"/>
  </si>
  <si>
    <t>サービス業</t>
    <rPh sb="4" eb="5">
      <t>ギョウ</t>
    </rPh>
    <phoneticPr fontId="3"/>
  </si>
  <si>
    <t>〇フレックスタイムを導入し、働き方の選択肢を増やします。
〇総合型地域スポーツクラブのメンバーとなり、地域の幼・青少年の健全育成活動に協力します。
〇真庭市スポーツ推進委員のメンバーとなり、地域の幼・青少年の健全育成活動に協力します。</t>
    <phoneticPr fontId="3"/>
  </si>
  <si>
    <t>２１世紀のコンピュータネットワークを創造するランネットです。
業務のヒアリングにより、課題を洗い出し、課題解決の為のシステム提案を致します。</t>
    <phoneticPr fontId="3"/>
  </si>
  <si>
    <t>日清医療食品株式会社　岡山営業所</t>
    <phoneticPr fontId="3"/>
  </si>
  <si>
    <t>にっしんいりょうしょくひん</t>
    <phoneticPr fontId="3"/>
  </si>
  <si>
    <t>700-0951</t>
    <phoneticPr fontId="3"/>
  </si>
  <si>
    <t>https://www.nifs.co.jp/</t>
    <phoneticPr fontId="3"/>
  </si>
  <si>
    <t>その他</t>
    <rPh sb="2" eb="3">
      <t>タ</t>
    </rPh>
    <phoneticPr fontId="3"/>
  </si>
  <si>
    <t>〇時短勤務を小学校卒業までに延長し、子育て中の方が働きやすい制度環境を整えます。
〇社員への研修により、出産育児規程・制度の社員周知をおこない、職場理解促進に努めます。
〇産休・育休明けの社員の方が復帰しやすい環境を整備し、女性の長期的な活躍推進に向けた活動を実施します。</t>
    <phoneticPr fontId="3"/>
  </si>
  <si>
    <t>当社は医療・福祉施設の食事提供サービスに特化した、給食委託業者です。ヘルスケアフードのリーディングカンパニーとして、 食を通じて日本の医療福祉サービスの質の向上に貢献します。</t>
    <phoneticPr fontId="3"/>
  </si>
  <si>
    <t>社会福祉法人ますみ会</t>
    <phoneticPr fontId="3"/>
  </si>
  <si>
    <t>ますみかい</t>
    <phoneticPr fontId="3"/>
  </si>
  <si>
    <t>710-0803</t>
    <phoneticPr fontId="3"/>
  </si>
  <si>
    <t>http://masumiso.sakura.ne.jp/</t>
    <phoneticPr fontId="3"/>
  </si>
  <si>
    <t>〇円滑な職場復帰に向けて、休業中の職員に情報提供や個人面談を行い、不安を解消できるよう対応する取り組みをします。
〇子どもの学校行事に参加できるよう勤務体制を柔軟に対応します。
〇子どもの病院受診等に半日単位・時間単位での看護休暇（有給）が気軽に取得できる事で、子育てと仕事の両立を支えます。</t>
    <phoneticPr fontId="3"/>
  </si>
  <si>
    <t>昭和48年の設立から、福祉・介護のノウハウを蓄積し、安心・安全なサービスの提供に取り組んでいます。又、職員のスキルアップや福利厚生、子育て支援の充実にも取り組んでいます。</t>
    <phoneticPr fontId="3"/>
  </si>
  <si>
    <t>はぎはらこうぎょう</t>
    <phoneticPr fontId="3"/>
  </si>
  <si>
    <t>株式会社中原三法堂</t>
    <phoneticPr fontId="3"/>
  </si>
  <si>
    <t>なかはらさんぽうどう</t>
    <phoneticPr fontId="3"/>
  </si>
  <si>
    <t>R03041</t>
  </si>
  <si>
    <t>http://www.sanpoudo.co.jp/</t>
    <phoneticPr fontId="3"/>
  </si>
  <si>
    <t>〇子どもをもつ従業員が学校行事に参加しやすい職場環境づくりに取り組みます。
〇従業員が希望する場合は、勤務時間について柔軟な対応をします。
〇子どもの病気など、急な対応を迫られた場合も、看護休暇の利用等の対応ができる環境を構築します。
〇看護・介護休暇の周知徹底や有給休暇を取得しやすい環境づくりに努めます。</t>
    <phoneticPr fontId="3"/>
  </si>
  <si>
    <t>仏壇仏具・神具・寺院荘厳・墓石の販売施工をしており、明治22年創業以来、現在は17店舗出店している会社です。</t>
    <phoneticPr fontId="3"/>
  </si>
  <si>
    <t>R03042</t>
  </si>
  <si>
    <t>R03043</t>
  </si>
  <si>
    <t>R03044</t>
  </si>
  <si>
    <t>R03045</t>
  </si>
  <si>
    <t>R03046</t>
  </si>
  <si>
    <t>株式会社マイスタイル</t>
    <phoneticPr fontId="3"/>
  </si>
  <si>
    <t>まあいすたいる</t>
    <phoneticPr fontId="3"/>
  </si>
  <si>
    <t>700-0985</t>
    <phoneticPr fontId="3"/>
  </si>
  <si>
    <t>https://www.my-style.bz/index.html</t>
    <phoneticPr fontId="3"/>
  </si>
  <si>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
○有給休暇の取得計画表を作成し、有給休暇の取得促進に努めます。</t>
    <phoneticPr fontId="3"/>
  </si>
  <si>
    <t>岡山県内に15施設（直営・委託含め）の施設型保育施設（認可施設・企業主導型施設・認可外施設）の運営を主体とし、ベビーシッターやイベント保育等、多様なニーズのある子育てのサポート事業を行っています。</t>
    <phoneticPr fontId="3"/>
  </si>
  <si>
    <t>社会福祉法人報恩積善会　</t>
    <phoneticPr fontId="3"/>
  </si>
  <si>
    <t>ほうおんせきせんかい</t>
    <phoneticPr fontId="3"/>
  </si>
  <si>
    <t>700-0088</t>
    <phoneticPr fontId="3"/>
  </si>
  <si>
    <t>http://plus.harenet.ne.jp/~houon/</t>
    <phoneticPr fontId="3"/>
  </si>
  <si>
    <t>○配偶者が出産した従業員へ出産休暇の取得を積極的に推奨します。
○男性職員の育児休業取得を積極的に働きかけます。
○育児短時間勤務制度を活用して誰でも働きやすい職場を目指し柔軟に対応します。</t>
    <phoneticPr fontId="3"/>
  </si>
  <si>
    <t>株式会社HITOTO　Corporation</t>
    <phoneticPr fontId="3"/>
  </si>
  <si>
    <t>ひととこーぽれーしょん</t>
    <phoneticPr fontId="3"/>
  </si>
  <si>
    <t>700-0824</t>
    <phoneticPr fontId="3"/>
  </si>
  <si>
    <t>http://hito-to.com/about/</t>
    <phoneticPr fontId="3"/>
  </si>
  <si>
    <t>サービス業</t>
    <rPh sb="4" eb="5">
      <t>ギョウ</t>
    </rPh>
    <phoneticPr fontId="3"/>
  </si>
  <si>
    <t>○フレックスタイムを導入し、働き方の選択肢を増やします。
○学校行事に積極的に参加できるように、協力します。</t>
    <phoneticPr fontId="3"/>
  </si>
  <si>
    <t>高知県・岡山県を拠点に四国・中国地方などで、エリアプロモーションに関するイベント・キャンペーンのコーディネート、ポスター、パンフレットなど各種デザイン・企画制作をトータルプランニング・運営管理を致します。</t>
    <phoneticPr fontId="3"/>
  </si>
  <si>
    <t>大正元年に創設し今年で110周年を迎えます。法人理念の「和」のもと養護老人ホームとして弱者救済の責務を果たし、地域の拠点施設としての役割を担っております。今後も地域とともに歩んでまいります。</t>
    <phoneticPr fontId="3"/>
  </si>
  <si>
    <t>0072</t>
  </si>
  <si>
    <t>0073</t>
  </si>
  <si>
    <t>株式会社マイスタイル</t>
    <phoneticPr fontId="17"/>
  </si>
  <si>
    <t>パナソニックリビング中四国株式会社</t>
    <phoneticPr fontId="3"/>
  </si>
  <si>
    <t>ぱなそにっくりびんぐちゅうしこく</t>
    <phoneticPr fontId="3"/>
  </si>
  <si>
    <t>701-0152</t>
    <phoneticPr fontId="3"/>
  </si>
  <si>
    <t>https://panasonic.co.jp/ls/plvcs/jigyou.html</t>
    <phoneticPr fontId="3"/>
  </si>
  <si>
    <t>建設業</t>
    <rPh sb="0" eb="3">
      <t>ケンセツギョウ</t>
    </rPh>
    <phoneticPr fontId="3"/>
  </si>
  <si>
    <t>〇フレックス勤務を活用します。
〇子育てと仕事の両立がしやすい職場環境づくりに努めます。</t>
    <phoneticPr fontId="3"/>
  </si>
  <si>
    <t>ユーザー様の「夢」を叶えるため、パナソニックグループのパワーを結集。
製品の販売はもちろん、プランニングから施工・アフターサービスまで、ビジネスパートナー様をしっかりサポートし、ワンストップでトータルソリューションいたします。</t>
    <phoneticPr fontId="3"/>
  </si>
  <si>
    <t>株式会社タイオン３６５</t>
    <phoneticPr fontId="3"/>
  </si>
  <si>
    <t>たいおん３６５</t>
    <phoneticPr fontId="3"/>
  </si>
  <si>
    <t>700-0926</t>
    <phoneticPr fontId="3"/>
  </si>
  <si>
    <t>https://www.taion365.co.jp</t>
    <phoneticPr fontId="3"/>
  </si>
  <si>
    <t>〇産休・育休・有給休暇の高い取得率を目指し、会社全体で子育てを支援します。
〇様々な雇用形態を取り入れ、産休・育休からの復帰後も働きやすい環境を整えます。
〇職場への子どもとの出勤を認め、急なお子さんの体調不良などにも柔軟に対応します。</t>
    <phoneticPr fontId="3"/>
  </si>
  <si>
    <t>４つの事業を主な柱とし、地域の医療介護を支える総合商社を目指しています。</t>
    <phoneticPr fontId="3"/>
  </si>
  <si>
    <t>運輸業</t>
    <phoneticPr fontId="3"/>
  </si>
  <si>
    <t>R3</t>
    <phoneticPr fontId="3"/>
  </si>
  <si>
    <t>R3</t>
    <phoneticPr fontId="17"/>
  </si>
  <si>
    <t>JFEミネラル株式会社　水島合金鉄事業部</t>
    <rPh sb="7" eb="11">
      <t>カブシキガイシャ</t>
    </rPh>
    <rPh sb="12" eb="17">
      <t>ミズシマゴウキンテツ</t>
    </rPh>
    <rPh sb="17" eb="20">
      <t>ジギョウブ</t>
    </rPh>
    <phoneticPr fontId="3"/>
  </si>
  <si>
    <t>じぇいえふいーみねらる　みずしまごうきんてつ</t>
    <phoneticPr fontId="3"/>
  </si>
  <si>
    <t>0074</t>
  </si>
  <si>
    <t>株式会社一富士興業　笠岡支店</t>
    <phoneticPr fontId="3"/>
  </si>
  <si>
    <t>いちふじこうぎょう　かさおかしてん</t>
    <phoneticPr fontId="3"/>
  </si>
  <si>
    <t>R03047</t>
  </si>
  <si>
    <t>R03048</t>
  </si>
  <si>
    <t>R03049</t>
  </si>
  <si>
    <t>R03050</t>
  </si>
  <si>
    <t>R03051</t>
  </si>
  <si>
    <t>R03052</t>
  </si>
  <si>
    <t>R03053</t>
  </si>
  <si>
    <t>R03054</t>
  </si>
  <si>
    <t>714-0081</t>
    <phoneticPr fontId="3"/>
  </si>
  <si>
    <t>笠岡市</t>
    <rPh sb="0" eb="3">
      <t>カサオカシ</t>
    </rPh>
    <phoneticPr fontId="3"/>
  </si>
  <si>
    <t>https://www.ichifujinetwork.co.jp</t>
    <phoneticPr fontId="3"/>
  </si>
  <si>
    <t>サービス業</t>
    <rPh sb="4" eb="5">
      <t>ギョウ</t>
    </rPh>
    <phoneticPr fontId="3"/>
  </si>
  <si>
    <t>○妊娠中の従業者及び子育てを行う従業者等の職業生活と家庭生活との両立等を支援するための雇用環境の整備をします。</t>
    <phoneticPr fontId="3"/>
  </si>
  <si>
    <t>広島県福山市を中心にレジャー産業を展開する企業です。</t>
    <phoneticPr fontId="3"/>
  </si>
  <si>
    <t>有限会社津山技研空調</t>
    <phoneticPr fontId="3"/>
  </si>
  <si>
    <t>つやまぎけんくうちょう</t>
    <phoneticPr fontId="3"/>
  </si>
  <si>
    <t>708-0814</t>
    <phoneticPr fontId="3"/>
  </si>
  <si>
    <t>http://tsuyama-giken.co.jp/</t>
    <phoneticPr fontId="3"/>
  </si>
  <si>
    <t>建設業</t>
    <rPh sb="0" eb="3">
      <t>ケンセツギョウ</t>
    </rPh>
    <phoneticPr fontId="3"/>
  </si>
  <si>
    <t>管工事業・冷暖房空調工事、給排水設備、浄化槽設備工事業に付帯する業務を行っております。公共事業も請け負っており各市町村の指定工事店でもあります。</t>
    <phoneticPr fontId="3"/>
  </si>
  <si>
    <t>社会福祉法人岡山中央福祉会</t>
    <phoneticPr fontId="3"/>
  </si>
  <si>
    <t>おかやまちゅうおうふくしかい</t>
    <phoneticPr fontId="3"/>
  </si>
  <si>
    <t>704-8194</t>
    <phoneticPr fontId="3"/>
  </si>
  <si>
    <t>https://www.chuo-fukushikai.jp</t>
    <phoneticPr fontId="3"/>
  </si>
  <si>
    <t>○産休・育休取得予定の職員に制度について説明し、職場復帰後に家庭との両立が無理なくできるよう事前のヒアリングや時短制度等の利用可能な制度の周知に努めます。
○企業主導型保育所と提携しており、未就学児をもつ職員に周知し優先的な受入や利用率増加を促進します。
○大学生や若年層の職場体験を積極的に受け入れます。</t>
    <phoneticPr fontId="3"/>
  </si>
  <si>
    <t>岡山市東区西大寺で創立40周年になる法人です。
地域密着で運営をしており、歴史がありますが若手の育成にも力を入れており、新しいチャレンジを応援しています。</t>
    <phoneticPr fontId="3"/>
  </si>
  <si>
    <t>株式会社あさだ</t>
    <phoneticPr fontId="3"/>
  </si>
  <si>
    <t>あさだ</t>
    <phoneticPr fontId="3"/>
  </si>
  <si>
    <t>716-0121</t>
    <phoneticPr fontId="3"/>
  </si>
  <si>
    <t>高梁市</t>
    <rPh sb="0" eb="3">
      <t>タカハシシ</t>
    </rPh>
    <phoneticPr fontId="3"/>
  </si>
  <si>
    <t>https://asada-ltd.com/</t>
    <phoneticPr fontId="3"/>
  </si>
  <si>
    <t>○産前産後休業や育児休業、育児休業給付金、産前産後・育休中の社会保険料免除など制度の周知や情報提供を行います。
○育児休業中の職員と定期的に職場の情報を送り、復帰の際の不安を和らげます。
〇女性の育児休暇の１００％を継続、男性の育児休暇の取得を促進します。</t>
    <phoneticPr fontId="3"/>
  </si>
  <si>
    <t>地域社会への貢献を目指し、訪問介護、介護タクシー事業（在宅ケアサービスステーションなりわ）
通所介護事業（デイサービスひまわり）を運営しています。
赤ちゃんとお年寄りの暮らしを支える通販サイト「ケアランド」も運営中。</t>
    <phoneticPr fontId="3"/>
  </si>
  <si>
    <t>有限会社秋永保険事務所</t>
    <phoneticPr fontId="3"/>
  </si>
  <si>
    <t>あきながほけんじむしょ</t>
    <phoneticPr fontId="3"/>
  </si>
  <si>
    <t>701-0212</t>
    <phoneticPr fontId="3"/>
  </si>
  <si>
    <t>金融・保険業</t>
    <phoneticPr fontId="3"/>
  </si>
  <si>
    <t>○子育てのために、短時間勤務制度を導入します。
○子どもの行事や療育等への参加で休みやすい体制を整え、1時間単位の有給休暇制度を導入します。
○ワークライフバランスとして、ノー残業を導入します。</t>
    <phoneticPr fontId="3"/>
  </si>
  <si>
    <t>お客様に信頼されるパートナーとして安心と満足をお届け、地域に密着した企業を目指し、従業員の健康で健やかな生活と、長く健康に働ける会社作りをしています。</t>
    <phoneticPr fontId="3"/>
  </si>
  <si>
    <t>社会福祉法人まこと会</t>
    <phoneticPr fontId="3"/>
  </si>
  <si>
    <t>まことかい</t>
    <phoneticPr fontId="3"/>
  </si>
  <si>
    <t>709-2341</t>
    <phoneticPr fontId="3"/>
  </si>
  <si>
    <t>吉備中央町</t>
    <rPh sb="0" eb="5">
      <t>キビチュウオウチョウ</t>
    </rPh>
    <phoneticPr fontId="3"/>
  </si>
  <si>
    <t>https://makotokai.okayama.jp</t>
    <phoneticPr fontId="3"/>
  </si>
  <si>
    <t>○保育園や幼稚園、小学校が休みのときに、子どもと一緒に出勤できます。
○（夜間を含む）会議や研修があるときに、子どもと参加や預かる場所があります。
○学校行事などは公休日にしたり有給休暇も取得しやすくしています。</t>
    <phoneticPr fontId="3"/>
  </si>
  <si>
    <t xml:space="preserve">特別養護老人ホームやショートステイ、小規模多機能や居宅介護支援事業所を運営しています。介護保険事業のほか、地域の誰もが参加できる地域支援事業を行っています。 </t>
    <phoneticPr fontId="3"/>
  </si>
  <si>
    <t>松尾工業株式会社</t>
    <phoneticPr fontId="3"/>
  </si>
  <si>
    <t>まつおこうぎょう</t>
    <phoneticPr fontId="3"/>
  </si>
  <si>
    <t>719-3101</t>
    <phoneticPr fontId="3"/>
  </si>
  <si>
    <t>https://www.matsuokogyo.co.jp/</t>
    <phoneticPr fontId="3"/>
  </si>
  <si>
    <t>○育児休暇、育児休業が取得しやすい環境づくりをします。
○学校行事、地域活動へ積極的に参加してもらうよう有給休暇の取得を促します。
○交通事故から守るため、安全運転に努めます。</t>
    <phoneticPr fontId="3"/>
  </si>
  <si>
    <t>昭和40年の創業以来、のり面緑化国土環境保全をめざして、地域社会に貢献し技術評価をいただきながら歩んでまいりました。地球環境の保護、人間重視の技術革新、高齢化社会への対応と豊かな環境づくりへ向け一層社会へ貢献していきます。</t>
    <phoneticPr fontId="3"/>
  </si>
  <si>
    <t>大原工業株式会社</t>
    <phoneticPr fontId="3"/>
  </si>
  <si>
    <t>おおはらこうぎょう</t>
    <phoneticPr fontId="3"/>
  </si>
  <si>
    <t>712-8052</t>
    <phoneticPr fontId="3"/>
  </si>
  <si>
    <t>http://oohara-kougyou.jp/</t>
    <phoneticPr fontId="3"/>
  </si>
  <si>
    <t>○子どもの行事など積極的に参加できるように、半日休暇を取得しやすい社内環境を整えるため、社内研修を行います。
○有給休暇をより使いやすいようにするために、会社カレンダーに有給休暇取得推奨日を作ります。</t>
    <phoneticPr fontId="3"/>
  </si>
  <si>
    <t>創業以来『一意専心』をモットーに、インフラの製造を通じて、地域に貢献しています。
人々の暮らしをより良くする物づくりを推進しています。</t>
    <phoneticPr fontId="3"/>
  </si>
  <si>
    <t>○小学生の通学路の清掃や草刈りに努めます。
○社会見学としての職場体験の支援を行います。</t>
    <phoneticPr fontId="3"/>
  </si>
  <si>
    <t>0075</t>
  </si>
  <si>
    <t>0075</t>
    <phoneticPr fontId="3"/>
  </si>
  <si>
    <t>社会福祉法人四ツ葉会</t>
    <phoneticPr fontId="3"/>
  </si>
  <si>
    <t>R04001</t>
    <phoneticPr fontId="3"/>
  </si>
  <si>
    <t>710-0011</t>
    <phoneticPr fontId="3"/>
  </si>
  <si>
    <t>http://www.yotsubakai.or.jp/</t>
    <phoneticPr fontId="3"/>
  </si>
  <si>
    <t>○子育て中の職員（男女関係なく）が就業しやすい勤務体系ができるような職場環境を目指します。
○女性のキャリアアップのため、勉強会などの研修に参加できる環境作りに取り組みます。
○地域で安心して子育てができるよう、見守り活動を行います。
○すべての職員が平等に子育てのための（学校行事／PTA行事など）休業を設けます。
○男性従業の育児休業取得を推奨します。</t>
    <phoneticPr fontId="3"/>
  </si>
  <si>
    <t>高齢者介護のあらゆるスキルを集積した施設です。
「元気を創る」という理念のもと、利用者様の安心、元気、生きがいを追求しながら最新のサービスを提供します。</t>
    <phoneticPr fontId="3"/>
  </si>
  <si>
    <t>R04002</t>
  </si>
  <si>
    <t>R04003</t>
  </si>
  <si>
    <t>R04004</t>
  </si>
  <si>
    <t>R04005</t>
  </si>
  <si>
    <t>R04006</t>
  </si>
  <si>
    <t>医療法人創和会しげい病院</t>
    <phoneticPr fontId="3"/>
  </si>
  <si>
    <t>しげいびょういん</t>
    <phoneticPr fontId="3"/>
  </si>
  <si>
    <t>株式会社ma-yu</t>
    <phoneticPr fontId="3"/>
  </si>
  <si>
    <t>まゆ</t>
    <phoneticPr fontId="3"/>
  </si>
  <si>
    <t>700-0945</t>
    <phoneticPr fontId="3"/>
  </si>
  <si>
    <t>https://mayugift.com/</t>
    <phoneticPr fontId="3"/>
  </si>
  <si>
    <t>卸・小売業</t>
    <phoneticPr fontId="3"/>
  </si>
  <si>
    <t>○育児休暇や子育て中の急な休暇など、子どもの年齢や状況に応じて、すぐに社内で対応できる体制を随時話しあって決めていきます。
○地域の子育て支援として、弊社で行うワークショップやイベントは妊婦さんから小さなお子様連れOKの条件で、講師の方々にお願いしています。
○子育て中や子育てにひと段落したママさんたちの社会復帰活動の相談や、再活動スタ-トの応援（レンタルルームの貸出や宣伝など）をさせて頂いています。</t>
    <phoneticPr fontId="3"/>
  </si>
  <si>
    <t>岡山県の産婦人科さまとのお取引を通して、県内の子育て世代を「贈り物」というジャンルから応援。ママさんが繋がる拠点としてワークショップなども開催しています。</t>
    <phoneticPr fontId="3"/>
  </si>
  <si>
    <t>日宝綜合製本株式会社</t>
    <phoneticPr fontId="3"/>
  </si>
  <si>
    <t>にっぽうそうごうせいほん</t>
    <phoneticPr fontId="3"/>
  </si>
  <si>
    <t>703-8208</t>
    <phoneticPr fontId="3"/>
  </si>
  <si>
    <t>岡山市中区</t>
    <rPh sb="0" eb="5">
      <t>オカヤマシナカク</t>
    </rPh>
    <phoneticPr fontId="3"/>
  </si>
  <si>
    <t>https://www.nippoh-bb.co.jp/</t>
    <phoneticPr fontId="3"/>
  </si>
  <si>
    <t>製造業</t>
    <rPh sb="0" eb="3">
      <t>セイゾウギョウ</t>
    </rPh>
    <phoneticPr fontId="3"/>
  </si>
  <si>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phoneticPr fontId="3"/>
  </si>
  <si>
    <t>製本会社としては全国でもトップクラスの生産規模を誇っています。印刷した紙を加工、製本するのが製本業で、中でも教育図書やカタログ・パンフレットを高い品質で製本する技術を持っています。</t>
    <phoneticPr fontId="3"/>
  </si>
  <si>
    <t>710-0051</t>
    <phoneticPr fontId="3"/>
  </si>
  <si>
    <t>https://shigei.jp/</t>
    <phoneticPr fontId="3"/>
  </si>
  <si>
    <t>○男女従業員への育児休業取得促進を図り取得率の向上を目指します。
○育児休業取得後の育児と仕事の両立が可能な勤務環境を整えてスムーズな職場復帰を支援します。
○全職員が働きやすい職場環境整備に取り組みます。</t>
    <phoneticPr fontId="3"/>
  </si>
  <si>
    <t>「腎疾患・透析医療」と「亜急性期から在宅までの地域包括ケア」を柱とした回復期リハビリテーション主体の病院として、地域の他医療機関と連携をとった医療を提供しています。</t>
    <phoneticPr fontId="3"/>
  </si>
  <si>
    <t>株式会社メディケート</t>
    <phoneticPr fontId="3"/>
  </si>
  <si>
    <t>めでぃけーと</t>
    <phoneticPr fontId="3"/>
  </si>
  <si>
    <t>716-0052</t>
    <phoneticPr fontId="3"/>
  </si>
  <si>
    <t>https://www.facebook.com/horiyakkyoku/</t>
    <phoneticPr fontId="3"/>
  </si>
  <si>
    <t>○子育て世代の男女ともに育休取得できる環境を整え、ワーク・ライフ・バランスや多様な働き方実現に向けて、所定時間外労働の削減、年次有給休暇取得促進、短時間正社員制度、テレワーク等の措置を積極的に講じます。
○学校薬剤師活動、青少年相談員活動等を通じて、地域における子育てを支援します。
○医薬品や衛生用品販売及びその相談対応を通して、子育て世代の親や子どもをサポートします。</t>
    <phoneticPr fontId="3"/>
  </si>
  <si>
    <t>株式会社メディケートは、薬局事業を中心に地域のかかりつけ薬局として活動しています。保険調剤のみならず、学校薬剤師活動等を通して地域の衛生管理も担っています。</t>
    <phoneticPr fontId="3"/>
  </si>
  <si>
    <t>株式会社岡山システム</t>
    <phoneticPr fontId="3"/>
  </si>
  <si>
    <t>おかやましすてむ</t>
    <phoneticPr fontId="3"/>
  </si>
  <si>
    <t>700-0975</t>
    <phoneticPr fontId="3"/>
  </si>
  <si>
    <t>https://okayama-system.com</t>
    <phoneticPr fontId="3"/>
  </si>
  <si>
    <t>○GW休暇、夏季特別休暇や年末年始休暇を含めた休暇が取得しやすい職場環境を整備し、ワークライフバランスの推進に努めます。
○入学式、卒業式など子どもの行事には休みを取って頂き、お子様の成長を見守ってもらいます。
○男性の育児休業の取得を推奨します。</t>
    <phoneticPr fontId="3"/>
  </si>
  <si>
    <t>当社はJＲ西日本の鉄道電気・通信工事に特化して営業しており、高水準の技術とサービスを提供しております。鉄道の安全・安定輸送に寄与している公共性の高い会社です。</t>
    <phoneticPr fontId="3"/>
  </si>
  <si>
    <t>両備ホームズ株式会社</t>
    <rPh sb="0" eb="2">
      <t>リョウビ</t>
    </rPh>
    <rPh sb="6" eb="10">
      <t>カブシキガイシャ</t>
    </rPh>
    <phoneticPr fontId="2"/>
  </si>
  <si>
    <t>りょうびほーむず</t>
    <phoneticPr fontId="3"/>
  </si>
  <si>
    <t>株式会社大進創寫館岡山店</t>
    <phoneticPr fontId="3"/>
  </si>
  <si>
    <t>R04007</t>
  </si>
  <si>
    <t>R04008</t>
  </si>
  <si>
    <t>R04009</t>
  </si>
  <si>
    <t>R04010</t>
  </si>
  <si>
    <t>R04011</t>
  </si>
  <si>
    <t>R04012</t>
  </si>
  <si>
    <t>R04013</t>
  </si>
  <si>
    <t>700-0925</t>
    <phoneticPr fontId="3"/>
  </si>
  <si>
    <t>https://so-sha.co.jp</t>
    <phoneticPr fontId="3"/>
  </si>
  <si>
    <t>サービス業</t>
    <rPh sb="4" eb="5">
      <t>ギョウ</t>
    </rPh>
    <phoneticPr fontId="3"/>
  </si>
  <si>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phoneticPr fontId="3"/>
  </si>
  <si>
    <t>お宮参り・お誕生日・七五三・成人式・婚礼・還暦のお祝いなど、人生の節目ごとの家族の記念撮影を通じて、お客様の笑顔や大切な記念日の思い出をカタチにするお仕事です。</t>
    <phoneticPr fontId="3"/>
  </si>
  <si>
    <t>医療法人社団プライムケア岡山</t>
    <phoneticPr fontId="3"/>
  </si>
  <si>
    <t>だいしんそうしゃかんおかやまてん</t>
    <phoneticPr fontId="3"/>
  </si>
  <si>
    <t>ぷらいむけあおかやま</t>
    <phoneticPr fontId="3"/>
  </si>
  <si>
    <t>710-0151</t>
    <phoneticPr fontId="3"/>
  </si>
  <si>
    <t>https://1182525.jp/</t>
    <phoneticPr fontId="3"/>
  </si>
  <si>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phoneticPr fontId="3"/>
  </si>
  <si>
    <t>「楽しい食生活支援」ができる医院になる為に、訪問歯科と外来歯科を両立させ、丁寧な治療と共に元気をお届けしています。地域の皆様の生涯における掛かりつけ医院を目指しています。</t>
    <phoneticPr fontId="3"/>
  </si>
  <si>
    <t>株式会社ヒナセショッピングセンター</t>
    <phoneticPr fontId="3"/>
  </si>
  <si>
    <t>ひなせしょっぴんぐせんたー</t>
    <phoneticPr fontId="3"/>
  </si>
  <si>
    <t>701-3204</t>
    <phoneticPr fontId="3"/>
  </si>
  <si>
    <t>備前市</t>
    <rPh sb="0" eb="3">
      <t>ビゼンシ</t>
    </rPh>
    <phoneticPr fontId="3"/>
  </si>
  <si>
    <t>○毎月の年次有給休暇取得実績について、取得計画に基づく進捗状況を部門所属長に情報発信し、全員が無理なく確実に最低年５日間取得ができる体制を整えます。
○毎月の時間外勤務実績について、組織別・個人別にとりまとめて部門所属長に情報発信するにとどまらず、偏って長時間勤務になっている組織、個人に対し、その適正化につき全社で対策を立て、取り組みます。
○地域の小学校等から、キャリア教育の一環として幼児・児童の店舗見学（売場、バックヤード、商品加工場、等）の要請があった場合、これを積極的に受け入れます。
○男性従業の育児休業取得を推奨します。</t>
    <phoneticPr fontId="3"/>
  </si>
  <si>
    <t>大手食品スーパーにはできないことを…。
私たちの運営する食品スーパー「旬鮮食彩館パオーネ」には、青果・鮮魚・精肉・惣菜を中心に、自ら足を運び、自ら試食し、お客様と同じ目線に立って選んだこだわりの商品が並びます。</t>
    <phoneticPr fontId="3"/>
  </si>
  <si>
    <t>MK運送株式会社</t>
    <phoneticPr fontId="3"/>
  </si>
  <si>
    <t>えむけーうんそう</t>
    <phoneticPr fontId="3"/>
  </si>
  <si>
    <t>712-8026</t>
    <phoneticPr fontId="3"/>
  </si>
  <si>
    <t>http://www.mkunsou.info/</t>
    <phoneticPr fontId="3"/>
  </si>
  <si>
    <t>○子どもを持つ従業員の学校行事やＰＴＡ活動の参加における休暇の取りやすい職場環境づくりに努めます。
○トライアル雇用を実施し、働きやすい環境づくりに努めます。
○地域の子どもを交通事故から守るため、業務車両を運転する従業員の安全運転教育を充実します。
○男性従業員の育児休業取得を推奨します。</t>
    <phoneticPr fontId="3"/>
  </si>
  <si>
    <t>当社は創業以来、水島工業地帯を基盤として物流を通して地域に貢献しています。
信頼される物流企業であるために、日々努力を続けています。</t>
    <phoneticPr fontId="3"/>
  </si>
  <si>
    <t>株式会社新興製作所　真庭工場</t>
    <phoneticPr fontId="3"/>
  </si>
  <si>
    <t>しんこうせいさくしょまにわこうじょう</t>
    <phoneticPr fontId="3"/>
  </si>
  <si>
    <t>719-3122</t>
    <phoneticPr fontId="3"/>
  </si>
  <si>
    <t>http://www.sinko-fh.co.jp</t>
  </si>
  <si>
    <t>http://www.sinko-fh.co.jp</t>
    <phoneticPr fontId="3"/>
  </si>
  <si>
    <t>○子育てと仕事の両立がしやすい職場環境づくりに努めます。
○産休・育休明けの社員の方が復帰しやすい環境を整備し、女性の長期的な活躍推進に向けた活動を実施します。
○学校行事、地域活動へ積極的に参加できるよう有給休暇の取得を促します。
○男性従業員の育児休業取得を推奨します。</t>
    <phoneticPr fontId="3"/>
  </si>
  <si>
    <t>「岡山から世界に」を合言葉に「切る、磨くの超精密加工」で縁の下の力持ちとしてより良い社会の実現へ貢献して参ります。</t>
    <phoneticPr fontId="3"/>
  </si>
  <si>
    <t>株式会社新興製作所　津山工場</t>
    <phoneticPr fontId="3"/>
  </si>
  <si>
    <t>しんこうせいさくしょつやまこうじょう</t>
    <phoneticPr fontId="3"/>
  </si>
  <si>
    <t>708-1216</t>
    <phoneticPr fontId="3"/>
  </si>
  <si>
    <t>社会福祉法人鴻仁福祉会 特別養護老人ホーム愛光苑</t>
    <phoneticPr fontId="3"/>
  </si>
  <si>
    <t>こうじんふくしかいとくべつようごろうじんほーむあいこうえん</t>
    <phoneticPr fontId="3"/>
  </si>
  <si>
    <t>702-8026</t>
    <phoneticPr fontId="3"/>
  </si>
  <si>
    <t>http://aikouen.info/</t>
    <phoneticPr fontId="3"/>
  </si>
  <si>
    <t>○本人が子育て中に非常勤を希望すれば非常勤となり、本人が復帰したいときに正職員として、再雇用いたします。
○妊娠中は夜勤を外し、身体への負担の軽減に努めています。また、体調に合わせてシフトを組み、検診の都合に合わせて働けるように心掛け、他の介護職員が互いにサポートしています。
○男性の職員の産休・育休を推進し、イクメンを応援しています。職員皆で、子育てを応援しています。
○福利厚生として、出産・入学時の祝金をその都度支給します。</t>
    <phoneticPr fontId="3"/>
  </si>
  <si>
    <t>超高齢化社会の中、私たちは地域の拠り所として、地域にお住いの高齢者が安心して住み慣れた街で暮らすことができるように、特別養護老人ホームを中心に地域の医療・福祉施設と連携を図りながら在宅介護支援、デイサービス、ホームヘルプ介護活動をしています。皆様の満足と幸せが私たちの幸せです。</t>
    <phoneticPr fontId="3"/>
  </si>
  <si>
    <t>おかやまけんちゅうしょうきぎょうだんたいちゅうおうかい</t>
  </si>
  <si>
    <t>0076</t>
  </si>
  <si>
    <t>0077</t>
  </si>
  <si>
    <t>700-0817</t>
  </si>
  <si>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t>
  </si>
  <si>
    <t>県内の中小企業者の組織化を通じて、中小企業者の振興・活性化を図ります。</t>
    <phoneticPr fontId="17"/>
  </si>
  <si>
    <t>ぷらいむけあおかやま</t>
  </si>
  <si>
    <t>710-0151</t>
  </si>
  <si>
    <t>https://1182525.jp/</t>
  </si>
  <si>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</si>
  <si>
    <t>「楽しい食生活支援」ができる医院になる為に、訪問歯科と外来歯科を両立させ、丁寧な治療と共に元気をお届けしています。地域の皆様の生涯における掛かりつけ医院を目指しています。</t>
  </si>
  <si>
    <t>0077</t>
    <phoneticPr fontId="3"/>
  </si>
  <si>
    <t>0076</t>
    <phoneticPr fontId="3"/>
  </si>
  <si>
    <t>医療法人社団プライムケア岡山</t>
    <phoneticPr fontId="17"/>
  </si>
  <si>
    <t>0078</t>
  </si>
  <si>
    <t>0079</t>
  </si>
  <si>
    <t>703-8208</t>
  </si>
  <si>
    <t>https://www.nippoh-bb.co.jp/</t>
  </si>
  <si>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</si>
  <si>
    <t>製本会社としては全国でもトップクラスの生産規模を誇っています。印刷した紙を加工、製本するのが製本業で、中でも教育図書やカタログ・パンフレットを高い品質で製本する技術を持っています。</t>
  </si>
  <si>
    <t>700-0925</t>
  </si>
  <si>
    <t>https://so-sha.co.jp</t>
  </si>
  <si>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</si>
  <si>
    <t>お宮参り・お誕生日・七五三・成人式・婚礼・還暦のお祝いなど、人生の節目ごとの家族の記念撮影を通じて、お客様の笑顔や大切な記念日の思い出をカタチにするお仕事です。</t>
  </si>
  <si>
    <t>0079</t>
    <phoneticPr fontId="3"/>
  </si>
  <si>
    <t>0078</t>
    <phoneticPr fontId="3"/>
  </si>
  <si>
    <t>R04015</t>
  </si>
  <si>
    <t>700-0912</t>
    <phoneticPr fontId="3"/>
  </si>
  <si>
    <t>ホテル・結婚式場・レストランのサービススタッフに特化した人材派遣・業務請負を事業の柱としています。系列会社の㈱バンケットサプライ/㈲ジャパンバンケットコーポレーションを合わせ、「バンケットサプライグループ」として中国・四国・近畿エリアに広く事業を展開しています。</t>
    <phoneticPr fontId="3"/>
  </si>
  <si>
    <t>株式会社バンケットサプライ</t>
    <phoneticPr fontId="3"/>
  </si>
  <si>
    <t>ばんけっとさぷらい</t>
    <phoneticPr fontId="3"/>
  </si>
  <si>
    <t>http://www.banquet-supply.co.jp</t>
    <phoneticPr fontId="3"/>
  </si>
  <si>
    <t>R04016</t>
  </si>
  <si>
    <t>R04017</t>
  </si>
  <si>
    <t>山﨑プラント株式会社水島営業所</t>
    <phoneticPr fontId="3"/>
  </si>
  <si>
    <t>712-8074</t>
    <phoneticPr fontId="3"/>
  </si>
  <si>
    <t>やまさきぷらんとみずしまえいぎょうしょ</t>
    <phoneticPr fontId="3"/>
  </si>
  <si>
    <t>https://yamasaki-p.jp/</t>
    <phoneticPr fontId="3"/>
  </si>
  <si>
    <t>建設業</t>
    <phoneticPr fontId="3"/>
  </si>
  <si>
    <t>○月に一度、ノー残業デーを実施します。
○有給休暇を取りやすくするため、会社カレンダーに有給休暇取得奨励日を作ります。
○男女従業員が共に育児休暇・育児休業が取得しやすい環境作りをします。</t>
    <phoneticPr fontId="3"/>
  </si>
  <si>
    <t>当社は創業以来60年をこえ、多くのプラント設備の企画、設計、製作、建設及びメンテナンスを担ってきました。
いつも大切にしているのは、未来を創造する情熱です。</t>
    <phoneticPr fontId="3"/>
  </si>
  <si>
    <t>株式会社安田工業所</t>
    <phoneticPr fontId="3"/>
  </si>
  <si>
    <t>719-3205</t>
    <phoneticPr fontId="3"/>
  </si>
  <si>
    <t>真庭市</t>
    <rPh sb="0" eb="3">
      <t>マニワシ</t>
    </rPh>
    <phoneticPr fontId="3"/>
  </si>
  <si>
    <t>https://www.yasda.net</t>
    <phoneticPr fontId="3"/>
  </si>
  <si>
    <t>当社は、鉄工業を生業としており、お客様に満足していただくために常に技術を「革新」、品質を「核心」、信用を「確信」を信条に躍進し続けております。</t>
    <phoneticPr fontId="3"/>
  </si>
  <si>
    <t>○当社は、草加部小学校の通学路に接していることから、通学路安全点検や清掃活動を行います。
○当社は、子供達の安全のために「こども１１０番」に認定されている事から、常に子供達の安全を見守ります。
○当社では、働き方改革を推進するために毎週１回以上「ノー残業デー」とします。
○男性従業員の育児休業取得を推奨します。</t>
    <phoneticPr fontId="3"/>
  </si>
  <si>
    <t>○所定外労働時間の削減に取り組み、社員のライフワークバランスを実現させます。
○年次有給休暇の取得を促進して、子育てに携わる従業員を積極的に支援できる現場づくりに努めます。
○男女従業員とも育児休業を取得しやすい環境を整えるため、社内広報を充実させ、社員への周知を図ります。</t>
    <rPh sb="88" eb="93">
      <t>ダンジョジュウギョウイン</t>
    </rPh>
    <phoneticPr fontId="3"/>
  </si>
  <si>
    <t>https://www.tiger-machine.com/</t>
    <phoneticPr fontId="3"/>
  </si>
  <si>
    <t>0072</t>
    <phoneticPr fontId="3"/>
  </si>
  <si>
    <t>0073</t>
    <phoneticPr fontId="3"/>
  </si>
  <si>
    <t>0074</t>
    <phoneticPr fontId="3"/>
  </si>
  <si>
    <t xml:space="preserve">
https://paone.jp/</t>
    <phoneticPr fontId="3"/>
  </si>
  <si>
    <t>弊社は岡山県南を中心とした天満屋グループの警備会社です。地元岡山で働きたいと考えていらっしゃる方にはお勧めです。また県内の業界では従業員数がトップクラスで、女性も現場や事務所で活躍中です。</t>
    <phoneticPr fontId="3"/>
  </si>
  <si>
    <t>https://www.akinaga-hoken.com/</t>
    <phoneticPr fontId="3"/>
  </si>
  <si>
    <t>ioetedesign</t>
    <phoneticPr fontId="3"/>
  </si>
  <si>
    <t>いおえてでざいん</t>
    <phoneticPr fontId="3"/>
  </si>
  <si>
    <t>R04018</t>
  </si>
  <si>
    <t>710-0817</t>
    <phoneticPr fontId="3"/>
  </si>
  <si>
    <t>https://ioete-design.com/</t>
    <phoneticPr fontId="3"/>
  </si>
  <si>
    <t>○子育てをしながら、起業を目指す個人事業主の手助けをします。
○自身の経験を活かして子育てと仕事の両立を具体的に助言する相談窓口を開きます。</t>
    <phoneticPr fontId="3"/>
  </si>
  <si>
    <t>岡山県倉敷市を拠点にホームページ制作・インスタ運用を行なっているイオエテデザインです。個人事業主様や、中小企業様の集客や、サービスのサポートを行なっていきます。お気軽にご相談ください。</t>
    <phoneticPr fontId="3"/>
  </si>
  <si>
    <t>ウェブティ株式会社</t>
    <phoneticPr fontId="3"/>
  </si>
  <si>
    <t>うぇぶてぃ</t>
    <phoneticPr fontId="3"/>
  </si>
  <si>
    <t>R04019</t>
  </si>
  <si>
    <t>700-0927</t>
    <phoneticPr fontId="3"/>
  </si>
  <si>
    <t>https://webty.jp</t>
    <phoneticPr fontId="3"/>
  </si>
  <si>
    <t>弊社ではホームページのみならず、ウェブサイトシステムやアプリの構築、サポートも行っております。
目に見える部分とそうではない部分、双方をワンストップでサポートいたします。</t>
    <phoneticPr fontId="3"/>
  </si>
  <si>
    <t>玉野土建株式会社</t>
    <phoneticPr fontId="3"/>
  </si>
  <si>
    <t>たまのどけん</t>
    <phoneticPr fontId="3"/>
  </si>
  <si>
    <t>R04020</t>
  </si>
  <si>
    <t>706-0011</t>
    <phoneticPr fontId="3"/>
  </si>
  <si>
    <t>http://tamado.jp/</t>
    <phoneticPr fontId="3"/>
  </si>
  <si>
    <t>大正６年創業・昭和２４年設立の総合建設業です。玉野市を中心に県南エリアで個人のお客様・企業のお客様・官庁様など幅広くお取引させていただいています。</t>
    <phoneticPr fontId="3"/>
  </si>
  <si>
    <t>日本インフラマネジメント株式会社</t>
    <phoneticPr fontId="3"/>
  </si>
  <si>
    <t>にほんいんふらまねじめんと</t>
    <phoneticPr fontId="3"/>
  </si>
  <si>
    <t>R04021</t>
  </si>
  <si>
    <t>701-1154</t>
    <phoneticPr fontId="3"/>
  </si>
  <si>
    <t>https://ej-jimco.co.jp</t>
    <phoneticPr fontId="3"/>
  </si>
  <si>
    <t>○育児休業に関する管理職研修（マタハラ・パタハラ防止など）を実施して、育児休業を取得しやすくする環境の整備及び育児休業に関する職場風土の改革を行います。
○年次有給休暇の取得日数を 1 人当たり 8 日以上の日数とします。
○男性従業員の育児休業取得を推奨します。</t>
    <phoneticPr fontId="3"/>
  </si>
  <si>
    <t>○積極的な「育児復帰支援」の促進と全職員への周知をします。
○時短労働制を導入し、働き方の選択肢を増やします。
○時間単位の有給取得制度を導入し、仕事と子育ての両立をバックアップしています。
○男性従業員の育児休業取得・産後パパ育休と育児休業取得促進に関する方針の周知を図ります。</t>
    <phoneticPr fontId="3"/>
  </si>
  <si>
    <t>建設コンサルタントとして官公庁から委託を請けて、公共事業に係る測量・調査・計画・設計・発注者支援などを行っています。優れた技術を発揮し、安全・安心で住みやすく、美しく快適で真に豊かな社会づくりに貢献します。</t>
    <phoneticPr fontId="3"/>
  </si>
  <si>
    <t>シンニチロ建工株式会社</t>
    <phoneticPr fontId="3"/>
  </si>
  <si>
    <t>しんにちろけんこう</t>
    <phoneticPr fontId="3"/>
  </si>
  <si>
    <t>R04022</t>
  </si>
  <si>
    <t>https://s-kenko.co.jp/</t>
    <phoneticPr fontId="3"/>
  </si>
  <si>
    <t>顧客の満足と社会への貢献を目指し、安全に配慮した当社の質の高い構造物とサービスを顧客に提供しています。</t>
    <phoneticPr fontId="3"/>
  </si>
  <si>
    <t>株式会社生興運送</t>
    <phoneticPr fontId="3"/>
  </si>
  <si>
    <t>せいこううんそう</t>
    <phoneticPr fontId="3"/>
  </si>
  <si>
    <t>R04023</t>
  </si>
  <si>
    <t>715-0004</t>
    <phoneticPr fontId="3"/>
  </si>
  <si>
    <t>https://www.seikounet.co.jp/</t>
    <phoneticPr fontId="3"/>
  </si>
  <si>
    <t>（株）生興運送は物流のプロフェッショナルとして、「輸配送業務」「倉庫管理業務」「車両整備業務」を３本柱にお客様に最善の提案を行っています。
働きやすい職場への環境整備も強化しています。</t>
    <phoneticPr fontId="3"/>
  </si>
  <si>
    <t>倉敷電子工業株式会社</t>
    <phoneticPr fontId="3"/>
  </si>
  <si>
    <t>くらしきでんしこうぎょう</t>
    <phoneticPr fontId="3"/>
  </si>
  <si>
    <t>R04024</t>
  </si>
  <si>
    <t>710-0835</t>
    <phoneticPr fontId="3"/>
  </si>
  <si>
    <t>https://kuraden.co.jp/</t>
    <phoneticPr fontId="3"/>
  </si>
  <si>
    <t>○子育てママが働きやすい時間帯と週４日勤務で働いて頂きます。
○事前の会社見学で仕事の内容や職場の雰囲気を分かって頂けます。
○出産時の配偶者の特別有給休暇や産後パパ育休制度・育児休業があります。
○お子様や家族も一緒にBBQ大会等の家族ぐるみを大切にします。</t>
    <phoneticPr fontId="3"/>
  </si>
  <si>
    <t>世界中から称賛される“Made in Japan”それを陰で支えるのが当社の電子基板です。倉敷の地からお客様をサポートする事でより豊かな社会を築く事が使命と思っています。</t>
    <phoneticPr fontId="3"/>
  </si>
  <si>
    <t>株式会社デンソーソリューション　中国支社岡山支店</t>
    <phoneticPr fontId="3"/>
  </si>
  <si>
    <t>でんそーそりゅーしょんちゅうごくししゃおかやましてん</t>
    <phoneticPr fontId="3"/>
  </si>
  <si>
    <t>R04025</t>
  </si>
  <si>
    <t>700-0941</t>
    <phoneticPr fontId="3"/>
  </si>
  <si>
    <t>https://www.denso-solution.com/</t>
    <phoneticPr fontId="3"/>
  </si>
  <si>
    <t>○子育て世代の勤務形態の選択肢を広げ、従業員の育児参画を勧めるためにフレックス出社・在宅勤務制度の活用を推奨します。
○育児休業・あんしん育児休業・産後パパ育休・育児短時間勤務制度等、子育てに関する規定を社内にて情報共有し、積極的に活用出来るような職場環境作りを実施します。
○会社方針として有給休暇取得の年度毎目標値を設定、積極的に取得推進します。</t>
    <phoneticPr fontId="3"/>
  </si>
  <si>
    <t>乗用車・商用車など自動車分野、住宅・工場・オフィス関連分野等におけるデンソー･デンソーテン製品をはじめとするさまざまな製品の販売、サービス業務。</t>
    <phoneticPr fontId="3"/>
  </si>
  <si>
    <t>○結婚記念日、子どもの誕生日に使用できるアニバーサリー休暇を設けます。
○子どもを交通事故から守るため、従業員の安全運転教育を充実します。
○職場復帰前に勤務可能な時間、子どもの預け先等きめ細やかな相談を行い、配慮します。
○男性従業員の育児休業取得促進を図ります。</t>
    <phoneticPr fontId="3"/>
  </si>
  <si>
    <t>○男性女性従業員が共に育児休業を取得しやすい環境を整え、仕事と子育てに励める会社作りをしています。</t>
    <rPh sb="1" eb="3">
      <t>ダンセイ</t>
    </rPh>
    <phoneticPr fontId="3"/>
  </si>
  <si>
    <t>0081</t>
  </si>
  <si>
    <t>0082</t>
  </si>
  <si>
    <t>0083</t>
  </si>
  <si>
    <t>700-0941</t>
  </si>
  <si>
    <t>https://www.denso-solution.com/</t>
  </si>
  <si>
    <t>株式会社楽喜　あゆむサービス</t>
    <phoneticPr fontId="3"/>
  </si>
  <si>
    <t>らっき　あゆむさーびす</t>
    <phoneticPr fontId="3"/>
  </si>
  <si>
    <t>R04026</t>
  </si>
  <si>
    <t>R04027</t>
  </si>
  <si>
    <t>702-8021</t>
    <phoneticPr fontId="3"/>
  </si>
  <si>
    <t>岡山市南区</t>
    <rPh sb="0" eb="5">
      <t>オカヤマシミナミク</t>
    </rPh>
    <phoneticPr fontId="3"/>
  </si>
  <si>
    <t>http://ayumu-service.com/</t>
  </si>
  <si>
    <t>http://ayumu-service.com/</t>
    <phoneticPr fontId="3"/>
  </si>
  <si>
    <t>〇子育てするパパ・ママを支援する、より充実した社内環境づくりを目指します。
〇子育て中の男女従業員には時短勤務制度を利用して仕事と子育ての両立を支援します。
〇ノー残業デーを実施て所定外労働時間の抑制を目指します。</t>
  </si>
  <si>
    <t>介護・障害サービス10事業所、130名の職員が「あゆむに出会えてよかったをカタチに」を実現できるように高齢者・障害者及びその家族と地域社会において安心して生活していただけるように援助しています。</t>
  </si>
  <si>
    <t>介護・障害サービス10事業所、130名の職員が「あゆむに出会えてよかったをカタチに」を実現できるように高齢者・障害者及びその家族と地域社会において安心して生活していただけるように援助しています。</t>
    <phoneticPr fontId="3"/>
  </si>
  <si>
    <t>株式会社高谷建設</t>
    <phoneticPr fontId="3"/>
  </si>
  <si>
    <t>たかたにけんせつ</t>
    <phoneticPr fontId="3"/>
  </si>
  <si>
    <t>711-0936</t>
    <phoneticPr fontId="3"/>
  </si>
  <si>
    <t>http://takatani.jp/</t>
    <phoneticPr fontId="3"/>
  </si>
  <si>
    <t>〇結婚・配偶者の転勤・育児・介護で退職した者に対してのジョブリターン
〇従業員全員が育児休業の取得しやすい環境づくり
〇子どもの学校行事（参観日・各種当番など）の積極的参加の促進
〇高校生や若年層への職場見学・体験の積極的な受け入れ</t>
    <phoneticPr fontId="3"/>
  </si>
  <si>
    <t>「事業を通じ、地域社会に役立ち、良い環境・教育を次世代に繋ぐ。」をモットーに、解体工事業・産業廃棄物中間処理業などの事業を広げ、会社・社員共に成長し続ける会社です。</t>
    <phoneticPr fontId="3"/>
  </si>
  <si>
    <t>〇子育てするパパ・ママを支援する、より充実した社内環境づくりを目指します。
〇子育て中の男女従業員には時短勤務制度を利用して仕事と子育ての両立を支援します。
〇ノー残業デーを実施して所定外労働時間の抑制を目指します。</t>
    <phoneticPr fontId="3"/>
  </si>
  <si>
    <t>税理士事務所レグルス岡山</t>
    <phoneticPr fontId="17"/>
  </si>
  <si>
    <t>ぜいりしじむしょれぐるすおかやま</t>
    <phoneticPr fontId="17"/>
  </si>
  <si>
    <t>https://reg-leonis.jp/</t>
    <phoneticPr fontId="3"/>
  </si>
  <si>
    <t>株式会社トーカロイホールディングス</t>
    <rPh sb="0" eb="4">
      <t>カブシキガイシャ</t>
    </rPh>
    <phoneticPr fontId="17"/>
  </si>
  <si>
    <t>とーかろいほーるでぃんぐす</t>
    <phoneticPr fontId="17"/>
  </si>
  <si>
    <t>https://www.tokaloy.co.jp/company</t>
    <phoneticPr fontId="17"/>
  </si>
  <si>
    <t>社会福祉法人しおかぜ</t>
    <phoneticPr fontId="3"/>
  </si>
  <si>
    <t>しおかぜ</t>
    <phoneticPr fontId="3"/>
  </si>
  <si>
    <t>R04028</t>
  </si>
  <si>
    <t>R04029</t>
  </si>
  <si>
    <t>R04030</t>
  </si>
  <si>
    <t>R04031</t>
  </si>
  <si>
    <t>R04032</t>
  </si>
  <si>
    <t>711-0927</t>
    <phoneticPr fontId="3"/>
  </si>
  <si>
    <t>https://www.shiokaze-group.co.jp</t>
  </si>
  <si>
    <t>○子どもの病院受診等に30分単位で看護休暇（有給）が気軽に取得できることで、子育てと仕事の両立を支援します。
○育児休業後の円滑な職場復帰に向けて休業中に個人面談を行い、不安を解消できるように対応します。
○短時間正職員制度など育児中の職員の希望に寄り添い育児と仕事の両立を支援します。
○男性職員の育児休業取得を推奨します。</t>
    <phoneticPr fontId="3"/>
  </si>
  <si>
    <t>「その人がその人らしく」社会生活が送れるように職員が一丸となり地域福祉の充実に取り組み、地域住民と一体的な活動を展開し、心のこもった福祉サービスと雇用の場の提供に努めます。</t>
    <phoneticPr fontId="3"/>
  </si>
  <si>
    <t>株式会社ハラダ</t>
    <phoneticPr fontId="3"/>
  </si>
  <si>
    <t>はらだ</t>
    <phoneticPr fontId="3"/>
  </si>
  <si>
    <t>710-0065</t>
    <phoneticPr fontId="3"/>
  </si>
  <si>
    <t>http://haradanet.com/</t>
    <phoneticPr fontId="3"/>
  </si>
  <si>
    <t>○子ども（18歳未満）の誕生日休暇をつくります。
○子どもをもつ従業員の学校行事やPTA活動への積極的な参加を奨励します。
○有給休暇の取得計画表を作成して、有給休暇の取得促進に努めます。
○育児休業・産後育パパ育休に関する相談窓口を設けます。</t>
    <phoneticPr fontId="3"/>
  </si>
  <si>
    <t>当社は2021年１月に創立50年を迎えた地元の総合建設会社です。今日まで、建築事業・土木事業・防災事業など人々の生活や産業を支える多くの工事に携わらせて頂いてきました。今後、日々急激に変化していく時代の中だからこそ、いかに自分自身と向き合い楽しく仕事（生活）をしていけるかを追求し、しいては自分が楽しめる事がお客様の為にもなる、という事を信じ、一歩ずつ100年企業への歩みを進めていきます。</t>
    <phoneticPr fontId="3"/>
  </si>
  <si>
    <t>株式会社三壽工業所</t>
    <phoneticPr fontId="3"/>
  </si>
  <si>
    <t>みすこうぎょうしょ</t>
    <phoneticPr fontId="3"/>
  </si>
  <si>
    <t>716-1411</t>
    <phoneticPr fontId="3"/>
  </si>
  <si>
    <t>弊社は人々が安全で快適な生活をするための基盤づくりに取り組んでいます。道路や橋梁、災害防止のための河川、治山工事など、地域に形として残る財産の保全と建設を行っております。</t>
    <phoneticPr fontId="3"/>
  </si>
  <si>
    <t>新青山株式会社</t>
    <phoneticPr fontId="3"/>
  </si>
  <si>
    <t>しんあおやま</t>
    <phoneticPr fontId="3"/>
  </si>
  <si>
    <t>https://shin-aoyama.co.jp</t>
    <phoneticPr fontId="3"/>
  </si>
  <si>
    <t>教育や研究、産業に関わる理化学の器具や分析化学・試験機・計測などの装置を扱っている、技術系専門商社です。学校などの教育機関で使用される基礎的なものから、大学の研究室や企業の品質管理・研究開発室で使用される高度な装置まで、幅広い商品を扱っています。</t>
    <phoneticPr fontId="3"/>
  </si>
  <si>
    <t>0084</t>
  </si>
  <si>
    <t>0085</t>
  </si>
  <si>
    <t>0086</t>
  </si>
  <si>
    <t>0087</t>
  </si>
  <si>
    <t>0088</t>
  </si>
  <si>
    <t>https://www.kasaoka-d-hp.or.jp/</t>
    <phoneticPr fontId="3"/>
  </si>
  <si>
    <t>○妊娠からお子さんが小学校卒業までの期間、正社員のまま短時間勤務や週４日勤務、時差出勤が可能な「両備フレキシブルワーク・プラン制度」を創設、一人ひとりに合った働き方で“ライフ（私生活）”と“ワーク（仕事）”を充実させ、キャリアを積んでいくことができるようにしました。
○1歳6ケ月以降も保育要員を確保できない場合には、法を上回る期間として育児休業期間を、お子さんが最長3歳に達するまで取得することを認めます。
○育児で休みを取得しやすい、1時間単位の年次有給休暇を認めます。
○両備グループ社内セミナーを開催し、子育てに関する情報発信を積極的に実施致します。</t>
    <rPh sb="146" eb="147">
      <t>イン</t>
    </rPh>
    <phoneticPr fontId="2"/>
  </si>
  <si>
    <t>医療法人薬師寺慈恵会　薬師寺慈恵病院　ＪＩＫＥＩクリニック</t>
    <rPh sb="0" eb="2">
      <t>イリョウ</t>
    </rPh>
    <rPh sb="2" eb="4">
      <t>ホウジン</t>
    </rPh>
    <rPh sb="4" eb="7">
      <t>ヤクシジ</t>
    </rPh>
    <rPh sb="7" eb="10">
      <t>ジケイカイ</t>
    </rPh>
    <rPh sb="11" eb="14">
      <t>ヤクシジ</t>
    </rPh>
    <rPh sb="14" eb="16">
      <t>ジケイ</t>
    </rPh>
    <rPh sb="16" eb="18">
      <t>ビョウイン</t>
    </rPh>
    <phoneticPr fontId="2"/>
  </si>
  <si>
    <t>岡山両備タクシー（株）豊浜営業所</t>
    <rPh sb="0" eb="2">
      <t>オカヤマ</t>
    </rPh>
    <rPh sb="2" eb="4">
      <t>リョウビ</t>
    </rPh>
    <rPh sb="8" eb="11">
      <t>カブ</t>
    </rPh>
    <rPh sb="11" eb="13">
      <t>トヨハマ</t>
    </rPh>
    <rPh sb="13" eb="16">
      <t>エイギョウショ</t>
    </rPh>
    <phoneticPr fontId="2"/>
  </si>
  <si>
    <t>https://okayama-ryobi-taxi.jp/</t>
    <phoneticPr fontId="3"/>
  </si>
  <si>
    <t>○育児休業取得者が休業終了後円滑に職務に復帰できるよう、従業員の能力の開発および向上を図ります。
○就業時間は従業員本人の希望に添えるよう、随時相談窓口を設けます。</t>
    <phoneticPr fontId="18"/>
  </si>
  <si>
    <t>○育児休業制度や関係する社内規程の整備を行い、周知を図ります。
○在宅勤務をはじめとする柔軟な制度により、場所・時間にとらわれない働き方を継続・発展させていきます。
○インターンシップ受入れの継続を図ります。</t>
    <rPh sb="44" eb="46">
      <t>ジュウナン</t>
    </rPh>
    <rPh sb="47" eb="49">
      <t>セイド</t>
    </rPh>
    <rPh sb="69" eb="71">
      <t>ケイゾク</t>
    </rPh>
    <rPh sb="72" eb="74">
      <t>ハッテン</t>
    </rPh>
    <phoneticPr fontId="2"/>
  </si>
  <si>
    <t>公益財団法人操風会　岡山旭東病院</t>
    <rPh sb="0" eb="2">
      <t>コウエキ</t>
    </rPh>
    <rPh sb="2" eb="4">
      <t>ザイダン</t>
    </rPh>
    <rPh sb="4" eb="6">
      <t>ホウジン</t>
    </rPh>
    <rPh sb="6" eb="7">
      <t>ソウ</t>
    </rPh>
    <rPh sb="7" eb="8">
      <t>フウ</t>
    </rPh>
    <rPh sb="8" eb="9">
      <t>カイ</t>
    </rPh>
    <rPh sb="10" eb="12">
      <t>オカヤマ</t>
    </rPh>
    <rPh sb="12" eb="14">
      <t>キョクトウ</t>
    </rPh>
    <rPh sb="14" eb="16">
      <t>ビョウイン</t>
    </rPh>
    <phoneticPr fontId="2"/>
  </si>
  <si>
    <t>https://www.kyokuto.or.jp/</t>
    <phoneticPr fontId="3"/>
  </si>
  <si>
    <t>せぶんいれぶんじゃぱん　おかやまちくかんりぶ</t>
    <phoneticPr fontId="3"/>
  </si>
  <si>
    <t>700-0017</t>
    <phoneticPr fontId="2"/>
  </si>
  <si>
    <t>https://sunyoace-line.co.jp/</t>
    <phoneticPr fontId="3"/>
  </si>
  <si>
    <t>https://www.marugo-rubber.co.jp/</t>
    <phoneticPr fontId="3"/>
  </si>
  <si>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t>
    <rPh sb="15" eb="16">
      <t>コト</t>
    </rPh>
    <rPh sb="17" eb="19">
      <t>モクテキ</t>
    </rPh>
    <rPh sb="22" eb="24">
      <t>シジョ</t>
    </rPh>
    <rPh sb="24" eb="26">
      <t>シュッショウ</t>
    </rPh>
    <rPh sb="29" eb="31">
      <t>イチリツ</t>
    </rPh>
    <rPh sb="33" eb="35">
      <t>マンエン</t>
    </rPh>
    <rPh sb="36" eb="41">
      <t>シュッサンショウレイキン</t>
    </rPh>
    <rPh sb="42" eb="44">
      <t>シキュウ</t>
    </rPh>
    <phoneticPr fontId="18"/>
  </si>
  <si>
    <t>○働き方を見直すために、毎週水曜日を「ノー残業デー」と します。
○大学生を対象としたインターンシップを実施します。</t>
    <rPh sb="14" eb="15">
      <t>スイ</t>
    </rPh>
    <phoneticPr fontId="18"/>
  </si>
  <si>
    <t>株式会社創作屋</t>
    <rPh sb="0" eb="4">
      <t>カブシキガイシャ</t>
    </rPh>
    <rPh sb="4" eb="7">
      <t>ソウサクヤ</t>
    </rPh>
    <phoneticPr fontId="3"/>
  </si>
  <si>
    <t>そうさくや</t>
    <phoneticPr fontId="3"/>
  </si>
  <si>
    <t>710-1201</t>
    <phoneticPr fontId="3"/>
  </si>
  <si>
    <t>バージン原料に限りなく近い純度・精度を目指し、自分たちが今できる最善のものづくりをすること、それがHIRAKINのリサイクル魂。時代によって製品に使われる素材が変化していく状況に敏感に対応し、鉄から非鉄金属、プラスチック、希少金属まで、幅広いリサイクルを行っています。</t>
    <rPh sb="4" eb="6">
      <t>ゲンリョウ</t>
    </rPh>
    <rPh sb="7" eb="8">
      <t>カギ</t>
    </rPh>
    <rPh sb="11" eb="12">
      <t>チカ</t>
    </rPh>
    <rPh sb="13" eb="15">
      <t>ジュンド</t>
    </rPh>
    <rPh sb="16" eb="18">
      <t>セイド</t>
    </rPh>
    <rPh sb="19" eb="21">
      <t>メザ</t>
    </rPh>
    <rPh sb="23" eb="25">
      <t>ジブン</t>
    </rPh>
    <rPh sb="28" eb="29">
      <t>イマ</t>
    </rPh>
    <rPh sb="32" eb="34">
      <t>サイゼン</t>
    </rPh>
    <rPh sb="62" eb="63">
      <t>ダマシイ</t>
    </rPh>
    <rPh sb="64" eb="66">
      <t>ジダイ</t>
    </rPh>
    <rPh sb="70" eb="72">
      <t>セイヒン</t>
    </rPh>
    <rPh sb="73" eb="74">
      <t>ツカ</t>
    </rPh>
    <rPh sb="77" eb="79">
      <t>ソザイ</t>
    </rPh>
    <rPh sb="80" eb="82">
      <t>ヘンカ</t>
    </rPh>
    <rPh sb="86" eb="88">
      <t>ジョウキョウ</t>
    </rPh>
    <rPh sb="89" eb="91">
      <t>ビンカン</t>
    </rPh>
    <rPh sb="92" eb="94">
      <t>タイオウ</t>
    </rPh>
    <rPh sb="96" eb="97">
      <t>テツ</t>
    </rPh>
    <rPh sb="99" eb="103">
      <t>ヒテツキンゾク</t>
    </rPh>
    <rPh sb="111" eb="115">
      <t>キショウキンゾク</t>
    </rPh>
    <rPh sb="118" eb="120">
      <t>ハバヒロ</t>
    </rPh>
    <rPh sb="127" eb="128">
      <t>オコナ</t>
    </rPh>
    <phoneticPr fontId="3"/>
  </si>
  <si>
    <t>https://www.hirakin.co.jp/</t>
    <phoneticPr fontId="3"/>
  </si>
  <si>
    <t>セイショク株式会社</t>
    <rPh sb="5" eb="9">
      <t>カブシキガイシャ</t>
    </rPh>
    <phoneticPr fontId="3"/>
  </si>
  <si>
    <t>せいしょく</t>
    <phoneticPr fontId="3"/>
  </si>
  <si>
    <t>○育児・介護休業等を取得しやすい仕組み作りをすることにより、従業員の定着率向上を目指す。
○就業体験の継続的な受け入れを行うとともに、受け入れ体制の充実を図る。</t>
    <rPh sb="1" eb="3">
      <t>イクジ</t>
    </rPh>
    <rPh sb="4" eb="9">
      <t>カイゴキュウギョウトウ</t>
    </rPh>
    <rPh sb="10" eb="12">
      <t>シュトク</t>
    </rPh>
    <rPh sb="16" eb="18">
      <t>シク</t>
    </rPh>
    <rPh sb="19" eb="20">
      <t>ヅク</t>
    </rPh>
    <rPh sb="30" eb="33">
      <t>ジュウギョウイン</t>
    </rPh>
    <rPh sb="34" eb="37">
      <t>テイチャクリツ</t>
    </rPh>
    <rPh sb="37" eb="39">
      <t>コウジョウ</t>
    </rPh>
    <rPh sb="40" eb="42">
      <t>メザ</t>
    </rPh>
    <phoneticPr fontId="2"/>
  </si>
  <si>
    <t>電設資材・住宅設備機器・家庭電器商品の卸販売を通じて地球環境にやさしい省エネ・エコ商品や安全安心な最新の電気設備をご提案し、地域社会に貢献することを目指しています。</t>
    <phoneticPr fontId="3"/>
  </si>
  <si>
    <t>https://www.zeno.co.jp/</t>
    <phoneticPr fontId="3"/>
  </si>
  <si>
    <t>平成3年12月設立。
事業内容は主に自動車産業・家電向け焼結部品用金型の製造。本社は豊浜町ですが、メイン工場は西大寺にあり、岡山県高梁市に備北工場があります。</t>
    <rPh sb="62" eb="68">
      <t>オカヤマケンタカハシシ</t>
    </rPh>
    <rPh sb="69" eb="71">
      <t>ビホク</t>
    </rPh>
    <phoneticPr fontId="3"/>
  </si>
  <si>
    <t>○配偶者出産休暇制度を２日間設けます。
○結婚記念日休暇を設けます。
○保育園等の送迎で通常勤務が困難な場合、小学校３年終了時までの子を持つ従業員は、始業開始時間を変更する事が出来る制度を設けます。
○子を養育する従業員で高校までの学校行事に出席する場合の休暇制度を設けます。
○子の看護休暇の取得を小学校６年生終了時までの子と範囲を拡大し、一人につき年10日、二人以上であれば年20日を時間単位でも取得できる制度を設けます。</t>
    <rPh sb="140" eb="141">
      <t>コ</t>
    </rPh>
    <rPh sb="142" eb="144">
      <t>カンゴ</t>
    </rPh>
    <rPh sb="144" eb="146">
      <t>キュウカ</t>
    </rPh>
    <rPh sb="147" eb="149">
      <t>シュトク</t>
    </rPh>
    <rPh sb="150" eb="153">
      <t>ショウガッコウ</t>
    </rPh>
    <rPh sb="154" eb="156">
      <t>ネンセイ</t>
    </rPh>
    <rPh sb="156" eb="159">
      <t>シュウリョウジ</t>
    </rPh>
    <rPh sb="162" eb="163">
      <t>コ</t>
    </rPh>
    <rPh sb="164" eb="166">
      <t>ハンイ</t>
    </rPh>
    <rPh sb="167" eb="169">
      <t>カクダイ</t>
    </rPh>
    <rPh sb="171" eb="173">
      <t>ヒトリ</t>
    </rPh>
    <rPh sb="176" eb="177">
      <t>ネン</t>
    </rPh>
    <rPh sb="179" eb="180">
      <t>ニチ</t>
    </rPh>
    <rPh sb="181" eb="185">
      <t>フタリイジョウ</t>
    </rPh>
    <rPh sb="189" eb="190">
      <t>ネン</t>
    </rPh>
    <rPh sb="192" eb="193">
      <t>ニチ</t>
    </rPh>
    <rPh sb="194" eb="198">
      <t>ジカンタンイ</t>
    </rPh>
    <rPh sb="200" eb="202">
      <t>シュトク</t>
    </rPh>
    <rPh sb="205" eb="207">
      <t>セイド</t>
    </rPh>
    <rPh sb="208" eb="209">
      <t>モウ</t>
    </rPh>
    <phoneticPr fontId="2"/>
  </si>
  <si>
    <t>○子どもの看護休暇を、一人の場合は、１年間につき5日、二人以上の場合は、１年間につき１０日を限度として認めます。かつ、休暇中の賃金は有給とします。
○子どもをもつ従業員の学校行事やPTA活動への積極的な参加を奨励します。
○育児短時間制度の対象者は、小学校第３学年終了までの子を養育する従業員とします。</t>
    <rPh sb="59" eb="62">
      <t>キュウカチュウ</t>
    </rPh>
    <rPh sb="63" eb="65">
      <t>チンギン</t>
    </rPh>
    <rPh sb="66" eb="68">
      <t>ユウキュウ</t>
    </rPh>
    <rPh sb="112" eb="117">
      <t>イクジタンジカン</t>
    </rPh>
    <rPh sb="117" eb="119">
      <t>セイド</t>
    </rPh>
    <rPh sb="120" eb="123">
      <t>タイショウシャ</t>
    </rPh>
    <rPh sb="125" eb="128">
      <t>ショウガッコウ</t>
    </rPh>
    <rPh sb="128" eb="129">
      <t>ダイ</t>
    </rPh>
    <rPh sb="130" eb="132">
      <t>ガクネン</t>
    </rPh>
    <rPh sb="132" eb="134">
      <t>シュウリョウ</t>
    </rPh>
    <rPh sb="137" eb="138">
      <t>コ</t>
    </rPh>
    <rPh sb="139" eb="141">
      <t>ヨウイク</t>
    </rPh>
    <rPh sb="143" eb="146">
      <t>ジュウギョウイン</t>
    </rPh>
    <phoneticPr fontId="18"/>
  </si>
  <si>
    <t>http://www.nkcinc.jp/</t>
    <phoneticPr fontId="3"/>
  </si>
  <si>
    <t>710-0825</t>
    <phoneticPr fontId="3"/>
  </si>
  <si>
    <t>○家庭生活と職業生活の両立を支援するため、毎週水曜日をリフレッシュデー（ノー残業デー）とします。
○子が小学校６年生年度末に到達するまでの間は短時間勤務を認め、従業員の育児をサポートします。
○子供たちの理科離れを防ぐため、小学校への出前授業に積極的に取り組みます。</t>
    <phoneticPr fontId="2"/>
  </si>
  <si>
    <t>○子供たちに地場産業の魅力を知って頂く為の工場見学（見学、体験）を積極的に受け入れます。
○子供たちの学校行事にも参加しやすくするために、１時間単位からの有給取得が可能です。
○ワークライフバランスを大切にし、ノー残業を基本としています。</t>
    <rPh sb="100" eb="102">
      <t>タイセツ</t>
    </rPh>
    <rPh sb="107" eb="109">
      <t>ザンギョウ</t>
    </rPh>
    <rPh sb="110" eb="112">
      <t>キホン</t>
    </rPh>
    <phoneticPr fontId="18"/>
  </si>
  <si>
    <t>○「育児のための部分休業（子育て支援時間）」を活用して、全職員が子育てについて協力し合う環境づくりを行います。
○地域の子ども達を対象に施設を開放するなどイベントを通じたふれあいを行います。
○専門職は基本的に３交替勤務であるが、シフトは本人の希望を最大限尊重します。</t>
    <rPh sb="2" eb="4">
      <t>イクジ</t>
    </rPh>
    <rPh sb="8" eb="12">
      <t>ブブンキュウギョウ</t>
    </rPh>
    <rPh sb="13" eb="15">
      <t>コソダ</t>
    </rPh>
    <rPh sb="16" eb="20">
      <t>シエンジカン</t>
    </rPh>
    <phoneticPr fontId="18"/>
  </si>
  <si>
    <t>○子どもの誕生日、家族行事、学校行事へ参加するための休暇取得を奨励します。
○小中高校生に、国際理解ワークショップを実施します。</t>
    <phoneticPr fontId="18"/>
  </si>
  <si>
    <t>安永教育学院株式会社</t>
    <rPh sb="0" eb="4">
      <t>ヤスナガキョウイク</t>
    </rPh>
    <rPh sb="4" eb="6">
      <t>ガクイン</t>
    </rPh>
    <rPh sb="6" eb="10">
      <t>カブシキガイシャ</t>
    </rPh>
    <phoneticPr fontId="3"/>
  </si>
  <si>
    <t>やすながきょういくがくいん</t>
    <phoneticPr fontId="3"/>
  </si>
  <si>
    <t>https://www.jigaku-dojo.com/</t>
    <phoneticPr fontId="2"/>
  </si>
  <si>
    <t>https://www.kojuen.jp/</t>
    <phoneticPr fontId="2"/>
  </si>
  <si>
    <t>リズム食品株式会社</t>
    <rPh sb="3" eb="5">
      <t>ショクヒン</t>
    </rPh>
    <rPh sb="5" eb="9">
      <t>カブシキガイシャ</t>
    </rPh>
    <phoneticPr fontId="3"/>
  </si>
  <si>
    <t>りずむしょくひん</t>
    <phoneticPr fontId="2"/>
  </si>
  <si>
    <t>https://nodahatsu.jp/</t>
    <phoneticPr fontId="3"/>
  </si>
  <si>
    <t>○子供を持つ従業員の学校行事やPTA活動への積極的な参加を奨励します。
○男性社員の育児参画促進に取り組みます。
○妊娠、出産、育児を理由に退職した元社員が希望すれば再雇用を行います。</t>
    <rPh sb="37" eb="41">
      <t>ダンセイシャイン</t>
    </rPh>
    <rPh sb="42" eb="48">
      <t>イクジサンカクソクシン</t>
    </rPh>
    <rPh sb="49" eb="50">
      <t>ト</t>
    </rPh>
    <rPh sb="51" eb="52">
      <t>ク</t>
    </rPh>
    <phoneticPr fontId="18"/>
  </si>
  <si>
    <t>○仕事と生活の調和のため、勤務時間の変更、短縮、隔日勤務など、働き方の相談に応じ、配慮します。
○子どもの学校行事やPTA活動等への積極的な参加を奨励します。
○妊娠、出産、育児を理由に退職した元職員が希望すれば再雇用します。
○有給休暇の取得を奨励します。
○ノー残業や退社時間を徹底します。
○仕事と生活の両立を考え、職員の人生を応援する「イクボス」になることを宣言します。</t>
    <rPh sb="63" eb="64">
      <t>トウ</t>
    </rPh>
    <rPh sb="149" eb="151">
      <t>シゴト</t>
    </rPh>
    <rPh sb="152" eb="154">
      <t>セイカツ</t>
    </rPh>
    <rPh sb="155" eb="157">
      <t>リョウリツ</t>
    </rPh>
    <rPh sb="158" eb="159">
      <t>カンガ</t>
    </rPh>
    <rPh sb="161" eb="163">
      <t>ショクイン</t>
    </rPh>
    <rPh sb="164" eb="166">
      <t>ジンセイ</t>
    </rPh>
    <rPh sb="167" eb="169">
      <t>オウエン</t>
    </rPh>
    <rPh sb="183" eb="185">
      <t>センゲン</t>
    </rPh>
    <phoneticPr fontId="2"/>
  </si>
  <si>
    <t>○子どもが病気になった時の看護休暇や、学校行事へ積極的に参加するための有給休暇など休暇を取得しやすい環境作りをします。
○年間休日カレンダーで休日を明示し、子どもと過ごす休日の予定を年間を通して立てやすくします。
○仕事と子どもと過ごす時間の両立を図るため、月の平均残業時間が３時間以下となるよう努めます。
〇産前・産後の家族をサポートするための休暇を取得しやすい環境を作り、周知致します。</t>
    <rPh sb="155" eb="157">
      <t>サンゼン</t>
    </rPh>
    <rPh sb="158" eb="160">
      <t>サンゴ</t>
    </rPh>
    <rPh sb="161" eb="163">
      <t>カゾク</t>
    </rPh>
    <rPh sb="173" eb="175">
      <t>キュウカ</t>
    </rPh>
    <rPh sb="176" eb="178">
      <t>シュトク</t>
    </rPh>
    <rPh sb="182" eb="184">
      <t>カンキョウ</t>
    </rPh>
    <rPh sb="185" eb="186">
      <t>ツク</t>
    </rPh>
    <rPh sb="188" eb="191">
      <t>シュウチイタ</t>
    </rPh>
    <phoneticPr fontId="2"/>
  </si>
  <si>
    <t xml:space="preserve">703-8233 </t>
    <phoneticPr fontId="2"/>
  </si>
  <si>
    <t>711-0937</t>
    <phoneticPr fontId="3"/>
  </si>
  <si>
    <t>711-0937</t>
    <phoneticPr fontId="2"/>
  </si>
  <si>
    <t>〇男女共に仕事と育児の両立ができるよう、社員の子育てを応援するため、本社近隣に保育施設「オージーキッズフィールド」（企業主導型保育事業）を開園しました。
〇時間単位や半日単位の有給休暇取得に加え、10歳に満たない子どもをもつ社員向けに勤務時間短縮の制度を設けています。
○毎週水曜日のノー残業デーやリフレッシュ休暇制度の導入など、社員のワーク・ライフ・バランスに合った働き方を推進します。</t>
    <rPh sb="1" eb="3">
      <t>ダンジョ</t>
    </rPh>
    <rPh sb="3" eb="4">
      <t>トモ</t>
    </rPh>
    <rPh sb="5" eb="7">
      <t>シゴト</t>
    </rPh>
    <rPh sb="8" eb="10">
      <t>イクジ</t>
    </rPh>
    <rPh sb="11" eb="13">
      <t>リョウリツ</t>
    </rPh>
    <rPh sb="20" eb="22">
      <t>シャイン</t>
    </rPh>
    <rPh sb="23" eb="25">
      <t>コソダ</t>
    </rPh>
    <rPh sb="27" eb="29">
      <t>オウエン</t>
    </rPh>
    <rPh sb="34" eb="36">
      <t>ホンシャ</t>
    </rPh>
    <rPh sb="36" eb="38">
      <t>キンリン</t>
    </rPh>
    <rPh sb="39" eb="41">
      <t>ホイク</t>
    </rPh>
    <rPh sb="41" eb="43">
      <t>シセツ</t>
    </rPh>
    <rPh sb="58" eb="60">
      <t>キギョウ</t>
    </rPh>
    <rPh sb="60" eb="63">
      <t>シュドウガタ</t>
    </rPh>
    <rPh sb="63" eb="65">
      <t>ホイク</t>
    </rPh>
    <rPh sb="65" eb="67">
      <t>ジギョウ</t>
    </rPh>
    <rPh sb="69" eb="71">
      <t>カイエン</t>
    </rPh>
    <rPh sb="78" eb="82">
      <t>ジカンタンイ</t>
    </rPh>
    <rPh sb="83" eb="87">
      <t>ハンニチタンイ</t>
    </rPh>
    <rPh sb="88" eb="92">
      <t>ユウキュウキュウカ</t>
    </rPh>
    <rPh sb="92" eb="94">
      <t>シュトク</t>
    </rPh>
    <rPh sb="95" eb="96">
      <t>クワ</t>
    </rPh>
    <rPh sb="100" eb="101">
      <t>サイ</t>
    </rPh>
    <rPh sb="102" eb="103">
      <t>ミ</t>
    </rPh>
    <rPh sb="106" eb="107">
      <t>コ</t>
    </rPh>
    <rPh sb="112" eb="114">
      <t>シャイン</t>
    </rPh>
    <rPh sb="114" eb="115">
      <t>ム</t>
    </rPh>
    <rPh sb="117" eb="119">
      <t>キンム</t>
    </rPh>
    <rPh sb="119" eb="121">
      <t>ジカン</t>
    </rPh>
    <rPh sb="121" eb="123">
      <t>タンシュク</t>
    </rPh>
    <rPh sb="124" eb="126">
      <t>セイド</t>
    </rPh>
    <rPh sb="127" eb="128">
      <t>モウ</t>
    </rPh>
    <rPh sb="136" eb="138">
      <t>マイシュウ</t>
    </rPh>
    <rPh sb="138" eb="141">
      <t>スイヨウビ</t>
    </rPh>
    <rPh sb="144" eb="146">
      <t>ザンギョウ</t>
    </rPh>
    <rPh sb="155" eb="159">
      <t>キュウカセイド</t>
    </rPh>
    <rPh sb="160" eb="162">
      <t>ドウニュウ</t>
    </rPh>
    <rPh sb="165" eb="167">
      <t>シャイン</t>
    </rPh>
    <rPh sb="181" eb="182">
      <t>ア</t>
    </rPh>
    <rPh sb="184" eb="185">
      <t>ハタラ</t>
    </rPh>
    <rPh sb="186" eb="187">
      <t>カタ</t>
    </rPh>
    <rPh sb="188" eb="190">
      <t>スイシン</t>
    </rPh>
    <phoneticPr fontId="17"/>
  </si>
  <si>
    <t>700-0826</t>
    <phoneticPr fontId="17"/>
  </si>
  <si>
    <t>〇働き方を見直すために、毎週水曜日を「定時退社日」とし、毎週月曜日と金曜日を「19時退社日」とします。
〇学生を対象としたインターンシップを実施します。
○従業員ひとりひとりが能力を最大限発揮できるよう、ワークとライフの多様性を支援し、テレワーク推進運動を行います。</t>
    <rPh sb="1" eb="2">
      <t>ハタラ</t>
    </rPh>
    <rPh sb="3" eb="4">
      <t>カタ</t>
    </rPh>
    <rPh sb="5" eb="7">
      <t>ミナオ</t>
    </rPh>
    <rPh sb="12" eb="14">
      <t>マイシュウ</t>
    </rPh>
    <rPh sb="14" eb="17">
      <t>スイヨウビ</t>
    </rPh>
    <rPh sb="19" eb="21">
      <t>テイジ</t>
    </rPh>
    <rPh sb="21" eb="23">
      <t>タイシャ</t>
    </rPh>
    <rPh sb="23" eb="24">
      <t>ビ</t>
    </rPh>
    <rPh sb="28" eb="30">
      <t>マイシュウ</t>
    </rPh>
    <rPh sb="30" eb="33">
      <t>ゲツヨウビ</t>
    </rPh>
    <rPh sb="34" eb="37">
      <t>キンヨウビ</t>
    </rPh>
    <rPh sb="41" eb="42">
      <t>ジ</t>
    </rPh>
    <rPh sb="42" eb="44">
      <t>タイシャ</t>
    </rPh>
    <rPh sb="44" eb="45">
      <t>ビ</t>
    </rPh>
    <rPh sb="53" eb="55">
      <t>ガクセイ</t>
    </rPh>
    <rPh sb="56" eb="58">
      <t>タイショウ</t>
    </rPh>
    <rPh sb="70" eb="72">
      <t>ジッシ</t>
    </rPh>
    <rPh sb="78" eb="81">
      <t>ジュウギョウイン</t>
    </rPh>
    <rPh sb="88" eb="90">
      <t>ノウリョク</t>
    </rPh>
    <rPh sb="91" eb="94">
      <t>サイダイゲン</t>
    </rPh>
    <rPh sb="94" eb="96">
      <t>ハッキ</t>
    </rPh>
    <rPh sb="110" eb="113">
      <t>タヨウセイ</t>
    </rPh>
    <rPh sb="114" eb="116">
      <t>シエン</t>
    </rPh>
    <rPh sb="123" eb="127">
      <t>スイシンウンドウ</t>
    </rPh>
    <rPh sb="128" eb="129">
      <t>オコナ</t>
    </rPh>
    <phoneticPr fontId="2"/>
  </si>
  <si>
    <t>第三吉備こども園</t>
    <phoneticPr fontId="2"/>
  </si>
  <si>
    <t>だいさんきびこどもえん</t>
    <phoneticPr fontId="2"/>
  </si>
  <si>
    <t>https://www.serio.inc/</t>
    <phoneticPr fontId="2"/>
  </si>
  <si>
    <t>地域の身近な生活情報を各ご家庭に無料でお届けしています。
地域コミュニティや文化を活性化するため“街の《元気》をお手伝いする生活情報誌”「このまちでくらす」の発行や、地域を元気にするアプリ「ロコトク」を運営しています。
こどものみらい古本募金の活動に協力しています。（啓蒙PR、古本回収、募金）</t>
    <rPh sb="117" eb="121">
      <t>フルホンボキン</t>
    </rPh>
    <rPh sb="122" eb="124">
      <t>カツドウ</t>
    </rPh>
    <rPh sb="125" eb="127">
      <t>キョウリョク</t>
    </rPh>
    <rPh sb="134" eb="136">
      <t>ケイモウ</t>
    </rPh>
    <rPh sb="139" eb="143">
      <t>フルホンカイシュウ</t>
    </rPh>
    <rPh sb="144" eb="146">
      <t>ボキン</t>
    </rPh>
    <phoneticPr fontId="2"/>
  </si>
  <si>
    <t>株式会社ナチュールファミーユ</t>
    <phoneticPr fontId="3"/>
  </si>
  <si>
    <t>なちゅーるふぁみーゆ</t>
    <phoneticPr fontId="3"/>
  </si>
  <si>
    <t>709-1211</t>
    <phoneticPr fontId="3"/>
  </si>
  <si>
    <t>https://nature-famille.co.jp/</t>
    <phoneticPr fontId="3"/>
  </si>
  <si>
    <t>○従業員の出産・育児環境を整備。勤務日・勤務時間、出産・育児休業の取得など従業員の要望を聞き、柔軟に対応いたします。また、休業取得からの復帰についても従業員の希望に沿えるよう努めてまいります。
○従業員およびそのご家族の方の妊娠・育児の相談にも積極的に応じ、企業として出来る限りの応援をいたします。
○地域の子どもたちが犯罪等に遭わないよう緊急時の駆け込み場所となります。またイベント出店・参加などを通じて、地域全体の子育て環境の向上に努めます。</t>
    <phoneticPr fontId="3"/>
  </si>
  <si>
    <t>私たち、手づくり菓子工房「SETOUCHI BAKERS」は、太陽の恵みを燦々と浴びた瀬戸内の果実が主役のお菓子をお届けしています。</t>
    <phoneticPr fontId="3"/>
  </si>
  <si>
    <t>R04033</t>
  </si>
  <si>
    <t>有限会社弥生商会</t>
    <phoneticPr fontId="3"/>
  </si>
  <si>
    <t>やよいしょうかい</t>
    <phoneticPr fontId="3"/>
  </si>
  <si>
    <t>712-8033</t>
    <phoneticPr fontId="3"/>
  </si>
  <si>
    <t>https://www.yayoi0841.net/</t>
    <phoneticPr fontId="3"/>
  </si>
  <si>
    <t>○子どもをもつ従業員のためにリアル出勤と在宅勤務の両方併用できる環境を整えます。
○働き方改善の一環として、毎月第３水曜日を「ノー残業デー」と設置します。
○社員SNS活用により、情報共有や休暇を取りやすい環境作りを支援します。
○男性従業員の育児休業取得相談窓口を設けます。</t>
    <phoneticPr fontId="3"/>
  </si>
  <si>
    <t>当社は「事業を通じ地域社会に貢献し、明るく楽しく社員と共に成長する」を経営理念としております。
社員にとって働きやすい環境づくりや職場改善を推進しています。</t>
    <phoneticPr fontId="3"/>
  </si>
  <si>
    <t>0089</t>
  </si>
  <si>
    <t>0090</t>
  </si>
  <si>
    <t>0091</t>
  </si>
  <si>
    <t>0092</t>
  </si>
  <si>
    <t>0093</t>
  </si>
  <si>
    <t>なかたにこううん</t>
  </si>
  <si>
    <t>昭和28年の創業以来、港湾運送、自動車部品製造、介護事業等、様々な分野で着実に実績を積んでまいりました。今後も社是「和と誠実」の精神の下、努力を重ねてまいります。</t>
    <phoneticPr fontId="17"/>
  </si>
  <si>
    <t>0089</t>
    <phoneticPr fontId="3"/>
  </si>
  <si>
    <t>0090</t>
    <phoneticPr fontId="3"/>
  </si>
  <si>
    <t>0091</t>
    <phoneticPr fontId="3"/>
  </si>
  <si>
    <t>0092</t>
    <phoneticPr fontId="3"/>
  </si>
  <si>
    <t>0094</t>
  </si>
  <si>
    <t>0093</t>
    <phoneticPr fontId="3"/>
  </si>
  <si>
    <t>0094</t>
    <phoneticPr fontId="3"/>
  </si>
  <si>
    <t>1919年創業の総合作業履物・ゴム部品のメーカーです。
「お客様に安全と安心をお届けする」をモットーに、素材と技術のもつ無限の可能性を追求しながら、お客様目線にたった商品開発を行っています。</t>
    <phoneticPr fontId="17"/>
  </si>
  <si>
    <t>○地域のかけこみ110番事業所を継続。
○育児休暇を取得しやすい社内環境の整備を整え、積極的に育児休暇の取得を推進。
○子どもの学校行事や病気の際に対応できるよう有給休暇、半日有給休暇を取得しやすい雰囲気をつくる。</t>
    <rPh sb="60" eb="61">
      <t>コ</t>
    </rPh>
    <rPh sb="64" eb="68">
      <t>ガッコウギョウジ</t>
    </rPh>
    <rPh sb="69" eb="71">
      <t>ビョウキ</t>
    </rPh>
    <rPh sb="72" eb="73">
      <t>サイ</t>
    </rPh>
    <rPh sb="74" eb="76">
      <t>タイオウ</t>
    </rPh>
    <rPh sb="81" eb="85">
      <t>ユウキュウキュウカ</t>
    </rPh>
    <phoneticPr fontId="18"/>
  </si>
  <si>
    <t>〇仕事と育児の両立を目的に、女性社員だけでなく男性社員の育児休業取得を推進します。
〇若者の就労支援を目的に、高校、大学、専門学校に通う学生のインターンシップ受入を推進します。</t>
    <phoneticPr fontId="3"/>
  </si>
  <si>
    <t>株式会社大進創寫舘岡山店</t>
    <rPh sb="8" eb="9">
      <t>カン</t>
    </rPh>
    <phoneticPr fontId="3"/>
  </si>
  <si>
    <t>0095</t>
  </si>
  <si>
    <t>0096</t>
  </si>
  <si>
    <t>1954年設立の自動車向けの製品を中心とした興業用ゴム・樹脂製品の研究開発・製造及び販売を行っているメーカーです。</t>
    <phoneticPr fontId="17"/>
  </si>
  <si>
    <t>0095</t>
    <phoneticPr fontId="3"/>
  </si>
  <si>
    <t>0096</t>
    <phoneticPr fontId="3"/>
  </si>
  <si>
    <t>株式会社山陽セフティ</t>
    <phoneticPr fontId="17"/>
  </si>
  <si>
    <t>R04034</t>
  </si>
  <si>
    <t>R04035</t>
  </si>
  <si>
    <t>大同生命保険株式会社　岡山支社</t>
    <phoneticPr fontId="3"/>
  </si>
  <si>
    <t>700-0818</t>
    <phoneticPr fontId="3"/>
  </si>
  <si>
    <t>https://www.daido-life.co.jp/</t>
    <phoneticPr fontId="3"/>
  </si>
  <si>
    <t>○子育てと仕事の両立を希望する求職者を積極的に採用します。
○有給休暇・半日休暇の取得促進に加え、在宅勤務の積極活用、Zoomを活用したオンライン会議の推進など、“より柔軟な働き方”を推進します。
○男性社員の育児休業取得率100％を維持します。</t>
    <phoneticPr fontId="3"/>
  </si>
  <si>
    <t>おかげさまで、当社は2022年7月に創業120周年を迎えました。これからも、中小企業で働くすべての方に充実した保障とサービスをご提供することで、期待を超える価値をお届けする“中小企業に信頼されるパートナー”を目指します。</t>
    <phoneticPr fontId="3"/>
  </si>
  <si>
    <t>株式会社アークコンサルタント</t>
    <phoneticPr fontId="3"/>
  </si>
  <si>
    <t>だいどうせいめいほけんおかやまししゃ</t>
    <phoneticPr fontId="3"/>
  </si>
  <si>
    <t>あーくこんさるたんと</t>
    <phoneticPr fontId="3"/>
  </si>
  <si>
    <t>709-4606</t>
    <phoneticPr fontId="3"/>
  </si>
  <si>
    <t>https://arkcon.jp/</t>
    <phoneticPr fontId="3"/>
  </si>
  <si>
    <t>サービス業</t>
    <rPh sb="4" eb="5">
      <t>ギョウ</t>
    </rPh>
    <phoneticPr fontId="3"/>
  </si>
  <si>
    <t>○男女従業員の育児休業を取得しやすい社内環境を整えるため社内研修を行い、相談窓口を設けます。
○フレックスタイムを導入し、働き方の選択肢を増やします。
○大学生や若年求職者を対象としたインターンシップを実施します。</t>
    <phoneticPr fontId="3"/>
  </si>
  <si>
    <t>建設分野において、調査から企画立案、維持・管理までトータルでサポートいたします。
専門知識と高度な技術によって、精確・安全をスピーディーにご提供します。</t>
    <phoneticPr fontId="3"/>
  </si>
  <si>
    <t>https://sites.google.com/view/tsuyama-kodomohiroba/</t>
    <phoneticPr fontId="3"/>
  </si>
  <si>
    <t>https://www.daiyak.co.jp/</t>
    <phoneticPr fontId="3"/>
  </si>
  <si>
    <t>○育児休業中の従業員と定期的に情報交換を行い、職場復帰への不安を和らげます。
○健康経営の実施を促進し、社員と社員の家族が健康になる取り組みを推進します。
○育児休暇制度や短時間勤務制度等の社内への共有や研修を実施し、制度の理解促進を図ります。</t>
    <phoneticPr fontId="18"/>
  </si>
  <si>
    <t>当社は運動器のサポーティングシステムメーカーです。主に接骨院・鍼灸院などのメディカル業界で日常用・スポーツ用のサポーター・コルセットの開発・製造・販売を行っています。お客様の健康のその先にある楽しみを提供します。</t>
    <phoneticPr fontId="3"/>
  </si>
  <si>
    <t>株式会社ウィルウィング</t>
    <phoneticPr fontId="3"/>
  </si>
  <si>
    <t>うぃるうぃんぐ</t>
    <phoneticPr fontId="3"/>
  </si>
  <si>
    <t>R04036</t>
  </si>
  <si>
    <t>R04037</t>
  </si>
  <si>
    <t>700-0826</t>
    <phoneticPr fontId="3"/>
  </si>
  <si>
    <t>https://www.will-wing.com/</t>
    <phoneticPr fontId="3"/>
  </si>
  <si>
    <t>○ライフワークバランスを大切に完全週休2日制、有給休暇の他に「セレクト休暇」を導入し、年間休日126日を実現します。
○出勤時間は朝１０時とゆっくり、保育園にお子さんを預けてからの出勤を可能にします。
○夫婦が協力して、育児に取り組めるように家庭内の必要に応じて、パパにも育休利用を推奨する声掛けを社内で行います。</t>
    <phoneticPr fontId="3"/>
  </si>
  <si>
    <t>通信サービスを中心とした営業代行業を行っています。
社員の幸福追求を実現させる事を根幹にクライアント様、お客様、弊社社員、その全てが満足する関係を大切にしています。</t>
    <phoneticPr fontId="3"/>
  </si>
  <si>
    <t>社会福祉法人和福祉会</t>
    <phoneticPr fontId="3"/>
  </si>
  <si>
    <t>なごみふくしかい</t>
    <phoneticPr fontId="3"/>
  </si>
  <si>
    <t>701-0104</t>
    <phoneticPr fontId="3"/>
  </si>
  <si>
    <t>http://www.syounosato.or.jp/</t>
    <phoneticPr fontId="3"/>
  </si>
  <si>
    <t>○小学校就学までの子どもがいる職員は有給休暇とは別に、時間単位で取得する事ができる子の看護休暇制度を奨励します。
○短時間勤務を周知し、職員の子育てを応援します。
○男性従業員が育児休業を取得しやすい職場環境づくりを目指します。</t>
    <phoneticPr fontId="3"/>
  </si>
  <si>
    <t>法人理念である「明るい笑顔・元気な挨拶・丁寧な仕事」を念頭に地域に根差した介護福祉サービス・児童福祉サービスを提供しています。</t>
    <phoneticPr fontId="3"/>
  </si>
  <si>
    <t>0097</t>
  </si>
  <si>
    <t>0098</t>
  </si>
  <si>
    <t>0099</t>
  </si>
  <si>
    <t>0100</t>
  </si>
  <si>
    <t>0101</t>
  </si>
  <si>
    <t>　わが社は、環境保護と社会活動を通して地域に貢献しています。
社員が安心と希望を持って働ける職場を提供しています。</t>
    <phoneticPr fontId="17"/>
  </si>
  <si>
    <t>0102</t>
  </si>
  <si>
    <t>0103</t>
  </si>
  <si>
    <t>0104</t>
  </si>
  <si>
    <t>702-8051</t>
    <phoneticPr fontId="3"/>
  </si>
  <si>
    <t>700-0971</t>
    <phoneticPr fontId="3"/>
  </si>
  <si>
    <t>710-0824</t>
    <phoneticPr fontId="2"/>
  </si>
  <si>
    <t>701-1223</t>
    <phoneticPr fontId="2"/>
  </si>
  <si>
    <t>0105</t>
  </si>
  <si>
    <t>0105</t>
    <phoneticPr fontId="3"/>
  </si>
  <si>
    <t>高梁市図書館(ｶﾙﾁｭｱ・ｺﾝﾋﾞﾆｴﾝｽ・ｸﾗﾌﾞ㈱)</t>
    <phoneticPr fontId="3"/>
  </si>
  <si>
    <t>たかはししとしょかん</t>
    <phoneticPr fontId="3"/>
  </si>
  <si>
    <t>R04038</t>
  </si>
  <si>
    <t>716-0036</t>
    <phoneticPr fontId="3"/>
  </si>
  <si>
    <t>高梁市</t>
    <rPh sb="0" eb="3">
      <t>タカハシシ</t>
    </rPh>
    <phoneticPr fontId="3"/>
  </si>
  <si>
    <t>https://takahashi.city-library.jp/</t>
    <phoneticPr fontId="3"/>
  </si>
  <si>
    <t>○館内のキッズライブラリーにて、子どもたちが気兼ねなく読書に親しむことのできるサードプレイスを提供します。
○子どもや子育て家庭向けのイベントを開催します。
○地域の子どもたちの職場体験の場を提供します。
○男女従業員の育児休暇が取得しやすい職場環境の構築に努めます。
○仕事と家庭を両立しやすい職場環境の構築に努めます。</t>
    <phoneticPr fontId="3"/>
  </si>
  <si>
    <t>高梁市図書館は、「未来につなぐ図書館」をコンセプトとして2017年2月に開館しました。
開館以来、市内外から多くの方々にご利用いただき、2022年10月に来館者が300万人を突破しました。</t>
    <phoneticPr fontId="3"/>
  </si>
  <si>
    <t>社会福祉法人津山福祉会　高寿園</t>
    <phoneticPr fontId="17"/>
  </si>
  <si>
    <t>https://www.sinkura.com/</t>
    <phoneticPr fontId="17"/>
  </si>
  <si>
    <t>岡山第一ビデオ株式会社</t>
    <phoneticPr fontId="3"/>
  </si>
  <si>
    <t>おかやまだいいちびでお</t>
    <phoneticPr fontId="3"/>
  </si>
  <si>
    <t>R04040</t>
  </si>
  <si>
    <t>R04041</t>
  </si>
  <si>
    <t>700-0807</t>
    <phoneticPr fontId="3"/>
  </si>
  <si>
    <t>http://daiichi-video.com/</t>
    <phoneticPr fontId="3"/>
  </si>
  <si>
    <t>サービス業</t>
    <rPh sb="4" eb="5">
      <t>ギョウ</t>
    </rPh>
    <phoneticPr fontId="3"/>
  </si>
  <si>
    <t>〇子育て中のスタッフのワークライフバランスを実現するため、短時間勤務やテレワーク、子供の体調不良による看護のための特別休暇などを導入し、子育てと仕事の両立を支援します。
〇育児休業取得を積極的に推進し、子供を出産した女性スタッフの育休取得率は100％です。今後は男性スタッフも育児休業を取得しやすい環境づくりを行います。
〇スタッフの家族に会社の取り組みや仕事内容を知ってもらうため、定期的な社内報の発行による情報発信やイベントの実施など交流の機会を設けています。
〇雇用や役員登用において女性の活躍推進を支援します。(全従業員における女性スタッフの割合：過半数)
〇有給休暇の年間取得目標値を設定し、積極的に取得することを推進します。
〇地域の青少年に就業体験の機会を提供するため、中学校の職場体験、専門学校のインターンの受け入れを積極的に行っています。</t>
    <phoneticPr fontId="3"/>
  </si>
  <si>
    <t>「五感に響く小さな感動の積み重ね」を理念に、企業・自治体のプロモーションムービー、ウェディングムービー、舞台・発表会・式典などの記録撮影・配信など映像制作全般を行っています。</t>
    <phoneticPr fontId="3"/>
  </si>
  <si>
    <t>株式会社三協クリエイト</t>
    <phoneticPr fontId="3"/>
  </si>
  <si>
    <t>さんきょうくりえいと</t>
    <phoneticPr fontId="3"/>
  </si>
  <si>
    <t>700-0975</t>
    <phoneticPr fontId="3"/>
  </si>
  <si>
    <t>https://sankyo-create.jp</t>
    <phoneticPr fontId="3"/>
  </si>
  <si>
    <t>建設業</t>
    <rPh sb="0" eb="3">
      <t>ケンセツギョウ</t>
    </rPh>
    <phoneticPr fontId="3"/>
  </si>
  <si>
    <t>〇男女従業員ともに育児休業を取得しやすい環境づくりに努めます。
〇子育てに関する行事については、事前に申出を受け優先して対応します。緊急な場合にも同様に対応します。
〇岡山市が推進している「オレンジリボンキャンペーン」に協賛し、子どもの成長や育成に貢献します。</t>
    <phoneticPr fontId="3"/>
  </si>
  <si>
    <t>総合建設業
弊社は1984年創業以来、お客様の信頼・信用を糧に「お客様の大切な宝物造り」に日進月歩、真心こめてお手伝いさせて頂いております。</t>
    <phoneticPr fontId="3"/>
  </si>
  <si>
    <t>おまち堂株式会社</t>
    <phoneticPr fontId="3"/>
  </si>
  <si>
    <t>おまちどう</t>
    <phoneticPr fontId="3"/>
  </si>
  <si>
    <t>706-0002</t>
    <phoneticPr fontId="3"/>
  </si>
  <si>
    <t>玉野市</t>
    <rPh sb="0" eb="3">
      <t>タマノシ</t>
    </rPh>
    <phoneticPr fontId="3"/>
  </si>
  <si>
    <t>https://www.omachido.net/</t>
    <phoneticPr fontId="3"/>
  </si>
  <si>
    <t>2004年創業の果物を使用したスイーツのお店。人気はかき氷です。
夏には30種類以上のかき氷のメニューが並びます。赤ちゃんからお年寄りまで、誰でも安心して食べられる商品を毎日提供しているおまち堂。
気軽におやつとして食べていただけるよう、できる限りお手頃価格を維持するよう努力しています。</t>
    <phoneticPr fontId="3"/>
  </si>
  <si>
    <t>R04039</t>
    <phoneticPr fontId="3"/>
  </si>
  <si>
    <t>〇子供が熱を出した連絡があれば、すぐに迎えに行ける社内環境を整えるため、社内研修を行います。
〇働き方を見直すため、毎週火曜日を「ノー残業デー」とします。
〇自社の技術を活用して、食育に繋がる商品作りを展開します。</t>
    <phoneticPr fontId="3"/>
  </si>
  <si>
    <t>R4</t>
  </si>
  <si>
    <t>R4</t>
    <phoneticPr fontId="17"/>
  </si>
  <si>
    <t>R4</t>
    <phoneticPr fontId="3"/>
  </si>
  <si>
    <t>0106</t>
  </si>
  <si>
    <t>シンニチロ建工株式会社</t>
    <rPh sb="5" eb="7">
      <t>ケンコウ</t>
    </rPh>
    <rPh sb="7" eb="11">
      <t>カブシキガイシャ</t>
    </rPh>
    <phoneticPr fontId="17"/>
  </si>
  <si>
    <t>しんにちろけんこうかぶしきがいしゃ</t>
    <phoneticPr fontId="17"/>
  </si>
  <si>
    <t>岡山市北区</t>
    <rPh sb="0" eb="3">
      <t>オカヤマシ</t>
    </rPh>
    <rPh sb="3" eb="5">
      <t>キタク</t>
    </rPh>
    <phoneticPr fontId="17"/>
  </si>
  <si>
    <t>700-0927</t>
    <phoneticPr fontId="17"/>
  </si>
  <si>
    <t>建設業</t>
    <rPh sb="0" eb="3">
      <t>ケンセツギョウ</t>
    </rPh>
    <phoneticPr fontId="17"/>
  </si>
  <si>
    <t>0106</t>
    <phoneticPr fontId="3"/>
  </si>
  <si>
    <t>R04022</t>
    <phoneticPr fontId="17"/>
  </si>
  <si>
    <t>株式会社エスワン</t>
    <rPh sb="0" eb="4">
      <t>カブシキガイシャ</t>
    </rPh>
    <phoneticPr fontId="3"/>
  </si>
  <si>
    <t>えすわん</t>
    <phoneticPr fontId="3"/>
  </si>
  <si>
    <t>R05001</t>
    <phoneticPr fontId="3"/>
  </si>
  <si>
    <t>712-8051</t>
    <phoneticPr fontId="3"/>
  </si>
  <si>
    <t>倉敷市</t>
    <rPh sb="0" eb="3">
      <t>クラシキシ</t>
    </rPh>
    <phoneticPr fontId="3"/>
  </si>
  <si>
    <t>https://www.s-one-net.co.jp</t>
    <phoneticPr fontId="3"/>
  </si>
  <si>
    <t>製造業</t>
    <rPh sb="0" eb="3">
      <t>セイゾウギョウ</t>
    </rPh>
    <phoneticPr fontId="3"/>
  </si>
  <si>
    <t>〇有給休暇を年５日以上取得ができるよう、毎月実施報告をして積極的に取得ができるよう努めています。
〇子どもの病気などで急なお休みが必要な場合でも、会社内でフォローができる体制を整えています。
〇育児休業後は復帰前に勤務可能な時間などを相談し、子育てしやすい環境を整えます。
〇男性従業員へ育児休業規程の周知を図ります。</t>
    <rPh sb="1" eb="5">
      <t>ユウキュウキュウカ</t>
    </rPh>
    <rPh sb="6" eb="7">
      <t>ネン</t>
    </rPh>
    <rPh sb="8" eb="9">
      <t>ニチ</t>
    </rPh>
    <rPh sb="9" eb="11">
      <t>イジョウ</t>
    </rPh>
    <rPh sb="11" eb="13">
      <t>シュトク</t>
    </rPh>
    <rPh sb="20" eb="22">
      <t>マイツキ</t>
    </rPh>
    <rPh sb="22" eb="26">
      <t>ジッシホウコク</t>
    </rPh>
    <rPh sb="29" eb="32">
      <t>セッキョクテキ</t>
    </rPh>
    <rPh sb="33" eb="35">
      <t>シュトク</t>
    </rPh>
    <rPh sb="41" eb="42">
      <t>ツト</t>
    </rPh>
    <rPh sb="50" eb="51">
      <t>コ</t>
    </rPh>
    <rPh sb="54" eb="56">
      <t>ビョウキ</t>
    </rPh>
    <rPh sb="59" eb="60">
      <t>キュウ</t>
    </rPh>
    <rPh sb="62" eb="63">
      <t>ヤス</t>
    </rPh>
    <rPh sb="65" eb="67">
      <t>ヒツヨウ</t>
    </rPh>
    <rPh sb="68" eb="70">
      <t>バアイ</t>
    </rPh>
    <rPh sb="73" eb="76">
      <t>カイシャナイ</t>
    </rPh>
    <rPh sb="85" eb="87">
      <t>タイセイ</t>
    </rPh>
    <rPh sb="88" eb="89">
      <t>トトノ</t>
    </rPh>
    <rPh sb="97" eb="102">
      <t>イクジキュウギョウゴ</t>
    </rPh>
    <rPh sb="103" eb="106">
      <t>フッキマエ</t>
    </rPh>
    <rPh sb="107" eb="109">
      <t>キンム</t>
    </rPh>
    <rPh sb="109" eb="111">
      <t>カノウ</t>
    </rPh>
    <rPh sb="112" eb="114">
      <t>ジカン</t>
    </rPh>
    <rPh sb="117" eb="119">
      <t>ソウダン</t>
    </rPh>
    <rPh sb="121" eb="123">
      <t>コソダ</t>
    </rPh>
    <rPh sb="128" eb="130">
      <t>カンキョウ</t>
    </rPh>
    <rPh sb="131" eb="132">
      <t>トトノ</t>
    </rPh>
    <rPh sb="138" eb="140">
      <t>ダンセイ</t>
    </rPh>
    <rPh sb="140" eb="143">
      <t>ジュウギョウイン</t>
    </rPh>
    <rPh sb="144" eb="146">
      <t>イクジ</t>
    </rPh>
    <rPh sb="146" eb="150">
      <t>キュウギョウキテイ</t>
    </rPh>
    <rPh sb="151" eb="153">
      <t>シュウチ</t>
    </rPh>
    <rPh sb="154" eb="155">
      <t>ハカ</t>
    </rPh>
    <phoneticPr fontId="3"/>
  </si>
  <si>
    <t>ユーザーニーズに合わせて、独自の技術で計測システムを提案し、FA・LA関連機器および周辺ソフト開発・製作・科学機器のメンテナンスを行っています。</t>
    <rPh sb="8" eb="9">
      <t>ア</t>
    </rPh>
    <rPh sb="13" eb="15">
      <t>ドクジ</t>
    </rPh>
    <rPh sb="16" eb="18">
      <t>ギジュツ</t>
    </rPh>
    <rPh sb="19" eb="21">
      <t>ケイソク</t>
    </rPh>
    <rPh sb="26" eb="28">
      <t>テイアン</t>
    </rPh>
    <rPh sb="35" eb="39">
      <t>カンレンキキ</t>
    </rPh>
    <rPh sb="42" eb="44">
      <t>シュウヘン</t>
    </rPh>
    <rPh sb="47" eb="49">
      <t>カイハツ</t>
    </rPh>
    <rPh sb="50" eb="52">
      <t>セイサク</t>
    </rPh>
    <rPh sb="53" eb="57">
      <t>カガクキキ</t>
    </rPh>
    <rPh sb="65" eb="66">
      <t>オコナ</t>
    </rPh>
    <phoneticPr fontId="3"/>
  </si>
  <si>
    <t>700-0902</t>
    <phoneticPr fontId="2"/>
  </si>
  <si>
    <t>有限会社エンビジョン</t>
    <phoneticPr fontId="3"/>
  </si>
  <si>
    <t>えんびじょん</t>
    <phoneticPr fontId="3"/>
  </si>
  <si>
    <t>ファナテック株式会社</t>
    <rPh sb="6" eb="10">
      <t>カブシキガイシャ</t>
    </rPh>
    <phoneticPr fontId="3"/>
  </si>
  <si>
    <t>ふぁなてっく</t>
    <phoneticPr fontId="3"/>
  </si>
  <si>
    <t>R05002</t>
  </si>
  <si>
    <t>R05003</t>
  </si>
  <si>
    <t>R05004</t>
  </si>
  <si>
    <t>707-0024</t>
    <phoneticPr fontId="3"/>
  </si>
  <si>
    <t>美作市</t>
    <rPh sb="0" eb="3">
      <t>ミマサカシ</t>
    </rPh>
    <phoneticPr fontId="3"/>
  </si>
  <si>
    <t>https://fanatec.bsi.jp/</t>
    <phoneticPr fontId="3"/>
  </si>
  <si>
    <t>建設業</t>
    <rPh sb="0" eb="3">
      <t>ケンセツギョウ</t>
    </rPh>
    <phoneticPr fontId="3"/>
  </si>
  <si>
    <t>少人数ですが、社員全員がプロ意識を持って、建設コンサルタント業務・森林土木コンサルタント業務を行っています。好きな仕事を働き方改革関連法に基づき、働きやすい環境整備、疲れない労働を目指し頑張っています。</t>
    <phoneticPr fontId="3"/>
  </si>
  <si>
    <t>協和ファインテック株式会社</t>
    <rPh sb="0" eb="2">
      <t>キョウワ</t>
    </rPh>
    <rPh sb="9" eb="13">
      <t>カブシキガイシャ</t>
    </rPh>
    <phoneticPr fontId="3"/>
  </si>
  <si>
    <t>きょうわふぁいんてっく</t>
    <phoneticPr fontId="3"/>
  </si>
  <si>
    <t>704-8193</t>
    <phoneticPr fontId="3"/>
  </si>
  <si>
    <t>https://www.kyowa-ft.co.jp/</t>
    <phoneticPr fontId="3"/>
  </si>
  <si>
    <t>製造業</t>
    <rPh sb="0" eb="3">
      <t>セイゾウギョウ</t>
    </rPh>
    <phoneticPr fontId="3"/>
  </si>
  <si>
    <t>協和ファインテックでは、「メーカーを支えるメーカー」として、世界トップクラスの技術を誇る精密ギヤポンプを主力に、生活に欠かせない身近な物の製造に携わっています。</t>
    <phoneticPr fontId="3"/>
  </si>
  <si>
    <t>株式会社勝山組</t>
    <rPh sb="0" eb="4">
      <t>カブシキガイシャ</t>
    </rPh>
    <rPh sb="4" eb="7">
      <t>カツヤマグミ</t>
    </rPh>
    <phoneticPr fontId="3"/>
  </si>
  <si>
    <t>かつやまぐみ</t>
    <phoneticPr fontId="3"/>
  </si>
  <si>
    <t>708-0002</t>
    <phoneticPr fontId="3"/>
  </si>
  <si>
    <t>津山市</t>
    <rPh sb="0" eb="3">
      <t>ツヤマシ</t>
    </rPh>
    <phoneticPr fontId="3"/>
  </si>
  <si>
    <t>https://katsuyamagumi.co.jp</t>
    <phoneticPr fontId="3"/>
  </si>
  <si>
    <t>〇従業員の仕事と家庭の両立を支援する「イクボス」になることを宣言します。
〇男性職員も育児休業を取得しやすい社内環境を整えます。
〇再就職を希望する方に、職場体験講習を行います。
〇若年者を対象としたトライアル雇用を実施します。</t>
    <phoneticPr fontId="3"/>
  </si>
  <si>
    <t>建設業では、珍しい完全週休2日制を導入して、ライフワークバランスを重視した就業規則になっています。入社後、6か月経過後は、有給休暇17日。子育て世代が多く在籍していますので、子どものことの休みは取りやすいです。</t>
  </si>
  <si>
    <t>〇毎週水曜日をノー残業とし、家族・子供とのふれあいの時間を確保します。
〇有給休暇の完全消化及び有給休暇時間単位を15分単位で取得可能とし、働きやすい環境、疲れない労働を目指します。
〇通勤時及び社用車運転に十分注意し、子供を交通事故から守ります。
〇男女従業員共に育児休業の取り易い職場環境づくりに努めます。</t>
    <rPh sb="37" eb="39">
      <t>ユウキュウ</t>
    </rPh>
    <phoneticPr fontId="3"/>
  </si>
  <si>
    <t>株式会社松永創作事務所</t>
    <rPh sb="0" eb="4">
      <t>カブシキガイシャ</t>
    </rPh>
    <phoneticPr fontId="2"/>
  </si>
  <si>
    <t>協和ファインテック株式会社</t>
    <rPh sb="0" eb="2">
      <t>キョウワ</t>
    </rPh>
    <rPh sb="9" eb="13">
      <t>カブシキガイシャ</t>
    </rPh>
    <phoneticPr fontId="17"/>
  </si>
  <si>
    <t>医療法人　社団　藤田病院</t>
    <rPh sb="0" eb="4">
      <t>イリョウホウジン</t>
    </rPh>
    <rPh sb="5" eb="7">
      <t>シャダン</t>
    </rPh>
    <rPh sb="8" eb="10">
      <t>フジタ</t>
    </rPh>
    <rPh sb="10" eb="12">
      <t>ビョウイン</t>
    </rPh>
    <phoneticPr fontId="17"/>
  </si>
  <si>
    <t>岡山放送株式会社</t>
    <rPh sb="0" eb="4">
      <t>オカヤマホウソウ</t>
    </rPh>
    <rPh sb="4" eb="8">
      <t>カブシキガイシャ</t>
    </rPh>
    <phoneticPr fontId="17"/>
  </si>
  <si>
    <t>片山工業株式会社</t>
    <rPh sb="0" eb="4">
      <t>カタヤマコウギョウ</t>
    </rPh>
    <rPh sb="4" eb="8">
      <t>カブシキガイシャ</t>
    </rPh>
    <phoneticPr fontId="17"/>
  </si>
  <si>
    <t>0107</t>
  </si>
  <si>
    <t>0108</t>
  </si>
  <si>
    <t>0109</t>
  </si>
  <si>
    <t>0110</t>
  </si>
  <si>
    <t>きょうわふぁいんてっく</t>
    <phoneticPr fontId="17"/>
  </si>
  <si>
    <t>ふじたびょういん</t>
    <phoneticPr fontId="17"/>
  </si>
  <si>
    <t>おかやまほうそう</t>
    <phoneticPr fontId="17"/>
  </si>
  <si>
    <t>かたやまこうぎょう</t>
    <phoneticPr fontId="17"/>
  </si>
  <si>
    <t>704-8193</t>
  </si>
  <si>
    <t>岡山市東区</t>
    <rPh sb="0" eb="3">
      <t>オカヤマシ</t>
    </rPh>
    <rPh sb="3" eb="5">
      <t>ヒガシク</t>
    </rPh>
    <phoneticPr fontId="17"/>
  </si>
  <si>
    <t>R05003</t>
    <phoneticPr fontId="17"/>
  </si>
  <si>
    <t>704-8112</t>
    <phoneticPr fontId="17"/>
  </si>
  <si>
    <t>医療・福祉</t>
    <rPh sb="0" eb="2">
      <t>イリョウ</t>
    </rPh>
    <rPh sb="3" eb="5">
      <t>フクシ</t>
    </rPh>
    <phoneticPr fontId="17"/>
  </si>
  <si>
    <t>700-8635</t>
  </si>
  <si>
    <t>https://www.kyowa-ft.co.jp/</t>
    <phoneticPr fontId="17"/>
  </si>
  <si>
    <t>〇男女従業員の働きやすさ向上及び、妊娠中や出産後の女性従業員の健康の確保について、従業員に対する制度の周知や情報提供と相談体制の整備を実施します。
〇有給休暇の取りやすい環境を整備するため、年間取得日数を一人当たり10％向上します。</t>
    <phoneticPr fontId="17"/>
  </si>
  <si>
    <t>協和ファインテックでは、「メーカーを支えるメーカー」として、世界トップクラスの技術を誇る精密ギヤポンプを主力に、生活に欠かせない身近な物の製造に携わっています。</t>
    <phoneticPr fontId="17"/>
  </si>
  <si>
    <t>https://www.ohk.co.jp/</t>
    <phoneticPr fontId="17"/>
  </si>
  <si>
    <t>株式会社行雲</t>
    <rPh sb="0" eb="4">
      <t>カブシキガイシャ</t>
    </rPh>
    <rPh sb="4" eb="6">
      <t>コウウン</t>
    </rPh>
    <phoneticPr fontId="3"/>
  </si>
  <si>
    <t>こううん</t>
    <phoneticPr fontId="3"/>
  </si>
  <si>
    <t>株式会社西日本アチューマットクリーン</t>
    <rPh sb="0" eb="4">
      <t>カブシキガイシャ</t>
    </rPh>
    <rPh sb="4" eb="7">
      <t>ニシニホン</t>
    </rPh>
    <phoneticPr fontId="3"/>
  </si>
  <si>
    <t>にしにほんあちゅーまっとくりーん</t>
    <phoneticPr fontId="3"/>
  </si>
  <si>
    <t>トリツ機工株式会社</t>
    <rPh sb="3" eb="5">
      <t>キコウ</t>
    </rPh>
    <rPh sb="5" eb="9">
      <t>カブシキガイシャ</t>
    </rPh>
    <phoneticPr fontId="3"/>
  </si>
  <si>
    <t>とりつきこう</t>
    <phoneticPr fontId="3"/>
  </si>
  <si>
    <t>株式会社山陽ハイクリーナー</t>
    <rPh sb="0" eb="4">
      <t>カブシキカイシャ</t>
    </rPh>
    <rPh sb="4" eb="6">
      <t>サンヨウ</t>
    </rPh>
    <phoneticPr fontId="3"/>
  </si>
  <si>
    <t>さんようはいくりーなー</t>
    <phoneticPr fontId="3"/>
  </si>
  <si>
    <t>ワタナベ工業株式会社</t>
    <rPh sb="4" eb="6">
      <t>コウギョウ</t>
    </rPh>
    <rPh sb="6" eb="10">
      <t>カブシキガイシャ</t>
    </rPh>
    <phoneticPr fontId="3"/>
  </si>
  <si>
    <t>わたなべこうぎょう</t>
    <phoneticPr fontId="3"/>
  </si>
  <si>
    <t>むらかみこうぎょう</t>
    <phoneticPr fontId="3"/>
  </si>
  <si>
    <t>株式会社村上興業</t>
    <rPh sb="0" eb="4">
      <t>カブシキカイシャ</t>
    </rPh>
    <rPh sb="4" eb="6">
      <t>ムラカミ</t>
    </rPh>
    <rPh sb="6" eb="8">
      <t>コウギョウ</t>
    </rPh>
    <phoneticPr fontId="3"/>
  </si>
  <si>
    <t>医療法人　社団　藤田病院</t>
    <rPh sb="0" eb="4">
      <t>イリョウホウジン</t>
    </rPh>
    <rPh sb="5" eb="7">
      <t>シャダン</t>
    </rPh>
    <rPh sb="8" eb="12">
      <t>フジタビョウイン</t>
    </rPh>
    <phoneticPr fontId="3"/>
  </si>
  <si>
    <t>ふじたびょういん</t>
    <phoneticPr fontId="3"/>
  </si>
  <si>
    <t>株式会社ティーエス自動車</t>
    <rPh sb="0" eb="4">
      <t>カブシキカイシャ</t>
    </rPh>
    <rPh sb="9" eb="12">
      <t>ジドウシャ</t>
    </rPh>
    <phoneticPr fontId="3"/>
  </si>
  <si>
    <t>てぃーえすじどうしゃ</t>
    <phoneticPr fontId="3"/>
  </si>
  <si>
    <t>R05005</t>
  </si>
  <si>
    <t>R05006</t>
  </si>
  <si>
    <t>R05007</t>
  </si>
  <si>
    <t>R05008</t>
  </si>
  <si>
    <t>R05009</t>
  </si>
  <si>
    <t>R05010</t>
  </si>
  <si>
    <t>R05011</t>
  </si>
  <si>
    <t>R05012</t>
  </si>
  <si>
    <t>703-8212</t>
    <phoneticPr fontId="3"/>
  </si>
  <si>
    <t>https://www.ts-jidousha.com/</t>
    <phoneticPr fontId="3"/>
  </si>
  <si>
    <t>R05013</t>
  </si>
  <si>
    <t>ティーツーケー株式会社</t>
    <rPh sb="7" eb="11">
      <t>カブシキガイシャ</t>
    </rPh>
    <phoneticPr fontId="3"/>
  </si>
  <si>
    <t>てぃーつーけー</t>
    <phoneticPr fontId="3"/>
  </si>
  <si>
    <t>710-0054</t>
    <phoneticPr fontId="3"/>
  </si>
  <si>
    <t>倉敷市</t>
    <rPh sb="0" eb="3">
      <t>クラシキシ</t>
    </rPh>
    <phoneticPr fontId="3"/>
  </si>
  <si>
    <t>https://ko-un.jp/</t>
  </si>
  <si>
    <t>飲食店・宿泊業</t>
    <rPh sb="0" eb="2">
      <t>インショク</t>
    </rPh>
    <rPh sb="2" eb="3">
      <t>テン</t>
    </rPh>
    <rPh sb="4" eb="6">
      <t>シュクハク</t>
    </rPh>
    <rPh sb="6" eb="7">
      <t>ギョウ</t>
    </rPh>
    <phoneticPr fontId="3"/>
  </si>
  <si>
    <t>〇男女従業員の育児休業取得や出産休暇の取得しやすい社内環境を整えるため、社内での定期的な周知と、取得実績の紹介を全従業員に向けて行います。
〇妊娠・出産予定もしくは出産休暇・育児休暇を取得予定のある全ての応募者に対し、それを理由に採用を控えることを一切行いません。（2022年度に妊娠中の応募者を採用した実績もあります）
〇妊娠中もしくは産後も、自宅にいながらでも仕事を行いやすいリモートワーク環境と社内業務のIT化推進を引き続き行います。</t>
    <phoneticPr fontId="3"/>
  </si>
  <si>
    <t>倉敷美観地区を拠点に「心の豊かな暮らしを創る」を企業理念に掲げ、古民家を活用した飲食店、一日一組限定の宿、岡山のいいものを集めたセレクトショップ、添加物を使わないスイーツ店をしています。</t>
    <phoneticPr fontId="2"/>
  </si>
  <si>
    <t>710-0145</t>
    <phoneticPr fontId="3"/>
  </si>
  <si>
    <t>https://www.t2k.ne.jp/</t>
    <phoneticPr fontId="3"/>
  </si>
  <si>
    <t>その他</t>
    <rPh sb="2" eb="3">
      <t>タ</t>
    </rPh>
    <phoneticPr fontId="3"/>
  </si>
  <si>
    <t>〇時間外勤務について、偏って長時間勤務になっている組織、個人に対し、全社で対策を講じるとともに、著しく時間外勤務が多く発生している個人について産業医の面談を義務付け、健康管理を促します。
〇地域の教育機関（幼稚園、学校等）から、キャリア教育の一環として幼児・児童・生徒の施設見学（倉庫、作業場等）や現場実習の要請があった場合、これを積極的に受け入れます。
〇男性従業員の育児休業取得推進を図るため、定期的に社内啓発を行います。</t>
    <phoneticPr fontId="3"/>
  </si>
  <si>
    <t>【事業内容】発送代行、通販用受注・在庫管理システムの提案、物流資材の企画・製造・販売、家電・雑貨卸販売、オリジナル商品企画・販売
【事業所】本社・本社倉庫、水島IC倉庫、稗田倉庫、四十瀬倉庫</t>
    <phoneticPr fontId="3"/>
  </si>
  <si>
    <t>703-8245</t>
    <phoneticPr fontId="3"/>
  </si>
  <si>
    <t>https://www.e-nac.co.jp</t>
    <phoneticPr fontId="3"/>
  </si>
  <si>
    <t>サービス業</t>
    <rPh sb="4" eb="5">
      <t>ギョウ</t>
    </rPh>
    <phoneticPr fontId="3"/>
  </si>
  <si>
    <t>〇地域の青少年健全育成活動等を積極的に支援します。
〇男女従業員ともに育児休業を取得しやすい社内環境を整えるため社内周知を行います。</t>
    <phoneticPr fontId="3"/>
  </si>
  <si>
    <t>「すべては地球に環す…」私たちの仕事は環境を守ること。産業廃棄物の適正処理を通して、地域社会に貢献します。</t>
    <phoneticPr fontId="3"/>
  </si>
  <si>
    <t>702-8022</t>
    <phoneticPr fontId="3"/>
  </si>
  <si>
    <t>http://tori2.com/</t>
    <phoneticPr fontId="3"/>
  </si>
  <si>
    <t>卸・小売業</t>
    <rPh sb="0" eb="1">
      <t>オロシ</t>
    </rPh>
    <rPh sb="2" eb="5">
      <t>コウリギョウ</t>
    </rPh>
    <phoneticPr fontId="3"/>
  </si>
  <si>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phoneticPr fontId="3"/>
  </si>
  <si>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phoneticPr fontId="3"/>
  </si>
  <si>
    <t>719-0243</t>
    <phoneticPr fontId="3"/>
  </si>
  <si>
    <t>浅口市</t>
    <rPh sb="0" eb="3">
      <t>アサクチシ</t>
    </rPh>
    <phoneticPr fontId="3"/>
  </si>
  <si>
    <t>https://jeans-wash.co.jp/</t>
    <phoneticPr fontId="3"/>
  </si>
  <si>
    <t>製造業</t>
    <rPh sb="0" eb="3">
      <t>セイゾウギョウ</t>
    </rPh>
    <phoneticPr fontId="3"/>
  </si>
  <si>
    <t>〇地域の青少年健全育成活動を積極的に支援します。
〇子どもをもつ従業員の学校行事やＰＴＡ活動への積極的な参加を奨励します。
〇男女従業員が育児休業を取得しやすい社内環境を整えます。</t>
    <rPh sb="1" eb="3">
      <t>チイキ</t>
    </rPh>
    <rPh sb="4" eb="7">
      <t>セイショウネン</t>
    </rPh>
    <rPh sb="7" eb="9">
      <t>ケンゼン</t>
    </rPh>
    <rPh sb="9" eb="13">
      <t>イクセイカツドウ</t>
    </rPh>
    <rPh sb="14" eb="17">
      <t>セッキョクテキ</t>
    </rPh>
    <rPh sb="18" eb="20">
      <t>シエン</t>
    </rPh>
    <phoneticPr fontId="2"/>
  </si>
  <si>
    <t>1984年ジーンズの洗い加工業創業。自社商品の製造販売（デニム雑貨）をはじめ小売（COST　TREDAR　MART）、飲食店など事業展開を行う。</t>
    <phoneticPr fontId="3"/>
  </si>
  <si>
    <t>719-1175</t>
    <phoneticPr fontId="3"/>
  </si>
  <si>
    <t>総社市</t>
    <rPh sb="0" eb="3">
      <t>ソウジャシ</t>
    </rPh>
    <phoneticPr fontId="3"/>
  </si>
  <si>
    <t>https://www.watanabe-ind.co.jp/</t>
    <phoneticPr fontId="3"/>
  </si>
  <si>
    <t>〇男性従業員の育児休業取得促進に取り組みます
〇育児休業制度や短時間勤務制度の理解促進に取り組みます
〇小学校、中学校、高等学校入学時には、お祝い図書カードを支給します</t>
    <phoneticPr fontId="3"/>
  </si>
  <si>
    <t>やってみよう！をモットーに、家庭用品、インテリア商品の製造販売を中心に行う、明治14年創業の倉敷の老舗企業です。</t>
    <phoneticPr fontId="3"/>
  </si>
  <si>
    <t>709-0621</t>
    <phoneticPr fontId="3"/>
  </si>
  <si>
    <t>https://group-mk.co.jp/</t>
    <phoneticPr fontId="3"/>
  </si>
  <si>
    <t>建設業</t>
    <rPh sb="0" eb="2">
      <t>ケンセツ</t>
    </rPh>
    <rPh sb="2" eb="3">
      <t>ギョウ</t>
    </rPh>
    <phoneticPr fontId="3"/>
  </si>
  <si>
    <t>地域に根ざした総合建設業として歩んでいます。1995年の創業以来「お客様も地域も、社員も幸せになる会社づくり」をモットーに謙虚・誠実・真面目な心を大切に、地域社会の豊かな繁栄と発展のためお役にたてるよう技術の向上を目指し常に努力しています。</t>
    <phoneticPr fontId="3"/>
  </si>
  <si>
    <t>704-8112</t>
    <phoneticPr fontId="3"/>
  </si>
  <si>
    <t>https://www.fujita-hospital.jp/</t>
  </si>
  <si>
    <t>https://www.fujita-hospital.jp/</t>
    <phoneticPr fontId="3"/>
  </si>
  <si>
    <t>〇有給休暇の取得率を現状の65％から75％へ向上します。
〇直近2年間の男性育休取得率を20％から50％へ向上します。
〇男性職員の配偶者出産時の特別休暇を1日から2日へ増やします。</t>
    <phoneticPr fontId="3"/>
  </si>
  <si>
    <t>岡山市東区と瀬戸内市の方々のかかりつけ医として約50年歩んできました。
近年は、消化器内視鏡検査や抗がん剤治療、リハビリテーションに注力しています。</t>
    <phoneticPr fontId="3"/>
  </si>
  <si>
    <t>創業以来、貨物系トラックや特殊車両の整備を核に、現在は生コン輸送や一般貨物運搬業も着手、グローバルな視野と事業ポートフォリオにおいて事業を行っています。</t>
    <phoneticPr fontId="3"/>
  </si>
  <si>
    <t>R05012</t>
    <phoneticPr fontId="17"/>
  </si>
  <si>
    <t>〇有給休暇の取得率を現状の65％から75％へ向上します。
〇直近2年間の男性育休取得率を20％から50％へ向上します。
〇男性職員の配偶者出産時の特別休暇を1日から2日へ増やします。</t>
    <phoneticPr fontId="17"/>
  </si>
  <si>
    <t>岡山市東区と瀬戸内市の方々のかかりつけ医として約50年歩んできました。
近年は、消化器内視鏡検査や抗がん剤治療、リハビリテーションに注力しています。</t>
    <phoneticPr fontId="17"/>
  </si>
  <si>
    <t>情報通信業</t>
    <rPh sb="0" eb="2">
      <t>ジョウホウ</t>
    </rPh>
    <rPh sb="2" eb="4">
      <t>ツウシン</t>
    </rPh>
    <rPh sb="4" eb="5">
      <t>ギョウ</t>
    </rPh>
    <phoneticPr fontId="3"/>
  </si>
  <si>
    <t>〇育児休業を取得しやすい環境を整えるため、制度の周知や情報提供を行います。
〇子どもを持つ従業員の学校行事やＰＴＡ活動への積極的な参加を推奨します。
〇従業員の仕事と育児の両立を積極的に推進する「イクボス」になることを宣言します。
〇働き方を見直し全社一丸となり生産性向上を追求し時間外勤務の削減に努めます。
〇有給休暇の取得計画表を作成して、取得促進に努めます。
〇子どもを交通事故から守るため、従業員の安全運転教育を充実します。</t>
    <rPh sb="156" eb="158">
      <t>ユウキュウ</t>
    </rPh>
    <phoneticPr fontId="3"/>
  </si>
  <si>
    <t>0112</t>
  </si>
  <si>
    <t>0112</t>
    <phoneticPr fontId="3"/>
  </si>
  <si>
    <t>0107</t>
    <phoneticPr fontId="3"/>
  </si>
  <si>
    <t>0111</t>
  </si>
  <si>
    <t>0111</t>
    <phoneticPr fontId="3"/>
  </si>
  <si>
    <t>0109</t>
    <phoneticPr fontId="3"/>
  </si>
  <si>
    <t>0110</t>
    <phoneticPr fontId="3"/>
  </si>
  <si>
    <t>株式会社中島商会</t>
    <rPh sb="0" eb="4">
      <t>カブシキガイシャ</t>
    </rPh>
    <rPh sb="4" eb="6">
      <t>ナカシマ</t>
    </rPh>
    <rPh sb="6" eb="8">
      <t>ショウカイ</t>
    </rPh>
    <phoneticPr fontId="17"/>
  </si>
  <si>
    <t>ワタナベ工業株式会社</t>
    <rPh sb="4" eb="10">
      <t>コウギョウカブシキガイシャ</t>
    </rPh>
    <phoneticPr fontId="17"/>
  </si>
  <si>
    <t>なかしましょうかい</t>
    <phoneticPr fontId="17"/>
  </si>
  <si>
    <t>わたなべこうぎょう</t>
    <phoneticPr fontId="17"/>
  </si>
  <si>
    <t>700-0904</t>
    <phoneticPr fontId="17"/>
  </si>
  <si>
    <t>岡山市</t>
    <rPh sb="0" eb="3">
      <t>オカヤマシ</t>
    </rPh>
    <phoneticPr fontId="17"/>
  </si>
  <si>
    <t>https://www.watanabe-ind.co.jp/</t>
  </si>
  <si>
    <t>〇男性従業員の育児休業取得促進に取り組みます
〇育児休業制度や短時間勤務制度の理解促進に取り組みます
〇小学校、中学校、高等学校入学時には、お祝い図書カードを支給します</t>
  </si>
  <si>
    <t>719-1175</t>
    <phoneticPr fontId="17"/>
  </si>
  <si>
    <t>総社市</t>
    <rPh sb="0" eb="3">
      <t>ソウジャシ</t>
    </rPh>
    <phoneticPr fontId="17"/>
  </si>
  <si>
    <t>○行動計画期間内に、所定外労働の削減及び年次有給休暇取得促進の意識改革を行います。
○産前産後休業や育児休業、育児休業給付、育休中の社会保険料免除などの制度の周知や情報提供を行います。</t>
  </si>
  <si>
    <t>R05014</t>
  </si>
  <si>
    <t>R05015</t>
  </si>
  <si>
    <t>R05016</t>
  </si>
  <si>
    <t>R05017</t>
  </si>
  <si>
    <t>R05019</t>
  </si>
  <si>
    <t>R05020</t>
  </si>
  <si>
    <t>R05021</t>
  </si>
  <si>
    <t>R05022</t>
  </si>
  <si>
    <t>R05023</t>
  </si>
  <si>
    <t>対話式進学塾１対１ネッツ岡山駅前本校</t>
    <rPh sb="0" eb="2">
      <t>タイワ</t>
    </rPh>
    <rPh sb="2" eb="3">
      <t>シキ</t>
    </rPh>
    <rPh sb="3" eb="6">
      <t>シンガクジュク１タ</t>
    </rPh>
    <rPh sb="7" eb="16">
      <t>ネッツオカヤマエキマエ</t>
    </rPh>
    <rPh sb="16" eb="18">
      <t>ホンコウ</t>
    </rPh>
    <phoneticPr fontId="3"/>
  </si>
  <si>
    <t>たいわしきしんがくじゅくいちたいいちねっつおかやまえきまえほんこう</t>
    <phoneticPr fontId="3"/>
  </si>
  <si>
    <t>700-0023</t>
    <phoneticPr fontId="3"/>
  </si>
  <si>
    <t>https://www.edu-netz.com/</t>
  </si>
  <si>
    <t>〇仕事と子育ての両立を応援するため、フレンド社員制度を導入し、就業時間・休憩時間・休日・休暇について個別に相談して決定しています。</t>
    <phoneticPr fontId="3"/>
  </si>
  <si>
    <t>対話式進学塾1対1ネッツは、一方通行に教えるのではなく生徒の思考を引き出すコーチングを活用した指導をします。対話式1対1指導の他にも、少人数制グループ授業やatama+・aim@等ICT教材を使った授業も行っています。</t>
    <phoneticPr fontId="3"/>
  </si>
  <si>
    <t>対話式進学塾1対1ネッツ　ハイスクール　岡山駅前本校</t>
    <phoneticPr fontId="3"/>
  </si>
  <si>
    <t>たいわしきしんがくじゅくいちたいいちねっつ　はいすくーる　おかやまえきまえほんこう</t>
    <phoneticPr fontId="3"/>
  </si>
  <si>
    <t>700-0023</t>
    <phoneticPr fontId="3"/>
  </si>
  <si>
    <t>対話式進学塾1対1ネッツ伊島本校</t>
    <phoneticPr fontId="3"/>
  </si>
  <si>
    <t>たいわしきしんがくじゅくいちたいいちねっついしまほんこう</t>
    <phoneticPr fontId="3"/>
  </si>
  <si>
    <t>700-0016</t>
    <phoneticPr fontId="3"/>
  </si>
  <si>
    <t>対話式進学塾1対1ネッツ国富校</t>
    <phoneticPr fontId="3"/>
  </si>
  <si>
    <t>たいわしきしんがくじゅくいちたいいちねっつくにとみこう</t>
    <phoneticPr fontId="3"/>
  </si>
  <si>
    <t>703-8236</t>
    <phoneticPr fontId="3"/>
  </si>
  <si>
    <t>対話式進学塾1対1ネッツ岡北校</t>
  </si>
  <si>
    <t>700-0804</t>
    <phoneticPr fontId="3"/>
  </si>
  <si>
    <t>たいわしきしんがくじゅくいちたいいちねっつこうほくこう</t>
    <phoneticPr fontId="3"/>
  </si>
  <si>
    <t>703-8243</t>
    <phoneticPr fontId="3"/>
  </si>
  <si>
    <t>対話式進学塾1対1ネッツ高島駅南口校</t>
    <phoneticPr fontId="3"/>
  </si>
  <si>
    <t>たいわしきしんがくじゅくいちたいいちねっつたかしまえきみなみぐちこう</t>
    <phoneticPr fontId="3"/>
  </si>
  <si>
    <t>701-1153</t>
    <phoneticPr fontId="3"/>
  </si>
  <si>
    <t>対話式進学塾1対1ネッツ津高校</t>
    <phoneticPr fontId="3"/>
  </si>
  <si>
    <t>たいわしきしんがくじゅくいちたいいちねっつつだかこう</t>
    <phoneticPr fontId="3"/>
  </si>
  <si>
    <t>700-0927</t>
    <phoneticPr fontId="3"/>
  </si>
  <si>
    <t>対話式進学塾1対1ネッツ西古松校</t>
    <phoneticPr fontId="3"/>
  </si>
  <si>
    <t>たいわしきしんがくじゅくいちたいいちねっつにしふるまつこう</t>
    <phoneticPr fontId="3"/>
  </si>
  <si>
    <t>たいわしきしんがくじゅくいちたいいちねっつにわせこう</t>
    <phoneticPr fontId="3"/>
  </si>
  <si>
    <t>701-0153</t>
    <phoneticPr fontId="3"/>
  </si>
  <si>
    <t>倉敷市</t>
    <rPh sb="0" eb="3">
      <t>クラシキシ</t>
    </rPh>
    <phoneticPr fontId="3"/>
  </si>
  <si>
    <t>R05024</t>
  </si>
  <si>
    <t>対話式進学塾1対1ネッツ庭瀬校</t>
    <phoneticPr fontId="3"/>
  </si>
  <si>
    <t>710-0012</t>
    <phoneticPr fontId="3"/>
  </si>
  <si>
    <t>対話式進学塾1対1ネッツ中庄校</t>
    <phoneticPr fontId="3"/>
  </si>
  <si>
    <t>たいわしきしんがくじゅくいちたいいちねっつなかしょうこう</t>
    <phoneticPr fontId="3"/>
  </si>
  <si>
    <t>0113</t>
  </si>
  <si>
    <t>0113</t>
    <phoneticPr fontId="3"/>
  </si>
  <si>
    <t>とりつきこう</t>
  </si>
  <si>
    <t>http://tori2.com/</t>
  </si>
  <si>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</si>
  <si>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</si>
  <si>
    <t>株式会社天満屋ストア</t>
    <rPh sb="0" eb="4">
      <t>カブシキカイシャ</t>
    </rPh>
    <rPh sb="4" eb="7">
      <t>テンマヤ</t>
    </rPh>
    <phoneticPr fontId="17"/>
  </si>
  <si>
    <t>てんまやすとあ</t>
    <phoneticPr fontId="17"/>
  </si>
  <si>
    <t>0114</t>
  </si>
  <si>
    <t>700-8502</t>
    <phoneticPr fontId="17"/>
  </si>
  <si>
    <t>岡山市北区</t>
    <rPh sb="0" eb="3">
      <t>オカヤマシ</t>
    </rPh>
    <rPh sb="3" eb="5">
      <t>キタク</t>
    </rPh>
    <phoneticPr fontId="17"/>
  </si>
  <si>
    <t>https://www.tenmaya-store.co.jp/</t>
    <phoneticPr fontId="17"/>
  </si>
  <si>
    <t>株式会社岡文館印刷所</t>
    <phoneticPr fontId="3"/>
  </si>
  <si>
    <t>こうぶんかんいんさつしょ</t>
    <phoneticPr fontId="3"/>
  </si>
  <si>
    <t>R05025</t>
  </si>
  <si>
    <t>R05026</t>
  </si>
  <si>
    <t>R05027</t>
  </si>
  <si>
    <t>R05028</t>
  </si>
  <si>
    <t>R05029</t>
  </si>
  <si>
    <t>R05030</t>
  </si>
  <si>
    <t>R05032</t>
  </si>
  <si>
    <t>R05035</t>
  </si>
  <si>
    <t>R05036</t>
  </si>
  <si>
    <t>R05037</t>
  </si>
  <si>
    <t>R05038</t>
  </si>
  <si>
    <t>R05039</t>
  </si>
  <si>
    <t>R05041</t>
  </si>
  <si>
    <t>R05042</t>
  </si>
  <si>
    <t>R05043</t>
  </si>
  <si>
    <t>R05044</t>
  </si>
  <si>
    <t>R05045</t>
  </si>
  <si>
    <t>R05046</t>
  </si>
  <si>
    <t>R05047</t>
  </si>
  <si>
    <t>R05048</t>
  </si>
  <si>
    <t>R05049</t>
  </si>
  <si>
    <t>R05050</t>
  </si>
  <si>
    <t>R05051</t>
  </si>
  <si>
    <t>R05052</t>
  </si>
  <si>
    <t>R05053</t>
  </si>
  <si>
    <t>R05054</t>
  </si>
  <si>
    <t>R05055</t>
  </si>
  <si>
    <t>R05056</t>
  </si>
  <si>
    <t>R05057</t>
  </si>
  <si>
    <t>R05058</t>
  </si>
  <si>
    <t>R05059</t>
  </si>
  <si>
    <t>R05060</t>
  </si>
  <si>
    <t>R05061</t>
  </si>
  <si>
    <t>R05062</t>
  </si>
  <si>
    <t>R05063</t>
  </si>
  <si>
    <t>R05064</t>
  </si>
  <si>
    <t>R05065</t>
  </si>
  <si>
    <t>R05066</t>
  </si>
  <si>
    <t>R05067</t>
  </si>
  <si>
    <t>703-8221</t>
    <phoneticPr fontId="3"/>
  </si>
  <si>
    <t>https://www.kobunkan.jp/</t>
    <phoneticPr fontId="3"/>
  </si>
  <si>
    <t>製造業</t>
    <rPh sb="0" eb="3">
      <t>セイゾウギョウ</t>
    </rPh>
    <phoneticPr fontId="3"/>
  </si>
  <si>
    <t>〇有給休暇を取得し易いように理由欄を省き、日時等だけの申請用紙に簡略化しました。また、半日単位や一時間単位の有給休暇取得を会社として奨励しています。
〇育児休暇終了後、本人の希望を聞き、時短をはじめ仕事の内容等の調整を行っています。働きながらでも子育てしやすい環境づくりを積極的に取り組んでいます。</t>
    <phoneticPr fontId="3"/>
  </si>
  <si>
    <t>ポスター・カタログ・チラシ・ビジネスフォームをはじめ、商品パッケージ・店頭ポップ、ARまで幅広い商業印刷を中心とした事業展開を企画から製造まで一貫して行っている会社です。</t>
    <phoneticPr fontId="3"/>
  </si>
  <si>
    <t>ゼビオ株式会社スーパースポーツゼビオ岡山新保店</t>
    <phoneticPr fontId="3"/>
  </si>
  <si>
    <t>すーぱーすぽーつぜびおおかやましんぼうてん</t>
    <phoneticPr fontId="3"/>
  </si>
  <si>
    <t>700-0945</t>
    <phoneticPr fontId="3"/>
  </si>
  <si>
    <t>https://store.supersports.com/10449</t>
    <phoneticPr fontId="3"/>
  </si>
  <si>
    <t>卸・小売業</t>
    <rPh sb="0" eb="1">
      <t>オロシ</t>
    </rPh>
    <rPh sb="2" eb="5">
      <t>コウリギョウ</t>
    </rPh>
    <phoneticPr fontId="3"/>
  </si>
  <si>
    <t>〇男女従業員とも短時間勤務制度を利用して就業時間を、お子様の予定で自由に変えるようにしている。
〇子供の学校行事や病気などの事情による有給休暇の取得申出には優先して許可している。</t>
    <phoneticPr fontId="3"/>
  </si>
  <si>
    <t>事業活動を通じて、子育てや地域貢献をしたいと考えています。</t>
    <phoneticPr fontId="3"/>
  </si>
  <si>
    <t>朝日税理士法人</t>
    <phoneticPr fontId="3"/>
  </si>
  <si>
    <t>あさひぜいりしほうじん</t>
    <phoneticPr fontId="3"/>
  </si>
  <si>
    <t>703-8282</t>
    <phoneticPr fontId="3"/>
  </si>
  <si>
    <t>https://asahi-zeirishi.net/</t>
    <phoneticPr fontId="3"/>
  </si>
  <si>
    <t>サービス業</t>
    <rPh sb="4" eb="5">
      <t>ギョウ</t>
    </rPh>
    <phoneticPr fontId="3"/>
  </si>
  <si>
    <t>〇子の看護休暇を諸休暇扱いとしている
〇時短勤務を月ごとの申請により変更可能
〇在宅勤務を短期（１日）から長期まで申請により変更可能</t>
    <phoneticPr fontId="3"/>
  </si>
  <si>
    <t>お客様はもちろん、従業員同士のコミュニケーションを大切にする税理士法人です。事務所一丸となりお客様のお悩みに対応致します。</t>
    <phoneticPr fontId="3"/>
  </si>
  <si>
    <t>いちい</t>
    <phoneticPr fontId="3"/>
  </si>
  <si>
    <t>まことてっこう</t>
    <phoneticPr fontId="3"/>
  </si>
  <si>
    <t>ぐりーんまねじめんと</t>
    <phoneticPr fontId="3"/>
  </si>
  <si>
    <t>かわかみせいさくしょ</t>
    <phoneticPr fontId="3"/>
  </si>
  <si>
    <t>かすけほーむ</t>
    <phoneticPr fontId="3"/>
  </si>
  <si>
    <t>てんまやすとあ</t>
    <phoneticPr fontId="3"/>
  </si>
  <si>
    <t>ふじけいび</t>
    <phoneticPr fontId="3"/>
  </si>
  <si>
    <t>せいわかいとくべつようごろうじんほーむけしごのさと</t>
    <phoneticPr fontId="3"/>
  </si>
  <si>
    <t>みなぎこうつう</t>
    <phoneticPr fontId="3"/>
  </si>
  <si>
    <t>えざきぐりこかぶしきがいしゃちゅうしこくえりあしてんおかやまじむしょ</t>
    <phoneticPr fontId="3"/>
  </si>
  <si>
    <t>株式会社天満屋ストア</t>
    <phoneticPr fontId="3"/>
  </si>
  <si>
    <t>700-0867</t>
    <phoneticPr fontId="3"/>
  </si>
  <si>
    <t>https://www.tenmaya-store.co.jp/</t>
    <phoneticPr fontId="3"/>
  </si>
  <si>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</si>
  <si>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phoneticPr fontId="3"/>
  </si>
  <si>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</si>
  <si>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phoneticPr fontId="3"/>
  </si>
  <si>
    <t>株式会社一井</t>
    <rPh sb="0" eb="4">
      <t>カブシキガイシャ</t>
    </rPh>
    <rPh sb="4" eb="6">
      <t>イチイ</t>
    </rPh>
    <phoneticPr fontId="3"/>
  </si>
  <si>
    <t>701-0202</t>
    <phoneticPr fontId="3"/>
  </si>
  <si>
    <t>https://www.ichii-ind.com/</t>
    <phoneticPr fontId="3"/>
  </si>
  <si>
    <t>製造業</t>
    <rPh sb="0" eb="3">
      <t>セイゾウギョウ</t>
    </rPh>
    <phoneticPr fontId="3"/>
  </si>
  <si>
    <t>設計段階から量産まで一貫して行う自動車部品の製造メーカーです。社員同士が働きやすいように「コミュニケーションに関する方針」を定め、仕事のやり易い環境や場を設けています。</t>
    <phoneticPr fontId="3"/>
  </si>
  <si>
    <t>真鉄工株式会社</t>
    <rPh sb="0" eb="1">
      <t>マコト</t>
    </rPh>
    <rPh sb="1" eb="3">
      <t>テッコウ</t>
    </rPh>
    <rPh sb="3" eb="7">
      <t>カブシキガイシャ</t>
    </rPh>
    <phoneticPr fontId="3"/>
  </si>
  <si>
    <t>701-0113</t>
    <phoneticPr fontId="3"/>
  </si>
  <si>
    <t>倉敷市</t>
    <rPh sb="0" eb="3">
      <t>クラシキシ</t>
    </rPh>
    <phoneticPr fontId="3"/>
  </si>
  <si>
    <t>http://www.mak-kk.jp/index.html</t>
    <phoneticPr fontId="3"/>
  </si>
  <si>
    <t>主に農業機械メーカーの部品を製作し、多品種少量生産を得意とし、社員の技術の向上を重点に企業活動を行っている。昨年2022年に節目の創業50周年を迎えた。サステナビリティな企業を目指す。</t>
    <phoneticPr fontId="3"/>
  </si>
  <si>
    <t>グリーンマネジメント株式会社</t>
    <rPh sb="10" eb="14">
      <t>カブシキガイシャ</t>
    </rPh>
    <phoneticPr fontId="3"/>
  </si>
  <si>
    <t>700-0834</t>
    <phoneticPr fontId="3"/>
  </si>
  <si>
    <t>https://green-management.jp/</t>
    <phoneticPr fontId="3"/>
  </si>
  <si>
    <t>不動産を通じて、関わる全ての人と地域社会を幸せにする事を目指します。</t>
    <phoneticPr fontId="3"/>
  </si>
  <si>
    <t>株式会社川上製作所</t>
    <phoneticPr fontId="3"/>
  </si>
  <si>
    <t>714-0062</t>
    <phoneticPr fontId="3"/>
  </si>
  <si>
    <t>笠岡市</t>
    <rPh sb="0" eb="3">
      <t>カサオカシ</t>
    </rPh>
    <phoneticPr fontId="3"/>
  </si>
  <si>
    <t>https://www.kawakami-cs.co.jp/</t>
    <phoneticPr fontId="3"/>
  </si>
  <si>
    <t>日本国内はもとより海外のアパレル産業を始め、自動車、医療など幅広い分野に向けて自動裁断機、自動延反機を中心に設計から製造、販売までを行っています。</t>
    <phoneticPr fontId="3"/>
  </si>
  <si>
    <t>カスケホームグループ　株式会社カスケホーム</t>
    <phoneticPr fontId="3"/>
  </si>
  <si>
    <t>713-8122</t>
    <phoneticPr fontId="3"/>
  </si>
  <si>
    <t>https://www.kasuke.co.jp/</t>
    <phoneticPr fontId="3"/>
  </si>
  <si>
    <t>建設業</t>
    <rPh sb="0" eb="3">
      <t>ケンセツギョウ</t>
    </rPh>
    <phoneticPr fontId="3"/>
  </si>
  <si>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phoneticPr fontId="3"/>
  </si>
  <si>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phoneticPr fontId="3"/>
  </si>
  <si>
    <t>富士警備株式会社</t>
    <phoneticPr fontId="3"/>
  </si>
  <si>
    <t>701-1153</t>
    <phoneticPr fontId="3"/>
  </si>
  <si>
    <t>サービス業</t>
    <rPh sb="4" eb="5">
      <t>ギョウ</t>
    </rPh>
    <phoneticPr fontId="3"/>
  </si>
  <si>
    <t>〇地域の青少年健全育成の為見回り、あいさつ運動をします。</t>
    <phoneticPr fontId="3"/>
  </si>
  <si>
    <t>岡山県内一円で交通誘導警備業務を行っている会社です。</t>
    <phoneticPr fontId="3"/>
  </si>
  <si>
    <t>社会福祉法人　正和会　特別養護老人ホーム　けしごの里</t>
    <phoneticPr fontId="3"/>
  </si>
  <si>
    <t>704-8176</t>
    <phoneticPr fontId="3"/>
  </si>
  <si>
    <t>https://keshigonosato.jp/index.html</t>
    <phoneticPr fontId="3"/>
  </si>
  <si>
    <t>〇育児休業制度を職員に周知し、男性女性にかかわらず育児休業等を取得しやすい環境の整備に努めます。
〇仕事と育児が両立できるよう、育児中の職員の状況に応じて短時間勤務や勤務時間帯を考慮した勤務体系の運用を実施します。
〇育児を理由にパートタイム勤務に就く職員が、働き方の見直しや再チャレンジによる正職員への転嫁を希望する場合は、状況等を確認の上、転換を行います。</t>
    <phoneticPr fontId="3"/>
  </si>
  <si>
    <t>「一人ひとりに幸せな笑顔を咲かせたい」の法人理念の基、特別養護老人ホーム入居者様、ショートステイの利用者様お一人おひとりに愛情あふれるサービスを探求・実施しています。</t>
    <phoneticPr fontId="3"/>
  </si>
  <si>
    <t>株式会社美袋交通</t>
    <rPh sb="0" eb="4">
      <t>カブシキガイシャ</t>
    </rPh>
    <rPh sb="4" eb="8">
      <t>ミナギコウツウ</t>
    </rPh>
    <phoneticPr fontId="3"/>
  </si>
  <si>
    <t>719-1311</t>
    <phoneticPr fontId="3"/>
  </si>
  <si>
    <t>総社市</t>
    <rPh sb="0" eb="3">
      <t>ソウジャシ</t>
    </rPh>
    <phoneticPr fontId="3"/>
  </si>
  <si>
    <t>https://minagi-bus.jp/</t>
    <phoneticPr fontId="3"/>
  </si>
  <si>
    <t>〇男女従業員ともに、育児休業を取得しやすい社内環境を整えるため、社内研修を実施します。
〇働き方を見直す為に、就業規則を改定します。
〇自社の技術と知識を活用した地域の子どもを対象とした安全教室を開催します。</t>
    <phoneticPr fontId="3"/>
  </si>
  <si>
    <t>弊社は旅行全般をはじめ貸切バス、タクシー、総社市の新生活交通といった地域になくてはならない企業を目指し日々精進しています。</t>
    <phoneticPr fontId="3"/>
  </si>
  <si>
    <t>江崎グリコ株式会社　中四国エリア支店　岡山事務所</t>
    <phoneticPr fontId="3"/>
  </si>
  <si>
    <t>700-0904</t>
    <phoneticPr fontId="3"/>
  </si>
  <si>
    <t>https://www.glico.com/jp/</t>
    <phoneticPr fontId="3"/>
  </si>
  <si>
    <t>〇男女従業員ともに育児休業の取得し易い職場環境づくりを目指します。
〇妊婦や子育て中の方を対象に栄養士による育児相談セミナーを実施します。</t>
    <phoneticPr fontId="3"/>
  </si>
  <si>
    <t>Glicoグループは人々の良質なくらしのため、高品質な素材を創意工夫することにより、「おいしさと健康」を価値として提供し続けます。</t>
    <phoneticPr fontId="3"/>
  </si>
  <si>
    <t>R05018</t>
  </si>
  <si>
    <t>R05033</t>
  </si>
  <si>
    <t>〇有給休暇取得推進のために、土曜の普通出勤日とGW・お盆・年末年始の大型連休に入る前日を取得推奨日に設定し、ワークライフバランスの充実化を実現します。
〇配偶者出産時における特別休暇を2日間設けます。
〇学生のインターンシップ・職場見学を受け入れ、就業体験や工場見学の機会を設けます。</t>
    <rPh sb="21" eb="22">
      <t>ヒ</t>
    </rPh>
    <phoneticPr fontId="3"/>
  </si>
  <si>
    <t>R05032</t>
    <phoneticPr fontId="17"/>
  </si>
  <si>
    <t>〇小学生以下の子供がいる社員を対象に「子育て応援してくださいボード」を作り、そのボードに社員名を記し他の社員の協力、助け合いを仰ぐ。
〇子供を持つ社員の学校行事への積極的な参加を奨励する。
〇育児休暇取得後の社員の復帰率100％を目指す。</t>
    <rPh sb="15" eb="17">
      <t>タイショウ</t>
    </rPh>
    <phoneticPr fontId="3"/>
  </si>
  <si>
    <t>ろーむ・わこー</t>
    <phoneticPr fontId="3"/>
  </si>
  <si>
    <t>714-0092</t>
    <phoneticPr fontId="3"/>
  </si>
  <si>
    <t>笠岡市</t>
    <rPh sb="0" eb="3">
      <t>カサオカシ</t>
    </rPh>
    <phoneticPr fontId="3"/>
  </si>
  <si>
    <t>https://micro.rohm.com/jp/wako/</t>
    <phoneticPr fontId="3"/>
  </si>
  <si>
    <t>製造業</t>
    <rPh sb="0" eb="3">
      <t>セイゾウギョウ</t>
    </rPh>
    <phoneticPr fontId="3"/>
  </si>
  <si>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phoneticPr fontId="3"/>
  </si>
  <si>
    <t>福井建設工業株式会社</t>
    <rPh sb="0" eb="4">
      <t>フクイケンセツ</t>
    </rPh>
    <rPh sb="4" eb="6">
      <t>コウギョウ</t>
    </rPh>
    <rPh sb="6" eb="10">
      <t>カブシキガイシャ</t>
    </rPh>
    <phoneticPr fontId="3"/>
  </si>
  <si>
    <t>ふくいけんせつこうぎょう</t>
    <phoneticPr fontId="3"/>
  </si>
  <si>
    <t>714-1211</t>
    <phoneticPr fontId="3"/>
  </si>
  <si>
    <t>https://www.fukui-union.co.jp/</t>
    <phoneticPr fontId="3"/>
  </si>
  <si>
    <t>建設業</t>
    <rPh sb="0" eb="3">
      <t>ケンセツギョウ</t>
    </rPh>
    <phoneticPr fontId="3"/>
  </si>
  <si>
    <t>〇子どもたちの社会科（会社・職場）見学・体験を積極的に受け入れます
〇保育園の緊急避難場所として協定を結んでいます
〇地域の青少年健全育成活動（スポーツ少年団指導）を積極的に支援します</t>
    <phoneticPr fontId="3"/>
  </si>
  <si>
    <t>当社は地域に根差し永年、建設業務に携わっています。公共工事を中心に高度な技術を駆使したさまざまな提案を行い、信頼とまごころでお応えしていきます。</t>
    <phoneticPr fontId="3"/>
  </si>
  <si>
    <t>三宅建設株式会社</t>
    <rPh sb="0" eb="2">
      <t>ミヤケ</t>
    </rPh>
    <rPh sb="2" eb="4">
      <t>ケンセツ</t>
    </rPh>
    <rPh sb="4" eb="8">
      <t>カブシキガイシャ</t>
    </rPh>
    <phoneticPr fontId="3"/>
  </si>
  <si>
    <t>みやけけんせつ</t>
    <phoneticPr fontId="3"/>
  </si>
  <si>
    <t>710-0834</t>
    <phoneticPr fontId="3"/>
  </si>
  <si>
    <t>倉敷市</t>
    <rPh sb="0" eb="3">
      <t>クラシキシ</t>
    </rPh>
    <phoneticPr fontId="3"/>
  </si>
  <si>
    <t>http://www.miyake-kk.co.jp/</t>
    <phoneticPr fontId="3"/>
  </si>
  <si>
    <t>「かかわりある　すべての人を　幸せにする」を経営理念に、お客様が満足してもらえることはもちろん、従事した職員や協力業者も満足し、できたものに誇りが持てる仕事をします。</t>
    <phoneticPr fontId="3"/>
  </si>
  <si>
    <t>株式会社　岡山木村屋</t>
    <phoneticPr fontId="3"/>
  </si>
  <si>
    <t>おかやまきむらや</t>
    <phoneticPr fontId="3"/>
  </si>
  <si>
    <t>700-0984</t>
    <phoneticPr fontId="3"/>
  </si>
  <si>
    <t>岡山市</t>
    <rPh sb="0" eb="3">
      <t>オカヤマシ</t>
    </rPh>
    <phoneticPr fontId="3"/>
  </si>
  <si>
    <t>岡山市</t>
    <phoneticPr fontId="3"/>
  </si>
  <si>
    <t>https://www.okayama-kimuraya.co.jp/</t>
    <phoneticPr fontId="3"/>
  </si>
  <si>
    <t>○育児休業終了後、復職する際は、時短勤務を実施します。
○育児休業後の復職に不安がある場合は、復職前に一定期間の研修を実施します。</t>
    <phoneticPr fontId="3"/>
  </si>
  <si>
    <t>リテールベーカリーに徹し、おいしいパンづくりを企業理念として、専売店（フランチャイズ）方式を採用し、岡山県内を中心に直営店、専売店を展開しています。</t>
    <phoneticPr fontId="3"/>
  </si>
  <si>
    <t>梶谷食品株式会社</t>
    <rPh sb="0" eb="2">
      <t>カジタニ</t>
    </rPh>
    <rPh sb="2" eb="4">
      <t>ショクヒン</t>
    </rPh>
    <rPh sb="4" eb="8">
      <t>カブシキガイシャ</t>
    </rPh>
    <phoneticPr fontId="3"/>
  </si>
  <si>
    <t>かじたにしょくひん</t>
    <phoneticPr fontId="3"/>
  </si>
  <si>
    <t>710-0016</t>
    <phoneticPr fontId="3"/>
  </si>
  <si>
    <t>https://www.kajitani-shokuhin.co.jp/</t>
    <phoneticPr fontId="3"/>
  </si>
  <si>
    <t>岡山県倉敷市にある、ビスケットの製造メーカーです。岡山から全国、海外へ。世代を超えてお客様に愛され独自の製法を継承し、美味しさを次の世代へ届けます。</t>
    <phoneticPr fontId="3"/>
  </si>
  <si>
    <t>岡山シティホテル株式会社</t>
    <rPh sb="0" eb="2">
      <t>オカヤマ</t>
    </rPh>
    <rPh sb="8" eb="12">
      <t>カブシキガイシャ</t>
    </rPh>
    <phoneticPr fontId="3"/>
  </si>
  <si>
    <t>おかやましてぃほてる</t>
    <phoneticPr fontId="3"/>
  </si>
  <si>
    <t>https://okayama-cityhotel.co.jp/</t>
    <phoneticPr fontId="3"/>
  </si>
  <si>
    <t>ビジネス・瀬戸内観光の拠点、岡山駅近くにある、私たち「岡山シティホテル」。旅の疲れをいやす、ゆったりくつろげる空間と最新の設備・サービスで皆様のお越しをお待ちいたしております。</t>
    <phoneticPr fontId="3"/>
  </si>
  <si>
    <t>株式会社　志ほや</t>
    <phoneticPr fontId="3"/>
  </si>
  <si>
    <t>しほや</t>
    <phoneticPr fontId="3"/>
  </si>
  <si>
    <t>700-0822</t>
    <phoneticPr fontId="3"/>
  </si>
  <si>
    <t>https://www.shihoya.co.jp/</t>
    <phoneticPr fontId="3"/>
  </si>
  <si>
    <t>卸・小売業</t>
    <rPh sb="0" eb="1">
      <t>オロシ</t>
    </rPh>
    <rPh sb="2" eb="5">
      <t>コウリギョウ</t>
    </rPh>
    <phoneticPr fontId="3"/>
  </si>
  <si>
    <t>○学校行事や通院等に有給休暇を利用しやすくする目的で、半日単位・時間単位で有給休暇を取得できる制度を設けています。
○育児休業に関する規定を周知し、育児休業を取得しやすい環境づくりに努めます。
〇育児休業取得予定従業員と代替従業員の並行勤務により、スムーズな引継ぎを行います。</t>
    <phoneticPr fontId="3"/>
  </si>
  <si>
    <t xml:space="preserve">大正2年に創業し2023年に110周年を迎えました。水産庁長官賞を受賞した看板商品「塩むし桜鯛」や魚介のみそ漬、各地の高級果物、ゼリー等を贈答用に加工・製造・販売している老舗の進物店です。
</t>
    <phoneticPr fontId="3"/>
  </si>
  <si>
    <t>○結婚と出産（本人の場合は２万円、配偶者の場合は１万円）の際にお祝い金が出ることを周知します。
○子供や孫をもつ従業員の学校行事への積極参加を奨励します。
○妊娠・出産・育児を理由に退職した元従業員が希望すれば再雇用します。</t>
    <phoneticPr fontId="3"/>
  </si>
  <si>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phoneticPr fontId="3"/>
  </si>
  <si>
    <t>○育児休業終了後、復職する際は、時短勤務を実施します。</t>
  </si>
  <si>
    <t>○育児休業終了後、復職する際は、時短勤務を実施します。</t>
    <phoneticPr fontId="3"/>
  </si>
  <si>
    <t>ローム・ワコー株式会社</t>
    <rPh sb="7" eb="11">
      <t>カブシキカイシャ</t>
    </rPh>
    <phoneticPr fontId="3"/>
  </si>
  <si>
    <t>R.9.28</t>
    <phoneticPr fontId="3"/>
  </si>
  <si>
    <t>0115</t>
  </si>
  <si>
    <t>0115</t>
    <phoneticPr fontId="3"/>
  </si>
  <si>
    <t>いちい</t>
  </si>
  <si>
    <t>701-0202</t>
  </si>
  <si>
    <t>岡山市</t>
  </si>
  <si>
    <t>https://www.ichii-ind.com/</t>
  </si>
  <si>
    <t>設計段階から量産まで一貫して行う自動車部品の製造メーカーです。社員同士が働きやすいように「コミュニケーションに関する方針」を定め、仕事のやり易い環境や場を設けています。</t>
  </si>
  <si>
    <t>0116</t>
  </si>
  <si>
    <t>0117</t>
  </si>
  <si>
    <t>0118</t>
  </si>
  <si>
    <t>0119</t>
  </si>
  <si>
    <t>0121</t>
  </si>
  <si>
    <t>0122</t>
  </si>
  <si>
    <t>0123</t>
  </si>
  <si>
    <t>0116</t>
    <phoneticPr fontId="3"/>
  </si>
  <si>
    <t>社会福祉法人恭和会</t>
  </si>
  <si>
    <t>きょうわかい</t>
  </si>
  <si>
    <t>715-0026</t>
  </si>
  <si>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</si>
  <si>
    <t>社会福祉法人　潤真会</t>
  </si>
  <si>
    <t>じゅんしんかい</t>
  </si>
  <si>
    <t>716-0003</t>
  </si>
  <si>
    <t>http://www.jyunshinkai.or.jp</t>
  </si>
  <si>
    <t>高齢者の生活を支援するため、施設入所や在宅介護等の事業を行っています。女性の多い職場なので、育児に専念した後も職場へ復帰できるよう、様々な支援を行っています。</t>
  </si>
  <si>
    <t>ろーむ・わこー</t>
  </si>
  <si>
    <t>714-0092</t>
  </si>
  <si>
    <t>https://micro.rohm.com/jp/wako/</t>
  </si>
  <si>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</si>
  <si>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</si>
  <si>
    <t>706-0002</t>
    <phoneticPr fontId="2"/>
  </si>
  <si>
    <t>703-8241</t>
    <phoneticPr fontId="2"/>
  </si>
  <si>
    <t>703-8258</t>
    <phoneticPr fontId="2"/>
  </si>
  <si>
    <t>社会福祉法人愛育福祉会</t>
    <rPh sb="0" eb="6">
      <t>シャカイフクシホウジン</t>
    </rPh>
    <rPh sb="6" eb="8">
      <t>アイイク</t>
    </rPh>
    <rPh sb="8" eb="10">
      <t>フクシ</t>
    </rPh>
    <rPh sb="10" eb="11">
      <t>カイ</t>
    </rPh>
    <phoneticPr fontId="3"/>
  </si>
  <si>
    <t>あいいくふくしかい</t>
    <phoneticPr fontId="3"/>
  </si>
  <si>
    <t>712-8006</t>
    <phoneticPr fontId="3"/>
  </si>
  <si>
    <t>倉敷市</t>
    <rPh sb="0" eb="3">
      <t>クラシキシ</t>
    </rPh>
    <phoneticPr fontId="3"/>
  </si>
  <si>
    <t>https://www.aiikufukushi.or.jp/</t>
    <phoneticPr fontId="3"/>
  </si>
  <si>
    <t>○地域の子どもたちの豊かな成長を応援するため、社会科見学、チャレンジワーク、ボランティアを積極的に受け入れます。
○妊娠中から、身体に合わせた働き方、保活、育休明けの復帰の時期や時短勤務など、一律でなく職員個々の状況に合わせて柔軟に支援します。
○職員の仕事と育児の両立、適切なワークライフバランスを支援する「イクボス」になることを宣言します。</t>
    <phoneticPr fontId="3"/>
  </si>
  <si>
    <t>当法人は1968年から55年以上続く社会福祉法人です。地域では「めばえ保育園」として親しまれています。職場も地域も安心して子育てが出来るよう取り組んでいます。</t>
    <phoneticPr fontId="3"/>
  </si>
  <si>
    <t>タケシンパッケージ株式会社</t>
    <rPh sb="9" eb="13">
      <t>カブシキガイシャ</t>
    </rPh>
    <phoneticPr fontId="3"/>
  </si>
  <si>
    <t>たけしんぱっけーじ</t>
    <phoneticPr fontId="3"/>
  </si>
  <si>
    <t>710-1305</t>
    <phoneticPr fontId="3"/>
  </si>
  <si>
    <t>https://takeshin-pk.co.jp/</t>
    <phoneticPr fontId="3"/>
  </si>
  <si>
    <t>製造業</t>
    <rPh sb="0" eb="3">
      <t>セイゾウギョウ</t>
    </rPh>
    <phoneticPr fontId="3"/>
  </si>
  <si>
    <t>○従業員が出産や育児によってキャリアアップを諦めることがないよう、子育てしながらでも働きやすい職場を目指します。
○参観日やPTA等の学校行事で休みやすい体制を整えます。また、子どもの急な発熱等で休んでも支障のない業務体制を構築します。</t>
    <phoneticPr fontId="3"/>
  </si>
  <si>
    <t>大型ダンボールケースを中心とした各種梱包資材、並びに不織布製のインテリア吸音材の製造販売を行っており、企画力と技術力を活かしたオリジナル製品も多数取り扱っています。</t>
    <phoneticPr fontId="3"/>
  </si>
  <si>
    <t>くろがね産業株式会社</t>
    <rPh sb="4" eb="6">
      <t>サンギョウ</t>
    </rPh>
    <rPh sb="6" eb="10">
      <t>カブシキガイシャ</t>
    </rPh>
    <phoneticPr fontId="3"/>
  </si>
  <si>
    <t>くろがねさんぎょう</t>
    <phoneticPr fontId="3"/>
  </si>
  <si>
    <t>709-0635</t>
    <phoneticPr fontId="3"/>
  </si>
  <si>
    <t>岡山市</t>
    <rPh sb="0" eb="3">
      <t>オカヤマシ</t>
    </rPh>
    <phoneticPr fontId="3"/>
  </si>
  <si>
    <t>https://kurogane-sangyo.com/</t>
    <phoneticPr fontId="3"/>
  </si>
  <si>
    <t>サービス業</t>
    <rPh sb="4" eb="5">
      <t>ギョウ</t>
    </rPh>
    <phoneticPr fontId="3"/>
  </si>
  <si>
    <t>○短時間勤務制度を設け、家庭を持つ人が多様な働き方が出来るよう柔軟に対応しています。
○自身や家族の誕生日、結婚記念日等で使用できるアニバーサリー休暇を設けます。
○男性従業員が育児休業の取得しやすい環境づくりを行います。</t>
    <phoneticPr fontId="3"/>
  </si>
  <si>
    <t>産業廃棄物の収集・運搬・再資源化を主に行っています。ゴム部品の製造メーカーから排出される廃ゴムを回収し、ゴムチップにリサイクルし、製造・販売をしており、西日本でトップクラスの実績があります。</t>
    <phoneticPr fontId="3"/>
  </si>
  <si>
    <t>三菱重工マリタイムシステムズ株式会社</t>
    <phoneticPr fontId="3"/>
  </si>
  <si>
    <t>みつびしじゅうこうまりたいむしすてむず</t>
    <phoneticPr fontId="3"/>
  </si>
  <si>
    <t>706-8588</t>
  </si>
  <si>
    <t>706-8588</t>
    <phoneticPr fontId="3"/>
  </si>
  <si>
    <t>玉野市</t>
    <rPh sb="0" eb="3">
      <t>タマノシ</t>
    </rPh>
    <phoneticPr fontId="3"/>
  </si>
  <si>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</si>
  <si>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phoneticPr fontId="3"/>
  </si>
  <si>
    <t>「スマートな仕事のやり方に変え、笑顔溢れる健康的な職場づくり」を心掛け、社長自ら社員に働きかけています。各種休暇制度も充実しており、社員のワークライフバランスを大事にしています。</t>
  </si>
  <si>
    <t>「スマートな仕事のやり方に変え、笑顔溢れる健康的な職場づくり」を心掛け、社長自ら社員に働きかけています。各種休暇制度も充実しており、社員のワークライフバランスを大事にしています。</t>
    <phoneticPr fontId="3"/>
  </si>
  <si>
    <t>社会福祉法人薫風会</t>
    <phoneticPr fontId="3"/>
  </si>
  <si>
    <t>くんぷうかい</t>
    <phoneticPr fontId="3"/>
  </si>
  <si>
    <t>712-8061</t>
    <phoneticPr fontId="3"/>
  </si>
  <si>
    <t>http://kunpoo.jp/</t>
    <phoneticPr fontId="3"/>
  </si>
  <si>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phoneticPr fontId="3"/>
  </si>
  <si>
    <t>株式会社明石スクールユニフォームカンパニー</t>
    <phoneticPr fontId="3"/>
  </si>
  <si>
    <t>あかしすくーるゆにふぉーむかんぱにー</t>
    <phoneticPr fontId="3"/>
  </si>
  <si>
    <t>711-0903</t>
    <phoneticPr fontId="3"/>
  </si>
  <si>
    <t>https://akashi-suc.jp/</t>
    <phoneticPr fontId="3"/>
  </si>
  <si>
    <t>○育児短時間勤務制度（原則、小学校就学まで・6時間）の活用を推奨し、育児と仕事の両立を応援します
○青少年健全育成活動の一環として地域の子どもたちの社会科見学（工場）を受け入れます</t>
    <phoneticPr fontId="3"/>
  </si>
  <si>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phoneticPr fontId="3"/>
  </si>
  <si>
    <t>0124</t>
  </si>
  <si>
    <t>0125</t>
  </si>
  <si>
    <t>0126</t>
  </si>
  <si>
    <t>0127</t>
  </si>
  <si>
    <t>0128</t>
  </si>
  <si>
    <t>0129</t>
  </si>
  <si>
    <t>0130</t>
  </si>
  <si>
    <t>0131</t>
  </si>
  <si>
    <t>0132</t>
  </si>
  <si>
    <t>0136</t>
  </si>
  <si>
    <t>0137</t>
  </si>
  <si>
    <t>0138</t>
  </si>
  <si>
    <t>0139</t>
  </si>
  <si>
    <t>0140</t>
  </si>
  <si>
    <t>株式会社イケル</t>
    <rPh sb="0" eb="4">
      <t>カブシキガイシャ</t>
    </rPh>
    <phoneticPr fontId="17"/>
  </si>
  <si>
    <t>いける</t>
    <phoneticPr fontId="17"/>
  </si>
  <si>
    <t>ビジネスセンター岡山株式会社</t>
    <rPh sb="8" eb="10">
      <t>オカヤマ</t>
    </rPh>
    <rPh sb="10" eb="14">
      <t>カブシキガイシャ</t>
    </rPh>
    <phoneticPr fontId="17"/>
  </si>
  <si>
    <t>株式会社岡山木村屋</t>
    <rPh sb="0" eb="4">
      <t>カブシキガイシャ</t>
    </rPh>
    <rPh sb="4" eb="9">
      <t>オカヤマキムラヤ</t>
    </rPh>
    <phoneticPr fontId="17"/>
  </si>
  <si>
    <t>株式会社アイ・サポート</t>
    <rPh sb="0" eb="4">
      <t>カブシキガイシャ</t>
    </rPh>
    <phoneticPr fontId="17"/>
  </si>
  <si>
    <t>三菱重工マリタイムシステムズ株式会社</t>
    <rPh sb="0" eb="4">
      <t>ミツビシジュウコウ</t>
    </rPh>
    <rPh sb="14" eb="18">
      <t>カブシキガイシャ</t>
    </rPh>
    <phoneticPr fontId="17"/>
  </si>
  <si>
    <t>株式会社ダブルツリー</t>
    <rPh sb="0" eb="4">
      <t>カブシキガイシャ</t>
    </rPh>
    <phoneticPr fontId="17"/>
  </si>
  <si>
    <t>社会福祉法人雪舟福祉会</t>
    <rPh sb="0" eb="11">
      <t>シャカイフクシホウジンセッシュウフクシカイ</t>
    </rPh>
    <phoneticPr fontId="17"/>
  </si>
  <si>
    <t>株式会社カスケホーム</t>
    <rPh sb="0" eb="4">
      <t>カブシキガイシャ</t>
    </rPh>
    <phoneticPr fontId="17"/>
  </si>
  <si>
    <t>びじねすせんたーおかやま</t>
    <phoneticPr fontId="17"/>
  </si>
  <si>
    <t>おかやまきむらや</t>
    <phoneticPr fontId="17"/>
  </si>
  <si>
    <t>あい・さぽーと</t>
    <phoneticPr fontId="17"/>
  </si>
  <si>
    <t>http://ikel.co.jp/</t>
  </si>
  <si>
    <t xml:space="preserve">現在社長以外は全員女性（主婦）で、4月から新入社員3名入社しますが、すべて女性。
今後も女性が働きやすい会社を目指していきたいです。
</t>
  </si>
  <si>
    <t>0119</t>
    <phoneticPr fontId="3"/>
  </si>
  <si>
    <t>R5.10.31</t>
  </si>
  <si>
    <t>R5.10.31</t>
    <phoneticPr fontId="17"/>
  </si>
  <si>
    <t>0120</t>
    <phoneticPr fontId="3"/>
  </si>
  <si>
    <t>R05040</t>
    <phoneticPr fontId="3"/>
  </si>
  <si>
    <t>R05040</t>
    <phoneticPr fontId="17"/>
  </si>
  <si>
    <t>0121</t>
    <phoneticPr fontId="3"/>
  </si>
  <si>
    <t>0122</t>
    <phoneticPr fontId="3"/>
  </si>
  <si>
    <t>R03013</t>
    <phoneticPr fontId="3"/>
  </si>
  <si>
    <t>みつびしじゅうこうまりたいむしすてむず</t>
    <phoneticPr fontId="17"/>
  </si>
  <si>
    <t>R05047</t>
    <phoneticPr fontId="17"/>
  </si>
  <si>
    <t>だぶるつりー</t>
    <phoneticPr fontId="17"/>
  </si>
  <si>
    <t>せっしゅうふくしかい</t>
    <phoneticPr fontId="17"/>
  </si>
  <si>
    <t>かすけほーむ</t>
    <phoneticPr fontId="17"/>
  </si>
  <si>
    <t>0125</t>
    <phoneticPr fontId="3"/>
  </si>
  <si>
    <t>0124</t>
    <phoneticPr fontId="3"/>
  </si>
  <si>
    <t>R02007</t>
    <phoneticPr fontId="3"/>
  </si>
  <si>
    <t>713-8122</t>
  </si>
  <si>
    <t>https://www.kasuke.co.jp/</t>
  </si>
  <si>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</si>
  <si>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</si>
  <si>
    <t>0126</t>
    <phoneticPr fontId="3"/>
  </si>
  <si>
    <t>R05031</t>
    <phoneticPr fontId="3"/>
  </si>
  <si>
    <t>R05031</t>
    <phoneticPr fontId="17"/>
  </si>
  <si>
    <t>株式会社ダブルツリー</t>
    <phoneticPr fontId="2"/>
  </si>
  <si>
    <t>だぶるつりー</t>
    <phoneticPr fontId="2"/>
  </si>
  <si>
    <t xml:space="preserve">https://d-tree.jp/
</t>
    <phoneticPr fontId="2"/>
  </si>
  <si>
    <t>〇育児短時間勤務制度（原則、小学校就学まで・6時間）を活用・推奨し、育児と仕事の両立を応援します。
〇青少年健全育成活動の一環として地域の子どもたちの社会科見学(工場)を受け入れます。</t>
    <rPh sb="1" eb="3">
      <t>イクジ</t>
    </rPh>
    <rPh sb="3" eb="6">
      <t>タンジカン</t>
    </rPh>
    <rPh sb="6" eb="8">
      <t>キンム</t>
    </rPh>
    <rPh sb="8" eb="10">
      <t>セイド</t>
    </rPh>
    <rPh sb="11" eb="13">
      <t>ゲンソク</t>
    </rPh>
    <rPh sb="14" eb="17">
      <t>ショウガッコウ</t>
    </rPh>
    <rPh sb="17" eb="19">
      <t>シュウガク</t>
    </rPh>
    <rPh sb="23" eb="25">
      <t>ジカン</t>
    </rPh>
    <rPh sb="27" eb="29">
      <t>カツヨウ</t>
    </rPh>
    <rPh sb="30" eb="32">
      <t>スイショウ</t>
    </rPh>
    <rPh sb="34" eb="36">
      <t>イクジ</t>
    </rPh>
    <rPh sb="37" eb="39">
      <t>シゴト</t>
    </rPh>
    <rPh sb="40" eb="42">
      <t>リョウリツ</t>
    </rPh>
    <rPh sb="43" eb="45">
      <t>オウエン</t>
    </rPh>
    <rPh sb="51" eb="54">
      <t>セイショウネン</t>
    </rPh>
    <rPh sb="54" eb="56">
      <t>ケンゼン</t>
    </rPh>
    <rPh sb="56" eb="58">
      <t>イクセイ</t>
    </rPh>
    <rPh sb="58" eb="60">
      <t>カツドウ</t>
    </rPh>
    <rPh sb="61" eb="63">
      <t>イッカン</t>
    </rPh>
    <rPh sb="66" eb="68">
      <t>チイキ</t>
    </rPh>
    <rPh sb="69" eb="70">
      <t>コ</t>
    </rPh>
    <rPh sb="75" eb="78">
      <t>シャカイカ</t>
    </rPh>
    <rPh sb="78" eb="80">
      <t>ケンガク</t>
    </rPh>
    <rPh sb="81" eb="83">
      <t>コウジョウ</t>
    </rPh>
    <rPh sb="85" eb="86">
      <t>ウ</t>
    </rPh>
    <rPh sb="87" eb="88">
      <t>イ</t>
    </rPh>
    <phoneticPr fontId="17"/>
  </si>
  <si>
    <t>701-0205</t>
    <phoneticPr fontId="3"/>
  </si>
  <si>
    <t>医療法人東浩会は、石川病院、老人保健施設のぞみ苑、訪問介護ステーションこだま、居宅介護支援事業所すばるの４事業所から成り、ＪＲ東津山駅の近くに位置します。私たちは”母の手”のように愛情と優しさのある医療・介護をめざします。</t>
    <rPh sb="0" eb="2">
      <t>イリョウ</t>
    </rPh>
    <rPh sb="2" eb="4">
      <t>ホウジン</t>
    </rPh>
    <rPh sb="4" eb="7">
      <t>トウコウカイ</t>
    </rPh>
    <rPh sb="9" eb="11">
      <t>イシカワ</t>
    </rPh>
    <rPh sb="11" eb="13">
      <t>ビョウイン</t>
    </rPh>
    <rPh sb="14" eb="16">
      <t>ロウジン</t>
    </rPh>
    <rPh sb="16" eb="18">
      <t>ホケン</t>
    </rPh>
    <rPh sb="18" eb="20">
      <t>シセツ</t>
    </rPh>
    <rPh sb="23" eb="24">
      <t>エン</t>
    </rPh>
    <rPh sb="25" eb="27">
      <t>ホウモン</t>
    </rPh>
    <rPh sb="27" eb="29">
      <t>カイゴ</t>
    </rPh>
    <rPh sb="39" eb="41">
      <t>キョタク</t>
    </rPh>
    <rPh sb="41" eb="43">
      <t>カイゴ</t>
    </rPh>
    <rPh sb="43" eb="45">
      <t>シエン</t>
    </rPh>
    <rPh sb="45" eb="48">
      <t>ジギョウショ</t>
    </rPh>
    <rPh sb="53" eb="56">
      <t>ジギョウショ</t>
    </rPh>
    <rPh sb="58" eb="59">
      <t>ナ</t>
    </rPh>
    <rPh sb="63" eb="66">
      <t>ヒガシツヤマ</t>
    </rPh>
    <rPh sb="66" eb="67">
      <t>エキ</t>
    </rPh>
    <rPh sb="68" eb="69">
      <t>チカ</t>
    </rPh>
    <rPh sb="71" eb="73">
      <t>イチ</t>
    </rPh>
    <phoneticPr fontId="2"/>
  </si>
  <si>
    <t xml:space="preserve">https://bizenplaypark.org/
</t>
    <phoneticPr fontId="2"/>
  </si>
  <si>
    <t>712-8003</t>
    <phoneticPr fontId="2"/>
  </si>
  <si>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
〇勤務間インターバル制度の導入を宣言いたします。</t>
    <rPh sb="151" eb="153">
      <t>キンム</t>
    </rPh>
    <rPh sb="153" eb="154">
      <t>カン</t>
    </rPh>
    <rPh sb="160" eb="162">
      <t>セイド</t>
    </rPh>
    <rPh sb="163" eb="165">
      <t>ドウニュウ</t>
    </rPh>
    <rPh sb="166" eb="168">
      <t>センゲン</t>
    </rPh>
    <phoneticPr fontId="2"/>
  </si>
  <si>
    <t>710-0038</t>
    <phoneticPr fontId="3"/>
  </si>
  <si>
    <t>703-8248</t>
    <phoneticPr fontId="3"/>
  </si>
  <si>
    <t>〇仕事と育児が両立できる環境を整備します。
〇働き方改革の一環として、週に１日「ノー残業デー」を設置します。
〇有給休暇の取得促進に努めます。
〇地域における子育て支援に積極的に取り組みます。
〇若者の就労支援に取り組みます。</t>
    <rPh sb="1" eb="3">
      <t>シゴト</t>
    </rPh>
    <rPh sb="4" eb="6">
      <t>イクジ</t>
    </rPh>
    <rPh sb="7" eb="9">
      <t>リョウリツ</t>
    </rPh>
    <rPh sb="12" eb="14">
      <t>カンキョウ</t>
    </rPh>
    <rPh sb="15" eb="17">
      <t>セイビ</t>
    </rPh>
    <rPh sb="23" eb="24">
      <t>ハタラ</t>
    </rPh>
    <rPh sb="25" eb="26">
      <t>カタ</t>
    </rPh>
    <rPh sb="26" eb="28">
      <t>カイカク</t>
    </rPh>
    <rPh sb="29" eb="31">
      <t>イッカン</t>
    </rPh>
    <rPh sb="35" eb="36">
      <t>シュウ</t>
    </rPh>
    <rPh sb="38" eb="39">
      <t>ニチ</t>
    </rPh>
    <rPh sb="42" eb="44">
      <t>ザンギョウ</t>
    </rPh>
    <rPh sb="48" eb="50">
      <t>セッチ</t>
    </rPh>
    <rPh sb="56" eb="58">
      <t>ユウキュウ</t>
    </rPh>
    <rPh sb="58" eb="60">
      <t>キュウカ</t>
    </rPh>
    <rPh sb="61" eb="63">
      <t>シュトク</t>
    </rPh>
    <rPh sb="63" eb="65">
      <t>ソクシン</t>
    </rPh>
    <rPh sb="66" eb="67">
      <t>ツト</t>
    </rPh>
    <rPh sb="73" eb="75">
      <t>チイキ</t>
    </rPh>
    <rPh sb="79" eb="81">
      <t>コソダ</t>
    </rPh>
    <rPh sb="82" eb="84">
      <t>シエン</t>
    </rPh>
    <rPh sb="85" eb="88">
      <t>セッキョクテキ</t>
    </rPh>
    <rPh sb="89" eb="90">
      <t>ト</t>
    </rPh>
    <rPh sb="91" eb="92">
      <t>ク</t>
    </rPh>
    <rPh sb="98" eb="100">
      <t>ワカモノ</t>
    </rPh>
    <rPh sb="101" eb="103">
      <t>シュウロウ</t>
    </rPh>
    <rPh sb="103" eb="105">
      <t>シエン</t>
    </rPh>
    <rPh sb="106" eb="107">
      <t>ト</t>
    </rPh>
    <rPh sb="108" eb="109">
      <t>ク</t>
    </rPh>
    <phoneticPr fontId="18"/>
  </si>
  <si>
    <t>〇事業所内認可保育園を開設し、職員の仕事と子育ての両立を応援し、地域の子育て支援を目指します。
〇育児・介護休業、子の看護休暇、介護休暇などの制度の周知と利用促進を図ります。
〇小学生・中学生に対する就業体験や高校生・大学生を対象としたインターンシップ等の機会を積極的に提供します。
〇毎週水曜日を「ノー残業デー」とします。
〇健康経営に取り組み、職員の心と身体の健康づくりを支援します。</t>
    <rPh sb="89" eb="92">
      <t>ショウガクセイ</t>
    </rPh>
    <rPh sb="93" eb="96">
      <t>チュウガクセイ</t>
    </rPh>
    <rPh sb="97" eb="98">
      <t>タイ</t>
    </rPh>
    <rPh sb="100" eb="102">
      <t>シュウギョウ</t>
    </rPh>
    <rPh sb="102" eb="104">
      <t>タイケン</t>
    </rPh>
    <rPh sb="105" eb="108">
      <t>コウコウセイ</t>
    </rPh>
    <rPh sb="109" eb="112">
      <t>ダイガクセイ</t>
    </rPh>
    <rPh sb="113" eb="115">
      <t>タイショウ</t>
    </rPh>
    <rPh sb="126" eb="127">
      <t>トウ</t>
    </rPh>
    <rPh sb="128" eb="130">
      <t>キカイ</t>
    </rPh>
    <rPh sb="131" eb="134">
      <t>セッキョクテキ</t>
    </rPh>
    <rPh sb="135" eb="137">
      <t>テイキョウ</t>
    </rPh>
    <rPh sb="143" eb="145">
      <t>マイシュウ</t>
    </rPh>
    <rPh sb="145" eb="148">
      <t>スイヨウビ</t>
    </rPh>
    <rPh sb="152" eb="154">
      <t>ザンギョウ</t>
    </rPh>
    <rPh sb="164" eb="166">
      <t>ケンコウ</t>
    </rPh>
    <rPh sb="166" eb="168">
      <t>ケイエイ</t>
    </rPh>
    <rPh sb="169" eb="170">
      <t>ト</t>
    </rPh>
    <rPh sb="171" eb="172">
      <t>ク</t>
    </rPh>
    <rPh sb="174" eb="176">
      <t>ショクイン</t>
    </rPh>
    <rPh sb="177" eb="178">
      <t>ココロ</t>
    </rPh>
    <rPh sb="179" eb="181">
      <t>カラダ</t>
    </rPh>
    <rPh sb="182" eb="184">
      <t>ケンコウ</t>
    </rPh>
    <rPh sb="188" eb="190">
      <t>シエン</t>
    </rPh>
    <phoneticPr fontId="2"/>
  </si>
  <si>
    <t>〇情報共有システムkintone（キントーン）を使い、全ての業務の進捗状況を残し復帰後もキャリアを生かしスムーズに仕事ができる環境を整えます。
〇年度初めに、有給予定日を５日以上決め、有意義な休暇を過ごせるように繋げていきます。
〇子供のスケジュールや育児状況に応じ合わせ、勤務時間帯の変更をフルタイムのまま可能にします。
〇育児休業についての周知を徹底します。</t>
    <rPh sb="163" eb="165">
      <t>イクジ</t>
    </rPh>
    <rPh sb="165" eb="167">
      <t>キュウギョウ</t>
    </rPh>
    <rPh sb="172" eb="174">
      <t>シュウチ</t>
    </rPh>
    <rPh sb="175" eb="177">
      <t>テッテイ</t>
    </rPh>
    <phoneticPr fontId="3"/>
  </si>
  <si>
    <t>社会医療法人盛全会</t>
    <rPh sb="0" eb="2">
      <t>シャカイ</t>
    </rPh>
    <rPh sb="2" eb="4">
      <t>イリョウ</t>
    </rPh>
    <rPh sb="4" eb="6">
      <t>ホウジン</t>
    </rPh>
    <rPh sb="6" eb="7">
      <t>セイ</t>
    </rPh>
    <rPh sb="7" eb="9">
      <t>ゼンカイ</t>
    </rPh>
    <phoneticPr fontId="3"/>
  </si>
  <si>
    <t>せいぜんかい　</t>
    <phoneticPr fontId="3"/>
  </si>
  <si>
    <t>https://www.saidaiji-hp.or.jp/</t>
    <phoneticPr fontId="3"/>
  </si>
  <si>
    <t>○育児休業中の職員・定時職員へ毎月情報誌や学習資料の提供、読後感想や近況報告の返信のやり取りを行い、休業中や職場復帰時の不安や問題の解消に努めます。
○正規職員及び定時職員の妊娠がわかった時点で、「母性健康管理指導事項連絡カード」や利用できる制度の紹介をし、また、医師の指導に応じて働き方の変更等の対応を行います。
○育児休職からの復帰者について、時短利用の状況を確認し、また、利用者への声がけや事業所訪問などを行い、就業継続しやすい環境づくりに努めます。
〇男性職員で配偶者が出産されたとの申告があった場合、育児休業のおすすめや利用できる制度等の案内パンフを渡して説明し、育児休業取得の意向の聞き取りを行います。
〇県内の子育て世代に、子どもの節目に子育てに役立つグッズを届けることで支援を行います。</t>
    <rPh sb="287" eb="289">
      <t>イクジ</t>
    </rPh>
    <rPh sb="289" eb="291">
      <t>キュウギョウ</t>
    </rPh>
    <rPh sb="291" eb="293">
      <t>シュトク</t>
    </rPh>
    <rPh sb="294" eb="296">
      <t>イコウ</t>
    </rPh>
    <rPh sb="297" eb="298">
      <t>キ</t>
    </rPh>
    <rPh sb="299" eb="300">
      <t>ト</t>
    </rPh>
    <rPh sb="302" eb="303">
      <t>オコナ</t>
    </rPh>
    <phoneticPr fontId="18"/>
  </si>
  <si>
    <t xml:space="preserve">　２００７年に県下第一番目に‘くるみんマーク’を取得。同年、均等・両立支援企業表彰ファミリーフレンドリー部門厚生労働大臣賞受賞。組合員の子育て支援にも積極的に取り組んでいます。また、おかやまコープの全店舗が「ももっこカード」の協賛店です。
</t>
    <rPh sb="99" eb="100">
      <t>ゼン</t>
    </rPh>
    <rPh sb="100" eb="102">
      <t>テンポ</t>
    </rPh>
    <rPh sb="113" eb="115">
      <t>キョウサン</t>
    </rPh>
    <rPh sb="115" eb="116">
      <t>テン</t>
    </rPh>
    <phoneticPr fontId="3"/>
  </si>
  <si>
    <t>○週１日をノー残業デーにします。※工場毎に曜日を決定
○育児休業の取得率を女性１００％、男性５０％を目指します。
〇有給休暇の年間取得日数を平均１０日以上を目指します。</t>
    <rPh sb="28" eb="30">
      <t>イクジ</t>
    </rPh>
    <rPh sb="30" eb="32">
      <t>キュウギョウ</t>
    </rPh>
    <rPh sb="33" eb="35">
      <t>シュトク</t>
    </rPh>
    <rPh sb="35" eb="36">
      <t>リツ</t>
    </rPh>
    <rPh sb="37" eb="39">
      <t>ジョセイ</t>
    </rPh>
    <rPh sb="44" eb="46">
      <t>ダンセイ</t>
    </rPh>
    <rPh sb="50" eb="52">
      <t>メザ</t>
    </rPh>
    <rPh sb="58" eb="62">
      <t>ユウキュウキュウカ</t>
    </rPh>
    <rPh sb="63" eb="65">
      <t>ネンカン</t>
    </rPh>
    <rPh sb="65" eb="67">
      <t>シュトク</t>
    </rPh>
    <rPh sb="67" eb="69">
      <t>ニッスウ</t>
    </rPh>
    <rPh sb="70" eb="72">
      <t>ヘイキン</t>
    </rPh>
    <rPh sb="74" eb="75">
      <t>ニチ</t>
    </rPh>
    <rPh sb="75" eb="77">
      <t>イジョウ</t>
    </rPh>
    <rPh sb="78" eb="80">
      <t>メザ</t>
    </rPh>
    <phoneticPr fontId="18"/>
  </si>
  <si>
    <t>○時間外労働時間の削減を目指します。
○年次有給休暇の取得を促進します。</t>
    <rPh sb="1" eb="4">
      <t>ジカンガイ</t>
    </rPh>
    <rPh sb="4" eb="6">
      <t>ロウドウ</t>
    </rPh>
    <rPh sb="6" eb="8">
      <t>ジカン</t>
    </rPh>
    <rPh sb="9" eb="11">
      <t>サクゲン</t>
    </rPh>
    <rPh sb="12" eb="14">
      <t>メザ</t>
    </rPh>
    <rPh sb="20" eb="22">
      <t>ネンジ</t>
    </rPh>
    <rPh sb="22" eb="26">
      <t>ユウキュウキュウカ</t>
    </rPh>
    <rPh sb="27" eb="29">
      <t>シュトク</t>
    </rPh>
    <rPh sb="30" eb="32">
      <t>ソクシン</t>
    </rPh>
    <phoneticPr fontId="2"/>
  </si>
  <si>
    <t>701-0205</t>
    <phoneticPr fontId="3"/>
  </si>
  <si>
    <t>○毎週水曜日を「ノー残業デー」とします。
○新規採用の従業員が気軽に悩みを相談できる窓口を設置します。</t>
    <rPh sb="3" eb="4">
      <t>ミズ</t>
    </rPh>
    <phoneticPr fontId="18"/>
  </si>
  <si>
    <t>○法令に準拠した育児休業に関する規定を周知し、育児休業を取得しやすい環境を整えます。
○安全・安心ネットワークへの取組に協力し、地域の防犯、非行防止活動の積極的参加を支援します。</t>
    <phoneticPr fontId="18"/>
  </si>
  <si>
    <t>社会福祉法人鶯園　特別養護老人ホーム　ロマンシティあいだ</t>
    <rPh sb="0" eb="2">
      <t>シャカイ</t>
    </rPh>
    <rPh sb="2" eb="4">
      <t>フクシ</t>
    </rPh>
    <rPh sb="4" eb="6">
      <t>ホウジン</t>
    </rPh>
    <rPh sb="6" eb="7">
      <t>ウグイス</t>
    </rPh>
    <rPh sb="7" eb="8">
      <t>エン</t>
    </rPh>
    <rPh sb="9" eb="11">
      <t>トクベツ</t>
    </rPh>
    <rPh sb="11" eb="13">
      <t>ヨウゴ</t>
    </rPh>
    <rPh sb="13" eb="15">
      <t>ロウジン</t>
    </rPh>
    <phoneticPr fontId="2"/>
  </si>
  <si>
    <t>うぐいすえん　とくべつようごろうじんほーむ　ろまんしてぃーあいだ</t>
    <phoneticPr fontId="3"/>
  </si>
  <si>
    <t>○学校行事・地域活動への積極的参加を推進
○家庭生活の充実を図るためのリフレッシュ休暇の導入
○地域中学校の体験学習の受け入れ</t>
    <phoneticPr fontId="2"/>
  </si>
  <si>
    <t>株式会社ファミリーマート　倉敷営業所</t>
    <rPh sb="13" eb="15">
      <t>クラシキ</t>
    </rPh>
    <rPh sb="15" eb="18">
      <t>エイギョウショ</t>
    </rPh>
    <phoneticPr fontId="2"/>
  </si>
  <si>
    <t>ふぁみりーまーと　くらしきえいぎょうしょ</t>
    <phoneticPr fontId="3"/>
  </si>
  <si>
    <t>リコージャパン株式会社　デジタルサービス営業本部　岡山支社</t>
    <rPh sb="20" eb="22">
      <t>エイギョウ</t>
    </rPh>
    <rPh sb="22" eb="24">
      <t>ホンブ</t>
    </rPh>
    <phoneticPr fontId="2"/>
  </si>
  <si>
    <t>りこーじゃぱん　でじたるさーびすえいぎょうほんぶ　おかやまししゃ</t>
    <phoneticPr fontId="2"/>
  </si>
  <si>
    <t>○仕事と子育ての両立支援として、「産休・育休取得の推進をします」（現在の取得率100%）「子が小学校卒業までの間、特別勤務時間帯に変更することができます」（朝の見送り時間の配慮）
○ワークライフバランスの充実を目指すため、「毎週水曜日をノー残業デーとします」「誕生日休暇制度を導入し、有給休暇の取得促進に努めています」「年間休日を増やしました」
○若者の就労支援として、「『津山市』と連携したインターンシップを実施します」「『津山圏域オープンファクトリー』へ参加します」
○イクボスを目指します。</t>
    <rPh sb="112" eb="114">
      <t>マイシュウ</t>
    </rPh>
    <phoneticPr fontId="17"/>
  </si>
  <si>
    <t>https://hoseikai.jp/</t>
  </si>
  <si>
    <t>〇男性職員の子育て目的の休暇の取得促進。
〇ノー残業デー実施による所定外労働時間の削減</t>
    <rPh sb="1" eb="3">
      <t>ダンセイ</t>
    </rPh>
    <rPh sb="3" eb="5">
      <t>ショクイン</t>
    </rPh>
    <rPh sb="6" eb="8">
      <t>コソダ</t>
    </rPh>
    <rPh sb="9" eb="11">
      <t>モクテキ</t>
    </rPh>
    <rPh sb="12" eb="14">
      <t>キュウカ</t>
    </rPh>
    <rPh sb="15" eb="17">
      <t>シュトク</t>
    </rPh>
    <rPh sb="17" eb="19">
      <t>ソクシン</t>
    </rPh>
    <rPh sb="24" eb="26">
      <t>ザンギョウ</t>
    </rPh>
    <rPh sb="28" eb="30">
      <t>ジッシ</t>
    </rPh>
    <rPh sb="33" eb="35">
      <t>ショテイ</t>
    </rPh>
    <rPh sb="35" eb="36">
      <t>ソト</t>
    </rPh>
    <rPh sb="36" eb="38">
      <t>ロウドウ</t>
    </rPh>
    <rPh sb="38" eb="40">
      <t>ジカン</t>
    </rPh>
    <rPh sb="41" eb="43">
      <t>サクゲン</t>
    </rPh>
    <phoneticPr fontId="2"/>
  </si>
  <si>
    <t>○小学生、中学生、高校生等への福祉教育を行います。
○民生児童委員、主任児童委員の協力を得て「子育てなんでも相談」を行います。
○地域の子育て支援団体を積極的に応援します。
〇こども服・学用品無料交換会を行います。</t>
    <rPh sb="91" eb="92">
      <t>フク</t>
    </rPh>
    <rPh sb="93" eb="96">
      <t>ガクヨウヒン</t>
    </rPh>
    <rPh sb="96" eb="98">
      <t>ムリョウ</t>
    </rPh>
    <rPh sb="98" eb="101">
      <t>コウカンカイ</t>
    </rPh>
    <rPh sb="102" eb="103">
      <t>オコナ</t>
    </rPh>
    <phoneticPr fontId="2"/>
  </si>
  <si>
    <t>有限会社マキシステム</t>
    <rPh sb="0" eb="4">
      <t>ユウゲンガイシャ</t>
    </rPh>
    <phoneticPr fontId="3"/>
  </si>
  <si>
    <t>まきしすてむ</t>
    <phoneticPr fontId="3"/>
  </si>
  <si>
    <t>708-0824</t>
    <phoneticPr fontId="3"/>
  </si>
  <si>
    <t>津山市</t>
    <rPh sb="0" eb="3">
      <t>ツヤマシ</t>
    </rPh>
    <phoneticPr fontId="3"/>
  </si>
  <si>
    <t>https://www.makisystem.co.jp/index.html</t>
    <phoneticPr fontId="3"/>
  </si>
  <si>
    <t>製造業</t>
    <rPh sb="0" eb="3">
      <t>セイゾウギョウ</t>
    </rPh>
    <phoneticPr fontId="3"/>
  </si>
  <si>
    <t>〇育児休業を終了し職場復帰後、保育園等に子どもを預けることが困難な時には、職場へ子どもを連れての出勤も可能です。（ベビーベット１台配置済み。）
〇時間単位の有給取得を可能にしています。
〇水曜日を定時退社の日と宣言しています。</t>
    <phoneticPr fontId="3"/>
  </si>
  <si>
    <t>倉敷ボーリング機工株式会社</t>
    <rPh sb="0" eb="2">
      <t>クラシキ</t>
    </rPh>
    <rPh sb="7" eb="9">
      <t>キコウ</t>
    </rPh>
    <rPh sb="9" eb="13">
      <t>カブシキガイシャ</t>
    </rPh>
    <phoneticPr fontId="3"/>
  </si>
  <si>
    <t>くらしきぼーりんぐきこう</t>
    <phoneticPr fontId="3"/>
  </si>
  <si>
    <t>倉敷市</t>
    <rPh sb="0" eb="3">
      <t>クラシキシ</t>
    </rPh>
    <phoneticPr fontId="3"/>
  </si>
  <si>
    <t>https://www.kbknet.co.jp/</t>
    <phoneticPr fontId="3"/>
  </si>
  <si>
    <t>〇男女ともに育児休業や育児目的の休暇を取得しやすい環境の整備に努めます。</t>
    <phoneticPr fontId="3"/>
  </si>
  <si>
    <t>水島を拠点とし、浅口市、児島にも工場をおく表面処理メーカーです。設立から66年、溶射・精密機械加工で、産業機械部品の高機能化に貢献しています。女性、シニアの方も活躍中！</t>
    <phoneticPr fontId="3"/>
  </si>
  <si>
    <t>田村工務店　株式会社</t>
    <rPh sb="0" eb="5">
      <t>タムラコウムテン</t>
    </rPh>
    <rPh sb="6" eb="10">
      <t>カブシキガイシャ</t>
    </rPh>
    <phoneticPr fontId="3"/>
  </si>
  <si>
    <t>たむらこうむてん</t>
    <phoneticPr fontId="3"/>
  </si>
  <si>
    <t>709-4624</t>
    <phoneticPr fontId="3"/>
  </si>
  <si>
    <t>http://www3.tvt.ne.jp/~tamurak/index.html</t>
    <phoneticPr fontId="3"/>
  </si>
  <si>
    <t>建設業</t>
    <rPh sb="0" eb="3">
      <t>ケンセツギョウ</t>
    </rPh>
    <phoneticPr fontId="3"/>
  </si>
  <si>
    <t>〇育児休業に関する就業規則の整備と社内周知を行います。
〇チームワークを高め業務効率化を図り、定時退社に取り組みます。
〇「こども１１０番の家」として、子どもたちが安心して暮らせる環境の確保に取り組みます。</t>
    <phoneticPr fontId="3"/>
  </si>
  <si>
    <t>創業1969年（昭和44年）以来、長年にわたり津山に根ざし、1,000件を超えるご家庭とのご縁を築いて参りました。「津山の住宅のかかりつけ医」を目指し、住む人を幸せに、そして持続可能な地域社会の実現に貢献します。</t>
    <phoneticPr fontId="3"/>
  </si>
  <si>
    <t>株式会社プロフーズ</t>
    <rPh sb="0" eb="4">
      <t>カブシキガイシャ</t>
    </rPh>
    <phoneticPr fontId="3"/>
  </si>
  <si>
    <t>ぷろふーず</t>
    <phoneticPr fontId="3"/>
  </si>
  <si>
    <t>703-8282</t>
    <phoneticPr fontId="3"/>
  </si>
  <si>
    <t>岡山市</t>
    <rPh sb="0" eb="3">
      <t>オカヤマシ</t>
    </rPh>
    <phoneticPr fontId="3"/>
  </si>
  <si>
    <t>https://www.profoods.co.jp/</t>
    <phoneticPr fontId="3"/>
  </si>
  <si>
    <t>卸・小売業</t>
    <rPh sb="0" eb="1">
      <t>オロシ</t>
    </rPh>
    <rPh sb="2" eb="5">
      <t>コウリギョウ</t>
    </rPh>
    <phoneticPr fontId="3"/>
  </si>
  <si>
    <t>〇育児休業者の代替え要員を確保し、育児休業を取得しやすい環境の整備に努めていきます。
〇時間外労働を削減し、仕事と家庭の両立を支援していきます。
〇出産や育児のために退職した社員の再雇用に努めています。</t>
    <phoneticPr fontId="3"/>
  </si>
  <si>
    <t>家庭で作るパン・和菓子の材料、世界と日本のこだわり食品を中心に販売しています。</t>
    <phoneticPr fontId="3"/>
  </si>
  <si>
    <t>アイサワ工業株式会社</t>
    <rPh sb="4" eb="6">
      <t>コウギョウ</t>
    </rPh>
    <rPh sb="6" eb="10">
      <t>カブシキガイシャ</t>
    </rPh>
    <phoneticPr fontId="3"/>
  </si>
  <si>
    <t>あいさわこうぎょう</t>
    <phoneticPr fontId="3"/>
  </si>
  <si>
    <t>700-0822</t>
    <phoneticPr fontId="3"/>
  </si>
  <si>
    <t>https://www.aisawa.co.jp/</t>
    <phoneticPr fontId="3"/>
  </si>
  <si>
    <t>〇育児休業の取りやすい社内環境を整備し、特に男性社員の育児休業の取得促進を推進していきます。
〇年次有給休暇の取得促進を推進していきます。
〇大学生や若年求職者を対象としたインターンシップを積極的に実施します。</t>
    <phoneticPr fontId="3"/>
  </si>
  <si>
    <t>「常に最善を求め、魂を込めた仕事をする」
魂を込めた仕事の継承。それが創業以来変わらない、アイサワ工業の精神。アイサワ工業のものづくりはモノをつくることではない。その先の未来や暮らしを考え想いを形作ることである。</t>
    <phoneticPr fontId="3"/>
  </si>
  <si>
    <t>せいわかいとくべつようごろうじんほーむけしごのさと</t>
  </si>
  <si>
    <t>704-8176</t>
  </si>
  <si>
    <t>医療・福祉業</t>
    <rPh sb="0" eb="2">
      <t>イリョウ</t>
    </rPh>
    <rPh sb="3" eb="5">
      <t>フクシ</t>
    </rPh>
    <rPh sb="5" eb="6">
      <t>ギョウ</t>
    </rPh>
    <phoneticPr fontId="17"/>
  </si>
  <si>
    <t>R05034</t>
    <phoneticPr fontId="3"/>
  </si>
  <si>
    <t>R05034</t>
    <phoneticPr fontId="17"/>
  </si>
  <si>
    <t>くらしきぼーりんぐきこう</t>
  </si>
  <si>
    <t>712-8052</t>
  </si>
  <si>
    <t>R05051</t>
    <phoneticPr fontId="3"/>
  </si>
  <si>
    <t>製造業</t>
    <rPh sb="0" eb="3">
      <t>セイゾウギョウ</t>
    </rPh>
    <phoneticPr fontId="17"/>
  </si>
  <si>
    <t>R05054</t>
    <phoneticPr fontId="17"/>
  </si>
  <si>
    <t>建設業</t>
    <rPh sb="0" eb="3">
      <t>ケンセツギョウ</t>
    </rPh>
    <phoneticPr fontId="17"/>
  </si>
  <si>
    <t>弊社は、製造工場等で使用される産業機械をお客様の御要望どおりにその都度、設計・製作を行っております。</t>
    <rPh sb="25" eb="27">
      <t>ヨウボウ</t>
    </rPh>
    <phoneticPr fontId="3"/>
  </si>
  <si>
    <t>谷川保健事務所株式会社</t>
    <rPh sb="0" eb="2">
      <t>タニガワ</t>
    </rPh>
    <rPh sb="2" eb="4">
      <t>ホケン</t>
    </rPh>
    <rPh sb="4" eb="6">
      <t>ジム</t>
    </rPh>
    <rPh sb="6" eb="7">
      <t>ショ</t>
    </rPh>
    <rPh sb="7" eb="11">
      <t>カブシキガイシャ</t>
    </rPh>
    <phoneticPr fontId="3"/>
  </si>
  <si>
    <t>たにがわほけんじむしょかぶしきがいしゃ</t>
    <phoneticPr fontId="3"/>
  </si>
  <si>
    <t>700-0826</t>
    <phoneticPr fontId="3"/>
  </si>
  <si>
    <t>岡山市</t>
    <rPh sb="0" eb="3">
      <t>オカヤマシ</t>
    </rPh>
    <phoneticPr fontId="3"/>
  </si>
  <si>
    <t>https://www.tanigawahoken.jp/</t>
    <phoneticPr fontId="3"/>
  </si>
  <si>
    <t>金融・保険業</t>
    <rPh sb="0" eb="2">
      <t>キンユウ</t>
    </rPh>
    <rPh sb="3" eb="6">
      <t>ホケンギョウ</t>
    </rPh>
    <phoneticPr fontId="3"/>
  </si>
  <si>
    <t>〇子供の体調不良等の急な申し出に対しても柔軟に有給休暇の取得を認めています。
〇男女従業員の育児休暇が取得しやすい職場環境の構築に努めます。育児一時休暇を設定し、取得を推奨しています。
〇仕事と家庭を両立しやすい職場環境の構築に努めます。</t>
    <phoneticPr fontId="3"/>
  </si>
  <si>
    <t>あすの不安・・・きょう解決！”をモットーに、保険のプロフェッショナルとして総合的にお客様の暮らしをお守りするとともに、地域社会に貢献・奉仕する保険代理店を目指しています。</t>
    <phoneticPr fontId="3"/>
  </si>
  <si>
    <t>https://impam.co.jp/</t>
    <phoneticPr fontId="3"/>
  </si>
  <si>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子供を交通事故から守るため、交通安全運動に取り組みます。</t>
    <rPh sb="27" eb="29">
      <t>ジョセイ</t>
    </rPh>
    <rPh sb="34" eb="36">
      <t>ダンセイ</t>
    </rPh>
    <rPh sb="40" eb="42">
      <t>メザ</t>
    </rPh>
    <phoneticPr fontId="18"/>
  </si>
  <si>
    <t>みつびしけみかるはいてくにか　つくばみずしまてくのせんたー</t>
    <phoneticPr fontId="3"/>
  </si>
  <si>
    <t>○有給休暇を年5日以上取得ができるよう毎月実績報告をして積極的に取得ができるように努めています。
○子どもの病気などで急なお休みが必要な場合でも会社内でフォローができる体制を整えています。
○育児休業後は復帰前に勤務可能な時間などを相談し、子育てしやすい環境を整えます。
○男性従業員へ育児休業規定の周知を図ります。</t>
    <rPh sb="98" eb="100">
      <t>キュウギョウ</t>
    </rPh>
    <phoneticPr fontId="3"/>
  </si>
  <si>
    <t>○より働きやすい職場環境の整備を継続して実施していきます。
○仕事と子育ての両立を図るため、育児休業の取得や育児短時間で働くことを希望する従業員を支援します。
○高校生・大学生を対象とした会社見学やインターンシップを積極的に実施しています。</t>
    <rPh sb="34" eb="36">
      <t>コソダ</t>
    </rPh>
    <rPh sb="46" eb="48">
      <t>イクジ</t>
    </rPh>
    <rPh sb="48" eb="50">
      <t>キュウギョウ</t>
    </rPh>
    <rPh sb="51" eb="53">
      <t>シュトク</t>
    </rPh>
    <phoneticPr fontId="3"/>
  </si>
  <si>
    <t>株式会社ばんばん</t>
    <phoneticPr fontId="3"/>
  </si>
  <si>
    <t>〇社員ファーストによる有給休暇及び育児休業を取得しやすい会社を作ります。
〇従業員が参観日や運動会等こどもの大切な行事へ参加する場合は特別休暇で対応します。
〇中学生の登下校時の見守り及び通学路の環境整備に努めます。</t>
    <rPh sb="38" eb="41">
      <t>ジュウギョウイン</t>
    </rPh>
    <rPh sb="42" eb="45">
      <t>サンカンビ</t>
    </rPh>
    <rPh sb="46" eb="49">
      <t>ウンドウカイ</t>
    </rPh>
    <rPh sb="49" eb="50">
      <t>トウ</t>
    </rPh>
    <rPh sb="54" eb="56">
      <t>タイセツ</t>
    </rPh>
    <rPh sb="57" eb="59">
      <t>ギョウジ</t>
    </rPh>
    <rPh sb="60" eb="62">
      <t>サンカ</t>
    </rPh>
    <rPh sb="64" eb="66">
      <t>バアイ</t>
    </rPh>
    <rPh sb="67" eb="69">
      <t>トクベツ</t>
    </rPh>
    <rPh sb="69" eb="71">
      <t>キュウカ</t>
    </rPh>
    <rPh sb="72" eb="74">
      <t>タイオウ</t>
    </rPh>
    <rPh sb="80" eb="83">
      <t>チュウガクセイ</t>
    </rPh>
    <rPh sb="84" eb="87">
      <t>トウゲコウ</t>
    </rPh>
    <rPh sb="87" eb="88">
      <t>ジ</t>
    </rPh>
    <rPh sb="89" eb="91">
      <t>ミマモ</t>
    </rPh>
    <rPh sb="92" eb="93">
      <t>オヨ</t>
    </rPh>
    <rPh sb="94" eb="97">
      <t>ツウガクロ</t>
    </rPh>
    <rPh sb="98" eb="100">
      <t>カンキョウ</t>
    </rPh>
    <rPh sb="100" eb="102">
      <t>セイビ</t>
    </rPh>
    <rPh sb="103" eb="104">
      <t>ツト</t>
    </rPh>
    <phoneticPr fontId="3"/>
  </si>
  <si>
    <t>〇地域の子ども１１０番の家に登録し子供の安全を見守ります。
〇こどもの学校行事等への積極的な参加を促し、有給休暇の取得を奨励します。
〇仕事と子育てを両立するための相談は随時受け付けます。
〇従業員の家族（子供）を含め参加できるイベントを実施します。</t>
    <rPh sb="96" eb="99">
      <t>ジュウギョウイン</t>
    </rPh>
    <rPh sb="100" eb="102">
      <t>カゾク</t>
    </rPh>
    <rPh sb="103" eb="105">
      <t>コドモ</t>
    </rPh>
    <rPh sb="107" eb="108">
      <t>フク</t>
    </rPh>
    <rPh sb="109" eb="111">
      <t>サンカ</t>
    </rPh>
    <rPh sb="119" eb="121">
      <t>ジッシ</t>
    </rPh>
    <phoneticPr fontId="3"/>
  </si>
  <si>
    <t>○育児休業から復職をする前に事前面談を行う等、育児休業中の不安を和らげる活動を行います。</t>
  </si>
  <si>
    <t>○生産体制の改善によって、残業の抑制を行い、ワークライフバランスを推進していきます。
○育児休業から復職をする前に事前面談を行う等、育児休業中の不安を和らげる活動を行います。
インターンシップや工場見学、交通安全の街頭指導の実施など地域の子供たちの育成に積極的に取り組みます。</t>
    <phoneticPr fontId="17"/>
  </si>
  <si>
    <t>○生産体制の改善によって、残業の抑制を行い、ワークライフバランスを推進していきます。
○育児休業から復職をする前に事前面談を行う等、育児休業中の不安を和らげる活動を行います。
〇インターンシップや工場見学、交通安全の街頭指導の実施など地域の子供たちの育成に積極的に取り組みます。</t>
    <rPh sb="117" eb="119">
      <t>チイキ</t>
    </rPh>
    <rPh sb="120" eb="122">
      <t>コドモ</t>
    </rPh>
    <rPh sb="125" eb="127">
      <t>イクセイ</t>
    </rPh>
    <rPh sb="128" eb="131">
      <t>セッキョクテキ</t>
    </rPh>
    <rPh sb="132" eb="133">
      <t>ト</t>
    </rPh>
    <rPh sb="134" eb="135">
      <t>ク</t>
    </rPh>
    <phoneticPr fontId="18"/>
  </si>
  <si>
    <t>○社員のお子様の勤労観・職業観を育成していただくために、毎年、夏休みに子ども参観日を開催しています。
〇社内保育園（マムハート保育園）を岡山市で運営、365日利用可能です。マルイグループの従業員のほか、地域の方にもぎ利用いただいています。
○寄附付き商品を活用した地域貢献として、学校支援金の寄附事業をさらに強化してまいります。
〇育児休暇を取得しやすい社内環境を整えるための社内研修を行います。
〇育児休暇に入られる従業員の不安を減らすために手続きの流れや先輩パパ・ママの声を冊子にし、配布しています。また、休暇に入る日程や復帰希望日など担当者が細かに面談・ヒアリングを行っています。
〇食育・SDGｓの取組として、職に関する多数のイベントを実施します。</t>
    <rPh sb="52" eb="54">
      <t>シャナイ</t>
    </rPh>
    <rPh sb="54" eb="57">
      <t>ホイクエン</t>
    </rPh>
    <rPh sb="63" eb="66">
      <t>ホイクエン</t>
    </rPh>
    <rPh sb="68" eb="71">
      <t>オカヤマシ</t>
    </rPh>
    <rPh sb="72" eb="74">
      <t>ウンエイ</t>
    </rPh>
    <rPh sb="78" eb="79">
      <t>ニチ</t>
    </rPh>
    <rPh sb="79" eb="81">
      <t>リヨウ</t>
    </rPh>
    <rPh sb="81" eb="83">
      <t>カノウ</t>
    </rPh>
    <rPh sb="94" eb="97">
      <t>ジュウギョウイン</t>
    </rPh>
    <rPh sb="101" eb="103">
      <t>チイキ</t>
    </rPh>
    <rPh sb="104" eb="105">
      <t>カタ</t>
    </rPh>
    <rPh sb="108" eb="110">
      <t>リヨウ</t>
    </rPh>
    <rPh sb="166" eb="168">
      <t>イクジ</t>
    </rPh>
    <rPh sb="168" eb="170">
      <t>キュウカ</t>
    </rPh>
    <rPh sb="171" eb="173">
      <t>シュトク</t>
    </rPh>
    <rPh sb="177" eb="179">
      <t>シャナイ</t>
    </rPh>
    <rPh sb="179" eb="181">
      <t>カンキョウ</t>
    </rPh>
    <rPh sb="182" eb="183">
      <t>トトノ</t>
    </rPh>
    <rPh sb="188" eb="190">
      <t>シャナイ</t>
    </rPh>
    <rPh sb="190" eb="192">
      <t>ケンシュウ</t>
    </rPh>
    <rPh sb="193" eb="194">
      <t>オコナ</t>
    </rPh>
    <rPh sb="200" eb="202">
      <t>イクジ</t>
    </rPh>
    <rPh sb="202" eb="204">
      <t>キュウカ</t>
    </rPh>
    <rPh sb="205" eb="206">
      <t>ハイ</t>
    </rPh>
    <rPh sb="209" eb="212">
      <t>ジュウギョウイン</t>
    </rPh>
    <rPh sb="213" eb="215">
      <t>フアン</t>
    </rPh>
    <rPh sb="216" eb="217">
      <t>ヘ</t>
    </rPh>
    <rPh sb="222" eb="224">
      <t>テツヅ</t>
    </rPh>
    <rPh sb="226" eb="227">
      <t>ナガ</t>
    </rPh>
    <rPh sb="229" eb="231">
      <t>センパイ</t>
    </rPh>
    <rPh sb="237" eb="238">
      <t>コエ</t>
    </rPh>
    <rPh sb="239" eb="241">
      <t>サッシ</t>
    </rPh>
    <rPh sb="244" eb="246">
      <t>ハイフ</t>
    </rPh>
    <rPh sb="255" eb="257">
      <t>キュウカ</t>
    </rPh>
    <rPh sb="258" eb="259">
      <t>ハイ</t>
    </rPh>
    <rPh sb="260" eb="262">
      <t>ニッテイ</t>
    </rPh>
    <rPh sb="263" eb="265">
      <t>フッキ</t>
    </rPh>
    <rPh sb="265" eb="268">
      <t>キボウビ</t>
    </rPh>
    <rPh sb="270" eb="273">
      <t>タントウシャ</t>
    </rPh>
    <rPh sb="274" eb="275">
      <t>コマ</t>
    </rPh>
    <rPh sb="277" eb="279">
      <t>メンダン</t>
    </rPh>
    <rPh sb="286" eb="287">
      <t>オコナ</t>
    </rPh>
    <rPh sb="295" eb="297">
      <t>ショクイク</t>
    </rPh>
    <rPh sb="303" eb="305">
      <t>トリクミ</t>
    </rPh>
    <rPh sb="309" eb="310">
      <t>ショク</t>
    </rPh>
    <rPh sb="311" eb="312">
      <t>カン</t>
    </rPh>
    <rPh sb="314" eb="316">
      <t>タスウ</t>
    </rPh>
    <rPh sb="322" eb="324">
      <t>ジッシ</t>
    </rPh>
    <phoneticPr fontId="18"/>
  </si>
  <si>
    <t>710-0806</t>
    <phoneticPr fontId="3"/>
  </si>
  <si>
    <t>○育児休業取得後に復帰しやすいように、勤務シフト等について配慮します。
○勤務間インターバル制度を導入し、職員の健康の維持向上に努めるとともに、働きやすい職場環境の改善を通じて人材の確保・定着、離職率の低下を図ります。</t>
    <rPh sb="46" eb="48">
      <t>セイド</t>
    </rPh>
    <phoneticPr fontId="18"/>
  </si>
  <si>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○男性の子育て支援：パパ休暇
・配偶者の出産に伴い、男性社員は子が1歳2ヵ月になるまで5日の範囲内において特別休暇（有休）を取得できます。</t>
    <rPh sb="96" eb="100">
      <t>ジカンタンイ</t>
    </rPh>
    <rPh sb="100" eb="106">
      <t>ユウキュウキュウカセイド</t>
    </rPh>
    <rPh sb="107" eb="109">
      <t>ドウニュウ</t>
    </rPh>
    <rPh sb="291" eb="293">
      <t>シャイン</t>
    </rPh>
    <rPh sb="294" eb="298">
      <t>イクジサンカ</t>
    </rPh>
    <rPh sb="299" eb="301">
      <t>ショウレイ</t>
    </rPh>
    <rPh sb="344" eb="346">
      <t>キギョウ</t>
    </rPh>
    <rPh sb="346" eb="349">
      <t>シュドウガタ</t>
    </rPh>
    <rPh sb="349" eb="352">
      <t>ホイクエン</t>
    </rPh>
    <rPh sb="354" eb="358">
      <t>ケイヤクテイケツ</t>
    </rPh>
    <rPh sb="360" eb="362">
      <t>キギョウ</t>
    </rPh>
    <rPh sb="362" eb="365">
      <t>シュドウガタ</t>
    </rPh>
    <rPh sb="372" eb="374">
      <t>ワリビキ</t>
    </rPh>
    <rPh sb="374" eb="375">
      <t>ケン</t>
    </rPh>
    <rPh sb="376" eb="378">
      <t>ドウニュウ</t>
    </rPh>
    <rPh sb="441" eb="443">
      <t>タイセツ</t>
    </rPh>
    <phoneticPr fontId="18"/>
  </si>
  <si>
    <t>Ａ　夏休みの長期休暇取得を奨励し、社員のリフレッシュを図ります。
Ｂ　父親学級に参加するための休暇制度導入を検討します。
Ｃ　インプットホリデー制度を導入しました。
Ｄ　時間単位有給休暇制度を導入しました。
Ｅ　出生サポート休暇制度を導入しました。</t>
    <rPh sb="106" eb="108">
      <t>シュッショウ</t>
    </rPh>
    <rPh sb="112" eb="114">
      <t>キュウカ</t>
    </rPh>
    <rPh sb="114" eb="116">
      <t>セイド</t>
    </rPh>
    <rPh sb="117" eb="119">
      <t>ドウニュウ</t>
    </rPh>
    <phoneticPr fontId="2"/>
  </si>
  <si>
    <t>医療法人社団和風会　中島病院</t>
    <rPh sb="0" eb="2">
      <t>イリョウ</t>
    </rPh>
    <rPh sb="2" eb="4">
      <t>ホウジン</t>
    </rPh>
    <rPh sb="4" eb="6">
      <t>シャダン</t>
    </rPh>
    <rPh sb="6" eb="8">
      <t>ワフウ</t>
    </rPh>
    <rPh sb="8" eb="9">
      <t>カイ</t>
    </rPh>
    <rPh sb="10" eb="12">
      <t>ナカシマ</t>
    </rPh>
    <rPh sb="12" eb="14">
      <t>ビョウイン</t>
    </rPh>
    <phoneticPr fontId="2"/>
  </si>
  <si>
    <t>○働き方を見直すために、毎月２回月曜日を「ノー残業デー」とします。
○育児短時間勤務制度の理解浸透と利用促進を図ります。
〇子の看護休暇の理解浸透と利用促進を図ります。</t>
    <rPh sb="12" eb="14">
      <t>マイツキ</t>
    </rPh>
    <rPh sb="15" eb="16">
      <t>カイ</t>
    </rPh>
    <rPh sb="16" eb="19">
      <t>ゲツヨウビ</t>
    </rPh>
    <rPh sb="35" eb="44">
      <t>イクジタンジカンキンムセイド</t>
    </rPh>
    <rPh sb="45" eb="49">
      <t>リカイシントウ</t>
    </rPh>
    <rPh sb="50" eb="54">
      <t>リヨウソクシン</t>
    </rPh>
    <rPh sb="55" eb="56">
      <t>ハカ</t>
    </rPh>
    <rPh sb="62" eb="63">
      <t>コ</t>
    </rPh>
    <rPh sb="64" eb="68">
      <t>カンゴキュウカ</t>
    </rPh>
    <phoneticPr fontId="2"/>
  </si>
  <si>
    <t>〇自らがイクボスとして、職員の子育てと仕事の両立を応援します。
〇育休明けに仕事を再開できるよう、フレックスタイム等様々な働き方を用意しています。</t>
    <phoneticPr fontId="17"/>
  </si>
  <si>
    <t>○職員が子どもを預けて安心して働けるようにするため、病児病後児保育室を充実させます。
○院内保育園の延長保育や夜間保育の充実に努めます。</t>
    <rPh sb="35" eb="37">
      <t>ジュウジツ</t>
    </rPh>
    <phoneticPr fontId="18"/>
  </si>
  <si>
    <t>○産前産後休業や育児休業、育児休業給付、育児休業中の社会保険料免除など、制度の周知や諸手続きの支援、関連する情報の提供を行う。
○時間外勤務の管理徹底により、労働時間の平準化を図り、全体の労働時間を軽減する。
○年次有給休暇の取得の推進を図る。
〇子の育児短時間勤務の期間を３歳から小学校入学前までの子に延長し、より働きやすい環境づくりを行う。</t>
    <rPh sb="124" eb="125">
      <t>コ</t>
    </rPh>
    <rPh sb="126" eb="128">
      <t>イクジ</t>
    </rPh>
    <rPh sb="128" eb="131">
      <t>タンジカン</t>
    </rPh>
    <rPh sb="131" eb="133">
      <t>キンム</t>
    </rPh>
    <rPh sb="134" eb="136">
      <t>キカン</t>
    </rPh>
    <rPh sb="138" eb="139">
      <t>サイ</t>
    </rPh>
    <rPh sb="141" eb="144">
      <t>ショウガッコウ</t>
    </rPh>
    <rPh sb="144" eb="147">
      <t>ニュウガクマエ</t>
    </rPh>
    <rPh sb="150" eb="151">
      <t>コ</t>
    </rPh>
    <rPh sb="152" eb="154">
      <t>エンチョウ</t>
    </rPh>
    <rPh sb="158" eb="159">
      <t>ハタラ</t>
    </rPh>
    <rPh sb="163" eb="165">
      <t>カンキョウ</t>
    </rPh>
    <rPh sb="169" eb="170">
      <t>オコナ</t>
    </rPh>
    <phoneticPr fontId="18"/>
  </si>
  <si>
    <t>○育児や介護、通院等の都合に対応するための時差出勤制度を導入し、普及に努めます。
○育児や介護等の都合に対応するため、短時間正社員制度（時短勤務）を導入し、普及に努めます。
○家族の通院等の理由で遅刻早退がなく業務につけるようにし、仕事とのバランスをとり充実した生活を送るため、年次有給休暇の時間単位取得制度を導入し、普及に努めます。
○育児・介護休業中のサポートとして、休職者に以下の取組を行います。
・社内行事や人事に関する情報などを月に１回以上発信する（希望者のみ）
・定期的な面談を実施し、お互いの状況把握に努める（希望者のみ）
・eラーニングを活用し学びの機会を提供する（希望者のみ）
・復帰前に試し出勤をすることができる機会を設ける（希望者のみ）
○子の受動喫煙防止の一環として、非喫煙者に対して禁煙手当を支給します。
○時差出勤制度を活用し、残業時間を抑制します。
〇待機児童問題解消に向けた取組として企業主導型保育園との連携を行います。</t>
    <rPh sb="367" eb="369">
      <t>ジサ</t>
    </rPh>
    <rPh sb="369" eb="371">
      <t>シュッキン</t>
    </rPh>
    <rPh sb="371" eb="373">
      <t>セイド</t>
    </rPh>
    <rPh sb="374" eb="376">
      <t>カツヨウ</t>
    </rPh>
    <rPh sb="378" eb="380">
      <t>ザンギョウ</t>
    </rPh>
    <rPh sb="380" eb="382">
      <t>ジカン</t>
    </rPh>
    <rPh sb="383" eb="385">
      <t>ヨクセイ</t>
    </rPh>
    <rPh sb="391" eb="393">
      <t>タイキ</t>
    </rPh>
    <rPh sb="393" eb="395">
      <t>ジドウ</t>
    </rPh>
    <rPh sb="395" eb="397">
      <t>モンダイ</t>
    </rPh>
    <rPh sb="397" eb="399">
      <t>カイショウ</t>
    </rPh>
    <rPh sb="400" eb="401">
      <t>ム</t>
    </rPh>
    <rPh sb="403" eb="405">
      <t>トリクミ</t>
    </rPh>
    <rPh sb="408" eb="410">
      <t>キギョウ</t>
    </rPh>
    <rPh sb="410" eb="413">
      <t>シュドウガタ</t>
    </rPh>
    <rPh sb="413" eb="416">
      <t>ホイクエン</t>
    </rPh>
    <rPh sb="418" eb="420">
      <t>レンケイ</t>
    </rPh>
    <rPh sb="421" eb="422">
      <t>オコナ</t>
    </rPh>
    <phoneticPr fontId="2"/>
  </si>
  <si>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〇業務ローテーションの標準化で、「誰かが不在でも、別の人が対応できる」状態を目指し、急なお休みのカバーなど、子育て世代の負担の社員の軽減を図ります。</t>
    <rPh sb="7" eb="9">
      <t>シャイン</t>
    </rPh>
    <rPh sb="11" eb="13">
      <t>シゴト</t>
    </rPh>
    <rPh sb="14" eb="16">
      <t>イクジ</t>
    </rPh>
    <rPh sb="17" eb="19">
      <t>リョウリツ</t>
    </rPh>
    <rPh sb="23" eb="25">
      <t>キボウ</t>
    </rPh>
    <rPh sb="27" eb="29">
      <t>バアイ</t>
    </rPh>
    <rPh sb="32" eb="34">
      <t>ジタン</t>
    </rPh>
    <rPh sb="34" eb="36">
      <t>キンム</t>
    </rPh>
    <rPh sb="37" eb="39">
      <t>ショウニン</t>
    </rPh>
    <rPh sb="46" eb="48">
      <t>カゾク</t>
    </rPh>
    <rPh sb="48" eb="50">
      <t>オウエン</t>
    </rPh>
    <rPh sb="50" eb="51">
      <t>イワイ</t>
    </rPh>
    <rPh sb="51" eb="52">
      <t>キン</t>
    </rPh>
    <rPh sb="53" eb="55">
      <t>シキュウ</t>
    </rPh>
    <rPh sb="58" eb="60">
      <t>コソダ</t>
    </rPh>
    <rPh sb="61" eb="63">
      <t>セダイ</t>
    </rPh>
    <rPh sb="64" eb="66">
      <t>シエン</t>
    </rPh>
    <rPh sb="67" eb="68">
      <t>オコナ</t>
    </rPh>
    <rPh sb="74" eb="76">
      <t>ギョウム</t>
    </rPh>
    <rPh sb="84" eb="87">
      <t>ヒョウジュンカ</t>
    </rPh>
    <rPh sb="90" eb="91">
      <t>ダレ</t>
    </rPh>
    <rPh sb="93" eb="95">
      <t>フザイ</t>
    </rPh>
    <rPh sb="98" eb="99">
      <t>ベツ</t>
    </rPh>
    <rPh sb="100" eb="101">
      <t>ヒト</t>
    </rPh>
    <rPh sb="102" eb="104">
      <t>タイオウ</t>
    </rPh>
    <rPh sb="108" eb="110">
      <t>ジョウタイ</t>
    </rPh>
    <rPh sb="111" eb="113">
      <t>メザ</t>
    </rPh>
    <rPh sb="115" eb="116">
      <t>キュウ</t>
    </rPh>
    <rPh sb="118" eb="119">
      <t>ヤス</t>
    </rPh>
    <rPh sb="127" eb="129">
      <t>コソダ</t>
    </rPh>
    <rPh sb="130" eb="132">
      <t>セダイ</t>
    </rPh>
    <rPh sb="133" eb="135">
      <t>フタン</t>
    </rPh>
    <rPh sb="136" eb="138">
      <t>シャイン</t>
    </rPh>
    <rPh sb="139" eb="141">
      <t>ケイゲン</t>
    </rPh>
    <rPh sb="142" eb="143">
      <t>ハカ</t>
    </rPh>
    <phoneticPr fontId="18"/>
  </si>
  <si>
    <t>○子供を育てる従業員が男女を問わず仕事と子育てを両立できるよう、制度の周知や利用をすすめる活動を行動計画に沿って取り組み中です。
○出産・小学校入学・結婚にはお祝い金が支給されます。
〇会社独自の育児休業があり、従業員から申出があった場合は開始日から連続して最大７日目まで有給とする。
〇男性の育児休業取得対象者に制度についての周知や利用をすすめる等の取り組みをしている。</t>
    <rPh sb="72" eb="74">
      <t>ニュウガク</t>
    </rPh>
    <rPh sb="93" eb="95">
      <t>カイシャ</t>
    </rPh>
    <rPh sb="95" eb="97">
      <t>ドクジ</t>
    </rPh>
    <rPh sb="98" eb="100">
      <t>イクジ</t>
    </rPh>
    <rPh sb="100" eb="102">
      <t>キュウギョウ</t>
    </rPh>
    <rPh sb="106" eb="109">
      <t>ジュウギョウイン</t>
    </rPh>
    <rPh sb="111" eb="113">
      <t>モウシデ</t>
    </rPh>
    <rPh sb="117" eb="119">
      <t>バアイ</t>
    </rPh>
    <rPh sb="120" eb="123">
      <t>カイシビ</t>
    </rPh>
    <rPh sb="125" eb="127">
      <t>レンゾク</t>
    </rPh>
    <rPh sb="129" eb="131">
      <t>サイダイ</t>
    </rPh>
    <rPh sb="132" eb="133">
      <t>ニチ</t>
    </rPh>
    <rPh sb="133" eb="134">
      <t>メ</t>
    </rPh>
    <rPh sb="144" eb="146">
      <t>ダンセイ</t>
    </rPh>
    <rPh sb="147" eb="149">
      <t>イクジ</t>
    </rPh>
    <rPh sb="149" eb="151">
      <t>キュウギョウ</t>
    </rPh>
    <rPh sb="151" eb="153">
      <t>シュトク</t>
    </rPh>
    <rPh sb="153" eb="155">
      <t>タイショウ</t>
    </rPh>
    <rPh sb="155" eb="156">
      <t>シャ</t>
    </rPh>
    <rPh sb="157" eb="159">
      <t>セイド</t>
    </rPh>
    <rPh sb="164" eb="166">
      <t>シュウチ</t>
    </rPh>
    <rPh sb="167" eb="169">
      <t>リヨウ</t>
    </rPh>
    <rPh sb="174" eb="175">
      <t>トウ</t>
    </rPh>
    <rPh sb="176" eb="177">
      <t>ト</t>
    </rPh>
    <rPh sb="178" eb="179">
      <t>ク</t>
    </rPh>
    <phoneticPr fontId="2"/>
  </si>
  <si>
    <t>〇育児短時間勤務の対象期間を、小学校入学までを小学校卒業までに延長し、子育て支援に取り組んでいる。
〇子育て社員の仕事の軽量化を推進している。
〇勤務体制を柔軟に変更している。
〇認定心理士によるメンタルサポートを実施している。
〇子の看護休暇以外に特別休暇を追加している。</t>
    <phoneticPr fontId="2"/>
  </si>
  <si>
    <t>〇育児短時間勤務の対象期間を、小学校入学までを小学校卒業までに延長し、子育て支援に取り組んでいる。
〇子育て社員の仕事の軽量化を推進している。</t>
    <phoneticPr fontId="2"/>
  </si>
  <si>
    <t>くんぷうふくしかい</t>
    <phoneticPr fontId="3"/>
  </si>
  <si>
    <t>712-8001</t>
    <phoneticPr fontId="3"/>
  </si>
  <si>
    <t>倉敷市</t>
    <rPh sb="0" eb="3">
      <t>クラシキシ</t>
    </rPh>
    <phoneticPr fontId="3"/>
  </si>
  <si>
    <t>http://kunpoohukushikai.com/</t>
    <phoneticPr fontId="3"/>
  </si>
  <si>
    <t>〇男女従業員ともに育児休業制度や利用者情報を社内報等で紹介し、取得しやすい環境づくりに努めます。
〇仕事と子育てが両立しやすい職場環境づくりに努めます。
〇働きやすいワーク・ライフ・バランスの取れた職場づくりに努めます。</t>
    <phoneticPr fontId="3"/>
  </si>
  <si>
    <t>当法人は、地域の皆様が安心した生活を送れるよう、地域に根差した活動を行っております。また、従業員に対し子育て支援を充実させることで、安心して働き続けることができる職場づくりに積極的に取り組んでおります。</t>
    <phoneticPr fontId="3"/>
  </si>
  <si>
    <t>社会福祉法人緑風会</t>
    <rPh sb="0" eb="6">
      <t>シャカイフクシホウジン</t>
    </rPh>
    <rPh sb="6" eb="9">
      <t>リョクフウカイ</t>
    </rPh>
    <phoneticPr fontId="3"/>
  </si>
  <si>
    <t>りょくふうかい</t>
    <phoneticPr fontId="3"/>
  </si>
  <si>
    <t>714-0081</t>
    <phoneticPr fontId="3"/>
  </si>
  <si>
    <t>笠岡市</t>
    <rPh sb="0" eb="3">
      <t>カサオカシ</t>
    </rPh>
    <phoneticPr fontId="3"/>
  </si>
  <si>
    <t>http://www.kcv.ne.jp/~midoriok/</t>
    <phoneticPr fontId="3"/>
  </si>
  <si>
    <t>〇男女従業員ともに育児休業制度や利用者情報を職場内で紹介し、取得しやすい環境づくりに努めます。
〇仕事と子育てが両立しやすい職場環境づくりに努めます。
〇ワーク・ライフ・バランスの取れた働きやすい職場づくりに努めます。</t>
    <phoneticPr fontId="3"/>
  </si>
  <si>
    <t>株式会社ＫＵＮＰＵケアプラス</t>
    <rPh sb="0" eb="4">
      <t>カブシキガイシャ</t>
    </rPh>
    <phoneticPr fontId="3"/>
  </si>
  <si>
    <t>くんぷうけあぷらす</t>
    <phoneticPr fontId="3"/>
  </si>
  <si>
    <t>713-8126</t>
    <phoneticPr fontId="3"/>
  </si>
  <si>
    <t>http://care-net.biz/33/seeside-sami/</t>
    <phoneticPr fontId="3"/>
  </si>
  <si>
    <t>当法人は、グループホームやデイサービスセンターなどの通所介護施設、また、通いを中心に宿泊・訪問を組み合わせた介護サービス、居宅介護支援などの介護相談事業所といった幅広い事業を展開し、地域の介護問題などや、職員の育児・介護休業等に手厚い支援ができるよう尽力しています。</t>
    <phoneticPr fontId="3"/>
  </si>
  <si>
    <t>株式会社アール・ケア</t>
    <rPh sb="0" eb="2">
      <t>カブシキ</t>
    </rPh>
    <rPh sb="2" eb="4">
      <t>カイシャ</t>
    </rPh>
    <phoneticPr fontId="3"/>
  </si>
  <si>
    <t>あーる・けあ</t>
    <phoneticPr fontId="3"/>
  </si>
  <si>
    <t>706-0134</t>
    <phoneticPr fontId="3"/>
  </si>
  <si>
    <t>玉野市</t>
    <rPh sb="0" eb="3">
      <t>タマノシ</t>
    </rPh>
    <phoneticPr fontId="3"/>
  </si>
  <si>
    <t>https://www.rcare.jp/</t>
    <phoneticPr fontId="3"/>
  </si>
  <si>
    <t>挑戦はまっ先に。サービスはまっすぐに。
お客様のくらしを芯から支えるために、日頃の生活の中の不便さや問題を解決する小さなサービスから、お客様が思い描く人生のハッピーエンドの演出まで、そのすべてのサポートを現実にするために、これからも挑戦を続けます。</t>
    <phoneticPr fontId="3"/>
  </si>
  <si>
    <t>〇男女従業員ともに育児休業制度や利用状況を社内業務日誌等で紹介し、取得しやすい環境づくりに努めます。
〇仕事と子育てが両立しやすい職場環境づくりに努めます。
〇働きやすいワーク・ライフ・バランスの取れた職場づくりに努めます。</t>
    <phoneticPr fontId="3"/>
  </si>
  <si>
    <t>医療・福祉</t>
    <rPh sb="0" eb="2">
      <t>イリョウ</t>
    </rPh>
    <rPh sb="3" eb="5">
      <t>フクシ</t>
    </rPh>
    <phoneticPr fontId="3"/>
  </si>
  <si>
    <t>0130</t>
    <phoneticPr fontId="3"/>
  </si>
  <si>
    <t>0131</t>
    <phoneticPr fontId="3"/>
  </si>
  <si>
    <t>0132</t>
    <phoneticPr fontId="3"/>
  </si>
  <si>
    <t>株式会社カイタックホールディングス</t>
  </si>
  <si>
    <t>かいたっくほーるでぃんぐす</t>
  </si>
  <si>
    <t>株式会社カイタックファミリー</t>
  </si>
  <si>
    <t>かいたっくふぁみりー</t>
  </si>
  <si>
    <t>株式会社カイタックトレーディング</t>
  </si>
  <si>
    <t>かいたっくとれーでぃんぐ</t>
  </si>
  <si>
    <t>https://www.caitac.co.jp</t>
  </si>
  <si>
    <t>https://www.caitac-family.com/</t>
  </si>
  <si>
    <t>http://www.caitac.co.jp/company/group/index01.html</t>
  </si>
  <si>
    <t>○育児のための短時間勤務制度を小学３年生まで拡充します。
○育児のための時差勤務制度を小学校３年生まで出来る制度を設けます。
○働き方を見直すため、週３日を「ノー残業デー」とします。</t>
  </si>
  <si>
    <t>○育児のための短時間勤務制度を小学３年生まで拡充します。
○育児のための時差勤務制度を小学校３年生まで出来る制度を設けます。
○働き方を見直すため、週４日を「ノー残業デー」とします。</t>
  </si>
  <si>
    <t>こころからご満足いただける商品・サービスを提供し続けるため、努力を重ねるとともに、さまざまな課題にパイオニアとして開拓精神で立ち向かい、新たなビジネスフィールドを切り開いてまいります。</t>
  </si>
  <si>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</si>
  <si>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</si>
  <si>
    <t>0133</t>
    <phoneticPr fontId="3"/>
  </si>
  <si>
    <t>ほせいかい　くにさだびょういん</t>
  </si>
  <si>
    <t>719-0303</t>
  </si>
  <si>
    <t>0134</t>
    <phoneticPr fontId="3"/>
  </si>
  <si>
    <t>0135</t>
    <phoneticPr fontId="3"/>
  </si>
  <si>
    <t>711-8611</t>
  </si>
  <si>
    <t>株式会社明石スクールユニフォームカンパニー</t>
  </si>
  <si>
    <t>あかしすくーるゆにふぉーむかんぱにー</t>
  </si>
  <si>
    <t>711-0903</t>
  </si>
  <si>
    <t>www.akashi-suc.jp</t>
  </si>
  <si>
    <t>30.6.29</t>
  </si>
  <si>
    <t>https://akashi-suc.jp/</t>
  </si>
  <si>
    <t>○育児短時間勤務制度（原則、小学校就学まで・6時間）の活用を推奨し、育児と仕事の両立を応援します
○青少年健全育成活動の一環として地域の子どもたちの社会科見学（工場）を受け入れます</t>
  </si>
  <si>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</si>
  <si>
    <t>〇1時間単位で取得できる「有給休暇の時間単位取得制度」を使用することができます。
〇結婚、出産時にはお祝い金が支給されます。
〇中学生～大学生を対象とした職場体験、インターンシップの受入をしています。
〇新規採用者を対象としたプリセプター制度を導入しています。
身近な先輩スタッフが担当し、体験談を交えたアドバイスがもらえます。必要があれば、悩み情報を共有して、チーム全員でサポートにあたることも。新人が自分で考え、行動できるようになるまで時間をかけて指導します。
〇産・育休からの職場復帰時に研修を受講していただきます。</t>
    <phoneticPr fontId="3"/>
  </si>
  <si>
    <t>社会福祉法人薫風福祉会</t>
    <rPh sb="0" eb="2">
      <t>シャカイ</t>
    </rPh>
    <rPh sb="2" eb="4">
      <t>フクシ</t>
    </rPh>
    <rPh sb="4" eb="6">
      <t>ホウジン</t>
    </rPh>
    <rPh sb="6" eb="8">
      <t>クンプウ</t>
    </rPh>
    <rPh sb="8" eb="10">
      <t>フクシ</t>
    </rPh>
    <rPh sb="10" eb="11">
      <t>カイ</t>
    </rPh>
    <phoneticPr fontId="3"/>
  </si>
  <si>
    <t>医療法人　緑十字会</t>
    <rPh sb="0" eb="2">
      <t>イリョウ</t>
    </rPh>
    <rPh sb="2" eb="4">
      <t>ホウジン</t>
    </rPh>
    <rPh sb="5" eb="9">
      <t>ミドリジュウジカイ</t>
    </rPh>
    <phoneticPr fontId="3"/>
  </si>
  <si>
    <t>みどりじゅうじかい</t>
    <phoneticPr fontId="3"/>
  </si>
  <si>
    <t>714-0081</t>
    <phoneticPr fontId="3"/>
  </si>
  <si>
    <t>笠岡市</t>
    <rPh sb="0" eb="3">
      <t>カサオカシ</t>
    </rPh>
    <phoneticPr fontId="3"/>
  </si>
  <si>
    <t>http://www.midorijujikai.or.jp/</t>
    <phoneticPr fontId="3"/>
  </si>
  <si>
    <t>社会福祉法人弘徳学園</t>
  </si>
  <si>
    <t>こうとくがくえん</t>
  </si>
  <si>
    <t>703-8283</t>
  </si>
  <si>
    <t>○２年間で、男性の育児休業取得者が、１人以上出るように目指します。
○育児休業中の代替職員を確保し、育児休業を取得しやすくします。</t>
  </si>
  <si>
    <t>　当事業所は、障害者自立支援法による事業を運営しております。
　設立は、昭和１６年と岡山県で最古の障害者施設になり、現在、障害者支援施設・生活介護・居宅介護・グループホーム・ケアホーム等を実施しています。</t>
    <phoneticPr fontId="17"/>
  </si>
  <si>
    <t>服部興業株式会社</t>
  </si>
  <si>
    <t>http://www.hattori-k.co.jp</t>
  </si>
  <si>
    <t>0137</t>
    <phoneticPr fontId="3"/>
  </si>
  <si>
    <t>〇小学校新一年生をもつ従業員とそのご家族を対象に「新入学お祝いの会」を開催し、ご家族の仕事・会社理解につなげます。
〇大学生を対象としたインターンシップを実施します。</t>
  </si>
  <si>
    <t>事業内容：建築土木資材の販売及び施工、ＳＳ運営・産業用燃料の卸販売、山林業、不動産運営など
2018年に創業200年を迎えました。これからも様々な分野で岡山の街づくりに陰ながら貢献していきます。</t>
  </si>
  <si>
    <t>0136</t>
    <phoneticPr fontId="3"/>
  </si>
  <si>
    <t>0133</t>
  </si>
  <si>
    <t>0134</t>
  </si>
  <si>
    <t>0135</t>
  </si>
  <si>
    <t>0138</t>
    <phoneticPr fontId="3"/>
  </si>
  <si>
    <t>社会福祉法人薫風会</t>
  </si>
  <si>
    <t>くんぷうかい</t>
  </si>
  <si>
    <t>http://kunpoo.jp/</t>
  </si>
  <si>
    <t>R05048</t>
    <phoneticPr fontId="3"/>
  </si>
  <si>
    <t>○男女従業員ともに育児休業制度や利用者情報を社内報等で紹介し、取得しやすい環境づくりに努めます。
○仕事と育児が両立し易い職場環境づくりに努めます。
○働きやすいワーク・ライフ・バランスの取れた職場づくりに努めます。</t>
  </si>
  <si>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</si>
  <si>
    <t>当法人は、昭和35年12月に設立し、笠岡中央病院を中心に老人保健施設等の介護事業所等を運営し地域の医療と介護を担っている医療法人です。ワーク・ライフ・バランスに取り組み、平成22年からは事業所内に保育所を作り一層の仕事と家庭の両立を図っています。介護の担い手が減少しており、育児休業・介護休業が取得しやすい職場環境づくりを目指して努力してまいります。</t>
    <phoneticPr fontId="3"/>
  </si>
  <si>
    <t>712-8061</t>
    <phoneticPr fontId="3"/>
  </si>
  <si>
    <t>倉敷市</t>
    <rPh sb="0" eb="3">
      <t>クラシキシ</t>
    </rPh>
    <phoneticPr fontId="3"/>
  </si>
  <si>
    <t>http://mizu-1.jp</t>
    <phoneticPr fontId="3"/>
  </si>
  <si>
    <t>医療・福祉</t>
    <rPh sb="0" eb="2">
      <t>イリョウ</t>
    </rPh>
    <rPh sb="3" eb="5">
      <t>フクシ</t>
    </rPh>
    <phoneticPr fontId="3"/>
  </si>
  <si>
    <t>〇男女従業員ともに育児休業制度や利用者情報を社内通知などで紹介し、取得しやすい環境づくりに努めます。
〇仕事と子育てが両立しやすい職場環境づくりに努めます。
〇働きやすいワーク・ライフ・バランスの取れた職場づくりに努めます。</t>
    <phoneticPr fontId="3"/>
  </si>
  <si>
    <t>当法人は、地域に信頼され「倉敷になくてはならない病院づくり」を目標に努力しています。倉敷市水島地域で保健・医療・福祉・教育の連携された施設拠点として地域に貢献できるよう内容の充実と職員の日々研鑽によるより良い医療の提供に努力しております。また、従業員に対し子育て支援を充実させることで安心して働ける職場づくりに積極的に取り組んでおります。</t>
    <phoneticPr fontId="3"/>
  </si>
  <si>
    <t>0141</t>
  </si>
  <si>
    <t>0142</t>
  </si>
  <si>
    <t>0143</t>
  </si>
  <si>
    <t>R05059</t>
    <phoneticPr fontId="3"/>
  </si>
  <si>
    <t>0140</t>
    <phoneticPr fontId="3"/>
  </si>
  <si>
    <t>0139</t>
    <phoneticPr fontId="3"/>
  </si>
  <si>
    <t>0141</t>
    <phoneticPr fontId="3"/>
  </si>
  <si>
    <t>0142</t>
    <phoneticPr fontId="3"/>
  </si>
  <si>
    <t>708-0884</t>
    <phoneticPr fontId="3"/>
  </si>
  <si>
    <t>0143</t>
    <phoneticPr fontId="3"/>
  </si>
  <si>
    <t>R5</t>
    <phoneticPr fontId="3"/>
  </si>
  <si>
    <t>700-0805</t>
    <phoneticPr fontId="3"/>
  </si>
  <si>
    <t>医療法人　鷲風会</t>
    <rPh sb="0" eb="2">
      <t>イリョウ</t>
    </rPh>
    <rPh sb="2" eb="4">
      <t>ホウジン</t>
    </rPh>
    <rPh sb="5" eb="6">
      <t>ワシ</t>
    </rPh>
    <rPh sb="6" eb="7">
      <t>カゼ</t>
    </rPh>
    <rPh sb="7" eb="8">
      <t>カイ</t>
    </rPh>
    <phoneticPr fontId="3"/>
  </si>
  <si>
    <t>しゅうふうかい</t>
    <phoneticPr fontId="3"/>
  </si>
  <si>
    <t>711-0926</t>
    <phoneticPr fontId="3"/>
  </si>
  <si>
    <t>倉敷市</t>
    <rPh sb="0" eb="3">
      <t>クラシキシ</t>
    </rPh>
    <phoneticPr fontId="3"/>
  </si>
  <si>
    <t>株式会社　ＫＵＮＰＵケア</t>
    <rPh sb="0" eb="4">
      <t>カブシキガイシャ</t>
    </rPh>
    <phoneticPr fontId="3"/>
  </si>
  <si>
    <t>くんぷうけあ</t>
    <phoneticPr fontId="3"/>
  </si>
  <si>
    <t>711-0906</t>
    <phoneticPr fontId="3"/>
  </si>
  <si>
    <t>701-0136</t>
    <phoneticPr fontId="3"/>
  </si>
  <si>
    <t>岡山市</t>
    <rPh sb="0" eb="3">
      <t>オカヤマシ</t>
    </rPh>
    <phoneticPr fontId="3"/>
  </si>
  <si>
    <t>しのぶふーずかぶしきがいしゃ　おかやまとうかつほんぶ</t>
    <phoneticPr fontId="3"/>
  </si>
  <si>
    <t>719-1133</t>
    <phoneticPr fontId="3"/>
  </si>
  <si>
    <t>総社市</t>
    <rPh sb="0" eb="3">
      <t>ソウジャシ</t>
    </rPh>
    <phoneticPr fontId="3"/>
  </si>
  <si>
    <t>株式会社中央設備</t>
    <rPh sb="0" eb="4">
      <t>カブシキガイシャ</t>
    </rPh>
    <rPh sb="4" eb="8">
      <t>チュウオウセツビ</t>
    </rPh>
    <phoneticPr fontId="3"/>
  </si>
  <si>
    <t>ちゅうおうせつび</t>
    <phoneticPr fontId="3"/>
  </si>
  <si>
    <t>700-0066</t>
    <phoneticPr fontId="3"/>
  </si>
  <si>
    <t>医療法人　草加草仁会　草加病院</t>
    <rPh sb="0" eb="2">
      <t>イリョウ</t>
    </rPh>
    <rPh sb="2" eb="4">
      <t>ホウジン</t>
    </rPh>
    <rPh sb="5" eb="7">
      <t>クサカ</t>
    </rPh>
    <rPh sb="7" eb="8">
      <t>クサ</t>
    </rPh>
    <rPh sb="8" eb="9">
      <t>ジン</t>
    </rPh>
    <rPh sb="9" eb="10">
      <t>カイ</t>
    </rPh>
    <rPh sb="11" eb="13">
      <t>クサカ</t>
    </rPh>
    <rPh sb="13" eb="15">
      <t>ビョウイン</t>
    </rPh>
    <phoneticPr fontId="3"/>
  </si>
  <si>
    <t>くさかそうじんかい　くさかびょういん</t>
    <phoneticPr fontId="3"/>
  </si>
  <si>
    <t>705-0021</t>
    <phoneticPr fontId="3"/>
  </si>
  <si>
    <t>備前市</t>
    <rPh sb="0" eb="3">
      <t>ビゼンシ</t>
    </rPh>
    <phoneticPr fontId="3"/>
  </si>
  <si>
    <t>医療・福祉</t>
    <rPh sb="0" eb="2">
      <t>イリョウ</t>
    </rPh>
    <rPh sb="3" eb="5">
      <t>フクシ</t>
    </rPh>
    <phoneticPr fontId="3"/>
  </si>
  <si>
    <t>○男女従業員ともに育児休業制度など、仕事と子育てが両立しやすい職場環境づくりに努めます。
○働きやすいワーク・ライフ・バランスの取れた職場づくりに努めます。</t>
    <phoneticPr fontId="3"/>
  </si>
  <si>
    <t>当法人は、昭和３６年に無床診療所として診療開始（現在は６０床）。昭和５２年に医療法人鷲風会として認可を受けて診療開始から今年で６３年目を迎える法人となります。病院をはじめ、通所介リハ事業所、また、在宅介護支援介護相談機関（居宅支援事業所・高齢者支援センター）といった医療と介護事業展開を実施し、また、地域医療・介護問題などや職員の育児・介護休業等に手厚い支援ができるよう尽力しております。</t>
    <phoneticPr fontId="3"/>
  </si>
  <si>
    <t>当法人は、平成２３年にグループホームの認可を受け、今年で１０年目を迎えます。平成２８年に水清会グループに入り、より一層地域の方に愛されるグループホームとして介護・福祉に尽力しております。また、住宅型有料老人ホームもあり、安心して日々生活できるよう努めております。</t>
    <phoneticPr fontId="3"/>
  </si>
  <si>
    <t>○男女従業員ともに育児休業制度など仕事と子育てが両立しやすい職場環境づくりに努めます。
○働きやすいワーク・ライフ・バランスの取れた職場づくりに努めます。</t>
    <phoneticPr fontId="3"/>
  </si>
  <si>
    <t>当法人は、病院・通所リハビリテーション・訪問リハビリテーション・訪問看護ステーション・グループホーム・ケアプランセンターなどの医療と介護事業を展開しています。地域の介護問題や職員の育児、介護休業等に手厚い支援ができるように尽力しております。</t>
    <phoneticPr fontId="3"/>
  </si>
  <si>
    <t>○男女従業員ともに育児休業制度などを取得しやすい環境づくりに努めます。
○仕事と子育てが両立しやすい職場環境づくりに努めます。
〇地域とともに子育て支援に取り組みます。</t>
    <phoneticPr fontId="3"/>
  </si>
  <si>
    <t>シノブフーズ株式会社　岡山統轄本部</t>
    <rPh sb="6" eb="10">
      <t>カブシキガイシャ</t>
    </rPh>
    <rPh sb="11" eb="13">
      <t>オカヤマ</t>
    </rPh>
    <rPh sb="13" eb="15">
      <t>トウカツ</t>
    </rPh>
    <rPh sb="15" eb="17">
      <t>ホンブ</t>
    </rPh>
    <phoneticPr fontId="3"/>
  </si>
  <si>
    <t>https://www.shinobufoods.co.jp</t>
    <phoneticPr fontId="3"/>
  </si>
  <si>
    <t>製造業</t>
    <rPh sb="0" eb="3">
      <t>セイゾウギョウ</t>
    </rPh>
    <phoneticPr fontId="3"/>
  </si>
  <si>
    <t>〇従業員の仕事と家庭の両立を支援します。
〇男性従業員の育児休業取得の促進に努めます。</t>
    <phoneticPr fontId="3"/>
  </si>
  <si>
    <t>『おいしさと楽しさ』をモットーに、消費者ニーズに応える商品づくりを通じ、健康で豊かな食文化の向上に貢献し、顧客、取引先、社会に信頼され、そして従業員、株主、企業それぞれが充足することを期する。</t>
    <phoneticPr fontId="3"/>
  </si>
  <si>
    <t>https://chuosetubi.co.jp/</t>
    <phoneticPr fontId="3"/>
  </si>
  <si>
    <t>建設業</t>
    <rPh sb="0" eb="3">
      <t>ケンセツギョウ</t>
    </rPh>
    <phoneticPr fontId="3"/>
  </si>
  <si>
    <t>○看護休暇の日数を労働基準法より上回る独自の設定を行っています。より子育てしやすい環境を作ります。
○子育てする従業員のワーク・ライフ・バランスを考えて有給休暇の計画的な取得促進に努めます。
〇育児時短勤務の該当年齢（子）を引き上げ幅広く対応できるようにしています。</t>
    <phoneticPr fontId="3"/>
  </si>
  <si>
    <t>https://kusaka-soujinkai.jp/</t>
    <phoneticPr fontId="3"/>
  </si>
  <si>
    <t>医療・福祉</t>
    <rPh sb="0" eb="2">
      <t>イリョウ</t>
    </rPh>
    <rPh sb="3" eb="5">
      <t>フクシ</t>
    </rPh>
    <phoneticPr fontId="3"/>
  </si>
  <si>
    <t>当法人の基本理念「健康と幸福を求め人間尊重の医療を実践する」
一般病院84床の急性期から慢性期の患者様の診療にあたり、胃がん・大腸がん・肺がんの精密検査施設として、医療及び健診業務、在宅診療、介護サービスなどを提供しております。
外来診療科：内科・消化器科・循環器科・呼吸器科・整形外科・外科・眼科・皮膚科・放射線科・リハビリテーション科・麻酔科</t>
    <phoneticPr fontId="3"/>
  </si>
  <si>
    <t>http://www.shimotsui-hp.jp/</t>
    <phoneticPr fontId="3"/>
  </si>
  <si>
    <t>http://kunpoo.jp/</t>
    <phoneticPr fontId="3"/>
  </si>
  <si>
    <t>空調設備や給排水設備などの建築設備工事のエキスパートとして、1964年に誕生した地域に密着した企業です。経験豊富な直営の人材を多く抱え、施工面でのきめ細やかな対応と正確･迅速な施工管理を実現する高度な技術力を大切に挑戦し続けています。</t>
    <phoneticPr fontId="3"/>
  </si>
  <si>
    <t>0144</t>
  </si>
  <si>
    <t>0145</t>
  </si>
  <si>
    <t>0146</t>
  </si>
  <si>
    <t>0147</t>
  </si>
  <si>
    <t>0148</t>
  </si>
  <si>
    <t>0149</t>
  </si>
  <si>
    <t>0150</t>
  </si>
  <si>
    <t>くんぷうふくしかい</t>
  </si>
  <si>
    <t>0145</t>
    <phoneticPr fontId="3"/>
  </si>
  <si>
    <t>0144</t>
    <phoneticPr fontId="3"/>
  </si>
  <si>
    <t>0146</t>
    <phoneticPr fontId="3"/>
  </si>
  <si>
    <t>0147</t>
    <phoneticPr fontId="3"/>
  </si>
  <si>
    <t>H25</t>
    <phoneticPr fontId="17"/>
  </si>
  <si>
    <t>0148</t>
    <phoneticPr fontId="3"/>
  </si>
  <si>
    <t>0149</t>
    <phoneticPr fontId="3"/>
  </si>
  <si>
    <t>0150</t>
    <phoneticPr fontId="3"/>
  </si>
  <si>
    <t>0152</t>
    <phoneticPr fontId="3"/>
  </si>
  <si>
    <t>H21</t>
    <phoneticPr fontId="17"/>
  </si>
  <si>
    <t>R5</t>
    <phoneticPr fontId="17"/>
  </si>
  <si>
    <t>○男女職員の育児休業取得促進に努めます。
○子育て中の職員が安心して仕事のできる環境を整備します。</t>
    <rPh sb="10" eb="12">
      <t>シュトク</t>
    </rPh>
    <phoneticPr fontId="3"/>
  </si>
  <si>
    <t>0151</t>
    <phoneticPr fontId="17"/>
  </si>
  <si>
    <t>0152</t>
    <phoneticPr fontId="17"/>
  </si>
  <si>
    <t>0151</t>
    <phoneticPr fontId="3"/>
  </si>
  <si>
    <t>医療法人　岡山水清会</t>
    <rPh sb="0" eb="4">
      <t>イリョウホウジン</t>
    </rPh>
    <rPh sb="5" eb="7">
      <t>オカヤマ</t>
    </rPh>
    <rPh sb="7" eb="9">
      <t>ミズセイ</t>
    </rPh>
    <rPh sb="9" eb="10">
      <t>カイ</t>
    </rPh>
    <phoneticPr fontId="3"/>
  </si>
  <si>
    <t>おかやますいせいかい</t>
    <phoneticPr fontId="3"/>
  </si>
  <si>
    <t>株式会社ホーコク</t>
    <phoneticPr fontId="3"/>
  </si>
  <si>
    <t>ほーこく</t>
    <phoneticPr fontId="3"/>
  </si>
  <si>
    <t>吉備システム株式会社</t>
    <rPh sb="0" eb="2">
      <t>キビ</t>
    </rPh>
    <rPh sb="6" eb="10">
      <t>カブシキガイシャ</t>
    </rPh>
    <phoneticPr fontId="3"/>
  </si>
  <si>
    <t>700-0021</t>
    <phoneticPr fontId="3"/>
  </si>
  <si>
    <t>岡山市</t>
    <rPh sb="0" eb="3">
      <t>オカヤマシ</t>
    </rPh>
    <phoneticPr fontId="3"/>
  </si>
  <si>
    <t>https://www.kibi.co.jp/</t>
    <phoneticPr fontId="3"/>
  </si>
  <si>
    <t>情報通信業</t>
    <rPh sb="0" eb="2">
      <t>ジョウホウ</t>
    </rPh>
    <rPh sb="2" eb="4">
      <t>ツウシン</t>
    </rPh>
    <rPh sb="4" eb="5">
      <t>ギョウ</t>
    </rPh>
    <phoneticPr fontId="3"/>
  </si>
  <si>
    <t>○育児休業終了後、復職する際は短時間勤務を実施します。
○年次有給休暇の取得日数を一人当たり平均年間10日以上とします。
○仕事の効率化を図るために部署を超えて共有と協力を促します。
○学生や若年求職者を対象としたインターンシップを積極的に実施します。</t>
    <phoneticPr fontId="3"/>
  </si>
  <si>
    <t>土木・建築積算システムや学習システムのソフトウェア開発を通じて、お客様が求めている製品・機能・サービスをトータルに提供する信念をもちながら、システム開発の可能性を常に探っています。</t>
    <phoneticPr fontId="3"/>
  </si>
  <si>
    <t>R06001</t>
    <phoneticPr fontId="3"/>
  </si>
  <si>
    <t>R06002</t>
  </si>
  <si>
    <t>R06003</t>
  </si>
  <si>
    <t>R06004</t>
  </si>
  <si>
    <t>R06005</t>
  </si>
  <si>
    <t>R06006</t>
  </si>
  <si>
    <t>R06007</t>
  </si>
  <si>
    <t>司法書士法人ももたろう総合事務所</t>
    <rPh sb="0" eb="6">
      <t>シホウショシホウジン</t>
    </rPh>
    <rPh sb="11" eb="13">
      <t>ソウゴウ</t>
    </rPh>
    <rPh sb="13" eb="15">
      <t>ジム</t>
    </rPh>
    <rPh sb="15" eb="16">
      <t>ショ</t>
    </rPh>
    <phoneticPr fontId="3"/>
  </si>
  <si>
    <t>しほうしょしほうじんももたろうそうごうじむしょ</t>
    <phoneticPr fontId="3"/>
  </si>
  <si>
    <t>710-0833</t>
    <phoneticPr fontId="3"/>
  </si>
  <si>
    <t>倉敷市</t>
    <rPh sb="0" eb="3">
      <t>クラシキシ</t>
    </rPh>
    <phoneticPr fontId="3"/>
  </si>
  <si>
    <t>https://office-momotaro.jp/</t>
    <phoneticPr fontId="3"/>
  </si>
  <si>
    <t>その他</t>
    <rPh sb="2" eb="3">
      <t>タ</t>
    </rPh>
    <phoneticPr fontId="3"/>
  </si>
  <si>
    <t>相続・遺言を専門に扱っている司法書士法人です。「いつもあなたの安心のために」を理念とし、分かりやすく、丁寧で親身な対応を心掛けております。面談による無料相談も実施しております。</t>
    <phoneticPr fontId="3"/>
  </si>
  <si>
    <t>○有給休暇の取得率向上、取得率65％を目指します。
○学校行事の積極的な参加を奨励します。
○男女従業員の育児休業取得促進を図ります。
○若年層を対象としたインターンシップを実施します。</t>
    <phoneticPr fontId="3"/>
  </si>
  <si>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</si>
  <si>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</si>
  <si>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</si>
  <si>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</si>
  <si>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</si>
  <si>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</si>
  <si>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</si>
  <si>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</si>
  <si>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</si>
  <si>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</si>
  <si>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</si>
  <si>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</si>
  <si>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</si>
  <si>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</si>
  <si>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</si>
  <si>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</si>
  <si>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</si>
  <si>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</si>
  <si>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</si>
  <si>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</si>
  <si>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</si>
  <si>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</si>
  <si>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</si>
  <si>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</si>
  <si>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</si>
  <si>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</si>
  <si>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</si>
  <si>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</si>
  <si>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</si>
  <si>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</si>
  <si>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</si>
  <si>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</si>
  <si>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</si>
  <si>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H19</t>
    <phoneticPr fontId="17"/>
  </si>
  <si>
    <t>きびしすてむ</t>
    <phoneticPr fontId="3"/>
  </si>
  <si>
    <t>株式会社環境科学設計</t>
    <rPh sb="0" eb="4">
      <t>カブシキガイシャ</t>
    </rPh>
    <rPh sb="4" eb="6">
      <t>カンキョウ</t>
    </rPh>
    <rPh sb="6" eb="8">
      <t>カガク</t>
    </rPh>
    <rPh sb="8" eb="10">
      <t>セッケイ</t>
    </rPh>
    <phoneticPr fontId="3"/>
  </si>
  <si>
    <t>かんきょうかがくせっけい</t>
    <phoneticPr fontId="3"/>
  </si>
  <si>
    <t>713-8121</t>
    <phoneticPr fontId="3"/>
  </si>
  <si>
    <t>倉敷市</t>
    <rPh sb="0" eb="3">
      <t>クラシキシ</t>
    </rPh>
    <phoneticPr fontId="3"/>
  </si>
  <si>
    <t>https://www.kankyokagakusekkei.co.jp/</t>
  </si>
  <si>
    <t>建設業</t>
    <rPh sb="0" eb="3">
      <t>ケンセツギョウ</t>
    </rPh>
    <phoneticPr fontId="3"/>
  </si>
  <si>
    <t>建設コンサルタント（上水道設計・下水道設計・道路設計・測量・点検・補償・その他土木設計）上下水道設計を計画・測量・調査・設計・点検・改善提案まで行っている地域密着型企業です。</t>
    <phoneticPr fontId="3"/>
  </si>
  <si>
    <t>○仕事と生活の調和の取れた職場づくりに努めます。
○男性・女性職員の育児休業取得促進に努めます。
○有給休暇の取得しやすい職場づくりに努めます。</t>
    <phoneticPr fontId="3"/>
  </si>
  <si>
    <t>株式会社ＣＯＮＮＥＣＴ</t>
    <rPh sb="0" eb="4">
      <t>カブシキガイシャ</t>
    </rPh>
    <phoneticPr fontId="3"/>
  </si>
  <si>
    <t>こねくと</t>
    <phoneticPr fontId="3"/>
  </si>
  <si>
    <t>710-0823</t>
    <phoneticPr fontId="3"/>
  </si>
  <si>
    <t>https://b-s-connect.com/</t>
    <phoneticPr fontId="3"/>
  </si>
  <si>
    <t>サービス業</t>
    <rPh sb="4" eb="5">
      <t>ギョウ</t>
    </rPh>
    <phoneticPr fontId="3"/>
  </si>
  <si>
    <t>〇小学校就学前の子どもがいる従業員に対し、勤務時間短縮制度を設けます。
〇子どもの学校行事に進んで参加できるよう皆でシフトを組みます。
〇仕事と子育てが両立できる働きやすい職場環境づくりに取り組むイクボスを目指します。</t>
    <phoneticPr fontId="3"/>
  </si>
  <si>
    <t>ＩＴ活用や新商品・新サービス開発、バックオフィスサポート業務を提供。代表的なプロジェクトは、クラウドファンディングサポートやＩＴ活用による新サービスやweb制作実績がある。</t>
    <phoneticPr fontId="3"/>
  </si>
  <si>
    <t>おかやまいがくけんさせんたー</t>
  </si>
  <si>
    <t>○育児休業が取得しやすく職場復帰しやすい環境の整備をします。
○近隣の各種大学、専門学校のインターンシップの受入の継続と提供回数を増加させるなどの拡大を図ります。</t>
  </si>
  <si>
    <t>株式会社ピュアライト</t>
    <rPh sb="0" eb="4">
      <t>カブシキカイシャ</t>
    </rPh>
    <phoneticPr fontId="3"/>
  </si>
  <si>
    <t>株式会社ＫＵＮＰＵケアサプライ</t>
    <rPh sb="0" eb="4">
      <t>カブシキカイシャ</t>
    </rPh>
    <phoneticPr fontId="3"/>
  </si>
  <si>
    <t>ぴゅあらいと</t>
    <phoneticPr fontId="3"/>
  </si>
  <si>
    <t>711-0906</t>
  </si>
  <si>
    <t>倉敷市</t>
    <rPh sb="0" eb="3">
      <t>クラシキシ</t>
    </rPh>
    <phoneticPr fontId="3"/>
  </si>
  <si>
    <t>https://www.purelight61.com/</t>
  </si>
  <si>
    <t>その他</t>
    <rPh sb="2" eb="3">
      <t>タ</t>
    </rPh>
    <phoneticPr fontId="3"/>
  </si>
  <si>
    <t>○子どもを持つ従業員の学校行事やPTA活動への積極的な参加を推奨します。
○ご家庭の事情による勤務時間の変更は即時柔軟に対応します。
〇支援学校や障がい者施設に軽作業等の提供を通じ、社会経験の応援をさせていただいています。</t>
    <phoneticPr fontId="3"/>
  </si>
  <si>
    <t>「内職で企業も内職さんもハッピーに」をモットーに、家庭内・障がい者施設に軽作業中心の内職作業の斡旋をしています。</t>
    <phoneticPr fontId="3"/>
  </si>
  <si>
    <t>○男女従業員ともに育児休業制度を取得しやすい環境づくりに努めます。
○仕事と子育てが両立しやすい職場環境づくりに努めます。
○働きやすいワーク・ライフ・バランスの取れた職場づくりに努めます。</t>
    <phoneticPr fontId="3"/>
  </si>
  <si>
    <t>サービス業</t>
    <rPh sb="4" eb="5">
      <t>ギョウ</t>
    </rPh>
    <phoneticPr fontId="3"/>
  </si>
  <si>
    <t>くんぷうけあさぷらい</t>
    <phoneticPr fontId="3"/>
  </si>
  <si>
    <t>712-8034</t>
    <phoneticPr fontId="3"/>
  </si>
  <si>
    <t>R06008</t>
  </si>
  <si>
    <t>R06009</t>
  </si>
  <si>
    <t>R06010</t>
  </si>
  <si>
    <t>R06011</t>
  </si>
  <si>
    <t>R06012</t>
  </si>
  <si>
    <t>R06013</t>
  </si>
  <si>
    <t>R06014</t>
  </si>
  <si>
    <t>R06015</t>
  </si>
  <si>
    <t>R06016</t>
  </si>
  <si>
    <t>R06017</t>
  </si>
  <si>
    <t>R06018</t>
  </si>
  <si>
    <t>地域に根ざし、心に寄り添い、医療介護を支える水清会グループの一員です。当社は福祉用具（介護ベット・車イス・手すり等）のレンタルや各種販売、生活支援により在宅介護をサポートする会社です。当社では従業員の価値観の多様化に対応して、個性の発揮や自己実現を可能にすることを大切に考えております。そのためにも、安全で働きやすい環境の確保や従業員の人格、個性の尊重に積極的に取り組んでまいります。</t>
    <rPh sb="132" eb="134">
      <t>タイセツ</t>
    </rPh>
    <phoneticPr fontId="3"/>
  </si>
  <si>
    <t>株式会社タイガーチヨダ</t>
    <rPh sb="0" eb="2">
      <t>カブシキ</t>
    </rPh>
    <rPh sb="2" eb="4">
      <t>カイシャ</t>
    </rPh>
    <phoneticPr fontId="3"/>
  </si>
  <si>
    <t>たいがーちよだ</t>
    <phoneticPr fontId="3"/>
  </si>
  <si>
    <t>○育児介護休業法に基づく育児休業等、雇用保険等に基づく育児休業給付、労働基準法に基づく産前産後休業などの諸制度について資料を作成し社員に通知します。
○社員を対象とした子育てと仕事の両立のための企業内相談窓口を設置します。
○就業体験機会の提供のために若者のインターンシップの受け入れ、トライアル雇用等を通じた雇い入れ又は職業訓練の推進を行います。</t>
    <rPh sb="88" eb="90">
      <t>シゴト</t>
    </rPh>
    <phoneticPr fontId="18"/>
  </si>
  <si>
    <t>719-1137</t>
    <phoneticPr fontId="2"/>
  </si>
  <si>
    <t>https://www.sankopr.co.jp/</t>
    <phoneticPr fontId="3"/>
  </si>
  <si>
    <t>703-8222</t>
    <phoneticPr fontId="2"/>
  </si>
  <si>
    <t>0155</t>
    <phoneticPr fontId="3"/>
  </si>
  <si>
    <t>R06019</t>
  </si>
  <si>
    <t>R06020</t>
  </si>
  <si>
    <t>R06022</t>
  </si>
  <si>
    <t>R06023</t>
  </si>
  <si>
    <t>R06024</t>
  </si>
  <si>
    <t>R06025</t>
  </si>
  <si>
    <t>株式会社平野鐵工所</t>
    <phoneticPr fontId="3"/>
  </si>
  <si>
    <t>714-1224</t>
    <phoneticPr fontId="3"/>
  </si>
  <si>
    <t>矢掛町</t>
    <rPh sb="0" eb="3">
      <t>ヤカゲチョウ</t>
    </rPh>
    <phoneticPr fontId="3"/>
  </si>
  <si>
    <t>https://www.hirano-ironworks.co.jp/</t>
    <phoneticPr fontId="3"/>
  </si>
  <si>
    <t>R06021</t>
  </si>
  <si>
    <t>製造業</t>
    <rPh sb="0" eb="3">
      <t>セイゾウギョウ</t>
    </rPh>
    <phoneticPr fontId="3"/>
  </si>
  <si>
    <t>〇ワークライフバランスの充実のため、時間外労働の削減に取り組みます。
〇有給休暇の取得促進（半日単位での取得など）を通して、子どもをもつ従業員の学校行事やPTA活動へ参加しやすい職場環境や働き方を支援します。
〇男性従業員の育児休業取得の促進に努めます。</t>
    <phoneticPr fontId="3"/>
  </si>
  <si>
    <t>創業以来、当社はアイアンフレーム（鉄骨）の設計・施工一筋に取り組んできました。確かな技術力で、超高層ビルや発電所に使われる大型鉄骨の製作を手掛けています。</t>
    <phoneticPr fontId="3"/>
  </si>
  <si>
    <t>日薬壮健株式会社</t>
  </si>
  <si>
    <t>704-8127</t>
  </si>
  <si>
    <t>岡山市</t>
    <rPh sb="0" eb="3">
      <t>オカヤマシ</t>
    </rPh>
    <phoneticPr fontId="3"/>
  </si>
  <si>
    <t>○育児休業を取得しやすい社内環境を整えるため、社内研修を行います。
○男性従業員の育児休業取得促進に努めます。</t>
    <phoneticPr fontId="3"/>
  </si>
  <si>
    <t>社会福祉法人リンク</t>
  </si>
  <si>
    <t>710-1302</t>
  </si>
  <si>
    <t>倉敷市</t>
    <rPh sb="0" eb="3">
      <t>クラシキシ</t>
    </rPh>
    <phoneticPr fontId="3"/>
  </si>
  <si>
    <t>○学校行事やPTA活動への積極的な参加のため、有給休暇の取得を奨励します。
○産・育休中の職員へ広報誌や職員親睦会の案内等を送るなど法人内の情報を共有したり、相談窓口を設置することにより、復帰しやすい環境づくりに努めます。
〇男性の育児休業（産後パパ育休）の取得を促進します。</t>
    <phoneticPr fontId="3"/>
  </si>
  <si>
    <t>株式会社OSオート</t>
  </si>
  <si>
    <t>702-8002</t>
  </si>
  <si>
    <t>https://www.os-auto.jp/</t>
    <phoneticPr fontId="3"/>
  </si>
  <si>
    <t>卸・小売業</t>
    <rPh sb="0" eb="1">
      <t>オロシ</t>
    </rPh>
    <rPh sb="2" eb="5">
      <t>コウリギョウ</t>
    </rPh>
    <phoneticPr fontId="3"/>
  </si>
  <si>
    <t>アロイ工業株式会社</t>
  </si>
  <si>
    <t>719-3116</t>
  </si>
  <si>
    <t>真庭市</t>
    <rPh sb="0" eb="2">
      <t>マニワ</t>
    </rPh>
    <rPh sb="2" eb="3">
      <t>シ</t>
    </rPh>
    <phoneticPr fontId="3"/>
  </si>
  <si>
    <t>https://alloy-kogyo.com/</t>
    <phoneticPr fontId="3"/>
  </si>
  <si>
    <t>製造業</t>
    <rPh sb="0" eb="3">
      <t>セイゾウギョウ</t>
    </rPh>
    <phoneticPr fontId="3"/>
  </si>
  <si>
    <t>○男性の育児休業取得率100％になることを宣言します。
○子どもを持つ従業員の学校行事やPTA活動への積極的参加を奨励します。
○有給休暇の取得促進に努めます。</t>
    <phoneticPr fontId="3"/>
  </si>
  <si>
    <t>〇地域の子供の安全を守るため「こども110番のクルマ屋さん」に登録しています。助けを求めて駆け込んだ子供の一時保護、親・警察への連絡をし安全を確保しています。
○子供をもつ社員の保育園・学校行事、PTA活動などに参加しやすい職場環境づくりのため、有給休暇を半日から取得可能とし、積極的な取得を推奨します。
○家族と過ごす時間の確保のため、働き方を見直し、毎週木曜日をノー残業デーとします。</t>
    <rPh sb="81" eb="83">
      <t>コドモ</t>
    </rPh>
    <phoneticPr fontId="3"/>
  </si>
  <si>
    <t>健康食品の製造販売、医薬部外品OEM、化粧品等の製造販売を行っており、受託製造業として少量から大量生産まで、多種多様なお客様のニーズにもフレキシブルに対応いたします。</t>
    <phoneticPr fontId="3"/>
  </si>
  <si>
    <t>http://link.gr.jp/</t>
    <phoneticPr fontId="3"/>
  </si>
  <si>
    <t>障がいを持たれている方が当たり前の暮らしができることを目指し、倉敷市、総社市、早島町で事業を行っています。20～60代の幅広い年代の職員が理念の実現に向けて働いています。</t>
    <phoneticPr fontId="3"/>
  </si>
  <si>
    <t>OSオートは自動車に関するあらゆるニーズをワンストップで提供する、総合的な自動車サービスプロバイダーです。すべてのステップでお客様のカーライフサイクルを全力でサポートしましす。</t>
    <phoneticPr fontId="3"/>
  </si>
  <si>
    <t>「企業規模は小さくても、世界に通用する製品」づくりをモットーに、粉末冶金技術を基礎として、超硬合金製品や都市開発機械用ビット及び各種耐摩耗製品を製造・販売しています。</t>
    <phoneticPr fontId="3"/>
  </si>
  <si>
    <t>0156</t>
    <phoneticPr fontId="3"/>
  </si>
  <si>
    <t>有限会社　サンサンビ</t>
    <phoneticPr fontId="3"/>
  </si>
  <si>
    <t>701-0206</t>
  </si>
  <si>
    <t>岡山市</t>
    <rPh sb="0" eb="3">
      <t>オカヤマシ</t>
    </rPh>
    <phoneticPr fontId="3"/>
  </si>
  <si>
    <t>建設業</t>
    <rPh sb="0" eb="3">
      <t>ケンセツギョウ</t>
    </rPh>
    <phoneticPr fontId="3"/>
  </si>
  <si>
    <t>弊社は、土木工事を中心に行い、地域社会に貢献しています。更に新しい仲間を増やし、会社としての技術力の向上を目指すとともに、ステークホルダーとの信頼関係も大切にしています。</t>
    <phoneticPr fontId="3"/>
  </si>
  <si>
    <t>有限会社　三備建設</t>
  </si>
  <si>
    <t>701-0206</t>
    <phoneticPr fontId="3"/>
  </si>
  <si>
    <t>〇出産や育児等のために退職した社員を対象に、再雇用する制度を整えます。
○ワークライフバランスを考慮し、有給休暇の取得促進及びフレックスタイム制を利用しやすい環境づくりに努めます。
○男女従業員の育児休業取得促進に努めています。</t>
    <phoneticPr fontId="3"/>
  </si>
  <si>
    <t>〇出産や育児等のために退職した社員を対象に、再雇用する制度を整えます。
○ワークライフバランスを考慮し、有給休暇の取得促進に努めます。
○男女従業員の育児休業取得促進に努めています。</t>
    <phoneticPr fontId="3"/>
  </si>
  <si>
    <t>弊社は、建設、不動産、測量設計や開発許可申請等の事業を手掛け、最近はM&amp;A仲介事業にも力を入れています。
今後も挑戦と改善を続け、より豊かな社会の創造に貢献していきます。</t>
    <phoneticPr fontId="3"/>
  </si>
  <si>
    <t>弊社は「誠実・正確・迅速」をモットーに、測量、設計や各種許認可申請業務を行い、都市開発や街づくりの土台となる分野において、確かな技術による信頼と安心を提供しています。</t>
    <phoneticPr fontId="3"/>
  </si>
  <si>
    <t>株式会社　東亜測量設計コンサルタント</t>
    <phoneticPr fontId="3"/>
  </si>
  <si>
    <t>710-0834</t>
    <phoneticPr fontId="3"/>
  </si>
  <si>
    <t>倉敷市</t>
    <rPh sb="0" eb="3">
      <t>クラシキシ</t>
    </rPh>
    <phoneticPr fontId="3"/>
  </si>
  <si>
    <t>サービス業</t>
    <rPh sb="4" eb="5">
      <t>ギョウ</t>
    </rPh>
    <phoneticPr fontId="3"/>
  </si>
  <si>
    <t>〇出産や育児等のために退職した社員を対象に、再雇用する制度を整えます。
○ワークライフバランスを考慮し、各自のライフスタイルに合わせたフレックスタイム制を利用できる環境づくりに努めます。
○男女従業員の育児休業取得促進に努めています。</t>
    <phoneticPr fontId="3"/>
  </si>
  <si>
    <t>株式会社　ナラムラ</t>
  </si>
  <si>
    <t>かぶしきがいしゃ　ならむら</t>
  </si>
  <si>
    <t>719-1176</t>
  </si>
  <si>
    <t>総社市</t>
    <rPh sb="0" eb="3">
      <t>ソウジャシ</t>
    </rPh>
    <phoneticPr fontId="3"/>
  </si>
  <si>
    <t>私たちは、地域の未来を見据え、環境に配慮した土木工事・建築工事・不動産事業を通じて、地域の発展・街づくりに取り組んでいます。
全従業員が家族に誇れる会社であり続けることを目指しています。</t>
    <phoneticPr fontId="3"/>
  </si>
  <si>
    <t>https://naramura.jp/</t>
    <phoneticPr fontId="3"/>
  </si>
  <si>
    <t>山陽鉄工株式会社</t>
  </si>
  <si>
    <t>710-0805</t>
    <phoneticPr fontId="3"/>
  </si>
  <si>
    <t>倉敷市</t>
    <rPh sb="0" eb="3">
      <t>クラシキシ</t>
    </rPh>
    <phoneticPr fontId="3"/>
  </si>
  <si>
    <t>製造業</t>
    <rPh sb="0" eb="3">
      <t>セイゾウギョウ</t>
    </rPh>
    <phoneticPr fontId="3"/>
  </si>
  <si>
    <t>○時間外労働を削減し、仕事と家庭の両立支援に努めていきます。
○男性の育児休業が取得しやすい職場環境づくりを進めていきます。
○小学校就学前の子どもがいる社員は、短時間勤務ができます。</t>
    <phoneticPr fontId="3"/>
  </si>
  <si>
    <t>株式会社田中商会</t>
  </si>
  <si>
    <t>710-0803</t>
    <phoneticPr fontId="3"/>
  </si>
  <si>
    <t>卸・小売業</t>
    <rPh sb="0" eb="1">
      <t>オロシ</t>
    </rPh>
    <rPh sb="2" eb="5">
      <t>コウリギョウ</t>
    </rPh>
    <phoneticPr fontId="3"/>
  </si>
  <si>
    <t>○育児短時間勤務制度の利用しやすい職場環境づくりに努めます。
○自社の得意分野であるリサイクルに関する講習会を地域の小学校などを対象に開催しています。
○地域の少年少女スポーツ団体など青少年健全育成活動を支援します。</t>
    <phoneticPr fontId="3"/>
  </si>
  <si>
    <t>https://34economical.com/</t>
    <phoneticPr fontId="3"/>
  </si>
  <si>
    <t>当社は、常に時代の変化に敏感に対応しつつ堅実経営に徹し、各種素材加工のメーカーとして信用を高めつつ、優れた製品の提供を通じ取引先との厚い信頼関係を築くとともに、社会への貢献・従業員の幸福を目指しています。</t>
    <phoneticPr fontId="3"/>
  </si>
  <si>
    <t>https://tanaka-rc.co.jp/</t>
    <phoneticPr fontId="3"/>
  </si>
  <si>
    <t>創業から120年「リサイクルで地球を護る」をスローガンに対象物の資源化に努めております。ごみを生かし、かつ先進的な取組も実施し、働きやすさ、業界のイメージＵＰ、地球環境の改善に寄与できる取組を進めております。</t>
    <phoneticPr fontId="3"/>
  </si>
  <si>
    <t>株式会社ウエルズ</t>
  </si>
  <si>
    <t>700-0845</t>
    <phoneticPr fontId="3"/>
  </si>
  <si>
    <t>岡山市</t>
    <rPh sb="0" eb="3">
      <t>オカヤマシ</t>
    </rPh>
    <phoneticPr fontId="3"/>
  </si>
  <si>
    <t>製造業</t>
    <rPh sb="0" eb="3">
      <t>セイゾウギョウ</t>
    </rPh>
    <phoneticPr fontId="3"/>
  </si>
  <si>
    <t>アローハーネス協業組合</t>
    <phoneticPr fontId="3"/>
  </si>
  <si>
    <t>710-0026</t>
    <phoneticPr fontId="3"/>
  </si>
  <si>
    <t>倉敷市</t>
    <rPh sb="0" eb="3">
      <t>クラシキシ</t>
    </rPh>
    <phoneticPr fontId="3"/>
  </si>
  <si>
    <t>○一人一人に合った時間帯で勤務していただけるよう、様々なシフトを設けます。
○お子様の運動会、参観日等の学校行事に積極的に参加できる、休暇の取りやすい社風づくりに取り組みます。
○お子様の成長とともに、自身のスキルアップ・キャリアアップが目指せる講習の機会を設けます。
○男女従業員の育児休業取得促進に努めます。</t>
    <phoneticPr fontId="3"/>
  </si>
  <si>
    <t>当組合は自動車用電線（ワイヤーハーネス）の組立加工業務を行っています。女性管理者を数多く選任し、女性が輝ける職場として日々様々な生産体制を用い業務を行っています。</t>
    <phoneticPr fontId="3"/>
  </si>
  <si>
    <t>https://www.wellsnet.jp/</t>
    <phoneticPr fontId="3"/>
  </si>
  <si>
    <t>ジーンズの加工製造業をしております。ヴィンテージの風合いや新しいトレンドを追求し、実際にカタチにし愛される商品を作ることを目標にしています。</t>
    <phoneticPr fontId="3"/>
  </si>
  <si>
    <t>〇子育てや介護など個々のライフスタイルにあわせた多様で柔軟な働き方ができるように取り組みます。
〇計画年休の取得推進（夫・妻・子の誕生日休暇）、時間単位での有給取得できるようにします。
〇子育てが終わった人が育児中の人のお手伝いをするサポート役を担います。
〇男女従業員の育児休業取得促進に努めます。</t>
    <rPh sb="130" eb="132">
      <t>ダンジョ</t>
    </rPh>
    <rPh sb="132" eb="135">
      <t>ジュウギョウイン</t>
    </rPh>
    <rPh sb="136" eb="138">
      <t>イクジ</t>
    </rPh>
    <rPh sb="138" eb="140">
      <t>キュウギョウ</t>
    </rPh>
    <rPh sb="140" eb="142">
      <t>シュトク</t>
    </rPh>
    <rPh sb="142" eb="144">
      <t>ソクシン</t>
    </rPh>
    <rPh sb="145" eb="146">
      <t>ツト</t>
    </rPh>
    <phoneticPr fontId="3"/>
  </si>
  <si>
    <t>〇男女従業員が育児休業を取得しやすい社内環境を整えます。</t>
    <phoneticPr fontId="3"/>
  </si>
  <si>
    <t>○男女従業員が育児休業を取得しやすい社内環境づくりに努めます。
○働き方を見直すために毎週水曜日を「ノー残業デー」とします。</t>
    <phoneticPr fontId="3"/>
  </si>
  <si>
    <t>0154</t>
    <phoneticPr fontId="3"/>
  </si>
  <si>
    <t>0127</t>
    <phoneticPr fontId="3"/>
  </si>
  <si>
    <t>0128</t>
    <phoneticPr fontId="3"/>
  </si>
  <si>
    <t>0129</t>
    <phoneticPr fontId="3"/>
  </si>
  <si>
    <t>0097</t>
    <phoneticPr fontId="3"/>
  </si>
  <si>
    <t>0098</t>
    <phoneticPr fontId="3"/>
  </si>
  <si>
    <t>0099</t>
    <phoneticPr fontId="3"/>
  </si>
  <si>
    <t>R4.112.28</t>
    <phoneticPr fontId="3"/>
  </si>
  <si>
    <t>0100</t>
    <phoneticPr fontId="3"/>
  </si>
  <si>
    <t>0102</t>
    <phoneticPr fontId="3"/>
  </si>
  <si>
    <t>0103</t>
    <phoneticPr fontId="3"/>
  </si>
  <si>
    <t>0104</t>
    <phoneticPr fontId="3"/>
  </si>
  <si>
    <t>0108</t>
    <phoneticPr fontId="3"/>
  </si>
  <si>
    <t>0114</t>
    <phoneticPr fontId="3"/>
  </si>
  <si>
    <t>0117</t>
    <phoneticPr fontId="3"/>
  </si>
  <si>
    <t>0118</t>
    <phoneticPr fontId="3"/>
  </si>
  <si>
    <t>0123</t>
    <phoneticPr fontId="3"/>
  </si>
  <si>
    <t>0101</t>
    <phoneticPr fontId="3"/>
  </si>
  <si>
    <t>0153</t>
    <phoneticPr fontId="3"/>
  </si>
  <si>
    <t>0157</t>
    <phoneticPr fontId="3"/>
  </si>
  <si>
    <t>0158</t>
    <phoneticPr fontId="3"/>
  </si>
  <si>
    <t>R6.7.31</t>
    <phoneticPr fontId="3"/>
  </si>
  <si>
    <t>○育児・介護休業等に関する規則を社員に周知し、職場復帰しやすい社内環境を構築します。
○リフレッシュ休暇、メモリアル休暇の取得を促進し、ワークライフバランスの実現に取り組みます。
○自社で製造しているベビーフードを通じ、育児をサポートします。
〇「男性パパ育休取得率１００％」を目指します。</t>
    <rPh sb="124" eb="126">
      <t>ダンセイ</t>
    </rPh>
    <rPh sb="128" eb="132">
      <t>イクキュウシュトク</t>
    </rPh>
    <rPh sb="132" eb="133">
      <t>リツ</t>
    </rPh>
    <rPh sb="139" eb="141">
      <t>メザ</t>
    </rPh>
    <phoneticPr fontId="2"/>
  </si>
  <si>
    <t>R06026</t>
  </si>
  <si>
    <t>R06027</t>
  </si>
  <si>
    <t>R06028</t>
  </si>
  <si>
    <t>R06029</t>
  </si>
  <si>
    <t>R06030</t>
  </si>
  <si>
    <t>R06031</t>
  </si>
  <si>
    <t>R06032</t>
  </si>
  <si>
    <t>R06033</t>
  </si>
  <si>
    <t>R06034</t>
  </si>
  <si>
    <t>R06035</t>
  </si>
  <si>
    <t>R06036</t>
  </si>
  <si>
    <t>R06037</t>
  </si>
  <si>
    <t>R06038</t>
  </si>
  <si>
    <t>R06039</t>
  </si>
  <si>
    <t>R06040</t>
  </si>
  <si>
    <t>R06042</t>
  </si>
  <si>
    <t>R06043</t>
  </si>
  <si>
    <t>R06044</t>
  </si>
  <si>
    <t>R06045</t>
  </si>
  <si>
    <t>R06046</t>
  </si>
  <si>
    <t>R06047</t>
  </si>
  <si>
    <t>R06048</t>
  </si>
  <si>
    <t>R06049</t>
  </si>
  <si>
    <t>R06051</t>
  </si>
  <si>
    <t>R06052</t>
  </si>
  <si>
    <t>R06053</t>
  </si>
  <si>
    <t>R06054</t>
  </si>
  <si>
    <t>R06055</t>
  </si>
  <si>
    <t>R06056</t>
  </si>
  <si>
    <t>R06057</t>
  </si>
  <si>
    <t>R06058</t>
  </si>
  <si>
    <t>R06059</t>
  </si>
  <si>
    <t>R06060</t>
  </si>
  <si>
    <t>R06061</t>
  </si>
  <si>
    <t>R06062</t>
  </si>
  <si>
    <t>R06063</t>
  </si>
  <si>
    <t>R06064</t>
  </si>
  <si>
    <t>R06065</t>
  </si>
  <si>
    <t>R06066</t>
  </si>
  <si>
    <t>R06067</t>
  </si>
  <si>
    <t>R06068</t>
  </si>
  <si>
    <t>R06069</t>
  </si>
  <si>
    <t>R06070</t>
  </si>
  <si>
    <t>R06071</t>
  </si>
  <si>
    <t>R06072</t>
  </si>
  <si>
    <t>R06073</t>
  </si>
  <si>
    <t>R06074</t>
  </si>
  <si>
    <t>R06075</t>
  </si>
  <si>
    <t>R06076</t>
  </si>
  <si>
    <t>R06077</t>
  </si>
  <si>
    <t>R06078</t>
  </si>
  <si>
    <t>R06079</t>
  </si>
  <si>
    <t>R06080</t>
  </si>
  <si>
    <t>R06081</t>
  </si>
  <si>
    <t>R06082</t>
  </si>
  <si>
    <t>R06083</t>
  </si>
  <si>
    <t>R06084</t>
  </si>
  <si>
    <t>R06085</t>
  </si>
  <si>
    <t>R06086</t>
  </si>
  <si>
    <t>R06087</t>
  </si>
  <si>
    <t>R06088</t>
  </si>
  <si>
    <t>R06089</t>
  </si>
  <si>
    <t>R06090</t>
  </si>
  <si>
    <t>R06091</t>
  </si>
  <si>
    <t>R06092</t>
  </si>
  <si>
    <t>R06093</t>
  </si>
  <si>
    <t>R06094</t>
  </si>
  <si>
    <t>R06095</t>
  </si>
  <si>
    <t>R06096</t>
  </si>
  <si>
    <t>R06097</t>
  </si>
  <si>
    <t>R06098</t>
  </si>
  <si>
    <t>合同会社糸から布へ</t>
  </si>
  <si>
    <t>708-0004</t>
    <phoneticPr fontId="3"/>
  </si>
  <si>
    <t>津山市</t>
    <rPh sb="0" eb="3">
      <t>ツヤマシ</t>
    </rPh>
    <phoneticPr fontId="3"/>
  </si>
  <si>
    <t>https://tsuyama.mypl.net/</t>
  </si>
  <si>
    <t>その他</t>
    <rPh sb="2" eb="3">
      <t>タ</t>
    </rPh>
    <phoneticPr fontId="3"/>
  </si>
  <si>
    <t>〇地域情報サイトまいぷれ津山市で子育て、福祉、津山の魅力の情報発信を行っています。
〇厚生労働省の行っているイクメンプロジェクトに賛同し、イクメン・イクボス宣言を行っています。
〇津山市の人材バンクに登録し、「取るだけ育休にならないための講座」などを開催します。
〇社会福祉士と自身４か月の育休取得の経験を活かし、育休支援アドバイザーとして企業や育休に興味のある方々に、制度や賃金面、不安に対してアドバイスを行っています。</t>
    <phoneticPr fontId="3"/>
  </si>
  <si>
    <t>地域情報サイトまいぷれ津山市を管理運営し、津山の魅力を伝え、子育て・福祉の情報発信を行っている。「取るだけ育休にならないための講座」の開催など育休を取得しやすい社会を目指して活動している。</t>
  </si>
  <si>
    <t>葵テクノ株式会社</t>
    <phoneticPr fontId="3"/>
  </si>
  <si>
    <t>706-0151</t>
    <phoneticPr fontId="3"/>
  </si>
  <si>
    <t>玉野市</t>
    <rPh sb="0" eb="3">
      <t>タマノシ</t>
    </rPh>
    <phoneticPr fontId="3"/>
  </si>
  <si>
    <t>https://aoi-techno.co.jp/</t>
  </si>
  <si>
    <t>建設業</t>
    <rPh sb="0" eb="3">
      <t>ケンセツギョウ</t>
    </rPh>
    <phoneticPr fontId="3"/>
  </si>
  <si>
    <t>○男女従業員の育児休業、出産に伴う休暇を取得しやすい職場環境を整備します。
○通学する子どもたちを見守ります。</t>
    <phoneticPr fontId="3"/>
  </si>
  <si>
    <t>創業50年を超える、回転機器の専門業者です。弊社の魅力は、従業員の人柄です。平均年齢は40歳と若く、縦にも横にも風通しが良いのが自慢です。</t>
  </si>
  <si>
    <t>ひらのてっこうしょ</t>
    <phoneticPr fontId="3"/>
  </si>
  <si>
    <t>にちやくそうけん</t>
    <phoneticPr fontId="3"/>
  </si>
  <si>
    <t>りんく</t>
    <phoneticPr fontId="3"/>
  </si>
  <si>
    <t>おーえすおーと</t>
    <phoneticPr fontId="3"/>
  </si>
  <si>
    <t>あろいこうぎょう</t>
    <phoneticPr fontId="3"/>
  </si>
  <si>
    <t>さんさんび</t>
    <phoneticPr fontId="3"/>
  </si>
  <si>
    <t>さんびけんせつ</t>
    <phoneticPr fontId="3"/>
  </si>
  <si>
    <t>とうあそくりょうせっけいこんさるたんと</t>
    <phoneticPr fontId="3"/>
  </si>
  <si>
    <t>ならむら</t>
    <phoneticPr fontId="3"/>
  </si>
  <si>
    <t>さんようてっこう</t>
    <phoneticPr fontId="3"/>
  </si>
  <si>
    <t>たなかしょうかい</t>
    <phoneticPr fontId="3"/>
  </si>
  <si>
    <t>うえるず</t>
    <phoneticPr fontId="3"/>
  </si>
  <si>
    <t>あろーはーねすきょうぎょうくみあい</t>
    <phoneticPr fontId="3"/>
  </si>
  <si>
    <t>いとからぬのへ</t>
    <phoneticPr fontId="3"/>
  </si>
  <si>
    <t>あおいてくの</t>
    <phoneticPr fontId="3"/>
  </si>
  <si>
    <t>株式会社赤木組</t>
  </si>
  <si>
    <t>あかぎぐみ</t>
    <phoneticPr fontId="3"/>
  </si>
  <si>
    <t>716-0064</t>
    <phoneticPr fontId="3"/>
  </si>
  <si>
    <t>高梁市</t>
    <rPh sb="0" eb="3">
      <t>タカハシシ</t>
    </rPh>
    <phoneticPr fontId="3"/>
  </si>
  <si>
    <t>https://akagigumi1919.jp/</t>
    <phoneticPr fontId="3"/>
  </si>
  <si>
    <t>○社内子育て支援制度に取り組みます。
○福利厚生の見直し・充実に取り組みます。</t>
    <rPh sb="11" eb="12">
      <t>ト</t>
    </rPh>
    <rPh sb="13" eb="14">
      <t>ク</t>
    </rPh>
    <phoneticPr fontId="3"/>
  </si>
  <si>
    <t>私たち「株式会社赤木組」は高梁市に本社を置き地域に深く根ざした建設会社です。大正８年の創業より、１００年以上にわたり脈々と培ってきた技術と品質、信頼が強みです。</t>
    <phoneticPr fontId="3"/>
  </si>
  <si>
    <t>じぇいてっくおかやまおふぃす</t>
    <phoneticPr fontId="3"/>
  </si>
  <si>
    <t>株式会社ジェイテック　岡山オフィス</t>
  </si>
  <si>
    <t>700-0903</t>
    <phoneticPr fontId="3"/>
  </si>
  <si>
    <t>岡山市</t>
    <rPh sb="0" eb="3">
      <t>オカヤマシ</t>
    </rPh>
    <phoneticPr fontId="3"/>
  </si>
  <si>
    <t>https://www.j-tech.jp/</t>
  </si>
  <si>
    <t>サービス業</t>
    <rPh sb="4" eb="5">
      <t>ギョウ</t>
    </rPh>
    <phoneticPr fontId="3"/>
  </si>
  <si>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phoneticPr fontId="3"/>
  </si>
  <si>
    <t>株式会社ジェイテック（J_TECH）は、1997年2月に設立したシステム開発を事業の柱とする会社です。大阪に本社を置くほか、東京、神奈川、名古屋、岡山、広島、福岡、仙台にもオフィスを展開しています。</t>
  </si>
  <si>
    <t>協同組合　日越交流センター</t>
  </si>
  <si>
    <t>にちえつこうりゅうせんたー</t>
    <phoneticPr fontId="3"/>
  </si>
  <si>
    <t>701-4214</t>
    <phoneticPr fontId="3"/>
  </si>
  <si>
    <t>瀬戸内市</t>
    <rPh sb="0" eb="4">
      <t>セトウチシ</t>
    </rPh>
    <phoneticPr fontId="3"/>
  </si>
  <si>
    <t>https://ncet.asia/</t>
  </si>
  <si>
    <t>国際貢献や技術移転、企業の職場活性化等を目的として、外国人技能実習事業、特定技能外国人支援事業を展開する一般監理団体特定技能登録支援団体です。</t>
  </si>
  <si>
    <t>○仕事と育児が両立できるよう、社内環境を整備します。
○フレックスタイムを導入し、働き方の選択ができるようにします。
○仕事と家庭を両立できるよう、時間外労働を抑制します。
○男女従業員の育児休業取得促進に努めます。</t>
    <phoneticPr fontId="3"/>
  </si>
  <si>
    <t>709-4245</t>
    <phoneticPr fontId="3"/>
  </si>
  <si>
    <t>美作市</t>
    <rPh sb="0" eb="3">
      <t>ミマサカシ</t>
    </rPh>
    <phoneticPr fontId="3"/>
  </si>
  <si>
    <t>https://nagata-mfg.co.jp/</t>
  </si>
  <si>
    <t>製造業</t>
    <rPh sb="0" eb="3">
      <t>セイゾウギョウ</t>
    </rPh>
    <phoneticPr fontId="3"/>
  </si>
  <si>
    <t>スチール製部品の製造を行っている会社です。岡山県に進出して34年目を迎えます。最新の設備と多能工化により、働きやすい環境、有給を取得しやすい環境を整えています。男性の育児休業取得実績もあります。</t>
  </si>
  <si>
    <t>はくりゅうどう</t>
  </si>
  <si>
    <t>株式会社白龍堂</t>
  </si>
  <si>
    <t>700-0962</t>
    <phoneticPr fontId="3"/>
  </si>
  <si>
    <t>https://hakuryudo.co.jp/</t>
  </si>
  <si>
    <t>○男女従業員の育児休業取得促進につながる取組を行います。
○育児休業後も働きやすい環境を整えるため、リモートワークの活用を行います。
〇配偶者出産休暇制度を２日間設けます。</t>
    <phoneticPr fontId="3"/>
  </si>
  <si>
    <t>びふくつうしん</t>
    <phoneticPr fontId="3"/>
  </si>
  <si>
    <t>702-8048</t>
    <phoneticPr fontId="3"/>
  </si>
  <si>
    <t>https://bifuku-t.co.jp/</t>
  </si>
  <si>
    <t>当社は今の時代の生活に必要不可欠なネットワークをつなぐ業務を行っています。健康経営の取組にも力を入れており、社員が働きやすくスキルアップできる環境づくりを目指して活動しています。</t>
    <phoneticPr fontId="3"/>
  </si>
  <si>
    <t>○子どもの病気や学校行事に対応できるよう、有給休暇等を取得しやすい雰囲気づくりに努めます。
○スポーツ少年団、学生の部活動、プロスポーツの応援・支援を積極的に行います。
〇社会科見学や職場体験などを積極的に受け入れ児童の育成を支援します。</t>
    <phoneticPr fontId="3"/>
  </si>
  <si>
    <t>ちゅうおうふくしかいはくじゅそう</t>
  </si>
  <si>
    <t>709-3701</t>
    <phoneticPr fontId="3"/>
  </si>
  <si>
    <t>美咲町</t>
    <rPh sb="0" eb="3">
      <t>ミサキチョウ</t>
    </rPh>
    <phoneticPr fontId="3"/>
  </si>
  <si>
    <t>https://www.hakujuso.or.jp/</t>
  </si>
  <si>
    <t>○育児休業を取得しやすい職場環境整備のために、取得事例を紹介し制度の周知を行います。
○在宅勤務ができる環境を整え、働き方の選択肢を増やします。
○「くるみん」や「プラチナくるみん」の認定に向けた取組を行っていきます。</t>
    <rPh sb="12" eb="14">
      <t>ショクバ</t>
    </rPh>
    <rPh sb="14" eb="16">
      <t>カンキョウ</t>
    </rPh>
    <rPh sb="16" eb="18">
      <t>セイビ</t>
    </rPh>
    <rPh sb="23" eb="25">
      <t>シュトク</t>
    </rPh>
    <rPh sb="25" eb="27">
      <t>ジレイ</t>
    </rPh>
    <rPh sb="28" eb="30">
      <t>ショウカイ</t>
    </rPh>
    <rPh sb="31" eb="33">
      <t>セイド</t>
    </rPh>
    <rPh sb="34" eb="36">
      <t>シュウチ</t>
    </rPh>
    <rPh sb="37" eb="38">
      <t>オコナ</t>
    </rPh>
    <rPh sb="44" eb="48">
      <t>ザイタクキンム</t>
    </rPh>
    <rPh sb="52" eb="54">
      <t>カンキョウ</t>
    </rPh>
    <rPh sb="55" eb="56">
      <t>トトノ</t>
    </rPh>
    <rPh sb="58" eb="59">
      <t>ハタラ</t>
    </rPh>
    <rPh sb="60" eb="61">
      <t>カタ</t>
    </rPh>
    <rPh sb="62" eb="65">
      <t>センタクシ</t>
    </rPh>
    <rPh sb="66" eb="67">
      <t>フ</t>
    </rPh>
    <rPh sb="92" eb="94">
      <t>ニンテイ</t>
    </rPh>
    <rPh sb="95" eb="96">
      <t>ム</t>
    </rPh>
    <rPh sb="98" eb="100">
      <t>トリクミ</t>
    </rPh>
    <rPh sb="101" eb="102">
      <t>オコナ</t>
    </rPh>
    <phoneticPr fontId="18"/>
  </si>
  <si>
    <t>医療法人　水清会</t>
    <rPh sb="0" eb="2">
      <t>イリョウ</t>
    </rPh>
    <rPh sb="2" eb="4">
      <t>ホウジン</t>
    </rPh>
    <rPh sb="5" eb="7">
      <t>スイセイ</t>
    </rPh>
    <rPh sb="7" eb="8">
      <t>カイ</t>
    </rPh>
    <phoneticPr fontId="3"/>
  </si>
  <si>
    <t>すいせいかい</t>
    <phoneticPr fontId="3"/>
  </si>
  <si>
    <t>〇従業員の仕事と子育ての両立を支援するため「事業所内保育施設」を設置し、働きながら子育てができる環境を整備します。
〇男女従業員が育児休業を取得しやすい職場を目指して、育休取得率１００％を目指せる職場づくり（勤務体制や勤務時間の柔軟性）に努めます。
〇地域や学校と協働して地域学校協働活動に参画し、子どもたちに安全・安心な活動拠点として体験学習や交流活動ができるよう積極的に支援します。</t>
    <phoneticPr fontId="3"/>
  </si>
  <si>
    <t>○税法上、扶養していなくても育児手当を支給します。
○仕事と育児が両立できる環境の整備に向け、短時間勤務や、希望に沿った休日設定ができるなど、働き方の選択肢を増やす、限定正社員制度を推進します。
○子育て家庭環境を改善するため、煙草を吸わない社員には非喫煙手当制度を設け、継続的に支給します。
○従業員の仕事と育児の両立を積極的に促進する「イクボス」になることを宣言します。
〇男性育児休業取得を促進するために、主出産時には男性育休の説明を行います。</t>
    <rPh sb="189" eb="191">
      <t>ダンセイ</t>
    </rPh>
    <rPh sb="191" eb="195">
      <t>イクジキュウギョウ</t>
    </rPh>
    <rPh sb="195" eb="197">
      <t>シュトク</t>
    </rPh>
    <rPh sb="198" eb="200">
      <t>ソクシン</t>
    </rPh>
    <rPh sb="206" eb="207">
      <t>シュ</t>
    </rPh>
    <rPh sb="207" eb="209">
      <t>シュッサン</t>
    </rPh>
    <rPh sb="209" eb="210">
      <t>ジ</t>
    </rPh>
    <rPh sb="212" eb="214">
      <t>ダンセイ</t>
    </rPh>
    <rPh sb="214" eb="216">
      <t>イクキュウ</t>
    </rPh>
    <rPh sb="217" eb="219">
      <t>セツメイ</t>
    </rPh>
    <rPh sb="220" eb="221">
      <t>オコナ</t>
    </rPh>
    <phoneticPr fontId="17"/>
  </si>
  <si>
    <t>H19</t>
    <phoneticPr fontId="17"/>
  </si>
  <si>
    <t>○仕事と育児を両立しやすい職場環境づくりに努めています。
○男性職員の育児休業取得促進に努めます。</t>
    <rPh sb="21" eb="22">
      <t>ツト</t>
    </rPh>
    <phoneticPr fontId="3"/>
  </si>
  <si>
    <t>食品製造業様、飲食チェーン店様にご信頼いただく個人別衛生管理ユニフォームレンタルシステムを運営。全国９拠点７工場。多拠点で全国同一品質のユニフォームレンタルサービスをご提供しています。</t>
    <phoneticPr fontId="3"/>
  </si>
  <si>
    <t>食品製造業様、飲食チェーン店様にご信頼いただく個人別衛生管理ユニフォームレンタルシステムを運営。全国９拠点７工場。多拠点で全国同一品質のユニフォームレンタルサービスをご提供しています。</t>
    <phoneticPr fontId="17"/>
  </si>
  <si>
    <t>私たちは、助け合い、支えあい、思いやりの心でお互いを尊び、笑顔あふれる環境づくりと居心地の良い空間をつくり、温かい雰囲気で満たせるサービスの実現と、安心して、生き生きと暮らせる時間（とき）を届ける体制を目指しています。</t>
    <phoneticPr fontId="3"/>
  </si>
  <si>
    <t>冨士ベークライト株式会社</t>
    <rPh sb="0" eb="2">
      <t>フジ</t>
    </rPh>
    <rPh sb="8" eb="12">
      <t>カブシキカイシャ</t>
    </rPh>
    <phoneticPr fontId="3"/>
  </si>
  <si>
    <t>ふじべーくらいと</t>
    <phoneticPr fontId="3"/>
  </si>
  <si>
    <t>714-1298</t>
    <phoneticPr fontId="3"/>
  </si>
  <si>
    <t>矢掛町</t>
    <rPh sb="0" eb="3">
      <t>ヤカゲチョウ</t>
    </rPh>
    <phoneticPr fontId="3"/>
  </si>
  <si>
    <t>〇男性の育児休業が取得できる職場環境づくりを進めます。
○子育てのための有給休暇を取得しやすい職場環境づくりに努めます。
○青少年健全育成活動の一環として地域の生徒たちの社会科見学を受け入れます。</t>
    <phoneticPr fontId="3"/>
  </si>
  <si>
    <t>電気機器部品（ブレーカー、スマートメーター）や自動車用内装部品（カーナビ、カーオーディオ、カーインテリア）、半導体関連製品などを製造する総合プラスチックメーカーです。</t>
    <phoneticPr fontId="3"/>
  </si>
  <si>
    <t>ヤマシン技研株式会社</t>
    <rPh sb="4" eb="6">
      <t>ギケン</t>
    </rPh>
    <rPh sb="6" eb="10">
      <t>カブシキガイシャ</t>
    </rPh>
    <phoneticPr fontId="3"/>
  </si>
  <si>
    <t>やましんぎけん</t>
    <phoneticPr fontId="3"/>
  </si>
  <si>
    <t>笠岡市</t>
    <rPh sb="0" eb="3">
      <t>カサオカシ</t>
    </rPh>
    <phoneticPr fontId="3"/>
  </si>
  <si>
    <t>714-0098</t>
    <phoneticPr fontId="3"/>
  </si>
  <si>
    <t>https://yamashin-giken.co.jp/</t>
    <phoneticPr fontId="3"/>
  </si>
  <si>
    <t>○小学校就学前の子どもがいる社員は、有給休暇とは別に子ども１人につき年５日間、２人以上の場合は１０日を限度として、１日単位でも時間単位でも取得することができる子の看護休暇制度を利用できます。
○配偶者の出産時に２日間の特別休暇を取得できます。
○子どもの参観日等の学校行事にも積極的に参加できるよう、年次有給休暇のうち、年間５日以内（４０時間）まで時間単位で有給休暇を使用することができます。
○男性従業員の育児休業取得促進に努めます。</t>
    <phoneticPr fontId="3"/>
  </si>
  <si>
    <t>当社は、住宅用建材関連を主とした一般産業機械の設計・開発から施工管理までを一貫して対応するエンジニアリング会社です。
２０２４年に創立４０周年を迎えました。</t>
    <phoneticPr fontId="3"/>
  </si>
  <si>
    <t>株式会社宮原製作所</t>
    <rPh sb="0" eb="4">
      <t>カブシキカイシャ</t>
    </rPh>
    <rPh sb="4" eb="9">
      <t>ミヤハラセイサクショ</t>
    </rPh>
    <phoneticPr fontId="3"/>
  </si>
  <si>
    <t>みやはらせいさくしょ</t>
    <phoneticPr fontId="3"/>
  </si>
  <si>
    <t>706-0011</t>
    <phoneticPr fontId="3"/>
  </si>
  <si>
    <t>玉野市</t>
    <rPh sb="0" eb="3">
      <t>タマノシ</t>
    </rPh>
    <phoneticPr fontId="3"/>
  </si>
  <si>
    <t>○仕事と子育てが両立しやすい職場環境づくりに努めます。
○子どもをもつ従業員の学校行事やPTA活動への積極的な参加を奨励します。
○子どもの看護休暇を特別有給休暇として付与しています。
○男性従業員が育児休業を取得しやすい職場環境づくりに努めます。</t>
    <phoneticPr fontId="3"/>
  </si>
  <si>
    <t>株式会社ダイト</t>
    <rPh sb="0" eb="4">
      <t>カブシキカイシャ</t>
    </rPh>
    <phoneticPr fontId="3"/>
  </si>
  <si>
    <t>だいと</t>
    <phoneticPr fontId="3"/>
  </si>
  <si>
    <t>○育児休業を取得しやすいよう新制度等の案内を社内配布や掲示しています。
○男性従業員の育児休業取得促進に努めます。</t>
    <phoneticPr fontId="3"/>
  </si>
  <si>
    <t>株式会社ダイトは人材サービスを通して社会に貢献する会社です。当社は企業様や求職者様からのヒアリングをもとに、人材派遣から人材紹介、サポートまで幅広いサービスをご提供しています。</t>
    <phoneticPr fontId="3"/>
  </si>
  <si>
    <t>山陽電研株式会社</t>
    <rPh sb="0" eb="2">
      <t>サンヨウ</t>
    </rPh>
    <rPh sb="2" eb="4">
      <t>デンケン</t>
    </rPh>
    <rPh sb="4" eb="6">
      <t>カブシキ</t>
    </rPh>
    <rPh sb="6" eb="8">
      <t>カイシャ</t>
    </rPh>
    <phoneticPr fontId="3"/>
  </si>
  <si>
    <t>さんようでんけん</t>
    <phoneticPr fontId="3"/>
  </si>
  <si>
    <t>703-8228</t>
    <phoneticPr fontId="3"/>
  </si>
  <si>
    <t>岡山市</t>
    <rPh sb="0" eb="3">
      <t>オカヤマシ</t>
    </rPh>
    <phoneticPr fontId="3"/>
  </si>
  <si>
    <t>○ワーク・ライフ・バランスに関する仕組みづくりを推進します。
○有給休暇の計画的な取得促進に努めます。
○毎週水曜日を「ノー残業デー」とし、メリハリをつけた仕事と生活環境を整備します。
〇男性従業員の育児休業取得促進に努めます。</t>
    <phoneticPr fontId="3"/>
  </si>
  <si>
    <t>https://www.fujibake.com/</t>
    <phoneticPr fontId="3"/>
  </si>
  <si>
    <t>http://www.miyahara-ss.co.jp/</t>
    <phoneticPr fontId="3"/>
  </si>
  <si>
    <t>「造船の町玉野」で創業１００年の歴史ある船舶用ディーゼルエンジンの機関部品メーカーです。ピストン、排気弁などエンジンの心臓部と言われる部品を製造しています。</t>
    <phoneticPr fontId="3"/>
  </si>
  <si>
    <t>https://www.daito-hr.co.jp/</t>
    <phoneticPr fontId="3"/>
  </si>
  <si>
    <t>https://www.sanyodenken.co.jp/</t>
    <phoneticPr fontId="3"/>
  </si>
  <si>
    <t>創業以来72年にわたり、お客様とともに、電気・電子・機械技術の分野で、工場や設備の生産に関わる先進的な各種制御・計測装置などを設計、製作しています。</t>
    <phoneticPr fontId="3"/>
  </si>
  <si>
    <t>株式会社永田製作所　岡山工場</t>
    <rPh sb="10" eb="12">
      <t>オカヤマ</t>
    </rPh>
    <rPh sb="12" eb="14">
      <t>コウジョウ</t>
    </rPh>
    <phoneticPr fontId="3"/>
  </si>
  <si>
    <t>株式会社備福通信</t>
    <phoneticPr fontId="3"/>
  </si>
  <si>
    <t>0159</t>
    <phoneticPr fontId="3"/>
  </si>
  <si>
    <t>0160</t>
    <phoneticPr fontId="3"/>
  </si>
  <si>
    <t>0161</t>
    <phoneticPr fontId="3"/>
  </si>
  <si>
    <t>0162</t>
    <phoneticPr fontId="3"/>
  </si>
  <si>
    <t>たつおかくつこうぼう</t>
    <phoneticPr fontId="17"/>
  </si>
  <si>
    <t>かつぶんどういんさつ</t>
    <phoneticPr fontId="3"/>
  </si>
  <si>
    <t>ながたせいさくしょ　おかやまこうじょう</t>
    <phoneticPr fontId="3"/>
  </si>
  <si>
    <t>〇働きやすいワーク・ライフ・バランスのとれた職場づくりに努めます。
〇育児休業に関する相談窓口を設置し、実質的な対応を行います。
〇育児休業を取得しやすい社内環境を整えるため、社内研修を行います。</t>
    <phoneticPr fontId="18"/>
  </si>
  <si>
    <t>おかやまじょうほうぶんかけんきゅうしょ</t>
    <phoneticPr fontId="3"/>
  </si>
  <si>
    <t>十合物産　株式会社</t>
    <phoneticPr fontId="3"/>
  </si>
  <si>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
〇育児休業を取得しやすい職場環境づくりに取り組みます。</t>
    <rPh sb="15" eb="16">
      <t>コト</t>
    </rPh>
    <rPh sb="17" eb="19">
      <t>モクテキ</t>
    </rPh>
    <rPh sb="22" eb="24">
      <t>シジョ</t>
    </rPh>
    <rPh sb="24" eb="26">
      <t>シュッショウ</t>
    </rPh>
    <rPh sb="29" eb="31">
      <t>イチリツ</t>
    </rPh>
    <rPh sb="33" eb="35">
      <t>マンエン</t>
    </rPh>
    <rPh sb="36" eb="41">
      <t>シュッサンショウレイキン</t>
    </rPh>
    <rPh sb="42" eb="44">
      <t>シキュウ</t>
    </rPh>
    <rPh sb="136" eb="140">
      <t>イクジキュウギョウ</t>
    </rPh>
    <rPh sb="141" eb="143">
      <t>シュトク</t>
    </rPh>
    <rPh sb="147" eb="151">
      <t>ショクバカンキョウ</t>
    </rPh>
    <rPh sb="155" eb="156">
      <t>ト</t>
    </rPh>
    <rPh sb="157" eb="158">
      <t>ク</t>
    </rPh>
    <phoneticPr fontId="18"/>
  </si>
  <si>
    <t>〇個人の事情に合わせた柔軟な勤務形態を取り入れています。
〇子育てする社員への周囲の協力体制を整えます。
〇男性従業員の育児休業取得促進に努めます。</t>
    <rPh sb="54" eb="59">
      <t>ダンセイジュウギョウイン</t>
    </rPh>
    <rPh sb="60" eb="62">
      <t>イクジ</t>
    </rPh>
    <rPh sb="62" eb="64">
      <t>キュウギョウ</t>
    </rPh>
    <rPh sb="64" eb="66">
      <t>シュトク</t>
    </rPh>
    <rPh sb="66" eb="68">
      <t>ソクシン</t>
    </rPh>
    <rPh sb="69" eb="70">
      <t>ツト</t>
    </rPh>
    <phoneticPr fontId="3"/>
  </si>
  <si>
    <t>○子どもをもつ従業員の学校行事やＰＴＡ活動への積極的な参加を奨励します。
〇子どもたちの社会科（会社・工場）見学を積極的に受け入れます。
〇男女従業員の育児休業の取得促進のため多能工化に取り組み、安心して取得できる環境づくりを目指します。</t>
    <rPh sb="70" eb="72">
      <t>ダンジョ</t>
    </rPh>
    <rPh sb="72" eb="74">
      <t>ジュウギョウ</t>
    </rPh>
    <rPh sb="74" eb="75">
      <t>イン</t>
    </rPh>
    <rPh sb="76" eb="78">
      <t>イクジ</t>
    </rPh>
    <rPh sb="78" eb="80">
      <t>キュウギョウ</t>
    </rPh>
    <rPh sb="81" eb="83">
      <t>シュトク</t>
    </rPh>
    <rPh sb="83" eb="85">
      <t>ソクシン</t>
    </rPh>
    <rPh sb="88" eb="92">
      <t>タノウコウカ</t>
    </rPh>
    <rPh sb="93" eb="94">
      <t>ト</t>
    </rPh>
    <rPh sb="95" eb="96">
      <t>ク</t>
    </rPh>
    <rPh sb="98" eb="100">
      <t>アンシン</t>
    </rPh>
    <rPh sb="102" eb="104">
      <t>シュトク</t>
    </rPh>
    <rPh sb="107" eb="109">
      <t>カンキョウ</t>
    </rPh>
    <rPh sb="113" eb="115">
      <t>メザ</t>
    </rPh>
    <phoneticPr fontId="18"/>
  </si>
  <si>
    <t>社会福祉法人中央福祉会　白寿荘</t>
    <phoneticPr fontId="3"/>
  </si>
  <si>
    <t>そなえ株式会社</t>
    <rPh sb="3" eb="7">
      <t>カブシキカイシャ</t>
    </rPh>
    <phoneticPr fontId="3"/>
  </si>
  <si>
    <t>そなえ</t>
    <phoneticPr fontId="3"/>
  </si>
  <si>
    <t>株式会社中原製作所</t>
    <rPh sb="0" eb="4">
      <t>カブシキカイシャ</t>
    </rPh>
    <rPh sb="4" eb="6">
      <t>ナカハラ</t>
    </rPh>
    <rPh sb="6" eb="9">
      <t>セイサクショ</t>
    </rPh>
    <phoneticPr fontId="3"/>
  </si>
  <si>
    <t>なかはらせいさくしょ</t>
    <phoneticPr fontId="3"/>
  </si>
  <si>
    <t>えぬえすぎけん</t>
    <phoneticPr fontId="3"/>
  </si>
  <si>
    <t>株式会社NS技研</t>
    <rPh sb="0" eb="4">
      <t>カブシキカイシャ</t>
    </rPh>
    <rPh sb="6" eb="8">
      <t>ギケン</t>
    </rPh>
    <phoneticPr fontId="3"/>
  </si>
  <si>
    <t>東海メンテナンス株式会社</t>
    <rPh sb="0" eb="2">
      <t>トウカイ</t>
    </rPh>
    <rPh sb="8" eb="12">
      <t>カブシキカイシャ</t>
    </rPh>
    <phoneticPr fontId="3"/>
  </si>
  <si>
    <t>とうかいめんてなんす</t>
    <phoneticPr fontId="3"/>
  </si>
  <si>
    <t>株式会社クラレ岡山事業所</t>
    <rPh sb="0" eb="4">
      <t>カブシキカイシャ</t>
    </rPh>
    <rPh sb="7" eb="9">
      <t>オカヤマ</t>
    </rPh>
    <rPh sb="9" eb="12">
      <t>ジギョウショ</t>
    </rPh>
    <phoneticPr fontId="3"/>
  </si>
  <si>
    <t>くられおかやまじぎょうしょ</t>
    <phoneticPr fontId="3"/>
  </si>
  <si>
    <t>クラレエンジニアリング株式会社</t>
    <rPh sb="11" eb="15">
      <t>カブシキガイシャ</t>
    </rPh>
    <phoneticPr fontId="3"/>
  </si>
  <si>
    <t>くられえんじにありんぐ</t>
    <phoneticPr fontId="3"/>
  </si>
  <si>
    <t>びぜんはつじょう</t>
    <phoneticPr fontId="3"/>
  </si>
  <si>
    <t>備前発条株式会社</t>
    <rPh sb="0" eb="2">
      <t>ビゼン</t>
    </rPh>
    <rPh sb="2" eb="4">
      <t>ハツジョウ</t>
    </rPh>
    <rPh sb="4" eb="8">
      <t>カブシキガイシャ</t>
    </rPh>
    <phoneticPr fontId="3"/>
  </si>
  <si>
    <t>いこまろぼてっく</t>
    <phoneticPr fontId="3"/>
  </si>
  <si>
    <t>ＩＫＯＭＡロボテック株式会社</t>
    <rPh sb="10" eb="14">
      <t>カブシキカイシャ</t>
    </rPh>
    <phoneticPr fontId="3"/>
  </si>
  <si>
    <t>社会福祉法人岡山市手をつなぐ育成会</t>
    <rPh sb="0" eb="6">
      <t>シャカイフクシホウジン</t>
    </rPh>
    <rPh sb="6" eb="9">
      <t>オカヤマシ</t>
    </rPh>
    <rPh sb="9" eb="10">
      <t>テ</t>
    </rPh>
    <rPh sb="14" eb="17">
      <t>イクセイカイ</t>
    </rPh>
    <phoneticPr fontId="3"/>
  </si>
  <si>
    <t>おかやましてをつなぐいくせいかい</t>
    <phoneticPr fontId="3"/>
  </si>
  <si>
    <t>700-0914</t>
    <phoneticPr fontId="3"/>
  </si>
  <si>
    <t>岡山市</t>
    <rPh sb="0" eb="3">
      <t>オカヤマシ</t>
    </rPh>
    <phoneticPr fontId="3"/>
  </si>
  <si>
    <t>その他</t>
    <rPh sb="2" eb="3">
      <t>タ</t>
    </rPh>
    <phoneticPr fontId="3"/>
  </si>
  <si>
    <t>〇男女従業員ともに、育児休業を取得しやすい社内環境を整えるため社内研修を行います。また産休・育休から復帰しやすい社内環境を整えます。
〇地域の子育てをしているパパ・ママの交流の場を作ります。
〇子どもの成長に合わせたライフステージに合った働き方を選択できる仕組みを整えます。</t>
    <phoneticPr fontId="3"/>
  </si>
  <si>
    <t>703-8228</t>
    <phoneticPr fontId="3"/>
  </si>
  <si>
    <t>製造業</t>
    <rPh sb="0" eb="3">
      <t>セイゾウギョウ</t>
    </rPh>
    <phoneticPr fontId="3"/>
  </si>
  <si>
    <t>〇効率の高い働き方を目指して残業時間を減らしています。
〇男女従業員が育児休業を取得しやすい社内環境を整えるため、社内研修を行います。
〇地域のフットサルチームと連携して親子フットサルを開催しています。従業員の参加も自由です。</t>
    <phoneticPr fontId="3"/>
  </si>
  <si>
    <t>703-8204</t>
    <phoneticPr fontId="3"/>
  </si>
  <si>
    <t>700-0023</t>
    <phoneticPr fontId="3"/>
  </si>
  <si>
    <t>建設業</t>
    <rPh sb="0" eb="3">
      <t>ケンセツギョウ</t>
    </rPh>
    <phoneticPr fontId="3"/>
  </si>
  <si>
    <t>702-8601</t>
    <phoneticPr fontId="3"/>
  </si>
  <si>
    <t>704-8171</t>
    <phoneticPr fontId="3"/>
  </si>
  <si>
    <t>備前市</t>
    <rPh sb="0" eb="3">
      <t>ビゼンシ</t>
    </rPh>
    <phoneticPr fontId="3"/>
  </si>
  <si>
    <t>〇子育て目的の休暇「育児目的休暇」を新設します。
〇男性育児休暇の取得率向上に努めます。</t>
    <phoneticPr fontId="3"/>
  </si>
  <si>
    <t>708-0016</t>
    <phoneticPr fontId="3"/>
  </si>
  <si>
    <t>津山市</t>
    <rPh sb="0" eb="3">
      <t>ツヤマシ</t>
    </rPh>
    <phoneticPr fontId="3"/>
  </si>
  <si>
    <t>〇イクボス宣言を行い男女従業員ともに育児休業制度を取得しやすい環境づくりに努めます。
〇働きやすいワーク・ライフ・バランスの取れた環境づくりに努めます。
〇地域の子ども、学生などに対して、工場見学や職場体験、インターンシップなどを積極的に受け入れます。</t>
    <phoneticPr fontId="3"/>
  </si>
  <si>
    <t>700-0811</t>
    <phoneticPr fontId="3"/>
  </si>
  <si>
    <t>〇育児休業制度や育児休業取得実績を職員に周知し、男女従業員ともに取得しやすい環境づくりに努めます。
〇職員の育児・介護などの実情に見合った働き方を考慮し、短時間勤務制度等の措置を実施します。</t>
    <phoneticPr fontId="3"/>
  </si>
  <si>
    <t>〇育児・介護休職制度の周知をリーフレットや社内報で行い、休暇を取りやすい環境整備に努める。
〇育児・介護で使用できる休み（特別休暇と時間単位年休）を拡大し、取得率向上を目指す。
〇育児・介護休職制度の取得促進のため、休職期間中の給与の２割を復帰後賞与で補填する。
〇男性従業員の育児休業取得促進に努める。</t>
    <phoneticPr fontId="3"/>
  </si>
  <si>
    <t>https://sonae.ltd/</t>
    <phoneticPr fontId="3"/>
  </si>
  <si>
    <t>そなえ株式会社は２０２０年創業の岡山大学発医療ＩＴベンチャーであり、地域と行政と企業を医療分野でつなぐ社会貢献型組織です。</t>
    <phoneticPr fontId="3"/>
  </si>
  <si>
    <t>https://www.nkhr.info/</t>
    <phoneticPr fontId="3"/>
  </si>
  <si>
    <t>中原製作所は創業以来、印刷機械部品の加工で実績を重ね、あらゆる業界から「ロール加工」で定評をいただいています。</t>
    <phoneticPr fontId="3"/>
  </si>
  <si>
    <t>https://www.tokai-mainte.co.jp/</t>
    <phoneticPr fontId="3"/>
  </si>
  <si>
    <t>電気・計装設備の設計・施工・試運転・保守までをワンストップで提供します。創立50年の確かな実績・新たな発想・高い技術により、お客様と社会の発展に貢献します。</t>
    <phoneticPr fontId="3"/>
  </si>
  <si>
    <t>クラレは当時の先端技術であった人造絹糸レーヨンを企業化することを目的に1926年に創立されました。現在は、独創性の高い技術で産業の新領域を開拓し、自然環境と生活環境の向上に寄与しています。</t>
    <phoneticPr fontId="3"/>
  </si>
  <si>
    <t>クラレは当時先端技術であった人造絹糸レーヨンを企業化することを目的に1926年に創立されました。クラレエンジニアリングはクラレ100％出資の子会社として1977年設立され、社内外のプラント建設を行っています。</t>
    <phoneticPr fontId="3"/>
  </si>
  <si>
    <t>https://www.kuraray.co.jp/</t>
    <phoneticPr fontId="3"/>
  </si>
  <si>
    <t>http://www.bizen-hatsujo.co.jp/</t>
    <phoneticPr fontId="3"/>
  </si>
  <si>
    <t>http://www.ikoma-rb.com/</t>
    <phoneticPr fontId="3"/>
  </si>
  <si>
    <t>産業用ロボットを使用した各種FA（生産工程の自動化）システムの企画・設計、製造、据付、メンテナンスなどを一貫生産しています。2017年に経済産業省から地域未来牽引企業に選定されています。</t>
    <phoneticPr fontId="3"/>
  </si>
  <si>
    <t>https://nakayoshi-ikuseikai.com/</t>
    <phoneticPr fontId="3"/>
  </si>
  <si>
    <t>当法人は「障がい者が安心して暮らせる地域社会」の実現をめざし、岡山市内で８事業所が連携しながら共同生活援助、短期入所、地域生活支援拠点施設、就労継続支援、生活介護等の事業を運営しています。</t>
    <phoneticPr fontId="3"/>
  </si>
  <si>
    <t>○労働時間を工夫して、時間外勤務を減少させることに努めます。
○休暇の取り方を工夫して、有給休暇の取得率向上に努めます。
○情報の収集や提供を行い、育児休業を取得しやすい環境づくりに努めます。</t>
    <rPh sb="62" eb="64">
      <t>ジョウホウ</t>
    </rPh>
    <rPh sb="65" eb="67">
      <t>シュウシュウ</t>
    </rPh>
    <rPh sb="68" eb="70">
      <t>テイキョウ</t>
    </rPh>
    <rPh sb="71" eb="72">
      <t>オコナ</t>
    </rPh>
    <rPh sb="74" eb="76">
      <t>イクジ</t>
    </rPh>
    <rPh sb="76" eb="78">
      <t>キュウギョウ</t>
    </rPh>
    <rPh sb="79" eb="81">
      <t>シュトク</t>
    </rPh>
    <rPh sb="85" eb="87">
      <t>カンキョウ</t>
    </rPh>
    <rPh sb="91" eb="92">
      <t>ツト</t>
    </rPh>
    <phoneticPr fontId="2"/>
  </si>
  <si>
    <t>00163</t>
    <phoneticPr fontId="3"/>
  </si>
  <si>
    <t>00164</t>
    <phoneticPr fontId="3"/>
  </si>
  <si>
    <t>00165</t>
    <phoneticPr fontId="3"/>
  </si>
  <si>
    <t>00166</t>
    <phoneticPr fontId="3"/>
  </si>
  <si>
    <t>00167</t>
    <phoneticPr fontId="3"/>
  </si>
  <si>
    <t>00168</t>
    <phoneticPr fontId="3"/>
  </si>
  <si>
    <t>00169</t>
    <phoneticPr fontId="3"/>
  </si>
  <si>
    <t>00170</t>
    <phoneticPr fontId="3"/>
  </si>
  <si>
    <t>0186</t>
  </si>
  <si>
    <t>0187</t>
  </si>
  <si>
    <t>0188</t>
  </si>
  <si>
    <t>株式会社アクア美保</t>
    <rPh sb="0" eb="4">
      <t>カブシキガイシャ</t>
    </rPh>
    <rPh sb="7" eb="9">
      <t>ミホ</t>
    </rPh>
    <phoneticPr fontId="3"/>
  </si>
  <si>
    <t>714-0041</t>
  </si>
  <si>
    <t>笠岡市</t>
    <rPh sb="0" eb="3">
      <t>カサオカシ</t>
    </rPh>
    <phoneticPr fontId="3"/>
  </si>
  <si>
    <t>〇社員一人一人の子育て、介護、ワークライフバランスを応援し、自らも仕事と私生活を楽しむ「イクボス」になることを宣言します。
〇「帰りやすい、休みやすい」環境づくりを行うために、声掛けや有給休暇の取得促進に努めます。
〇職場体験の受け入れ、職場見学会など積極的に学生・児童支援をします。
〇男女従業員が育児休業を取りやすい会社環境を整えます。</t>
    <phoneticPr fontId="3"/>
  </si>
  <si>
    <t>【美しい自然環境と快適な都市生活を守るために】
下水道事業・水処理事業・水道事業等、インフラ整備に関わる会社です。</t>
    <phoneticPr fontId="3"/>
  </si>
  <si>
    <t>株式会社Ｃ-ＩＮＫ</t>
    <rPh sb="0" eb="4">
      <t>カブシキガイシャ</t>
    </rPh>
    <phoneticPr fontId="3"/>
  </si>
  <si>
    <t>総社市</t>
    <rPh sb="0" eb="3">
      <t>ソウジャシ</t>
    </rPh>
    <phoneticPr fontId="3"/>
  </si>
  <si>
    <t>製造業</t>
    <rPh sb="0" eb="3">
      <t>セイゾウギョウ</t>
    </rPh>
    <phoneticPr fontId="3"/>
  </si>
  <si>
    <t>〇子どもをもつ従業員の保育園や学校行事への積極的な参加を奨励します。
〇男性従業員も育児休業を取得しやすい、ワーク・ライフ・バランスの取れた社内環境を整えます。
○有給休暇の取得促進に努めます。</t>
    <phoneticPr fontId="3"/>
  </si>
  <si>
    <t>有限会社　時信レッカーセンター</t>
    <rPh sb="0" eb="4">
      <t>ユウゲンカイシャ</t>
    </rPh>
    <rPh sb="5" eb="7">
      <t>トキノブ</t>
    </rPh>
    <phoneticPr fontId="3"/>
  </si>
  <si>
    <t>703-8227</t>
  </si>
  <si>
    <t>岡山市</t>
    <rPh sb="0" eb="3">
      <t>オカヤマシ</t>
    </rPh>
    <phoneticPr fontId="3"/>
  </si>
  <si>
    <t>サービス業</t>
    <rPh sb="4" eb="5">
      <t>ギョウ</t>
    </rPh>
    <phoneticPr fontId="3"/>
  </si>
  <si>
    <t>〇育児休業を取得しやすい社内環境を整えるため、社内にポスターを掲示します。
〇従業員の仕事と家庭の両立を支援する「イクボス」になることを宣言します。
〇子どもの学校行事やPTA活動に参加するための休暇制度があります。</t>
    <phoneticPr fontId="3"/>
  </si>
  <si>
    <t>一般道路・高速道路すべてにおいて突然のトラブルにも24時間体制で迅速に対応します。
トラブル現場にいち早く到着出来る営業所より経験豊富なレッカーオペレーター・メカニックが現場に急行し、スピーディーで確実な作業でトラブルを解消します。</t>
    <phoneticPr fontId="3"/>
  </si>
  <si>
    <t>株式会社　明晃</t>
    <rPh sb="0" eb="4">
      <t>カブシキガイシャ</t>
    </rPh>
    <rPh sb="5" eb="7">
      <t>メイコウ</t>
    </rPh>
    <phoneticPr fontId="3"/>
  </si>
  <si>
    <t>712-8031</t>
    <phoneticPr fontId="3"/>
  </si>
  <si>
    <t>倉敷市</t>
    <rPh sb="0" eb="3">
      <t>クラシキシ</t>
    </rPh>
    <phoneticPr fontId="3"/>
  </si>
  <si>
    <t>〇職員全員が働きやすい職場環境整備に取り組みます。
〇男性・女性社員の育児休業取得促進に努めます。
〇有給休暇を取得しやすい環境づくりに努めます。</t>
    <phoneticPr fontId="3"/>
  </si>
  <si>
    <t>株式会社岡田商運</t>
    <rPh sb="0" eb="4">
      <t>カブシキガイシャ</t>
    </rPh>
    <rPh sb="4" eb="6">
      <t>オカダ</t>
    </rPh>
    <rPh sb="6" eb="8">
      <t>ショウウン</t>
    </rPh>
    <phoneticPr fontId="3"/>
  </si>
  <si>
    <t>702-8005</t>
    <phoneticPr fontId="3"/>
  </si>
  <si>
    <t>株式会社メゾネットホールディングス</t>
    <rPh sb="0" eb="4">
      <t>カブシキガイシャ</t>
    </rPh>
    <phoneticPr fontId="3"/>
  </si>
  <si>
    <t>700-0933</t>
    <phoneticPr fontId="3"/>
  </si>
  <si>
    <t>〇仕事と生活が両立できる環境づくりのために、時間外勤務の削減に努めます。
〇育児休業中の代替職員を確保し、育児休業を取得しやすくします。
〇男性従業員の育児休業取得促進に努めます。</t>
    <phoneticPr fontId="3"/>
  </si>
  <si>
    <t>株式会社メゾネット</t>
    <rPh sb="0" eb="4">
      <t>カブシキガイシャ</t>
    </rPh>
    <phoneticPr fontId="3"/>
  </si>
  <si>
    <t>あくあみほ</t>
    <phoneticPr fontId="3"/>
  </si>
  <si>
    <t>しーいんく</t>
    <phoneticPr fontId="3"/>
  </si>
  <si>
    <t>ときのぶれっかーせんたー</t>
    <phoneticPr fontId="3"/>
  </si>
  <si>
    <t>めいこう</t>
    <phoneticPr fontId="3"/>
  </si>
  <si>
    <t>おかだしょううん</t>
    <phoneticPr fontId="3"/>
  </si>
  <si>
    <t>めぞねっとほーるでぃんぐす</t>
    <phoneticPr fontId="3"/>
  </si>
  <si>
    <t>めぞねっと</t>
    <phoneticPr fontId="3"/>
  </si>
  <si>
    <t>https://www.hoshi-home.com/</t>
    <phoneticPr fontId="3"/>
  </si>
  <si>
    <t>〇仕事と生活が両立できる環境づくりのために時間外勤務の削減に努めます。
〇育児休業中の代替職員を確保し、育児休業を取得しやすくします。
〇男性従業員の育児休業取得促進に努めます。</t>
    <phoneticPr fontId="3"/>
  </si>
  <si>
    <t>R06050</t>
    <phoneticPr fontId="3"/>
  </si>
  <si>
    <t>株式会社セットアップ</t>
    <rPh sb="0" eb="4">
      <t>カブシキカイシャ</t>
    </rPh>
    <phoneticPr fontId="3"/>
  </si>
  <si>
    <t>せっとあっぷ</t>
    <phoneticPr fontId="3"/>
  </si>
  <si>
    <t>700-0953</t>
    <phoneticPr fontId="3"/>
  </si>
  <si>
    <t>倉敷化工株式会社</t>
    <rPh sb="0" eb="4">
      <t>クラシキカコウ</t>
    </rPh>
    <rPh sb="4" eb="8">
      <t>カブシキカイシャ</t>
    </rPh>
    <phoneticPr fontId="3"/>
  </si>
  <si>
    <t>くらしきかこう</t>
    <phoneticPr fontId="3"/>
  </si>
  <si>
    <t>712-8555</t>
  </si>
  <si>
    <t>〇今年度制定した妊娠した社員へのプレママ休暇や配偶者が出産した社員へのニューパパサポート休暇の利用を推進します。
〇仕事と家庭の両立をする管理職を中心に子育てしやすい環境を整備します。
〇男性従業員の育児休業取得促進に努めます。</t>
    <rPh sb="94" eb="96">
      <t>ダンセイ</t>
    </rPh>
    <phoneticPr fontId="3"/>
  </si>
  <si>
    <t>めいせいさんしょう</t>
    <phoneticPr fontId="3"/>
  </si>
  <si>
    <t>明星産商株式会社　岡山工場</t>
  </si>
  <si>
    <t>701-1223</t>
    <phoneticPr fontId="3"/>
  </si>
  <si>
    <t>〇育児休業制度の認知を高めるために、要点をまとめた資料をイントラネットや社内掲示板に掲示し、全労働者への周知を図ることで、男性の育児休業取得率を高めます。
〇労働基準法を遵守し、働きやすい職場環境の維持に努めます。全労働者は時間単位での有給取得が可能です。
〇子どもが生まれる際の父親の休暇取得の促進のため、妻の出産時に２日間の特別休暇を取得することができます。
〇仕事と子育ての両立ができるよう短時間勤務制度を導入しており、社内においても取得しやすい職場環境づくりに努めています。</t>
    <phoneticPr fontId="3"/>
  </si>
  <si>
    <t>ウエストジャパン興業株式会社</t>
    <rPh sb="8" eb="10">
      <t>コウギョウ</t>
    </rPh>
    <rPh sb="10" eb="14">
      <t>カブシキカイシャ</t>
    </rPh>
    <phoneticPr fontId="3"/>
  </si>
  <si>
    <t>うえすとじゃぱんこうぎょう</t>
    <phoneticPr fontId="3"/>
  </si>
  <si>
    <t>703-8243</t>
    <phoneticPr fontId="3"/>
  </si>
  <si>
    <t>備前自動車岡山教習所です。
私たちは「セーフティーマインド」と「セーフティーテクニック」の安全運転教育を通して優良な交通社会人の育成面に真摯に取り組んでいます。</t>
    <phoneticPr fontId="3"/>
  </si>
  <si>
    <t>〇有給休暇の取得促進に努めます。
〇出産や育児のために退職した元従業員を対象に、復職研修を実施します。
〇子どもたちの会社見学を積極的に受け入れます。
〇男性従業員が育児休業を取得しやすい職場環境づくりに取り組みます。</t>
    <phoneticPr fontId="3"/>
  </si>
  <si>
    <t>そうわかい　しげいいがくけんきゅうしょふぞくびょういん</t>
  </si>
  <si>
    <t>701-0202</t>
    <phoneticPr fontId="3"/>
  </si>
  <si>
    <t>社会医療法人創和会　重井医学研究所附属病院</t>
    <phoneticPr fontId="3"/>
  </si>
  <si>
    <t>どうわえれくとろにくすおかやま</t>
  </si>
  <si>
    <t>DOWAエレクトロニクス岡山株式会社</t>
  </si>
  <si>
    <t>〇育児休業等を取得しやすい環境づくりのため、自社の労働者の育児休業・産後パパ育休取得事例の収集・提供を定期的に行います。</t>
    <phoneticPr fontId="3"/>
  </si>
  <si>
    <t>クラレテクノ株式会社岡山営業所</t>
    <rPh sb="6" eb="10">
      <t>カブシキカイシャ</t>
    </rPh>
    <rPh sb="10" eb="12">
      <t>オカヤマ</t>
    </rPh>
    <rPh sb="12" eb="15">
      <t>エイギョウショ</t>
    </rPh>
    <phoneticPr fontId="3"/>
  </si>
  <si>
    <t>くられてくの</t>
    <phoneticPr fontId="3"/>
  </si>
  <si>
    <t>702-8045</t>
    <phoneticPr fontId="3"/>
  </si>
  <si>
    <t>〇小学校就学前までの短時間勤務を承認し社員の子育てを応援します。
〇男性育休取得促進の一環として、配偶者出産休暇を３日間設けています。
〇学校行事や育児などで使いやすい、時間単位年休を設けるとともに、取得しやすい雰囲気づくりに努めます。</t>
    <phoneticPr fontId="3"/>
  </si>
  <si>
    <t>株式会社カスケ不動産</t>
    <rPh sb="0" eb="4">
      <t>カブシキカイシャ</t>
    </rPh>
    <rPh sb="7" eb="10">
      <t>フドウサン</t>
    </rPh>
    <phoneticPr fontId="3"/>
  </si>
  <si>
    <t>かすけふどうさん</t>
    <phoneticPr fontId="3"/>
  </si>
  <si>
    <t>700-0951</t>
    <phoneticPr fontId="3"/>
  </si>
  <si>
    <t>その他</t>
    <rPh sb="2" eb="3">
      <t>タ</t>
    </rPh>
    <phoneticPr fontId="3"/>
  </si>
  <si>
    <t>〇育児休業を取得しやすい社内環境を整えます。
〇男性の育児休業取得を奨励します。
〇仕事と家庭の両立ができる多様な働き方を推進します。
〇子どもをもつ従業員の学校行事やPTA活動への積極的な参加を奨励します。</t>
    <phoneticPr fontId="3"/>
  </si>
  <si>
    <t>コムパス株式</t>
    <rPh sb="4" eb="6">
      <t>カブシキ</t>
    </rPh>
    <phoneticPr fontId="3"/>
  </si>
  <si>
    <t>こむぱす</t>
    <phoneticPr fontId="3"/>
  </si>
  <si>
    <t>700-0973</t>
    <phoneticPr fontId="3"/>
  </si>
  <si>
    <t>〇男性の育児休業・出生時育児休業取得率20％以上、平均1か月以上を目指します。
〇女性の育児休業取得率100％を目指します。
〇働き方を見直すために、週１度「ノー残業デー」を設定・実施します。</t>
    <phoneticPr fontId="3"/>
  </si>
  <si>
    <t>株式会社　荒木組</t>
    <rPh sb="0" eb="4">
      <t>カブシキカイシャ</t>
    </rPh>
    <rPh sb="5" eb="8">
      <t>アラキグミ</t>
    </rPh>
    <phoneticPr fontId="3"/>
  </si>
  <si>
    <t>あらきぐみ</t>
    <phoneticPr fontId="3"/>
  </si>
  <si>
    <t>700-8540</t>
    <phoneticPr fontId="3"/>
  </si>
  <si>
    <t>建設業</t>
    <rPh sb="0" eb="3">
      <t>ケンセツギョウ</t>
    </rPh>
    <phoneticPr fontId="3"/>
  </si>
  <si>
    <t>株式会社木村設計</t>
    <rPh sb="0" eb="4">
      <t>カブシキカイシャ</t>
    </rPh>
    <rPh sb="4" eb="8">
      <t>キムラセッケイ</t>
    </rPh>
    <phoneticPr fontId="3"/>
  </si>
  <si>
    <t>きむらせっけい</t>
    <phoneticPr fontId="3"/>
  </si>
  <si>
    <t>700-0971</t>
    <phoneticPr fontId="3"/>
  </si>
  <si>
    <t>〇働き方を見直すために、毎週水曜日を「ノー残業デー」とします。
〇男性従業員の育児休業取得促進に努めます。</t>
    <phoneticPr fontId="3"/>
  </si>
  <si>
    <t>〇子どもを持つ従業員の学校行事やＰＴＡ活動への積極的な参加を奨励します。
〇育児短時間勤務制度により、仕事と育児が両立できる環境整備に努めます。
〇育児休業明けの社員インタビューを社内報やSNS等で発信するなど、育児休業を取得しやすい環境の構築に取り組みます。</t>
    <phoneticPr fontId="3"/>
  </si>
  <si>
    <t>〇家族休暇と称して追加の有給休暇を全社員に付与しています。
〇有給休暇の取得を促進する工夫として、”休みたいが言い出しづらい”などの心理的障壁をなくすため、期首に社員各自が「有給取得宣言日」として５日間を宣言し、共有する取組を始めました。
〇男女ともに、育児休暇・育児休業を必要に応じて取得するよう推奨しており、制度を利用しやすい環境を整備するため、該当社員へ制度の周知や情報提供を行っています。
〇時間単位で取得できる子の看護休暇制度を設けています。
〇時間外労働削減やツールの導入で業務量削減を共通課題としています。毎週水曜日を「ノー残業デー」としており、社員が終業後のプライベート時間を確保できるよう努めています。</t>
    <rPh sb="303" eb="304">
      <t>ツト</t>
    </rPh>
    <phoneticPr fontId="3"/>
  </si>
  <si>
    <t>https://www.aquamiho.co.jp/</t>
    <phoneticPr fontId="3"/>
  </si>
  <si>
    <t>https://www.cink.jp/</t>
    <phoneticPr fontId="3"/>
  </si>
  <si>
    <t>https://tokinobu.jp/</t>
    <phoneticPr fontId="3"/>
  </si>
  <si>
    <t>明晃は、エンジニア・プラスチックからＩＴ関連部品、ハンドメイド品と機械加工品、さらに工業用ゴム製品など、必要とされる形状や物性、そして精度を備えた最適品の供給を通じて顧客様に貢献しております。今後とも、より豊かな機能とクオリティの追及に限りない努力を重ねてまいります。</t>
    <phoneticPr fontId="3"/>
  </si>
  <si>
    <t>https://meiko-kurashiki.com/</t>
    <phoneticPr fontId="3"/>
  </si>
  <si>
    <t>https://www.okasyo.jp/</t>
    <phoneticPr fontId="3"/>
  </si>
  <si>
    <t>「社員が喜んで働ける職場づくり」を経営理念とし、当社独自の福利厚生や表彰制度により”社員を大切にする風土づくり”を目指しています。また、地域貢献活動にも積極的に取り組んでいます。</t>
    <phoneticPr fontId="3"/>
  </si>
  <si>
    <t>岡山市、倉敷市、瀬戸内市長船などで、介護施設「星の家」を運営しています。ご利用者様が自分で活動を選択し、自分のペースで行えるように支援する日本初の「モンテッソーリケア」を実施しています。</t>
    <phoneticPr fontId="3"/>
  </si>
  <si>
    <t>「介護の現場で働く人を、ITを使ってサポートする」ことが当社の使命です。介護事業所への最新センサーやシステムなどのICTソリューションで、介護事業者様の業務効率化や負担軽減を実現します。</t>
    <phoneticPr fontId="3"/>
  </si>
  <si>
    <t>https://www.setup-jp.com/</t>
    <phoneticPr fontId="3"/>
  </si>
  <si>
    <t>https://www.kuraka.co.jp/</t>
    <phoneticPr fontId="3"/>
  </si>
  <si>
    <t>独自の「防振防音技術」を基に、自動車部品をはじめ、免震ビルシステムなど、高品質で時代のニーズを満たす価値のある製品を提供し、より安全で快適な生活を支えている防振ゴムメーカーです。</t>
    <phoneticPr fontId="3"/>
  </si>
  <si>
    <t>https://www.maysay.jp/</t>
    <phoneticPr fontId="3"/>
  </si>
  <si>
    <t>日本で初めてポケットティッシュを世に送り出した会社です。その技術力をもとに、現在は、医薬品・医薬部外品・化粧品等のOEMメーカーとして、お客様のニーズに応え、高品質で魅力的な製品を製造しています。</t>
    <phoneticPr fontId="3"/>
  </si>
  <si>
    <t>https://www.bioka.co.jp/</t>
    <phoneticPr fontId="3"/>
  </si>
  <si>
    <t>https://www.shigei.or.jp/smrh/</t>
    <phoneticPr fontId="3"/>
  </si>
  <si>
    <t>当院は主に腎臓病を専門とする病院として開院し、現在では内科、外科、小児科を主な診療科としており、社会的ニーズの高い小児療育部門にも力を注いでいます。院内には保育所が併設してあり、仕事と子育ての両立を積極的に支援しています。</t>
    <phoneticPr fontId="3"/>
  </si>
  <si>
    <t>https://www.dowa.okayama.jp/</t>
    <phoneticPr fontId="3"/>
  </si>
  <si>
    <t>クラレ岡山事業所内にある当社は、クラレで生産された製品の品質チェックや紙袋などへの梱包・包装作業を行っています。またフォークリフトで製品を倉庫へ入庫、オーダーに合わせて出荷もしています。</t>
    <phoneticPr fontId="3"/>
  </si>
  <si>
    <t>https://kasuke-fudousan.com/</t>
    <phoneticPr fontId="3"/>
  </si>
  <si>
    <t>不動産売買、住宅ローン相談、リフォーム、新築、ホームインスペクション、住宅設備点検等、安心安全な取引ができるサービスをご提供しております。</t>
    <phoneticPr fontId="3"/>
  </si>
  <si>
    <t>私たちコムパスは、お客様の生活をより豊かで幸せに、そしてお客様のより良い働き方を提案するべく様々な事業を運営しています。創業60年を超え、私たちは次世代へと続く新たなフロンティアの開拓を目指します。</t>
    <phoneticPr fontId="3"/>
  </si>
  <si>
    <t>https://compass-net.com/</t>
    <phoneticPr fontId="3"/>
  </si>
  <si>
    <t>岡山県内を中心に、建築・土木工事の設計、施工を手掛ける総合建設会社。品質重視の経営方針と高い技術力による幅広い施工実績で、地域社会に貢献しています。時代に合った新しい働き方の体制づくりなど、独自の取組で業界を変革中！</t>
    <phoneticPr fontId="3"/>
  </si>
  <si>
    <t>https://www.arakigumi.com/</t>
    <phoneticPr fontId="3"/>
  </si>
  <si>
    <t>https://www.kimura-sekkei.co.jp/index.php</t>
    <phoneticPr fontId="3"/>
  </si>
  <si>
    <t>昭和46年の創業からこれまで信頼と実績を積み重ねてきました。笑顔あふれる街づくりの架け橋となり貢献していくことをビジョンとしています。</t>
    <phoneticPr fontId="3"/>
  </si>
  <si>
    <t>NS技研は中原製作所のグループ会社で、創業以来、印刷機械部品の加工で実績を重ね、あらゆる業界から「ロール加工」で定評をいただいています。</t>
    <rPh sb="2" eb="4">
      <t>ギケン</t>
    </rPh>
    <rPh sb="15" eb="17">
      <t>カイシャ</t>
    </rPh>
    <phoneticPr fontId="3"/>
  </si>
  <si>
    <t>弊社は自動車部品をはじめとした金属部品メーカーで、シート部品を中心とした開発製品もあります。女性従業員も増えてきており、男性も女性も子育てと仕事を両立できる会社づくりに取り組んでいます。</t>
    <rPh sb="28" eb="30">
      <t>ブヒン</t>
    </rPh>
    <phoneticPr fontId="3"/>
  </si>
  <si>
    <t>700-0925</t>
    <phoneticPr fontId="2"/>
  </si>
  <si>
    <t>https://hughug.co.jp/</t>
    <phoneticPr fontId="2"/>
  </si>
  <si>
    <t>〇「男性は育休が取りにくい」という意識を改革し、女性はもちろん男性も育休を取得しやすく、職場復帰しやすい社内環境を整えるため、管理者教育を実施します。
〇「知らなかったから取得しなかった」を解消するため、産前産後、育休中、復帰後の給付金や社会保険の諸制度等を全員に周知します。
〇子育て中か否かに関わらず、ライフステージに合わせて正社員のまま短時間勤務とフルタイム勤務を選択できる社内制度の理解促進を図ります。</t>
    <phoneticPr fontId="18"/>
  </si>
  <si>
    <t>「こどもたちの明るい未来を地域とともに創る」をモットーに、子育て支援はもとより、障がいがある子どもたちが明るく成長し、将来自信を持って地域社会に溶け込めるよう家族と共に支えサポートする事業所を目指しています。</t>
    <phoneticPr fontId="3"/>
  </si>
  <si>
    <t>〇該当男性職員の子育て目的の休暇の取得促進を継続・強化します。
〇子供を出産・子育てする職員が働き続けられるように働き方や仕事への意識を変えていただくための取り組みを継続・強化します。
〇時間外・休日労働削減のための措置を継続・強化します。
〇該当男性職員への育児休業の取得推進を継続・強化します。</t>
    <rPh sb="122" eb="124">
      <t>ガイトウ</t>
    </rPh>
    <rPh sb="124" eb="126">
      <t>ダンセイ</t>
    </rPh>
    <rPh sb="126" eb="128">
      <t>ショクイン</t>
    </rPh>
    <rPh sb="130" eb="132">
      <t>イクジ</t>
    </rPh>
    <rPh sb="132" eb="134">
      <t>キュウギョウ</t>
    </rPh>
    <rPh sb="135" eb="137">
      <t>シュトク</t>
    </rPh>
    <rPh sb="137" eb="139">
      <t>スイシン</t>
    </rPh>
    <rPh sb="140" eb="142">
      <t>ケイゾク</t>
    </rPh>
    <rPh sb="143" eb="145">
      <t>キョウカ</t>
    </rPh>
    <phoneticPr fontId="3"/>
  </si>
  <si>
    <t>〇男女従業員ともに育児休業の取得しやすい職場環境づくりを目指します。
〇有給休暇の取得しやすい職場づくりを目指します。
〇短時間勤務を周知し、職員の子育てを応援します。</t>
    <rPh sb="36" eb="38">
      <t>ユウキュウ</t>
    </rPh>
    <phoneticPr fontId="3"/>
  </si>
  <si>
    <t>株式会社Ｃ－ＩＮＫは、導電性の金属ナノインクを製造しています。印刷で電子デバイスを製造するプリンテッドエレクトロニクスで、Ｃ－ＩＮＫは省資源のものづくりに貢献します。</t>
    <phoneticPr fontId="3"/>
  </si>
  <si>
    <t>弊社は、1884年に鉱山から起業した非鉄金属業界の老舗です。世界トップクラスの粉体制御技術をさまざまな素材で展開し、高機能材料を製造する製造拠点となっています。</t>
    <phoneticPr fontId="3"/>
  </si>
  <si>
    <t>0171</t>
    <phoneticPr fontId="3"/>
  </si>
  <si>
    <t>○事業所内保育施設の充実に努めます。また、利用率を高めます。
○出産や子育てによる退職者について、ブランクを不安に思われている方に対して再研修を行い再雇用を促進します。
○地域の小・中・高生を対象にした、病院ふれあい体験を実施します。</t>
  </si>
  <si>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</si>
  <si>
    <t>〇ワーク・ライフ・バランスの充実のため、計画有休取得日数１００％を目指します。
〇ダイバーシティ推進宣言に育児休業取得の推進を掲げ、男女従業員を問わず育児休業を取得しやすい環境づくりに努めます。
〇小学校１年生以下の子の育児のために保存有休（時効消滅する有休を積み立てた制度）を使用できる制度を取り入れています。</t>
    <rPh sb="22" eb="24">
      <t>ユウキュウ</t>
    </rPh>
    <rPh sb="118" eb="120">
      <t>ユウキュウ</t>
    </rPh>
    <phoneticPr fontId="3"/>
  </si>
  <si>
    <t>合同会社伝統工芸木炭生産技術保存会</t>
    <phoneticPr fontId="3"/>
  </si>
  <si>
    <t>でんとうこうげいもくたんせいさくぎじゅつほぞんかい</t>
    <phoneticPr fontId="3"/>
  </si>
  <si>
    <t>701-4214</t>
    <phoneticPr fontId="3"/>
  </si>
  <si>
    <t>瀬戸内市</t>
    <rPh sb="0" eb="4">
      <t>セトウチシ</t>
    </rPh>
    <phoneticPr fontId="3"/>
  </si>
  <si>
    <t>〇１日の業務時間を6.5時間としています。
○業務時間は繰り上げ、繰り下げができます。
○当会の専門的技術を活用し、毎年地元小学生に炭焼き体験を開催しています。</t>
    <phoneticPr fontId="3"/>
  </si>
  <si>
    <t>美術工芸品づくりに必要な各種木炭や原材料の生産をしています。
アカマツから作る松炭は日本刀製造に必須ですが、松枯れや森林の放置で数年先の供給も危うい。そこで県木でもあるアカマツの植林活動にも力を入れています。</t>
    <phoneticPr fontId="3"/>
  </si>
  <si>
    <t>アイ・エンジ株式会社</t>
    <phoneticPr fontId="3"/>
  </si>
  <si>
    <t>あい・えんじ</t>
    <phoneticPr fontId="3"/>
  </si>
  <si>
    <t>710-0802</t>
  </si>
  <si>
    <t>倉敷市</t>
    <rPh sb="0" eb="3">
      <t>クラシキシ</t>
    </rPh>
    <phoneticPr fontId="3"/>
  </si>
  <si>
    <t>https://www.nt-nagayama.co.jp/ienji/</t>
    <phoneticPr fontId="3"/>
  </si>
  <si>
    <t>○育児休業を取得しやすい環境整備に向けた具体的な取組を行う
○社員が働きやすい環境整備に向けた具体的な取組を行う
〇有給休暇を取得しやすい環境整備に向けた具体的な取組を行う</t>
    <phoneticPr fontId="3"/>
  </si>
  <si>
    <t>当社はもの作りのエンジニアリングを主体として、電気制御、ソフトウエア等を企画開発含め対応している会社です。育児休業をはじめ当社人材の方が働きやすい環境づくりに向けて取り組んでおります。</t>
    <phoneticPr fontId="3"/>
  </si>
  <si>
    <t>たごいいん　たごくりにっく</t>
    <phoneticPr fontId="3"/>
  </si>
  <si>
    <t>708-1117</t>
    <phoneticPr fontId="3"/>
  </si>
  <si>
    <t>津山市</t>
    <rPh sb="0" eb="3">
      <t>ツヤマシ</t>
    </rPh>
    <phoneticPr fontId="3"/>
  </si>
  <si>
    <t>○育児休業を取得しやすい社内環境を整えるため、社内研修を行います。
○学校行事等の都合を考慮し、シフトを作成しています。</t>
    <phoneticPr fontId="3"/>
  </si>
  <si>
    <t>地域医療・福祉に貢献しています。「高齢者を大切に」をモットーにした、活気ある職場を目指し、子どもからお年寄りまで安心して通院できるよう努めています。人と接することが好きな方ぜひ一緒に働きましょう。ホームページもご覧ください。</t>
    <phoneticPr fontId="3"/>
  </si>
  <si>
    <t>ほんだかーずつやま</t>
  </si>
  <si>
    <t>708-1125</t>
    <phoneticPr fontId="3"/>
  </si>
  <si>
    <t>○育児休業を取得しやすい社内環境づくりに努めます。
○有給休暇の取得しやすい雰囲気づくりに努めます。</t>
    <phoneticPr fontId="3"/>
  </si>
  <si>
    <t>えぬてぃえぬかぶしきかいしゃ　しーぶいじぇいあくするじぎょうほんぶ　せいさんゆにっと　おかやませいさくしょ</t>
    <phoneticPr fontId="3"/>
  </si>
  <si>
    <t>705-8510</t>
    <phoneticPr fontId="3"/>
  </si>
  <si>
    <t>備前市</t>
    <rPh sb="0" eb="3">
      <t>ビゼンシ</t>
    </rPh>
    <phoneticPr fontId="3"/>
  </si>
  <si>
    <t>おかやまりんこう</t>
  </si>
  <si>
    <t>702-8045</t>
    <phoneticPr fontId="3"/>
  </si>
  <si>
    <t>岡山市</t>
    <rPh sb="0" eb="3">
      <t>オカヤマシ</t>
    </rPh>
    <phoneticPr fontId="3"/>
  </si>
  <si>
    <t>○フレックスタイム制度やテレワーク勤務制度を導入し、働き方の選択肢を増やします。
○育児のために就業時間に制約が出る従業員に対し、短時間勤務制度を設けます。
○社員の扶養家族（満18歳以下の子）に対し、家族手当（月10,000円/人）を支給します。
○男性従業員の育児休業取得促進に努めます。</t>
    <phoneticPr fontId="3"/>
  </si>
  <si>
    <t>岡山臨港倉庫運輸　株式会社</t>
  </si>
  <si>
    <t>おかやまりんこうそうこうんゆ</t>
    <phoneticPr fontId="3"/>
  </si>
  <si>
    <t>だいどうとそう</t>
    <phoneticPr fontId="3"/>
  </si>
  <si>
    <t>大同塗装株式会社</t>
  </si>
  <si>
    <t>706-0011</t>
    <phoneticPr fontId="3"/>
  </si>
  <si>
    <t>玉野市</t>
    <rPh sb="0" eb="3">
      <t>タマノシ</t>
    </rPh>
    <phoneticPr fontId="3"/>
  </si>
  <si>
    <t>○年次有給休暇の取得促進に取り組みます。
○法令に準拠した育児休業に関する規定を周知し、男女従業員が育児休業を取得しやすい環境に努めます。
〇中学生以下の子どもを養育する従業員を支援するため、一子につき月々10,000円の子供手当を支給します。</t>
    <phoneticPr fontId="3"/>
  </si>
  <si>
    <t>ごうどうせらみっくす</t>
  </si>
  <si>
    <t>株式会社合同セラミックス</t>
    <rPh sb="0" eb="4">
      <t>カブシキカイシャ</t>
    </rPh>
    <rPh sb="4" eb="6">
      <t>ゴウドウ</t>
    </rPh>
    <phoneticPr fontId="3"/>
  </si>
  <si>
    <t>705-0001</t>
    <phoneticPr fontId="3"/>
  </si>
  <si>
    <t>〇育児休業中の従業員と定期的に情報交換を行い、職場復帰への不安を和らげます。
〇子どもをもつ従業員の学校行事やPTA活動への積極的な参加を奨励します。
〇男性従業員の育児休業取得促進に努めます。</t>
    <phoneticPr fontId="3"/>
  </si>
  <si>
    <t>しながわぜねらる</t>
  </si>
  <si>
    <t>品川ゼネラル株式会社</t>
    <rPh sb="0" eb="2">
      <t>シナガワ</t>
    </rPh>
    <rPh sb="6" eb="10">
      <t>カブシキカイシャ</t>
    </rPh>
    <phoneticPr fontId="3"/>
  </si>
  <si>
    <t>705-0022</t>
    <phoneticPr fontId="3"/>
  </si>
  <si>
    <t>医療法人多胡医院　多胡クリニック</t>
    <phoneticPr fontId="3"/>
  </si>
  <si>
    <t>株式会社ホンダカーズ津山</t>
    <phoneticPr fontId="3"/>
  </si>
  <si>
    <t>ＮＴＮ株式会社　ＣＶＪアクスル事業本部　生産ユニット　岡山製作所</t>
    <phoneticPr fontId="3"/>
  </si>
  <si>
    <t>株式会社　岡山臨港</t>
    <phoneticPr fontId="3"/>
  </si>
  <si>
    <t>○男性従業員の育休取得促進として、社内での男性育休の啓蒙活動や男性が育児参加することの重要性を学び、育児に関する社内制度の理解を深め、2024年度の男性育休取得率40％を目指します。
〇育児をする従業員に対しては、男女ともに、妊娠が分かってから産休・育休・復職までに関連する社内制度や法律をまとめた「産休・育休ハンドブック」を掲示しており、制度の社内周知に努めています。
〇管理職向けの取組として、管理職用育児サポートブックの「イクボスハンドブック」を掲示しており、管理職の出産・育児に対する理解を深め、出産・育児をする従業員が最大限に能力を発揮できる環境を整備します。</t>
    <phoneticPr fontId="3"/>
  </si>
  <si>
    <t>○男女従業員が育児休業を取得しやすい環境を整えるため、社内研修を行います。
○子どもや孫の看病、園や学校の行事等で休暇を取りやすい職場づくりに努めます。</t>
    <rPh sb="65" eb="67">
      <t>ショクバ</t>
    </rPh>
    <phoneticPr fontId="3"/>
  </si>
  <si>
    <t>https://www.mokutanworks.com/</t>
    <phoneticPr fontId="3"/>
  </si>
  <si>
    <t>https://tagoclinic.or.jp/</t>
    <phoneticPr fontId="3"/>
  </si>
  <si>
    <t>https://www.hondacars-tsuyama.co.jp/</t>
    <phoneticPr fontId="3"/>
  </si>
  <si>
    <t>津山市と真庭市のホンダの正規ディーラーです。地域のお客様のカーライフがより良いものになるために、新車のご提案や点検・車検などメンテナンスをする会社です。「笑顔のおつきあい」をモットーにフレンドリーな関係性を目指します。</t>
    <phoneticPr fontId="3"/>
  </si>
  <si>
    <t>https://www.ntn.co.jp/japan/index.html</t>
    <phoneticPr fontId="3"/>
  </si>
  <si>
    <t>NTNはあらゆる機械の回転部分に使われている「ベアリング」を主力製品とし、グローバルに事業を展開しています。岡山製作所は1971年に備前市で設立され、主要生産拠点の一つとして、自動車向け製品を中心に生産しています。</t>
    <phoneticPr fontId="3"/>
  </si>
  <si>
    <t>https://www.okarin.co.jp/</t>
    <phoneticPr fontId="3"/>
  </si>
  <si>
    <t>1951年に鉄道事業会社として設立、鉄道廃業後は物流業に転換しました。現在は県内屈指の倉庫面積を有しており、地域貢献とともに社員が働きやすく成長できる企業を目指しています。</t>
    <phoneticPr fontId="3"/>
  </si>
  <si>
    <t>岡山臨港グループの貨物運送事業部門として、「安全・安心」な運送を通じて地域経済に貢献するとともに、社員が働きやすく成長できる企業を目指しています。</t>
    <phoneticPr fontId="3"/>
  </si>
  <si>
    <t>岡山県玉野市で船舶塗装、船舶エンジン組立、機装品取付、溶接鉄工等、船造りに貢献しています。</t>
    <phoneticPr fontId="3"/>
  </si>
  <si>
    <t>https://daidotoso.co.jp/</t>
    <phoneticPr fontId="3"/>
  </si>
  <si>
    <t>https://www.godoceramics.co.jp/</t>
    <phoneticPr fontId="3"/>
  </si>
  <si>
    <t>合同セラミックスは1947年に誕生し、電気炉メーカー傘下の耐火物メーカーとして、グループ会社との緊密な技術連携と不断の技術革新により独自の技術力を培ってまいりました。</t>
    <phoneticPr fontId="3"/>
  </si>
  <si>
    <t>https://shinagawa-general.co.jp/top/</t>
  </si>
  <si>
    <t>品川リフラクトリーズ（株）の子会社として耐火物の製造や親会社の福利厚生の一部（売店・給食・清掃他）を担っています。雇用形態も多岐にわたり、高齢者の方々も元気に働いています。</t>
    <phoneticPr fontId="3"/>
  </si>
  <si>
    <t>○小学校入学前の子供をもつ従業員に短時間勤務制度を設けます。
○学校行事などに有給休暇を利用しやすくする為、時間単位の有給を取得出来る制度を設けます。
○毎週火曜日にノー残業デーを実施します。
〇育児休業に関する情報提供を積極的に行い、育児休業を取得しやすい環境を醸成します。</t>
    <rPh sb="98" eb="100">
      <t>イクジ</t>
    </rPh>
    <rPh sb="100" eb="102">
      <t>キュウギョウ</t>
    </rPh>
    <rPh sb="103" eb="104">
      <t>カン</t>
    </rPh>
    <rPh sb="106" eb="108">
      <t>ジョウホウ</t>
    </rPh>
    <rPh sb="108" eb="110">
      <t>テイキョウ</t>
    </rPh>
    <rPh sb="111" eb="114">
      <t>セッキョクテキ</t>
    </rPh>
    <rPh sb="115" eb="116">
      <t>オコナ</t>
    </rPh>
    <rPh sb="118" eb="120">
      <t>イクジ</t>
    </rPh>
    <rPh sb="120" eb="122">
      <t>キュウギョウ</t>
    </rPh>
    <rPh sb="123" eb="125">
      <t>シュトク</t>
    </rPh>
    <rPh sb="129" eb="131">
      <t>カンキョウ</t>
    </rPh>
    <rPh sb="132" eb="134">
      <t>ジョウセイ</t>
    </rPh>
    <phoneticPr fontId="18"/>
  </si>
  <si>
    <t>0172</t>
    <phoneticPr fontId="3"/>
  </si>
  <si>
    <t>700-0933</t>
  </si>
  <si>
    <t>https://www.hoshi-home.com/</t>
  </si>
  <si>
    <t>〇仕事と生活が両立できる環境づくりのために、時間外勤務の削減に努めます。
〇育児休業中の代替職員を確保し、育児休業を取得しやすくします。
〇男性従業員の育児休業取得促進に努めます。</t>
  </si>
  <si>
    <t>岡山市、倉敷市、瀬戸内市長船などで、介護施設「星の家」を運営しています。ご利用者様が自分で活動を選択し、自分のペースで行えるように支援する日本初の「モンテッソーリケア」を実施しています。</t>
  </si>
  <si>
    <t>じぇいてっくおかやまおふぃす</t>
  </si>
  <si>
    <t>700-0903</t>
  </si>
  <si>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</si>
  <si>
    <t>0173</t>
    <phoneticPr fontId="3"/>
  </si>
  <si>
    <t>0174</t>
    <phoneticPr fontId="3"/>
  </si>
  <si>
    <t>品川リフラクトリーズ（株）の子会社として耐火物の製造や親会社の福利厚生の一部（売店・給食・清掃他）を担っています。雇用形態も多岐にわたり、高齢者の方々も元気に働いています。</t>
  </si>
  <si>
    <t>0175</t>
    <phoneticPr fontId="3"/>
  </si>
  <si>
    <t>○小学校３年生までの子どもがいる従業員に対し、勤務時間短縮制度を設けます。
○配偶者の出産時に２日間の特別休暇を与えます。
○仕事と子育てが両立できる働き易い職場づくりに取り組むイクボスを目指します。
〇男性従業員の育児休業100％取得を目指します。</t>
    <rPh sb="1" eb="4">
      <t>ショウガッコウ</t>
    </rPh>
    <rPh sb="5" eb="7">
      <t>ネンセイ</t>
    </rPh>
    <rPh sb="10" eb="11">
      <t>コ</t>
    </rPh>
    <rPh sb="16" eb="19">
      <t>ジュウギョウイン</t>
    </rPh>
    <rPh sb="20" eb="21">
      <t>タイ</t>
    </rPh>
    <rPh sb="23" eb="25">
      <t>キンム</t>
    </rPh>
    <rPh sb="25" eb="27">
      <t>ジカン</t>
    </rPh>
    <rPh sb="27" eb="29">
      <t>タンシュク</t>
    </rPh>
    <rPh sb="29" eb="31">
      <t>セイド</t>
    </rPh>
    <rPh sb="32" eb="33">
      <t>モウ</t>
    </rPh>
    <rPh sb="102" eb="104">
      <t>ダンセイ</t>
    </rPh>
    <rPh sb="104" eb="107">
      <t>ジュウギョウイン</t>
    </rPh>
    <rPh sb="108" eb="110">
      <t>イクジ</t>
    </rPh>
    <rPh sb="110" eb="112">
      <t>キュウギョウ</t>
    </rPh>
    <rPh sb="116" eb="118">
      <t>シュトク</t>
    </rPh>
    <rPh sb="119" eb="121">
      <t>メザ</t>
    </rPh>
    <phoneticPr fontId="18"/>
  </si>
  <si>
    <t>株式会社中村組</t>
  </si>
  <si>
    <t>なかむらぐみ</t>
    <phoneticPr fontId="3"/>
  </si>
  <si>
    <t>708-0871</t>
    <phoneticPr fontId="3"/>
  </si>
  <si>
    <t>津山市</t>
    <rPh sb="0" eb="3">
      <t>ツヤマシ</t>
    </rPh>
    <phoneticPr fontId="3"/>
  </si>
  <si>
    <t>○子どもをもつ従業員の学校行事、送迎、病院などへ行きやすい職場環境づくりに努めます。
○男性従業員の育児休業取得促進に努めます。</t>
    <phoneticPr fontId="3"/>
  </si>
  <si>
    <t>まるか</t>
    <phoneticPr fontId="3"/>
  </si>
  <si>
    <t>株式会社　丸加</t>
  </si>
  <si>
    <t>700-0866</t>
    <phoneticPr fontId="3"/>
  </si>
  <si>
    <t>岡山市</t>
    <rPh sb="0" eb="3">
      <t>オカヤマシ</t>
    </rPh>
    <phoneticPr fontId="3"/>
  </si>
  <si>
    <t>https://www.maruka-dm.com/</t>
  </si>
  <si>
    <t>○子どもをもつ従業員の園や学校行事への積極的な参加を推奨し、有給休暇の取得を促進します。
○育児休業対象従業員に育児休業制度を周知し、取得しやすい環境を整えます。
〇ワークライフバランスの充実を目指し年間休日を増やします。</t>
    <phoneticPr fontId="3"/>
  </si>
  <si>
    <t>弊社は「紙」の専門商社として流通に携わり、地元岡山の経済とともに着実に成長してまいりました。お取引先をはじめとする関係の皆様に信頼され、最高のビジネスパートナーとして選ばれるよう鋭意努力してまいります。</t>
  </si>
  <si>
    <t>株式会社エーゼログループ</t>
  </si>
  <si>
    <t>えーぜろぐるーぷ</t>
    <phoneticPr fontId="3"/>
  </si>
  <si>
    <t>707-0504</t>
    <phoneticPr fontId="3"/>
  </si>
  <si>
    <t>西粟倉村</t>
    <rPh sb="0" eb="4">
      <t>ニシアワクラソン</t>
    </rPh>
    <phoneticPr fontId="3"/>
  </si>
  <si>
    <t>https://a-zero.group/</t>
  </si>
  <si>
    <t>〇子育てしやすい環境を整えるため、職場の理解を深めます！
○弊社独自の子育てサポート（子育て費用の助成を含む）の取組を周知します！
○男女従業員ともに産休・産後パパ育休・育児休業を取得しやすい社内環境を整えます！</t>
    <phoneticPr fontId="3"/>
  </si>
  <si>
    <t>エーゼログループは、「100年後の未来のために、100年間挑戦し続けたい」というビジョンを掲げ、「未来の里山」の実現を目指しています。</t>
  </si>
  <si>
    <t>建設用鉄骨加工および鉄骨工事業者
国土交通大臣認定の「Hグレード」工場
大手ゼネコン（東証プライム市場など）の１次下請けで、材料調達から鉄骨工事を一貫して請け負います。</t>
    <phoneticPr fontId="3"/>
  </si>
  <si>
    <t>○育児休業制度やその利用者を社内報で紹介し、育児休業を取得しやすい環境づくりに努めます。
○子どもの病気など、急なお休みが必要な場合でも社内でフォローができる体制を整えます。
〇結婚記念日や子どもの誕生日、学校行事の日に休暇を取得しやすくするため、年５日以上（取得義務外）の有給休暇取得を奨励します。</t>
    <phoneticPr fontId="3"/>
  </si>
  <si>
    <t>にきてっこう</t>
    <phoneticPr fontId="3"/>
  </si>
  <si>
    <t>仁木鉄工株式会社</t>
  </si>
  <si>
    <t>708-1215</t>
    <phoneticPr fontId="3"/>
  </si>
  <si>
    <t>https://www.niki-ironworks.co.jp/</t>
  </si>
  <si>
    <t>株式会社エルテック</t>
  </si>
  <si>
    <t>えるてっく</t>
    <phoneticPr fontId="3"/>
  </si>
  <si>
    <t>700-0981</t>
    <phoneticPr fontId="3"/>
  </si>
  <si>
    <t>https://ltec.jp/</t>
  </si>
  <si>
    <t>○学校行事や地域活動への積極的な参加を奨励します。
○働き方を見直すために、毎週水曜日を「ノー残業デー」とします。
○地域の子どもたちが参加する行事を積極的に支援します。
○男女従業員が育児休業を取得しやすい職場環境を整えます。</t>
    <phoneticPr fontId="3"/>
  </si>
  <si>
    <t>暁電業株式会社</t>
  </si>
  <si>
    <t>あかつきでんぎょう</t>
    <phoneticPr fontId="3"/>
  </si>
  <si>
    <t>700-0953</t>
    <phoneticPr fontId="3"/>
  </si>
  <si>
    <t>https://akatsuki-d.co.jp/</t>
  </si>
  <si>
    <t>○小学校入学前の子をもつ従業員に、勤務時間短縮制度を設けます。
○学校行事や通院の場合でも必要な時間だけ有休を取得することができるよう、時間単位年休を導入しています。
〇男性従業員の育児休業取得促進に努めます。</t>
    <phoneticPr fontId="3"/>
  </si>
  <si>
    <t>電設資材から住宅設備機器まで幅広い商材を取り扱い、販売している会社です。お客様のニーズに合わせたご提供ができるよう社員一丸となり取り組んでおります。</t>
  </si>
  <si>
    <t>山陽村上モーター株式会社</t>
  </si>
  <si>
    <t>さんようむらかみもーたー</t>
    <phoneticPr fontId="3"/>
  </si>
  <si>
    <t>700-0971</t>
    <phoneticPr fontId="3"/>
  </si>
  <si>
    <t>http://www.sanyo-murakami.co.jp</t>
  </si>
  <si>
    <t>〇育児休業を取得しやすい社内環境を整えるため、社内研修を行います。
〇育児休業に関する相談体制を整備します。</t>
    <phoneticPr fontId="3"/>
  </si>
  <si>
    <t>くめなんちょうしゃかいふくしきょうぎかい</t>
  </si>
  <si>
    <t>社会福祉法人　久米南町社会福祉協議会</t>
  </si>
  <si>
    <t>709-3614</t>
    <phoneticPr fontId="3"/>
  </si>
  <si>
    <t>久米南町</t>
    <rPh sb="0" eb="4">
      <t>クメナンチョウ</t>
    </rPh>
    <phoneticPr fontId="3"/>
  </si>
  <si>
    <t>http://kumenansyakyo.jp/</t>
  </si>
  <si>
    <t>「ささえあい　みんなでつくろう　心豊かな　久米南町」をキャッチフレーズとして、困ったときはお互い様の精神で地域と協働しながら、諸活動に取り組み、事業を展開しています。</t>
    <phoneticPr fontId="3"/>
  </si>
  <si>
    <t>〇妊産婦訪問事業を通じて環境づくりの応援をします。
○休暇の計画的取得促進並びに年次有給休暇と夏季特別休暇を組み合わせた連続休暇取得を奨励します。
○地域の小中学校等の福祉教育への協力体制を行います。</t>
    <phoneticPr fontId="3"/>
  </si>
  <si>
    <t>恒次工業株式会社</t>
  </si>
  <si>
    <t>つねつぐこうぎょう</t>
  </si>
  <si>
    <t>709-0441</t>
  </si>
  <si>
    <t>和気町</t>
    <rPh sb="0" eb="3">
      <t>ワケチョウ</t>
    </rPh>
    <phoneticPr fontId="3"/>
  </si>
  <si>
    <t>http://tsunetsugu-kogyo.co.jp/</t>
  </si>
  <si>
    <t>溶接金網加工をはじめ、野菜プラント、老人ホーム賃貸、太陽光発電などの事業を行っています。今後も人材育成・子育て支援を通じ、社会へ貢献してまいります。</t>
  </si>
  <si>
    <t>株式会社ニッカリ</t>
  </si>
  <si>
    <t>にっかり</t>
    <phoneticPr fontId="3"/>
  </si>
  <si>
    <t>704-8125</t>
  </si>
  <si>
    <t>https://www.nikkari.co.jp/</t>
  </si>
  <si>
    <t>業務効率化に徹底的に取り組み、時代に合わせ社員の働き方を柔軟に変えてゆける企業を目指しています。子育て世代の社員だけでなく、全社員の仕事とプライベートの両立を支援しています。</t>
  </si>
  <si>
    <t>○男性社員の育児休業取得を促進するため、パートナーが出産予定または育児中の男性社員に制度説明のための面談の場を設けます。
○子育て中の社員の意見を会社の制度に反映させるため、定期的に全社員を対象に社長面談を実施します。
〇全社員有給休暇取得率100％を目指します。</t>
    <phoneticPr fontId="3"/>
  </si>
  <si>
    <t>○年次有給休暇、誕生日休暇の取得促進をPRします。（相談窓口の設置）
○子どもの出生時に父親が取得できる特別休暇の日数を2日から3日に増やします。
○管理職員等の研修を実施し、仕事と生活の調和についての啓発に努めます。
〇育休、産後パパ育休の周知、内容説明と以降確認を実施します。（相談窓口の設置）</t>
    <rPh sb="26" eb="28">
      <t>ソウダン</t>
    </rPh>
    <rPh sb="28" eb="30">
      <t>マドグチ</t>
    </rPh>
    <rPh sb="31" eb="33">
      <t>セッチ</t>
    </rPh>
    <rPh sb="111" eb="113">
      <t>イクキュウ</t>
    </rPh>
    <rPh sb="114" eb="116">
      <t>サンゴ</t>
    </rPh>
    <rPh sb="118" eb="120">
      <t>イクキュウ</t>
    </rPh>
    <rPh sb="121" eb="123">
      <t>シュウチ</t>
    </rPh>
    <rPh sb="124" eb="126">
      <t>ナイヨウ</t>
    </rPh>
    <rPh sb="126" eb="128">
      <t>セツメイ</t>
    </rPh>
    <rPh sb="129" eb="131">
      <t>イコウ</t>
    </rPh>
    <rPh sb="131" eb="133">
      <t>カクニン</t>
    </rPh>
    <rPh sb="134" eb="136">
      <t>ジッシ</t>
    </rPh>
    <rPh sb="141" eb="143">
      <t>ソウダン</t>
    </rPh>
    <rPh sb="143" eb="145">
      <t>マドグチ</t>
    </rPh>
    <rPh sb="146" eb="148">
      <t>セッチ</t>
    </rPh>
    <phoneticPr fontId="18"/>
  </si>
  <si>
    <t>○タイムマネジメントを意識した働き方を推進するため、「Ｎｏ残業Ｄａｙ」を設定し、仕事と生活の両立を支援できる体制を整備します。
○営業車輌を１００台使用する企業として、子どもたちを交通事故から守るため、従業員に対して「安全運転教育」を実施します。
○大学生や若年求職者を対象としたインターンシップを実施します。
〇育児休業を取得しやすい環境を整えるため、社内の制度整備や育休制度の周知を行います。</t>
    <rPh sb="157" eb="161">
      <t>イクジキュウギョウ</t>
    </rPh>
    <rPh sb="162" eb="164">
      <t>シュトク</t>
    </rPh>
    <rPh sb="168" eb="170">
      <t>カンキョウ</t>
    </rPh>
    <rPh sb="171" eb="172">
      <t>トトノ</t>
    </rPh>
    <rPh sb="177" eb="179">
      <t>シャナイ</t>
    </rPh>
    <rPh sb="180" eb="182">
      <t>セイド</t>
    </rPh>
    <rPh sb="182" eb="184">
      <t>セイビ</t>
    </rPh>
    <rPh sb="185" eb="189">
      <t>イクキュウセイド</t>
    </rPh>
    <rPh sb="190" eb="192">
      <t>シュウチ</t>
    </rPh>
    <rPh sb="193" eb="194">
      <t>オコナ</t>
    </rPh>
    <phoneticPr fontId="18"/>
  </si>
  <si>
    <t>○子どもをもつ従業員の学校行事等の活動への積極的参加を奨励します。
〇育児休業への相談窓口を設置し、相談体制の向上を目指します。
〇男性従業員へ育児休業規程の周知を図ります。</t>
    <rPh sb="35" eb="37">
      <t>イクジ</t>
    </rPh>
    <rPh sb="37" eb="39">
      <t>キュウギョウ</t>
    </rPh>
    <rPh sb="41" eb="43">
      <t>ソウダン</t>
    </rPh>
    <rPh sb="43" eb="45">
      <t>マドグチ</t>
    </rPh>
    <rPh sb="46" eb="48">
      <t>セッチ</t>
    </rPh>
    <rPh sb="50" eb="52">
      <t>ソウダン</t>
    </rPh>
    <rPh sb="52" eb="54">
      <t>タイセイ</t>
    </rPh>
    <rPh sb="55" eb="57">
      <t>コウジョウ</t>
    </rPh>
    <rPh sb="58" eb="60">
      <t>メザ</t>
    </rPh>
    <rPh sb="66" eb="68">
      <t>ダンセイ</t>
    </rPh>
    <rPh sb="68" eb="71">
      <t>ジュウギョウイン</t>
    </rPh>
    <rPh sb="72" eb="74">
      <t>イクジ</t>
    </rPh>
    <rPh sb="74" eb="76">
      <t>キュウギョウ</t>
    </rPh>
    <rPh sb="76" eb="78">
      <t>キテイ</t>
    </rPh>
    <rPh sb="79" eb="81">
      <t>シュウチ</t>
    </rPh>
    <rPh sb="82" eb="83">
      <t>ハカ</t>
    </rPh>
    <phoneticPr fontId="18"/>
  </si>
  <si>
    <t>○働き方を見直すために、水曜日と金曜日にノー残業デーを実施しています。
○社員一人一人の家庭の事情に配慮し、本人の希望により勤務時間を変更するなど柔軟な対応をします。
○地域の教育機関への寄付、インターン・社会科見学の受け入れ、ボランティア活動への参加のほか、子ども食堂・和気町親子訪問事業への協賛を行います。
○男性従業員の育児休業取得促進に努めます。</t>
    <rPh sb="157" eb="159">
      <t>ダンセイ</t>
    </rPh>
    <phoneticPr fontId="3"/>
  </si>
  <si>
    <t>岡山県県北にて鳶職を中心に営み、建設業も行っております。</t>
    <rPh sb="8" eb="9">
      <t>ショク</t>
    </rPh>
    <phoneticPr fontId="3"/>
  </si>
  <si>
    <t>（株）エルテックは、大径長尺旋盤を多数保有。長尺、大型加工の特殊技術を蓄積しています。慎重にそしてダイナミックに精巧だと喜ばれる製品をお届けしています。</t>
    <phoneticPr fontId="3"/>
  </si>
  <si>
    <t>・輸入車ボルボ・シトロエンの新車・中古車販売
・輸入車・国産車の車検、点検、修理、板金塗装
・各輸入車・国産車の部品販売</t>
    <phoneticPr fontId="3"/>
  </si>
  <si>
    <t>0177</t>
    <phoneticPr fontId="3"/>
  </si>
  <si>
    <t>0176</t>
    <phoneticPr fontId="3"/>
  </si>
  <si>
    <t>0178</t>
    <phoneticPr fontId="3"/>
  </si>
  <si>
    <t>株式会社ビズ・クリエイション</t>
    <phoneticPr fontId="3"/>
  </si>
  <si>
    <t>びずくりえいしょん</t>
    <phoneticPr fontId="3"/>
  </si>
  <si>
    <t>岡山市</t>
    <rPh sb="0" eb="3">
      <t>オカヤマシ</t>
    </rPh>
    <phoneticPr fontId="3"/>
  </si>
  <si>
    <t>https://biz-creation.co.jp/</t>
  </si>
  <si>
    <t>サービス業</t>
    <rPh sb="4" eb="5">
      <t>ギョウ</t>
    </rPh>
    <phoneticPr fontId="3"/>
  </si>
  <si>
    <t>〇子育て世代が働きやすいようにフレックスタイム制度による柔軟な働き方ができる環境を整備します。
○必要に応じてリモートワークができる労働環境を整備します。
○男性従業員の育児休業取得促進に努めます。</t>
    <phoneticPr fontId="3"/>
  </si>
  <si>
    <t>住宅会社専門広告代理店運営と自社開発の住宅会社専用来場集客ツール「KengakuCloud」運営を行っており、全国の顧客に提供しています。</t>
  </si>
  <si>
    <t>株式会社ウィズサポート</t>
  </si>
  <si>
    <t>うぃずさぽーと</t>
  </si>
  <si>
    <t>708-1126</t>
  </si>
  <si>
    <t>津山市</t>
    <rPh sb="0" eb="3">
      <t>ツヤマシ</t>
    </rPh>
    <phoneticPr fontId="3"/>
  </si>
  <si>
    <t>https://www.withsupport.info/</t>
  </si>
  <si>
    <t>○男性も育児休業が取得できる職場環境づくりに取り組みます。
○労働者の柔軟な働き方ができるようにフレックスタイム制度を導入しており、育児と仕事の両立ができるよう支援しています。</t>
    <phoneticPr fontId="3"/>
  </si>
  <si>
    <t>ひこうきぐもは自宅で療養されているあなたやあなたを支えている家族の要望に24時間365日いつでも対応できる体制を整え、さまざまな医療介護ニーズに対応していきます。</t>
    <phoneticPr fontId="3"/>
  </si>
  <si>
    <t>でんそーかつやま</t>
    <phoneticPr fontId="3"/>
  </si>
  <si>
    <t>株式会社デンソー勝山</t>
  </si>
  <si>
    <t>717-0022</t>
  </si>
  <si>
    <t>真庭市</t>
    <rPh sb="0" eb="2">
      <t>マニワ</t>
    </rPh>
    <rPh sb="2" eb="3">
      <t>シ</t>
    </rPh>
    <phoneticPr fontId="3"/>
  </si>
  <si>
    <t>https://www.d-katsuyama.com/</t>
  </si>
  <si>
    <t>〇会社全体で業務の多能工化を進め、引継ぎ計画を立てるなどして、社内で理解し互いにサポートしあうことで、男女従業員ともに育休、有給が取得しやすい環境を整備します。
○中学生にもインターンシップ等就労体験機会を設け、生徒が学ぶことや働くことの意義を理解し、実際的な知識や技術に触れる機会を提供することで、健全な青少年育成に寄与します。
○科学の面白さを知ってもらい、理科への関心を高めてもらう社会貢献活動の一つとして、近隣小学校にサイエンススクールを実施します。</t>
    <phoneticPr fontId="3"/>
  </si>
  <si>
    <t>グローバルな自動車部品メーカー（株）デンソーのグループ会社として、「安全と品質」を第一に考え、自動車向けのインサート樹脂成形部品を製造している会社です。</t>
    <phoneticPr fontId="3"/>
  </si>
  <si>
    <t>えすたかやでんしこうぎょう</t>
    <phoneticPr fontId="3"/>
  </si>
  <si>
    <t>エスタカヤ電子工業株式会社</t>
    <phoneticPr fontId="3"/>
  </si>
  <si>
    <t>719-0301</t>
  </si>
  <si>
    <t>里庄町</t>
    <rPh sb="0" eb="3">
      <t>サトショウチョウ</t>
    </rPh>
    <phoneticPr fontId="3"/>
  </si>
  <si>
    <t>https://www.s-takaya.co.jp/</t>
  </si>
  <si>
    <t>1979年の会社設立以来、LSIデバイス・モジュール製品の開発・製造を主体事業として、社会の持続的発展に貢献して参りました。今後も、信頼と企業価値を高め、ダイバーシティ経営を実践していく中で、企業競争力の向上と理想企業の実現を目指していきます。</t>
  </si>
  <si>
    <t>〇ワーク・ライフ・バランスの充実のため、ノー残業デーの設定など時間外労働の削減に取り組み、家庭と仕事の両立を支援します。
○家族と触れあう機会を増やせるよう有給休暇(１日、半日、時間単位)の取得を推進します。
○育児休業制度や育児短時間勤務制度を周知し、男女ともに育児休業を取得しやすい環境づくりに努め、子育てを応援します。
〇大学生及び高校生のインターンシップの実施や中学生の職場体験などの受入れを行います。</t>
    <phoneticPr fontId="3"/>
  </si>
  <si>
    <t>ひろしまふうおこのみやきたいやき　おこや</t>
  </si>
  <si>
    <t>広島風お好み焼きたい焼き　おこや</t>
  </si>
  <si>
    <t>702-8052</t>
  </si>
  <si>
    <t>https://okoya.net/</t>
  </si>
  <si>
    <t>「晴れの国おかやま」の食の台所、岡山中央卸売市場で、お好み焼き、たい焼き、日本蕎麦を提供するお店とコインランドリーを営んでいます。気軽にお立ち寄りください。</t>
  </si>
  <si>
    <t>○地域の青少年健全育成活動（スポーツ少年団指導）を積極的に支援します。
○自社の専門的技術を活用して、地域の子どもを対象とした料理教室を開催します。
〇地域の子どもを対象とした子ども食堂を開催します。</t>
    <phoneticPr fontId="3"/>
  </si>
  <si>
    <t>さんようでんしこうぎょう</t>
  </si>
  <si>
    <t>山陽電子工業株式会社</t>
  </si>
  <si>
    <t>703-8221</t>
  </si>
  <si>
    <t>https://www.sdk-kk.co.jp/</t>
  </si>
  <si>
    <t>○育児休業規程を周知し、男女従業員が育児休業を取得しやすい職場づくりに努めます。
〇年次有給休暇の取得促進に努めます。</t>
    <phoneticPr fontId="3"/>
  </si>
  <si>
    <t>「技術とおもいやりで社会を支える」をスローガンに、公共性の高いニッチ分野に製品を提供する、開発型企業。</t>
    <phoneticPr fontId="3"/>
  </si>
  <si>
    <t>株式会社笠原組</t>
  </si>
  <si>
    <t>かさはらぐみ</t>
    <phoneticPr fontId="3"/>
  </si>
  <si>
    <t>701-0204</t>
  </si>
  <si>
    <t>〇育児休業を取得しやすい社内環境を整えるため、社内研修を行います。
○社員やその家族が自慢できる会社を目指します。
○自分の子どもをぜひ入社させたいと思える会社を目指します。</t>
    <phoneticPr fontId="3"/>
  </si>
  <si>
    <t>しゅうざんかい</t>
  </si>
  <si>
    <t>社会福祉法人鷲山会</t>
  </si>
  <si>
    <t>711-0936</t>
  </si>
  <si>
    <t>倉敷市</t>
    <rPh sb="0" eb="3">
      <t>クラシキシ</t>
    </rPh>
    <phoneticPr fontId="3"/>
  </si>
  <si>
    <t>〇男女従業員ともに育児休業を取得しやすい社内環境を整えるため、社内研修を行います。
○働き方を見直すために、毎週水曜日を「ノー残業デー」とします。
○育児と仕事の両立しやすい職場環境を目指し、希望に沿った勤務体制づくりに努めます。　</t>
    <phoneticPr fontId="3"/>
  </si>
  <si>
    <t>おーいーしー</t>
  </si>
  <si>
    <t>OEC株式会社</t>
  </si>
  <si>
    <t>700-0901</t>
  </si>
  <si>
    <t>岡山市</t>
    <rPh sb="0" eb="3">
      <t>オカヤマシ</t>
    </rPh>
    <phoneticPr fontId="3"/>
  </si>
  <si>
    <t>自治体、民間企業、医療・福祉など幅広い業界のお客様へ、ICT技術を活用した課題解決のご支援をしています。お客様の幸福だけでなく社員の幸福も同等に大切に考え、働きやすい環境づくりに常に取り組んでいます。</t>
    <phoneticPr fontId="3"/>
  </si>
  <si>
    <t>じぇいえふいーにしにほんじーえす</t>
  </si>
  <si>
    <t>JFE西日本ジーエス株式会社</t>
  </si>
  <si>
    <t>倉敷市</t>
    <rPh sb="0" eb="3">
      <t>クラシキシ</t>
    </rPh>
    <phoneticPr fontId="3"/>
  </si>
  <si>
    <t>〇育児休業に関する規程を社内に周知し、育児休業を取得しやすい環境づくりを行います。
○育児休業からの復職は原則として原職への復帰とし、安心して育児休業を取得できる環境を提供します。
○育児短時間勤務等の制度により、仕事と子育ての両立を支援します。</t>
    <phoneticPr fontId="3"/>
  </si>
  <si>
    <t>～グロップで始めよう新しい毎日を～今田美桜さんのCMでお馴染み！現在急成長を遂げている【人材業界】の中で今年で創立49年目になる老舗企業です！</t>
    <phoneticPr fontId="3"/>
  </si>
  <si>
    <t>株式会社グロップ</t>
  </si>
  <si>
    <t>ぐろっぷ</t>
    <phoneticPr fontId="3"/>
  </si>
  <si>
    <t>703-8247</t>
  </si>
  <si>
    <t>お客様が安心して注文できる建設会社をモットーに、誠実さ、礼儀正しさ、高い技術、安全、効率を常に心がけ、お客様の立場に立った物創りをしています。</t>
    <phoneticPr fontId="3"/>
  </si>
  <si>
    <t>https://www.kasaharagumi.jp/</t>
    <phoneticPr fontId="3"/>
  </si>
  <si>
    <t>https://www.silver21.org/</t>
    <phoneticPr fontId="3"/>
  </si>
  <si>
    <t>「ひと、かがやく介護」を理念とし、すべての人が自分らしく暮らし、自分らしく生きることのできる介護を提供しています。</t>
    <phoneticPr fontId="3"/>
  </si>
  <si>
    <t>https://www.oec-o.co.jp/</t>
    <phoneticPr fontId="3"/>
  </si>
  <si>
    <t>https://jfe-ngs.co.jp/</t>
    <phoneticPr fontId="3"/>
  </si>
  <si>
    <t>JFEグループ会社の一員として、長年に渡り、製鉄所で培った確かな技術と豊富な知見を活かし、お客様の暮らしを支える総合サービス企業として幅広い事業を展開しております。</t>
    <phoneticPr fontId="3"/>
  </si>
  <si>
    <t>https://www.grop.co.jp/</t>
    <phoneticPr fontId="3"/>
  </si>
  <si>
    <t>〇育児・看護に関する特別休暇（有給）について子の対象年齢等、法令を上回る制度を設け、男女関係なく子育てと仕事の両立がしやすい職場を目指します。
○短時間勤務制度について所定労働時間の選択や就業時間開始終了の選択等、法令を上回る制度を設け、働き方の選択肢を増やします。
○男性育休取得率の上昇を目指し育児のためのガイドブックやポスターの掲示、社内ホームページでの周知により取得率30％の目標達成を維持します。</t>
    <rPh sb="123" eb="126">
      <t>センタクシ</t>
    </rPh>
    <phoneticPr fontId="3"/>
  </si>
  <si>
    <t>〇始業・終業時刻は、保育園への送迎時間都合等、個々の事情の相談に応じ、調整しています。
〇勤務月の前月に作成する勤務時間割において、学校行事等の都合を織り込んで出勤日、時間帯を決めています。
〇育児休業取得に抵抗のない職場づくりをします。</t>
    <rPh sb="97" eb="99">
      <t>イクジ</t>
    </rPh>
    <rPh sb="99" eb="101">
      <t>キュウギョウ</t>
    </rPh>
    <rPh sb="101" eb="103">
      <t>シュトク</t>
    </rPh>
    <rPh sb="104" eb="106">
      <t>テイコウ</t>
    </rPh>
    <rPh sb="109" eb="111">
      <t>ショクバ</t>
    </rPh>
    <phoneticPr fontId="17"/>
  </si>
  <si>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rPh sb="80" eb="82">
      <t>シャイン</t>
    </rPh>
    <rPh sb="82" eb="84">
      <t>ゼンイン</t>
    </rPh>
    <rPh sb="86" eb="88">
      <t>イクジ</t>
    </rPh>
    <rPh sb="89" eb="91">
      <t>カイゴ</t>
    </rPh>
    <rPh sb="91" eb="93">
      <t>キュウギョウ</t>
    </rPh>
    <rPh sb="93" eb="95">
      <t>セイド</t>
    </rPh>
    <rPh sb="97" eb="99">
      <t>リヨウ</t>
    </rPh>
    <rPh sb="103" eb="105">
      <t>ショクバ</t>
    </rPh>
    <rPh sb="105" eb="107">
      <t>カンキョウ</t>
    </rPh>
    <rPh sb="111" eb="112">
      <t>ツト</t>
    </rPh>
    <phoneticPr fontId="18"/>
  </si>
  <si>
    <t>○学校行事、PTA活動、地域活動に参加するための有給休暇取得を奨励します。</t>
  </si>
  <si>
    <t>○社員全員が「育児・介護休業制度」を利用しやすい職場環境づくりに努めます。</t>
  </si>
  <si>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phoneticPr fontId="17"/>
  </si>
  <si>
    <t>社会福祉法人　正和会　特別養護老人ホーム　けしごの里</t>
    <phoneticPr fontId="17"/>
  </si>
  <si>
    <t>協同組合　日越交流センター</t>
    <phoneticPr fontId="17"/>
  </si>
  <si>
    <t>〇学校行事や育児、家事などで休みを取得しやすい時間単位の有給休暇を周知し、年次有給休暇の促進・雰囲気づくりをします。
〇子どもをもつ従業員の学校行事や地域行事への積極的な参加を奨励します。
〇育児中の実情に合わせて短時間勤務など、本人の希望により働きやすい時間帯を選択できるようにし、育児と仕事の両立支援に取り組むとともに、男性育児休業の取得促進のため、社員全員への周知と該当社員への積極的な声掛けを行います。</t>
    <rPh sb="96" eb="99">
      <t>イクジチュウ</t>
    </rPh>
    <rPh sb="100" eb="102">
      <t>ジツジョウ</t>
    </rPh>
    <rPh sb="103" eb="104">
      <t>ア</t>
    </rPh>
    <rPh sb="107" eb="110">
      <t>タンジカン</t>
    </rPh>
    <rPh sb="110" eb="112">
      <t>キンム</t>
    </rPh>
    <rPh sb="115" eb="117">
      <t>ホンニン</t>
    </rPh>
    <rPh sb="118" eb="120">
      <t>キボウ</t>
    </rPh>
    <rPh sb="123" eb="124">
      <t>ハタラ</t>
    </rPh>
    <rPh sb="128" eb="131">
      <t>ジカンタイ</t>
    </rPh>
    <rPh sb="132" eb="134">
      <t>センタク</t>
    </rPh>
    <rPh sb="142" eb="144">
      <t>イクジ</t>
    </rPh>
    <rPh sb="145" eb="147">
      <t>シゴト</t>
    </rPh>
    <rPh sb="148" eb="150">
      <t>リョウリツ</t>
    </rPh>
    <rPh sb="150" eb="152">
      <t>シエン</t>
    </rPh>
    <rPh sb="153" eb="154">
      <t>ト</t>
    </rPh>
    <rPh sb="155" eb="156">
      <t>ク</t>
    </rPh>
    <rPh sb="162" eb="164">
      <t>ダンセイ</t>
    </rPh>
    <rPh sb="164" eb="168">
      <t>イクジキュウギョウ</t>
    </rPh>
    <rPh sb="169" eb="171">
      <t>シュトク</t>
    </rPh>
    <rPh sb="171" eb="173">
      <t>ソクシン</t>
    </rPh>
    <rPh sb="177" eb="179">
      <t>シャイン</t>
    </rPh>
    <rPh sb="179" eb="181">
      <t>ゼンイン</t>
    </rPh>
    <rPh sb="183" eb="185">
      <t>シュウチ</t>
    </rPh>
    <rPh sb="186" eb="188">
      <t>ガイトウ</t>
    </rPh>
    <rPh sb="188" eb="190">
      <t>シャイン</t>
    </rPh>
    <rPh sb="192" eb="195">
      <t>セッキョクテキ</t>
    </rPh>
    <rPh sb="196" eb="198">
      <t>コエカ</t>
    </rPh>
    <rPh sb="200" eb="201">
      <t>オコナ</t>
    </rPh>
    <phoneticPr fontId="2"/>
  </si>
  <si>
    <t>0179</t>
    <phoneticPr fontId="3"/>
  </si>
  <si>
    <t>0180</t>
    <phoneticPr fontId="3"/>
  </si>
  <si>
    <t>0181</t>
    <phoneticPr fontId="3"/>
  </si>
  <si>
    <t>R06056</t>
    <phoneticPr fontId="3"/>
  </si>
  <si>
    <t>702-85+D1065:Q106506</t>
    <phoneticPr fontId="3"/>
  </si>
  <si>
    <t>0182</t>
    <phoneticPr fontId="3"/>
  </si>
  <si>
    <t>700-0975</t>
    <phoneticPr fontId="3"/>
  </si>
  <si>
    <t>0183</t>
    <phoneticPr fontId="3"/>
  </si>
  <si>
    <t>〇小学校４年生の始期に達するまでの子を養育する従業員に短時間勤務制度を設け、育児と仕事の両立しやすい職場環境づくりに努めます。
○自社の専門技術を活用して地域の子どもを対象としたプログラミング教室を開催します。
○男性でも安心して育児ができるような環境づくりに努め、育児休業や育児休業給付などの制度の周知や情報提供による育児休業の取得促進を図ります。</t>
    <rPh sb="162" eb="164">
      <t>キュウギョウ</t>
    </rPh>
    <phoneticPr fontId="3"/>
  </si>
  <si>
    <t>https://www.abiko-fudousan.jp/</t>
    <phoneticPr fontId="2"/>
  </si>
  <si>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rPh sb="99" eb="101">
      <t>シャイン</t>
    </rPh>
    <rPh sb="102" eb="104">
      <t>イクジ</t>
    </rPh>
    <rPh sb="104" eb="106">
      <t>キュウギョウ</t>
    </rPh>
    <rPh sb="107" eb="108">
      <t>カン</t>
    </rPh>
    <rPh sb="110" eb="112">
      <t>セイド</t>
    </rPh>
    <rPh sb="113" eb="115">
      <t>フキュウ</t>
    </rPh>
    <rPh sb="116" eb="117">
      <t>オコナ</t>
    </rPh>
    <rPh sb="119" eb="121">
      <t>ダンジョ</t>
    </rPh>
    <rPh sb="124" eb="126">
      <t>イクジ</t>
    </rPh>
    <rPh sb="126" eb="128">
      <t>キュウギョウ</t>
    </rPh>
    <rPh sb="129" eb="131">
      <t>シュトク</t>
    </rPh>
    <rPh sb="131" eb="133">
      <t>ソクシン</t>
    </rPh>
    <rPh sb="134" eb="135">
      <t>ト</t>
    </rPh>
    <rPh sb="136" eb="137">
      <t>ク</t>
    </rPh>
    <phoneticPr fontId="18"/>
  </si>
  <si>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phoneticPr fontId="18"/>
  </si>
  <si>
    <t>0184</t>
    <phoneticPr fontId="3"/>
  </si>
  <si>
    <t>0189</t>
  </si>
  <si>
    <t>0190</t>
  </si>
  <si>
    <t>0191</t>
  </si>
  <si>
    <t>0192</t>
  </si>
  <si>
    <t>0193</t>
  </si>
  <si>
    <t>0194</t>
  </si>
  <si>
    <t>0195</t>
  </si>
  <si>
    <t>0196</t>
  </si>
  <si>
    <t>DOWAエレクトロニクス岡山株式会社</t>
    <phoneticPr fontId="17"/>
  </si>
  <si>
    <t>○子どもの病気や学校行事等の休暇は優先的に与えます。
○年次有給休暇の取得促進に取り組みます。</t>
    <phoneticPr fontId="18"/>
  </si>
  <si>
    <t>○小学校１年生の３月３１日までの子どもを持つ従業員に対し、短時間勤務制度を設けます。
○配偶者の出産に対し、１０日間の配偶者産前産後休暇制度を設けます。
○育児休業中の社員に対し、オンラインで受講できる通信教育の制度を設けます。
○出産後に職場復帰する従業員に対し、子どもを保育施設へあずける際の保育料の一部を補助する制度を設けます。
○学校行事や通院などに有給休暇を利用しやすくするため、半日単位・時間単位で有給を取得できる制度を設けます。
〇テレワークを推進し、子育てと仕事を両立しやすい環境をつくります。
〇時差勤務を認め、個人の働き方に合わせて勤務時間の開始・終了を決められる制度を設けます。</t>
    <phoneticPr fontId="2"/>
  </si>
  <si>
    <t>○出産準備のためいつからでも休業できる『出産準備休職制度』を設け、安心して出産できるよう応援します。
○仕事と子育てが両立できるよう、学校行事や育児で１時間単位の年次有給休暇を取得できます。</t>
    <rPh sb="76" eb="78">
      <t>ジカン</t>
    </rPh>
    <phoneticPr fontId="18"/>
  </si>
  <si>
    <t>〇時間外労働の削減と年次有給休暇の取得促進のための取組を実施します。
〇子が小学４年生終了までの間、希望者は短時間勤務制度を取得することができます。
〇男女問わず育児休業を取得しやすい環境づくりを目指し、出産・育児に関する制度の周知と利用促進の広報活動を行います。</t>
    <rPh sb="1" eb="4">
      <t>ジカンガイ</t>
    </rPh>
    <rPh sb="4" eb="6">
      <t>ロウドウ</t>
    </rPh>
    <rPh sb="7" eb="9">
      <t>サクゲン</t>
    </rPh>
    <rPh sb="10" eb="16">
      <t>ネンジユウキュウキュウカ</t>
    </rPh>
    <rPh sb="17" eb="19">
      <t>シュトク</t>
    </rPh>
    <rPh sb="19" eb="21">
      <t>ソクシン</t>
    </rPh>
    <rPh sb="25" eb="27">
      <t>トリクミ</t>
    </rPh>
    <rPh sb="28" eb="30">
      <t>ジッシ</t>
    </rPh>
    <rPh sb="36" eb="37">
      <t>コ</t>
    </rPh>
    <rPh sb="38" eb="40">
      <t>ショウガク</t>
    </rPh>
    <rPh sb="41" eb="42">
      <t>ネン</t>
    </rPh>
    <rPh sb="42" eb="43">
      <t>セイ</t>
    </rPh>
    <rPh sb="43" eb="45">
      <t>シュウリョウ</t>
    </rPh>
    <rPh sb="48" eb="49">
      <t>アイダ</t>
    </rPh>
    <rPh sb="50" eb="53">
      <t>キボウシャ</t>
    </rPh>
    <rPh sb="62" eb="64">
      <t>シュトク</t>
    </rPh>
    <rPh sb="76" eb="78">
      <t>ダンジョ</t>
    </rPh>
    <rPh sb="78" eb="79">
      <t>ト</t>
    </rPh>
    <rPh sb="81" eb="83">
      <t>イクジ</t>
    </rPh>
    <rPh sb="83" eb="85">
      <t>キュウギョウ</t>
    </rPh>
    <rPh sb="86" eb="88">
      <t>シュトク</t>
    </rPh>
    <rPh sb="92" eb="94">
      <t>カンキョウ</t>
    </rPh>
    <rPh sb="98" eb="100">
      <t>メザ</t>
    </rPh>
    <rPh sb="102" eb="104">
      <t>シュッサン</t>
    </rPh>
    <rPh sb="105" eb="107">
      <t>イクジ</t>
    </rPh>
    <rPh sb="108" eb="109">
      <t>カン</t>
    </rPh>
    <rPh sb="111" eb="113">
      <t>セイド</t>
    </rPh>
    <rPh sb="114" eb="116">
      <t>シュウチ</t>
    </rPh>
    <rPh sb="117" eb="119">
      <t>リヨウ</t>
    </rPh>
    <rPh sb="119" eb="121">
      <t>ソクシン</t>
    </rPh>
    <rPh sb="122" eb="126">
      <t>コウホウカツドウ</t>
    </rPh>
    <rPh sb="127" eb="128">
      <t>オコナ</t>
    </rPh>
    <phoneticPr fontId="2"/>
  </si>
  <si>
    <t>〇時間外労働の削減と年次有給休暇の取得促進のための取組を実施します。
〇子が小学４年生終了までの間、希望者は短時間勤務制度を取得することができます。
〇男女問わず育児休業を取得しやすい環境づくりを目指し、出産・育児に関する制度の周知と利用促進の広報活動を行います。</t>
    <phoneticPr fontId="2"/>
  </si>
  <si>
    <t>○妊娠からお子様が小学校卒業までの期間、正社員のまま短時間勤務や時差出勤、所定外労働の免除が可能な「両備フレキシブルワーク・プラン制度」を創設し、一人ひとりに合った働き方で“ライフ（私生活）”と“ワーク（仕事）”を充実させ、キャリアを積んでいくことができるようにしました。
○育児休業期間を、お子様が最長３歳に達するまで取得することを認めます。
○両備システムズ主催でセミナーを開催し、子育てに関する情報発信を積極的に実施致します。
○全社員をテレワーク制度・フレックスタイム制勤務制度利用対象者に拡大しました。</t>
    <rPh sb="181" eb="183">
      <t>シュサイ</t>
    </rPh>
    <rPh sb="218" eb="221">
      <t>ゼンシャイン</t>
    </rPh>
    <rPh sb="227" eb="229">
      <t>セイド</t>
    </rPh>
    <rPh sb="238" eb="241">
      <t>セイキンム</t>
    </rPh>
    <rPh sb="241" eb="243">
      <t>セイド</t>
    </rPh>
    <rPh sb="243" eb="248">
      <t>リヨウタイショウシャ</t>
    </rPh>
    <rPh sb="249" eb="251">
      <t>カクダイ</t>
    </rPh>
    <phoneticPr fontId="2"/>
  </si>
  <si>
    <t>○育児休業中の職員への定期的な情報提供とコミュニケーションを図ります。
○柔軟な勤務体制の更なる充実と半日単位の休暇制度の導入を検討します。</t>
    <phoneticPr fontId="18"/>
  </si>
  <si>
    <t>○中・高校生の職場体験及びインターンシップを積極的に受け入れます。
〇育児休業取得者の職場復帰がスムーズにできるよう計画的に行動します。</t>
    <rPh sb="35" eb="39">
      <t>イクジキュウギョウ</t>
    </rPh>
    <rPh sb="39" eb="42">
      <t>シュトクシャ</t>
    </rPh>
    <rPh sb="43" eb="45">
      <t>ショクバ</t>
    </rPh>
    <rPh sb="45" eb="47">
      <t>フッキ</t>
    </rPh>
    <rPh sb="58" eb="61">
      <t>ケイカクテキ</t>
    </rPh>
    <rPh sb="62" eb="64">
      <t>コウドウ</t>
    </rPh>
    <phoneticPr fontId="18"/>
  </si>
  <si>
    <t>社会福祉法人奥津広済会　特別養護老人ホーム奥津広済園</t>
    <rPh sb="0" eb="2">
      <t>シャカイ</t>
    </rPh>
    <rPh sb="2" eb="4">
      <t>フクシ</t>
    </rPh>
    <rPh sb="4" eb="6">
      <t>ホウジン</t>
    </rPh>
    <rPh sb="6" eb="8">
      <t>オクツ</t>
    </rPh>
    <rPh sb="8" eb="9">
      <t>コウ</t>
    </rPh>
    <rPh sb="9" eb="10">
      <t>サイ</t>
    </rPh>
    <rPh sb="10" eb="11">
      <t>カイ</t>
    </rPh>
    <rPh sb="12" eb="14">
      <t>トクベツ</t>
    </rPh>
    <rPh sb="14" eb="16">
      <t>ヨウゴ</t>
    </rPh>
    <rPh sb="16" eb="18">
      <t>ロウジン</t>
    </rPh>
    <rPh sb="21" eb="23">
      <t>オクツ</t>
    </rPh>
    <rPh sb="23" eb="24">
      <t>コウ</t>
    </rPh>
    <rPh sb="24" eb="25">
      <t>サイ</t>
    </rPh>
    <rPh sb="25" eb="26">
      <t>エン</t>
    </rPh>
    <phoneticPr fontId="2"/>
  </si>
  <si>
    <t>おくつこうさいかい　とくべつようごろうじんほーむ　おくつこうさいえん</t>
    <phoneticPr fontId="3"/>
  </si>
  <si>
    <t>株式会社セブンイレブン・ジャパン　岡山地区事務所</t>
    <rPh sb="17" eb="19">
      <t>オカヤマ</t>
    </rPh>
    <rPh sb="19" eb="21">
      <t>チク</t>
    </rPh>
    <rPh sb="21" eb="23">
      <t>ジム</t>
    </rPh>
    <rPh sb="23" eb="24">
      <t>ショ</t>
    </rPh>
    <phoneticPr fontId="2"/>
  </si>
  <si>
    <t>https://www.nics.ne.jp/</t>
    <phoneticPr fontId="3"/>
  </si>
  <si>
    <t>ソフトウェア受託開発を中心とするITサービスを提供しており、主にシステム開発やハードウェア販売を行っております。”地域のリーディング企業に、分野のリーディング企業に”なることを目指し、2024年8月に玉野市で初めて東京証券取引所に株式上場いたしました。</t>
    <rPh sb="6" eb="8">
      <t>ジュタク</t>
    </rPh>
    <rPh sb="8" eb="10">
      <t>カイハツ</t>
    </rPh>
    <rPh sb="11" eb="13">
      <t>チュウシン</t>
    </rPh>
    <rPh sb="23" eb="25">
      <t>テイキョウ</t>
    </rPh>
    <rPh sb="30" eb="31">
      <t>オモ</t>
    </rPh>
    <rPh sb="36" eb="38">
      <t>カイハツ</t>
    </rPh>
    <rPh sb="45" eb="47">
      <t>ハンバイ</t>
    </rPh>
    <rPh sb="48" eb="49">
      <t>オコナ</t>
    </rPh>
    <rPh sb="57" eb="59">
      <t>チイキ</t>
    </rPh>
    <rPh sb="66" eb="68">
      <t>キギョウ</t>
    </rPh>
    <rPh sb="70" eb="72">
      <t>ブンヤ</t>
    </rPh>
    <rPh sb="79" eb="81">
      <t>キギョウ</t>
    </rPh>
    <rPh sb="88" eb="90">
      <t>メザ</t>
    </rPh>
    <rPh sb="96" eb="97">
      <t>ネン</t>
    </rPh>
    <rPh sb="98" eb="99">
      <t>ガツ</t>
    </rPh>
    <rPh sb="100" eb="103">
      <t>タマノシ</t>
    </rPh>
    <rPh sb="104" eb="105">
      <t>ハジ</t>
    </rPh>
    <rPh sb="107" eb="114">
      <t>トウキョウショウケントリヒキジョ</t>
    </rPh>
    <rPh sb="115" eb="117">
      <t>カブシキ</t>
    </rPh>
    <rPh sb="117" eb="119">
      <t>ジョウジョウ</t>
    </rPh>
    <phoneticPr fontId="3"/>
  </si>
  <si>
    <t>○妊娠中の女性社員、配偶者が妊娠中の男性社員に対し、個別に面談やカウンセリングを行います。
○育児休業中の女性社員・男性社員と定期的に情報交換を行います。
○安心して出産、子育てができるように、産前産後休業、育児休業、また給付金等の各種支援制度の周知や情報提供を行います。</t>
    <rPh sb="10" eb="13">
      <t>ハイグウシャ</t>
    </rPh>
    <rPh sb="14" eb="17">
      <t>ニンシンチュウ</t>
    </rPh>
    <rPh sb="18" eb="20">
      <t>ダンセイ</t>
    </rPh>
    <rPh sb="20" eb="22">
      <t>シャイン</t>
    </rPh>
    <rPh sb="23" eb="24">
      <t>タイ</t>
    </rPh>
    <rPh sb="26" eb="28">
      <t>コベツ</t>
    </rPh>
    <rPh sb="29" eb="31">
      <t>メンダン</t>
    </rPh>
    <rPh sb="40" eb="41">
      <t>オコナ</t>
    </rPh>
    <rPh sb="79" eb="81">
      <t>アンシン</t>
    </rPh>
    <rPh sb="83" eb="85">
      <t>シュッサン</t>
    </rPh>
    <rPh sb="86" eb="88">
      <t>コソダ</t>
    </rPh>
    <rPh sb="97" eb="99">
      <t>サンゼン</t>
    </rPh>
    <rPh sb="99" eb="101">
      <t>サンゴ</t>
    </rPh>
    <rPh sb="101" eb="103">
      <t>キュウギョウ</t>
    </rPh>
    <rPh sb="104" eb="106">
      <t>イクジ</t>
    </rPh>
    <rPh sb="106" eb="108">
      <t>キュウギョウ</t>
    </rPh>
    <rPh sb="111" eb="114">
      <t>キュウフキン</t>
    </rPh>
    <rPh sb="114" eb="115">
      <t>トウ</t>
    </rPh>
    <rPh sb="116" eb="118">
      <t>カクシュ</t>
    </rPh>
    <rPh sb="118" eb="120">
      <t>シエン</t>
    </rPh>
    <rPh sb="120" eb="122">
      <t>セイド</t>
    </rPh>
    <rPh sb="123" eb="125">
      <t>シュウチ</t>
    </rPh>
    <rPh sb="126" eb="128">
      <t>ジョウホウ</t>
    </rPh>
    <rPh sb="128" eb="130">
      <t>テイキョウ</t>
    </rPh>
    <rPh sb="131" eb="132">
      <t>オコナ</t>
    </rPh>
    <phoneticPr fontId="18"/>
  </si>
  <si>
    <t>エステティックサロン、教育事業、結婚事業
弊社は「笑顔を創り続けたい」という２代目社長のもと、100年間強く必要とされる企業を目指し、時代に合わせた変化に挑戦しています。</t>
    <rPh sb="11" eb="13">
      <t>キョウイク</t>
    </rPh>
    <rPh sb="13" eb="15">
      <t>ジギョウ</t>
    </rPh>
    <rPh sb="16" eb="18">
      <t>ケッコン</t>
    </rPh>
    <rPh sb="18" eb="20">
      <t>ジギョウ</t>
    </rPh>
    <rPh sb="21" eb="23">
      <t>ヘイシャ</t>
    </rPh>
    <rPh sb="25" eb="27">
      <t>エガオ</t>
    </rPh>
    <rPh sb="28" eb="29">
      <t>ツク</t>
    </rPh>
    <rPh sb="30" eb="31">
      <t>ツヅ</t>
    </rPh>
    <rPh sb="39" eb="41">
      <t>ダイメ</t>
    </rPh>
    <rPh sb="41" eb="43">
      <t>シャチョウ</t>
    </rPh>
    <rPh sb="50" eb="51">
      <t>ネン</t>
    </rPh>
    <rPh sb="51" eb="52">
      <t>カン</t>
    </rPh>
    <rPh sb="52" eb="53">
      <t>ツヨ</t>
    </rPh>
    <rPh sb="54" eb="56">
      <t>ヒツヨウ</t>
    </rPh>
    <rPh sb="60" eb="62">
      <t>キギョウ</t>
    </rPh>
    <rPh sb="63" eb="65">
      <t>メザ</t>
    </rPh>
    <rPh sb="67" eb="69">
      <t>ジダイ</t>
    </rPh>
    <rPh sb="70" eb="71">
      <t>ア</t>
    </rPh>
    <rPh sb="74" eb="76">
      <t>ヘンカ</t>
    </rPh>
    <rPh sb="77" eb="79">
      <t>チョウセン</t>
    </rPh>
    <phoneticPr fontId="3"/>
  </si>
  <si>
    <t>株式会社グロップ</t>
    <rPh sb="0" eb="4">
      <t>カブシキガイシャ</t>
    </rPh>
    <phoneticPr fontId="17"/>
  </si>
  <si>
    <t>ぐろっぷ</t>
    <phoneticPr fontId="17"/>
  </si>
  <si>
    <t>0185</t>
    <phoneticPr fontId="3"/>
  </si>
  <si>
    <t>719-0301</t>
    <phoneticPr fontId="3"/>
  </si>
  <si>
    <t>0186</t>
    <phoneticPr fontId="3"/>
  </si>
  <si>
    <t>0187</t>
    <phoneticPr fontId="3"/>
  </si>
  <si>
    <t>0188</t>
    <phoneticPr fontId="3"/>
  </si>
  <si>
    <t>〇子どもの学校行事やPTA活動への積極的な参加を奨励する
〇家族の誕生日には早く帰るように声かけをする
〇「ノー残業デー」（週１回）の推進をする
〇業務の多能工化を進め育児休業や子育てのための休暇を取得しやすい環境を整える
〇子育て中のスタッフの短時間勤務や定時退社の制度化
〇社内アプリを活用し、育児休業中のスタッフに情報提供し、職場復帰をサポートする
〇育児などを理由に退職したスタッフにジョブリターン制度(復職制度）の活用を推奨する</t>
    <rPh sb="74" eb="76">
      <t>ギョウム</t>
    </rPh>
    <rPh sb="77" eb="81">
      <t>タノウコウカ</t>
    </rPh>
    <rPh sb="82" eb="83">
      <t>スス</t>
    </rPh>
    <rPh sb="84" eb="86">
      <t>イクジ</t>
    </rPh>
    <rPh sb="86" eb="88">
      <t>キュウギョウ</t>
    </rPh>
    <rPh sb="89" eb="91">
      <t>コソダ</t>
    </rPh>
    <rPh sb="96" eb="98">
      <t>キュウカ</t>
    </rPh>
    <rPh sb="99" eb="101">
      <t>シュトク</t>
    </rPh>
    <rPh sb="105" eb="107">
      <t>カンキョウ</t>
    </rPh>
    <rPh sb="108" eb="109">
      <t>トトノ</t>
    </rPh>
    <rPh sb="113" eb="115">
      <t>コソダ</t>
    </rPh>
    <rPh sb="116" eb="117">
      <t>チュウ</t>
    </rPh>
    <rPh sb="123" eb="126">
      <t>タンジカン</t>
    </rPh>
    <rPh sb="126" eb="128">
      <t>キンム</t>
    </rPh>
    <rPh sb="129" eb="133">
      <t>テイジタイシャ</t>
    </rPh>
    <rPh sb="134" eb="136">
      <t>セイド</t>
    </rPh>
    <rPh sb="136" eb="137">
      <t>カ</t>
    </rPh>
    <rPh sb="139" eb="141">
      <t>シャナイ</t>
    </rPh>
    <rPh sb="145" eb="147">
      <t>カツヨウ</t>
    </rPh>
    <rPh sb="149" eb="151">
      <t>イクジ</t>
    </rPh>
    <rPh sb="151" eb="154">
      <t>キュウギョウチュウ</t>
    </rPh>
    <rPh sb="160" eb="162">
      <t>ジョウホウ</t>
    </rPh>
    <rPh sb="162" eb="164">
      <t>テイキョウ</t>
    </rPh>
    <rPh sb="166" eb="168">
      <t>ショクバ</t>
    </rPh>
    <rPh sb="168" eb="170">
      <t>フッキ</t>
    </rPh>
    <rPh sb="179" eb="181">
      <t>イクジ</t>
    </rPh>
    <rPh sb="184" eb="186">
      <t>リユウ</t>
    </rPh>
    <rPh sb="187" eb="189">
      <t>タイショク</t>
    </rPh>
    <rPh sb="203" eb="205">
      <t>セイド</t>
    </rPh>
    <rPh sb="206" eb="208">
      <t>フクショク</t>
    </rPh>
    <rPh sb="208" eb="210">
      <t>セイド</t>
    </rPh>
    <rPh sb="212" eb="214">
      <t>カツヨウ</t>
    </rPh>
    <rPh sb="215" eb="217">
      <t>スイショウ</t>
    </rPh>
    <phoneticPr fontId="2"/>
  </si>
  <si>
    <t>○男性・女性社員ともにが育児休業制度を取得しやすいよう、実績を多く作っていきます。
○所定外労働を削減するため、毎週水曜日をノー残業デーとします。
○全社員の半日有給休暇制度の取得を推進し、学校行事や育児時間に使用してもらいます。</t>
    <rPh sb="1" eb="3">
      <t>ダンセイ</t>
    </rPh>
    <rPh sb="4" eb="6">
      <t>ジョセイ</t>
    </rPh>
    <rPh sb="6" eb="8">
      <t>シャイン</t>
    </rPh>
    <rPh sb="75" eb="78">
      <t>ゼンシャイン</t>
    </rPh>
    <phoneticPr fontId="18"/>
  </si>
  <si>
    <t>R06099</t>
  </si>
  <si>
    <t>R06100</t>
  </si>
  <si>
    <t>R06101</t>
  </si>
  <si>
    <t>R06102</t>
  </si>
  <si>
    <t>R06103</t>
  </si>
  <si>
    <t>R06104</t>
  </si>
  <si>
    <t>R06105</t>
  </si>
  <si>
    <t>R06106</t>
  </si>
  <si>
    <t>R06107</t>
  </si>
  <si>
    <t>R06108</t>
  </si>
  <si>
    <t>R06109</t>
  </si>
  <si>
    <t>R06110</t>
  </si>
  <si>
    <t>R06111</t>
  </si>
  <si>
    <t>R06112</t>
  </si>
  <si>
    <t>R06113</t>
  </si>
  <si>
    <t>オーエムホールディングス株式会社</t>
    <phoneticPr fontId="3"/>
  </si>
  <si>
    <t>おーえむほーるでぃんぐす</t>
    <phoneticPr fontId="3"/>
  </si>
  <si>
    <t>719-1121</t>
    <phoneticPr fontId="3"/>
  </si>
  <si>
    <t>総社市</t>
    <rPh sb="0" eb="3">
      <t>ソウジャシ</t>
    </rPh>
    <phoneticPr fontId="3"/>
  </si>
  <si>
    <t>その他</t>
    <rPh sb="2" eb="3">
      <t>タ</t>
    </rPh>
    <phoneticPr fontId="3"/>
  </si>
  <si>
    <t>〇産前産後休業や育児休業、育児休業給付、育児休業中の社会保険料免除など制度の周知や諸手続きの支援、関連する情報の提供を行う。
〇時間外勤務の管理・徹底により、労働時間の平準化を図り、全体の労働時間を削減する。
〇年次有給休暇の取得促進を図る。</t>
    <phoneticPr fontId="3"/>
  </si>
  <si>
    <t>おかやまびるさっしこうぎょう</t>
  </si>
  <si>
    <t>岡山ビルサッシ工業株式会社</t>
  </si>
  <si>
    <t>岡山市</t>
    <rPh sb="0" eb="3">
      <t>オカヤマシ</t>
    </rPh>
    <phoneticPr fontId="3"/>
  </si>
  <si>
    <t>製造業</t>
    <rPh sb="0" eb="3">
      <t>セイゾウギョウ</t>
    </rPh>
    <phoneticPr fontId="3"/>
  </si>
  <si>
    <t>〇夫婦が協力して育児ができるよう、時間外勤務の削減に努めます。
〇有給休暇の取得計画表を作成して、取得促進に努めます。
〇育児休業制度や利用者情報を社内報等で紹介し、取得しやすい環境づくりに努めます。</t>
    <phoneticPr fontId="3"/>
  </si>
  <si>
    <t>おかやまくうこうたーみなる</t>
  </si>
  <si>
    <t>岡山空港ターミナル株式会社</t>
  </si>
  <si>
    <t>701-1131</t>
  </si>
  <si>
    <t>〇男性・女性社員の双方が、育児・介護休業を取得しやすい職場環境づくりに努め、誰が抜けても対応できるよう仕事の進め方を見直します。
〇男女従業員の育児休業取得促進に努めます。
〇年次有給休暇の取得促進に努めます。</t>
    <phoneticPr fontId="3"/>
  </si>
  <si>
    <t>親和パッケージ株式会社　倉敷事業所</t>
  </si>
  <si>
    <t>くらしきじぎょうしょ</t>
  </si>
  <si>
    <t>倉敷市</t>
    <rPh sb="0" eb="3">
      <t>クラシキシ</t>
    </rPh>
    <phoneticPr fontId="3"/>
  </si>
  <si>
    <t>運輸業</t>
    <rPh sb="0" eb="2">
      <t>ウンユ</t>
    </rPh>
    <rPh sb="2" eb="3">
      <t>ギョウ</t>
    </rPh>
    <phoneticPr fontId="3"/>
  </si>
  <si>
    <t>〇育児休業を取得しやすい社内環境を整えるため、社内研修を行います。
〇オンライン社内掲示板に育児休業の説明資料を常時掲載するとともに、定期的に職場会議で周知します。
〇育児時短勤務の対象を「小学校を卒業するまでの子を養育する社員」に拡大します。</t>
    <phoneticPr fontId="3"/>
  </si>
  <si>
    <t>おんしざいだんさいせいかいしぶおかやまけんさいせいかいとくべつようごろうじんほーむいこいのおか</t>
  </si>
  <si>
    <t>社会福祉法人　恩賜財団　済生会　支部岡山県済生会　特別養護老人ホーム　憩いの丘</t>
  </si>
  <si>
    <t>701-1521</t>
  </si>
  <si>
    <t>〇男女従業員が育児休業を取得しやすい社内環境を整えます。
〇家庭行事や学校行事などに有給休暇を利用していただくため社内周知を徹底します。
〇家庭生活と職業生活の両立を支援するため、土曜出勤日をノー残業デーとします。</t>
    <phoneticPr fontId="3"/>
  </si>
  <si>
    <t>いしはらぱっきんぐこうぎょう</t>
  </si>
  <si>
    <t>株式会社石原パッキング工業</t>
  </si>
  <si>
    <t>709-0625</t>
  </si>
  <si>
    <t>株式会社岡山システムサービス</t>
  </si>
  <si>
    <t>おかやましすてむさーびす</t>
  </si>
  <si>
    <t>704-8122</t>
  </si>
  <si>
    <t>〇家族団らんの時間がつくれるように、毎週水曜日をノー残業デーに設定します。
〇仕事と子育てが両立しやすい職場環境づくりに取り組みます。
〇男女従業員の育児休業取得促進に努めます。</t>
    <phoneticPr fontId="3"/>
  </si>
  <si>
    <t>有限会社ブラスト</t>
  </si>
  <si>
    <t>ぶらすと</t>
    <phoneticPr fontId="3"/>
  </si>
  <si>
    <t>717-0023</t>
  </si>
  <si>
    <t>真庭市</t>
    <rPh sb="0" eb="2">
      <t>マニワ</t>
    </rPh>
    <rPh sb="2" eb="3">
      <t>シ</t>
    </rPh>
    <phoneticPr fontId="3"/>
  </si>
  <si>
    <t>〇育児休業や育児目的の休暇を取得しやすい環境の整備に努めます。
〇有給休暇の計画的な取得促進に努めます。
〇育児休業中の職員と定期的に情報交換や連絡を取り合うことで、職場復帰しやすい環境づくりに努めます。</t>
    <phoneticPr fontId="3"/>
  </si>
  <si>
    <t>クリーンエア株式会社</t>
  </si>
  <si>
    <t>くりーんえあ</t>
    <phoneticPr fontId="3"/>
  </si>
  <si>
    <t>710-0805</t>
  </si>
  <si>
    <t>サービス業</t>
    <rPh sb="4" eb="5">
      <t>ギョウ</t>
    </rPh>
    <phoneticPr fontId="3"/>
  </si>
  <si>
    <t>〇男性が育児休業を取得しやすい社内風土を醸成するために、社内研修を行います。
〇時間単位年次有給休暇制度の周知により、社員の休暇に対するニーズに対応していきます。</t>
    <phoneticPr fontId="3"/>
  </si>
  <si>
    <t>ゆきうえこうぎょう</t>
  </si>
  <si>
    <t>株式会社雪上工業</t>
  </si>
  <si>
    <t>703-8236</t>
  </si>
  <si>
    <t>https://yukiue.com/</t>
  </si>
  <si>
    <t>建設業</t>
    <rPh sb="0" eb="3">
      <t>ケンセツギョウ</t>
    </rPh>
    <phoneticPr fontId="3"/>
  </si>
  <si>
    <t>〇育児休業を取得しやすい社内環境を整えるため、社内研修を行います。
〇子育ての必要な従業員は優先的に帰宅させ、その他の従業員で業務をカバーしていきます。
〇家族手当制度を設けています。</t>
    <phoneticPr fontId="3"/>
  </si>
  <si>
    <t>https://www.omrex.co.jp/</t>
    <phoneticPr fontId="3"/>
  </si>
  <si>
    <t>当社は、中四国を中心に受注している建設業者に向けて、ビルの外観意匠に大きな影響を与えるカーテンウォールを中心にマンションのサッシ、ドアなどの金属製建具を提供しています。オーダーメイドのものづくりを専門としており、お客様のニーズに最大限にお応えできるだけの経験と技術がある、ものづくり企業です。</t>
    <phoneticPr fontId="3"/>
  </si>
  <si>
    <t>http://www.obs-sash.co.jp/</t>
    <phoneticPr fontId="3"/>
  </si>
  <si>
    <t>https://www.okayama-airport.co.jp/</t>
    <phoneticPr fontId="3"/>
  </si>
  <si>
    <t>「安心・安全・快適」を第一に、岡山の空の玄関として皆様に愛される岡山桃太郎空港づくりに取り組んでいます。</t>
    <phoneticPr fontId="3"/>
  </si>
  <si>
    <t>JFEスチール様の製鉄所内で主に鉄鋼製品の梱包を行う企業です。「喜ぶ人を増やし、人を幸せにする」を会社ビジョンに掲げ、社員とその家族を大切にし、社員が働く喜びを実感できる会社を目指しています。</t>
    <phoneticPr fontId="3"/>
  </si>
  <si>
    <t>https://shinwa-co.co.jp/</t>
    <phoneticPr fontId="3"/>
  </si>
  <si>
    <t>http://www.okasaisei-life.jp/ikoinooka</t>
    <phoneticPr fontId="3"/>
  </si>
  <si>
    <t>「郊外型福祉施設」で、緑に恵まれた閑静な場所にあります。利用者の意思を尊重し、すべての人にまごころとやさしさで接し「真のサービス」と「安心と信頼のある施設」を目指しています。</t>
    <phoneticPr fontId="3"/>
  </si>
  <si>
    <t>当社は全国７拠点６工場の多拠点で、全国のお客様に製品を届けるゴム・スポンジ・樹脂の総合メーカーです。企業活動を通し、要員が一丸となって地域社会及びお客様に信頼と安心を提供し、地球と環境にやさしい事業活動に努めています。</t>
    <phoneticPr fontId="3"/>
  </si>
  <si>
    <t>https://www.ishihara-j.co.jp/</t>
    <phoneticPr fontId="3"/>
  </si>
  <si>
    <t>https://okayama-oss.co.jp</t>
    <phoneticPr fontId="3"/>
  </si>
  <si>
    <t>住民票管理や国民年金など、人々の暮らしに欠かせないシステムの開発で全国の自治体へITサービスを提供。さらに、介護や障がい、保育施設へのシステム提供で社会福祉に貢献し、ITサービスで社会全体のより良い未来を目指しています。</t>
    <phoneticPr fontId="3"/>
  </si>
  <si>
    <t>約50年にわたり砕石を製造し土木工事の基礎資材として骨材の製造をしています。砕石工場では安全を第一に考え、質の高い製品の安定供給を目指しています。災害防止を心がけ、環境負荷の少ない開発を行っています。</t>
    <phoneticPr fontId="3"/>
  </si>
  <si>
    <t>https://clean-air.co.jp/</t>
    <phoneticPr fontId="3"/>
  </si>
  <si>
    <t>環境マネジメントシステムを導入し、産業廃棄物事業者として環境問題の解決に努めています。弊社サービスを通じて様々な取組を行うことで、環境に十分に配慮した循環型社会を実現し、持続可能な未来を目指します。</t>
    <phoneticPr fontId="3"/>
  </si>
  <si>
    <t>数ある建設業関連業務の中で、当社は解体工事を中心に行っております。安全を優先しながら、効率的かつ短期間な作業を心掛け、工事を進めるのが当社のモットーです。</t>
    <phoneticPr fontId="3"/>
  </si>
  <si>
    <t>〇男女従業員の育児・介護休業の取得促進に努めます。
〇年次有給休暇を１日単位、半日単位、１時間単位で取得でき、子育て世代をはじめとする多くの職員の必要に応じた、自己のワーク・ライフ・バランスを充実できる環境をつくります。</t>
    <phoneticPr fontId="3"/>
  </si>
  <si>
    <t>○職員に育児休業制度を紹介し、取得しやすい環境の整備に努めます。
○様々な両立支援例を紹介し、職員の意識を高めます。
〇時間単位の年次有給休暇を導入します。</t>
    <rPh sb="60" eb="62">
      <t>ジカン</t>
    </rPh>
    <rPh sb="62" eb="64">
      <t>タンイ</t>
    </rPh>
    <rPh sb="65" eb="71">
      <t>ネンジユウキュウキュウカ</t>
    </rPh>
    <rPh sb="72" eb="74">
      <t>ドウニュウ</t>
    </rPh>
    <phoneticPr fontId="2"/>
  </si>
  <si>
    <t>○仕事と育児が両立できるよう、ライフワークバランスが取れる活動を推進します。
○環境教育を通じて、地域の子育てを支援します。
○中学生～大学生の職場体験・インターンシップ受入を実施し、就業体験の場を提供します。
○従業員の仕事と育児の両立を積極的に促進する「イクボス」になることを引き続き宣言し取り組みます。</t>
    <phoneticPr fontId="2"/>
  </si>
  <si>
    <t>○仕事と家庭の両立と心の健康維持のため、リフレッシュに充てるべく、休暇の取得促進に努めます。
○労使が共に問題の把握と改善方法の検討を行う会議を開催し、仕事と子育てを両立し、持てる能力が有効に発揮されるために必要な就労環境の整備に努めます。
○仕事と子育ての両立を継続して行うために必要な、社会資源の情報や、働き方を見直すための意識改革等、研修できる機会を設けます。
〇育児休業を取得しやすい環境整備に向けた具体的な取組を行います。</t>
    <rPh sb="185" eb="189">
      <t>イクジキュウギョウ</t>
    </rPh>
    <rPh sb="190" eb="192">
      <t>シュトク</t>
    </rPh>
    <rPh sb="196" eb="198">
      <t>カンキョウ</t>
    </rPh>
    <rPh sb="198" eb="200">
      <t>セイビ</t>
    </rPh>
    <rPh sb="201" eb="202">
      <t>ム</t>
    </rPh>
    <rPh sb="204" eb="207">
      <t>グタイテキ</t>
    </rPh>
    <rPh sb="208" eb="210">
      <t>トリクミ</t>
    </rPh>
    <rPh sb="211" eb="212">
      <t>オコナ</t>
    </rPh>
    <phoneticPr fontId="18"/>
  </si>
  <si>
    <t>https://kurakan.co.jp</t>
    <phoneticPr fontId="3"/>
  </si>
  <si>
    <t>○育児休業を取得しやすい庫内環境を整えるため、庫内研修を行います。
○地域の小学生・中学生の職場体験を積極的に受け入れます。
○高校生・大学生を対象としたインターンシップを実施します。
○金利優遇や行事を通じて会員の交流を図り、地域の子育てを応援します。</t>
    <phoneticPr fontId="2"/>
  </si>
  <si>
    <t>○仕事内容の効率化を図り、毎週水曜日を「定時退社の日」とします。
○育児・介護休業、子の看護休暇、介護休暇等の制度を取得しやすい社内環境づくりに努めます。
○男性育休取得推奨ポップを掲示し、取得しやすい社内環境づくりに努めます。</t>
    <rPh sb="79" eb="85">
      <t>ダンセイイクキュウシュトク</t>
    </rPh>
    <rPh sb="85" eb="87">
      <t>スイショウ</t>
    </rPh>
    <rPh sb="91" eb="93">
      <t>ケイジ</t>
    </rPh>
    <rPh sb="95" eb="97">
      <t>シュトク</t>
    </rPh>
    <phoneticPr fontId="18"/>
  </si>
  <si>
    <t>○育児・介護規則に関する社内研修を行います。
○職場内最低賃金を時給1,000円に引き上げます。</t>
    <phoneticPr fontId="18"/>
  </si>
  <si>
    <t>株式会社楓</t>
    <rPh sb="0" eb="4">
      <t>カブシキガイシャ</t>
    </rPh>
    <rPh sb="4" eb="5">
      <t>カエデ</t>
    </rPh>
    <phoneticPr fontId="3"/>
  </si>
  <si>
    <t>株式会社福岡ソノリク岡山支社</t>
    <rPh sb="0" eb="4">
      <t>カブシキガイシャ</t>
    </rPh>
    <rPh sb="4" eb="6">
      <t>フクオカ</t>
    </rPh>
    <rPh sb="10" eb="12">
      <t>オカヤマ</t>
    </rPh>
    <rPh sb="12" eb="14">
      <t>シシャ</t>
    </rPh>
    <phoneticPr fontId="3"/>
  </si>
  <si>
    <t>ふくおかそのりくおかやまししゃ</t>
    <phoneticPr fontId="3"/>
  </si>
  <si>
    <t>○子どもを持つ従業員の学校行事への積極的な参加を奨励します。
○子どもの看護のための休暇の取得を奨励します。
〇学校行事や通院などに有給休暇を利用しやすくするため、半日単位、時間単位で取得できる制度を設けます。</t>
    <rPh sb="56" eb="58">
      <t>ガッコウ</t>
    </rPh>
    <rPh sb="58" eb="60">
      <t>ギョウジ</t>
    </rPh>
    <rPh sb="61" eb="63">
      <t>ツウイン</t>
    </rPh>
    <rPh sb="66" eb="70">
      <t>ユウキュウキュウカ</t>
    </rPh>
    <rPh sb="71" eb="73">
      <t>リヨウ</t>
    </rPh>
    <rPh sb="82" eb="84">
      <t>ハンニチ</t>
    </rPh>
    <rPh sb="84" eb="86">
      <t>タンイ</t>
    </rPh>
    <rPh sb="87" eb="89">
      <t>ジカン</t>
    </rPh>
    <rPh sb="89" eb="91">
      <t>タンイ</t>
    </rPh>
    <rPh sb="92" eb="94">
      <t>シュトク</t>
    </rPh>
    <rPh sb="97" eb="99">
      <t>セイド</t>
    </rPh>
    <rPh sb="100" eb="101">
      <t>モウ</t>
    </rPh>
    <phoneticPr fontId="18"/>
  </si>
  <si>
    <t>○働き方の見直しによる仕事と生活の調和を図るため、ＷＬＢワーキングを２グループ立ち上げ、年に５回ワーキングを開催し、職員の意識啓発・実践を図っています。（WLB年休取得促進、育児休業取得者サポート、男性の育児参加支援策…等々）
○全国に誇れる「臨床教育研修センター」を開設し、ブランクのある看護師向けに「復職支援プログラム」を、女性医師向けに「女性医師復職支援小委員会」を実施しています。（講演会、懇談会等を開催。）
○本学園の専門的技術を活用して、地域の子どもを対象とした「かわさき夏の子ども体験教室」を今後も実施します。
○本学園の行動計画の目標に有給休暇取得率65％以上を掲げ、達成に向けて取り組んでいます。</t>
    <rPh sb="145" eb="148">
      <t>カンゴシ</t>
    </rPh>
    <rPh sb="148" eb="149">
      <t>ム</t>
    </rPh>
    <rPh sb="152" eb="154">
      <t>フクショク</t>
    </rPh>
    <rPh sb="154" eb="156">
      <t>シエン</t>
    </rPh>
    <rPh sb="164" eb="166">
      <t>ジョセイ</t>
    </rPh>
    <rPh sb="166" eb="168">
      <t>イシ</t>
    </rPh>
    <rPh sb="168" eb="169">
      <t>ム</t>
    </rPh>
    <rPh sb="172" eb="174">
      <t>ジョセイ</t>
    </rPh>
    <rPh sb="174" eb="176">
      <t>イシ</t>
    </rPh>
    <rPh sb="176" eb="178">
      <t>フクショク</t>
    </rPh>
    <rPh sb="178" eb="180">
      <t>シエン</t>
    </rPh>
    <rPh sb="180" eb="181">
      <t>ショウ</t>
    </rPh>
    <rPh sb="181" eb="184">
      <t>イインカイ</t>
    </rPh>
    <rPh sb="186" eb="188">
      <t>ジッシ</t>
    </rPh>
    <rPh sb="195" eb="198">
      <t>コウエンカイ</t>
    </rPh>
    <rPh sb="199" eb="202">
      <t>コンダンカイ</t>
    </rPh>
    <rPh sb="202" eb="203">
      <t>トウ</t>
    </rPh>
    <rPh sb="204" eb="206">
      <t>カイサイ</t>
    </rPh>
    <phoneticPr fontId="2"/>
  </si>
  <si>
    <t>三菱ケミカルハイテクニカ株式会社筑波水島フィルム工場</t>
    <rPh sb="0" eb="2">
      <t>ミツビシ</t>
    </rPh>
    <rPh sb="12" eb="16">
      <t>カブシキガイシャ</t>
    </rPh>
    <rPh sb="16" eb="18">
      <t>ツクバ</t>
    </rPh>
    <rPh sb="18" eb="20">
      <t>ミズシマ</t>
    </rPh>
    <rPh sb="24" eb="26">
      <t>コウジョウ</t>
    </rPh>
    <phoneticPr fontId="3"/>
  </si>
  <si>
    <t>〇育児・介護休業中における代替職員を確保し、育児・介護休業を取得しやすい職場にします。
〇休業予定者の職場復帰時には、所定労働時間の短縮措置を行い、短時間勤務の配慮を行います。
〇育児・介護休業の諸規則を全職員に周知させ、休業の取得しやすい職場環境を形成します。（特に男性社員に対し取得可能であることを周知する）</t>
    <rPh sb="1" eb="3">
      <t>イクジ</t>
    </rPh>
    <rPh sb="4" eb="9">
      <t>カイゴキュウギョウチュウ</t>
    </rPh>
    <rPh sb="13" eb="17">
      <t>ダイタイショクイン</t>
    </rPh>
    <rPh sb="18" eb="20">
      <t>カクホ</t>
    </rPh>
    <rPh sb="22" eb="24">
      <t>イクジ</t>
    </rPh>
    <rPh sb="25" eb="29">
      <t>カイゴキュウギョウ</t>
    </rPh>
    <rPh sb="30" eb="32">
      <t>シュトク</t>
    </rPh>
    <rPh sb="36" eb="38">
      <t>ショクバ</t>
    </rPh>
    <rPh sb="45" eb="50">
      <t>キュウギョウヨテイシャ</t>
    </rPh>
    <rPh sb="51" eb="56">
      <t>ショクバフッキジ</t>
    </rPh>
    <rPh sb="59" eb="65">
      <t>ショテイロウドウジカン</t>
    </rPh>
    <rPh sb="66" eb="68">
      <t>タンシュク</t>
    </rPh>
    <rPh sb="68" eb="70">
      <t>ソチ</t>
    </rPh>
    <rPh sb="71" eb="72">
      <t>オコナ</t>
    </rPh>
    <rPh sb="74" eb="79">
      <t>タンジカンキンム</t>
    </rPh>
    <rPh sb="80" eb="82">
      <t>ハイリョ</t>
    </rPh>
    <rPh sb="83" eb="84">
      <t>オコナ</t>
    </rPh>
    <rPh sb="90" eb="92">
      <t>イクジ</t>
    </rPh>
    <rPh sb="93" eb="95">
      <t>カイゴ</t>
    </rPh>
    <rPh sb="95" eb="97">
      <t>キュウギョウ</t>
    </rPh>
    <rPh sb="98" eb="99">
      <t>ショ</t>
    </rPh>
    <rPh sb="99" eb="101">
      <t>キソク</t>
    </rPh>
    <rPh sb="102" eb="105">
      <t>ゼンショクイン</t>
    </rPh>
    <rPh sb="106" eb="108">
      <t>シュウチ</t>
    </rPh>
    <rPh sb="111" eb="113">
      <t>キュウギョウ</t>
    </rPh>
    <rPh sb="114" eb="116">
      <t>シュトク</t>
    </rPh>
    <rPh sb="120" eb="122">
      <t>ショクバ</t>
    </rPh>
    <rPh sb="122" eb="124">
      <t>カンキョウ</t>
    </rPh>
    <rPh sb="125" eb="127">
      <t>ケイセイ</t>
    </rPh>
    <rPh sb="132" eb="133">
      <t>トク</t>
    </rPh>
    <rPh sb="134" eb="136">
      <t>ダンセイ</t>
    </rPh>
    <rPh sb="136" eb="138">
      <t>シャイン</t>
    </rPh>
    <rPh sb="139" eb="140">
      <t>タイ</t>
    </rPh>
    <rPh sb="141" eb="143">
      <t>シュトク</t>
    </rPh>
    <rPh sb="143" eb="145">
      <t>カノウ</t>
    </rPh>
    <rPh sb="151" eb="153">
      <t>シュウチ</t>
    </rPh>
    <phoneticPr fontId="18"/>
  </si>
  <si>
    <t>○当会の専門的知識を活用して、地域の児童に租税教室を実施します。
〇租税教育活動の一環として、子ども向けの「税に関する啓発事業（イベント）」を実施します。</t>
    <rPh sb="34" eb="36">
      <t>ソゼイ</t>
    </rPh>
    <rPh sb="36" eb="38">
      <t>キョウイク</t>
    </rPh>
    <rPh sb="38" eb="40">
      <t>カツドウ</t>
    </rPh>
    <rPh sb="41" eb="43">
      <t>イッカン</t>
    </rPh>
    <rPh sb="47" eb="48">
      <t>コ</t>
    </rPh>
    <rPh sb="50" eb="51">
      <t>ム</t>
    </rPh>
    <rPh sb="54" eb="55">
      <t>ゼイ</t>
    </rPh>
    <rPh sb="56" eb="57">
      <t>カン</t>
    </rPh>
    <rPh sb="59" eb="61">
      <t>ケイハツ</t>
    </rPh>
    <rPh sb="61" eb="63">
      <t>ジギョウ</t>
    </rPh>
    <rPh sb="71" eb="73">
      <t>ジッシ</t>
    </rPh>
    <phoneticPr fontId="18"/>
  </si>
  <si>
    <t>○「仕事と家庭の両立（ワーク・ライフ・バランス）」ができる職場環境を目指します。従業員に対し、研修等を利用し、啓発活動に取り組みます。
○「ノー残業デー」の取組による所定時間外労働削減、年次有給休暇の取得促進のための取組（「なごむ（７５６）休暇運動」（夏季休暇７日、年次有給休暇５日、種類を問わない有給休暇６日））を実施します。
○子どもを持つ従業員の学校行事やＰＴＡ活動への積極的な参加を奨励します。</t>
    <phoneticPr fontId="18"/>
  </si>
  <si>
    <t>○親子の居場所をより充実したものにしていきます
○子育ての不安を解消できるよう、相談事業に力を入れていきます</t>
    <phoneticPr fontId="18"/>
  </si>
  <si>
    <t>○育児休業を取得しやすい環境づくりを行い、働き方の選択肢を増やします。
○自社の専門的技術を活用して、地域の子どもたちを対象とした「親子学校」を開催します。
○大学生や若年求職者を対象としたインターンシップ（オープンカンパニー）や職場見学を実施します。</t>
    <rPh sb="18" eb="19">
      <t>オコナ</t>
    </rPh>
    <phoneticPr fontId="18"/>
  </si>
  <si>
    <t>〇子どもを持つ従業員の学校行事やPTA活動への積極的な参加を奨励します。
〇就業規則の遵守・ワークライフバランスの取れた職場を目指します。
〇配偶者の出産時に２日間の特別有給休暇を付与します。
〇朝礼や掲示板を利用し、育児休業取得を促進します。</t>
    <rPh sb="98" eb="100">
      <t>チョウレイ</t>
    </rPh>
    <rPh sb="101" eb="104">
      <t>ケイジバン</t>
    </rPh>
    <rPh sb="105" eb="107">
      <t>リヨウ</t>
    </rPh>
    <rPh sb="109" eb="111">
      <t>イクジ</t>
    </rPh>
    <rPh sb="111" eb="113">
      <t>キュウギョウ</t>
    </rPh>
    <rPh sb="113" eb="115">
      <t>シュトク</t>
    </rPh>
    <rPh sb="116" eb="118">
      <t>ソクシン</t>
    </rPh>
    <phoneticPr fontId="3"/>
  </si>
  <si>
    <t>ないすわーく</t>
    <phoneticPr fontId="3"/>
  </si>
  <si>
    <t>岡山市</t>
    <rPh sb="0" eb="3">
      <t>オカヤマシ</t>
    </rPh>
    <phoneticPr fontId="3"/>
  </si>
  <si>
    <t>ナイスワーク株式会社</t>
    <rPh sb="6" eb="8">
      <t>カブシキ</t>
    </rPh>
    <rPh sb="8" eb="10">
      <t>カイシャ</t>
    </rPh>
    <phoneticPr fontId="3"/>
  </si>
  <si>
    <t>702-8006</t>
    <phoneticPr fontId="3"/>
  </si>
  <si>
    <t>製造業</t>
    <rPh sb="0" eb="3">
      <t>セイゾウギョウ</t>
    </rPh>
    <phoneticPr fontId="3"/>
  </si>
  <si>
    <t>〇育児短時間勤務制度を活用し、仕事と子育ての両立を支援します。
〇男女従業員の育児休業取得促進に取り組みます。</t>
    <phoneticPr fontId="3"/>
  </si>
  <si>
    <t>お客様のパートナーであるという理念に沿って、お客様の設計やアイデアを形にする仕事です。「様々な工作機械を駆使した機械加工にて製作」という分野で、新しい技術の一翼を担っております。</t>
    <phoneticPr fontId="3"/>
  </si>
  <si>
    <t>https://www.nice-work.co.jp/</t>
    <phoneticPr fontId="3"/>
  </si>
  <si>
    <t>○従業員のこどもの学校行事への参加を奨励し、従業員にとって働きやすいフレキシブルな勤務体制づくりと、有給休暇や早退の取得しやすい職場づくりを行います。
○職員旅行や職場での交流会など、職員行事に家族同伴で参加できるようにします。
○家族との時間をつくってもらうために、全従業員に夏期・冬期それぞれの長期休暇制度を設け、休暇取得率１００％を目指します。
〇育児休業を取得しやすい環境整備に向けた具体的な取組を行います。</t>
    <rPh sb="177" eb="179">
      <t>イクジ</t>
    </rPh>
    <rPh sb="179" eb="181">
      <t>キュウギョウ</t>
    </rPh>
    <rPh sb="182" eb="184">
      <t>シュトク</t>
    </rPh>
    <rPh sb="188" eb="190">
      <t>カンキョウ</t>
    </rPh>
    <rPh sb="190" eb="192">
      <t>セイビ</t>
    </rPh>
    <rPh sb="193" eb="194">
      <t>ム</t>
    </rPh>
    <rPh sb="196" eb="199">
      <t>グタイテキ</t>
    </rPh>
    <rPh sb="200" eb="202">
      <t>トリクミ</t>
    </rPh>
    <rPh sb="203" eb="204">
      <t>オコナ</t>
    </rPh>
    <phoneticPr fontId="2"/>
  </si>
  <si>
    <t>○小学校就学前まで短時間勤務を承認し、職員の子育てを応援します。
○男性職員の育児休業「産後パパ育休」の取得促進を行います。
〇職員の子どもを対象とした「職場体験」「子ども参観」「体験型セミナー」などを開催します。</t>
    <phoneticPr fontId="2"/>
  </si>
  <si>
    <t>しすてむえんたーぷらいず</t>
  </si>
  <si>
    <t>株式会社システムエンタープライズ</t>
  </si>
  <si>
    <t>701-1113</t>
  </si>
  <si>
    <t>岡山市</t>
    <rPh sb="0" eb="3">
      <t>オカヤマシ</t>
    </rPh>
    <phoneticPr fontId="3"/>
  </si>
  <si>
    <t>〇男性の育児休業について社内周知し、取得しやすい環境づくりに努めます。
〇働き方を見直すために、毎週金曜日を「ノー残業デー」とします。
〇育児休業復帰後の短時間勤務を小学校入学前まで申請により取得可能です。</t>
    <phoneticPr fontId="3"/>
  </si>
  <si>
    <t>〇男女従業員の育児休業（産後パパ育休等）取得促進に取り組みます。
〇ワーク・ライフ・バランス実現に向けて年次有給休暇の取得を推進します。
〇多様な働き方を進めるために、テレワークを実施しています。</t>
    <phoneticPr fontId="3"/>
  </si>
  <si>
    <t>きむらしょうかい</t>
  </si>
  <si>
    <t>株式会社木村商会</t>
  </si>
  <si>
    <t>701-1113</t>
    <phoneticPr fontId="3"/>
  </si>
  <si>
    <t>https://www.s-enter.com/</t>
    <phoneticPr fontId="3"/>
  </si>
  <si>
    <t>ITソリューションによって世の中をより便利にするのが私たちの仕事です。教育・医療・金融などの多様な分野で、最新の技術をお客様に提供しています。</t>
    <phoneticPr fontId="3"/>
  </si>
  <si>
    <t>https://www.kimura-s.jp/</t>
    <phoneticPr fontId="3"/>
  </si>
  <si>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子どもを交通事故から守るため、交通安全運動に取り組みます。</t>
    <rPh sb="27" eb="29">
      <t>ジョセイ</t>
    </rPh>
    <rPh sb="34" eb="36">
      <t>ダンセイ</t>
    </rPh>
    <rPh sb="40" eb="42">
      <t>メザ</t>
    </rPh>
    <phoneticPr fontId="18"/>
  </si>
  <si>
    <t>○広報を充実させ、男性の育休取得者を増やします。
○ワークライフバランスを進めるため、職場管理者の意識調査をおこない、残業減少に取り組みます。
○子育てサポート企画などを育児休業中の職員や地域へ広報します。
○積極的にリモートやYoutube等を利用して子育てサポートの充実を図ります。
〇産休・育休への理解を促し、マタニティハラスメントをさせない文化を作ります。</t>
    <rPh sb="73" eb="75">
      <t>コソダ</t>
    </rPh>
    <rPh sb="80" eb="82">
      <t>キカク</t>
    </rPh>
    <rPh sb="85" eb="90">
      <t>イクジキュウギョウチュウ</t>
    </rPh>
    <rPh sb="91" eb="93">
      <t>ショクイン</t>
    </rPh>
    <rPh sb="94" eb="96">
      <t>チイキ</t>
    </rPh>
    <rPh sb="97" eb="99">
      <t>コウホウ</t>
    </rPh>
    <rPh sb="105" eb="108">
      <t>セッキョクテキ</t>
    </rPh>
    <rPh sb="121" eb="122">
      <t>トウ</t>
    </rPh>
    <rPh sb="123" eb="125">
      <t>リヨウ</t>
    </rPh>
    <rPh sb="127" eb="129">
      <t>コソダ</t>
    </rPh>
    <rPh sb="135" eb="137">
      <t>ジュウジツ</t>
    </rPh>
    <rPh sb="138" eb="139">
      <t>ハカ</t>
    </rPh>
    <rPh sb="145" eb="147">
      <t>サンキュウ</t>
    </rPh>
    <rPh sb="148" eb="150">
      <t>イクキュウ</t>
    </rPh>
    <rPh sb="152" eb="154">
      <t>リカイ</t>
    </rPh>
    <rPh sb="155" eb="156">
      <t>ウナガ</t>
    </rPh>
    <rPh sb="174" eb="176">
      <t>ブンカ</t>
    </rPh>
    <rPh sb="177" eb="178">
      <t>ツク</t>
    </rPh>
    <phoneticPr fontId="2"/>
  </si>
  <si>
    <t>医療法人ＲＥＧＩＯＮＯ</t>
    <phoneticPr fontId="2"/>
  </si>
  <si>
    <t>○事業所内託児所の利用促進を図る。
○子育て支援するために社内制度の整備をする。
○工場見学や職場体験等する機会を設ける。
〇男性も育児休業が取得しやすい職場環境づくりに努める。</t>
    <rPh sb="63" eb="65">
      <t>ダンセイ</t>
    </rPh>
    <rPh sb="66" eb="68">
      <t>イクジ</t>
    </rPh>
    <rPh sb="68" eb="70">
      <t>キュウギョウ</t>
    </rPh>
    <rPh sb="71" eb="73">
      <t>シュトク</t>
    </rPh>
    <rPh sb="77" eb="79">
      <t>ショクバ</t>
    </rPh>
    <rPh sb="79" eb="81">
      <t>カンキョウ</t>
    </rPh>
    <rPh sb="85" eb="86">
      <t>ツト</t>
    </rPh>
    <phoneticPr fontId="2"/>
  </si>
  <si>
    <t>はやしせいしんいがくけんきゅうしょ</t>
  </si>
  <si>
    <t>公益財団法人林精神医学研究所</t>
  </si>
  <si>
    <t>703-8520</t>
  </si>
  <si>
    <t>かみぐみふくやましてん</t>
  </si>
  <si>
    <t>株式会社上組福山支店</t>
  </si>
  <si>
    <t>714-0063</t>
  </si>
  <si>
    <t>とうかいでんき</t>
  </si>
  <si>
    <t>東海電機株式会社</t>
  </si>
  <si>
    <t>〇男性・女性とも育児休業を取得しやすい職場環境を整えます。
〇育児休業制度について従業員に周知徹底します。</t>
    <phoneticPr fontId="3"/>
  </si>
  <si>
    <t>もりやすけんせつ</t>
  </si>
  <si>
    <t>森安建設株式会社</t>
  </si>
  <si>
    <t>708-1312</t>
  </si>
  <si>
    <t>〇男女問わず育児休業を取得しやすいよう、ワーク・ライフ・バランスに特化した研修や周知活動に取り組みます。
〇育児休業前後の個別面談に力を入れ、多様な働き方をバックアップします。</t>
    <phoneticPr fontId="3"/>
  </si>
  <si>
    <t>びぜんかせい</t>
  </si>
  <si>
    <t>備前化成株式会社</t>
  </si>
  <si>
    <t>709-0716</t>
  </si>
  <si>
    <t>〇小学校卒業までの子を持つ従業員に、短時間勤務制度を設けます。
〇小学校卒業までの子を持つ従業員に、１年間に８日の「子の看護等休暇」を認めます。
〇仕事に対する見直しを図るために、「ノー残業ウィーク」を導入します。
〇男性従業員の育児休業取得促進に努めます。</t>
    <phoneticPr fontId="3"/>
  </si>
  <si>
    <t>いーぐるこうぎょうかぶしきがいしゃおかやまこうぎょうじょう</t>
  </si>
  <si>
    <t>イーグル工業株式会社岡山事業場</t>
  </si>
  <si>
    <t>716-8511</t>
  </si>
  <si>
    <t>こころはくりにっく</t>
  </si>
  <si>
    <t>こころ歯クリニック</t>
  </si>
  <si>
    <t>709-0856</t>
  </si>
  <si>
    <t>〇子育てのための急な休暇や早退にも対応できるように、お互い様の精神をもてる環境づくりに取り組みます。
〇子育て中の従業員のため、企業主導型保育園と提携病院での病児保育事業に取り組みます。</t>
    <phoneticPr fontId="3"/>
  </si>
  <si>
    <t>https://www.hayashi-dorin.or.jp/</t>
    <phoneticPr fontId="3"/>
  </si>
  <si>
    <t>患者さまが、その人らしく生きられるよう急性期医療から地域生活の支援まで力を合わせ支えあい、よりよい医療を提案し続ける病院です。</t>
    <phoneticPr fontId="3"/>
  </si>
  <si>
    <t>創業以来「世界の物流をデザインする」をモットーに、国際複合一貫輸送を展開しています。当支店はJFEスチール西日本製鉄所福山地区の玄関口に位置し、原料品の入荷・製品の出荷を受け持ち、あらゆる物流ニーズにお応えしています。</t>
    <phoneticPr fontId="3"/>
  </si>
  <si>
    <t>https://www.kamigumi.co.jp/</t>
    <phoneticPr fontId="3"/>
  </si>
  <si>
    <t>https://www.tokaidenki.co.jp/</t>
    <phoneticPr fontId="3"/>
  </si>
  <si>
    <t>大企業向けの電気設備工事において50年以上の実績と高い技術力が認められている。設計・積算・施工・管理・メンテナンスまでを一貫して提供する総合企業です。</t>
    <phoneticPr fontId="3"/>
  </si>
  <si>
    <t>官公庁を主な受注先とした建設業を営んでおり、その他高速道路の保全作業、清掃作業、施設保全作業にも力を入れております。</t>
    <phoneticPr fontId="3"/>
  </si>
  <si>
    <t>自然と共に歩み、信頼と実績を積み重ねてきた備前化成。新たな素材の価値を求めてさらに進化していきます。</t>
    <phoneticPr fontId="3"/>
  </si>
  <si>
    <t>https://www.bizen-c.co.jp/</t>
    <phoneticPr fontId="3"/>
  </si>
  <si>
    <t>https://www.ekkeagle.com/jp/</t>
    <phoneticPr fontId="3"/>
  </si>
  <si>
    <t>よりよい生活をおくれるようにライフスタイルを考慮し、その人に合った歯科治療を行うことに配慮しています。乳幼児期の呼吸、食べ方、姿勢などの口腔育成から、高齢者では最期までお口から食べられる医療を目指しています。</t>
    <phoneticPr fontId="3"/>
  </si>
  <si>
    <t>https://cocoroha.in/</t>
    <phoneticPr fontId="3"/>
  </si>
  <si>
    <t>〇社宅制度を設けており、将来に向けて貯蓄をしやすい環境を提供することで、子育てのしやすい環境を早期に整えられるようにしています。
〇月１日を目標に実績管理して有給休暇の取得を促進しています。
〇毎週２日のNo残業Dayに取り組むとともに、DX等を推進し、時間外労働の削減に努めています。
〇フレックスタイム制度、時差勤務制度、育児短時間勤務制度（子どもが小学校４年生に達するまで）を設けています。
〇家族の看護などの場合に備えて特別休暇（有給）を年間５日付与しています。（上限３０日）
〇男女従業員が育児休業取得をしやすい職場環境づくりに努めています。</t>
    <phoneticPr fontId="3"/>
  </si>
  <si>
    <t>https://www.zip-inc.co.jp/</t>
    <phoneticPr fontId="17"/>
  </si>
  <si>
    <t>○従業員の仕事と育児の両立を積極的に促進する「イクボス」になることを宣言します。
○事業所内保育所の運営
　高齢者デイサービス施設と併設しており、多世代交流のイベントをたくさん準備しています。
○育児休業復帰後の短時間勤務を小学校入学まで申請により取得可能　
○育児休業取得及び取得後の復帰率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rPh sb="73" eb="74">
      <t>タ</t>
    </rPh>
    <rPh sb="74" eb="76">
      <t>セダイ</t>
    </rPh>
    <rPh sb="76" eb="78">
      <t>コウリュウ</t>
    </rPh>
    <phoneticPr fontId="18"/>
  </si>
  <si>
    <t>700-0925</t>
    <phoneticPr fontId="17"/>
  </si>
  <si>
    <t>〇働き方を見直すために、毎週水曜日と金曜日を「定時退社日」とします。
〇学生を対象としたインターンシップを実施します。
○従業員ひとりひとりが能力を最大限発揮できるよう、ワークとライフの多様性を支援し、選択式の働き方を行います。</t>
    <rPh sb="1" eb="2">
      <t>ハタラ</t>
    </rPh>
    <rPh sb="3" eb="4">
      <t>カタ</t>
    </rPh>
    <rPh sb="5" eb="7">
      <t>ミナオ</t>
    </rPh>
    <rPh sb="12" eb="14">
      <t>マイシュウ</t>
    </rPh>
    <rPh sb="14" eb="17">
      <t>スイヨウビ</t>
    </rPh>
    <rPh sb="18" eb="21">
      <t>キンヨウビ</t>
    </rPh>
    <rPh sb="23" eb="25">
      <t>テイジ</t>
    </rPh>
    <rPh sb="25" eb="27">
      <t>タイシャ</t>
    </rPh>
    <rPh sb="27" eb="28">
      <t>ビ</t>
    </rPh>
    <rPh sb="36" eb="38">
      <t>ガクセイ</t>
    </rPh>
    <rPh sb="39" eb="41">
      <t>タイショウ</t>
    </rPh>
    <rPh sb="53" eb="55">
      <t>ジッシ</t>
    </rPh>
    <rPh sb="61" eb="64">
      <t>ジュウギョウイン</t>
    </rPh>
    <rPh sb="71" eb="73">
      <t>ノウリョク</t>
    </rPh>
    <rPh sb="74" eb="77">
      <t>サイダイゲン</t>
    </rPh>
    <rPh sb="77" eb="79">
      <t>ハッキ</t>
    </rPh>
    <rPh sb="93" eb="96">
      <t>タヨウセイ</t>
    </rPh>
    <rPh sb="97" eb="99">
      <t>シエン</t>
    </rPh>
    <rPh sb="109" eb="110">
      <t>オコナ</t>
    </rPh>
    <phoneticPr fontId="2"/>
  </si>
  <si>
    <t>0120</t>
    <phoneticPr fontId="17"/>
  </si>
  <si>
    <t>0120</t>
    <phoneticPr fontId="3"/>
  </si>
  <si>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
〇社員が育児休業を取得しやすい環境を構築するため、育児休業を取得した事例を収集し、社内で共有します。</t>
    <rPh sb="109" eb="111">
      <t>シャイン</t>
    </rPh>
    <rPh sb="112" eb="114">
      <t>イクジ</t>
    </rPh>
    <rPh sb="114" eb="116">
      <t>キュウギョウ</t>
    </rPh>
    <rPh sb="117" eb="119">
      <t>シュトク</t>
    </rPh>
    <rPh sb="123" eb="125">
      <t>カンキョウ</t>
    </rPh>
    <rPh sb="126" eb="128">
      <t>コウチク</t>
    </rPh>
    <rPh sb="133" eb="135">
      <t>イクジ</t>
    </rPh>
    <rPh sb="135" eb="137">
      <t>キュウギョウ</t>
    </rPh>
    <rPh sb="138" eb="140">
      <t>シュトク</t>
    </rPh>
    <rPh sb="142" eb="144">
      <t>ジレイ</t>
    </rPh>
    <rPh sb="145" eb="147">
      <t>シュウシュウ</t>
    </rPh>
    <rPh sb="149" eb="151">
      <t>シャナイ</t>
    </rPh>
    <rPh sb="152" eb="154">
      <t>キョウユウ</t>
    </rPh>
    <phoneticPr fontId="18"/>
  </si>
  <si>
    <t>R06114</t>
  </si>
  <si>
    <t>R06115</t>
  </si>
  <si>
    <t>R06116</t>
  </si>
  <si>
    <t>R06117</t>
  </si>
  <si>
    <t>R06118</t>
  </si>
  <si>
    <t>R06119</t>
  </si>
  <si>
    <t>R06120</t>
  </si>
  <si>
    <t>R06121</t>
  </si>
  <si>
    <t>R06122</t>
  </si>
  <si>
    <t>R06123</t>
  </si>
  <si>
    <t>R06124</t>
  </si>
  <si>
    <t>R06125</t>
  </si>
  <si>
    <t>R06126</t>
  </si>
  <si>
    <t>R06127</t>
  </si>
  <si>
    <t>R06128</t>
  </si>
  <si>
    <t>R06129</t>
  </si>
  <si>
    <t>R06130</t>
  </si>
  <si>
    <t>R06131</t>
  </si>
  <si>
    <t>R06132</t>
  </si>
  <si>
    <t>R06133</t>
  </si>
  <si>
    <t>R06134</t>
  </si>
  <si>
    <t>R06135</t>
  </si>
  <si>
    <t>R06136</t>
  </si>
  <si>
    <t>R06137</t>
  </si>
  <si>
    <t>R06138</t>
  </si>
  <si>
    <t>R06139</t>
  </si>
  <si>
    <t>R06140</t>
  </si>
  <si>
    <t>R06141</t>
  </si>
  <si>
    <t>R06142</t>
  </si>
  <si>
    <t>R06143</t>
  </si>
  <si>
    <t>なかむらせいさくしょ</t>
  </si>
  <si>
    <t>有限会社　中村製作所</t>
  </si>
  <si>
    <t>701-0205</t>
  </si>
  <si>
    <t>製造業</t>
    <rPh sb="0" eb="3">
      <t>セイゾウギョウ</t>
    </rPh>
    <phoneticPr fontId="3"/>
  </si>
  <si>
    <t>〇子どもを持つ従業員の学校行事への参加を推奨します。
〇男性従業員が育児休業を取得しやすい環境づくりを目指します。</t>
    <phoneticPr fontId="3"/>
  </si>
  <si>
    <t>まにわじふうかい</t>
  </si>
  <si>
    <t>医療法人　真庭慈風会</t>
  </si>
  <si>
    <t>717-0013</t>
  </si>
  <si>
    <t>真庭市</t>
    <rPh sb="0" eb="2">
      <t>マニワ</t>
    </rPh>
    <rPh sb="2" eb="3">
      <t>シ</t>
    </rPh>
    <phoneticPr fontId="3"/>
  </si>
  <si>
    <t>〇仕事と育児を両立しやすい職場環境づくりに努めてまいります。
〇男女を問わず、職員の育児休業の取得促進を進めてまいります。
〇有給休暇の利用や時間有給制度、看護休暇の活用を促進し、職員の育児に必要な時間の確保をサポートしてまいります。</t>
    <phoneticPr fontId="3"/>
  </si>
  <si>
    <t>やまなかこうむてん</t>
  </si>
  <si>
    <t>株式会社　山中工務店</t>
  </si>
  <si>
    <t>719-3152</t>
  </si>
  <si>
    <t>〇学校行事に参加しやすい環境を整え、有給休暇の取得を推進します。
〇地域のスポーツ少年団への支援を積極的に行います。
〇同居家族の介護・孫への支援をしやすい環境づくりを行います。</t>
    <phoneticPr fontId="3"/>
  </si>
  <si>
    <t>りょうふうかい</t>
  </si>
  <si>
    <t>医療法人梁風会</t>
  </si>
  <si>
    <t>716-0061</t>
  </si>
  <si>
    <t>高梁市</t>
    <rPh sb="0" eb="3">
      <t>タカハシシ</t>
    </rPh>
    <phoneticPr fontId="3"/>
  </si>
  <si>
    <t>〇出産後の育児休業の取得を積極的にすすめます。
〇職員のお子様を対象としたイベントを企画します。</t>
    <phoneticPr fontId="3"/>
  </si>
  <si>
    <t>にっこーてっく</t>
  </si>
  <si>
    <t>株式会社ニッコーテック</t>
  </si>
  <si>
    <t>710-0825</t>
  </si>
  <si>
    <t>倉敷市</t>
    <rPh sb="0" eb="3">
      <t>クラシキシ</t>
    </rPh>
    <phoneticPr fontId="3"/>
  </si>
  <si>
    <t>〇育児休業を取得しやすい社内環境を継続するため、社内周知を続けます。
〇毎週水曜日の「ノー残業デー」を継続します。
〇３歳以上の子を養育する社員に対し面談を行い、希望者に対して短時間勤務制度を行います。</t>
    <phoneticPr fontId="3"/>
  </si>
  <si>
    <t>昭和45年の創業以来、ステンレス加工を主に行っています。製品分野は厨房、空調、建築、半導体、医療・福祉、食品の6分野。展開（CAD）→プレス加工→溶接→研磨・仕上げまでフルオーダーで一つひとつ手仕事で製作しています。</t>
    <phoneticPr fontId="3"/>
  </si>
  <si>
    <t>https://sus-shokunin.com/</t>
    <phoneticPr fontId="3"/>
  </si>
  <si>
    <t>https://www.maniwa.tch.or.jp/</t>
    <phoneticPr fontId="3"/>
  </si>
  <si>
    <t>真庭市勝山に近藤病院として1961年から地域医療を通じ地域の信頼と健康を支えてまいりました。新たに津山中央病院グループの一員となり、一層の医療・介護を充実させ地域への貢献を進めてまいります。</t>
    <phoneticPr fontId="3"/>
  </si>
  <si>
    <t>事業活動を通じて持続可能な開発目標の達成に貢献しています。経済発展と福祉を支援するために、地域インフラの質の高い開発を行っています。有害な環境の低減に努め環境保存に取り組んでいます。</t>
    <phoneticPr fontId="3"/>
  </si>
  <si>
    <t>https://www.ryoufhukai.ryoufhu.com/</t>
    <phoneticPr fontId="3"/>
  </si>
  <si>
    <t>https://nikkotech.co.jp/</t>
    <phoneticPr fontId="3"/>
  </si>
  <si>
    <t>「全社員の物心両面の幸せを追求すると同時に”ものづくり”を通して人類・社会の進歩発展に貢献する」を経営理念とし、お客様の立場に立ち、お客様の満足する製品を提供することに、日々精進してまいります。</t>
    <phoneticPr fontId="3"/>
  </si>
  <si>
    <t>○有給休暇取得を奨励します（１日・半日・時間単位で取得可能）
〇子どもの通園・通院・学校行事などに参加しやすい職場環境と働き方を支援します。
〇企業主導型保育所【モンキーポッド保育園】を事業所内で運営。
○両親共に仕事と子育ての両立ができるように、独自の休暇制度である育児目的休暇制度を新たに創設しました。
〇多様な子育て参加のニーズに対応し、出産、育児というライフステージに左右されずに安心して働きつづけられる職場環境を創出します。</t>
    <rPh sb="1" eb="5">
      <t>ユウキュウキュウカ</t>
    </rPh>
    <rPh sb="5" eb="7">
      <t>シュトク</t>
    </rPh>
    <rPh sb="8" eb="10">
      <t>ショウレイ</t>
    </rPh>
    <rPh sb="15" eb="16">
      <t>ニチ</t>
    </rPh>
    <rPh sb="17" eb="19">
      <t>ハンニチ</t>
    </rPh>
    <rPh sb="20" eb="24">
      <t>ジカンタンイ</t>
    </rPh>
    <rPh sb="25" eb="29">
      <t>シュトクカノウ</t>
    </rPh>
    <rPh sb="32" eb="33">
      <t>コ</t>
    </rPh>
    <rPh sb="72" eb="77">
      <t>キギョウシュドウガタ</t>
    </rPh>
    <rPh sb="77" eb="80">
      <t>ホイクジョ</t>
    </rPh>
    <rPh sb="88" eb="91">
      <t>ホイクエン</t>
    </rPh>
    <rPh sb="93" eb="97">
      <t>ジギョウショナイ</t>
    </rPh>
    <rPh sb="98" eb="100">
      <t>ウンエイ</t>
    </rPh>
    <rPh sb="103" eb="106">
      <t>リョウシントモ</t>
    </rPh>
    <rPh sb="107" eb="109">
      <t>シゴト</t>
    </rPh>
    <rPh sb="110" eb="112">
      <t>コソダ</t>
    </rPh>
    <rPh sb="114" eb="116">
      <t>リョウリツ</t>
    </rPh>
    <rPh sb="124" eb="126">
      <t>ドクジ</t>
    </rPh>
    <rPh sb="127" eb="131">
      <t>キュウカセイド</t>
    </rPh>
    <rPh sb="134" eb="142">
      <t>イクジモクテキキュウカセイド</t>
    </rPh>
    <rPh sb="143" eb="144">
      <t>アラ</t>
    </rPh>
    <rPh sb="146" eb="148">
      <t>ソウセツ</t>
    </rPh>
    <rPh sb="155" eb="157">
      <t>タヨウ</t>
    </rPh>
    <rPh sb="158" eb="160">
      <t>コソダ</t>
    </rPh>
    <rPh sb="161" eb="163">
      <t>サンカ</t>
    </rPh>
    <rPh sb="168" eb="170">
      <t>タイオウ</t>
    </rPh>
    <rPh sb="172" eb="174">
      <t>シュッサン</t>
    </rPh>
    <rPh sb="175" eb="177">
      <t>イクジ</t>
    </rPh>
    <rPh sb="188" eb="190">
      <t>サユウ</t>
    </rPh>
    <rPh sb="194" eb="196">
      <t>アンシン</t>
    </rPh>
    <rPh sb="198" eb="199">
      <t>ハタラ</t>
    </rPh>
    <rPh sb="206" eb="210">
      <t>ショクバカンキョウ</t>
    </rPh>
    <rPh sb="211" eb="213">
      <t>ソウシュツ</t>
    </rPh>
    <phoneticPr fontId="18"/>
  </si>
  <si>
    <t>○育児短時間勤務の対象者を、小学３年生の子までとしています。
○仕事と子育てを両立するための情報交換の場として「家庭と仕事を両立する会」を実施します。
〇在宅勤務を活用した仕事と家庭の両立を支援します。
〇子どもの学校行事等での中抜けを許可します。</t>
    <rPh sb="32" eb="34">
      <t>シゴト</t>
    </rPh>
    <rPh sb="35" eb="37">
      <t>コソダ</t>
    </rPh>
    <rPh sb="39" eb="41">
      <t>リョウリツ</t>
    </rPh>
    <rPh sb="46" eb="48">
      <t>ジョウホウ</t>
    </rPh>
    <rPh sb="48" eb="50">
      <t>コウカン</t>
    </rPh>
    <rPh sb="51" eb="52">
      <t>バ</t>
    </rPh>
    <rPh sb="56" eb="58">
      <t>カテイ</t>
    </rPh>
    <rPh sb="59" eb="61">
      <t>シゴト</t>
    </rPh>
    <rPh sb="62" eb="64">
      <t>リョウリツ</t>
    </rPh>
    <rPh sb="66" eb="67">
      <t>カイ</t>
    </rPh>
    <rPh sb="69" eb="71">
      <t>ジッシ</t>
    </rPh>
    <rPh sb="77" eb="79">
      <t>ザイタク</t>
    </rPh>
    <rPh sb="79" eb="81">
      <t>キンム</t>
    </rPh>
    <rPh sb="82" eb="84">
      <t>カツヨウ</t>
    </rPh>
    <rPh sb="86" eb="88">
      <t>シゴト</t>
    </rPh>
    <rPh sb="89" eb="91">
      <t>カテイ</t>
    </rPh>
    <rPh sb="92" eb="94">
      <t>リョウリツ</t>
    </rPh>
    <rPh sb="95" eb="97">
      <t>シエン</t>
    </rPh>
    <rPh sb="103" eb="104">
      <t>コ</t>
    </rPh>
    <rPh sb="107" eb="109">
      <t>ガッコウ</t>
    </rPh>
    <rPh sb="109" eb="111">
      <t>ギョウジ</t>
    </rPh>
    <rPh sb="111" eb="112">
      <t>トウ</t>
    </rPh>
    <rPh sb="114" eb="116">
      <t>ナカヌ</t>
    </rPh>
    <rPh sb="118" eb="120">
      <t>キョカ</t>
    </rPh>
    <phoneticPr fontId="18"/>
  </si>
  <si>
    <t>株式会社成和建設</t>
  </si>
  <si>
    <t>せいわけんせつ</t>
  </si>
  <si>
    <t>704-8114</t>
  </si>
  <si>
    <t>岡山市</t>
    <rPh sb="0" eb="3">
      <t>オカヤマシ</t>
    </rPh>
    <phoneticPr fontId="3"/>
  </si>
  <si>
    <t>〇従業員の仕事と家庭の両立を支援する「イクボス」になることを宣言します。</t>
    <phoneticPr fontId="3"/>
  </si>
  <si>
    <t>ふぃすとばんぷ</t>
  </si>
  <si>
    <t>株式会社ＦＩＳＴＢＵＭＰ</t>
  </si>
  <si>
    <t>703-8285</t>
  </si>
  <si>
    <t>〇従業員の家族や子育てをサポートするため、社内にキッズスペースを設けています。
〇従業員がより快適に働ける環境を整えるため、柔軟な勤務時間制度を導入しています。
〇男性も積極的に子育てに関わりやすい環境づくりに力を入れており、その一環として在宅勤務制を採用しています。
〇社員のお子様向けにプログラミング研修を実施しています。</t>
    <phoneticPr fontId="3"/>
  </si>
  <si>
    <t>そうようかい　しらぎくほいくえん</t>
  </si>
  <si>
    <t>社会福祉法人操陽会　白菊保育園</t>
  </si>
  <si>
    <t>703-8266</t>
  </si>
  <si>
    <t>〇子育てをしながら働きやすい環境づくりに努めます。
〇ICTを導入し業務の効率化と省力化に取り組んでいきます。</t>
    <phoneticPr fontId="3"/>
  </si>
  <si>
    <t>たいへいしょうかい</t>
  </si>
  <si>
    <t>株式会社泰平商会</t>
  </si>
  <si>
    <t>700-0976</t>
  </si>
  <si>
    <t>〇仕事と子育てが両立しやすい職場環境づくりに努めます。
〇男性の育児休業取得を推進します。</t>
    <phoneticPr fontId="3"/>
  </si>
  <si>
    <t>にしざきないかいいん</t>
  </si>
  <si>
    <t>医療法人社団西崎内科医院</t>
  </si>
  <si>
    <t>倉敷市</t>
    <rPh sb="0" eb="3">
      <t>クラシキシ</t>
    </rPh>
    <phoneticPr fontId="3"/>
  </si>
  <si>
    <t>https://nszk-naika.jp/</t>
  </si>
  <si>
    <t>〇育児休業制度を周知し、育児休業を取得しやすい環境を整え、毎年育児休暇を100％取得しています。
〇企業主導型保育園と提携することにより、子育てと仕事の両立ができる環境を整えています。
〇多様な労働条件の整備として、子どもの学校行事への参加のための休暇制度を導入します。</t>
    <rPh sb="94" eb="96">
      <t>タヨウ</t>
    </rPh>
    <rPh sb="97" eb="99">
      <t>ロウドウ</t>
    </rPh>
    <rPh sb="99" eb="101">
      <t>ジョウケン</t>
    </rPh>
    <rPh sb="102" eb="104">
      <t>セイビ</t>
    </rPh>
    <rPh sb="108" eb="109">
      <t>コ</t>
    </rPh>
    <rPh sb="112" eb="114">
      <t>ガッコウ</t>
    </rPh>
    <rPh sb="114" eb="116">
      <t>ギョウジ</t>
    </rPh>
    <rPh sb="118" eb="120">
      <t>サンカ</t>
    </rPh>
    <rPh sb="124" eb="126">
      <t>キュウカ</t>
    </rPh>
    <rPh sb="126" eb="128">
      <t>セイド</t>
    </rPh>
    <rPh sb="129" eb="131">
      <t>ドウニュウ</t>
    </rPh>
    <phoneticPr fontId="3"/>
  </si>
  <si>
    <t>コンクリート施設の土台を組む型枠大工をしています。一般住宅だけでなく、マンションやビル、高速道路、橋、立体駐車場といった多様な施設の土台作りに取り組んでいます。</t>
    <phoneticPr fontId="3"/>
  </si>
  <si>
    <t>https://seiwa-cnst.com/</t>
    <phoneticPr fontId="3"/>
  </si>
  <si>
    <t>https://fistbump.co.jp/</t>
    <phoneticPr fontId="3"/>
  </si>
  <si>
    <t>当社では法律事務所専用の案件管理クラウドシステム「CloudBalance」を開発・販売しています。法律事務所で発生する業務のサポートが可能です。法律事務所の皆様の業務をより快適にできるようバックアップしています。</t>
    <phoneticPr fontId="3"/>
  </si>
  <si>
    <t>https://shiragiku.ed.jp/</t>
    <phoneticPr fontId="3"/>
  </si>
  <si>
    <t>「保育園に集う全てのひとが笑顔と信頼で結ばれ安心して過ごすことが出来る園でありたい」を理念に、行き届いた環境のなかで健やかな子どもの育成を目指しています。</t>
    <phoneticPr fontId="3"/>
  </si>
  <si>
    <t>岡山県内に８拠点、福山に１拠点、計９拠点で展開している自動車部品の卸売商社です。整備工場・鈑金工場・ガソリンスタンド・カーディーラーへ自動車部品・用品・機械工具を卸売しています。</t>
    <phoneticPr fontId="3"/>
  </si>
  <si>
    <t>https://taihei-ap.jp/</t>
    <phoneticPr fontId="3"/>
  </si>
  <si>
    <t>職員が働きやすく、働きがいのある環境を整え、職員を支えてくれる家族も大切な「team西崎」として大切に。さわやかな笑顔で献身の医療をもとに、すべての人の笑顔を守る医療を目指しています。</t>
    <phoneticPr fontId="3"/>
  </si>
  <si>
    <t>お客様からの多彩なニーズをもとに、試作から商品化、量産まで一貫した”ものづくり”の会社が農業にも挑戦中！幅広い活動を通して活・喜・挑あふれる会社づくりを推進しています。</t>
    <phoneticPr fontId="3"/>
  </si>
  <si>
    <t>〇子の看護休暇、介護休暇を周知することや、有給休暇の計画的付与を行うことで、休むことへの抵抗を無くし、有給休暇を取得しやすい環境づくりに努めます。
〇ワークライフバランスの実現のため、毎週水・金曜日をノー残業デイとします。
〇男性の育児休業取得を促進すると共に、育児目的休暇を新設し、男性も積極的に育児参加しやすい組織づくりに努めます。</t>
    <rPh sb="1" eb="2">
      <t>コ</t>
    </rPh>
    <rPh sb="3" eb="5">
      <t>カンゴ</t>
    </rPh>
    <rPh sb="5" eb="7">
      <t>キュウカ</t>
    </rPh>
    <rPh sb="8" eb="10">
      <t>カイゴ</t>
    </rPh>
    <rPh sb="10" eb="12">
      <t>キュウカ</t>
    </rPh>
    <rPh sb="13" eb="15">
      <t>シュウチ</t>
    </rPh>
    <rPh sb="21" eb="23">
      <t>ユウキュウ</t>
    </rPh>
    <rPh sb="23" eb="25">
      <t>キュウカ</t>
    </rPh>
    <rPh sb="26" eb="29">
      <t>ケイカクテキ</t>
    </rPh>
    <rPh sb="29" eb="31">
      <t>フヨ</t>
    </rPh>
    <rPh sb="32" eb="33">
      <t>オコナ</t>
    </rPh>
    <rPh sb="38" eb="39">
      <t>ヤス</t>
    </rPh>
    <rPh sb="44" eb="46">
      <t>テイコウ</t>
    </rPh>
    <rPh sb="47" eb="48">
      <t>ナ</t>
    </rPh>
    <rPh sb="51" eb="53">
      <t>ユウキュウ</t>
    </rPh>
    <rPh sb="53" eb="55">
      <t>キュウカ</t>
    </rPh>
    <rPh sb="56" eb="58">
      <t>シュトク</t>
    </rPh>
    <rPh sb="62" eb="64">
      <t>カンキョウ</t>
    </rPh>
    <rPh sb="68" eb="69">
      <t>ツト</t>
    </rPh>
    <rPh sb="86" eb="88">
      <t>ジツゲン</t>
    </rPh>
    <rPh sb="92" eb="94">
      <t>マイシュウ</t>
    </rPh>
    <rPh sb="102" eb="104">
      <t>ザンギョウ</t>
    </rPh>
    <rPh sb="113" eb="115">
      <t>ダンセイ</t>
    </rPh>
    <rPh sb="116" eb="118">
      <t>イクジ</t>
    </rPh>
    <rPh sb="118" eb="120">
      <t>キュウギョウ</t>
    </rPh>
    <rPh sb="120" eb="122">
      <t>シュトク</t>
    </rPh>
    <rPh sb="123" eb="125">
      <t>ソクシン</t>
    </rPh>
    <rPh sb="128" eb="129">
      <t>トモ</t>
    </rPh>
    <rPh sb="131" eb="133">
      <t>イクジ</t>
    </rPh>
    <rPh sb="133" eb="135">
      <t>モクテキ</t>
    </rPh>
    <rPh sb="135" eb="137">
      <t>キュウカ</t>
    </rPh>
    <rPh sb="138" eb="140">
      <t>シンセツ</t>
    </rPh>
    <rPh sb="142" eb="144">
      <t>ダンセイ</t>
    </rPh>
    <rPh sb="145" eb="148">
      <t>セッキョクテキ</t>
    </rPh>
    <rPh sb="149" eb="151">
      <t>イクジ</t>
    </rPh>
    <rPh sb="151" eb="153">
      <t>サンカ</t>
    </rPh>
    <rPh sb="157" eb="159">
      <t>ソシキ</t>
    </rPh>
    <rPh sb="163" eb="164">
      <t>ツト</t>
    </rPh>
    <phoneticPr fontId="2"/>
  </si>
  <si>
    <t>○働き方を見直すために、土曜日を「ノー残業デー」とします。
○自社の専門的技術を活用して、地域の小学生、中学生を対象としたオープンファクトリーを開催します。</t>
    <phoneticPr fontId="18"/>
  </si>
  <si>
    <t>○男性従業員の産休・育休制度の利用を奨励します。
○従業員のあらゆるライフステージに対応可能な会社作りに努めます。</t>
    <phoneticPr fontId="3"/>
  </si>
  <si>
    <t>○育児休業に関する相談窓口を設置し、出産・育児に関する休暇の取得を推奨するなど、育児休業を取得しやすい職場環境の整備に努めます。
○仕事と生活の調和のために、一斉退庁日を設けるなど、時間外勤務の削減に努めます。
○公益財団法人として、健康づくり、疾病予防、生活環境の保全に関する技術・知見を活用し、地域の子供を対象とした“出前講座”を実施します。</t>
    <rPh sb="1" eb="3">
      <t>イクジ</t>
    </rPh>
    <rPh sb="3" eb="5">
      <t>キュウギョウ</t>
    </rPh>
    <rPh sb="6" eb="7">
      <t>カン</t>
    </rPh>
    <rPh sb="9" eb="11">
      <t>ソウダン</t>
    </rPh>
    <rPh sb="11" eb="13">
      <t>マドグチ</t>
    </rPh>
    <rPh sb="14" eb="16">
      <t>セッチ</t>
    </rPh>
    <rPh sb="18" eb="20">
      <t>シュッサン</t>
    </rPh>
    <rPh sb="21" eb="23">
      <t>イクジ</t>
    </rPh>
    <rPh sb="24" eb="25">
      <t>カン</t>
    </rPh>
    <rPh sb="27" eb="29">
      <t>キュウカ</t>
    </rPh>
    <rPh sb="30" eb="32">
      <t>シュトク</t>
    </rPh>
    <rPh sb="33" eb="35">
      <t>スイショウ</t>
    </rPh>
    <rPh sb="40" eb="42">
      <t>イクジ</t>
    </rPh>
    <rPh sb="42" eb="44">
      <t>キュウギョウ</t>
    </rPh>
    <rPh sb="45" eb="47">
      <t>シュトク</t>
    </rPh>
    <rPh sb="51" eb="53">
      <t>ショクバ</t>
    </rPh>
    <rPh sb="53" eb="55">
      <t>カンキョウ</t>
    </rPh>
    <rPh sb="56" eb="58">
      <t>セイビ</t>
    </rPh>
    <rPh sb="59" eb="60">
      <t>ツト</t>
    </rPh>
    <phoneticPr fontId="18"/>
  </si>
  <si>
    <t>0189</t>
    <phoneticPr fontId="3"/>
  </si>
  <si>
    <t>0190</t>
    <phoneticPr fontId="3"/>
  </si>
  <si>
    <t>0191</t>
    <phoneticPr fontId="3"/>
  </si>
  <si>
    <t>709-0716</t>
    <phoneticPr fontId="3"/>
  </si>
  <si>
    <t>0192</t>
    <phoneticPr fontId="3"/>
  </si>
  <si>
    <t>0193</t>
    <phoneticPr fontId="3"/>
  </si>
  <si>
    <t>〇子どもの病気や学校行事の休暇は優先的に与えます。
〇年次有給休暇の取得促進に取り組みます。
〇妊娠・出産・育児等に関する制度説明と男性の育児休暇の利用促進を推進していきます。</t>
    <phoneticPr fontId="3"/>
  </si>
  <si>
    <t>弊社は、自動車部品を中心とした独立系総合部品メーカーです。岡山事業場は１９７１年設立の歴史ある工場ですが、トップレベルの技術力で常に新しい時代へのチャレンジを繰り返してきています。</t>
    <phoneticPr fontId="3"/>
  </si>
  <si>
    <t>けいこうかい</t>
  </si>
  <si>
    <t>社会福祉法人慶光会</t>
  </si>
  <si>
    <t>717-0602</t>
  </si>
  <si>
    <t>真庭市</t>
    <rPh sb="0" eb="2">
      <t>マニワ</t>
    </rPh>
    <rPh sb="2" eb="3">
      <t>シ</t>
    </rPh>
    <phoneticPr fontId="3"/>
  </si>
  <si>
    <t>〇男性の育児休業の取得を推進します。
〇女性の育児休業復帰後の離職０を目指します。</t>
    <phoneticPr fontId="3"/>
  </si>
  <si>
    <t>だいとうけんたくかぶしきがいしゃくらしきしてん</t>
  </si>
  <si>
    <t>大東建託株式会社倉敷支店</t>
  </si>
  <si>
    <t>710-0055</t>
  </si>
  <si>
    <t>倉敷市</t>
    <rPh sb="0" eb="3">
      <t>クラシキシ</t>
    </rPh>
    <phoneticPr fontId="3"/>
  </si>
  <si>
    <t>〇男性の育児への参加を促進するために、育児休業の義務化をはじめ、積極的に育児に参加できる職場風土をつくることを目指します。
〇フレックスタイム制度の利用を促進し、働き方の選択肢を増やしていきます。
〇子どもが誕生した社員に向けて、上司との面談を義務化しています。今後の子育てに関する意向を上司に伝え、計画的に育児休暇（休業）を取得できるようにしていきます。</t>
    <phoneticPr fontId="3"/>
  </si>
  <si>
    <t>社会福祉法人まごころ</t>
  </si>
  <si>
    <t>まごころ</t>
    <phoneticPr fontId="3"/>
  </si>
  <si>
    <t>701-2215</t>
  </si>
  <si>
    <t>赤磐市</t>
    <rPh sb="0" eb="3">
      <t>アカイワシ</t>
    </rPh>
    <phoneticPr fontId="3"/>
  </si>
  <si>
    <t>〇学校行事や育児などで休みを取得しやすい時間単位の有給休暇を周知し、年次有給休暇の取得促進・休みを取得しやすい雰囲気づくりをします。
〇男性の育休取得を推進するとともに、男女ともに安心して育休を取得することができるよう、人員の補充や協力体制の充実に努めます。
〇育児中の職員が各個人の実情にあわせ短時間勤務を選択するなど、本人が働きやすい時間帯を選択できるようにし、育児と仕事の両立支援に取り組みます。</t>
    <phoneticPr fontId="3"/>
  </si>
  <si>
    <t>すみともせいめいほけんそうごがいしゃ　おかやまししゃ</t>
  </si>
  <si>
    <t>700-0904</t>
  </si>
  <si>
    <t>岡山市</t>
    <rPh sb="0" eb="3">
      <t>オカヤマシ</t>
    </rPh>
    <phoneticPr fontId="3"/>
  </si>
  <si>
    <t>〇育児休業制度の周知徹底・育児休業取得期間中の応援体制の構築を行い、男性職員も育児休業を取得しやすい職場環境づくりに努めます。
〇働き方を見直すために、毎週水曜日を「ノー残業デー」とし月報に明記します。月１日以上の休暇取得を目標とし、主幹者については年休取得推奨デーを月報に明記することで取得推進を図ります。
〇男性育児休業取得率100％及び月１日以上休暇取得率80％以上を目指します。</t>
    <phoneticPr fontId="3"/>
  </si>
  <si>
    <t>そうふうかいおかやまりはびりてーしょんびょういん</t>
  </si>
  <si>
    <t>〇「子育てサポート企業」として、育児・介護休業法以上にさらなる仕事と育児が両立できる環境整備に取り組みます。
〇男性従業員の育児休業取得率30％以上を維持します。</t>
    <phoneticPr fontId="3"/>
  </si>
  <si>
    <t>株式会社ミナン</t>
  </si>
  <si>
    <t>みなん</t>
    <phoneticPr fontId="3"/>
  </si>
  <si>
    <t>〇男女従業員の育児休業取得促進に取り組みます。
〇職場復帰前に勤務可能な時間、子どもの預け先等細やかな相談を行い配慮します。
〇転職で入社を希望する人を対象に１日の職場体験講習を行います。</t>
    <phoneticPr fontId="3"/>
  </si>
  <si>
    <t>あいぷらんにんぐこうわ</t>
  </si>
  <si>
    <t>700-0942</t>
  </si>
  <si>
    <t>〇育児休業を取得しやすい社内環境を整えています。
〇フレックスタイムを導入し、働き方の選択肢を増やします。
〇従業員の仕事と家庭の両立を支援することを宣言します。</t>
    <phoneticPr fontId="3"/>
  </si>
  <si>
    <t>だいどうせつびこうぎょう</t>
  </si>
  <si>
    <t>株式会社大同設備工業</t>
  </si>
  <si>
    <t>710-0048</t>
  </si>
  <si>
    <t>〇子育てや介護と仕事が両立できるよう個々のライフスタイルに応じた柔軟な働き方をサポートします。
〇採用のミスマッチをなくすための職場環境整備に取り組みます。
〇趣味や家族との時間を大切にし、生活スタイルに合わせた柔軟な働き方を実現できるよう、有給休暇の半休制度を導入しています。</t>
    <phoneticPr fontId="3"/>
  </si>
  <si>
    <t>702-8035</t>
  </si>
  <si>
    <t>〇男女従業員の育児休業取得促進に取り組みます。
〇タイムスライド制を導入し、働き方の選択肢を増やします。
〇子どもをもつ従業員の学校行事やPTA活動への積極的な参加を奨励します。</t>
    <phoneticPr fontId="3"/>
  </si>
  <si>
    <t>株式会社アクシス</t>
  </si>
  <si>
    <t>あくしす</t>
    <phoneticPr fontId="3"/>
  </si>
  <si>
    <t>709-0825</t>
  </si>
  <si>
    <t>すみともごむこうぎょうかぶしきがいしゃ　おかやまたいやてすとこーす</t>
  </si>
  <si>
    <t>707-0113</t>
  </si>
  <si>
    <t>美作市</t>
    <rPh sb="0" eb="3">
      <t>ミマサカシ</t>
    </rPh>
    <phoneticPr fontId="3"/>
  </si>
  <si>
    <t>https://www.srigroup.co.jp/</t>
  </si>
  <si>
    <t>〇育児休業時間は子が２歳になるまでの期間、育児短時間勤務の期間は子が中学校就学の始期に達するまでを限度とし、家庭と仕事の両立がしやすい環境をつくります。
〇３か月以上の育休を取得する従業員は、取得前後5回の両立支援面談を上司と実施し、業務の引継状況や家庭と仕事の両立状況、今後のキャリアについて話し合うこととします。
〇ノー残業デーやフレックスタイムを設定し、家庭と仕事の両立がしやすい働き方を実現します。</t>
    <phoneticPr fontId="3"/>
  </si>
  <si>
    <t>〇保育所・学校行事など事前にわかるものは積極的に把握に努めるよう推奨し、計画的に年次有給休暇・夏期休暇等が取得できるよう努めます。
〇「社会福祉法人新庄村社会福祉協議会育児・介護休暇等に関する規則」について利用が図られるよう、また理解が深まるよう職員に周知します。
〇中学生・高校生を中心として、両親を含め地域の人が働く職場としてどのような仕事をしているのか理解が深まるよう、積極的に職場体験、ボランティア活動を受け入れます。</t>
    <phoneticPr fontId="3"/>
  </si>
  <si>
    <t>しんじょうそんしゃかいふくしきょうぎかい</t>
  </si>
  <si>
    <t>717-0201</t>
  </si>
  <si>
    <t>新庄村</t>
    <rPh sb="0" eb="3">
      <t>シンジョウソン</t>
    </rPh>
    <phoneticPr fontId="3"/>
  </si>
  <si>
    <t>株式会社　ダテ薬局</t>
  </si>
  <si>
    <t>だてやっきょく</t>
    <phoneticPr fontId="3"/>
  </si>
  <si>
    <t>706-0002</t>
  </si>
  <si>
    <t>玉野市</t>
    <rPh sb="0" eb="3">
      <t>タマノシ</t>
    </rPh>
    <phoneticPr fontId="3"/>
  </si>
  <si>
    <t>〇男女従業員が育児休業を取得しやすい社内環境を整えます。
〇地域の子どもたちに対しての子育て支援活動として、自社の専門性を生かした調剤体験などを実施するほか、教育施設など出前講座活動に取り組みます。
〇地域における子育て支援として、地域の学生を対象に将来の職業選択も視野に入れ、薬局内での職業体験事業に取り組みます。</t>
    <phoneticPr fontId="3"/>
  </si>
  <si>
    <t>さんでざいんきかく</t>
  </si>
  <si>
    <t>有限会社　サンデザイン企画</t>
  </si>
  <si>
    <t>706-0302</t>
  </si>
  <si>
    <t>〇育児休業を取得しやすい社内環境を整えるため、両立支援制度についてのチラシを作成し、社内の見やすいところに掲示をし、周知を図ります。
〇産休・育休から復帰しやすい社内環境を整えます。
〇子どもの学校行事に進んで参加できるよう、皆で協力してシフトを組みます。</t>
    <phoneticPr fontId="3"/>
  </si>
  <si>
    <t>みついいーあんどえすたまのじぎょうしょ</t>
  </si>
  <si>
    <t>706-8651</t>
  </si>
  <si>
    <t>〇育児休業・産後パパ育休、育児のための短時間勤務、出産休暇など子育てに関する規程を社内にて情報共有し、取得促進を呼びかけています。
〇青少年育成活動の一環として地域の小中学校に出向き、ものづくりの面白さや地域産業を伝える出前講座を行っています。また、地域の生徒たちの工場見学を受け入れています。</t>
    <phoneticPr fontId="3"/>
  </si>
  <si>
    <t>てぃえむえぬとう</t>
  </si>
  <si>
    <t>〇配偶者出産休暇制度を２日間設けます。
〇仕事と生活の調和のために勤務時間の変更、勤務日の変更に取り組みます。
〇有給休暇の取得促進に努めます。
〇男女ともに育児休業取得促進に努めます。</t>
    <phoneticPr fontId="3"/>
  </si>
  <si>
    <t>住友生命保険相互会社　岡山支社</t>
    <phoneticPr fontId="3"/>
  </si>
  <si>
    <t>公益財団法人操風会　岡山リハビリテーション病院</t>
    <phoneticPr fontId="3"/>
  </si>
  <si>
    <t>株式会社iプランニングKOHWA</t>
    <phoneticPr fontId="3"/>
  </si>
  <si>
    <t>株式会社WORK　SMILE　LABO</t>
    <phoneticPr fontId="3"/>
  </si>
  <si>
    <t>住友ゴム工業株式会社　岡山タイヤテストコース</t>
    <phoneticPr fontId="3"/>
  </si>
  <si>
    <t>株式会社三井E＆S　玉野事業所</t>
    <phoneticPr fontId="3"/>
  </si>
  <si>
    <t>株式会社ＴＭＮ２</t>
    <phoneticPr fontId="3"/>
  </si>
  <si>
    <t>〇社員が子育てと仕事のバランスを取りやすいように、柔軟な働き方を選択できるようにします。具体的には、出社が困難な場合には、テレワーク勤務を自由に選択できるようにします。
〇地域の子育て応援に関して、様々な「働き方」にチャレンジし、事例をセミナーなどを通じて発信し、中小企業ｌの働き方改革の促進に寄与します。
〇出社が難しい状況にある、いわゆる「隠れた労働力」とされる全国で約500万人の就職支援と岡山県で採用に困っている企業を「ママワークス」という自社運営サイトを通じてマッチングを行います。</t>
    <rPh sb="86" eb="88">
      <t>チイキ</t>
    </rPh>
    <phoneticPr fontId="3"/>
  </si>
  <si>
    <t>http://www.keikoukai.net/</t>
    <phoneticPr fontId="3"/>
  </si>
  <si>
    <t>https://www.kentaku.co.jp/</t>
    <phoneticPr fontId="3"/>
  </si>
  <si>
    <t>https://magokoro-ok.com/</t>
    <phoneticPr fontId="3"/>
  </si>
  <si>
    <t>当法人は、奉仕の心をもって地域住民と向き合い、地域の皆様の健康で快適な生活に貢献し、地域から「無くてはならない」と言っていただけるような「福祉・介護施設」を目指しています。</t>
    <phoneticPr fontId="3"/>
  </si>
  <si>
    <t>https://www.sumitomolife.co.jp/</t>
    <phoneticPr fontId="3"/>
  </si>
  <si>
    <t>創業以来「社会公共の福祉に貢献する」ことをモットーとし、１人でも多くの方が「よりよく生きる」ために生命保険を通じた安心の提供・住友生命Vitalityを通じた健康増進サポートを行っています。</t>
    <phoneticPr fontId="3"/>
  </si>
  <si>
    <t>https://www.okayama-reha-hp.or.jp/</t>
    <phoneticPr fontId="3"/>
  </si>
  <si>
    <t>当院は、129床の回復期リハビリテーション病棟を有し、365日充実した入院リハビリを行うリハビリテーション専門病院です。</t>
    <phoneticPr fontId="3"/>
  </si>
  <si>
    <t>https://www.minan.jp/</t>
    <phoneticPr fontId="3"/>
  </si>
  <si>
    <t>正直に一生懸命をモットーに社員一丸となり、社会に貢献できる会社をめざしています。</t>
    <phoneticPr fontId="3"/>
  </si>
  <si>
    <t>https://www.kwp.co.jp/</t>
    <phoneticPr fontId="3"/>
  </si>
  <si>
    <t>私どもの印刷業界も大きく変化し、新たな情報文化の時代を迎えました。長年培った印刷技術を研くとともに、新たな時代に向けてデザイン・IT・企画事業の拡大を図っています。</t>
    <phoneticPr fontId="3"/>
  </si>
  <si>
    <t>https://www.daido-s.jp/</t>
    <phoneticPr fontId="3"/>
  </si>
  <si>
    <t>弊社は岡山県倉敷市で水道や空調の設備工事を提供しています。大型建物、一般住宅、各種公共施設の給排水設備工事を承っており、地域の皆さまの快適な暮らしをサポートしています。</t>
    <phoneticPr fontId="3"/>
  </si>
  <si>
    <t>https://wakusuma.com/</t>
    <phoneticPr fontId="3"/>
  </si>
  <si>
    <t>岡山市に本社を構え、創業114年目を迎える企業です。事務機器の販売や快適なオフィス環境の提案、さらに生産性向上をサポートしています。経営課題の解決を通じて、誰もが笑顔で働ける企業づくりを支援しています。</t>
    <phoneticPr fontId="3"/>
  </si>
  <si>
    <t>ひと手間をかけられた物は生活を豊かにするという信念のもとにモノづくりを行っている会社です。本社建物は有形文化財として登録され、２階は子ども図書館となっています。歴史的な建物の中で地域の子どもたちの成長を見守っています。</t>
    <phoneticPr fontId="3"/>
  </si>
  <si>
    <t>https://axcis-inc.com/</t>
    <phoneticPr fontId="3"/>
  </si>
  <si>
    <t>http://www.shinjoshakyo.or.jp</t>
    <phoneticPr fontId="3"/>
  </si>
  <si>
    <t>ダンロップのタイヤを始め、様々な製品を開発・製造しているグローバルカンパニーの実車試験場です。プライベートと仕事の両立を大事にしつつ成果を出せるよう取り組んでいます。</t>
    <phoneticPr fontId="3"/>
  </si>
  <si>
    <t>社会福祉法人　新庄村社会福祉協議会</t>
    <phoneticPr fontId="3"/>
  </si>
  <si>
    <t>新庄村社会福祉協議会は、地域の人とのかかわりの中でボランティアの育成を図り、地域福祉を増進するとともに、高齢者やしょうがい者の在宅生活を支援するための福祉活動を推進しています。</t>
    <phoneticPr fontId="3"/>
  </si>
  <si>
    <t>https://date-yakkyoku.com/</t>
    <phoneticPr fontId="3"/>
  </si>
  <si>
    <t>ダテ薬局は創業以来地域の皆様の信頼をいただいてきました。これからもダテ薬局は「人」と「心」を大切にする薬局として地域貢献に努めていきます。</t>
    <phoneticPr fontId="3"/>
  </si>
  <si>
    <t>https://www.sun-design.jp/</t>
    <phoneticPr fontId="3"/>
  </si>
  <si>
    <t>歴史に紡がれた伝統の職人技をベースに、その時々の新しい技術を取り入れながら、お施主様の幸せな暮らしを共に育んでいます。時代とともに進化しながら、住まい手の期待に応える家を職人が一緒に作っていきます。</t>
    <phoneticPr fontId="3"/>
  </si>
  <si>
    <t>https://www.mes.co.jp/</t>
    <phoneticPr fontId="3"/>
  </si>
  <si>
    <t>国内シェアNo.1の製品として累計製造台数6,500台を超える「船用大型エンジン」と国内外の港湾荷役に貢献する「港湾クレーン」で世界の海上物流輸送を支えています。</t>
    <phoneticPr fontId="3"/>
  </si>
  <si>
    <t>中四国最大のアトリエにてジュエリーを１から製造し一般ユーザーに販売しています。</t>
    <phoneticPr fontId="3"/>
  </si>
  <si>
    <t>https://www.j-yamaji.com/</t>
    <phoneticPr fontId="3"/>
  </si>
  <si>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
〇育児休業中の職員に対して月に一度、体調を尋ねたり不安を聞いています。また、全体会議議事録を渡し、社内の動きを伝えます。</t>
    <rPh sb="10" eb="14">
      <t>ジョセイショクイン</t>
    </rPh>
    <rPh sb="20" eb="24">
      <t>ダンセイショクイン</t>
    </rPh>
    <rPh sb="25" eb="27">
      <t>シュトク</t>
    </rPh>
    <rPh sb="31" eb="35">
      <t>ショクバカンキョウ</t>
    </rPh>
    <rPh sb="36" eb="37">
      <t>ツト</t>
    </rPh>
    <rPh sb="43" eb="45">
      <t>シゴト</t>
    </rPh>
    <rPh sb="46" eb="48">
      <t>イクジ</t>
    </rPh>
    <rPh sb="50" eb="52">
      <t>リョウリツ</t>
    </rPh>
    <rPh sb="53" eb="55">
      <t>シエン</t>
    </rPh>
    <rPh sb="59" eb="62">
      <t>フッキゴ</t>
    </rPh>
    <rPh sb="63" eb="64">
      <t>ハタラ</t>
    </rPh>
    <rPh sb="65" eb="66">
      <t>カタ</t>
    </rPh>
    <rPh sb="67" eb="68">
      <t>コ</t>
    </rPh>
    <rPh sb="69" eb="73">
      <t>カンゴキュウカ</t>
    </rPh>
    <rPh sb="79" eb="80">
      <t>カギ</t>
    </rPh>
    <rPh sb="91" eb="92">
      <t>コ</t>
    </rPh>
    <rPh sb="103" eb="105">
      <t>タイケン</t>
    </rPh>
    <rPh sb="106" eb="110">
      <t>シセツケンガク</t>
    </rPh>
    <rPh sb="112" eb="115">
      <t>セッキョクテキ</t>
    </rPh>
    <rPh sb="116" eb="117">
      <t>ウ</t>
    </rPh>
    <rPh sb="118" eb="119">
      <t>イ</t>
    </rPh>
    <rPh sb="125" eb="127">
      <t>イクジ</t>
    </rPh>
    <rPh sb="127" eb="130">
      <t>キュウギョウチュウ</t>
    </rPh>
    <rPh sb="131" eb="133">
      <t>ショクイン</t>
    </rPh>
    <rPh sb="134" eb="135">
      <t>タイ</t>
    </rPh>
    <rPh sb="137" eb="138">
      <t>ツキ</t>
    </rPh>
    <rPh sb="139" eb="141">
      <t>イチド</t>
    </rPh>
    <rPh sb="142" eb="144">
      <t>タイチョウ</t>
    </rPh>
    <rPh sb="145" eb="146">
      <t>タズ</t>
    </rPh>
    <rPh sb="149" eb="151">
      <t>フアン</t>
    </rPh>
    <rPh sb="152" eb="153">
      <t>キ</t>
    </rPh>
    <rPh sb="162" eb="164">
      <t>ゼンタイ</t>
    </rPh>
    <rPh sb="164" eb="166">
      <t>カイギ</t>
    </rPh>
    <rPh sb="166" eb="169">
      <t>ギジロク</t>
    </rPh>
    <rPh sb="170" eb="171">
      <t>ワタ</t>
    </rPh>
    <rPh sb="173" eb="175">
      <t>シャナイ</t>
    </rPh>
    <rPh sb="176" eb="177">
      <t>ウゴ</t>
    </rPh>
    <rPh sb="179" eb="180">
      <t>ツタ</t>
    </rPh>
    <phoneticPr fontId="18"/>
  </si>
  <si>
    <t>○配偶者出産休暇制度を２日間設けます。
○年次有給休暇取得を促進し、有給を取得しやすい環境を作り子ども・家族と触れ合う機会を増加させます。
〇育児短時間勤務制度、フレックスタイム勤務制度、在宅勤務制度、時間単位の有給休暇制度、積立有給休暇制度により、仕事と育児が両立できる環境を整え、子育てを応援します。
〇育児休業に関する相談窓口を設置します。
〇妊娠・出産（本人又は配偶者）の申出をした方に対し、個別に制度を周知するとともに、育児休業・出生時育児休業の取得の意向を確認し、育児休業取得促進に努めます。</t>
    <rPh sb="71" eb="73">
      <t>イクジ</t>
    </rPh>
    <rPh sb="73" eb="76">
      <t>タンジカン</t>
    </rPh>
    <rPh sb="76" eb="78">
      <t>キンム</t>
    </rPh>
    <rPh sb="78" eb="80">
      <t>セイド</t>
    </rPh>
    <rPh sb="89" eb="91">
      <t>キンム</t>
    </rPh>
    <rPh sb="91" eb="93">
      <t>セイド</t>
    </rPh>
    <rPh sb="94" eb="98">
      <t>ザイタクキンム</t>
    </rPh>
    <rPh sb="98" eb="100">
      <t>セイド</t>
    </rPh>
    <rPh sb="101" eb="103">
      <t>ジカン</t>
    </rPh>
    <rPh sb="103" eb="105">
      <t>タンイ</t>
    </rPh>
    <rPh sb="106" eb="110">
      <t>ユウキュウキュウカ</t>
    </rPh>
    <rPh sb="110" eb="112">
      <t>セイド</t>
    </rPh>
    <rPh sb="113" eb="115">
      <t>ツミタテ</t>
    </rPh>
    <rPh sb="115" eb="119">
      <t>ユウキュウキュウカ</t>
    </rPh>
    <rPh sb="119" eb="121">
      <t>セイド</t>
    </rPh>
    <rPh sb="125" eb="127">
      <t>シゴト</t>
    </rPh>
    <rPh sb="128" eb="130">
      <t>イクジ</t>
    </rPh>
    <rPh sb="131" eb="133">
      <t>リョウリツ</t>
    </rPh>
    <rPh sb="136" eb="138">
      <t>カンキョウ</t>
    </rPh>
    <rPh sb="139" eb="140">
      <t>トトノ</t>
    </rPh>
    <rPh sb="142" eb="144">
      <t>コソダ</t>
    </rPh>
    <rPh sb="146" eb="148">
      <t>オウエン</t>
    </rPh>
    <rPh sb="154" eb="156">
      <t>イクジ</t>
    </rPh>
    <rPh sb="156" eb="158">
      <t>キュウギョウ</t>
    </rPh>
    <rPh sb="159" eb="160">
      <t>カン</t>
    </rPh>
    <rPh sb="162" eb="166">
      <t>ソウダンマドグチ</t>
    </rPh>
    <rPh sb="167" eb="169">
      <t>セッチ</t>
    </rPh>
    <rPh sb="175" eb="177">
      <t>ニンシン</t>
    </rPh>
    <rPh sb="178" eb="180">
      <t>シュッサン</t>
    </rPh>
    <rPh sb="181" eb="183">
      <t>ホンニン</t>
    </rPh>
    <rPh sb="183" eb="184">
      <t>マタ</t>
    </rPh>
    <rPh sb="185" eb="188">
      <t>ハイグウシャ</t>
    </rPh>
    <rPh sb="190" eb="192">
      <t>モウシデ</t>
    </rPh>
    <rPh sb="195" eb="196">
      <t>カタ</t>
    </rPh>
    <rPh sb="197" eb="198">
      <t>タイ</t>
    </rPh>
    <rPh sb="200" eb="202">
      <t>コベツ</t>
    </rPh>
    <rPh sb="203" eb="205">
      <t>セイド</t>
    </rPh>
    <rPh sb="206" eb="208">
      <t>シュウチ</t>
    </rPh>
    <rPh sb="215" eb="219">
      <t>イクジキュウギョウ</t>
    </rPh>
    <rPh sb="220" eb="223">
      <t>シュッセイジ</t>
    </rPh>
    <rPh sb="223" eb="227">
      <t>イクジキュウギョウ</t>
    </rPh>
    <rPh sb="228" eb="230">
      <t>シュトク</t>
    </rPh>
    <rPh sb="231" eb="233">
      <t>イコウ</t>
    </rPh>
    <rPh sb="234" eb="236">
      <t>カクニン</t>
    </rPh>
    <rPh sb="238" eb="242">
      <t>イクジキュウギョウ</t>
    </rPh>
    <rPh sb="242" eb="246">
      <t>シュトクソクシン</t>
    </rPh>
    <rPh sb="247" eb="248">
      <t>ツト</t>
    </rPh>
    <phoneticPr fontId="2"/>
  </si>
  <si>
    <t>○家庭生活と職業生活の両立を支援するため、毎週水曜日をリフレッシュデー（ノー残業デー）とします。
○子が小学校６年生年度末に到達するまでの間は短時間勤務を認め、従業員の育児をサポートします。
○子供たちの理科離れを防ぐため、小学校への出前授業に積極的に取り組みます。
〇性別に関係なく、誰もが育児休職を積極的に取得できるよう、制度の周知と理解促進に力を入れています。</t>
    <phoneticPr fontId="2"/>
  </si>
  <si>
    <t>県北西部唯一の精神科病院です。都市部に比べ医療従事者が非常に不足するなか、地域医療の問題に向き合い、当地域における精神科医療の灯火を絶やさないことを最大のミッションとしています。</t>
    <phoneticPr fontId="3"/>
  </si>
  <si>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〇井原市こどもまんなか応援サポーター宣言事業所として登録しています。</t>
    <rPh sb="119" eb="122">
      <t>イバラシ</t>
    </rPh>
    <rPh sb="129" eb="131">
      <t>オウエン</t>
    </rPh>
    <rPh sb="136" eb="138">
      <t>センゲン</t>
    </rPh>
    <rPh sb="138" eb="141">
      <t>ジギョウショ</t>
    </rPh>
    <rPh sb="144" eb="146">
      <t>トウロク</t>
    </rPh>
    <phoneticPr fontId="3"/>
  </si>
  <si>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t>
    <phoneticPr fontId="3"/>
  </si>
  <si>
    <t>0197</t>
  </si>
  <si>
    <t>じぇいえふいーにしにほんじーえす</t>
    <phoneticPr fontId="3"/>
  </si>
  <si>
    <t>0195</t>
    <phoneticPr fontId="3"/>
  </si>
  <si>
    <t>0194</t>
    <phoneticPr fontId="3"/>
  </si>
  <si>
    <t>0196</t>
    <phoneticPr fontId="3"/>
  </si>
  <si>
    <t>0197</t>
    <phoneticPr fontId="3"/>
  </si>
  <si>
    <t>R06144</t>
  </si>
  <si>
    <t>ぐりーんつーる</t>
  </si>
  <si>
    <t>グリーンツール株式会社</t>
  </si>
  <si>
    <t>714-0006</t>
  </si>
  <si>
    <t>笠岡市</t>
    <rPh sb="0" eb="3">
      <t>カサオカシ</t>
    </rPh>
    <phoneticPr fontId="3"/>
  </si>
  <si>
    <t>〇小学校就学前まで短時間勤務ができます。
〇育児休業が取得しやすいように配置換えなど職場環境を整えています。
〇時間外労働を削減して、仕事と家庭の両立ができるようにしています。</t>
    <phoneticPr fontId="3"/>
  </si>
  <si>
    <t>にいみししんりんくみあい</t>
  </si>
  <si>
    <t>新見市森林組合</t>
  </si>
  <si>
    <t>718-0002</t>
  </si>
  <si>
    <t>新見市</t>
    <rPh sb="0" eb="3">
      <t>ニイミシ</t>
    </rPh>
    <phoneticPr fontId="3"/>
  </si>
  <si>
    <t>〇育児休業の取得を積極的に推進し、研修などを受講して理解を深めます。
〇子育て世代の働き方のニーズを捉え社内環境を整えます。
〇森林の大切さを伝えるため小中学生を対象に体験学習を開催しています。</t>
    <phoneticPr fontId="3"/>
  </si>
  <si>
    <t>たけだちゅうぞう</t>
  </si>
  <si>
    <t>武田鋳造株式会社</t>
  </si>
  <si>
    <t>710-0803</t>
  </si>
  <si>
    <t>倉敷市</t>
    <rPh sb="0" eb="3">
      <t>クラシキシ</t>
    </rPh>
    <phoneticPr fontId="3"/>
  </si>
  <si>
    <t>ちょうじゅかい</t>
  </si>
  <si>
    <t>719-1155</t>
  </si>
  <si>
    <t>総社市</t>
    <rPh sb="0" eb="3">
      <t>ソウジャシ</t>
    </rPh>
    <phoneticPr fontId="3"/>
  </si>
  <si>
    <t>〇ノー残業を目指します。プライベートを大事にし、副業も認めます。
〇男性職員も育児休業を取得しやすい職場環境整備に取り組みます。
〇大学生・高校生・中学生のインターンシップ、ボランティアを積極的に受け入れます。</t>
    <phoneticPr fontId="3"/>
  </si>
  <si>
    <t>かんとうでんかこうぎょうかぶしきがいしゃみずしまこうじょう</t>
  </si>
  <si>
    <t>関東電化工業株式会社水島工場</t>
  </si>
  <si>
    <t>712-8533</t>
  </si>
  <si>
    <t>https://www.kantodenka.co.jp/</t>
  </si>
  <si>
    <t>〇育休取得時の相談窓口を設置し、育児休業取得に関する相談をしやすい体制を整えています。
〇次世代育成支援対策推進法に基づく一般事業主行動計画を策定し、次世代の社会を担う子どもが健やかに生まれ、育成される環境を整備することに努めています。
〇小学校３年生までの子を養育し、希望する社員には、時短勤務を認める社内規程を定めることにより、子育てしやすい環境を構築しています。</t>
    <phoneticPr fontId="3"/>
  </si>
  <si>
    <t>みむら</t>
    <phoneticPr fontId="3"/>
  </si>
  <si>
    <t>株式会社ミムラ</t>
  </si>
  <si>
    <t>岡山市</t>
    <rPh sb="0" eb="3">
      <t>オカヤマシ</t>
    </rPh>
    <phoneticPr fontId="3"/>
  </si>
  <si>
    <t>https://www.mimura.co.jp/</t>
  </si>
  <si>
    <t>〇育児休業に関する相談窓口を設置し、申出があった場合は100％の実現を目指します。
〇子どもたちに「古紙のリサイクル」の大切さを知ってもらうため、小学校への出前授業に積極的に取り組みます。</t>
    <phoneticPr fontId="3"/>
  </si>
  <si>
    <t>〇子が生まれそうな社員に対して個別に面談を実施。育児休業の制度等について再説明し今後の意向を確認。
〇各部門で連携し、育児休業の申し出があった場合は１００％実現させることで男女従業員ともに育児休業を取得しやすい雰囲気をつくる。
〇新入研修時に育児休業や子の看護休暇といった社内の制度について説明を行う。</t>
    <rPh sb="3" eb="4">
      <t>ウ</t>
    </rPh>
    <phoneticPr fontId="3"/>
  </si>
  <si>
    <t>R06145</t>
  </si>
  <si>
    <t>R06146</t>
  </si>
  <si>
    <t>おかやまとよたろじてっく</t>
  </si>
  <si>
    <t>岡山トヨタロジテック株式会社</t>
    <phoneticPr fontId="3"/>
  </si>
  <si>
    <t>710-0016</t>
  </si>
  <si>
    <t>http://www.otl.co.jp/</t>
  </si>
  <si>
    <t>〇育児休業を取得しやすい社内環境を整えています。
〇ママ・パパの突然の休みでも気軽に相談しやすい環境を整えています。
〇各学校の登下校時に地域の子ども達へのあいさつ・声掛けなどに積極的に取り組みます。</t>
    <phoneticPr fontId="3"/>
  </si>
  <si>
    <t>きょうりつせいき</t>
  </si>
  <si>
    <t>株式会社共立精機</t>
  </si>
  <si>
    <t>719-1134</t>
  </si>
  <si>
    <t>〇育児休業制度や短時間勤務制度、男性従業員の育児休業取得促進に取り組みます。
〇小学生を対象とする子どもたちの社会科（工場見学）を受け入れます。
〇大学生を対象とした会社説明会やインターンシップを実施します。</t>
    <phoneticPr fontId="3"/>
  </si>
  <si>
    <t>弊社は切削工具の再研削・製造をしています。また環境への責任も重視して参りました。再研削は、使用済み切削工具を研磨し、再利用可能にします。廃棄物の削減と環境負荷の軽減にも貢献していきます。</t>
    <phoneticPr fontId="3"/>
  </si>
  <si>
    <t>https://greentool.jp/</t>
    <phoneticPr fontId="3"/>
  </si>
  <si>
    <t>https://niimi-shinrin.jp/</t>
    <phoneticPr fontId="3"/>
  </si>
  <si>
    <t>新見地域の森林管理主体として「伐って、使って、植えて、育てる」を信念とし自然と調和する未来を創造します。</t>
    <phoneticPr fontId="3"/>
  </si>
  <si>
    <t>自動車や農業用機械のブレーキ・アクセル・エンジン周辺部品を製造しています。創業97年の歴史をもつ老舗メーカーとして県内外で確固たる地盤を築いています。</t>
    <phoneticPr fontId="3"/>
  </si>
  <si>
    <t>https://www.takeda-casting.com/</t>
    <phoneticPr fontId="3"/>
  </si>
  <si>
    <t>https://choujukai.or.jp/</t>
    <phoneticPr fontId="3"/>
  </si>
  <si>
    <t>幅広い年齢層の方がその人らしくいられるサービスを提供する超寿会。高齢者福祉、児童福祉、障がい者福祉に携わりながら、地域の皆様に選んでいただける法人（超寿会）を目指しています。</t>
    <phoneticPr fontId="3"/>
  </si>
  <si>
    <t>岡山トヨタロジテックでは、県内のお取引事業所などへ日々配送業務を行っております。業務を行う中で「お客様満足度を高めることを最大の目的に」を基本理念とし、従業員同士コミュニケーションを大切に日々取り組んでおります。</t>
    <phoneticPr fontId="3"/>
  </si>
  <si>
    <t>https://www.kyoritsu-seiki.com/</t>
    <phoneticPr fontId="3"/>
  </si>
  <si>
    <t>1960年の創業以来、独自の技術で自動車部品の生産を行っています。今後も、最終製品の安心・安全を担保できる高水準の製品で社会全体に貢献できるように前進してまいります。</t>
    <phoneticPr fontId="3"/>
  </si>
  <si>
    <t>フッ素化学で世界トップクラスのシェアを誇る製品を有し、電子、情報産業、電池材料分野でも拡充を進め、サステナビリティ推進活動に積極的に取り組み、快適なくらしと環境の創造に貢献しています。</t>
    <phoneticPr fontId="3"/>
  </si>
  <si>
    <t>○育児休業中の職員と定期的に情報交換を行い、また、院内・院外研修参加制度を育児休業中でも利用できるようにし、安心して職場復帰ができるよう応援します。
○有給休暇を取得しやすい環境を整えます。
○地域における子育て支援として、病院という特性を生かした子どもたちの社会科見学・職場体験・社会参加を将来の職業選択も視野に入れた内容で計画し、受け入れます。
○育児介護休暇制度に関する規定を周知し、育児休業を取得しやすい環境づくりに努めます。
〇男性の育児休業取得を促進するため、職場環境整備に取り組みます。</t>
    <phoneticPr fontId="18"/>
  </si>
  <si>
    <t>育児休業復帰後の希望された女性職員全員が育児短時間勤務を活用して勤務し、育児休業復帰後の離職率は０％です。また、男性の育児休業取得率も１００％であり、女性だけでなく男性にとっても働きやすい職場です。</t>
    <rPh sb="4" eb="7">
      <t>フッキゴ</t>
    </rPh>
    <phoneticPr fontId="3"/>
  </si>
  <si>
    <t>建物賃貸事業の企画・建築、不動産の仲介・管理、およびガス供給などの関連事業</t>
    <phoneticPr fontId="3"/>
  </si>
  <si>
    <t>社会医療法人創和会しげい病院</t>
    <rPh sb="0" eb="2">
      <t>シャカイ</t>
    </rPh>
    <phoneticPr fontId="3"/>
  </si>
  <si>
    <t>○男女従業員ともに育児休業制度を社内報等で紹介し、取得しやすい環境づくりに努めます。
○仕事と育児が両立し易い職場環境づくりに努めます。
○働きやすいワーク・ライフ・バランスの取れた職場づくりに努めます。</t>
    <phoneticPr fontId="3"/>
  </si>
  <si>
    <t xml:space="preserve">1919年創業の総合作業履物・ゴム部品のメーカーです。
「お客様に安全と安心をお届けする」をモットーに、素材と技術のもつ無限の可能性を追求しながら、お客様目線にたった商品開発を行っています。
</t>
    <phoneticPr fontId="3"/>
  </si>
  <si>
    <t xml:space="preserve">　最先端の技術を常に目指している当社は、仕事の内容も厳しいですが、そのぶん福利厚生もしっかりしています。人にも環境にも優しい「ものづくり」を行っています。
</t>
    <phoneticPr fontId="3"/>
  </si>
  <si>
    <t xml:space="preserve">　当事業所は、障害者自立支援法による事業を運営しております。
　設立は、昭和１６年と岡山県で最古の障害者施設になり、現在、障害者支援施設・生活介護・居宅介護・グループホーム・ケアホーム等を実施しています。
</t>
    <phoneticPr fontId="3"/>
  </si>
  <si>
    <t xml:space="preserve">ファンデーション、ランジェリーの総合アパレルメーカーで、ブラジャー・ガードル・ショーツ・ボディスーツ・ランジェリー・補整下着などの製造をしています。
</t>
    <phoneticPr fontId="3"/>
  </si>
  <si>
    <t xml:space="preserve">平成１０年の開所以来「あたたかく家庭的な環境で安心した生活を送れるサービスを」をモットーに利用さま、一人ひとりに心を込めた介護を行っています。
</t>
    <phoneticPr fontId="3"/>
  </si>
  <si>
    <t>社会福祉法人　超寿会</t>
    <phoneticPr fontId="3"/>
  </si>
  <si>
    <t>○育児のための短時間勤務制度を小学３年生まで拡充します。
○育児のための時差勤務を小学校３年生まで出来る制度を設けます。
○働き方を見直すため、週３日を「ノー残業デー」とします。</t>
    <phoneticPr fontId="18"/>
  </si>
  <si>
    <t>○育児のための短時間勤務制度を小学３年生まで拡充します。
○育児のための時差勤務を小学校３年生まで出来る制度を設けます。
○働き方を見直すため、週４日を「ノー残業デー」とします。</t>
    <phoneticPr fontId="18"/>
  </si>
  <si>
    <t>○妊娠中や出産後の女性労働者の健康の確保について、労働者に対する制度の周知や情報提供及び相談体制の整備を実施します。
○男性の子育て目的の休暇の取得を促進します。
〇男性の育児休業取得を促進するため、制度の周知や情報提供及び相談体制の整備を実施します。</t>
    <rPh sb="83" eb="85">
      <t>ダンセイ</t>
    </rPh>
    <rPh sb="86" eb="88">
      <t>イクジ</t>
    </rPh>
    <rPh sb="88" eb="90">
      <t>キュウギョウ</t>
    </rPh>
    <rPh sb="90" eb="92">
      <t>シュトク</t>
    </rPh>
    <rPh sb="93" eb="95">
      <t>ソクシン</t>
    </rPh>
    <rPh sb="100" eb="102">
      <t>セイド</t>
    </rPh>
    <rPh sb="103" eb="105">
      <t>シュウチ</t>
    </rPh>
    <rPh sb="106" eb="108">
      <t>ジョウホウ</t>
    </rPh>
    <rPh sb="108" eb="110">
      <t>テイキョウ</t>
    </rPh>
    <rPh sb="110" eb="111">
      <t>オヨ</t>
    </rPh>
    <rPh sb="112" eb="114">
      <t>ソウダン</t>
    </rPh>
    <rPh sb="114" eb="116">
      <t>タイセイ</t>
    </rPh>
    <rPh sb="117" eb="119">
      <t>セイビ</t>
    </rPh>
    <rPh sb="120" eb="122">
      <t>ジッシ</t>
    </rPh>
    <phoneticPr fontId="18"/>
  </si>
  <si>
    <t>株式会社エイチ・エヌカンパニー</t>
  </si>
  <si>
    <t>えいち・えぬかんぱにー</t>
  </si>
  <si>
    <t>R06147</t>
  </si>
  <si>
    <t>703-8212</t>
  </si>
  <si>
    <t>岡山市</t>
    <rPh sb="0" eb="3">
      <t>オカヤマシ</t>
    </rPh>
    <phoneticPr fontId="3"/>
  </si>
  <si>
    <t>製造業</t>
    <rPh sb="0" eb="3">
      <t>セイゾウギョウ</t>
    </rPh>
    <phoneticPr fontId="3"/>
  </si>
  <si>
    <t>在宅用資材などを加工しています。責任ある仕事ですが、組立てたパーツは生活の一部となるので大きな達成感になります。弊社では、資格取得支援制度や有給を取得しやすい環境を整えており、男性育児休業取得実績もあります。</t>
    <phoneticPr fontId="3"/>
  </si>
  <si>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
〇産前産後休業・育児休業等を取得しやすい社内環境を整えるため、制度周知や情報提供及び相談体制の整備を行います。</t>
    <rPh sb="365" eb="367">
      <t>サンゼン</t>
    </rPh>
    <rPh sb="367" eb="369">
      <t>サンゴ</t>
    </rPh>
    <rPh sb="369" eb="371">
      <t>キュウギョウ</t>
    </rPh>
    <rPh sb="372" eb="374">
      <t>イクジ</t>
    </rPh>
    <rPh sb="374" eb="376">
      <t>キュウギョウ</t>
    </rPh>
    <rPh sb="376" eb="377">
      <t>トウ</t>
    </rPh>
    <rPh sb="378" eb="380">
      <t>シュトク</t>
    </rPh>
    <rPh sb="384" eb="386">
      <t>シャナイ</t>
    </rPh>
    <rPh sb="386" eb="388">
      <t>カンキョウ</t>
    </rPh>
    <rPh sb="389" eb="390">
      <t>トトノ</t>
    </rPh>
    <rPh sb="395" eb="397">
      <t>セイド</t>
    </rPh>
    <rPh sb="397" eb="399">
      <t>シュウチ</t>
    </rPh>
    <rPh sb="400" eb="402">
      <t>ジョウホウ</t>
    </rPh>
    <rPh sb="402" eb="404">
      <t>テイキョウ</t>
    </rPh>
    <rPh sb="404" eb="405">
      <t>オヨ</t>
    </rPh>
    <rPh sb="406" eb="408">
      <t>ソウダン</t>
    </rPh>
    <rPh sb="408" eb="410">
      <t>タイセイ</t>
    </rPh>
    <rPh sb="411" eb="413">
      <t>セイビ</t>
    </rPh>
    <rPh sb="414" eb="415">
      <t>オコナ</t>
    </rPh>
    <phoneticPr fontId="2"/>
  </si>
  <si>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
〇男性職員が育児休業を取得しやすいよう取り組みます。</t>
    <rPh sb="135" eb="137">
      <t>ダンセイ</t>
    </rPh>
    <rPh sb="137" eb="139">
      <t>ショクイン</t>
    </rPh>
    <rPh sb="140" eb="142">
      <t>イクジ</t>
    </rPh>
    <rPh sb="142" eb="144">
      <t>キュウギョウ</t>
    </rPh>
    <rPh sb="145" eb="147">
      <t>シュトク</t>
    </rPh>
    <rPh sb="153" eb="154">
      <t>ト</t>
    </rPh>
    <rPh sb="155" eb="156">
      <t>ク</t>
    </rPh>
    <phoneticPr fontId="2"/>
  </si>
  <si>
    <t>株式会社メレック</t>
  </si>
  <si>
    <t>めれっく</t>
    <phoneticPr fontId="3"/>
  </si>
  <si>
    <t>R06148</t>
  </si>
  <si>
    <t>R06149</t>
  </si>
  <si>
    <t>R06150</t>
  </si>
  <si>
    <t>R06151</t>
  </si>
  <si>
    <t>R06152</t>
  </si>
  <si>
    <t>R06153</t>
  </si>
  <si>
    <t>R06154</t>
  </si>
  <si>
    <t>R06155</t>
  </si>
  <si>
    <t>R06156</t>
  </si>
  <si>
    <t>R06157</t>
  </si>
  <si>
    <t>R06158</t>
  </si>
  <si>
    <t>700-0033</t>
  </si>
  <si>
    <t>岡山市</t>
    <rPh sb="0" eb="3">
      <t>オカヤマシ</t>
    </rPh>
    <phoneticPr fontId="3"/>
  </si>
  <si>
    <t>建設業</t>
    <rPh sb="0" eb="3">
      <t>ケンセツギョウ</t>
    </rPh>
    <phoneticPr fontId="3"/>
  </si>
  <si>
    <t>〇独自に設立した積立有給休暇制度の育児への積極活用を推進します。
〇子どもに対する手当を拡充し、子育て世帯を応援します。
〇男性育休取得促進のための情報提供や相談機会の充実を図ります。</t>
    <phoneticPr fontId="3"/>
  </si>
  <si>
    <t>うぉーむうんゆ</t>
  </si>
  <si>
    <t>700-0026</t>
  </si>
  <si>
    <t>株式会社　ウォーム運輸</t>
  </si>
  <si>
    <t>運輸業</t>
    <rPh sb="0" eb="2">
      <t>ウンユ</t>
    </rPh>
    <rPh sb="2" eb="3">
      <t>ギョウ</t>
    </rPh>
    <phoneticPr fontId="3"/>
  </si>
  <si>
    <t>食品輸送を中心に県内近県への輸送を行っております。社員が働きやすいと思える環境、仕事と子育てを両立できる環境を目指しています。</t>
    <phoneticPr fontId="3"/>
  </si>
  <si>
    <t>〇育児休業、出生時育児休業等の相談を受け付けるための相談窓口を設置し、育児に関する悩みに対応します。
〇男性の育児休業、出生時育児休業取得率50％以上、女性の育児休業取得率100％を目標に掲げ、育児休業制度を社員に対して周知します。</t>
    <phoneticPr fontId="3"/>
  </si>
  <si>
    <t>社会保険労務士法人リガーレ</t>
  </si>
  <si>
    <t>しゃかいほけんろうむしほうじんりがーれ</t>
  </si>
  <si>
    <t>702-8037</t>
    <phoneticPr fontId="3"/>
  </si>
  <si>
    <t>サービス業</t>
    <rPh sb="4" eb="5">
      <t>ギョウ</t>
    </rPh>
    <phoneticPr fontId="3"/>
  </si>
  <si>
    <t>〇従業員が柔軟な働き方ができるように時差出勤を可能とします。
〇子どもの体調不良などに対応できるようにテレワーク勤務を導入します。
〇法律を上回る育児短時間勤務を認めます。</t>
    <phoneticPr fontId="3"/>
  </si>
  <si>
    <t>けいむず・めでぃか</t>
  </si>
  <si>
    <t>有限会社　ケイムズ・メディカ</t>
  </si>
  <si>
    <t>701-1213</t>
    <phoneticPr fontId="3"/>
  </si>
  <si>
    <t>卸・小売業</t>
    <rPh sb="0" eb="1">
      <t>オロシ</t>
    </rPh>
    <rPh sb="2" eb="5">
      <t>コウリギョウ</t>
    </rPh>
    <phoneticPr fontId="3"/>
  </si>
  <si>
    <t>おかやましふれあいこうしゃ</t>
    <phoneticPr fontId="3"/>
  </si>
  <si>
    <t>公益財団法人　岡山市ふれあい公社</t>
  </si>
  <si>
    <t>702-8002</t>
    <phoneticPr fontId="3"/>
  </si>
  <si>
    <t>〇従業員の仕事と育児の両立を積極的に促進する「イクボス」になることを宣言します。
〇有給休暇の取得促進に努め、夏季特別休暇も含め、長期休暇取得を奨励します。
〇新規採用の従業員が気軽に悩みを相談できる体制を充実します。
〇男性従業員の育児休業取得促進に努めます。</t>
    <phoneticPr fontId="3"/>
  </si>
  <si>
    <t>https://www.melec.co.jp/</t>
    <phoneticPr fontId="3"/>
  </si>
  <si>
    <t>岡山の地に根差して60年以上にわたり、三菱電機やナブコドアの代理店としてエレベーターや自動ドアの販売・施工・保守メンテナンスまで一貫したサービスを提供しています。</t>
    <phoneticPr fontId="3"/>
  </si>
  <si>
    <t>https://www.hatano-sr.net/</t>
    <phoneticPr fontId="3"/>
  </si>
  <si>
    <t>「お客様から頼られる存在になること」を経営理念に、労使の間を上手くつなぎ、社員が安心して働ける職場、経営者が安心して本業に専念できる職場づくりのサポートを行っています。</t>
    <phoneticPr fontId="3"/>
  </si>
  <si>
    <t>https://ivy-pharmacy.studio.site/</t>
    <phoneticPr fontId="3"/>
  </si>
  <si>
    <t>岡山県に４店舗、広島県に１店舗を構える地域密着型の調剤薬局です。</t>
    <phoneticPr fontId="3"/>
  </si>
  <si>
    <t>https://www.okayama-fureai.or.jp/</t>
    <phoneticPr fontId="3"/>
  </si>
  <si>
    <t>岡山市民の福祉向上に寄与することを目的として、ふれあいセンターなどの施設管理、地域包括支援センター・介護予防センター・放課後児童クラブやデイサービスなどの事業運営を行うとともに、地域ニーズに即した各種サービスの企画・開発を行っています。</t>
    <phoneticPr fontId="3"/>
  </si>
  <si>
    <t>○職場復帰前に勤務可能な時間等の相談を行い、配慮します。
○子どもたちの社会科（工場）見学を積極的に受け入れます。
○子どもを交通事故から守るため、業務車輌を運転する従業員の安全運転教育を充実します。
〇育児休業を取得しやすい環境整備に向けた具体的な取組を行います。</t>
    <rPh sb="102" eb="106">
      <t>イクジキュウギョウ</t>
    </rPh>
    <rPh sb="107" eb="109">
      <t>シュトク</t>
    </rPh>
    <rPh sb="113" eb="115">
      <t>カンキョウ</t>
    </rPh>
    <rPh sb="115" eb="117">
      <t>セイビ</t>
    </rPh>
    <rPh sb="118" eb="119">
      <t>ム</t>
    </rPh>
    <rPh sb="121" eb="124">
      <t>グタイテキ</t>
    </rPh>
    <rPh sb="125" eb="127">
      <t>トリクミ</t>
    </rPh>
    <rPh sb="128" eb="129">
      <t>オコナ</t>
    </rPh>
    <phoneticPr fontId="18"/>
  </si>
  <si>
    <t>〇職場のマタハラ・パタハラを従業員全員が理解し防止するため、社内研修を実施します。</t>
    <phoneticPr fontId="3"/>
  </si>
  <si>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
〇育児休業を取得しやすい雰囲気づくりのため、社内報や社内ポータルサイトを活用し、制度や実績の周知を行っています。</t>
    <rPh sb="117" eb="121">
      <t>イクジキュウギョウ</t>
    </rPh>
    <rPh sb="122" eb="124">
      <t>シュトク</t>
    </rPh>
    <rPh sb="128" eb="131">
      <t>フンイキ</t>
    </rPh>
    <rPh sb="138" eb="141">
      <t>シャナイホウ</t>
    </rPh>
    <rPh sb="142" eb="144">
      <t>シャナイ</t>
    </rPh>
    <rPh sb="152" eb="154">
      <t>カツヨウ</t>
    </rPh>
    <rPh sb="156" eb="158">
      <t>セイド</t>
    </rPh>
    <rPh sb="159" eb="161">
      <t>ジッセキ</t>
    </rPh>
    <rPh sb="162" eb="164">
      <t>シュウチ</t>
    </rPh>
    <rPh sb="165" eb="166">
      <t>オコナ</t>
    </rPh>
    <phoneticPr fontId="2"/>
  </si>
  <si>
    <t>0198</t>
  </si>
  <si>
    <t>0199</t>
  </si>
  <si>
    <t>0200</t>
  </si>
  <si>
    <t>0201</t>
  </si>
  <si>
    <t>0202</t>
  </si>
  <si>
    <t>0203</t>
  </si>
  <si>
    <t>0204</t>
  </si>
  <si>
    <t>0205</t>
  </si>
  <si>
    <t>○子育て支援のための社内制度を拡充します。
○所定外労働の削減に努めます。
○工場見学やインターンシップ等の受け入れを行います。
〇育児休業制度の情報提供、社内周知を行い、育児休業を取得しやすい環境づくりを行います。</t>
    <rPh sb="66" eb="68">
      <t>イクジ</t>
    </rPh>
    <rPh sb="68" eb="70">
      <t>キュウギョウ</t>
    </rPh>
    <rPh sb="70" eb="72">
      <t>セイド</t>
    </rPh>
    <rPh sb="73" eb="75">
      <t>ジョウホウ</t>
    </rPh>
    <rPh sb="75" eb="77">
      <t>テイキョウ</t>
    </rPh>
    <rPh sb="78" eb="80">
      <t>シャナイ</t>
    </rPh>
    <rPh sb="80" eb="82">
      <t>シュウチ</t>
    </rPh>
    <rPh sb="83" eb="84">
      <t>オコナ</t>
    </rPh>
    <rPh sb="86" eb="88">
      <t>イクジ</t>
    </rPh>
    <rPh sb="88" eb="90">
      <t>キュウギョウ</t>
    </rPh>
    <rPh sb="91" eb="93">
      <t>シュトク</t>
    </rPh>
    <rPh sb="97" eb="99">
      <t>カンキョウ</t>
    </rPh>
    <rPh sb="103" eb="104">
      <t>オコナ</t>
    </rPh>
    <phoneticPr fontId="3"/>
  </si>
  <si>
    <t>0198</t>
    <phoneticPr fontId="3"/>
  </si>
  <si>
    <t>0199</t>
    <phoneticPr fontId="3"/>
  </si>
  <si>
    <t>0200</t>
    <phoneticPr fontId="3"/>
  </si>
  <si>
    <t>0201</t>
    <phoneticPr fontId="3"/>
  </si>
  <si>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○自社女性職員の出産後の育児休業取得率は１００％を維持しており、さらにジョブリターン後の各自の家庭事情に配慮した職場配置と時短など勤務体制づくりに対応しており社内研修も行っています。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〇男性職員の育児休業の取得促進を目指し、内容周知の研修や相談窓口対応に取り組んでいます。</t>
    <rPh sb="251" eb="253">
      <t>ジシャ</t>
    </rPh>
    <rPh sb="253" eb="255">
      <t>ジョセイ</t>
    </rPh>
    <rPh sb="255" eb="257">
      <t>ショクイン</t>
    </rPh>
    <rPh sb="462" eb="464">
      <t>メザ</t>
    </rPh>
    <rPh sb="481" eb="482">
      <t>ト</t>
    </rPh>
    <rPh sb="483" eb="484">
      <t>ク</t>
    </rPh>
    <phoneticPr fontId="2"/>
  </si>
  <si>
    <t>当社は古紙回収・機密情報の処理を取り扱う総合リサイクル・ソリューションカンパニーです。地域の皆様が、24時間365日、古紙のリサイクルをしやすいよう「古紙広場」を展開しています。</t>
    <rPh sb="8" eb="10">
      <t>キミツ</t>
    </rPh>
    <phoneticPr fontId="3"/>
  </si>
  <si>
    <t>○住宅を購入した従業員に対して、「新築手当」を支給し、子育てのしやすい環境を整えます。
○学校行事や家庭都合、急な欠勤や早退等に対応できる環境をつくります。
　・半日・１日単位の有給休暇を利用
　・作業の複数人体制
○地域の子どもに対して、工場見学や職場体験・インターンシップ等を積極的に受け入れます。
〇育児休業の取得しやすい環境づくりに努めます。</t>
    <rPh sb="1" eb="3">
      <t>ジュウタク</t>
    </rPh>
    <rPh sb="4" eb="6">
      <t>コウニュウ</t>
    </rPh>
    <rPh sb="8" eb="11">
      <t>ジュウギョウイン</t>
    </rPh>
    <rPh sb="12" eb="13">
      <t>タイ</t>
    </rPh>
    <rPh sb="17" eb="21">
      <t>シンチクテアテ</t>
    </rPh>
    <rPh sb="23" eb="25">
      <t>シキュウ</t>
    </rPh>
    <rPh sb="27" eb="29">
      <t>コソダ</t>
    </rPh>
    <rPh sb="35" eb="37">
      <t>カンキョウ</t>
    </rPh>
    <rPh sb="38" eb="39">
      <t>トトノ</t>
    </rPh>
    <rPh sb="45" eb="49">
      <t>ガッコウギョウジ</t>
    </rPh>
    <rPh sb="50" eb="54">
      <t>カテイツゴウ</t>
    </rPh>
    <rPh sb="55" eb="56">
      <t>キュウ</t>
    </rPh>
    <rPh sb="57" eb="59">
      <t>ケッキン</t>
    </rPh>
    <rPh sb="60" eb="63">
      <t>ソウタイトウ</t>
    </rPh>
    <rPh sb="64" eb="66">
      <t>タイオウ</t>
    </rPh>
    <rPh sb="69" eb="71">
      <t>カンキョウ</t>
    </rPh>
    <rPh sb="81" eb="83">
      <t>ハンニチ</t>
    </rPh>
    <rPh sb="85" eb="88">
      <t>ニチタンイ</t>
    </rPh>
    <rPh sb="89" eb="93">
      <t>ユウキュウキュウカ</t>
    </rPh>
    <rPh sb="94" eb="96">
      <t>リヨウ</t>
    </rPh>
    <rPh sb="99" eb="101">
      <t>サギョウ</t>
    </rPh>
    <rPh sb="102" eb="105">
      <t>フクスウニン</t>
    </rPh>
    <rPh sb="105" eb="107">
      <t>タイセイ</t>
    </rPh>
    <rPh sb="109" eb="111">
      <t>チイキ</t>
    </rPh>
    <rPh sb="112" eb="113">
      <t>コ</t>
    </rPh>
    <rPh sb="116" eb="117">
      <t>タイ</t>
    </rPh>
    <rPh sb="120" eb="124">
      <t>コウジョウケンガク</t>
    </rPh>
    <rPh sb="125" eb="129">
      <t>ショクバタイケン</t>
    </rPh>
    <rPh sb="138" eb="139">
      <t>トウ</t>
    </rPh>
    <rPh sb="140" eb="143">
      <t>セッキョクテキ</t>
    </rPh>
    <rPh sb="144" eb="145">
      <t>ウ</t>
    </rPh>
    <rPh sb="146" eb="147">
      <t>イ</t>
    </rPh>
    <rPh sb="153" eb="155">
      <t>イクジ</t>
    </rPh>
    <rPh sb="155" eb="157">
      <t>キュウギョウ</t>
    </rPh>
    <rPh sb="158" eb="160">
      <t>シュトク</t>
    </rPh>
    <rPh sb="164" eb="166">
      <t>カンキョウ</t>
    </rPh>
    <rPh sb="170" eb="171">
      <t>ツト</t>
    </rPh>
    <phoneticPr fontId="18"/>
  </si>
  <si>
    <t>○子供や孫を持つ従業員の学校行事やPTA活動等への積極的な参加を奨励します。
○年次有給休暇の取得促進に努めます。
○育児休業・産後パパ育休に関する相談窓口を設けます。</t>
    <phoneticPr fontId="3"/>
  </si>
  <si>
    <t>にしにほんこうそく</t>
  </si>
  <si>
    <t>西日本高速株式会社</t>
  </si>
  <si>
    <t>701-2223</t>
  </si>
  <si>
    <t>赤磐市</t>
    <rPh sb="0" eb="3">
      <t>アカイワシ</t>
    </rPh>
    <phoneticPr fontId="3"/>
  </si>
  <si>
    <t>https://n-kousoku.jp/</t>
  </si>
  <si>
    <t>○男性従業員へ育児休業取得促進に関する方針の周知を図ります。
○有給休暇の取得促進に努めます。</t>
    <phoneticPr fontId="3"/>
  </si>
  <si>
    <t>製造業</t>
    <rPh sb="0" eb="3">
      <t>セイゾウギョウ</t>
    </rPh>
    <phoneticPr fontId="3"/>
  </si>
  <si>
    <t>すみともじゅうきかいふぁいんてっく</t>
  </si>
  <si>
    <t>住友重機械ファインテック株式会社</t>
  </si>
  <si>
    <t>713-8501</t>
  </si>
  <si>
    <t>倉敷市</t>
    <rPh sb="0" eb="3">
      <t>クラシキシ</t>
    </rPh>
    <phoneticPr fontId="3"/>
  </si>
  <si>
    <t>〇育児休業制度及び育児休業取得への理解促進に向けた研修を実施します。
〇出産・育児等に関する相談窓口を設置します。
〇
〇男性社員の育児休業の取得促進と職場環境整備に取り組みます。</t>
    <phoneticPr fontId="3"/>
  </si>
  <si>
    <t>〇男性の育児休業（配偶者出産休暇を含む）取得率１００％を目指します。
〇仕事と育児の両立を支援するため、休暇等が取得しやすい環境づくりに努めます。
〇出産祝金・育児支援金の支給など、子育て世代を支援します。
〇やむを得ず出産・育児等を理由に退職せざるを得なくなった場合でも、再入社できる再任用制度を導入しています。（当該子女が小学校に入学するまで）</t>
    <phoneticPr fontId="3"/>
  </si>
  <si>
    <t>あくたす</t>
    <phoneticPr fontId="3"/>
  </si>
  <si>
    <t>岡山市</t>
    <rPh sb="0" eb="3">
      <t>オカヤマシ</t>
    </rPh>
    <phoneticPr fontId="3"/>
  </si>
  <si>
    <t>建設業</t>
    <rPh sb="0" eb="3">
      <t>ケンセツギョウ</t>
    </rPh>
    <phoneticPr fontId="3"/>
  </si>
  <si>
    <t>株式会社アクタス</t>
  </si>
  <si>
    <t>700-0072</t>
  </si>
  <si>
    <t>〇男女従業員の育児休業取得促進に努めます。
〇家族親睦会を年１度は開催予定とします。
〇育児休業後も有給休暇を取得しやすく、働きやすい職場づくりを目指します。</t>
    <phoneticPr fontId="3"/>
  </si>
  <si>
    <t>ふじいてっこうしょ</t>
  </si>
  <si>
    <t>有限会社　藤井鉄工所</t>
  </si>
  <si>
    <t>719-0302</t>
  </si>
  <si>
    <t>里庄町</t>
    <rPh sb="0" eb="3">
      <t>サトショウチョウ</t>
    </rPh>
    <phoneticPr fontId="3"/>
  </si>
  <si>
    <t>〇培ってきた多能工化や社員教育を生かし、育児休業を取得しやすい環境づくりに努めます。また、育休取得予定者との引き継ぎがスムーズに安心して行えるよう工夫します。
〇社員の仕事と育児の両立を積極的に促進する「イクボス」になることを宣言し、育児看護休暇制度の周知と見直しに取り組みます。
〇子どもを交通事故から守るため、通勤や業務で自動車を運転する社員の交通安全の意識を高め、安全運転教育を充実させます。</t>
    <phoneticPr fontId="3"/>
  </si>
  <si>
    <t>みらい</t>
    <phoneticPr fontId="3"/>
  </si>
  <si>
    <t>712-8012</t>
  </si>
  <si>
    <t>その他</t>
    <rPh sb="2" eb="3">
      <t>タ</t>
    </rPh>
    <phoneticPr fontId="3"/>
  </si>
  <si>
    <t>○学校行事等への積極的な参加を推奨し、有給休暇を利用しやすくするために、時間単位の有給取得制度を設けます。
○育児・介護休業に関する規則を従業員に周知し、取得しやすい社内環境を設けます。</t>
    <phoneticPr fontId="3"/>
  </si>
  <si>
    <t>しぜんきょうせい</t>
  </si>
  <si>
    <t>株式会社　自然共生</t>
  </si>
  <si>
    <t>700-0902</t>
  </si>
  <si>
    <t>○安心して出産・子育てができるように、産前産後休業、育児休業、また給付金等の各種支援制度の情報提供を行います。
○妊娠中の女性社員や配偶者が妊娠中の男性社員に対して、個別に面談やカウンセリングを行います。
〇育児休業中の社員と定期的に情報交換を行い、職場復帰への不安を和らげます。</t>
    <phoneticPr fontId="3"/>
  </si>
  <si>
    <t>R06159</t>
  </si>
  <si>
    <t>R06160</t>
  </si>
  <si>
    <t>R06161</t>
  </si>
  <si>
    <t>R06162</t>
  </si>
  <si>
    <t>R06163</t>
  </si>
  <si>
    <t>R06164</t>
  </si>
  <si>
    <t>R06165</t>
  </si>
  <si>
    <t>R06166</t>
  </si>
  <si>
    <t>R06167</t>
  </si>
  <si>
    <t>岡山南商工会</t>
  </si>
  <si>
    <t>おかやまみなみしょうこうかい</t>
  </si>
  <si>
    <t>https://www.southokayama-biz.jp/</t>
  </si>
  <si>
    <t>○男性の育児休業について情報提供により取得を推進し、育児休業から復帰後も業務に配慮して子育てを応援します。
〇管内事業所に育児休業に関する施策普及のための広報を行います。</t>
    <phoneticPr fontId="3"/>
  </si>
  <si>
    <t>にしにほんじぇねりっく</t>
  </si>
  <si>
    <t>株式会社　西日本ジェネリック</t>
  </si>
  <si>
    <t>〇育児休業を取得しやすい社内環境を整えるため、社内研修を行います。</t>
    <phoneticPr fontId="3"/>
  </si>
  <si>
    <t>おだこーぽれーしょん</t>
  </si>
  <si>
    <t>オダコーポレーション株式会社</t>
  </si>
  <si>
    <t>700-0973</t>
  </si>
  <si>
    <t>○子どもをもつ従業員の保育園、学校行事に参加しやすい環境づくりに努めます。
○残業時間短縮のため、業務効率化に積極的に取り組みます。
〇育児休業を取得しやすい社内環境を整えるため、企業内相談窓口を開設します。</t>
    <phoneticPr fontId="3"/>
  </si>
  <si>
    <t>わようかい　まびきねんびょういん</t>
  </si>
  <si>
    <t>医療法人和陽会　まび記念病院</t>
  </si>
  <si>
    <t>710-1313</t>
  </si>
  <si>
    <t>〇男性職員の育児休業取得率３０％を目指します。</t>
    <phoneticPr fontId="3"/>
  </si>
  <si>
    <t>〇学生を対象としたインターンシップを実施し、就労支援を行っています。
〇社員の誕生日休暇制度を導入しています。
〇『こども110番のクルマ屋さん』に登録しています。地域のこどもの安全確保、警察、救急、家庭への連絡などの対応を行います。
〇相談体制の整備や社内周知など、育児休業を取得しやすい環境づくりを行っています。</t>
    <rPh sb="119" eb="121">
      <t>ソウダン</t>
    </rPh>
    <rPh sb="121" eb="123">
      <t>タイセイ</t>
    </rPh>
    <rPh sb="124" eb="126">
      <t>セイビ</t>
    </rPh>
    <rPh sb="127" eb="129">
      <t>シャナイ</t>
    </rPh>
    <rPh sb="129" eb="131">
      <t>シュウチ</t>
    </rPh>
    <rPh sb="134" eb="136">
      <t>イクジ</t>
    </rPh>
    <rPh sb="136" eb="138">
      <t>キュウギョウ</t>
    </rPh>
    <rPh sb="139" eb="141">
      <t>シュトク</t>
    </rPh>
    <rPh sb="145" eb="147">
      <t>カンキョウ</t>
    </rPh>
    <rPh sb="151" eb="152">
      <t>オコナ</t>
    </rPh>
    <phoneticPr fontId="3"/>
  </si>
  <si>
    <t>https://www.shi-ftec.co.jp/</t>
    <phoneticPr fontId="3"/>
  </si>
  <si>
    <t>当社は平面研削盤クーラント処理装置を主力とする工作機械メーカーです。半世紀以上あらゆる製造現場の期待に応える製品を提供しています。社会環境が変化しても「人と社会に優しい製品」をつくり続けていきます。</t>
    <phoneticPr fontId="3"/>
  </si>
  <si>
    <t>建物の給排水空調設備工事及びメンテナンス業務を手掛けております。弊社は少人数にてアットホームな雰囲気でスタッフ全員が開放的で伸び伸びとしています。個人を尊重し自由に意見を取り交わせる環境にあり、スタッフ全員がリーダーを目指し業務に励んでいます。様々な親睦会も好評です。</t>
    <phoneticPr fontId="3"/>
  </si>
  <si>
    <t>https://actas-okayama.com/</t>
    <phoneticPr fontId="3"/>
  </si>
  <si>
    <t>https://fujii-iw.jp/</t>
    <phoneticPr fontId="3"/>
  </si>
  <si>
    <t>金属加工を通じて社員同士で共育し合い成長できる、人づくりとものづくりの会社です。社員一人ひとりがいきいきと活躍できる、働きやすい職場環境づくりに取り組んでいます。</t>
    <phoneticPr fontId="3"/>
  </si>
  <si>
    <t>https://mirai-kurashiki.net/</t>
    <phoneticPr fontId="3"/>
  </si>
  <si>
    <t>工場施設のプラント設備保全工事・船舶塗装を行う会社です。</t>
    <phoneticPr fontId="3"/>
  </si>
  <si>
    <t>https://www.shizenkyosei.co.jp/</t>
    <phoneticPr fontId="3"/>
  </si>
  <si>
    <t>私ども自然共生は、温暖な気候に恵まれた岡山で、天然由来の成分にこだわり、自然が持つ豊かな力を生かした健康食品、化粧品の開発をし、通信販売・卸販売を行っている会社です。</t>
    <phoneticPr fontId="3"/>
  </si>
  <si>
    <t>岡山南商工会は、岡山市南区（藤田・妹尾・福田・興除・灘崎）、玉野市（東児）の６地区をエリアとして、管内商工業者の持続的発展を支援しています。</t>
    <phoneticPr fontId="3"/>
  </si>
  <si>
    <t>https://wjg.co.jp/</t>
    <phoneticPr fontId="3"/>
  </si>
  <si>
    <t>創業以来「地域と共に歩む」をモットーに、ジェネリック医薬品を通じて地域に貢献しています。</t>
    <phoneticPr fontId="3"/>
  </si>
  <si>
    <t>https://oda-corp.com/</t>
    <phoneticPr fontId="3"/>
  </si>
  <si>
    <t>社員とその家族が休日を気持ちよく過ごせる環境づくりと健康であることが当社のエネルギーの源だと考え、よりより職場環境に努めています。</t>
    <phoneticPr fontId="3"/>
  </si>
  <si>
    <t>https://www.mkh.or.jp/</t>
    <phoneticPr fontId="3"/>
  </si>
  <si>
    <t>まび記念病院は真備地域の唯一の一般病院です。併設している歯科クリニック、介護事業所、保育園と連携し、一体的な医療福祉サービスを提供しています。</t>
    <phoneticPr fontId="3"/>
  </si>
  <si>
    <t>有限会社ＭｉＲＡＩ</t>
    <phoneticPr fontId="3"/>
  </si>
  <si>
    <t>大正７年創業のセメント・生コン・土木建築資材を販売する企業です。誠実な営業活動を旨に地域社会の繁栄に奉仕を続けて100年あまり、引き続き地域社会への貢献に努めてまいります。</t>
    <rPh sb="40" eb="41">
      <t>ムネ</t>
    </rPh>
    <phoneticPr fontId="3"/>
  </si>
  <si>
    <t>0202</t>
    <phoneticPr fontId="3"/>
  </si>
  <si>
    <t>創業は昭和45年で今年で54年目になる運送会社です。また事故故障車救援レッカーもしております。24時間365日対応しております。</t>
    <rPh sb="32" eb="33">
      <t>クルマ</t>
    </rPh>
    <phoneticPr fontId="3"/>
  </si>
  <si>
    <t>0203</t>
    <phoneticPr fontId="3"/>
  </si>
  <si>
    <t>ナガセヴィータ株式会社</t>
  </si>
  <si>
    <t>ながせゔぃーた</t>
    <phoneticPr fontId="3"/>
  </si>
  <si>
    <t>700-0907</t>
  </si>
  <si>
    <t>岡山市</t>
    <rPh sb="0" eb="3">
      <t>オカヤマシ</t>
    </rPh>
    <phoneticPr fontId="3"/>
  </si>
  <si>
    <t>〇仕事と家庭が両立できる環境整備のため、休暇制度の見直しを行います。
〇仕事と家庭の両立支援のため、年次有給休暇の取得促進に努めます。
〇男性社員の育児休業取得促進に努めます。</t>
    <phoneticPr fontId="3"/>
  </si>
  <si>
    <t>まきのもくざいこうぎょう</t>
  </si>
  <si>
    <t>牧野木材工業株式会社</t>
  </si>
  <si>
    <t>719-3205</t>
  </si>
  <si>
    <t>真庭市</t>
    <rPh sb="0" eb="2">
      <t>マニワ</t>
    </rPh>
    <rPh sb="2" eb="3">
      <t>シ</t>
    </rPh>
    <phoneticPr fontId="3"/>
  </si>
  <si>
    <t>〇育児休業を取得しやすい環境整備に向けた具体的な取組を行います。
〇働き方を見直すために、毎週水曜日を「ノー残業デー」とします。
〇地元の真庭市立草加部小学校の生徒に木材教室を開講しています。</t>
    <phoneticPr fontId="3"/>
  </si>
  <si>
    <t>ごとうちくろこうぎょう</t>
  </si>
  <si>
    <t>株式会社　五島築炉工業</t>
  </si>
  <si>
    <t>倉敷市</t>
    <rPh sb="0" eb="3">
      <t>クラシキシ</t>
    </rPh>
    <phoneticPr fontId="3"/>
  </si>
  <si>
    <t>712-8055</t>
  </si>
  <si>
    <t>〇育児休業を取得しやすい社内環境を整えるため、社内研修を行います。
〇働き方を見直すために、毎週金曜日を「ノー残業デー」とします。
〇妊娠、出産、育児を理由に退職した元社員が希望すれば再雇用を行います。</t>
    <phoneticPr fontId="3"/>
  </si>
  <si>
    <t>株式会社スズキ麺工</t>
  </si>
  <si>
    <t>すずきめんこう</t>
    <phoneticPr fontId="3"/>
  </si>
  <si>
    <t>浅口市</t>
    <rPh sb="0" eb="3">
      <t>アサクチシ</t>
    </rPh>
    <phoneticPr fontId="3"/>
  </si>
  <si>
    <t>製造業</t>
    <rPh sb="0" eb="3">
      <t>セイゾウギョウ</t>
    </rPh>
    <phoneticPr fontId="3"/>
  </si>
  <si>
    <t>〇男性の育児休業取得促進に努めます。
〇子どもを持つ従業員が学校行事に進んで参加できるように奨励します。</t>
    <phoneticPr fontId="3"/>
  </si>
  <si>
    <t>R06168</t>
  </si>
  <si>
    <t>おうえいちけいえんたーぷらいず</t>
  </si>
  <si>
    <t>株式会社OHKエンタープライズ</t>
  </si>
  <si>
    <t>〇子育てと仕事の両立のため、年次有給休暇の取得促進を継続的に行います。
〇男女従業員の育児休業取得促進に取り組みます。
〇在宅勤務をしやすくする意識づくりのための研修を実施します。</t>
    <phoneticPr fontId="3"/>
  </si>
  <si>
    <t>〇男性も含め、育児休業を取得しやすい環境づくりに努めます。
〇育児短時間制度の利用を促進し、ワーク・ライフ・バランスの実現を推進します。
〇交通事故から子どもたちを守るため、安全運転教育を継続して実施します。</t>
    <phoneticPr fontId="3"/>
  </si>
  <si>
    <t>りょうかろじてっくかぶしきがいしゃちゅうごくしてん</t>
  </si>
  <si>
    <t>菱化ロジテック株式会社中国支店</t>
  </si>
  <si>
    <t>711-0935</t>
  </si>
  <si>
    <t>https://group.nagase.com/viita/</t>
    <phoneticPr fontId="3"/>
  </si>
  <si>
    <t>創業以来、岡山で自然の力を活かしたモノづくりを続けています。技術とモノづくりに研鑽を重ね、新たな価値創出を世界に向けて展開してまいります。</t>
    <phoneticPr fontId="3"/>
  </si>
  <si>
    <t>https://ohk-ep.co.jp/</t>
    <phoneticPr fontId="3"/>
  </si>
  <si>
    <t>OHKエンタープライズはクリエイティブを中心に映像に関するあらゆる事業を行っている広告プロダクションです。番組制作、CM制作、プロモーション制作、音響・字幕制作、グラフィック・WEB制作、ネット配信事業など、幅広い事業を展開しています。</t>
    <phoneticPr fontId="3"/>
  </si>
  <si>
    <t>当社は三菱ケミカル物流株式会社の実働部隊として、主に化学品の輸送・保管・包装・荷役業務を実施しています。安全で安心な物流サービスを提供し、お客様と社会の発展に貢献します。</t>
    <phoneticPr fontId="3"/>
  </si>
  <si>
    <t>当社の一番の強みは、製品精度と品質の良さです。特に、当社の木材製品の品質が認められ、内閣総理大臣賞１回、農林水産大臣賞８回等の表彰を受けております。また、環境面では岡山県で初となるCO2排出削減計画の認証を受けております。</t>
    <phoneticPr fontId="3"/>
  </si>
  <si>
    <t>弊社は、建設業の中でも焼却炉やプラント内の築炉工事を専門として営んでおります。岡山県を中心に全国をまわらせていただいております。</t>
    <phoneticPr fontId="3"/>
  </si>
  <si>
    <t>https://makino-dry-timber.jp/</t>
    <phoneticPr fontId="3"/>
  </si>
  <si>
    <t>https://turuturu.co.jp/</t>
    <phoneticPr fontId="3"/>
  </si>
  <si>
    <t>弊社は、大正11年に手延べ素麺製造業として創業し、2022年10月に創業100年を迎えました。創業以来築いてきたノウハウと歴史を基盤とし、麺の製造、製麺機械部門を合わせ持つ麺関係の総合メーカーです。</t>
    <phoneticPr fontId="3"/>
  </si>
  <si>
    <t>○事業所内保育園の充実に努め、安心して社会復帰できる環境を整えます。
○地域の小・中・高生を対象にした、病院ふれあい体験を実施します。
〇院内共有システム等により取得実績を公表し、男性の育児休業及び育児短時間勤務取得について周知・促進を行います。</t>
    <rPh sb="7" eb="8">
      <t>エン</t>
    </rPh>
    <rPh sb="15" eb="17">
      <t>アンシン</t>
    </rPh>
    <rPh sb="19" eb="21">
      <t>シャカイ</t>
    </rPh>
    <rPh sb="21" eb="23">
      <t>フッキ</t>
    </rPh>
    <rPh sb="26" eb="28">
      <t>カンキョウ</t>
    </rPh>
    <rPh sb="29" eb="30">
      <t>トトノ</t>
    </rPh>
    <rPh sb="69" eb="71">
      <t>インナイ</t>
    </rPh>
    <rPh sb="71" eb="73">
      <t>キョウユウ</t>
    </rPh>
    <rPh sb="77" eb="78">
      <t>トウ</t>
    </rPh>
    <rPh sb="81" eb="83">
      <t>シュトク</t>
    </rPh>
    <rPh sb="83" eb="85">
      <t>ジッセキ</t>
    </rPh>
    <rPh sb="86" eb="88">
      <t>コウヒョウ</t>
    </rPh>
    <rPh sb="90" eb="92">
      <t>ダンセイ</t>
    </rPh>
    <rPh sb="93" eb="95">
      <t>イクジ</t>
    </rPh>
    <rPh sb="95" eb="97">
      <t>キュウギョウ</t>
    </rPh>
    <rPh sb="97" eb="98">
      <t>オヨ</t>
    </rPh>
    <rPh sb="99" eb="101">
      <t>イクジ</t>
    </rPh>
    <rPh sb="101" eb="104">
      <t>タンジカン</t>
    </rPh>
    <rPh sb="104" eb="106">
      <t>キンム</t>
    </rPh>
    <rPh sb="106" eb="108">
      <t>シュトク</t>
    </rPh>
    <rPh sb="112" eb="114">
      <t>シュウチ</t>
    </rPh>
    <rPh sb="115" eb="117">
      <t>ソクシン</t>
    </rPh>
    <rPh sb="118" eb="119">
      <t>オコナ</t>
    </rPh>
    <phoneticPr fontId="2"/>
  </si>
  <si>
    <t>とんぼ</t>
    <phoneticPr fontId="17"/>
  </si>
  <si>
    <t>0204</t>
    <phoneticPr fontId="3"/>
  </si>
  <si>
    <t>0205</t>
    <phoneticPr fontId="3"/>
  </si>
  <si>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
〇業務文章の見直しに取り組み社内環境を整えることで、特に男性社員の育児休業の取得促進を目指します。</t>
    <rPh sb="114" eb="116">
      <t>ギョウム</t>
    </rPh>
    <rPh sb="116" eb="118">
      <t>ブンショウ</t>
    </rPh>
    <rPh sb="119" eb="121">
      <t>ミナオ</t>
    </rPh>
    <rPh sb="123" eb="124">
      <t>ト</t>
    </rPh>
    <rPh sb="125" eb="126">
      <t>ク</t>
    </rPh>
    <rPh sb="127" eb="129">
      <t>シャナイ</t>
    </rPh>
    <rPh sb="129" eb="131">
      <t>カンキョウ</t>
    </rPh>
    <rPh sb="132" eb="133">
      <t>トトノ</t>
    </rPh>
    <rPh sb="139" eb="140">
      <t>トク</t>
    </rPh>
    <rPh sb="141" eb="143">
      <t>ダンセイ</t>
    </rPh>
    <rPh sb="143" eb="145">
      <t>シャイン</t>
    </rPh>
    <rPh sb="146" eb="148">
      <t>イクジ</t>
    </rPh>
    <rPh sb="148" eb="150">
      <t>キュウギョウ</t>
    </rPh>
    <rPh sb="151" eb="153">
      <t>シュトク</t>
    </rPh>
    <rPh sb="153" eb="155">
      <t>ソクシン</t>
    </rPh>
    <rPh sb="156" eb="158">
      <t>メザ</t>
    </rPh>
    <phoneticPr fontId="18"/>
  </si>
  <si>
    <t>えーぴーあいかんぱにー</t>
  </si>
  <si>
    <t>A.P.I.カンパニー株式会社</t>
  </si>
  <si>
    <t>R06169</t>
  </si>
  <si>
    <t>R06170</t>
  </si>
  <si>
    <t>R06171</t>
  </si>
  <si>
    <t>R06172</t>
  </si>
  <si>
    <t>R06173</t>
  </si>
  <si>
    <t>R06174</t>
  </si>
  <si>
    <t>R06175</t>
  </si>
  <si>
    <t>R06176</t>
  </si>
  <si>
    <t>R06177</t>
  </si>
  <si>
    <t>719-1131</t>
  </si>
  <si>
    <t>総社市</t>
    <rPh sb="0" eb="3">
      <t>ソウジャシ</t>
    </rPh>
    <phoneticPr fontId="3"/>
  </si>
  <si>
    <t>https://www.api-company.jp/</t>
  </si>
  <si>
    <t>あいでぃーる</t>
  </si>
  <si>
    <t>ideal株式会社</t>
  </si>
  <si>
    <t>倉敷市</t>
    <rPh sb="0" eb="3">
      <t>クラシキシ</t>
    </rPh>
    <phoneticPr fontId="3"/>
  </si>
  <si>
    <t>710-0142</t>
  </si>
  <si>
    <t>〇ICT導入による業務効率化で、一人ひとりの業務負担を軽減
〇柔軟な労働時間の変更（短縮等）で子育てをバックアップ
〇積極的な看護師採用により、夜間対応回数を軽減
〇従業員の育児休業取得を促進</t>
    <phoneticPr fontId="3"/>
  </si>
  <si>
    <t>NPO法人くらしき放課後児童クラブ支援センター</t>
  </si>
  <si>
    <t>〇子育て支援会議を開催し、子育てしやすい環境をつくります。
〇子育て世代を含むそれぞれに合った働き方ができるよう時短勤務等多様な働き方を整えます。
〇対象者には相談窓口を設け、育児休業が取りやすいよう環境を整えます。</t>
    <phoneticPr fontId="3"/>
  </si>
  <si>
    <t>びぃーてぃーえす</t>
  </si>
  <si>
    <t>株式会社ビィーティーエス</t>
  </si>
  <si>
    <t>岡山市</t>
    <rPh sb="0" eb="3">
      <t>オカヤマシ</t>
    </rPh>
    <phoneticPr fontId="3"/>
  </si>
  <si>
    <t>〇有給休暇の取得促進に努めます。
〇従業員の育児休業取得促進に努めます。</t>
    <phoneticPr fontId="3"/>
  </si>
  <si>
    <t>ほうゆうかい　たけべのさと</t>
  </si>
  <si>
    <t>社会福祉法人　朋友会　たけべの里</t>
  </si>
  <si>
    <t>709-3142</t>
  </si>
  <si>
    <t>日進測量株式会社</t>
  </si>
  <si>
    <t>にっしんそくりょう</t>
  </si>
  <si>
    <t>703-8243</t>
  </si>
  <si>
    <t>https://www.nissin-skr.co.jp/</t>
  </si>
  <si>
    <t>〇産前産後休業や育児休業等を取得しやすくするために社内環境を整え、制度周知や情報提供及び相談体制の整備を行います。
〇本人の意向に沿って育児休業、職場復帰の話し合いを柔軟に行います。
〇地域の子どもの安全を守るため、全社員が岡山県の「無事故・無違反チャレンジ200日」に参加し、安全運転の意識向上に努めています。</t>
    <phoneticPr fontId="3"/>
  </si>
  <si>
    <t>三菱ケミカル物流株式会社　西日本支社</t>
  </si>
  <si>
    <t>みつびしけみかるぶつりゅうかぶしきがいしゃ　にしにほんししゃ</t>
  </si>
  <si>
    <t>〇男性も含め、育児休業を取得しやすい環境づくりに努めます。
〇育児短時間制度の利用も促進し、ワーク・ライフ・バランスの実現を推進します。
〇マタハラ、パタハラ防止対策を含めたコンプライアンス教育を継続実施します。</t>
    <phoneticPr fontId="3"/>
  </si>
  <si>
    <t>〇育児休業のほか、介護休業や傷病休暇を取得しやすい社内環境を整えるため、代替手当制度を新設します。
〇職場復帰前に勤務可能な時間、保育園送迎時間等きめ細やかな相談を行い、配慮します。
〇夫婦が協力して育児ができるよう、時間外勤務の削減に努めます。</t>
    <phoneticPr fontId="3"/>
  </si>
  <si>
    <t>障害福祉サービスの生活介護の事業所です。弊社は一人ひとりの思いを大切にその人の無限の可能性を信じライフステージに合わせた夢や希望の実現をサポートします。</t>
    <phoneticPr fontId="3"/>
  </si>
  <si>
    <t>https://www.ideal0808.com/</t>
    <phoneticPr fontId="3"/>
  </si>
  <si>
    <t>平成30年8月に設立した会社です。倉敷市林で「訪問看護ステーションなないろ」を運営しています。</t>
    <phoneticPr fontId="3"/>
  </si>
  <si>
    <t>倉敷市から委託を受け、4小学校区26支援の単位の放課後児童クラブを運営しています。その他倉敷市外のクラブの事務支援、相談業務を行っています。</t>
    <phoneticPr fontId="3"/>
  </si>
  <si>
    <t>https://www.btsbts.com/</t>
    <phoneticPr fontId="3"/>
  </si>
  <si>
    <t>私たちは、人と環境の調和を大切に、美しいデザインと健康的な暮らしを提供します。仕事を通じて社員の幸福を大切にし、皆様の健康と地域の元気づくりに力を尽くしてまいります。</t>
    <phoneticPr fontId="3"/>
  </si>
  <si>
    <t>http://www.hoyukai.co.jp/</t>
    <phoneticPr fontId="3"/>
  </si>
  <si>
    <t>北区建部町にある介護施設。温泉や美しい自然に囲まれ、質の高い介護サービスでご利用者様の自立を支援します。「自分らしく、自由に、生き生きと！！」を運営理念に、職員一同が心のこもったケアを提供しています。</t>
    <phoneticPr fontId="3"/>
  </si>
  <si>
    <t>土地の戸籍といわれる「地籍調査」を主に行っています。地籍のことなら調査・測量・システム開発・販売まで一括して作業できる全国でも数少ない会社です。</t>
    <phoneticPr fontId="3"/>
  </si>
  <si>
    <t>https://www.mclc.co.jp/</t>
    <phoneticPr fontId="3"/>
  </si>
  <si>
    <t>三菱ケミカル物流は、「ケミカル品物流」分野に強みを持ち、IT・物流技術の導入や、働き方の改革に取り組みます。また、環境変化に適切に対応し、最適な物流サービスを創造し、信頼される物流企業を目指します。</t>
    <phoneticPr fontId="3"/>
  </si>
  <si>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1" eb="4">
      <t>ショウガッコウ</t>
    </rPh>
    <rPh sb="5" eb="6">
      <t>ネン</t>
    </rPh>
    <rPh sb="6" eb="7">
      <t>セイ</t>
    </rPh>
    <rPh sb="7" eb="10">
      <t>シュウリョウジ</t>
    </rPh>
    <rPh sb="13" eb="14">
      <t>コ</t>
    </rPh>
    <rPh sb="17" eb="20">
      <t>ジュウギョウイン</t>
    </rPh>
    <rPh sb="22" eb="24">
      <t>シギョウ</t>
    </rPh>
    <rPh sb="24" eb="26">
      <t>カイシ</t>
    </rPh>
    <rPh sb="26" eb="28">
      <t>ジカン</t>
    </rPh>
    <rPh sb="29" eb="31">
      <t>ヘンコウ</t>
    </rPh>
    <rPh sb="39" eb="41">
      <t>セイド</t>
    </rPh>
    <rPh sb="42" eb="43">
      <t>モウ</t>
    </rPh>
    <rPh sb="45" eb="46">
      <t>ハタラ</t>
    </rPh>
    <rPh sb="47" eb="48">
      <t>カタ</t>
    </rPh>
    <rPh sb="49" eb="52">
      <t>センタクシ</t>
    </rPh>
    <rPh sb="53" eb="54">
      <t>フ</t>
    </rPh>
    <rPh sb="61" eb="62">
      <t>コ</t>
    </rPh>
    <rPh sb="63" eb="65">
      <t>カンゴ</t>
    </rPh>
    <rPh sb="65" eb="67">
      <t>キュウカ</t>
    </rPh>
    <rPh sb="68" eb="70">
      <t>シュトク</t>
    </rPh>
    <rPh sb="71" eb="74">
      <t>ショウガッコウ</t>
    </rPh>
    <rPh sb="75" eb="77">
      <t>ネンセイ</t>
    </rPh>
    <rPh sb="77" eb="80">
      <t>シュウリョウジ</t>
    </rPh>
    <rPh sb="83" eb="84">
      <t>コ</t>
    </rPh>
    <rPh sb="85" eb="87">
      <t>ハンイ</t>
    </rPh>
    <rPh sb="88" eb="90">
      <t>カクダイ</t>
    </rPh>
    <rPh sb="92" eb="94">
      <t>ダンジョ</t>
    </rPh>
    <rPh sb="94" eb="96">
      <t>カンケイ</t>
    </rPh>
    <rPh sb="98" eb="100">
      <t>コソダ</t>
    </rPh>
    <rPh sb="102" eb="104">
      <t>シゴト</t>
    </rPh>
    <rPh sb="105" eb="107">
      <t>リョウリツ</t>
    </rPh>
    <rPh sb="112" eb="114">
      <t>ショクバ</t>
    </rPh>
    <rPh sb="115" eb="117">
      <t>メザ</t>
    </rPh>
    <rPh sb="123" eb="127">
      <t>イクジキュウギョウ</t>
    </rPh>
    <rPh sb="127" eb="129">
      <t>セイド</t>
    </rPh>
    <rPh sb="130" eb="133">
      <t>シャナイホウ</t>
    </rPh>
    <rPh sb="133" eb="134">
      <t>トウ</t>
    </rPh>
    <rPh sb="135" eb="137">
      <t>ショウカイ</t>
    </rPh>
    <rPh sb="139" eb="141">
      <t>イクジ</t>
    </rPh>
    <rPh sb="141" eb="143">
      <t>キュウギョウ</t>
    </rPh>
    <rPh sb="144" eb="146">
      <t>シュトク</t>
    </rPh>
    <rPh sb="150" eb="152">
      <t>カンキョウ</t>
    </rPh>
    <rPh sb="156" eb="157">
      <t>ツト</t>
    </rPh>
    <phoneticPr fontId="2"/>
  </si>
  <si>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6" eb="7">
      <t>セイ</t>
    </rPh>
    <phoneticPr fontId="3"/>
  </si>
  <si>
    <t>くらしきほうかごじどうくらぶしえんせんたー</t>
    <phoneticPr fontId="3"/>
  </si>
  <si>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・家事支援サービス福利厚生導入実証事業に登録しています。
・在宅勤務制度を導入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○男性の子育て支援：パパ休暇
・配偶者の出産に伴い、男性社員は子が1歳2ヵ月になるまで5日の範囲内において特別休暇（有休）を取得できます。</t>
    <rPh sb="96" eb="100">
      <t>ジカンタンイ</t>
    </rPh>
    <rPh sb="100" eb="106">
      <t>ユウキュウキュウカセイド</t>
    </rPh>
    <rPh sb="107" eb="109">
      <t>ドウニュウ</t>
    </rPh>
    <rPh sb="291" eb="293">
      <t>シャイン</t>
    </rPh>
    <rPh sb="294" eb="298">
      <t>イクジサンカ</t>
    </rPh>
    <rPh sb="299" eb="301">
      <t>ショウレイ</t>
    </rPh>
    <rPh sb="344" eb="346">
      <t>キギョウ</t>
    </rPh>
    <rPh sb="346" eb="349">
      <t>シュドウガタ</t>
    </rPh>
    <rPh sb="349" eb="352">
      <t>ホイクエン</t>
    </rPh>
    <rPh sb="354" eb="358">
      <t>ケイヤクテイケツ</t>
    </rPh>
    <rPh sb="360" eb="362">
      <t>キギョウ</t>
    </rPh>
    <rPh sb="362" eb="365">
      <t>シュドウガタ</t>
    </rPh>
    <rPh sb="372" eb="374">
      <t>ワリビキ</t>
    </rPh>
    <rPh sb="374" eb="375">
      <t>ケン</t>
    </rPh>
    <rPh sb="376" eb="378">
      <t>ドウニュウ</t>
    </rPh>
    <rPh sb="380" eb="382">
      <t>カジ</t>
    </rPh>
    <rPh sb="382" eb="384">
      <t>シエン</t>
    </rPh>
    <rPh sb="388" eb="390">
      <t>フクリ</t>
    </rPh>
    <rPh sb="390" eb="392">
      <t>コウセイ</t>
    </rPh>
    <rPh sb="392" eb="394">
      <t>ドウニュウ</t>
    </rPh>
    <rPh sb="394" eb="396">
      <t>ジッショウ</t>
    </rPh>
    <rPh sb="396" eb="398">
      <t>ジギョウ</t>
    </rPh>
    <rPh sb="399" eb="401">
      <t>トウロク</t>
    </rPh>
    <rPh sb="409" eb="411">
      <t>ザイタク</t>
    </rPh>
    <rPh sb="411" eb="413">
      <t>キンム</t>
    </rPh>
    <rPh sb="413" eb="415">
      <t>セイド</t>
    </rPh>
    <rPh sb="416" eb="418">
      <t>ドウニュウ</t>
    </rPh>
    <rPh sb="481" eb="483">
      <t>タイセツ</t>
    </rPh>
    <phoneticPr fontId="18"/>
  </si>
  <si>
    <t>昭和28年の創業以来、港湾運送、自動車部品製造、介護事業等、様々な分野で着実に実績を積んでまいりました。今後も社是「和と誠実」の精神の下、努力を重ねてまいります。</t>
    <phoneticPr fontId="3"/>
  </si>
  <si>
    <t>○社員の家族を対象とした「子ども参観日」を開催します。
○社内での出産・育児・介護関連制度の更なる情報提供を図ります。
〇男性の育児休業取得促進に努めます。</t>
    <rPh sb="61" eb="63">
      <t>ダンセイ</t>
    </rPh>
    <rPh sb="64" eb="66">
      <t>イクジ</t>
    </rPh>
    <rPh sb="66" eb="68">
      <t>キュウギョウ</t>
    </rPh>
    <rPh sb="68" eb="70">
      <t>シュトク</t>
    </rPh>
    <rPh sb="70" eb="72">
      <t>ソクシン</t>
    </rPh>
    <rPh sb="73" eb="74">
      <t>ツト</t>
    </rPh>
    <phoneticPr fontId="18"/>
  </si>
  <si>
    <t>0206</t>
  </si>
  <si>
    <t>0207</t>
  </si>
  <si>
    <t>0208</t>
  </si>
  <si>
    <t>0209</t>
  </si>
  <si>
    <t>0210</t>
  </si>
  <si>
    <t>0206</t>
    <phoneticPr fontId="3"/>
  </si>
  <si>
    <t>700-8635</t>
    <phoneticPr fontId="3"/>
  </si>
  <si>
    <t>0207</t>
    <phoneticPr fontId="3"/>
  </si>
  <si>
    <t>R06178</t>
  </si>
  <si>
    <t>R06179</t>
  </si>
  <si>
    <t>R06180</t>
  </si>
  <si>
    <t>R06181</t>
  </si>
  <si>
    <t>R06182</t>
  </si>
  <si>
    <t>R06183</t>
  </si>
  <si>
    <t>岡山市</t>
    <rPh sb="0" eb="3">
      <t>オカヤマシ</t>
    </rPh>
    <phoneticPr fontId="3"/>
  </si>
  <si>
    <t>のくと</t>
    <phoneticPr fontId="3"/>
  </si>
  <si>
    <t>ノクト合同会社</t>
  </si>
  <si>
    <t>706-0141</t>
    <phoneticPr fontId="3"/>
  </si>
  <si>
    <t>玉野市</t>
    <rPh sb="0" eb="3">
      <t>タマノシ</t>
    </rPh>
    <phoneticPr fontId="3"/>
  </si>
  <si>
    <t>大和酸素株式会社</t>
  </si>
  <si>
    <t>だいわさんそ</t>
    <phoneticPr fontId="3"/>
  </si>
  <si>
    <t>701-0163</t>
  </si>
  <si>
    <t>〇育児休業を取得しやすい社内環境を整えます。
〇子育てしやすい環境を会社として取り組みます。</t>
    <phoneticPr fontId="3"/>
  </si>
  <si>
    <t>そらまめ歯科</t>
  </si>
  <si>
    <t>そらまめしか</t>
    <phoneticPr fontId="3"/>
  </si>
  <si>
    <t>障害や病気のある方に特化した歯科医院です。歯科受診にためらいが生じやすい方の受診機会を増やすことが開院の理念です。障害や病気を理解し、その方の生活を支える歯科を目指しています。</t>
    <phoneticPr fontId="3"/>
  </si>
  <si>
    <t>〇家族の状況に応じて、１時間単位での有給休暇、当日の有給休暇の申請に対応します。
〇授乳、おむつ替えのスペースを提供します。</t>
    <phoneticPr fontId="3"/>
  </si>
  <si>
    <t>https://www7b.biglobe.ne.jp/~soramame8054895/</t>
    <phoneticPr fontId="3"/>
  </si>
  <si>
    <t>株式会社大阪合成有機化学研究所　柵原工場</t>
    <phoneticPr fontId="3"/>
  </si>
  <si>
    <t>おおさかごうせいゆうきかがくけんきゅうしょ　やなはらこうじょう</t>
  </si>
  <si>
    <t>708-1527</t>
    <phoneticPr fontId="3"/>
  </si>
  <si>
    <t>美咲町</t>
    <rPh sb="0" eb="3">
      <t>ミサキチョウ</t>
    </rPh>
    <phoneticPr fontId="3"/>
  </si>
  <si>
    <t>〇女性が活躍できる職場であることについて積極的に広報を行う。
〇全社員の有給休暇取得率を前年比110％以上とする。
〇従業員の育児休業取得促進に取り組みます。</t>
    <phoneticPr fontId="3"/>
  </si>
  <si>
    <t>オサカダツール株式会社</t>
  </si>
  <si>
    <t>おさかだつーる</t>
    <phoneticPr fontId="3"/>
  </si>
  <si>
    <t>美作市</t>
    <rPh sb="0" eb="3">
      <t>ミマサカシ</t>
    </rPh>
    <phoneticPr fontId="3"/>
  </si>
  <si>
    <t>〇仕事と育児の両立支援に取り組みます。
　時短勤務を小学校卒業まで可能にし、男性の育児休業取得も推奨することで両立を支援します。
〇学校行事やPTA活動への積極的な参加を奨励します。
　時間単位の有給休暇制度を導入し、学校行事やPTA活動への柔軟な参加を積極的に支援します。
〇地域の青少年健全育成活動を積極的に支援します。
　地域のスポーツチームや青少年活動を支援し、次世代の育成と地域社会の活性化に貢献します。</t>
    <phoneticPr fontId="3"/>
  </si>
  <si>
    <t>わんとぅーわん</t>
  </si>
  <si>
    <t>700-0023</t>
  </si>
  <si>
    <t>中国地方の企業様向けに、ホームページ制作やWEB運用支援を行っています。
20、30代の社員が多く、子育て世代も増えてきております。男女・世代を問わず働きやすい会社を目指して、福利厚生の充実に力を入れています。</t>
    <phoneticPr fontId="3"/>
  </si>
  <si>
    <t>〇時短勤務、時間単位で取得可能な有給（中抜けも可能）の制度など子育て中の従業員が働きやすい環境を提供します。
〇有給休暇の取得促進、残業時間の短縮を推奨し、ワークライフバランスの向上に努めます。
〇従業員の育児休業取得促進に取り組みます。</t>
    <phoneticPr fontId="3"/>
  </si>
  <si>
    <t>びーとぅーびーほーるでぃんぐす</t>
  </si>
  <si>
    <t>700-0023</t>
    <phoneticPr fontId="3"/>
  </si>
  <si>
    <t>びじねすぷろせすあうとそーしんぐ</t>
  </si>
  <si>
    <t>〇男性の育児参加促進を目指し、保育士監修のもと子育て情報の発信を行います。</t>
    <rPh sb="1" eb="2">
      <t>オトコ</t>
    </rPh>
    <phoneticPr fontId="3"/>
  </si>
  <si>
    <t xml:space="preserve">株式会社ＯＮＥｔｏＯＮＥ   </t>
    <phoneticPr fontId="3"/>
  </si>
  <si>
    <t>株式会社ＢｔｏＢホールディングス</t>
    <phoneticPr fontId="3"/>
  </si>
  <si>
    <t>株式会社ビジネスプロセスアウトソーシング</t>
    <phoneticPr fontId="3"/>
  </si>
  <si>
    <t>https://noct.co.jp/</t>
    <phoneticPr fontId="3"/>
  </si>
  <si>
    <t>岡山県玉野市を拠点に、ワードプレスサイト、ECサイト、ホームページ制作、映像制作、写真撮影、SEO戦略のサポートなどWEB全般のサポートを行っています。</t>
    <phoneticPr fontId="3"/>
  </si>
  <si>
    <t>https://www.daiwa-gr.jp/daiwa-sanso/</t>
    <phoneticPr fontId="3"/>
  </si>
  <si>
    <t>当社は社員の健康に力を入れています。それと同時に子育てしやすい環境づくりにも力を入れることで、社員が安心して長く働ける会社になっています。</t>
    <phoneticPr fontId="3"/>
  </si>
  <si>
    <t>https://www.tec-osc.co.jp/</t>
    <phoneticPr fontId="3"/>
  </si>
  <si>
    <t>総合化学メーカーであるカネカのグループ会社で、医薬品原薬（API）分野で成長している国内有数の医薬品原薬メーカーです。1961年創業以来、幅広い分野で高品質な製品を提供しています。</t>
    <phoneticPr fontId="3"/>
  </si>
  <si>
    <t>https://www.osakadatool.co.jp/</t>
    <phoneticPr fontId="3"/>
  </si>
  <si>
    <t>1966年の創業以来、耐衝撃工具であるチゼルの製造販売を行っています。ニッチな製品ですが、インフラ開発に欠かせないチゼルを、岡山県美作市から全国、さらには世界へと届けることで、地域の発展に貢献していきます。</t>
    <phoneticPr fontId="3"/>
  </si>
  <si>
    <t>https://btob-holdings.co.jp/</t>
    <phoneticPr fontId="3"/>
  </si>
  <si>
    <t>当社は、ＩＴ機器販売、人材派遣、ＷＥＢサービスなどを提供するBtoB総合サービス企業です。20、30代が多く、子育て世代も増えています。男女・世代を問わず働きやすい会社を目指し、福利厚生の充実に力を入れています。</t>
    <phoneticPr fontId="3"/>
  </si>
  <si>
    <t>https://www.onetoone.co.jp/</t>
    <phoneticPr fontId="3"/>
  </si>
  <si>
    <t>https://b-p-o.co.jp/</t>
    <phoneticPr fontId="3"/>
  </si>
  <si>
    <t>当社は、中国地域のお客様へ顧客満足度の向上、収益の向上、事業の活性化を図るCRM戦略をご提案させていただいています。男女・世代を問わず働きやすい会社を目指し、福利厚生の充実に力を入れています。</t>
    <phoneticPr fontId="3"/>
  </si>
  <si>
    <t>玉島信用金庫</t>
    <rPh sb="0" eb="6">
      <t>タマシマシンヨウキンコ</t>
    </rPh>
    <phoneticPr fontId="17"/>
  </si>
  <si>
    <t>たましましんようきんこ</t>
    <phoneticPr fontId="17"/>
  </si>
  <si>
    <t>○育児を会社での福利厚生として応援する。
○育児休業又は明けに対しても給料及び自宅での仕事を考える。
○保育所（２人目より）を一部負担する。
○入園料を負担の為、お祝金をする。（２人目より）</t>
    <phoneticPr fontId="2"/>
  </si>
  <si>
    <t>0208</t>
    <phoneticPr fontId="3"/>
  </si>
  <si>
    <t>〇男女問わず、再就職はもちろん、子育てと仕事の両立を目的とした職場体験講習を行います。
〇子どもをもつ従業員の学校行事やPTA活動への積極的な参加を奨励します。
〇有給休暇の取得促進に努めます。
〇育児休業を取得しやすい環境づくりに努めます。</t>
    <rPh sb="45" eb="46">
      <t>コ</t>
    </rPh>
    <rPh sb="51" eb="54">
      <t>ジュウギョウイン</t>
    </rPh>
    <rPh sb="55" eb="57">
      <t>ガッコウ</t>
    </rPh>
    <rPh sb="57" eb="59">
      <t>ギョウジ</t>
    </rPh>
    <rPh sb="63" eb="65">
      <t>カツドウ</t>
    </rPh>
    <rPh sb="67" eb="70">
      <t>セッキョクテキ</t>
    </rPh>
    <rPh sb="71" eb="73">
      <t>サンカ</t>
    </rPh>
    <rPh sb="74" eb="76">
      <t>ショウレイ</t>
    </rPh>
    <rPh sb="82" eb="84">
      <t>ユウキュウ</t>
    </rPh>
    <rPh sb="84" eb="86">
      <t>キュウカ</t>
    </rPh>
    <rPh sb="87" eb="89">
      <t>シュトク</t>
    </rPh>
    <rPh sb="89" eb="91">
      <t>ソクシン</t>
    </rPh>
    <rPh sb="92" eb="93">
      <t>ツト</t>
    </rPh>
    <rPh sb="99" eb="101">
      <t>イクジ</t>
    </rPh>
    <rPh sb="101" eb="103">
      <t>キュウギョウ</t>
    </rPh>
    <rPh sb="104" eb="106">
      <t>シュトク</t>
    </rPh>
    <rPh sb="110" eb="112">
      <t>カンキョウ</t>
    </rPh>
    <rPh sb="116" eb="117">
      <t>ツト</t>
    </rPh>
    <phoneticPr fontId="17"/>
  </si>
  <si>
    <t>https://www.ej-jimco.co.jp/</t>
    <phoneticPr fontId="3"/>
  </si>
  <si>
    <t>○男性従業員の育児休業取得を推奨します。
〇「所定外労働の制限に関する制度」、「所定労働時間の短縮措置」のいずれかを、３歳から小学校就業前の子どもを育てる労働者についても使用できるように改訂を行います。
〇年次有給休暇の全社における年間取得平均日数を１人あたり12日以上とします。</t>
    <rPh sb="23" eb="25">
      <t>ショテイ</t>
    </rPh>
    <rPh sb="25" eb="26">
      <t>ガイ</t>
    </rPh>
    <rPh sb="26" eb="28">
      <t>ロウドウ</t>
    </rPh>
    <rPh sb="29" eb="31">
      <t>セイゲン</t>
    </rPh>
    <rPh sb="32" eb="33">
      <t>カン</t>
    </rPh>
    <rPh sb="35" eb="37">
      <t>セイド</t>
    </rPh>
    <rPh sb="40" eb="42">
      <t>ショテイ</t>
    </rPh>
    <rPh sb="42" eb="44">
      <t>ロウドウ</t>
    </rPh>
    <rPh sb="44" eb="46">
      <t>ジカン</t>
    </rPh>
    <rPh sb="47" eb="49">
      <t>タンシュク</t>
    </rPh>
    <rPh sb="49" eb="51">
      <t>ソチ</t>
    </rPh>
    <rPh sb="60" eb="61">
      <t>サイ</t>
    </rPh>
    <rPh sb="63" eb="66">
      <t>ショウガッコウ</t>
    </rPh>
    <rPh sb="66" eb="68">
      <t>シュウギョウ</t>
    </rPh>
    <rPh sb="68" eb="69">
      <t>マエ</t>
    </rPh>
    <rPh sb="70" eb="71">
      <t>コ</t>
    </rPh>
    <rPh sb="74" eb="75">
      <t>ソダ</t>
    </rPh>
    <rPh sb="77" eb="80">
      <t>ロウドウシャ</t>
    </rPh>
    <rPh sb="85" eb="87">
      <t>シヨウ</t>
    </rPh>
    <rPh sb="93" eb="95">
      <t>カイテイ</t>
    </rPh>
    <rPh sb="96" eb="97">
      <t>オコナ</t>
    </rPh>
    <rPh sb="103" eb="105">
      <t>ネンジ</t>
    </rPh>
    <rPh sb="105" eb="107">
      <t>ユウキュウ</t>
    </rPh>
    <rPh sb="107" eb="109">
      <t>キュウカ</t>
    </rPh>
    <rPh sb="110" eb="112">
      <t>ゼンシャ</t>
    </rPh>
    <rPh sb="116" eb="118">
      <t>ネンカン</t>
    </rPh>
    <rPh sb="118" eb="120">
      <t>シュトク</t>
    </rPh>
    <rPh sb="120" eb="122">
      <t>ヘイキン</t>
    </rPh>
    <rPh sb="122" eb="124">
      <t>ニッスウ</t>
    </rPh>
    <rPh sb="126" eb="127">
      <t>ヒト</t>
    </rPh>
    <rPh sb="132" eb="133">
      <t>ニチ</t>
    </rPh>
    <rPh sb="133" eb="135">
      <t>イジョウ</t>
    </rPh>
    <phoneticPr fontId="3"/>
  </si>
  <si>
    <t>しょうえんふくしかい</t>
  </si>
  <si>
    <t>社会福祉法人松園福祉会</t>
  </si>
  <si>
    <t>R06184</t>
  </si>
  <si>
    <t>713-8125</t>
  </si>
  <si>
    <t>倉敷市</t>
    <rPh sb="0" eb="3">
      <t>クラシキシ</t>
    </rPh>
    <phoneticPr fontId="3"/>
  </si>
  <si>
    <t>〇働きやすいワーク・ライフ・バランスの取れた職場づくりに努めます。
〇男性の育児休業取得促進に努めます。</t>
    <phoneticPr fontId="3"/>
  </si>
  <si>
    <t>https://shoenfukushikai.jp/</t>
    <phoneticPr fontId="3"/>
  </si>
  <si>
    <t>地域における「しあわせの里」の実現を目指し、当法人は、高齢者介護、保育・幼児教育、児童発達といった事業を通じて、地域住民の皆様が福祉サービスと身近に繋がれる機会を創出しています。</t>
    <phoneticPr fontId="3"/>
  </si>
  <si>
    <t>○従業員の子どもの傷病、学校行事等の休暇は優先的に与えます。及びイクボスを目指します。
○毎週水曜日を「ノー残業デー」とし、月１回は全社員完全に定時退場とします。
○仕事と生活の調和のために、勤務時間の変更、短縮に取り組みます。また、従業員の趣味をクラブ活動として認め、アフター5を充実させます。
〇育児休業の取得を促進するため、相談窓口を設置し、社内制度の周知と育児休業に関する情報提供に取り組みます。</t>
    <rPh sb="150" eb="152">
      <t>イクジ</t>
    </rPh>
    <rPh sb="152" eb="154">
      <t>キュウギョウ</t>
    </rPh>
    <rPh sb="155" eb="157">
      <t>シュトク</t>
    </rPh>
    <rPh sb="158" eb="160">
      <t>ソクシン</t>
    </rPh>
    <rPh sb="165" eb="167">
      <t>ソウダン</t>
    </rPh>
    <rPh sb="167" eb="169">
      <t>マドグチ</t>
    </rPh>
    <rPh sb="170" eb="172">
      <t>セッチ</t>
    </rPh>
    <rPh sb="174" eb="176">
      <t>シャナイ</t>
    </rPh>
    <rPh sb="176" eb="178">
      <t>セイド</t>
    </rPh>
    <rPh sb="179" eb="181">
      <t>シュウチ</t>
    </rPh>
    <rPh sb="182" eb="184">
      <t>イクジ</t>
    </rPh>
    <rPh sb="184" eb="186">
      <t>キュウギョウ</t>
    </rPh>
    <rPh sb="187" eb="188">
      <t>カン</t>
    </rPh>
    <rPh sb="190" eb="192">
      <t>ジョウホウ</t>
    </rPh>
    <rPh sb="192" eb="194">
      <t>テイキョウ</t>
    </rPh>
    <rPh sb="195" eb="196">
      <t>ト</t>
    </rPh>
    <rPh sb="197" eb="198">
      <t>ク</t>
    </rPh>
    <phoneticPr fontId="18"/>
  </si>
  <si>
    <t>○ワーク・ライフ・バランスができる職場環境を目指します。
○子育てを理由に退職した方でも積極的に採用を行います。
〇育児休業が取りやすいよう声掛け等を行い環境を整えます。
○子供たちの社会科見学を積極的に受け入れます。「子供探検隊」</t>
    <rPh sb="30" eb="32">
      <t>コソダ</t>
    </rPh>
    <rPh sb="34" eb="36">
      <t>リユウ</t>
    </rPh>
    <rPh sb="37" eb="39">
      <t>タイショク</t>
    </rPh>
    <rPh sb="41" eb="42">
      <t>カタ</t>
    </rPh>
    <rPh sb="44" eb="47">
      <t>セッキョクテキ</t>
    </rPh>
    <rPh sb="88" eb="89">
      <t>トモ</t>
    </rPh>
    <phoneticPr fontId="18"/>
  </si>
  <si>
    <t>○子どもをもつ従業員の学校行事やPTA活動への積極的な参加を奨励します。
○地域の青少年健全育成活動を積極的に支援します。
○子どもの交通安全、地域の防犯、非行防止活動を積極的に支援します。
○イクボスを目指します。
〇育児休業を取得しやすい環境づくりに努めます。</t>
    <rPh sb="110" eb="112">
      <t>イクジ</t>
    </rPh>
    <rPh sb="112" eb="114">
      <t>キュウギョウ</t>
    </rPh>
    <rPh sb="115" eb="117">
      <t>シュトク</t>
    </rPh>
    <rPh sb="121" eb="123">
      <t>カンキョウ</t>
    </rPh>
    <rPh sb="127" eb="128">
      <t>ツト</t>
    </rPh>
    <phoneticPr fontId="17"/>
  </si>
  <si>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〇業務ローテーションの標準化で、「誰かが不在でも、別の人が対応できる」状態を目指し、育児休業取得や急なお休みのカバーなど、子育て世代の社員の負担の軽減を図ります。</t>
    <rPh sb="7" eb="9">
      <t>シャイン</t>
    </rPh>
    <rPh sb="11" eb="13">
      <t>シゴト</t>
    </rPh>
    <rPh sb="14" eb="16">
      <t>イクジ</t>
    </rPh>
    <rPh sb="17" eb="19">
      <t>リョウリツ</t>
    </rPh>
    <rPh sb="23" eb="25">
      <t>キボウ</t>
    </rPh>
    <rPh sb="27" eb="29">
      <t>バアイ</t>
    </rPh>
    <rPh sb="32" eb="34">
      <t>ジタン</t>
    </rPh>
    <rPh sb="34" eb="36">
      <t>キンム</t>
    </rPh>
    <rPh sb="37" eb="39">
      <t>ショウニン</t>
    </rPh>
    <rPh sb="46" eb="48">
      <t>カゾク</t>
    </rPh>
    <rPh sb="48" eb="50">
      <t>オウエン</t>
    </rPh>
    <rPh sb="50" eb="51">
      <t>イワイ</t>
    </rPh>
    <rPh sb="51" eb="52">
      <t>キン</t>
    </rPh>
    <rPh sb="53" eb="55">
      <t>シキュウ</t>
    </rPh>
    <rPh sb="58" eb="60">
      <t>コソダ</t>
    </rPh>
    <rPh sb="61" eb="63">
      <t>セダイ</t>
    </rPh>
    <rPh sb="64" eb="66">
      <t>シエン</t>
    </rPh>
    <rPh sb="67" eb="68">
      <t>オコナ</t>
    </rPh>
    <rPh sb="74" eb="76">
      <t>ギョウム</t>
    </rPh>
    <rPh sb="84" eb="87">
      <t>ヒョウジュンカ</t>
    </rPh>
    <rPh sb="90" eb="91">
      <t>ダレ</t>
    </rPh>
    <rPh sb="93" eb="95">
      <t>フザイ</t>
    </rPh>
    <rPh sb="98" eb="99">
      <t>ベツ</t>
    </rPh>
    <rPh sb="100" eb="101">
      <t>ヒト</t>
    </rPh>
    <rPh sb="102" eb="104">
      <t>タイオウ</t>
    </rPh>
    <rPh sb="108" eb="110">
      <t>ジョウタイ</t>
    </rPh>
    <rPh sb="111" eb="113">
      <t>メザ</t>
    </rPh>
    <rPh sb="115" eb="121">
      <t>イクジキュウギョウシュトク</t>
    </rPh>
    <rPh sb="122" eb="123">
      <t>キュウ</t>
    </rPh>
    <rPh sb="125" eb="126">
      <t>ヤス</t>
    </rPh>
    <rPh sb="134" eb="136">
      <t>コソダ</t>
    </rPh>
    <rPh sb="137" eb="139">
      <t>セダイ</t>
    </rPh>
    <rPh sb="140" eb="142">
      <t>シャイン</t>
    </rPh>
    <rPh sb="143" eb="145">
      <t>フタン</t>
    </rPh>
    <rPh sb="146" eb="148">
      <t>ケイゲン</t>
    </rPh>
    <rPh sb="149" eb="150">
      <t>ハカ</t>
    </rPh>
    <phoneticPr fontId="18"/>
  </si>
  <si>
    <t>おさかだつーる</t>
    <phoneticPr fontId="17"/>
  </si>
  <si>
    <t>オサカダツール株式会社</t>
    <rPh sb="7" eb="11">
      <t>カブシキカイシャ</t>
    </rPh>
    <phoneticPr fontId="17"/>
  </si>
  <si>
    <t>0209</t>
    <phoneticPr fontId="3"/>
  </si>
  <si>
    <t>R06185</t>
  </si>
  <si>
    <t>R06186</t>
  </si>
  <si>
    <t>みついぞうせんとっきえんじにありんぐ</t>
  </si>
  <si>
    <t>三井造船特機エンジニアリング株式会社</t>
  </si>
  <si>
    <t>玉野市</t>
    <rPh sb="0" eb="3">
      <t>タマノシ</t>
    </rPh>
    <phoneticPr fontId="3"/>
  </si>
  <si>
    <t>706-0012</t>
  </si>
  <si>
    <t>製造業</t>
    <rPh sb="0" eb="3">
      <t>セイゾウギョウ</t>
    </rPh>
    <phoneticPr fontId="3"/>
  </si>
  <si>
    <t>Technology×Trust
三井E&amp;Sの100％出資子会社だからこその確かな技術力と信頼
特殊機械や大型機械の設計・製造からメンテナンスまで、トータルに現場を支えます。</t>
    <phoneticPr fontId="3"/>
  </si>
  <si>
    <t>〇育児休業を取得しやすい社内環境を整えるため、社内周知研修用のパワーポイントを作成して社内ホームページへ公開します。
〇育児休業に関する情報提供を積極的に行い、育児休業を取得しやすい環境を醸成します。</t>
    <phoneticPr fontId="3"/>
  </si>
  <si>
    <t>里庄町</t>
    <rPh sb="0" eb="3">
      <t>サトショウチョウ</t>
    </rPh>
    <phoneticPr fontId="3"/>
  </si>
  <si>
    <t>塩田工業株式会社</t>
  </si>
  <si>
    <t>しおたこうぎょう</t>
  </si>
  <si>
    <t>その他</t>
    <rPh sb="2" eb="3">
      <t>タ</t>
    </rPh>
    <phoneticPr fontId="3"/>
  </si>
  <si>
    <t>〇育児休業制度を利用しやすい環境づくりに努めます。
〇小学校入学前の子をもつ従業員が、柔軟な働き方ができるように、勤務時間短縮等の制度を導入しています。
〇毎週水曜日はノー残業デーです。</t>
    <phoneticPr fontId="3"/>
  </si>
  <si>
    <t>https://www.mes.co.jp/tokki/</t>
    <phoneticPr fontId="3"/>
  </si>
  <si>
    <t>https://www.shiotakogyo.com/</t>
    <phoneticPr fontId="3"/>
  </si>
  <si>
    <t>工作機械という「ものづくり」をする機械のメンテナンスをしています。若い世代に、技術の伝承を行っています。健康経営にも取り組み、働きやすい職場づくりを目指して今も進化中です！</t>
    <phoneticPr fontId="3"/>
  </si>
  <si>
    <t>0210</t>
    <phoneticPr fontId="3"/>
  </si>
  <si>
    <t>0211</t>
  </si>
  <si>
    <t>0211</t>
    <phoneticPr fontId="3"/>
  </si>
  <si>
    <t>○年次有給休暇の取得日数を一人当たり平均年間６日以上とします。
○男性従業員の子育て目的の休暇の取得を促進します。
〇育児休業制度を社内報等で紹介し、取得しやすい環境づくりに努めます。</t>
    <rPh sb="1" eb="7">
      <t>ネンジユウキュウキュウカ</t>
    </rPh>
    <rPh sb="8" eb="10">
      <t>シュトク</t>
    </rPh>
    <rPh sb="10" eb="12">
      <t>ニッスウ</t>
    </rPh>
    <rPh sb="13" eb="15">
      <t>ヒトリ</t>
    </rPh>
    <rPh sb="15" eb="16">
      <t>ア</t>
    </rPh>
    <rPh sb="18" eb="20">
      <t>ヘイキン</t>
    </rPh>
    <rPh sb="20" eb="22">
      <t>ネンカン</t>
    </rPh>
    <rPh sb="23" eb="24">
      <t>ニチ</t>
    </rPh>
    <rPh sb="24" eb="26">
      <t>イジョウ</t>
    </rPh>
    <rPh sb="33" eb="38">
      <t>ダンセイジュウギョウイン</t>
    </rPh>
    <rPh sb="39" eb="41">
      <t>コソダ</t>
    </rPh>
    <rPh sb="42" eb="44">
      <t>モクテキ</t>
    </rPh>
    <rPh sb="45" eb="47">
      <t>キュウカ</t>
    </rPh>
    <rPh sb="48" eb="50">
      <t>シュトク</t>
    </rPh>
    <rPh sb="51" eb="53">
      <t>ソクシン</t>
    </rPh>
    <rPh sb="59" eb="61">
      <t>イクジ</t>
    </rPh>
    <rPh sb="61" eb="63">
      <t>キュウギョウ</t>
    </rPh>
    <rPh sb="63" eb="65">
      <t>セイド</t>
    </rPh>
    <rPh sb="66" eb="69">
      <t>シャナイホウ</t>
    </rPh>
    <rPh sb="69" eb="70">
      <t>トウ</t>
    </rPh>
    <rPh sb="71" eb="73">
      <t>ショウカイ</t>
    </rPh>
    <rPh sb="75" eb="77">
      <t>シュトク</t>
    </rPh>
    <rPh sb="81" eb="83">
      <t>カンキョウ</t>
    </rPh>
    <rPh sb="87" eb="88">
      <t>ツト</t>
    </rPh>
    <phoneticPr fontId="18"/>
  </si>
  <si>
    <t>〇妊娠中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○お子さんが1歳6ケ月以降も保育要員を確保できない場合には、法を上回る期間として、育児休業期間を最長3歳に達するまで取得することを認めます。
○両備グループ社内セミナーを開催し、子育てに関する情報発信を積極的に実施致します。</t>
    <rPh sb="3" eb="4">
      <t>チュウ</t>
    </rPh>
    <rPh sb="138" eb="139">
      <t>コ</t>
    </rPh>
    <phoneticPr fontId="18"/>
  </si>
  <si>
    <t>○有給休暇の取得計画を立て年次有給休暇の取得日数を一人あたり平均年間１５日以上とします。
○毎週水曜日を「ノー残業デー」とします。
〇育児休業制度の相談窓口を設置し、制度や利用者情報を社内報等で紹介して取得しやすい環境づくりに努めます。</t>
    <rPh sb="67" eb="69">
      <t>イクジ</t>
    </rPh>
    <rPh sb="69" eb="71">
      <t>キュウギョウ</t>
    </rPh>
    <rPh sb="71" eb="73">
      <t>セイド</t>
    </rPh>
    <rPh sb="74" eb="76">
      <t>ソウダン</t>
    </rPh>
    <rPh sb="76" eb="78">
      <t>マドグチ</t>
    </rPh>
    <rPh sb="79" eb="81">
      <t>セッチ</t>
    </rPh>
    <rPh sb="83" eb="85">
      <t>セイド</t>
    </rPh>
    <rPh sb="86" eb="89">
      <t>リヨウシャ</t>
    </rPh>
    <rPh sb="89" eb="91">
      <t>ジョウホウ</t>
    </rPh>
    <rPh sb="92" eb="95">
      <t>シャナイホウ</t>
    </rPh>
    <rPh sb="95" eb="96">
      <t>トウ</t>
    </rPh>
    <rPh sb="97" eb="99">
      <t>ショウカイ</t>
    </rPh>
    <rPh sb="101" eb="103">
      <t>シュトク</t>
    </rPh>
    <rPh sb="107" eb="109">
      <t>カンキョウ</t>
    </rPh>
    <rPh sb="113" eb="114">
      <t>ツト</t>
    </rPh>
    <phoneticPr fontId="18"/>
  </si>
  <si>
    <t>当社は1979年に三井造船株式会社の製品試験・検査を担う子会社として設立され、現在は三井E&amp;Sグループの一員です。以来45年以上にわたって、各種試験・分析・調査を行う総合試験・検査機関としての道を歩んできました。環境分析や環境計測、材料の成分分析、材料特性評価、非破壊検査、計測、損傷原因調査、余寿命評価といった幅広い領域をカバーしています。
安心・安全な社会を目指して、いつもの暮らしを支えます。</t>
    <phoneticPr fontId="3"/>
  </si>
  <si>
    <t>https://mestrc.co.jp/</t>
    <phoneticPr fontId="3"/>
  </si>
  <si>
    <t>R06187</t>
  </si>
  <si>
    <t>R06188</t>
  </si>
  <si>
    <t>R06189</t>
  </si>
  <si>
    <t>R06190</t>
  </si>
  <si>
    <t>R06191</t>
  </si>
  <si>
    <t>R06192</t>
  </si>
  <si>
    <t>R06193</t>
  </si>
  <si>
    <t>R06194</t>
  </si>
  <si>
    <t>R06195</t>
  </si>
  <si>
    <t>R06196</t>
  </si>
  <si>
    <t>R06197</t>
  </si>
  <si>
    <t>R06198</t>
  </si>
  <si>
    <t>R06199</t>
  </si>
  <si>
    <t>R06200</t>
  </si>
  <si>
    <t>佐藤建設株式会社</t>
  </si>
  <si>
    <t>さとうけんせつ</t>
    <phoneticPr fontId="3"/>
  </si>
  <si>
    <t>709-4316</t>
  </si>
  <si>
    <t>勝央町</t>
    <rPh sb="0" eb="3">
      <t>ショウオウチョウ</t>
    </rPh>
    <phoneticPr fontId="3"/>
  </si>
  <si>
    <t>建設業</t>
    <rPh sb="0" eb="3">
      <t>ケンセツギョウ</t>
    </rPh>
    <phoneticPr fontId="3"/>
  </si>
  <si>
    <t>弊社は、岡山を拠点とする「街づくり」と「家づくり」の会社です。建築・土木・住宅・不動産・飲食と幅広く事業を展開して岡山県を拠点に豊富な実績と信頼を積み上げてきました。新しいチャレンジにも積極的に取り組んでいます。</t>
    <phoneticPr fontId="3"/>
  </si>
  <si>
    <t>〇育児中や就学児童を持つ従業員を中心に時短勤務制度を導入します。
〇地域の子どもたちを対象としたワークショップを開催します。
〇職場体験プログラムを実施します。</t>
    <phoneticPr fontId="3"/>
  </si>
  <si>
    <t>さんようでんねつこうぎょう</t>
  </si>
  <si>
    <t>三要電熱工業株式会社</t>
  </si>
  <si>
    <t>703-8282</t>
  </si>
  <si>
    <t>岡山市</t>
    <rPh sb="0" eb="3">
      <t>オカヤマシ</t>
    </rPh>
    <phoneticPr fontId="3"/>
  </si>
  <si>
    <t>サービス業</t>
    <rPh sb="4" eb="5">
      <t>ギョウ</t>
    </rPh>
    <phoneticPr fontId="3"/>
  </si>
  <si>
    <t>〇育児休業を取得しやすい社内環境づくりに努めます。
〇雇用する労働者に対し、育児休業に関する制度及び育児休業の取得促進に関する方針の周知を行っていきます。</t>
    <phoneticPr fontId="3"/>
  </si>
  <si>
    <t>当社は、空調設備の設計・施工・保守管理を主軸に、大型プラント、給排水衛生設備まで、快適な環境づくりに幅広く携わる会社です。また近年は社員の育児と仕事の両立支援にも力を入れており、男性社員と女性社員の育児休業取得率100％を目指しています。</t>
    <phoneticPr fontId="3"/>
  </si>
  <si>
    <t>でじたるこんてんつ</t>
  </si>
  <si>
    <t>デジタルコンテンツ株式会社</t>
  </si>
  <si>
    <t>倉敷市</t>
    <rPh sb="0" eb="3">
      <t>クラシキシ</t>
    </rPh>
    <phoneticPr fontId="3"/>
  </si>
  <si>
    <t>その他</t>
    <rPh sb="2" eb="3">
      <t>タ</t>
    </rPh>
    <phoneticPr fontId="3"/>
  </si>
  <si>
    <t>2024年11月1日設立登記のできたての企業です。事業3本柱の一つがネット配信の番組制作です。他にも社内余剰資金の株式投資業務などもありますが、労働力の7割は番組制作に割り振っており、旅や食べることが好きな社員ばかりです。</t>
    <phoneticPr fontId="3"/>
  </si>
  <si>
    <t>〇仕事と生活の調和のために、勤務時間の変更、短縮に取り組みます。
〇男性社員も含めた産前産後の育児休業制度や休業給付制度の周知に努めます。
〇テレワーク制度を導入し、働きやすい職場づくりに努めます。</t>
    <phoneticPr fontId="3"/>
  </si>
  <si>
    <t>日電商工株式会社　倉敷工場</t>
  </si>
  <si>
    <t xml:space="preserve"> にちでんしょうこうかぶしきかいしゃ　くらしきこうじょう</t>
    <phoneticPr fontId="3"/>
  </si>
  <si>
    <t>713-8103</t>
    <phoneticPr fontId="3"/>
  </si>
  <si>
    <t>製造業</t>
    <rPh sb="0" eb="3">
      <t>セイゾウギョウ</t>
    </rPh>
    <phoneticPr fontId="3"/>
  </si>
  <si>
    <t>搬送機器の給電装置、制御装置の専門メーカーです。
港湾設備、製鉄会社、造船会社等で利用される大型クレーンのケーブルリール、ケーブルキャリヤ、スリップリング等を取り扱っています。</t>
    <phoneticPr fontId="3"/>
  </si>
  <si>
    <t>〇従業員の育児や趣味などプライベート時間が充実できるよう働く環境を整備します。
〇有給休暇や半日有給休暇をより自由に取得しやすい環境づくりに取り組みます。
〇仕事と子育てが両立しやすい職場環境づくりに取り組みます。
〇男性従業員の育児休業取得促進に努めます。</t>
    <phoneticPr fontId="3"/>
  </si>
  <si>
    <t>https://www.satoukensetsu.co.jp/</t>
    <phoneticPr fontId="3"/>
  </si>
  <si>
    <t>http://www.sanyodennetsu.co.jp/</t>
    <phoneticPr fontId="3"/>
  </si>
  <si>
    <t>https://dcconline.jp/</t>
    <phoneticPr fontId="3"/>
  </si>
  <si>
    <t>https://www.ndsk.co.jp</t>
    <phoneticPr fontId="3"/>
  </si>
  <si>
    <t>〇有給休暇の取得促進に努めます。
〇育児休業等を取得しやすい環境整備として、相談窓口を設置します。</t>
    <phoneticPr fontId="2"/>
  </si>
  <si>
    <t>井原鉄道株式会社</t>
  </si>
  <si>
    <t>いばらてつどう</t>
    <phoneticPr fontId="3"/>
  </si>
  <si>
    <t>井原市</t>
    <rPh sb="0" eb="3">
      <t>イバラシ</t>
    </rPh>
    <phoneticPr fontId="3"/>
  </si>
  <si>
    <t>715-0003</t>
  </si>
  <si>
    <t>運輸業</t>
    <rPh sb="0" eb="2">
      <t>ウンユ</t>
    </rPh>
    <rPh sb="2" eb="3">
      <t>ギョウ</t>
    </rPh>
    <phoneticPr fontId="3"/>
  </si>
  <si>
    <t>岡山県南西部と広島県東部をつなぐ井原鉄道井原線を運営する地方鉄道会社。
地域に愛され親しまれる鉄道として平成１１年に開業し、沿線エリアにおける産業経済の振興発展に寄与しています。</t>
    <phoneticPr fontId="3"/>
  </si>
  <si>
    <t>そうじゃじどうしゃきょうしゅうしょ</t>
  </si>
  <si>
    <t>倉敷市</t>
    <rPh sb="0" eb="3">
      <t>クラシキシ</t>
    </rPh>
    <phoneticPr fontId="3"/>
  </si>
  <si>
    <t>株式会社　総社自動車教習所</t>
    <phoneticPr fontId="3"/>
  </si>
  <si>
    <t>701-0114</t>
  </si>
  <si>
    <t>その他</t>
    <rPh sb="2" eb="3">
      <t>タ</t>
    </rPh>
    <phoneticPr fontId="3"/>
  </si>
  <si>
    <t>〇有給休暇の取得促進に努めます。
〇男性従業員が育児休業を取得しやすい職場環境づくりに取り組みます。
〇出産や育児のために退職した元従業員を対象に復職研修を実施します。</t>
    <phoneticPr fontId="3"/>
  </si>
  <si>
    <t>しょうえいじどうしゃがっこう</t>
  </si>
  <si>
    <t>株式会社　勝英自動車学校</t>
  </si>
  <si>
    <t>709-4334</t>
  </si>
  <si>
    <t>勝央町</t>
    <rPh sb="0" eb="3">
      <t>ショウオウチョウ</t>
    </rPh>
    <phoneticPr fontId="3"/>
  </si>
  <si>
    <t>〇男女従業員が育児休業を取得しやすいように職場環境づくりに取り組みます。
〇産休・育休から仕事復帰しやすい職場環境づくりや、仕事内容の相談を通して、子育てと仕事の両立ができるよう配慮します。
〇急な子どもの体調変化のため休まなければならない時にも対応できるよう、職員が協力します。</t>
    <phoneticPr fontId="3"/>
  </si>
  <si>
    <t>瀬戸埠頭株式会社</t>
  </si>
  <si>
    <t>せとふとう</t>
    <phoneticPr fontId="3"/>
  </si>
  <si>
    <t>711-8520</t>
  </si>
  <si>
    <t>運輸業</t>
    <rPh sb="0" eb="3">
      <t>ウンユギョウ</t>
    </rPh>
    <phoneticPr fontId="3"/>
  </si>
  <si>
    <t>陸と海の結節点である港に於いて、大型船を受け入れ可能な桟橋に隣接する自社設備を保有し、50年の実績に基づくノウハウを駆使し、船内荷役・沿岸荷役を当社従業員が担う一貫直営体制により、貨物の受渡を行っています。</t>
    <phoneticPr fontId="3"/>
  </si>
  <si>
    <t>〇育児休業に関する制度について、周知、情報提供、相談窓口の設置により制度を利用しやすい環境整備に取り組みます。
〇半日単位の有給休暇制度を設け、子どもの行事等にも参加しやすい環境整備に取り組みます。</t>
    <phoneticPr fontId="3"/>
  </si>
  <si>
    <t>じぇいえふいーすちーるかぶしきかいしゃにしにほんせいてつしょ（くらしきちく）</t>
    <phoneticPr fontId="3"/>
  </si>
  <si>
    <t>712-8511</t>
  </si>
  <si>
    <t>2003年4月に誕生したJFEスチール西日本製鉄所は、世界トップレベルの技術力と生産性により、グローバル競争を勝ち抜く、世界最大級の製鉄所です。
常にNo.1の技術と競争力により、世界の人々の暮らしを支え、未来をつくります。</t>
    <phoneticPr fontId="3"/>
  </si>
  <si>
    <t>ＪＦＥスチール株式会社西日本製鉄所（倉敷地区）</t>
    <phoneticPr fontId="3"/>
  </si>
  <si>
    <t>〇子育てと仕事の両立のため、積極的な年次有給休暇の取得を推進しています。
〇子どもの学校行事等への参加に柔軟に対応できるよう、時間単位の年次有給休暇制度を整備し、取得を推進しています。
〇男女従業員が育児休業を取得しやすい職場づくりに取り組みます。</t>
    <phoneticPr fontId="3"/>
  </si>
  <si>
    <t>〇男性の育児休業取得率について、毎年定量的な目標値を定め、取得推奨に取り組みます。
〇性別にかかわらず仕事と育児の両立が可能となり、一人ひとりの活力を最大限に発揮できる社内環境を整備します。
〇育児休業に関する規程を社内に周知し、育児休業を取得しやすい環境づくりを行います。妊娠・出産後あるいは育児休業中の従業員に対し、定期的に情報提供を行うとともに相談体制を整備し、職場復帰しやすい環境構築に努めます。
〇企業主導型保育園「JFEそらいろ保育園」を運営。2021年10月～、現場で働く社員のキャリア形成や子育て支援のため、24時までの夜間保育と日曜祝日の開園を開始しました。引き続き従業員のお子様を保育する体制を整え、仕事と子育ての両立をしやすい環境を構築します。
〇福利厚生の一環として、カフェテリア制度を導入。
継続して未就学のお子様を養育する社員への両立支援並びに育児支援サービスの充実に努めます。</t>
    <rPh sb="383" eb="384">
      <t>ナラ</t>
    </rPh>
    <phoneticPr fontId="3"/>
  </si>
  <si>
    <t>https://www.ibara-railway.co.jp/</t>
    <phoneticPr fontId="3"/>
  </si>
  <si>
    <t>倉敷マスカット自動車学校です。私たちは「セーフティーマインド」と「セーフティーテクニック」の安全運転教育を通して優良な交通社会人の育成面に真摯に取り組んでいます。</t>
    <phoneticPr fontId="3"/>
  </si>
  <si>
    <t>https://muscat.driver.co.jp/</t>
    <phoneticPr fontId="3"/>
  </si>
  <si>
    <t>https://shoei.driver.co.jp/</t>
    <phoneticPr fontId="3"/>
  </si>
  <si>
    <t>勝英自動車学校です。私たちは「セーフティーマインド」と「セーフティテクニック」の安全運転教育を通して優良な交通社会人の育成面に真摯に取り組んでいます。</t>
    <phoneticPr fontId="3"/>
  </si>
  <si>
    <t>https://setofuto.co.jp/</t>
    <phoneticPr fontId="3"/>
  </si>
  <si>
    <t>https://www.jfe-steel.co.jp/works/west/</t>
    <phoneticPr fontId="3"/>
  </si>
  <si>
    <t>0212</t>
  </si>
  <si>
    <t>0213</t>
  </si>
  <si>
    <t>0214</t>
  </si>
  <si>
    <t>0216</t>
  </si>
  <si>
    <t>0217</t>
  </si>
  <si>
    <t>塩田工業株式会社</t>
    <rPh sb="0" eb="2">
      <t>シオタ</t>
    </rPh>
    <rPh sb="2" eb="4">
      <t>コウギョウ</t>
    </rPh>
    <rPh sb="4" eb="8">
      <t>カブシキガイシャ</t>
    </rPh>
    <phoneticPr fontId="17"/>
  </si>
  <si>
    <t>しおたこうぎょう</t>
    <phoneticPr fontId="17"/>
  </si>
  <si>
    <t>0212</t>
    <phoneticPr fontId="3"/>
  </si>
  <si>
    <t>株式会社　安心ライフサポート</t>
    <rPh sb="0" eb="4">
      <t>カブシキガイシャ</t>
    </rPh>
    <rPh sb="5" eb="7">
      <t>アンシン</t>
    </rPh>
    <phoneticPr fontId="3"/>
  </si>
  <si>
    <t>井原精機株式会社</t>
    <rPh sb="0" eb="4">
      <t>イバラセイキ</t>
    </rPh>
    <rPh sb="4" eb="8">
      <t>カブシキガイシャ</t>
    </rPh>
    <phoneticPr fontId="3"/>
  </si>
  <si>
    <t>いばらせいき</t>
    <phoneticPr fontId="3"/>
  </si>
  <si>
    <t>あんしんらいふさぽーと</t>
    <phoneticPr fontId="3"/>
  </si>
  <si>
    <t>700-0905</t>
  </si>
  <si>
    <t>岡山市</t>
    <rPh sb="0" eb="3">
      <t>オカヤマシ</t>
    </rPh>
    <phoneticPr fontId="3"/>
  </si>
  <si>
    <t>〇男女を問わず育児休業を取得しやすい環境づくりに努めます。
〇子どもの病気などで急なお休みが必要な場合でも、会社内でフォローができる体制を整えます。
〇大学生や若年求職者を対象としたインターンシップを実施します。</t>
    <phoneticPr fontId="3"/>
  </si>
  <si>
    <t>井原市</t>
    <rPh sb="0" eb="3">
      <t>イバラシ</t>
    </rPh>
    <phoneticPr fontId="3"/>
  </si>
  <si>
    <t>715-0021</t>
  </si>
  <si>
    <t>〇仕事と子育ての両立のため、育児休業の取得を支援するとともに、育児短時間勤務可能な対象を「子どもが中学校就学始期に達するまで」とします。
〇働きやすい環境のために月に1度「ノー残業デー」を設けます。
〇柔軟な働き方ができるよう「フレックス勤務制」を導入します。</t>
    <phoneticPr fontId="3"/>
  </si>
  <si>
    <t>子どもたちのためのコミュニティを作ろう！を合言葉に放課後等デイサービスよつばのクローバーを運営しています。</t>
    <phoneticPr fontId="3"/>
  </si>
  <si>
    <t>https://www.ansin-life.co.jp/</t>
    <phoneticPr fontId="3"/>
  </si>
  <si>
    <t>https://www.ibaraseiki.co.jp/</t>
    <phoneticPr fontId="3"/>
  </si>
  <si>
    <t>岡山県南の工場（井原・笠岡・総社）と中国、インドネシアにて、クルマの「曲がる・止まる・走る」に関わる部品を冷間塑性加工から熱処理、機械加工、組み立てまで一貫生産を行っています。</t>
    <phoneticPr fontId="3"/>
  </si>
  <si>
    <t>0213</t>
    <phoneticPr fontId="3"/>
  </si>
  <si>
    <t>0214</t>
    <phoneticPr fontId="3"/>
  </si>
  <si>
    <t>社会福祉法人かぶと会</t>
    <rPh sb="0" eb="6">
      <t>シャカイフクシホウジン</t>
    </rPh>
    <rPh sb="9" eb="10">
      <t>カイ</t>
    </rPh>
    <phoneticPr fontId="3"/>
  </si>
  <si>
    <t>かぶとかい</t>
    <phoneticPr fontId="3"/>
  </si>
  <si>
    <t>株式会社新見自動車教習所</t>
    <rPh sb="0" eb="4">
      <t>カブシキガイシャ</t>
    </rPh>
    <rPh sb="4" eb="6">
      <t>ニイミ</t>
    </rPh>
    <rPh sb="6" eb="9">
      <t>ジドウシャ</t>
    </rPh>
    <rPh sb="9" eb="12">
      <t>キョウシュウショ</t>
    </rPh>
    <phoneticPr fontId="3"/>
  </si>
  <si>
    <t>三菱自動車工業株式会社　水島製作所</t>
    <rPh sb="0" eb="5">
      <t>ミツビシジドウシャ</t>
    </rPh>
    <rPh sb="5" eb="7">
      <t>コウギョウ</t>
    </rPh>
    <rPh sb="7" eb="11">
      <t>カブシキガイシャ</t>
    </rPh>
    <rPh sb="12" eb="17">
      <t>ミズシマセイサクショ</t>
    </rPh>
    <phoneticPr fontId="3"/>
  </si>
  <si>
    <t>笠岡市</t>
    <rPh sb="0" eb="3">
      <t>カサオカシ</t>
    </rPh>
    <phoneticPr fontId="3"/>
  </si>
  <si>
    <t>714-0043</t>
  </si>
  <si>
    <t>〇ワークライフバランスに適合できるよう、短時間勤務を含む勤務時間帯の調整や休日（土日）の配慮を実施します。
〇配偶者の出産に関する男性育児休業の特別休暇（有給）の取得促進に努めます。
〇高齢者理解を促せるよう、地域の子どもたちとの交流会を開催していきます。また、中高生を対象に、介護職場体験を実施します。
〇家庭内諸事情による子連れ出勤を可能としています。
〇育児休業制度や利用者情報を社内報等で紹介し、取得しやすい環境づくりに努めます。</t>
    <phoneticPr fontId="3"/>
  </si>
  <si>
    <t>にいみじどうしゃきょうしゅうしょ</t>
  </si>
  <si>
    <t>718-0017</t>
  </si>
  <si>
    <t>新見市</t>
    <rPh sb="0" eb="3">
      <t>ニイミシ</t>
    </rPh>
    <phoneticPr fontId="3"/>
  </si>
  <si>
    <t>新見自動車教習所です。
私たちは「セーフティーマインド」と「セーフティーテクニック」の安全運転教育を通して優良な交通社会人の育成面に真摯に取り組んでいます。</t>
    <phoneticPr fontId="3"/>
  </si>
  <si>
    <t>〇有給休暇の取得促進に努めます。
〇男性従業員が育児休業を取得しやすい職場環境づくりに取り組みます。
〇出産や育児のために退職した元従業員を対象に、復職研修を実施します。
〇子どもたちの会社見学を積極的に受け入れます。</t>
    <phoneticPr fontId="3"/>
  </si>
  <si>
    <t>みつびしじどうしゃこうぎょうかぶしきがいしゃ　みずしませいさくしょ</t>
  </si>
  <si>
    <t>倉敷市</t>
    <rPh sb="0" eb="3">
      <t>クラシキシ</t>
    </rPh>
    <phoneticPr fontId="3"/>
  </si>
  <si>
    <t>712-8501</t>
  </si>
  <si>
    <t>三菱自動車工業株式会社水島製作所は、鋳物工場から最終組立工程工場まで有する、世界でも数少ない一貫生産工場です。
軽自動車・電気自動車を中心に生産しており、輸出向け乗用完成車・海外工場での組立部品等も生産しています。</t>
    <phoneticPr fontId="3"/>
  </si>
  <si>
    <t>〇現行制度の周知や社員等への研修を実施し、男性社員の育児休業取得率を女性社員水準に近づけます。
〇性別、年代、家庭、障がいの有無を問わず、また加療中でも、誰もが活躍し続けられる仕組みをつくります。</t>
    <phoneticPr fontId="3"/>
  </si>
  <si>
    <t>http://www.kabutokai.jp/</t>
    <phoneticPr fontId="3"/>
  </si>
  <si>
    <t>https://niimi.driver.co.jp/</t>
    <phoneticPr fontId="3"/>
  </si>
  <si>
    <t>https://www.mitsubishi-motors.com/jp/</t>
    <phoneticPr fontId="3"/>
  </si>
  <si>
    <t>○育児短時間勤務の対象者を、小学３年生の子までとしています。
○育児休業取得促進に向けて、また、仕事と子育てを両立するための情報交換の場として「仕事と家庭を両立する会」を実施します。
〇在宅勤務を活用して仕事と家庭の両立を支援します。子どもの学校行事等での中抜けも許可します。</t>
    <rPh sb="32" eb="36">
      <t>イクジキュウギョウ</t>
    </rPh>
    <rPh sb="36" eb="38">
      <t>シュトク</t>
    </rPh>
    <rPh sb="38" eb="40">
      <t>ソクシン</t>
    </rPh>
    <rPh sb="41" eb="42">
      <t>ム</t>
    </rPh>
    <rPh sb="48" eb="50">
      <t>シゴト</t>
    </rPh>
    <rPh sb="51" eb="53">
      <t>コソダ</t>
    </rPh>
    <rPh sb="55" eb="57">
      <t>リョウリツ</t>
    </rPh>
    <rPh sb="62" eb="64">
      <t>ジョウホウ</t>
    </rPh>
    <rPh sb="64" eb="66">
      <t>コウカン</t>
    </rPh>
    <rPh sb="67" eb="68">
      <t>バ</t>
    </rPh>
    <rPh sb="72" eb="74">
      <t>シゴト</t>
    </rPh>
    <rPh sb="75" eb="77">
      <t>カテイ</t>
    </rPh>
    <rPh sb="78" eb="80">
      <t>リョウリツ</t>
    </rPh>
    <rPh sb="82" eb="83">
      <t>カイ</t>
    </rPh>
    <rPh sb="85" eb="87">
      <t>ジッシ</t>
    </rPh>
    <rPh sb="93" eb="95">
      <t>ザイタク</t>
    </rPh>
    <rPh sb="95" eb="97">
      <t>キンム</t>
    </rPh>
    <rPh sb="98" eb="100">
      <t>カツヨウ</t>
    </rPh>
    <rPh sb="102" eb="104">
      <t>シゴト</t>
    </rPh>
    <rPh sb="105" eb="107">
      <t>カテイ</t>
    </rPh>
    <rPh sb="108" eb="110">
      <t>リョウリツ</t>
    </rPh>
    <rPh sb="111" eb="113">
      <t>シエン</t>
    </rPh>
    <rPh sb="117" eb="118">
      <t>コ</t>
    </rPh>
    <rPh sb="121" eb="123">
      <t>ガッコウ</t>
    </rPh>
    <rPh sb="123" eb="125">
      <t>ギョウジ</t>
    </rPh>
    <rPh sb="125" eb="126">
      <t>トウ</t>
    </rPh>
    <rPh sb="128" eb="130">
      <t>ナカヌ</t>
    </rPh>
    <rPh sb="132" eb="134">
      <t>キョカ</t>
    </rPh>
    <phoneticPr fontId="18"/>
  </si>
  <si>
    <t>法人の基本理念の「初めに利用者ありき、そしてたえず利用者に立ち戻りつつ、ご利用者主体の人生を、半歩下がって共に歩もう」のもとご利用者の自律した人生・生活を支える介護と職員の人生の充実と幸せを応援する事業所であるように努めています。</t>
    <rPh sb="67" eb="69">
      <t>ジリツ</t>
    </rPh>
    <phoneticPr fontId="3"/>
  </si>
  <si>
    <t>「腎疾患・透析医療」と「回復期から在宅までの地域包括ケア」を柱とした回復期リハビリテーション主体の病院として、地域の他医療機関と連携をとった医療を提供しています。</t>
    <rPh sb="12" eb="14">
      <t>カイフク</t>
    </rPh>
    <rPh sb="14" eb="15">
      <t>キ</t>
    </rPh>
    <phoneticPr fontId="3"/>
  </si>
  <si>
    <t>○育児休業を取得しやすい雇用環境を整備します。（代替要員確保のための会議、研修を実施します。また、育児休業取得者への個別説明を実施します。）
○所定外労働を削減します。
〇働き方の見直しに資する多様な労働条件を整備します。</t>
    <rPh sb="1" eb="3">
      <t>イクジ</t>
    </rPh>
    <rPh sb="3" eb="5">
      <t>キュウギョウ</t>
    </rPh>
    <rPh sb="6" eb="8">
      <t>シュトク</t>
    </rPh>
    <rPh sb="12" eb="14">
      <t>コヨウ</t>
    </rPh>
    <rPh sb="14" eb="16">
      <t>カンキョウ</t>
    </rPh>
    <rPh sb="17" eb="19">
      <t>セイビ</t>
    </rPh>
    <rPh sb="24" eb="26">
      <t>ダイタイ</t>
    </rPh>
    <rPh sb="26" eb="28">
      <t>ヨウイン</t>
    </rPh>
    <rPh sb="28" eb="30">
      <t>カクホ</t>
    </rPh>
    <rPh sb="34" eb="36">
      <t>カイギ</t>
    </rPh>
    <rPh sb="37" eb="39">
      <t>ケンシュウ</t>
    </rPh>
    <rPh sb="40" eb="42">
      <t>ジッシ</t>
    </rPh>
    <rPh sb="49" eb="53">
      <t>イクジキュウギョウ</t>
    </rPh>
    <rPh sb="53" eb="55">
      <t>シュトク</t>
    </rPh>
    <rPh sb="55" eb="56">
      <t>シャ</t>
    </rPh>
    <rPh sb="58" eb="60">
      <t>コベツ</t>
    </rPh>
    <rPh sb="60" eb="62">
      <t>セツメイ</t>
    </rPh>
    <rPh sb="63" eb="65">
      <t>ジッシ</t>
    </rPh>
    <phoneticPr fontId="2"/>
  </si>
  <si>
    <t>○従業員の年間総実労働時間の短縮を図るとともに、年次有給休暇の取得率をアップさせます。
〇育児休業の取得促進に向けて、対象者への制度説明と意向聴取、相談体制の整備を行います。</t>
    <rPh sb="45" eb="47">
      <t>イクジ</t>
    </rPh>
    <rPh sb="47" eb="49">
      <t>キュウギョウ</t>
    </rPh>
    <rPh sb="50" eb="52">
      <t>シュトク</t>
    </rPh>
    <rPh sb="52" eb="54">
      <t>ソクシン</t>
    </rPh>
    <rPh sb="55" eb="56">
      <t>ム</t>
    </rPh>
    <rPh sb="59" eb="61">
      <t>タイショウ</t>
    </rPh>
    <rPh sb="61" eb="62">
      <t>シャ</t>
    </rPh>
    <rPh sb="64" eb="66">
      <t>セイド</t>
    </rPh>
    <rPh sb="66" eb="68">
      <t>セツメイ</t>
    </rPh>
    <rPh sb="69" eb="71">
      <t>イコウ</t>
    </rPh>
    <rPh sb="71" eb="73">
      <t>チョウシュ</t>
    </rPh>
    <rPh sb="74" eb="76">
      <t>ソウダン</t>
    </rPh>
    <rPh sb="76" eb="78">
      <t>タイセイ</t>
    </rPh>
    <rPh sb="79" eb="81">
      <t>セイビ</t>
    </rPh>
    <rPh sb="82" eb="83">
      <t>オコナ</t>
    </rPh>
    <phoneticPr fontId="18"/>
  </si>
  <si>
    <t>○学校行事や育児で休みを取得しやすい半日の有給休暇を認めます。
○育児のため就業時間に制約が出る従業員に対し、短時間勤務制度を設けます。
○両備グループ社内セミナーを開催し、子育てに関する情報発信を積極的に行うことで男性の育児休業取得を促進します。</t>
    <rPh sb="76" eb="78">
      <t>シャナイ</t>
    </rPh>
    <rPh sb="83" eb="85">
      <t>カイサイ</t>
    </rPh>
    <rPh sb="87" eb="89">
      <t>コソダ</t>
    </rPh>
    <rPh sb="91" eb="92">
      <t>カン</t>
    </rPh>
    <rPh sb="94" eb="96">
      <t>ジョウホウ</t>
    </rPh>
    <rPh sb="96" eb="98">
      <t>ハッシン</t>
    </rPh>
    <rPh sb="99" eb="102">
      <t>セッキョクテキ</t>
    </rPh>
    <rPh sb="103" eb="104">
      <t>オコナ</t>
    </rPh>
    <rPh sb="108" eb="110">
      <t>ダンセイ</t>
    </rPh>
    <rPh sb="111" eb="115">
      <t>イクジキュウギョウ</t>
    </rPh>
    <rPh sb="115" eb="117">
      <t>シュトク</t>
    </rPh>
    <rPh sb="118" eb="120">
      <t>ソクシン</t>
    </rPh>
    <phoneticPr fontId="18"/>
  </si>
  <si>
    <t>○所定外労働を削減するために毎月1回の｢ノー残業デー」を設定、実施します。
○子どもをもつ従業員への学校行事やＰＴＡ活動への積極的な参加を奨励します。
○従業員の仕事と育児の両立を積極的に促進する「イクボス」になることを宣言します。
〇社長メッセージ、相談窓口の設置並びに啓発用ポスター設置により、男性の育児休業の取得を促進します。</t>
    <rPh sb="118" eb="120">
      <t>シャチョウ</t>
    </rPh>
    <rPh sb="126" eb="128">
      <t>ソウダン</t>
    </rPh>
    <rPh sb="128" eb="130">
      <t>マドグチ</t>
    </rPh>
    <rPh sb="131" eb="133">
      <t>セッチ</t>
    </rPh>
    <rPh sb="133" eb="134">
      <t>ナラ</t>
    </rPh>
    <rPh sb="136" eb="139">
      <t>ケイハツヨウ</t>
    </rPh>
    <rPh sb="143" eb="145">
      <t>セッチ</t>
    </rPh>
    <rPh sb="149" eb="151">
      <t>ダンセイ</t>
    </rPh>
    <rPh sb="152" eb="154">
      <t>イクジ</t>
    </rPh>
    <rPh sb="154" eb="156">
      <t>キュウギョウ</t>
    </rPh>
    <rPh sb="157" eb="159">
      <t>シュトク</t>
    </rPh>
    <rPh sb="160" eb="162">
      <t>ソクシン</t>
    </rPh>
    <phoneticPr fontId="18"/>
  </si>
  <si>
    <t>R06201</t>
  </si>
  <si>
    <t>R06202</t>
  </si>
  <si>
    <t>R06203</t>
  </si>
  <si>
    <t>なかうん</t>
    <phoneticPr fontId="3"/>
  </si>
  <si>
    <t>ナカウン株式会社</t>
    <rPh sb="4" eb="8">
      <t>カブシキカイシャ</t>
    </rPh>
    <phoneticPr fontId="3"/>
  </si>
  <si>
    <t>703-8580</t>
  </si>
  <si>
    <t>岡山市</t>
    <rPh sb="0" eb="3">
      <t>オカヤマシ</t>
    </rPh>
    <phoneticPr fontId="3"/>
  </si>
  <si>
    <t>その他</t>
    <rPh sb="2" eb="3">
      <t>タ</t>
    </rPh>
    <phoneticPr fontId="3"/>
  </si>
  <si>
    <t>〇従業員の育児休業取得促進に努めます。
〇出産や育児との両立を支援する環境づくりに取り組みます。</t>
    <phoneticPr fontId="3"/>
  </si>
  <si>
    <t>株式会社おもちゃ王国</t>
    <rPh sb="0" eb="10">
      <t>カブシキカイシャオモチャオウコク</t>
    </rPh>
    <phoneticPr fontId="3"/>
  </si>
  <si>
    <t>おもちゃおうこく</t>
    <phoneticPr fontId="3"/>
  </si>
  <si>
    <t>706-0153</t>
  </si>
  <si>
    <t>玉野市</t>
    <rPh sb="0" eb="3">
      <t>タマノシ</t>
    </rPh>
    <phoneticPr fontId="3"/>
  </si>
  <si>
    <t>サービス業</t>
    <rPh sb="4" eb="5">
      <t>ギョウ</t>
    </rPh>
    <phoneticPr fontId="3"/>
  </si>
  <si>
    <t>テーマパーク「おもちゃ王国」の運営、FC展開（全国３か所）
「遊びは最高の学び」をコンセプトに、遊び、おもちゃ、親子の生活をキーワードにして、親子の生活が笑顔や温かい心にあふれ、より豊かになるお手伝いができるように、そんな思いを込めて、事業を行っております。</t>
    <phoneticPr fontId="3"/>
  </si>
  <si>
    <t>〇育児休業の取得しやすい職場環境づくりに努めます。
〇年次有給休暇の取得促進に努めます。</t>
    <phoneticPr fontId="3"/>
  </si>
  <si>
    <t>倉敷市</t>
    <rPh sb="0" eb="3">
      <t>クラシキシ</t>
    </rPh>
    <phoneticPr fontId="3"/>
  </si>
  <si>
    <t>株式会社　ジャパンブルー</t>
  </si>
  <si>
    <t>じゃぱんぶるー</t>
  </si>
  <si>
    <t>711-0913</t>
    <phoneticPr fontId="3"/>
  </si>
  <si>
    <t>〇育児休業を取得しやすい職場環境づくりに努めます。
〇産休・育休を安心して取得できるよう、本人の意向に寄り添った育休復帰支援プランを作成します。</t>
    <phoneticPr fontId="3"/>
  </si>
  <si>
    <t>岡山県を中心にクレーン・運輸・倉庫・イベント・観光バスを展開し、地元岡山のまちづくりに貢献するとともに、地域に笑顔と元気を届けます。</t>
    <phoneticPr fontId="3"/>
  </si>
  <si>
    <t>https://nakaun.co.jp/</t>
    <phoneticPr fontId="3"/>
  </si>
  <si>
    <t>https://www.omochaoukoku.co.jp</t>
    <phoneticPr fontId="3"/>
  </si>
  <si>
    <t>https://www.japanblue.co.jp/</t>
    <phoneticPr fontId="3"/>
  </si>
  <si>
    <t>私たちJAPAN BLUEは、「日本のジーンズで世界一になる」という目的の下、産地や製品が持つ「こだわり」や「強み」を「価値」として捉えてモノづくりを行っています。</t>
    <phoneticPr fontId="3"/>
  </si>
  <si>
    <t>〇男女従業員の働きやすさ向上及び妊娠中や出産後の女性従業員の健康の確保について、従業員に対する制度の周知や情報提供と相談体制の整備を実施します。
〇男性の育児休業取得を推進するため、制度整備とその情報提供を実施します。
〇有給休暇の取りやすい環境を整備するため、年間取得日数を一人当たり10％向上します。</t>
    <rPh sb="74" eb="76">
      <t>ダンセイ</t>
    </rPh>
    <rPh sb="77" eb="79">
      <t>イクジ</t>
    </rPh>
    <rPh sb="79" eb="81">
      <t>キュウギョウ</t>
    </rPh>
    <rPh sb="81" eb="83">
      <t>シュトク</t>
    </rPh>
    <rPh sb="84" eb="86">
      <t>スイシン</t>
    </rPh>
    <rPh sb="91" eb="93">
      <t>セイド</t>
    </rPh>
    <rPh sb="93" eb="95">
      <t>セイビ</t>
    </rPh>
    <rPh sb="98" eb="100">
      <t>ジョウホウ</t>
    </rPh>
    <rPh sb="100" eb="102">
      <t>テイキョウ</t>
    </rPh>
    <rPh sb="103" eb="105">
      <t>ジッシ</t>
    </rPh>
    <rPh sb="138" eb="140">
      <t>ヒトリ</t>
    </rPh>
    <rPh sb="140" eb="141">
      <t>ア</t>
    </rPh>
    <phoneticPr fontId="3"/>
  </si>
  <si>
    <t>株式会社 TAKISAWA</t>
    <phoneticPr fontId="2"/>
  </si>
  <si>
    <t>たきさわ</t>
    <phoneticPr fontId="2"/>
  </si>
  <si>
    <t>○女性が働きやすく結婚・出産後も活躍できる職場づくりに努めます。
○男女ともに仕事と家庭の両立を図り働きやすい環境整備を行うため、有給休暇の利用促進を図ります。
〇男性の育児休業取得推進に努めます。</t>
    <rPh sb="82" eb="84">
      <t>ダンセイ</t>
    </rPh>
    <rPh sb="85" eb="89">
      <t>イクジキュウギョウ</t>
    </rPh>
    <rPh sb="89" eb="91">
      <t>シュトク</t>
    </rPh>
    <rPh sb="91" eb="93">
      <t>スイシン</t>
    </rPh>
    <rPh sb="94" eb="95">
      <t>ツト</t>
    </rPh>
    <phoneticPr fontId="18"/>
  </si>
  <si>
    <t>○男女ともに仕事と育児の両立を応援します。働きやすい環境を追求し、育休取得率アップを目指してまいります。
〇社内ポータルサイトにて、仕事と育児の両立に関する情報、育休取得事例を紹介し、育児休業取得を促進します。
○ハートフルデー（ノー残業デー）を設定してワークライフバランスを推進しています。
○子どもたちを交通事故から守るため、安全教育を実施します。
○学生のインターンシップを受け入れ、出前授業を実施します。</t>
    <rPh sb="1" eb="3">
      <t>ダンジョ</t>
    </rPh>
    <rPh sb="6" eb="8">
      <t>シゴト</t>
    </rPh>
    <rPh sb="9" eb="11">
      <t>イクジ</t>
    </rPh>
    <rPh sb="12" eb="14">
      <t>リョウリツ</t>
    </rPh>
    <rPh sb="15" eb="17">
      <t>オウエン</t>
    </rPh>
    <rPh sb="21" eb="22">
      <t>ハタラ</t>
    </rPh>
    <rPh sb="26" eb="28">
      <t>カンキョウ</t>
    </rPh>
    <rPh sb="29" eb="31">
      <t>ツイキュウ</t>
    </rPh>
    <rPh sb="33" eb="35">
      <t>イクキュウ</t>
    </rPh>
    <rPh sb="35" eb="37">
      <t>シュトク</t>
    </rPh>
    <rPh sb="37" eb="38">
      <t>リツ</t>
    </rPh>
    <rPh sb="42" eb="44">
      <t>メザ</t>
    </rPh>
    <rPh sb="54" eb="56">
      <t>シャナイ</t>
    </rPh>
    <rPh sb="66" eb="68">
      <t>シゴト</t>
    </rPh>
    <rPh sb="69" eb="71">
      <t>イクジ</t>
    </rPh>
    <rPh sb="72" eb="74">
      <t>リョウリツ</t>
    </rPh>
    <rPh sb="75" eb="76">
      <t>カン</t>
    </rPh>
    <rPh sb="78" eb="80">
      <t>ジョウホウ</t>
    </rPh>
    <rPh sb="81" eb="83">
      <t>イクキュウ</t>
    </rPh>
    <rPh sb="83" eb="85">
      <t>シュトク</t>
    </rPh>
    <rPh sb="85" eb="87">
      <t>ジレイ</t>
    </rPh>
    <rPh sb="88" eb="90">
      <t>ショウカイ</t>
    </rPh>
    <rPh sb="92" eb="94">
      <t>イクジ</t>
    </rPh>
    <rPh sb="94" eb="96">
      <t>キュウギョウ</t>
    </rPh>
    <rPh sb="96" eb="98">
      <t>シュトク</t>
    </rPh>
    <rPh sb="99" eb="101">
      <t>ソクシン</t>
    </rPh>
    <rPh sb="117" eb="119">
      <t>ザンギョウ</t>
    </rPh>
    <rPh sb="123" eb="125">
      <t>セッテイ</t>
    </rPh>
    <rPh sb="138" eb="140">
      <t>スイシン</t>
    </rPh>
    <rPh sb="195" eb="197">
      <t>デマエ</t>
    </rPh>
    <rPh sb="197" eb="199">
      <t>ジュギョウ</t>
    </rPh>
    <rPh sb="200" eb="202">
      <t>ジッシ</t>
    </rPh>
    <phoneticPr fontId="18"/>
  </si>
  <si>
    <t>R06204</t>
  </si>
  <si>
    <t>R06205</t>
  </si>
  <si>
    <t>R06206</t>
  </si>
  <si>
    <t>岡山市</t>
    <rPh sb="0" eb="3">
      <t>オカヤマシ</t>
    </rPh>
    <phoneticPr fontId="3"/>
  </si>
  <si>
    <t>せのお</t>
    <phoneticPr fontId="3"/>
  </si>
  <si>
    <t>株式会社せのお</t>
    <rPh sb="0" eb="4">
      <t>カブシキカイシャ</t>
    </rPh>
    <phoneticPr fontId="3"/>
  </si>
  <si>
    <t>総社市</t>
    <rPh sb="0" eb="3">
      <t>ソウジャシ</t>
    </rPh>
    <phoneticPr fontId="3"/>
  </si>
  <si>
    <t>ふたばかい</t>
    <phoneticPr fontId="3"/>
  </si>
  <si>
    <t>社会福祉法人双葉会</t>
    <rPh sb="0" eb="6">
      <t>シャカイフクシホウジン</t>
    </rPh>
    <rPh sb="6" eb="8">
      <t>フタバ</t>
    </rPh>
    <rPh sb="8" eb="9">
      <t>カイ</t>
    </rPh>
    <phoneticPr fontId="3"/>
  </si>
  <si>
    <t>ハロー運輸株式会社</t>
    <rPh sb="3" eb="8">
      <t>ウンユカブシキカイ</t>
    </rPh>
    <rPh sb="8" eb="9">
      <t>シャ</t>
    </rPh>
    <phoneticPr fontId="3"/>
  </si>
  <si>
    <t>はろーうんゆ</t>
    <phoneticPr fontId="3"/>
  </si>
  <si>
    <t>700-0965</t>
  </si>
  <si>
    <t>〇年間休日を増やし、かつ有給消化率全員50％達成を目指し、従業員の仕事と家庭の両立を支援することを宣言します。
〇働き方を見直すために、毎週水曜日を「ノー残業デー」とします。
〇有給休暇の取得計画表を作成して、有給休暇の取得促進に努めます。
〇育児休業制度や利用者情報を社内報等で紹介し、取得しやすい環境づくりに努めます。
〇育児休業できる期間を、法定期間よりも長く２年間までとします。
〇育児休業中の従業員と定期的に情報交換を行い、職場復帰への不安を和らげます。
〇職場復帰前に勤務可能な時間、子どもの預け先等をきめ細かな相談を行い、配慮します。</t>
    <phoneticPr fontId="3"/>
  </si>
  <si>
    <t>719-1123</t>
  </si>
  <si>
    <t>〇安心して出産、子育てができるように、産前産後休業、育児休業、また給付金等の各種支援制度の周知や情報提供を行います。また、職場復帰した職員には子育て支援金（法人独自）の支給をします。
〇週休二日制の導入、毎週水曜日を「ノー残業デー」とします。
〇育児休業後の円滑な職場復帰に向けて休業中に個人面談を行い、仕事と子育てが両立しやすい職場環境づくりに努めます。</t>
    <phoneticPr fontId="3"/>
  </si>
  <si>
    <t>〇従業員の育児休業取得促進に積極的に努めます。
〇時短勤務などを取り入れ、子育て世代の従業員が働きやすい環境づくりに努めます。</t>
    <phoneticPr fontId="3"/>
  </si>
  <si>
    <t>http://k2senoo.com/</t>
    <phoneticPr fontId="3"/>
  </si>
  <si>
    <t>企業理念「住生活の発展に貢献することで全従業員の幸福を追求する」をモットーに社員一同努力し、お客様の快適な暮らしの実現のためにお役に立ちたいと願っております。</t>
    <phoneticPr fontId="3"/>
  </si>
  <si>
    <t>「All for children～すべては子どもたちのために～」を基本理念として、健康で明るく思いやりのある豊かな人間性と、自分の思いを表現できる自主性を持った子どもの育成を目指しております。</t>
    <phoneticPr fontId="3"/>
  </si>
  <si>
    <t>https://www.s-hikari.or.jp/</t>
    <phoneticPr fontId="3"/>
  </si>
  <si>
    <t>https://hello-unyu.co.jp/</t>
    <phoneticPr fontId="3"/>
  </si>
  <si>
    <t>ナカウングループに属し岡山を中心に大型車メインやタンクローリーで近県配送を行っております。また市内３か所に倉庫を構え物流拠点や出荷代行を行っております。</t>
    <phoneticPr fontId="3"/>
  </si>
  <si>
    <t>○授業参観休暇を認めます。
○１年間に５日の子どもの看護休暇を認めます。
○子どもを交通事故から守るため、業務車輌を運転する従業員の安全運転教育を充実します。
〇育児休業を取得しやすい環境づくりを行います。</t>
    <rPh sb="81" eb="85">
      <t>イクジキュウギョウ</t>
    </rPh>
    <rPh sb="86" eb="88">
      <t>シュトク</t>
    </rPh>
    <rPh sb="92" eb="94">
      <t>カンキョウ</t>
    </rPh>
    <rPh sb="98" eb="99">
      <t>オコナ</t>
    </rPh>
    <phoneticPr fontId="18"/>
  </si>
  <si>
    <t>〇小学校新一年生をもつ従業員とそのご家族を対象に「新入学お祝いの会」を開催し、ご家族の仕事・会社理解につなげます。
〇大学生を対象としたインターンシップを実施します。
〇育児休業取得事例を共有し、取得しやすい雰囲気をつくります。</t>
    <rPh sb="85" eb="87">
      <t>イクジ</t>
    </rPh>
    <rPh sb="87" eb="89">
      <t>キュウギョウ</t>
    </rPh>
    <rPh sb="89" eb="91">
      <t>シュトク</t>
    </rPh>
    <rPh sb="91" eb="93">
      <t>ジレイ</t>
    </rPh>
    <rPh sb="94" eb="96">
      <t>キョウユウ</t>
    </rPh>
    <rPh sb="98" eb="100">
      <t>シュトク</t>
    </rPh>
    <rPh sb="104" eb="107">
      <t>フンイキ</t>
    </rPh>
    <phoneticPr fontId="17"/>
  </si>
  <si>
    <t>80歳でご自分の歯を20本残すことを目標に、患者さまとご家族の皆様が健康なお口で健やかな人生を過ごせるよう、皆さまの「町のホームドクター」としてお役にたちたいと日々頑張っています。</t>
    <phoneticPr fontId="3"/>
  </si>
  <si>
    <t>0215</t>
    <phoneticPr fontId="17"/>
  </si>
  <si>
    <t>山陽設計工業株式会社</t>
    <rPh sb="0" eb="6">
      <t>サンヨウセッケイコウギョウ</t>
    </rPh>
    <rPh sb="6" eb="10">
      <t>カブシキガイシャ</t>
    </rPh>
    <phoneticPr fontId="17"/>
  </si>
  <si>
    <t>さんようせっけいこうぎょう</t>
    <phoneticPr fontId="17"/>
  </si>
  <si>
    <t>0215</t>
    <phoneticPr fontId="3"/>
  </si>
  <si>
    <t>〇1時間単位で取得できる「有給休暇の時間単位取得制度」を使用可能です。
〇結婚、出産時にはお祝い金が支給されます。
〇中学生～大学生を対象とした職場体験、インターンシップを受け入れています。
〇新規採用者を対象としたプリセプター制度を導入しています。
身近な先輩スタッフが担当し、体験談を交えたアドバイスがもらえ、必要があれば、悩み情報を共有して、チーム全員でサポートにあたることも。新人が自分で考え、行動できるようになるまで時間をかけて指導します。
〇産・育休からの職場復帰時に研修を受講していただきます。
〇育児や介護などと仕事の両立が実現できる選択的週休３日制（正社員）を導入します。
〇新入社員を対象に初任給が支給された時期に実家へ帰省し、今まで一番お世話になった人（両親等）へ初任給を使って感謝の気持ちを伝える親孝行事業を実施します。
〇未就学児等を養育する社員について、特別警報発令時（または警戒レベル３以上）に特別休暇（有給）の取得を認めています。
〇社員が育児休業を取得しやすい職場づくりに努めます。</t>
    <rPh sb="30" eb="32">
      <t>カノウ</t>
    </rPh>
    <rPh sb="86" eb="87">
      <t>ウ</t>
    </rPh>
    <rPh sb="88" eb="89">
      <t>イ</t>
    </rPh>
    <rPh sb="256" eb="258">
      <t>イクジ</t>
    </rPh>
    <rPh sb="259" eb="261">
      <t>カイゴ</t>
    </rPh>
    <rPh sb="264" eb="266">
      <t>シゴト</t>
    </rPh>
    <rPh sb="267" eb="269">
      <t>リョウリツ</t>
    </rPh>
    <rPh sb="270" eb="272">
      <t>ジツゲン</t>
    </rPh>
    <rPh sb="275" eb="278">
      <t>センタクテキ</t>
    </rPh>
    <rPh sb="278" eb="280">
      <t>シュウキュウ</t>
    </rPh>
    <rPh sb="281" eb="282">
      <t>ニチ</t>
    </rPh>
    <rPh sb="282" eb="283">
      <t>セイ</t>
    </rPh>
    <rPh sb="284" eb="287">
      <t>セイシャイン</t>
    </rPh>
    <rPh sb="289" eb="291">
      <t>ドウニュウ</t>
    </rPh>
    <rPh sb="297" eb="299">
      <t>シンニュウ</t>
    </rPh>
    <rPh sb="299" eb="301">
      <t>シャイン</t>
    </rPh>
    <rPh sb="302" eb="304">
      <t>タイショウ</t>
    </rPh>
    <rPh sb="305" eb="308">
      <t>ショニンキュウ</t>
    </rPh>
    <rPh sb="309" eb="311">
      <t>シキュウ</t>
    </rPh>
    <rPh sb="314" eb="316">
      <t>ジキ</t>
    </rPh>
    <rPh sb="317" eb="319">
      <t>ジッカ</t>
    </rPh>
    <rPh sb="320" eb="322">
      <t>キセイ</t>
    </rPh>
    <rPh sb="324" eb="325">
      <t>イマ</t>
    </rPh>
    <rPh sb="327" eb="329">
      <t>イチバン</t>
    </rPh>
    <rPh sb="330" eb="332">
      <t>セワ</t>
    </rPh>
    <rPh sb="336" eb="337">
      <t>ヒト</t>
    </rPh>
    <rPh sb="338" eb="340">
      <t>リョウシン</t>
    </rPh>
    <rPh sb="374" eb="378">
      <t>ミシュウガクジ</t>
    </rPh>
    <rPh sb="378" eb="379">
      <t>トウ</t>
    </rPh>
    <rPh sb="380" eb="382">
      <t>ヨウイク</t>
    </rPh>
    <rPh sb="384" eb="386">
      <t>シャイン</t>
    </rPh>
    <rPh sb="391" eb="393">
      <t>トクベツ</t>
    </rPh>
    <rPh sb="393" eb="395">
      <t>ケイホウ</t>
    </rPh>
    <rPh sb="395" eb="397">
      <t>ハツレイ</t>
    </rPh>
    <rPh sb="397" eb="398">
      <t>トキ</t>
    </rPh>
    <rPh sb="402" eb="404">
      <t>ケイカイ</t>
    </rPh>
    <rPh sb="408" eb="410">
      <t>イジョウ</t>
    </rPh>
    <rPh sb="412" eb="414">
      <t>トクベツ</t>
    </rPh>
    <rPh sb="414" eb="416">
      <t>キュウカ</t>
    </rPh>
    <rPh sb="417" eb="419">
      <t>ユウキュウ</t>
    </rPh>
    <rPh sb="421" eb="423">
      <t>シュトク</t>
    </rPh>
    <rPh sb="424" eb="425">
      <t>ミト</t>
    </rPh>
    <rPh sb="433" eb="435">
      <t>シャイン</t>
    </rPh>
    <rPh sb="436" eb="438">
      <t>イクジ</t>
    </rPh>
    <rPh sb="438" eb="440">
      <t>キュウギョウ</t>
    </rPh>
    <rPh sb="441" eb="443">
      <t>シュトク</t>
    </rPh>
    <rPh sb="447" eb="449">
      <t>ショクバ</t>
    </rPh>
    <rPh sb="453" eb="454">
      <t>ツト</t>
    </rPh>
    <phoneticPr fontId="3"/>
  </si>
  <si>
    <t>R06207</t>
  </si>
  <si>
    <t>株式会社　日本チャンキー</t>
    <rPh sb="0" eb="4">
      <t>カブシキカイシャ</t>
    </rPh>
    <rPh sb="5" eb="7">
      <t>ニッポン</t>
    </rPh>
    <phoneticPr fontId="3"/>
  </si>
  <si>
    <t>岡山市</t>
    <rPh sb="0" eb="3">
      <t>オカヤマシ</t>
    </rPh>
    <phoneticPr fontId="3"/>
  </si>
  <si>
    <t>その他</t>
    <rPh sb="2" eb="3">
      <t>タ</t>
    </rPh>
    <phoneticPr fontId="3"/>
  </si>
  <si>
    <t>にっぽんちゃんきー</t>
  </si>
  <si>
    <t>700-0984</t>
  </si>
  <si>
    <t>〇地元地域で開催される子ども食堂を応援し、食材（鶏肉）購入のための寄付を行うとともに、食材としての鶏肉の良さを学べる食育授業を実施します。
〇育児時短勤務の適用期間を６歳及びその年度末まで延長する制度を設けています。時短勤務時間も本人希望により柔軟な時間設定を行えるようにします。
〇育児休業の制度を整えており、男性の育児休業を促進します。</t>
    <phoneticPr fontId="3"/>
  </si>
  <si>
    <t>https://www.chunky.co.jp/</t>
    <phoneticPr fontId="3"/>
  </si>
  <si>
    <t>R06208</t>
  </si>
  <si>
    <t>R06209</t>
  </si>
  <si>
    <t>R06210</t>
  </si>
  <si>
    <t>R06211</t>
  </si>
  <si>
    <t>R06212</t>
  </si>
  <si>
    <t>R06213</t>
  </si>
  <si>
    <t>R06214</t>
  </si>
  <si>
    <t>R06215</t>
  </si>
  <si>
    <t>システムプロダクト株式会社</t>
    <rPh sb="9" eb="13">
      <t>カブシキカイシャ</t>
    </rPh>
    <phoneticPr fontId="3"/>
  </si>
  <si>
    <t>東京海上日動火災保険株式会社岡山支店</t>
    <rPh sb="0" eb="6">
      <t>トウキョウカイジョウニチドウ</t>
    </rPh>
    <rPh sb="6" eb="14">
      <t>カサイホケンカブシキガイシャ</t>
    </rPh>
    <rPh sb="14" eb="16">
      <t>オカヤマ</t>
    </rPh>
    <rPh sb="16" eb="18">
      <t>シテン</t>
    </rPh>
    <phoneticPr fontId="3"/>
  </si>
  <si>
    <t>合同会社カヌレ研究所</t>
    <rPh sb="0" eb="2">
      <t>ゴウドウカイ</t>
    </rPh>
    <rPh sb="2" eb="4">
      <t>シャ</t>
    </rPh>
    <rPh sb="7" eb="10">
      <t>ケンキュウショ</t>
    </rPh>
    <phoneticPr fontId="3"/>
  </si>
  <si>
    <t>奈義町</t>
    <rPh sb="0" eb="3">
      <t>ナギチョウ</t>
    </rPh>
    <phoneticPr fontId="3"/>
  </si>
  <si>
    <t>岡山市</t>
    <rPh sb="0" eb="3">
      <t>オカヤマシ</t>
    </rPh>
    <phoneticPr fontId="3"/>
  </si>
  <si>
    <t>しすてむぷろだくと</t>
  </si>
  <si>
    <t>〇短時間勤務・週休３日を取り入れ、働きやすい環境を整備します。
〇育児休業を取得しやすい社内環境を整え、社内周知します。
〇家族連れで参加できる社内イベントを年１回開催します。</t>
    <phoneticPr fontId="3"/>
  </si>
  <si>
    <t>とうきょうかいじょうにちどうかさいほけん　おかやましてん</t>
  </si>
  <si>
    <t>700-8585</t>
  </si>
  <si>
    <t>〇男性の育児休業の取得推進に向けて取り組みます。
〇育児休業取得対象者にプッシュ型の情報発信を行い、事前連絡の必須化に努めます。
〇仕事と育児の両立しやすい職場環境づくりに努めます。</t>
    <phoneticPr fontId="3"/>
  </si>
  <si>
    <t>かぬれけんきゅうしょ</t>
  </si>
  <si>
    <t>708-1323</t>
  </si>
  <si>
    <t>〇子どもの病気などで急なお休みが必要な場合でも、会社内でフォローができ休みを取得しやすい環境を整えています。
〇子どもを持つ従業員の学校行事や地域行事への積極的な参加を推奨します。
〇インターンシップや職場見学等の受け入れを行います。</t>
    <phoneticPr fontId="3"/>
  </si>
  <si>
    <t>https://www.sysproduct.com/</t>
    <phoneticPr fontId="3"/>
  </si>
  <si>
    <t>1983年に自動車部品メーカーの基幹システム構築のIT会社として設立。システム開発に加え、パッケージソフト・RPA等のノーコードツール導入支援も行っています。</t>
    <phoneticPr fontId="3"/>
  </si>
  <si>
    <t>https://www.tokiomarine-nichido.co.jp/</t>
    <phoneticPr fontId="3"/>
  </si>
  <si>
    <t>「お客様や社会の“いつも”を支え、“いざ”をお守りする」というパーパスのもと、保険を通じてお客様に安心と安全をお届けできるよう努めてまいります。</t>
    <phoneticPr fontId="3"/>
  </si>
  <si>
    <t>http://gateau-mur.jp/</t>
    <phoneticPr fontId="3"/>
  </si>
  <si>
    <t>2015年にオープンしたカヌレ専門店で、洋菓子（主にカヌレ）の製造販売・百貨店などへの卸を行っています。2024年には子育てのまち奈義町へ移転しました。</t>
    <phoneticPr fontId="3"/>
  </si>
  <si>
    <t>当社はブロイラー用原種鶏の輸入と飼育を行い、良質な種鶏雛を生産して全国のお客様に販売しています。
　愛情と誇りをもって鶏を育て、良質な国産鶏肉を安定供給する礎となるべく務めております。</t>
    <phoneticPr fontId="3"/>
  </si>
  <si>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〇時間単位年休制度、在宅勤務制度を導入しています。</t>
    <phoneticPr fontId="3"/>
  </si>
  <si>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〇フレックスタイム制度、時間単位年休制度、在宅勤務制度を導入しています。</t>
    <phoneticPr fontId="3"/>
  </si>
  <si>
    <t>R06216</t>
  </si>
  <si>
    <t>R06217</t>
  </si>
  <si>
    <t>R06218</t>
  </si>
  <si>
    <t>R06219</t>
  </si>
  <si>
    <t>R06220</t>
  </si>
  <si>
    <t>R06221</t>
  </si>
  <si>
    <t>カヨー建設株式会社</t>
    <rPh sb="3" eb="5">
      <t>ケンセツ</t>
    </rPh>
    <rPh sb="5" eb="9">
      <t>カブシキカイシャ</t>
    </rPh>
    <phoneticPr fontId="3"/>
  </si>
  <si>
    <t>かよーけんせつ</t>
    <phoneticPr fontId="3"/>
  </si>
  <si>
    <t>716-1112</t>
    <phoneticPr fontId="3"/>
  </si>
  <si>
    <t>吉備中央町</t>
    <rPh sb="0" eb="5">
      <t>キビチュウオウチョウ</t>
    </rPh>
    <phoneticPr fontId="3"/>
  </si>
  <si>
    <t>吉備中央町を中心に、土木・建築工事を行っています。
ユース世代・子育て世代が安心して暮らしていけるよう、さらなる雇用の創出と安定した生活環境づくりをめざします。</t>
    <phoneticPr fontId="3"/>
  </si>
  <si>
    <t>〇従業員のワークライフバランスを重視し、時短勤務などで子育てのしやすい環境を提供します。
〇子どもの学校行事等への参加を促すため、時間単位で有給を取得できる制度を設けます。
〇男性も積極的に育児に参加できるよう、育休・産後パパ育休制度について従業員に社内研修を実施します。</t>
    <phoneticPr fontId="3"/>
  </si>
  <si>
    <t>https://kayoh.co.jp</t>
    <phoneticPr fontId="3"/>
  </si>
  <si>
    <t>株式会社　大平総建</t>
    <phoneticPr fontId="3"/>
  </si>
  <si>
    <t>たいへいそうけん</t>
  </si>
  <si>
    <t>700-0981</t>
  </si>
  <si>
    <t>岡山市</t>
    <rPh sb="0" eb="3">
      <t>オカヤマシ</t>
    </rPh>
    <phoneticPr fontId="3"/>
  </si>
  <si>
    <t>〇男女ともに子育てと仕事が両立できるよう、ワークライフバランスを推進し、全従業員が活躍できる働きやすい職場環境づくりに努めます。
〇子どもをもつ従業員の学校行事やPTA活動への積極的な参加を奨励します。
〇地域の青少年健全育成活動（スポーツ少年団協賛）を積極的に支援します。</t>
    <phoneticPr fontId="3"/>
  </si>
  <si>
    <t>えびすきゅうはい</t>
  </si>
  <si>
    <t>株式会社　戎急配</t>
  </si>
  <si>
    <t>701-4272</t>
  </si>
  <si>
    <t>瀬戸内市</t>
    <rPh sb="0" eb="4">
      <t>セトウチシ</t>
    </rPh>
    <phoneticPr fontId="3"/>
  </si>
  <si>
    <t>ありむねじどうしゃこうぎょう</t>
  </si>
  <si>
    <t>有宗自動車工業</t>
  </si>
  <si>
    <t>708-1325</t>
  </si>
  <si>
    <t>奈義町</t>
    <rPh sb="0" eb="3">
      <t>ナギチョウ</t>
    </rPh>
    <phoneticPr fontId="3"/>
  </si>
  <si>
    <t>〇毎週金曜日に「ノー残業デー」を導入します。
〇子どもとふれあう時間を増やすため、業務の効率化を図り、長時間労働を抑制します。
〇必要な時に子連れ出勤を認めます。
〇男性の育児休業の取得促進に努めます。</t>
    <phoneticPr fontId="3"/>
  </si>
  <si>
    <t>エール</t>
    <phoneticPr fontId="3"/>
  </si>
  <si>
    <t>えーる</t>
    <phoneticPr fontId="3"/>
  </si>
  <si>
    <t>〇育児休業を取得しやすい社内環境を整えるため、社内研修を行います。
〇個人面談を随時行い、多様な働き方に応えます。
〇従業員のスキルを活用して、地域の青少年健全育成活動を応援します。</t>
    <phoneticPr fontId="3"/>
  </si>
  <si>
    <t>https://taiheisouken.jp/</t>
    <phoneticPr fontId="3"/>
  </si>
  <si>
    <t>当社は、建設業を営んでおり、岡山県民の皆様の生活の基盤である橋梁を守るため、主として橋梁の部材や構造物の劣化を抑制・補修し、耐久性や機能性を維持・回復させる工事を施工しています。</t>
    <phoneticPr fontId="3"/>
  </si>
  <si>
    <t>www.fas-logistic-ebisu.com</t>
    <phoneticPr fontId="3"/>
  </si>
  <si>
    <t>トータル物流企業として、在庫管理から受発注業務、納品管理、オフバランス化の提案など、顧客の満足度を追求。地域に密着した物流から日本全国への物流を支え、『変わりゆく時代に変われる強さを』キーワードとし、社会の発展に貢献します。</t>
    <phoneticPr fontId="3"/>
  </si>
  <si>
    <t>昭和49年に代表者の父親が奈義町で自動車整備業を開業し、平成16年に現代表者が事業承継を行い、現在は主に自動車の卸売り、ロードサービス、レンタカー事業を行っています。</t>
    <phoneticPr fontId="3"/>
  </si>
  <si>
    <t>昭和49年に代表者の父親が奈義町で自動車整備業を開業し、平成16年に現代表者が事業承継を行い事業を行ってまいりました。事業承継から21年経過し、事業所周辺でも急速に空き家が増加しており、空き家の管理や活用について問題を抱えているため、不動産賃貸、家屋解体工事などを行い、空き家資産の活用・流通を促進し、空き家問題の解決と地域社会の発展に寄与することを目指し、事業を行っています。</t>
    <phoneticPr fontId="3"/>
  </si>
  <si>
    <t>R6</t>
    <phoneticPr fontId="3"/>
  </si>
  <si>
    <t>R6</t>
    <phoneticPr fontId="17"/>
  </si>
  <si>
    <t>社会保険労務士法人ファイブローズ</t>
    <phoneticPr fontId="3"/>
  </si>
  <si>
    <t>ふぁいぶろーず</t>
  </si>
  <si>
    <t>岡山市</t>
    <rPh sb="0" eb="3">
      <t>オカヤマシ</t>
    </rPh>
    <phoneticPr fontId="3"/>
  </si>
  <si>
    <t>津山市</t>
    <rPh sb="0" eb="3">
      <t>ツヤマシ</t>
    </rPh>
    <phoneticPr fontId="3"/>
  </si>
  <si>
    <t>倉敷市</t>
    <rPh sb="0" eb="3">
      <t>クラシキシ</t>
    </rPh>
    <phoneticPr fontId="3"/>
  </si>
  <si>
    <t>https://www.sr-yumika.com</t>
    <phoneticPr fontId="3"/>
  </si>
  <si>
    <t>　企業の開業・病院等の開院支援、従業員の採用・退職までの人事労務管理、就業規則の作成・変更、従業員教育等を行う社会保険労務士事務所です。
　ワークライフバランスを重視し、従業員の働きやすさと能力向上を事務所内でも実践しています。</t>
    <phoneticPr fontId="3"/>
  </si>
  <si>
    <t>〇有給休暇の取得促進に努めます。
〇従業員のワークライフバランスを考え、実践します。</t>
    <phoneticPr fontId="3"/>
  </si>
  <si>
    <t>株式会社エムケイクラフト</t>
  </si>
  <si>
    <t>えむけいくらふと</t>
    <phoneticPr fontId="3"/>
  </si>
  <si>
    <t>700-0945</t>
    <phoneticPr fontId="3"/>
  </si>
  <si>
    <t>〇従業員の育児休業の取得や新たな休暇の付与、始業時間等の変更、短時間勤務制度を通じて、女性だけでなく男性も育休を取りやすい環境をつくります。</t>
    <phoneticPr fontId="3"/>
  </si>
  <si>
    <t>じぇいぴーゆうかぶつかいしゅう</t>
  </si>
  <si>
    <t>株式会社ジェイピー有価物回収</t>
  </si>
  <si>
    <t>〇育児休業を取得しやすい社内環境を整えるため、社内研修を行います。
〇働き方を見直すため、有給休暇取得の向上を図ります。</t>
    <phoneticPr fontId="3"/>
  </si>
  <si>
    <t>社会福祉法人くるみ</t>
  </si>
  <si>
    <t>くるみ</t>
    <phoneticPr fontId="3"/>
  </si>
  <si>
    <t>701-0104</t>
  </si>
  <si>
    <t>障がいがあっても自分らしく生きていきたいという思いに寄り添いながら、みんなが社会の中で共に喜び、笑い、泣き、怒り、そして学び合っていけるよう日々活動に取り組んでいます。</t>
    <phoneticPr fontId="3"/>
  </si>
  <si>
    <t>〇従業員の有給休暇取得促進に取り組みます。
〇子どもを連れての職場への出勤を積極的に支援します。</t>
    <phoneticPr fontId="3"/>
  </si>
  <si>
    <t>T・METAX工業株式会社</t>
  </si>
  <si>
    <t>てぃ・めたっくすこうぎょう</t>
  </si>
  <si>
    <t>708-1115</t>
  </si>
  <si>
    <t>〇再就職を希望する女性を対象に、職場体験講習を行います。
〇従業員の仕事と家庭の両立を支援する「イクボス」になることを宣言します。</t>
    <phoneticPr fontId="3"/>
  </si>
  <si>
    <t>れっどらいすかんぱにー</t>
  </si>
  <si>
    <t>レッドライスカンパニー株式会社</t>
  </si>
  <si>
    <t>719-1143</t>
  </si>
  <si>
    <t>〇フレックスタイム制度や時短正社員制度を導入しており、育児と仕事の両立を支援しています。
〇育児休業や子の看護休暇を取得しやすい職場環境を整備し、取得率向上を目指します。
〇育児中の従業員が働きやすい環境づくりのため、社内研修や啓発活動を実施します。</t>
    <phoneticPr fontId="3"/>
  </si>
  <si>
    <t>https://www.redrice-co.com/</t>
    <phoneticPr fontId="3"/>
  </si>
  <si>
    <t>当社は、農業生産と食品製造を行う企業です。性別も年齢も関係なく従業員がリスペクトし合って品質の良い製品づくりに励んでいます。良い仕事は充実した生活からと考えており従業員の成長が企業の成長。伸びしろは無限大です。</t>
    <phoneticPr fontId="3"/>
  </si>
  <si>
    <t>https://mkcraft.co.jp/</t>
    <phoneticPr fontId="3"/>
  </si>
  <si>
    <t>当社は車等の金属部品の製造や、福祉用昇降機等の製造販売をおこなっています。お客様の希望に合わせての納期や、メーカー品では難しいカスタマイズも承ります。</t>
    <phoneticPr fontId="3"/>
  </si>
  <si>
    <t>板金・プレス加工を営み、主に金属屋根部材を中心に、その他金属製品を製造し、特に金属屋根部材は加工だけでなく、試作開発から企画提案まで幅広く手掛けています。</t>
    <phoneticPr fontId="3"/>
  </si>
  <si>
    <t>http://www.jpyuukabutu.com/</t>
    <phoneticPr fontId="3"/>
  </si>
  <si>
    <t>http://ww32.tiki.ne.jp/~kurumi/</t>
    <phoneticPr fontId="3"/>
  </si>
  <si>
    <t>当社は「グループ各社と社員が互いに親睦融和を図ると共に、連携し、補完しつつ地域に根付いた企業として発展していく」ことを目標に、日々、廃棄物の収集運搬、廃棄物処理（破砕）、選別を行っています。</t>
    <rPh sb="25" eb="26">
      <t>トモ</t>
    </rPh>
    <phoneticPr fontId="3"/>
  </si>
  <si>
    <t>R06222</t>
  </si>
  <si>
    <t>R06223</t>
  </si>
  <si>
    <t>R06224</t>
  </si>
  <si>
    <t>R06225</t>
  </si>
  <si>
    <t>株式会社リレーションプラス</t>
    <rPh sb="0" eb="4">
      <t>カブシキカイシャ</t>
    </rPh>
    <phoneticPr fontId="3"/>
  </si>
  <si>
    <t>岡山市</t>
    <rPh sb="0" eb="3">
      <t>オカヤマシ</t>
    </rPh>
    <phoneticPr fontId="3"/>
  </si>
  <si>
    <t>株式会社　くらや</t>
    <rPh sb="0" eb="4">
      <t>カブシキカイシャ</t>
    </rPh>
    <phoneticPr fontId="3"/>
  </si>
  <si>
    <t>津山市</t>
    <rPh sb="0" eb="3">
      <t>ツヤマシ</t>
    </rPh>
    <phoneticPr fontId="3"/>
  </si>
  <si>
    <t>株式会社アイリス</t>
    <rPh sb="0" eb="4">
      <t>カブシキカイシャ</t>
    </rPh>
    <phoneticPr fontId="3"/>
  </si>
  <si>
    <t>有限会社髙山モータース</t>
    <rPh sb="0" eb="6">
      <t>ユウゲンガイシャタカヤマ</t>
    </rPh>
    <phoneticPr fontId="3"/>
  </si>
  <si>
    <t>くらや</t>
    <phoneticPr fontId="3"/>
  </si>
  <si>
    <t>あいりす</t>
    <phoneticPr fontId="3"/>
  </si>
  <si>
    <t>たかやまもーたーす</t>
    <phoneticPr fontId="3"/>
  </si>
  <si>
    <t>りれーしょんぷらす</t>
    <phoneticPr fontId="3"/>
  </si>
  <si>
    <t>700-0953</t>
    <phoneticPr fontId="3"/>
  </si>
  <si>
    <t>708-0824</t>
    <phoneticPr fontId="3"/>
  </si>
  <si>
    <t>708-0061</t>
    <phoneticPr fontId="3"/>
  </si>
  <si>
    <t>708-1224</t>
    <phoneticPr fontId="3"/>
  </si>
  <si>
    <t>当社は「社会に貢献するため永続する企業として成長と挑戦を続け、つながりあう全ての人と共に幸せを創生します」を企業理念とし「あなたに出会わなければどうなっていたことか」と顧客の方に思ってもらえるようなサービスを提供します。</t>
    <phoneticPr fontId="3"/>
  </si>
  <si>
    <t>〇育児休業を取得しやすい社内環境を整え、社内広報、研修、面談の増加や就業規則等の見直しに取り組みます。特に、男性従業員の取得促進を目指します。
〇育児休業に関する相談窓口を設置し、相談体制の向上を目指し、取得する本人はもとより、関連する方も安心して育児休業が取得できる体制を目指します。
〇ノー残業デイや有給休暇の取得促進等を通じて、ワーク・ライフ・バランスの取組を進めます。</t>
    <phoneticPr fontId="3"/>
  </si>
  <si>
    <t>https://www.kuraya.jp/</t>
  </si>
  <si>
    <t>バルーンギフト、おむつケーキから始まり、現在は企画販売促進事業を中心として内祝い、御中元、御歳暮、カタログギフト、ノベルティを通じて皆様へ有意義なサービスを提供すべく、尽力しております。</t>
    <phoneticPr fontId="3"/>
  </si>
  <si>
    <t>〇男女ともに育児休業を取得しやすい環境を整備します。
〇緊急時に子どもを職場に連れてこられる仕組みをつくります。
〇育児中の社員の負担を軽減します。</t>
    <phoneticPr fontId="3"/>
  </si>
  <si>
    <t>https://relationplus.jp/</t>
    <phoneticPr fontId="3"/>
  </si>
  <si>
    <t>当社は明治元年の創業以来140余年、岡山県北の津山市で菓子作りを続けている和菓子屋店です。当社の和菓子の主力商品は「えくぼのお菓子・いちま」、「衆楽雅藻（しゅうらくがそう）」であり、その他にいちご大福、どらやき、ワッフル、ロールケーキを製造し、地元津山を中心に当社のお菓子が親しまれています。</t>
    <phoneticPr fontId="3"/>
  </si>
  <si>
    <t>https://www.iris-co.biz/</t>
    <phoneticPr fontId="3"/>
  </si>
  <si>
    <t>津山市内（旧勝北町）で「地縁・人縁」を大切に地域密着型の車のトータルサービスを提供しています。そして、２年前から、地域課題にチャレンジするべく、スマート農業の取組をしています。（ドローンでの農薬散布、草刈りの請負など）</t>
    <phoneticPr fontId="3"/>
  </si>
  <si>
    <t>https://arrowharness.com/</t>
    <phoneticPr fontId="3"/>
  </si>
  <si>
    <t>R07001</t>
    <phoneticPr fontId="3"/>
  </si>
  <si>
    <t>岡山市</t>
    <rPh sb="0" eb="3">
      <t>オカヤマシ</t>
    </rPh>
    <phoneticPr fontId="3"/>
  </si>
  <si>
    <t>おーばるすぽーつ</t>
    <phoneticPr fontId="3"/>
  </si>
  <si>
    <t>株式会社オーバルスポーツ</t>
    <rPh sb="0" eb="4">
      <t>カブシキカイシャ</t>
    </rPh>
    <phoneticPr fontId="3"/>
  </si>
  <si>
    <t>703-8271</t>
    <phoneticPr fontId="3"/>
  </si>
  <si>
    <t>サービス業</t>
    <rPh sb="4" eb="5">
      <t>ギョウ</t>
    </rPh>
    <phoneticPr fontId="3"/>
  </si>
  <si>
    <t>「オーバルスポーツコム」の名称でスポーツクラブを運営。スポーツを通じ地域の子どもたちの心と身体の健全な発育と成人の方々の健康と体力の増進に貢献しています。</t>
    <phoneticPr fontId="3"/>
  </si>
  <si>
    <t>〇フレックスタイム制の導入で、働きやすい職場環境を作ります。
〇子どもを持つ従業員の学校行事、PTA活動への参加を奨励します。
〇育児休業の取得促進に努めます。</t>
    <phoneticPr fontId="3"/>
  </si>
  <si>
    <t>http://www.oval-sports.com/</t>
    <phoneticPr fontId="3"/>
  </si>
  <si>
    <t>R07002</t>
  </si>
  <si>
    <t>R07003</t>
  </si>
  <si>
    <t>R07004</t>
  </si>
  <si>
    <t>R07005</t>
  </si>
  <si>
    <t>R07006</t>
  </si>
  <si>
    <t>R07007</t>
  </si>
  <si>
    <t>R07008</t>
  </si>
  <si>
    <t>R07009</t>
  </si>
  <si>
    <t>R07010</t>
  </si>
  <si>
    <t>R07011</t>
  </si>
  <si>
    <t>R07012</t>
  </si>
  <si>
    <t>R07013</t>
  </si>
  <si>
    <t>0218</t>
  </si>
  <si>
    <t>医療法人　洋友会</t>
  </si>
  <si>
    <t>ようゆうかい</t>
    <phoneticPr fontId="3"/>
  </si>
  <si>
    <t>https://www.nakashima-hp.or.jp/</t>
    <phoneticPr fontId="3"/>
  </si>
  <si>
    <t>○育児と仕事の調和を最適化するためにフレックス制度や勤務時間の調整を行います。
○育児をしながら資格取得の応援やスキルアップのための研修を行います。
○法人内に相談窓口を開設して各種相談に対応します。</t>
    <rPh sb="1" eb="3">
      <t>イクジ</t>
    </rPh>
    <phoneticPr fontId="3"/>
  </si>
  <si>
    <t>医療法人洋友会は「人間的・連帯感ある医療環境の実現」の理念のもと、慢性期医療の最後の砦として療養病床56床を有しています。外来診療（皮膚科・内科）、アネシスライフ妹尾（サ高住）、訪問看護ステーションを併設。</t>
    <phoneticPr fontId="3"/>
  </si>
  <si>
    <t>フジテクノ有限会社</t>
    <phoneticPr fontId="3"/>
  </si>
  <si>
    <t>ふじてくの</t>
    <phoneticPr fontId="3"/>
  </si>
  <si>
    <t>708-1113</t>
    <phoneticPr fontId="3"/>
  </si>
  <si>
    <t>津山市</t>
    <rPh sb="0" eb="3">
      <t>ツヤマシ</t>
    </rPh>
    <phoneticPr fontId="3"/>
  </si>
  <si>
    <t>https://fujitechno-survey.com/</t>
    <phoneticPr fontId="3"/>
  </si>
  <si>
    <t>○育児休業を取得しやすい社内環境の改善に取り組む。
○働き方の見直しとして毎週水曜日を「ノー残業デー」とする
○自社の専門知識を活かし、学校等で特別授業を開催する。</t>
    <phoneticPr fontId="3"/>
  </si>
  <si>
    <t>熟練した技術者と最新の機器を駆使し、正確なデータと高い専門知識を持ち、お客様のニーズに合わせた効果的なサービスを提供しています。</t>
    <phoneticPr fontId="3"/>
  </si>
  <si>
    <t>サンタクシー　株式会社</t>
  </si>
  <si>
    <t>さんたくしー</t>
    <phoneticPr fontId="3"/>
  </si>
  <si>
    <t>703-8282</t>
    <phoneticPr fontId="3"/>
  </si>
  <si>
    <t>岡山市</t>
    <rPh sb="0" eb="3">
      <t>オカヤマシ</t>
    </rPh>
    <phoneticPr fontId="3"/>
  </si>
  <si>
    <t>https://www.suntaxi-g.com/</t>
    <phoneticPr fontId="3"/>
  </si>
  <si>
    <t>目的の場所から場所へ直結できる唯一の公共交通機関として、創業以来、地域の移動を支える一翼を担ってまいりました。</t>
    <phoneticPr fontId="3"/>
  </si>
  <si>
    <t>株式会社　藤岡エンジニアリング</t>
    <phoneticPr fontId="3"/>
  </si>
  <si>
    <t>ふじおかえんじにありんぐ</t>
    <phoneticPr fontId="3"/>
  </si>
  <si>
    <t>719-3143</t>
    <phoneticPr fontId="3"/>
  </si>
  <si>
    <t>真庭市</t>
    <rPh sb="0" eb="3">
      <t>マニワシ</t>
    </rPh>
    <phoneticPr fontId="3"/>
  </si>
  <si>
    <t>http://www.fujioka-grp.jp/</t>
    <phoneticPr fontId="3"/>
  </si>
  <si>
    <t>○従業員が子どもの体調不良時に安心して休めるよう、看護休暇制度の活用を推奨し、柔軟な勤務調整を行います。
○子育て世代の従業員について、時間単位の有給休暇を取得できるよう整備を進めます。
○研修等により、育児に関する相談がしやすい職場風土を醸成し、従業員同士が支え合える環境を整えます。</t>
    <phoneticPr fontId="3"/>
  </si>
  <si>
    <t>当社はマグネシウムのチクソ成形、マグネシウム部品・アルミダイカスト部品の精密部品製造、樹脂・マグネシウムの射出成型金型の製造で社会に貢献しています。</t>
    <phoneticPr fontId="3"/>
  </si>
  <si>
    <t>横山製網株式会社</t>
    <phoneticPr fontId="3"/>
  </si>
  <si>
    <t>よこやませいもう</t>
    <phoneticPr fontId="3"/>
  </si>
  <si>
    <t>701-4501</t>
    <phoneticPr fontId="3"/>
  </si>
  <si>
    <t>https://yokoyamaseimo.co.jp/</t>
    <phoneticPr fontId="3"/>
  </si>
  <si>
    <t>○子どもたちの社会科工場見学を積極的に受け入れます。
○子どもを交通事故から守るため、業務車輌を運転する従業員の安全運転教育を充実します。
〇妊娠、出産、育児を理由に退職した元社員が希望すれば再雇用を行います。</t>
    <phoneticPr fontId="3"/>
  </si>
  <si>
    <t>1920年の創業以来、国内外向けの漁網・漁具の製造・販売を行っています。オーダーメイド製造を基本としており、従業員ひとりひとりの技術やノウハウを大切にしています。</t>
    <phoneticPr fontId="3"/>
  </si>
  <si>
    <t>株式会社総社カイタックファクトリー</t>
    <phoneticPr fontId="3"/>
  </si>
  <si>
    <t>719-1137</t>
    <phoneticPr fontId="3"/>
  </si>
  <si>
    <t>https://www.caitac.co.jp/</t>
    <phoneticPr fontId="3"/>
  </si>
  <si>
    <t>○フレックスタイムを取得しやすい社内環境を整え、一律ではなく状況に合わせて柔軟に支援し、働き方の選択肢を増やします。
○学校行事・家庭都合などの急な欠勤・早退に対応し、年次有給休暇の取得促進を推進していきます。
○時間外勤務の管理を徹底し、労働時間の平準化を図り、軽減します。</t>
    <phoneticPr fontId="3"/>
  </si>
  <si>
    <t>こころからご満足いただける商品・サービスを提供し続けるため、努力を重ねるとともに、さまざまな課題にパイオニアとして開拓精神で立ち向かい、新たなビジネスフィールドを切り開いてまいります。</t>
    <phoneticPr fontId="3"/>
  </si>
  <si>
    <t>栄光テクノ株式会社</t>
    <phoneticPr fontId="3"/>
  </si>
  <si>
    <t>そうじゃかいたっくふぁくとりー</t>
    <phoneticPr fontId="3"/>
  </si>
  <si>
    <t>えいこうてくの</t>
    <phoneticPr fontId="3"/>
  </si>
  <si>
    <t>700-0943</t>
    <phoneticPr fontId="3"/>
  </si>
  <si>
    <t>https://eiko-techno.co.jp/</t>
    <phoneticPr fontId="3"/>
  </si>
  <si>
    <t>○男女問わず育児休業を取得しやすい環境を整えます。
○子の看護休暇の有給化など育児と仕事の両立し易い職場環境づくりに取組みます。
〇従業員の働き方を見直し家族の行事や地域の行事に積極的に参加できるように協力します。</t>
    <phoneticPr fontId="3"/>
  </si>
  <si>
    <t>「真ん中に人がいる」のスローガンには、社員一人ひとりが主役の豊かな職場環境を作りたいという思いが込められています。私たちは社会資本整備を通じて、地域発展と豊かな環境づくりに貢献しています。</t>
    <phoneticPr fontId="3"/>
  </si>
  <si>
    <t>ＳＩＮＧＳ株式会社</t>
    <phoneticPr fontId="3"/>
  </si>
  <si>
    <t>しんぐす</t>
    <phoneticPr fontId="3"/>
  </si>
  <si>
    <t>713-8112</t>
    <phoneticPr fontId="3"/>
  </si>
  <si>
    <t>倉敷市</t>
    <rPh sb="0" eb="3">
      <t>クラシキシ</t>
    </rPh>
    <phoneticPr fontId="3"/>
  </si>
  <si>
    <t>https://www.sings.bz/</t>
    <phoneticPr fontId="3"/>
  </si>
  <si>
    <t>○育児休業を取得しやすい社内環境を整えるため、社内研修を行います。
○働き方を見直すため、毎週月曜日を「ノー残業デー」とします。
○自社の専門技術を活用して、地域の子どもを対象とした工作教室を開催します。</t>
    <phoneticPr fontId="3"/>
  </si>
  <si>
    <t>新工場完成後の工場見学会や工作教室に参加してくれた子供たちの反応や、親御さんの意見を聞いていろいろな次からのプランを考えたい。</t>
    <phoneticPr fontId="3"/>
  </si>
  <si>
    <t>有限会社　奥津荘</t>
    <phoneticPr fontId="3"/>
  </si>
  <si>
    <t>おくつそう</t>
    <phoneticPr fontId="3"/>
  </si>
  <si>
    <t>708-0503</t>
    <phoneticPr fontId="3"/>
  </si>
  <si>
    <t>鏡野町</t>
    <rPh sb="0" eb="3">
      <t>カガミノチョウ</t>
    </rPh>
    <phoneticPr fontId="3"/>
  </si>
  <si>
    <t>https://okutsuso.com/</t>
    <phoneticPr fontId="3"/>
  </si>
  <si>
    <t>○子どもをもつ従業員の学校行事やPTA活動への積極的な参加を推奨します。
〇有給休暇の取得推進に努めます。
〇若年層を対象としてトライアル雇用を実施します。</t>
    <phoneticPr fontId="3"/>
  </si>
  <si>
    <t>昭和2年創業の国の登録有形文化財に指定されている木造旅館です。ご宿泊以外にも日中は日帰り入浴の営業、夕方以降は「夕食＋入浴」のプランもございます。</t>
    <phoneticPr fontId="3"/>
  </si>
  <si>
    <t>有限会社林田工務店</t>
  </si>
  <si>
    <t>はやしだこうむてん</t>
    <phoneticPr fontId="3"/>
  </si>
  <si>
    <t>708-0012</t>
    <phoneticPr fontId="3"/>
  </si>
  <si>
    <t>○育児休業・時短勤務・フレックスタイム等働き方の選択肢を増やしています。
○従業員の仕事と家庭の両立を支援し、週休２日制・ノー残業としています。
○地域の青少年健全育成活動（スポーツ少年団指導）を積極的に支援しています。</t>
    <phoneticPr fontId="3"/>
  </si>
  <si>
    <t>土木工事・造成工事・基礎工事・外構工事・解体工事・増改築工事・コンクリート圧送業（ポンプ）・公共工事・民間工事等を行うアットホームな雰囲気の建設会社です。</t>
    <phoneticPr fontId="3"/>
  </si>
  <si>
    <t>R07014</t>
  </si>
  <si>
    <t>R07015</t>
  </si>
  <si>
    <t>R07016</t>
  </si>
  <si>
    <t>R07017</t>
  </si>
  <si>
    <t>R07018</t>
  </si>
  <si>
    <t>株式会社藤川商会</t>
    <phoneticPr fontId="3"/>
  </si>
  <si>
    <t>ふじかわしょうかい</t>
    <phoneticPr fontId="3"/>
  </si>
  <si>
    <t>712-8046</t>
    <phoneticPr fontId="3"/>
  </si>
  <si>
    <t>○子どもをもつ従業員の学校行事やPTA活動への積極的な参加を奨励します。休み希望の優先、シフトの調整を行います。
〇ワークライフバランスを考慮し、従業員の休み希望の優先、シフトの調整を行い、仕事と生活の充実を図ります。</t>
    <phoneticPr fontId="3"/>
  </si>
  <si>
    <t>イオンモール倉敷、イオンモール岡山にて靴下の専門店「靴下屋」を運営しております。経営理念「笑顔を力に」をもとに、足元から笑顔になっていただけるような商品・サービスを目指しております。</t>
    <phoneticPr fontId="3"/>
  </si>
  <si>
    <t>株式会社ガモウ鉄工所</t>
    <phoneticPr fontId="3"/>
  </si>
  <si>
    <t>がもうてっこうしょ</t>
    <phoneticPr fontId="3"/>
  </si>
  <si>
    <t>710-0803</t>
    <phoneticPr fontId="3"/>
  </si>
  <si>
    <t>https://www.gamou.co.jp/</t>
    <phoneticPr fontId="3"/>
  </si>
  <si>
    <t>○中学生の職場体験や小学生の企業訪問を積極的に受け入れます。
〇子どもをもつ従業員の学校行事やPTA活動への積極的な参加を奨励します。
〇男性従業員も含め育児休業を取得しやすいように職場環境を整備しています。</t>
    <phoneticPr fontId="3"/>
  </si>
  <si>
    <t>岡山県倉敷市を拠点に60年以上にわたり金属加工部品の製造を行っております。鉄鋼や自動車関連、船用エンジン部品などに対応し、地域を問わず多様な産業機械部品の製造に取り組んでおります。</t>
    <phoneticPr fontId="3"/>
  </si>
  <si>
    <t>友成工業株式会社</t>
    <phoneticPr fontId="3"/>
  </si>
  <si>
    <t>ゆうせいこうぎょう</t>
    <phoneticPr fontId="3"/>
  </si>
  <si>
    <t>710-1301</t>
    <phoneticPr fontId="3"/>
  </si>
  <si>
    <t>https://www.you-say.co.jp/</t>
    <phoneticPr fontId="3"/>
  </si>
  <si>
    <t>○子どもをもつ従業員の学校行事やPTA活動への積極的な参加を奨励します。
〇子どもを交通事故から守るため、業務車両運転中や通勤時の安全運転に努めます。
〇男性従業員の育児休業取得促進に努めます。</t>
    <phoneticPr fontId="3"/>
  </si>
  <si>
    <t>弊社ではお客様との信頼関係を築きお客様と共に成功を目指し、従業員一同事業に取り組んでいます。お客様や従業員から（YOU）のご意見（SAY）を最大限に活かし日々成長していきます。</t>
    <phoneticPr fontId="3"/>
  </si>
  <si>
    <t>人材開発マネジメント株式会社</t>
    <phoneticPr fontId="3"/>
  </si>
  <si>
    <t>じんざいかいはつまねじめんと</t>
    <phoneticPr fontId="3"/>
  </si>
  <si>
    <t>700-0901</t>
    <phoneticPr fontId="3"/>
  </si>
  <si>
    <t>https://www.jinzaikaihatsu.co.jp/</t>
    <phoneticPr fontId="3"/>
  </si>
  <si>
    <t>○将来のライフイベントに備えて、男性を含む全社員が育児休業を取りやすい環境づくりに取り組み、制度の整備と職場の理解促進を進めます。
〇女性社員がライフステージに応じて安心して働き続けられるよう、キャリア支援や柔軟な働き方の選択肢づくりに継続して取り組みます。
〇学生が将来の希望の職種に就労できるよう、当社の専門性を活かした学習支援を通じて、キャリア教育に貢献します。</t>
    <phoneticPr fontId="3"/>
  </si>
  <si>
    <t>私達は常にお客様のソリューションにこだわり、強い企業・人材づくりを支援する“組織・人材開発のプロフェッショナルパートナー”です。社員教育、人事コンサルティング、キャリア開発のことならお任せください。</t>
    <phoneticPr fontId="3"/>
  </si>
  <si>
    <t>有限会社浅野工業</t>
    <phoneticPr fontId="3"/>
  </si>
  <si>
    <t>あさのこうぎょう</t>
    <phoneticPr fontId="3"/>
  </si>
  <si>
    <t>710-1201</t>
    <phoneticPr fontId="3"/>
  </si>
  <si>
    <t>総社市</t>
    <rPh sb="0" eb="3">
      <t>ソウジャシ</t>
    </rPh>
    <phoneticPr fontId="3"/>
  </si>
  <si>
    <t>○子どもや孫をもつ従業員が学校行事や習い事に参加できるよう支援します。
〇時間外労働の削減を目指します。</t>
    <phoneticPr fontId="3"/>
  </si>
  <si>
    <t>人と人とのつながりを大切にし、取引先の信頼を得て、ご要望に応えられる会社を目指しています。</t>
    <phoneticPr fontId="3"/>
  </si>
  <si>
    <t>カーテック岡山株式会社</t>
    <phoneticPr fontId="3"/>
  </si>
  <si>
    <t>かーてっくおかやま</t>
    <phoneticPr fontId="3"/>
  </si>
  <si>
    <t>708-1215</t>
    <phoneticPr fontId="3"/>
  </si>
  <si>
    <t>○働き方を見直すために毎週金曜日を「ノー残業デー」とします。</t>
    <phoneticPr fontId="3"/>
  </si>
  <si>
    <t>創業以来お客様に寄り添い安全・安心を丁寧にお届けしています。</t>
    <rPh sb="0" eb="2">
      <t>ソウギョウ</t>
    </rPh>
    <rPh sb="2" eb="4">
      <t>イライ</t>
    </rPh>
    <rPh sb="5" eb="7">
      <t>キャクサマ</t>
    </rPh>
    <rPh sb="8" eb="9">
      <t>ヨ</t>
    </rPh>
    <rPh sb="10" eb="11">
      <t>ソ</t>
    </rPh>
    <rPh sb="12" eb="14">
      <t>アンゼン</t>
    </rPh>
    <rPh sb="15" eb="17">
      <t>アンシン</t>
    </rPh>
    <rPh sb="18" eb="20">
      <t>テイネイ</t>
    </rPh>
    <rPh sb="22" eb="23">
      <t>トド</t>
    </rPh>
    <phoneticPr fontId="3"/>
  </si>
  <si>
    <t>有限会社　みかもストアー</t>
    <phoneticPr fontId="3"/>
  </si>
  <si>
    <t>みかもすとあー</t>
    <phoneticPr fontId="3"/>
  </si>
  <si>
    <t>717-0505</t>
    <phoneticPr fontId="3"/>
  </si>
  <si>
    <t>https://mikamostore.net/</t>
    <phoneticPr fontId="3"/>
  </si>
  <si>
    <t>○子どもをもつ従業員に対して、学校行事・PTA活動の積極的な参加を応援します。
○育児に忙しい従業員に対して、労働時間の相談に応じ、柔軟なシフトを取り入れます。
○小学校の社会科見学を積極的に受け入れます。</t>
    <phoneticPr fontId="3"/>
  </si>
  <si>
    <t>蒜山地域に根差したスーパーマーケットです。加えて、所在地が岡山の一大観光地である蒜山にあるため、観光客の方へのお土産販売も行っております。</t>
    <phoneticPr fontId="3"/>
  </si>
  <si>
    <t>有限会社山幸建設</t>
    <rPh sb="0" eb="4">
      <t>ユウゲンガイシャ</t>
    </rPh>
    <rPh sb="4" eb="6">
      <t>ヤマサチ</t>
    </rPh>
    <rPh sb="6" eb="8">
      <t>ケンセツ</t>
    </rPh>
    <phoneticPr fontId="3"/>
  </si>
  <si>
    <t>やまこうけんんせつ</t>
    <phoneticPr fontId="3"/>
  </si>
  <si>
    <t>709-4244</t>
    <phoneticPr fontId="3"/>
  </si>
  <si>
    <t>美作市</t>
    <rPh sb="0" eb="3">
      <t>ミマサカシ</t>
    </rPh>
    <phoneticPr fontId="3"/>
  </si>
  <si>
    <t>〇男性従業員の子どもの保育園の送り迎えを推奨します。
〇時間外労働を削減し、仕事と家庭の両立を支援しています。</t>
    <rPh sb="1" eb="6">
      <t>ダンセイジュウギョウイン</t>
    </rPh>
    <rPh sb="7" eb="8">
      <t>コ</t>
    </rPh>
    <rPh sb="11" eb="14">
      <t>ホイクエン</t>
    </rPh>
    <rPh sb="15" eb="16">
      <t>オク</t>
    </rPh>
    <rPh sb="17" eb="18">
      <t>ムカ</t>
    </rPh>
    <rPh sb="20" eb="22">
      <t>スイショウ</t>
    </rPh>
    <rPh sb="28" eb="31">
      <t>ジカンガイ</t>
    </rPh>
    <rPh sb="31" eb="33">
      <t>ロウドウ</t>
    </rPh>
    <rPh sb="34" eb="36">
      <t>サクゲン</t>
    </rPh>
    <rPh sb="38" eb="40">
      <t>シゴト</t>
    </rPh>
    <rPh sb="41" eb="43">
      <t>カテイ</t>
    </rPh>
    <rPh sb="44" eb="46">
      <t>リョウリツ</t>
    </rPh>
    <rPh sb="47" eb="49">
      <t>シエン</t>
    </rPh>
    <phoneticPr fontId="3"/>
  </si>
  <si>
    <t>当社の事業内容は建設業です。岡山県・美作市等の建設工事の実績をもち、道路工事・災害復旧工事等を行っております。大雨時には県道の事前通行規制を行ったり、冬季には除雪作業など地元地域の交通を守っております。</t>
    <rPh sb="0" eb="2">
      <t>トウシャ</t>
    </rPh>
    <rPh sb="3" eb="7">
      <t>ジギョウナイヨウ</t>
    </rPh>
    <rPh sb="8" eb="11">
      <t>ケンセツギョウ</t>
    </rPh>
    <rPh sb="14" eb="17">
      <t>オカヤマケン</t>
    </rPh>
    <rPh sb="23" eb="27">
      <t>ケンセツコウジ</t>
    </rPh>
    <rPh sb="28" eb="30">
      <t>ジッセキ</t>
    </rPh>
    <rPh sb="34" eb="38">
      <t>ドウロコウジ</t>
    </rPh>
    <rPh sb="39" eb="45">
      <t>サイガイフッキュウコウジ</t>
    </rPh>
    <rPh sb="45" eb="46">
      <t>トウ</t>
    </rPh>
    <rPh sb="47" eb="48">
      <t>オコナ</t>
    </rPh>
    <rPh sb="55" eb="58">
      <t>オオアメジ</t>
    </rPh>
    <rPh sb="60" eb="62">
      <t>ケンドウ</t>
    </rPh>
    <rPh sb="63" eb="65">
      <t>ジゼン</t>
    </rPh>
    <rPh sb="65" eb="69">
      <t>ツウコウキセイ</t>
    </rPh>
    <rPh sb="70" eb="71">
      <t>オコナ</t>
    </rPh>
    <rPh sb="75" eb="77">
      <t>トウキ</t>
    </rPh>
    <rPh sb="79" eb="83">
      <t>ジョセツサギョウ</t>
    </rPh>
    <rPh sb="85" eb="89">
      <t>ジモトチイキ</t>
    </rPh>
    <rPh sb="90" eb="92">
      <t>コウツウ</t>
    </rPh>
    <rPh sb="93" eb="94">
      <t>マモ</t>
    </rPh>
    <phoneticPr fontId="3"/>
  </si>
  <si>
    <t>株式会社ふじい</t>
    <phoneticPr fontId="3"/>
  </si>
  <si>
    <t>ふじい</t>
    <phoneticPr fontId="3"/>
  </si>
  <si>
    <t>岡山市</t>
    <rPh sb="0" eb="3">
      <t>オカヤマシ</t>
    </rPh>
    <phoneticPr fontId="3"/>
  </si>
  <si>
    <t>http://decohair.co.jp/</t>
    <phoneticPr fontId="3"/>
  </si>
  <si>
    <t>サービス業</t>
    <rPh sb="4" eb="5">
      <t>ギョウ</t>
    </rPh>
    <phoneticPr fontId="3"/>
  </si>
  <si>
    <t xml:space="preserve"> 「家族を養えることができるキャリアプラン（出世・独立支援制度）が充実」
美容師を長く続けてもらいたい「女性に優しい会社づくり」をモットーにしています。</t>
    <phoneticPr fontId="3"/>
  </si>
  <si>
    <t>南海技研工業株式会社</t>
    <rPh sb="0" eb="2">
      <t>ナンカイ</t>
    </rPh>
    <rPh sb="2" eb="4">
      <t>ギケン</t>
    </rPh>
    <rPh sb="4" eb="6">
      <t>コウギョウ</t>
    </rPh>
    <rPh sb="6" eb="10">
      <t>カブシキガイシャ</t>
    </rPh>
    <phoneticPr fontId="3"/>
  </si>
  <si>
    <t>なんかいぎけんこうぎょう</t>
    <phoneticPr fontId="3"/>
  </si>
  <si>
    <t>704-8161</t>
    <phoneticPr fontId="3"/>
  </si>
  <si>
    <t>https://www.nankaigiken.com</t>
    <phoneticPr fontId="3"/>
  </si>
  <si>
    <t xml:space="preserve"> 〇学校行事出席休暇制度を設け社員の育児参加を奨励します。
 〇社員の子どもの送り迎えを奨励します。</t>
    <phoneticPr fontId="3"/>
  </si>
  <si>
    <t>当社はステンレスを中心に溶接に特化した会社です。厚物・薄物のどちらにも対応しております。また、高度な溶接技術と柔軟な納期対応でお客様の期待に応えています。</t>
    <phoneticPr fontId="3"/>
  </si>
  <si>
    <t>よりてっこうしょ</t>
    <phoneticPr fontId="3"/>
  </si>
  <si>
    <t>有限会社頼鉄工所</t>
    <rPh sb="0" eb="4">
      <t>ユウゲンガイシャ</t>
    </rPh>
    <rPh sb="4" eb="5">
      <t>タヨ</t>
    </rPh>
    <rPh sb="5" eb="6">
      <t>テツ</t>
    </rPh>
    <phoneticPr fontId="3"/>
  </si>
  <si>
    <t>703-8228</t>
    <phoneticPr fontId="3"/>
  </si>
  <si>
    <t>https://yori-tekko.jp/</t>
    <phoneticPr fontId="3"/>
  </si>
  <si>
    <t>昭和元年から続く町工場になります。
モーターに組込まれる精密シャフトを製造しております。
高品質な部品を製造することで社会に貢献をして参ります。</t>
    <phoneticPr fontId="3"/>
  </si>
  <si>
    <t>705-0012</t>
    <phoneticPr fontId="3"/>
  </si>
  <si>
    <t>備前市</t>
    <rPh sb="0" eb="3">
      <t>ビゼンシ</t>
    </rPh>
    <phoneticPr fontId="3"/>
  </si>
  <si>
    <t>なんじょうのり</t>
    <phoneticPr fontId="3"/>
  </si>
  <si>
    <t>711-0927</t>
    <phoneticPr fontId="3"/>
  </si>
  <si>
    <t>倉敷市</t>
    <rPh sb="0" eb="3">
      <t>クラシキシ</t>
    </rPh>
    <phoneticPr fontId="3"/>
  </si>
  <si>
    <t xml:space="preserve">https://nanjonori.jp/ </t>
    <phoneticPr fontId="3"/>
  </si>
  <si>
    <t>株式会社ピース</t>
    <rPh sb="0" eb="4">
      <t>カブシキガイシャ</t>
    </rPh>
    <phoneticPr fontId="3"/>
  </si>
  <si>
    <t>株式会社南條海苔</t>
    <rPh sb="0" eb="4">
      <t>カブシキガイシャ</t>
    </rPh>
    <rPh sb="4" eb="6">
      <t>ナンジョウ</t>
    </rPh>
    <rPh sb="6" eb="8">
      <t>ノリ</t>
    </rPh>
    <phoneticPr fontId="3"/>
  </si>
  <si>
    <t>ぴーす</t>
    <phoneticPr fontId="3"/>
  </si>
  <si>
    <t>708-0056</t>
    <phoneticPr fontId="3"/>
  </si>
  <si>
    <t>津山市</t>
    <rPh sb="0" eb="3">
      <t>ツヤマシ</t>
    </rPh>
    <phoneticPr fontId="3"/>
  </si>
  <si>
    <t>創業以来、地元岡山を中心にみんなに親しまれる極上の海苔を岡山県倉敷市下津井漁港にて提供しています。</t>
    <rPh sb="0" eb="2">
      <t>ソウギョウ</t>
    </rPh>
    <phoneticPr fontId="3"/>
  </si>
  <si>
    <t>雪印メグミルクの商品を取り扱い、地域のご家庭に安心・安全な牛乳を定期宅配する事業を展開しています。</t>
    <rPh sb="0" eb="1">
      <t>ユキ</t>
    </rPh>
    <phoneticPr fontId="3"/>
  </si>
  <si>
    <t>株式会社グランパークせとうち農園</t>
    <rPh sb="0" eb="4">
      <t>カブシキガイシャ</t>
    </rPh>
    <rPh sb="14" eb="16">
      <t>ノウエン</t>
    </rPh>
    <phoneticPr fontId="3"/>
  </si>
  <si>
    <t>ぐらんぱーくせとうちのうえん</t>
    <phoneticPr fontId="3"/>
  </si>
  <si>
    <t>701-0165</t>
    <phoneticPr fontId="3"/>
  </si>
  <si>
    <t>岡山市</t>
    <rPh sb="0" eb="3">
      <t>オカヤマシ</t>
    </rPh>
    <phoneticPr fontId="3"/>
  </si>
  <si>
    <t>https://glampark-setouchinouen.com/</t>
    <phoneticPr fontId="3"/>
  </si>
  <si>
    <t>農林を通じて、食育、子育て支援、地域貢献、障がい者雇用など、人々が豊かに暮らすための魅力的でワクワクできるすべての人へ「居場所」を提供することを目指しています。</t>
    <rPh sb="0" eb="2">
      <t>ノウリン</t>
    </rPh>
    <phoneticPr fontId="3"/>
  </si>
  <si>
    <t>いちけんファーム株式会社</t>
    <phoneticPr fontId="3"/>
  </si>
  <si>
    <t>いちけんふぁーむ</t>
    <phoneticPr fontId="3"/>
  </si>
  <si>
    <t>https://www.ichiken-farm.com/</t>
    <phoneticPr fontId="3"/>
  </si>
  <si>
    <t>自社生産米を使った手作りのおにぎり屋「穂の蔵」を運営しています。美しい田園風景を残していくことをテーマに、人と自然に優しい会社を目指して活動しています。</t>
    <phoneticPr fontId="3"/>
  </si>
  <si>
    <t>有限会社竹内工業</t>
    <rPh sb="0" eb="4">
      <t>ユウゲンガイシャ</t>
    </rPh>
    <rPh sb="4" eb="6">
      <t>タケウチ</t>
    </rPh>
    <rPh sb="6" eb="8">
      <t>コウギョウ</t>
    </rPh>
    <phoneticPr fontId="3"/>
  </si>
  <si>
    <t>たけうちこうぎょう</t>
    <phoneticPr fontId="3"/>
  </si>
  <si>
    <t>714-1202</t>
    <phoneticPr fontId="3"/>
  </si>
  <si>
    <t>矢掛町</t>
    <rPh sb="0" eb="3">
      <t>ヤカゲチョウ</t>
    </rPh>
    <phoneticPr fontId="3"/>
  </si>
  <si>
    <t>https://takeuchi-yakage.com/</t>
    <phoneticPr fontId="3"/>
  </si>
  <si>
    <t>〇働き方を見直すために、毎月第1・第3金曜日を「ノー残業デー」とします。
〇フレックスタイムを導入し、働き方の選択肢を増やします。</t>
    <phoneticPr fontId="3"/>
  </si>
  <si>
    <t>竹内工業は岡山県矢掛町で60年にわたり、暮らしやすい環境を作り続けています。そこに暮らす人たちの笑顔の毎日を支える、大切な仕事。家族や子孫に誇れる、新しいまちをつくる仕事。私達は誇りを持って取り組んでいます。</t>
    <phoneticPr fontId="3"/>
  </si>
  <si>
    <t>ポリテック株式会社</t>
    <phoneticPr fontId="3"/>
  </si>
  <si>
    <t>ぽりてっく</t>
    <phoneticPr fontId="3"/>
  </si>
  <si>
    <t>708-0426</t>
    <phoneticPr fontId="3"/>
  </si>
  <si>
    <t>鏡野町</t>
    <rPh sb="0" eb="3">
      <t>カガミノチョウ</t>
    </rPh>
    <phoneticPr fontId="3"/>
  </si>
  <si>
    <t>https://politech.co.jp</t>
    <phoneticPr fontId="3"/>
  </si>
  <si>
    <t>ビルクリーニングを中心に、特別清掃から日常清掃まで幅広く対応しています。新鮮で上質なクリーニングを実施し、お客様に快適な空間を提供することを目指しています。</t>
    <phoneticPr fontId="3"/>
  </si>
  <si>
    <t>医療法人しみず歯科</t>
    <rPh sb="0" eb="4">
      <t>イリョウホウジン</t>
    </rPh>
    <rPh sb="7" eb="9">
      <t>シカ</t>
    </rPh>
    <phoneticPr fontId="3"/>
  </si>
  <si>
    <t>しみずしか</t>
    <phoneticPr fontId="3"/>
  </si>
  <si>
    <t>700-0822</t>
    <phoneticPr fontId="3"/>
  </si>
  <si>
    <t>〇小さなお子様を持つスタッフの希望に応じて時短勤務・午前のみ・午後のみ・曜日固定勤務など、柔軟な勤務形態を導入し、保育園や学校行事への参加、急な発熱時などにも配慮し、家庭との両立を支援します。
〇出産・育児を理由に退職された方が、ブランク後も安心して復職できるよう、再研修制度や段階的な業務復帰プログラムを整備し、経験やスキルに応じた役割分担で無理なく職場復帰できる体制を構築しています。
〇子育て中でもスキルアップを諦めることのないよう、院内研修のオンライン化や個別指導で育児と両立しながらのキャリア形成、資格取得や専門技術の習得も積極的にサポートし、将来の成長に繋げていきます。</t>
    <phoneticPr fontId="3"/>
  </si>
  <si>
    <t>「自らが受けたい医療」を理念に、専門性の高い治療と誠実な対応で、患者さまの健康と笑顔を長く支える歯科医院です。</t>
    <phoneticPr fontId="3"/>
  </si>
  <si>
    <t>山崎登記測量事務所</t>
    <rPh sb="0" eb="2">
      <t>ヤマサキ</t>
    </rPh>
    <rPh sb="2" eb="4">
      <t>トウキ</t>
    </rPh>
    <rPh sb="4" eb="6">
      <t>ソクリョウ</t>
    </rPh>
    <rPh sb="6" eb="9">
      <t>ジムショ</t>
    </rPh>
    <phoneticPr fontId="3"/>
  </si>
  <si>
    <t>やまさきとうきそくりょうじむしょ</t>
    <phoneticPr fontId="3"/>
  </si>
  <si>
    <t>709-2121</t>
    <phoneticPr fontId="3"/>
  </si>
  <si>
    <t>岡山市北区にある土地家屋調査士事務所です。業務内容は土地及び建物の表示に関する登記業務並びに登記に付随する各種測量業務等を行っています。</t>
    <phoneticPr fontId="3"/>
  </si>
  <si>
    <t>〇育児休業への理解を深めるため「育児休業を取りやすい環境づくり」を研修の必修テーマとします。
〇自社で栽培している野菜や果樹を使用して、地域の子どもを対象とした農業体験教室を開催します。</t>
    <rPh sb="1" eb="3">
      <t>イクジ</t>
    </rPh>
    <rPh sb="48" eb="50">
      <t>ジシャ</t>
    </rPh>
    <phoneticPr fontId="3"/>
  </si>
  <si>
    <t>Ｃｏｎｃｅｓｓｉｏｎ</t>
  </si>
  <si>
    <t>こんせっしょん</t>
  </si>
  <si>
    <t>716-0111</t>
  </si>
  <si>
    <t/>
  </si>
  <si>
    <t>〇育児休業を取得しやすくするため、当日の育児休業申請を認め社内に周知します。
〇子どもをもつ従業員の学校行事などへの積極的な参加を奨励します。
〇子育てしながら働きやすい環境を整えるため、テレワークによる就業を奨励します。</t>
    <phoneticPr fontId="17"/>
  </si>
  <si>
    <t>子育て中のスタッフは主にWEB、販売ページの管理、出荷作業に従事してもらっています。急な子育て休暇にも事業所スタッフ一丸でフォローしあい、お互いに取得しやすい環境を整えることを心がけています。</t>
  </si>
  <si>
    <t>高梁市</t>
    <rPh sb="0" eb="3">
      <t>タカハシシ</t>
    </rPh>
    <phoneticPr fontId="3"/>
  </si>
  <si>
    <t>https://bicchu.jp/</t>
    <phoneticPr fontId="3"/>
  </si>
  <si>
    <t>木庭金属工業株式会社</t>
  </si>
  <si>
    <t>きにわきんぞくこうぎょう</t>
  </si>
  <si>
    <t>〇仕事と生活の調和のために、勤務時間の変更、短縮に取り組みます。
〇妊娠、出産、育児を理由に退職した元社員が希望すれば再雇用を行います。</t>
  </si>
  <si>
    <t>創業以来、私たちが目指す姿は事業を通して社会と人が発展していくことです。そのためには社員の皆さんが長く安心し、充実した働き方を実現することが一番大切だと考えています。</t>
  </si>
  <si>
    <t>岡山市</t>
    <rPh sb="0" eb="3">
      <t>オカヤマシ</t>
    </rPh>
    <phoneticPr fontId="3"/>
  </si>
  <si>
    <t>https://www.kiniwametals.com/</t>
    <phoneticPr fontId="3"/>
  </si>
  <si>
    <t>株式会社サイセリア</t>
  </si>
  <si>
    <t>さいせりあ</t>
  </si>
  <si>
    <t>〇子どもの送り迎えや行事に対応できるよう、柔軟に始業・就業時間の調整を認めます。フルタイム勤務を維持しつつ、シフトの調整などで対応し、社員の働きやすさを支援します。
〇子を持つ従業員の有給休暇取得促進に取り組みます。
〇地域の子育て支援促進に積極的に取り組みます。</t>
  </si>
  <si>
    <t>当社は、倉敷市、総社市にあるデニム商品を中心としたカジュアル衣料の縫製工場です。従業員のほとんどが女性であるため、女性が働きやすい職場環境づくりを目指しています。</t>
  </si>
  <si>
    <t>倉敷市</t>
    <rPh sb="0" eb="3">
      <t>クラシキシ</t>
    </rPh>
    <phoneticPr fontId="3"/>
  </si>
  <si>
    <t>株式会社飛竜</t>
  </si>
  <si>
    <t>ひりゅう</t>
  </si>
  <si>
    <t>701-0164</t>
  </si>
  <si>
    <t>〇夫婦は協力して育児ができるよう、時間外勤務の削減に努めます。
〇妊娠、出産、育児を理由に退職した元社員が希望すれば再雇用を行います。
〇新規採用の従業員が気軽に相談できる窓口を設置します。</t>
  </si>
  <si>
    <t>創業から83年の長きにわたり、ラーメン・うどん・焼きそばを中心に定番商品から旬の食材を使用した独自商品まで、皆様のご家庭においしさと安全をお届けする食品メーカーです。</t>
  </si>
  <si>
    <t>蒜山食品加工株式会社</t>
  </si>
  <si>
    <t>ひるぜんしょくひんかこう</t>
  </si>
  <si>
    <t>708-0015</t>
  </si>
  <si>
    <t>〇育児休業を取得しやすい社内環境を整えるため、社内研修を行います。
〇有給休暇の積極的かつ計画的な取得を推進します。
〇地域の子どもたち（小学生）を対象に工場の社会科見学を開催します。</t>
  </si>
  <si>
    <t>健康食品の代表ともいえる「納豆」の製造を通じて地域に貢献しています。国産、岡山県産の原材料にこだわったオリジナル商品も積極的に製品化しています。</t>
  </si>
  <si>
    <t>津山市</t>
    <rPh sb="0" eb="3">
      <t>ツヤマシ</t>
    </rPh>
    <phoneticPr fontId="3"/>
  </si>
  <si>
    <t>https://www.hiryumen.co.jp/</t>
    <phoneticPr fontId="3"/>
  </si>
  <si>
    <t>https://hirusyoku.com/</t>
    <phoneticPr fontId="3"/>
  </si>
  <si>
    <t>株式会社リーフエッジ</t>
  </si>
  <si>
    <t>りーふえっじ</t>
  </si>
  <si>
    <t>701-1334</t>
  </si>
  <si>
    <t>〇従業員のワークライフバランスが充実するよう、多様な勤務・働き方ができるように体制を整えていきます。
〇育児休業・有給休暇の取得しやすい環境をつくり、取得率向上を目指します。
〇子どもをもつ従業員の学校行事やPTA活動への積極的な参加を奨励します。</t>
  </si>
  <si>
    <t>「正しく・優しく・美味しく」を理念に、健康茶やスイーツの製造販売を行っています。調和と優しさをもって、地域社会の発展と環境負荷の軽減に努め、笑顔があふれる豊かな社会づくりへの貢献を目指します。</t>
  </si>
  <si>
    <t>https://leafedge.jp/</t>
    <phoneticPr fontId="3"/>
  </si>
  <si>
    <t>株式会社山陽アルミ</t>
  </si>
  <si>
    <t>701-2522</t>
  </si>
  <si>
    <t>アルミ鋳造部品を製造しています。車やバイク部品、農機具部品、食品包装部品、産業機械部品、多岐にわたる業種メーカー様と取引させていただいています。</t>
  </si>
  <si>
    <t>さんようあるみ</t>
    <phoneticPr fontId="3"/>
  </si>
  <si>
    <t>赤磐市</t>
    <rPh sb="0" eb="3">
      <t>アカイワシ</t>
    </rPh>
    <phoneticPr fontId="3"/>
  </si>
  <si>
    <t>https://sanyoalumi.jp</t>
    <phoneticPr fontId="3"/>
  </si>
  <si>
    <t>〇従業員の仕事と家庭の両立を支援することを宣言します。</t>
    <phoneticPr fontId="3"/>
  </si>
  <si>
    <t>株式会社トムラコーポレーション</t>
  </si>
  <si>
    <t>710-0024</t>
  </si>
  <si>
    <t>〇育休を取りやすい社内環境を作っています。
〇基本的に残業はいたしません。
〇女性が働きやすい環境づくりをしています。</t>
  </si>
  <si>
    <t>創業以来【解体から地域の未来を創る】をモットーに一人一人とむきあっていっています。</t>
  </si>
  <si>
    <t>とむらこーぽれーしょん</t>
    <phoneticPr fontId="3"/>
  </si>
  <si>
    <t>https://tomura-corporation.jp/</t>
    <phoneticPr fontId="3"/>
  </si>
  <si>
    <t>落合板金塗装株式会社</t>
  </si>
  <si>
    <t>おちあいばんきんとそう</t>
  </si>
  <si>
    <t>719-3141</t>
  </si>
  <si>
    <t>〇育児休業を取得しやすい社内環境を整えるため、社内研修を行います。
〇働き方を見直すために、毎週金曜日を「ノー残業デー」とします。
〇自社の専門的技術を活用して、地域の子どもを対象とした工作教室を開催します。</t>
  </si>
  <si>
    <t>創業以来「地域と共に歩む」をモットーに、車の板金塗装を通じて地域に貢献しています。人、地域、環境に優しい車の修理事業を推進しています。</t>
  </si>
  <si>
    <t>真庭市</t>
    <rPh sb="0" eb="3">
      <t>マニワシ</t>
    </rPh>
    <phoneticPr fontId="3"/>
  </si>
  <si>
    <t>http://www.bp-ochiai.com</t>
    <phoneticPr fontId="3"/>
  </si>
  <si>
    <t>有限会社吉沢製作所</t>
  </si>
  <si>
    <t>よしざわせいさくしょ</t>
  </si>
  <si>
    <t>714-1212</t>
  </si>
  <si>
    <t>〇育児休業を取得しやすい職場環境を整えます。
〇有給休暇の取得促進に努めます。
〇学校行事や地域活動への積極的な参加を奨励します。</t>
  </si>
  <si>
    <t>1982年設立。高い製缶技術を生かした船舶艤装品・産業機器製品を製造しており、働きやすい職場づくりに取り組んでいます。</t>
  </si>
  <si>
    <t>矢掛町</t>
    <rPh sb="0" eb="3">
      <t>ヤカゲチョウ</t>
    </rPh>
    <phoneticPr fontId="3"/>
  </si>
  <si>
    <t>水電リース株式会社</t>
  </si>
  <si>
    <t>みずでんりーす</t>
  </si>
  <si>
    <t>712-8006</t>
  </si>
  <si>
    <t>〇育児休業を取得しやすい社内環境を整えます。
〇男性育児休業取得促進に努めます。
〇小学校入学前の子をもつ従業員に勤務時間短縮制度を設けます。</t>
  </si>
  <si>
    <t>当社は創業以来倉敷・岡山・福山において、総合レンタル業を営み、工業地帯の各工場におけるプラント設備工事、一般土木建設工事に必要な機械、車両、資材等を提供しています。</t>
  </si>
  <si>
    <t>https://www.mizden.co.jp/</t>
    <phoneticPr fontId="3"/>
  </si>
  <si>
    <t>株式会社NSD</t>
  </si>
  <si>
    <t>えぬえすでぃー</t>
  </si>
  <si>
    <t>709-4311</t>
  </si>
  <si>
    <t>http://www.nsd-d.co.jp/</t>
  </si>
  <si>
    <t>私たち株式会社NSDは、お客様が満足される品質、技術、納期にお応えするため、これまで培った経験をもとに自由な発想で創造性豊かなものづくりに努めます。</t>
  </si>
  <si>
    <t>勝央町</t>
    <rPh sb="0" eb="2">
      <t>ショウオウ</t>
    </rPh>
    <rPh sb="2" eb="3">
      <t>チョウ</t>
    </rPh>
    <phoneticPr fontId="3"/>
  </si>
  <si>
    <t>〇時間外労働を削減し、仕事と家庭の両立を支援していきます。
〇従業員の有給休暇取得促進に取り組みます。</t>
    <phoneticPr fontId="3"/>
  </si>
  <si>
    <t>R07019</t>
    <phoneticPr fontId="3"/>
  </si>
  <si>
    <t>吉原冷蔵株式会社</t>
    <phoneticPr fontId="3"/>
  </si>
  <si>
    <t>よしはられいぞう</t>
    <phoneticPr fontId="3"/>
  </si>
  <si>
    <t>702-8053</t>
    <phoneticPr fontId="3"/>
  </si>
  <si>
    <t>岡山市</t>
    <rPh sb="0" eb="3">
      <t>オカヤマシ</t>
    </rPh>
    <phoneticPr fontId="3"/>
  </si>
  <si>
    <t>https://yoshirei.com/</t>
    <phoneticPr fontId="3"/>
  </si>
  <si>
    <t>〇育児休業を取得しやすい社内環境を整えるため、社内研修を行います。
〇多様な働き方を推進し、時短勤務や、正社員登用などに取り組みます。
〇有給休暇の取得しやすい社内環境を構築し、取得率向上に努めます。</t>
    <phoneticPr fontId="3"/>
  </si>
  <si>
    <t>町の氷屋さんから冷蔵倉庫業へと、冷やすことを貫き続け、本年で創業113年目を迎えました。安心・安全な食品保管に取り組み、食の安定供給と豊かな未来の実現に貢献出来る企業を目指します。</t>
    <phoneticPr fontId="3"/>
  </si>
  <si>
    <t>株式会社秀富</t>
    <phoneticPr fontId="3"/>
  </si>
  <si>
    <t>ひでとみ</t>
    <phoneticPr fontId="3"/>
  </si>
  <si>
    <t>708-0886</t>
    <phoneticPr fontId="3"/>
  </si>
  <si>
    <t>津山市</t>
    <rPh sb="0" eb="3">
      <t>ツヤマシ</t>
    </rPh>
    <phoneticPr fontId="3"/>
  </si>
  <si>
    <t>〇フレックスタイムを導入し、働き方の選択肢を増やします。
〇地域の青少年健全育成活動（スポーツ少年団指導）を積極的に支援します。
〇子どもをもつ従業員の学校行事やPTA活動への積極的な参加を奨励します。</t>
    <phoneticPr fontId="3"/>
  </si>
  <si>
    <t>自然石の販売事業を通じて、岡山県北および津山市に貢献できるような企業を目指します。</t>
    <phoneticPr fontId="3"/>
  </si>
  <si>
    <t>有限会社伊賀建設</t>
    <phoneticPr fontId="3"/>
  </si>
  <si>
    <t>いがけんせつ</t>
    <phoneticPr fontId="3"/>
  </si>
  <si>
    <t>709-0811</t>
    <phoneticPr fontId="3"/>
  </si>
  <si>
    <t>赤磐市</t>
    <rPh sb="0" eb="3">
      <t>アカイワシ</t>
    </rPh>
    <phoneticPr fontId="3"/>
  </si>
  <si>
    <t>〇育児休業を取得しやすい社内環境を整えるため、社内研修を行います。
〇働き方を見直すために、毎週金曜日を「ノー残業デー」とします。
〇従業員の仕事と家庭の両立を支援する「イクボス」になります。</t>
    <phoneticPr fontId="3"/>
  </si>
  <si>
    <t>当社は「次世代に明るい未来を築く」をモットーに、土木・建築工事を通じて地域に貢献しています。
ISO14001等を取得し、人・地域・環境に優しい物づくりを推進しています。</t>
    <phoneticPr fontId="3"/>
  </si>
  <si>
    <t>株式会社笏本縫製</t>
    <phoneticPr fontId="3"/>
  </si>
  <si>
    <t>しゃくもとほうせい</t>
    <phoneticPr fontId="3"/>
  </si>
  <si>
    <t>709-4623</t>
    <phoneticPr fontId="3"/>
  </si>
  <si>
    <t>https://shakumoto.co.jp/</t>
    <phoneticPr fontId="3"/>
  </si>
  <si>
    <t>〇従業員が働きやすい環境を整えるために、フレックスタイム制度を導入します。
〇地域の安全を守るために、交通指導員のボランティア活動を推進します。
〇家庭と仕事を両立できるように、社長が毎月、全社員と面談を実施します。</t>
    <phoneticPr fontId="3"/>
  </si>
  <si>
    <t>株式会社笏本縫製は1968年の創業より、地域の雇用を大切にしながら縫製業を営んでまいりました。高品質なネクタイとオーダースーツを手掛けており、伝統と革新を融合し、日本製品の誇りを全国に広めています。</t>
    <phoneticPr fontId="3"/>
  </si>
  <si>
    <t>株式会社沼本産業</t>
    <rPh sb="0" eb="4">
      <t>カブシキガイシャ</t>
    </rPh>
    <rPh sb="4" eb="6">
      <t>ヌマモト</t>
    </rPh>
    <rPh sb="6" eb="8">
      <t>サンギョウ</t>
    </rPh>
    <phoneticPr fontId="3"/>
  </si>
  <si>
    <t>ぬまもとさんぎょう</t>
    <phoneticPr fontId="3"/>
  </si>
  <si>
    <t>712-8013</t>
    <phoneticPr fontId="3"/>
  </si>
  <si>
    <t>https://numamoto-sangyo.com</t>
    <phoneticPr fontId="3"/>
  </si>
  <si>
    <t>創業昭和48年、日本有数のコンビナート水島において、労働安全用品、消防防災資機材、感染症対策商品等、安全安心な商品や資機材を幅広く販売。時代とともに変化し高度化する安全へのニーズに応えてまいります。</t>
    <rPh sb="0" eb="2">
      <t>ソウギョウ</t>
    </rPh>
    <rPh sb="2" eb="4">
      <t>ショウワ</t>
    </rPh>
    <rPh sb="6" eb="7">
      <t>ネン</t>
    </rPh>
    <rPh sb="8" eb="12">
      <t>ニホンユウスウ</t>
    </rPh>
    <rPh sb="19" eb="21">
      <t>ミズシマ</t>
    </rPh>
    <rPh sb="26" eb="28">
      <t>ロウドウ</t>
    </rPh>
    <rPh sb="28" eb="30">
      <t>アンゼン</t>
    </rPh>
    <rPh sb="30" eb="32">
      <t>ヨウヒン</t>
    </rPh>
    <rPh sb="33" eb="35">
      <t>ショウボウ</t>
    </rPh>
    <rPh sb="35" eb="37">
      <t>ボウサイ</t>
    </rPh>
    <rPh sb="37" eb="40">
      <t>シキザイ</t>
    </rPh>
    <rPh sb="41" eb="49">
      <t>カンセンショウタイサクショウヒントウ</t>
    </rPh>
    <rPh sb="50" eb="52">
      <t>アンゼン</t>
    </rPh>
    <rPh sb="52" eb="54">
      <t>アンシン</t>
    </rPh>
    <rPh sb="55" eb="57">
      <t>ショウヒン</t>
    </rPh>
    <rPh sb="58" eb="61">
      <t>シキザイ</t>
    </rPh>
    <rPh sb="62" eb="64">
      <t>ハバヒロ</t>
    </rPh>
    <rPh sb="65" eb="67">
      <t>ハンバイ</t>
    </rPh>
    <rPh sb="68" eb="70">
      <t>ジダイ</t>
    </rPh>
    <rPh sb="74" eb="76">
      <t>ヘンカ</t>
    </rPh>
    <rPh sb="77" eb="80">
      <t>コウドカ</t>
    </rPh>
    <rPh sb="82" eb="84">
      <t>アンゼン</t>
    </rPh>
    <rPh sb="90" eb="91">
      <t>コタ</t>
    </rPh>
    <phoneticPr fontId="3"/>
  </si>
  <si>
    <t>松田工業株式会社</t>
    <rPh sb="0" eb="4">
      <t>マツダコウギョウ</t>
    </rPh>
    <rPh sb="4" eb="8">
      <t>カブシキガイシャ</t>
    </rPh>
    <phoneticPr fontId="3"/>
  </si>
  <si>
    <t>まつだこうぎょう</t>
    <phoneticPr fontId="3"/>
  </si>
  <si>
    <t>701-0145</t>
    <phoneticPr fontId="3"/>
  </si>
  <si>
    <t>https://matsudakougyou.co.jp</t>
    <phoneticPr fontId="3"/>
  </si>
  <si>
    <t>〇育児休業中の従業員と定期的に情報交換を行い職場復帰への不安を和らげます。
〇小学校入学前の子を持つ従業員の所定労働時間短縮を認めている。
〇妊娠・出産・育児を理由に退職した元社員が希望すれば、再雇用を行います。</t>
    <rPh sb="1" eb="6">
      <t>イクジキュウギョウチュウ</t>
    </rPh>
    <rPh sb="7" eb="10">
      <t>ジュウギョウイン</t>
    </rPh>
    <rPh sb="11" eb="14">
      <t>テイキテキ</t>
    </rPh>
    <rPh sb="15" eb="19">
      <t>ジョウホウコウカン</t>
    </rPh>
    <rPh sb="20" eb="21">
      <t>オコナ</t>
    </rPh>
    <rPh sb="22" eb="26">
      <t>ショクバフッキ</t>
    </rPh>
    <rPh sb="28" eb="30">
      <t>フアン</t>
    </rPh>
    <rPh sb="31" eb="32">
      <t>ヤワ</t>
    </rPh>
    <rPh sb="39" eb="42">
      <t>ショウガッコウ</t>
    </rPh>
    <rPh sb="42" eb="45">
      <t>ニュウガクマエ</t>
    </rPh>
    <rPh sb="46" eb="47">
      <t>コ</t>
    </rPh>
    <rPh sb="48" eb="49">
      <t>モ</t>
    </rPh>
    <rPh sb="50" eb="53">
      <t>ジュウギョウイン</t>
    </rPh>
    <rPh sb="54" eb="62">
      <t>ショテイロウドウジカンタンシュク</t>
    </rPh>
    <rPh sb="63" eb="64">
      <t>ミト</t>
    </rPh>
    <rPh sb="77" eb="79">
      <t>イクジ</t>
    </rPh>
    <rPh sb="80" eb="82">
      <t>リユウ</t>
    </rPh>
    <rPh sb="83" eb="85">
      <t>タイショク</t>
    </rPh>
    <rPh sb="87" eb="90">
      <t>モトシャイン</t>
    </rPh>
    <rPh sb="91" eb="93">
      <t>キボウ</t>
    </rPh>
    <rPh sb="101" eb="102">
      <t>オコナ</t>
    </rPh>
    <phoneticPr fontId="3"/>
  </si>
  <si>
    <t>昭和10年の創業以来、鉄道ブレーキ部品、農業機械部品等を製作しています。切削加工の専門企業としてマシニングセンタ加工、NC旋盤加工を行っており、熟練の技術と品質で社会に貢献し続けています。</t>
    <rPh sb="6" eb="10">
      <t>ソウギョウイライ</t>
    </rPh>
    <rPh sb="11" eb="13">
      <t>テツドウ</t>
    </rPh>
    <rPh sb="17" eb="19">
      <t>ブヒン</t>
    </rPh>
    <rPh sb="20" eb="22">
      <t>ノウギョウ</t>
    </rPh>
    <rPh sb="22" eb="27">
      <t>キカイブヒントウ</t>
    </rPh>
    <rPh sb="28" eb="30">
      <t>セイサク</t>
    </rPh>
    <rPh sb="36" eb="40">
      <t>セッサクカコウ</t>
    </rPh>
    <rPh sb="41" eb="45">
      <t>センモンキギョウ</t>
    </rPh>
    <rPh sb="56" eb="58">
      <t>カコウ</t>
    </rPh>
    <rPh sb="61" eb="63">
      <t>センバン</t>
    </rPh>
    <rPh sb="63" eb="65">
      <t>カコウ</t>
    </rPh>
    <rPh sb="66" eb="67">
      <t>オコナ</t>
    </rPh>
    <rPh sb="72" eb="74">
      <t>ジュクレン</t>
    </rPh>
    <rPh sb="75" eb="77">
      <t>ギジュツ</t>
    </rPh>
    <rPh sb="78" eb="80">
      <t>ヒンシツ</t>
    </rPh>
    <rPh sb="81" eb="83">
      <t>シャカイ</t>
    </rPh>
    <rPh sb="84" eb="86">
      <t>コウケン</t>
    </rPh>
    <rPh sb="87" eb="88">
      <t>ツヅ</t>
    </rPh>
    <phoneticPr fontId="3"/>
  </si>
  <si>
    <t>八十八家本店有限会社</t>
    <rPh sb="0" eb="3">
      <t>88</t>
    </rPh>
    <rPh sb="3" eb="5">
      <t>イエモト</t>
    </rPh>
    <rPh sb="5" eb="6">
      <t>テン</t>
    </rPh>
    <rPh sb="6" eb="10">
      <t>ユウゲンガイシャ</t>
    </rPh>
    <phoneticPr fontId="3"/>
  </si>
  <si>
    <t>はちじゅうはちやほんてん</t>
    <phoneticPr fontId="3"/>
  </si>
  <si>
    <t>706-0151</t>
    <phoneticPr fontId="3"/>
  </si>
  <si>
    <t>玉野市</t>
    <rPh sb="0" eb="3">
      <t>タマノシ</t>
    </rPh>
    <phoneticPr fontId="3"/>
  </si>
  <si>
    <t>1992年に創業した「八十八家本店」は、手作り豚まんとラーメンが自慢の中華料理店です。厳選された素材を使用し、一つひとつ丁寧に作られた豚まんは、地元だけでなく遠方からも多くの人々が訪れる人気商品です。特に「黒豚まん」や「赤豚まん」など、バラエティ豊かなラインナップが魅力です。</t>
    <phoneticPr fontId="3"/>
  </si>
  <si>
    <t>○従業員のワーク・ライフ・バランス（仕事と家庭の両立）を考え、子どもをもつ従業員、家族を介護している従業員の人生を積極的に応援します。
〇仕事と家庭のバランスを取りやすくするために、有給休暇の計画的な取得を奨励しています。
〇育児休業中の職員が育児に積極的に関われるよう、会社全体で応援します。</t>
    <phoneticPr fontId="3"/>
  </si>
  <si>
    <t>R07020</t>
    <phoneticPr fontId="3"/>
  </si>
  <si>
    <t>R07021</t>
    <phoneticPr fontId="3"/>
  </si>
  <si>
    <t>R07022</t>
    <phoneticPr fontId="3"/>
  </si>
  <si>
    <t>R07023</t>
    <phoneticPr fontId="3"/>
  </si>
  <si>
    <t>R07024</t>
    <phoneticPr fontId="3"/>
  </si>
  <si>
    <t>R07025</t>
    <phoneticPr fontId="3"/>
  </si>
  <si>
    <t>R07026</t>
    <phoneticPr fontId="3"/>
  </si>
  <si>
    <t>R07027</t>
    <phoneticPr fontId="3"/>
  </si>
  <si>
    <t>R07028</t>
    <phoneticPr fontId="3"/>
  </si>
  <si>
    <t>R07029</t>
    <phoneticPr fontId="3"/>
  </si>
  <si>
    <t>R07030</t>
    <phoneticPr fontId="3"/>
  </si>
  <si>
    <t>株式会社トラスト不動産</t>
  </si>
  <si>
    <t>とらすとふどうさん</t>
  </si>
  <si>
    <t>700-0825</t>
  </si>
  <si>
    <t>岡山市を中心に不動産の売買仲介およびリフォーム再販事業を行っています。</t>
  </si>
  <si>
    <t>岡山市</t>
    <rPh sb="0" eb="3">
      <t>オカヤマシ</t>
    </rPh>
    <phoneticPr fontId="3"/>
  </si>
  <si>
    <t>R07031</t>
    <phoneticPr fontId="3"/>
  </si>
  <si>
    <t>https://www.classy-design.works/</t>
    <phoneticPr fontId="3"/>
  </si>
  <si>
    <t>〇スーパー等の駐車場に新たに開設するトレーラー店舗の飲食販売において、地域の子どもの見守りや子ども食堂の開設を定期的に行い、共働き等で帰宅の遅いご両親をサポートすることで、地域の子育てを応援します。</t>
    <phoneticPr fontId="3"/>
  </si>
  <si>
    <t>きょうどう</t>
  </si>
  <si>
    <t>協同は全社員の豊かさと、仕事を通じて充実した人生を追求することを一番の目的とします。全社員が安心して生活できる「豊かさ」と、『3つのSoBaNi』の感動と感謝と信頼が「充実した人生を送ること」につながると考えます。そして、業界の進歩発展に貢献し、社会から必要とされる存在であり続けます。</t>
  </si>
  <si>
    <t>R07032</t>
    <phoneticPr fontId="3"/>
  </si>
  <si>
    <t>倉敷市</t>
    <rPh sb="0" eb="3">
      <t>クラシキシ</t>
    </rPh>
    <phoneticPr fontId="3"/>
  </si>
  <si>
    <t>https://www.kwl.co.jp/</t>
    <phoneticPr fontId="3"/>
  </si>
  <si>
    <t>株式会社西日本経営ブレーンズ岡山</t>
  </si>
  <si>
    <t>にしにほんけいえいぶれーんずおかやま</t>
  </si>
  <si>
    <t>〇仕事と子育ての両立を応援するために、学校行事等のイベントがあった際に有給休暇が100％取れるような体制づくりを行います。
〇仕事と子育ての両立を応援するための時間限定正社員制度を導入しています。</t>
  </si>
  <si>
    <t>R07033</t>
    <phoneticPr fontId="3"/>
  </si>
  <si>
    <t>地域の事業者様のために、財務書類の作成や相談等、成長発展のためのサポートを行っています。また、社内では仕事と子育ての両立ができるような体制づくりも適時行っています。</t>
    <phoneticPr fontId="3"/>
  </si>
  <si>
    <t>株式会社協同</t>
    <phoneticPr fontId="3"/>
  </si>
  <si>
    <t>〇学校行事や通院などに休暇を利用しやすくするため、半日単位・時間単位で有休を取得できる制度を設けます。また、法令で定められた有給休暇とは別に年間５日の独自の有給休暇（SoBaNi休暇）の制度を設けます。
〇時差出勤やテレワークを設けて、子育てと仕事を両立しやすい環境をつくります。
〇従業員の子育てを応援する目的で、お子さまの出産時、小学校入学時、中学校入学時、高校入学時、大学入学時に都度お祝い金を支給する制度を設けます。</t>
    <rPh sb="36" eb="37">
      <t>ヤス</t>
    </rPh>
    <phoneticPr fontId="3"/>
  </si>
  <si>
    <t>株式会社ユニコ</t>
  </si>
  <si>
    <t>ゆにこ</t>
  </si>
  <si>
    <t>705-0032</t>
  </si>
  <si>
    <t>卸･小売業</t>
  </si>
  <si>
    <t>岡山県を拠点に、自動車・トラック・建設機械の使用済み車輛を対象とした、リユース、リサイクル、および関連部品の販売、世界45ヶ国以上へ輸出を一貫して行っております。</t>
  </si>
  <si>
    <t>https://www.unico.jp/</t>
    <phoneticPr fontId="3"/>
  </si>
  <si>
    <t>有限会社深見升平商店</t>
  </si>
  <si>
    <t>ふかみしょうへいしょうてん</t>
  </si>
  <si>
    <t>719-1126</t>
  </si>
  <si>
    <t>総社地区でガス供給を始めて60年。_x000D_
新たな取り組みでおうちの台所をトータルサポート致します。</t>
  </si>
  <si>
    <t>総社市</t>
    <rPh sb="0" eb="3">
      <t>ソウジャシ</t>
    </rPh>
    <phoneticPr fontId="3"/>
  </si>
  <si>
    <t>https://www.fukami-gas-daidokoro.jp/</t>
    <phoneticPr fontId="3"/>
  </si>
  <si>
    <t>連島工業株式会社</t>
  </si>
  <si>
    <t>つらじまこうぎょう</t>
  </si>
  <si>
    <t>712-8001</t>
  </si>
  <si>
    <t>〇年次有給休暇の取得促進に努めます。
〇子育てや介護など個々のライフスタイルにあわせた多様で柔軟な働き方ができるように取り組みます。</t>
  </si>
  <si>
    <t xml:space="preserve">当社は、建築設備に使用される金属製品の加工・製造をはじめ幅広いニーズに対応し、地域に密着した経営を展開しています。_x000D_社員が安心して子育てと仕事を両立できる職場づくりを積極的に推進しています。_x000D_
</t>
    <phoneticPr fontId="3"/>
  </si>
  <si>
    <t>701-4276</t>
  </si>
  <si>
    <t>坂田砕石工業株式会社</t>
    <rPh sb="0" eb="4">
      <t>サカタサイセキ</t>
    </rPh>
    <rPh sb="4" eb="6">
      <t>コウギョウ</t>
    </rPh>
    <rPh sb="6" eb="10">
      <t>カブシキガイシャ</t>
    </rPh>
    <phoneticPr fontId="3"/>
  </si>
  <si>
    <t>708-0003</t>
    <phoneticPr fontId="3"/>
  </si>
  <si>
    <t>https://sakatasaiseki.co.jp/</t>
    <phoneticPr fontId="3"/>
  </si>
  <si>
    <t>その他</t>
    <phoneticPr fontId="3"/>
  </si>
  <si>
    <t>えんすいこうぎょう</t>
    <phoneticPr fontId="3"/>
  </si>
  <si>
    <t>719-1117</t>
    <phoneticPr fontId="3"/>
  </si>
  <si>
    <t>https://www.ensui-industrial.com/</t>
    <phoneticPr fontId="3"/>
  </si>
  <si>
    <t>建設業</t>
    <phoneticPr fontId="3"/>
  </si>
  <si>
    <t>〇子どもとの時間をとれるように「17：30退社」とします。
〇子どもの急な体調不良でも休みを取りやすい応援体制を作ります。
〇自社のキャラクターを作り、地域の子ども達が楽しめるイベントに参加します。</t>
    <rPh sb="1" eb="2">
      <t>コ</t>
    </rPh>
    <rPh sb="6" eb="8">
      <t>ジカン</t>
    </rPh>
    <rPh sb="21" eb="23">
      <t>タイシャ</t>
    </rPh>
    <rPh sb="31" eb="32">
      <t>コ</t>
    </rPh>
    <rPh sb="35" eb="36">
      <t>キュウ</t>
    </rPh>
    <rPh sb="37" eb="41">
      <t>タイチョウフリョウ</t>
    </rPh>
    <rPh sb="43" eb="44">
      <t>ヤス</t>
    </rPh>
    <rPh sb="46" eb="47">
      <t>ト</t>
    </rPh>
    <rPh sb="51" eb="55">
      <t>オウエンタイセイ</t>
    </rPh>
    <rPh sb="56" eb="57">
      <t>ツク</t>
    </rPh>
    <rPh sb="63" eb="65">
      <t>ジシャ</t>
    </rPh>
    <rPh sb="73" eb="74">
      <t>ツク</t>
    </rPh>
    <rPh sb="76" eb="78">
      <t>チイキ</t>
    </rPh>
    <rPh sb="79" eb="80">
      <t>コ</t>
    </rPh>
    <rPh sb="82" eb="83">
      <t>タチ</t>
    </rPh>
    <rPh sb="84" eb="85">
      <t>タノ</t>
    </rPh>
    <rPh sb="93" eb="95">
      <t>サンカ</t>
    </rPh>
    <phoneticPr fontId="3"/>
  </si>
  <si>
    <t>株式会社山祐</t>
    <rPh sb="0" eb="4">
      <t>カブシキガイシャ</t>
    </rPh>
    <phoneticPr fontId="3"/>
  </si>
  <si>
    <t>さんゆう</t>
    <phoneticPr fontId="3"/>
  </si>
  <si>
    <t>719-3611</t>
    <phoneticPr fontId="3"/>
  </si>
  <si>
    <t>新見市</t>
    <rPh sb="0" eb="3">
      <t>ニイミシ</t>
    </rPh>
    <phoneticPr fontId="3"/>
  </si>
  <si>
    <t>https://www.niimi-sanyuu.com/</t>
    <phoneticPr fontId="3"/>
  </si>
  <si>
    <t>〇育児休業を取得しやすい社内環境を整えるため、社内研修を行います。
〇働き方を見直すために、毎週金曜日を「ノー残業デー」とします。
〇地場産業である素材生産業の職場体験機会を提供して若者の素材生産業への就労を支援します。</t>
    <phoneticPr fontId="3"/>
  </si>
  <si>
    <t>森林資源が豊富な岡山県新見市で、立木を伐採して素材生産を行っています。地場産業である林業を通じて、地域経済の活性化や雇用創出に貢献しています。</t>
    <phoneticPr fontId="3"/>
  </si>
  <si>
    <t>株式会社光畑紙店</t>
    <rPh sb="0" eb="4">
      <t>カブシキガイシャ</t>
    </rPh>
    <rPh sb="4" eb="6">
      <t>ミツハタ</t>
    </rPh>
    <rPh sb="6" eb="7">
      <t>カミ</t>
    </rPh>
    <rPh sb="7" eb="8">
      <t>テン</t>
    </rPh>
    <phoneticPr fontId="3"/>
  </si>
  <si>
    <t>みつはたかみてん</t>
    <phoneticPr fontId="3"/>
  </si>
  <si>
    <t>700-0961</t>
    <phoneticPr fontId="3"/>
  </si>
  <si>
    <t>https://www.mitsuhata.jp</t>
    <phoneticPr fontId="3"/>
  </si>
  <si>
    <t>創業昭和9年より”町の紙屋さん”として様々な用途に応じた紙を提供しています。地域への貢献を第一とし、働きやすい職場改善に務め、笑顔あふれる社会の実現を目指しています。</t>
    <rPh sb="0" eb="2">
      <t>ソウギョウ</t>
    </rPh>
    <rPh sb="2" eb="4">
      <t>ショウワ</t>
    </rPh>
    <rPh sb="5" eb="6">
      <t>ネン</t>
    </rPh>
    <rPh sb="9" eb="10">
      <t>マチ</t>
    </rPh>
    <rPh sb="11" eb="12">
      <t>カミ</t>
    </rPh>
    <rPh sb="12" eb="13">
      <t>ヤ</t>
    </rPh>
    <rPh sb="19" eb="21">
      <t>サマザマ</t>
    </rPh>
    <rPh sb="22" eb="24">
      <t>ヨウト</t>
    </rPh>
    <rPh sb="25" eb="26">
      <t>オウ</t>
    </rPh>
    <rPh sb="28" eb="29">
      <t>カミ</t>
    </rPh>
    <rPh sb="30" eb="32">
      <t>テイキョウ</t>
    </rPh>
    <rPh sb="38" eb="40">
      <t>チイキ</t>
    </rPh>
    <rPh sb="42" eb="44">
      <t>コウケン</t>
    </rPh>
    <rPh sb="45" eb="47">
      <t>ダイイチ</t>
    </rPh>
    <rPh sb="50" eb="51">
      <t>ハタラ</t>
    </rPh>
    <rPh sb="55" eb="57">
      <t>ショクバ</t>
    </rPh>
    <rPh sb="57" eb="59">
      <t>カイゼン</t>
    </rPh>
    <rPh sb="60" eb="61">
      <t>ツト</t>
    </rPh>
    <rPh sb="63" eb="65">
      <t>エガオ</t>
    </rPh>
    <rPh sb="69" eb="71">
      <t>シャカイ</t>
    </rPh>
    <rPh sb="72" eb="74">
      <t>ジツゲン</t>
    </rPh>
    <rPh sb="75" eb="77">
      <t>メザ</t>
    </rPh>
    <phoneticPr fontId="3"/>
  </si>
  <si>
    <t>創業半世紀以上、地域のライフライン整備に貢献しています。「ワクワクするＷｏｒｋ」をモットーに、業種に縛られず新しい事にチャレンジしています。</t>
    <rPh sb="0" eb="5">
      <t>ソウギョウハンセイキ</t>
    </rPh>
    <rPh sb="5" eb="7">
      <t>イジョウ</t>
    </rPh>
    <rPh sb="8" eb="10">
      <t>チイキ</t>
    </rPh>
    <rPh sb="17" eb="19">
      <t>セイビ</t>
    </rPh>
    <rPh sb="20" eb="22">
      <t>コウケン</t>
    </rPh>
    <rPh sb="47" eb="49">
      <t>ギョウシュ</t>
    </rPh>
    <rPh sb="50" eb="51">
      <t>シバ</t>
    </rPh>
    <rPh sb="54" eb="55">
      <t>アタラ</t>
    </rPh>
    <rPh sb="57" eb="58">
      <t>コト</t>
    </rPh>
    <phoneticPr fontId="3"/>
  </si>
  <si>
    <t>さかたさいせきこうぎょう</t>
    <phoneticPr fontId="3"/>
  </si>
  <si>
    <t>〇子育てと仕事の両立のため、積極的な年次有給休暇の取得を促進しています。
〇子どもの学校行事等への参加に柔軟に対応できるよう、時間単位の年次有給休暇制度を整備し、取得を推進しています。
〇男女従業員が育児休業を取得しやすい職場づくりに取り組みます。</t>
    <rPh sb="1" eb="3">
      <t>コソダ</t>
    </rPh>
    <rPh sb="5" eb="7">
      <t>シゴト</t>
    </rPh>
    <rPh sb="14" eb="17">
      <t>セッキョクテキ</t>
    </rPh>
    <rPh sb="18" eb="20">
      <t>ネンジ</t>
    </rPh>
    <rPh sb="20" eb="22">
      <t>ユウキュウ</t>
    </rPh>
    <rPh sb="22" eb="24">
      <t>キュウカ</t>
    </rPh>
    <rPh sb="25" eb="27">
      <t>シュトク</t>
    </rPh>
    <rPh sb="28" eb="30">
      <t>ソクシン</t>
    </rPh>
    <rPh sb="42" eb="47">
      <t>ガッコウギョウジトウ</t>
    </rPh>
    <rPh sb="49" eb="51">
      <t>サンカ</t>
    </rPh>
    <rPh sb="52" eb="54">
      <t>ジュウナン</t>
    </rPh>
    <rPh sb="55" eb="57">
      <t>タイオウ</t>
    </rPh>
    <rPh sb="63" eb="67">
      <t>ジカンタンイ</t>
    </rPh>
    <rPh sb="68" eb="76">
      <t>ネンジユウキュウキュウカセイド</t>
    </rPh>
    <phoneticPr fontId="3"/>
  </si>
  <si>
    <t>創業以来「地域と共に発展する」をモットーに、道路用、コンクリート用などの砕石の製造を通じて地域に貢献しています。また、建設廃材などのリサイクル事業も行っており、環境に優しいものづくりにも取組んでいます。</t>
    <rPh sb="0" eb="4">
      <t>ソウギョウイライ</t>
    </rPh>
    <rPh sb="5" eb="7">
      <t>チイキ</t>
    </rPh>
    <rPh sb="8" eb="9">
      <t>トモ</t>
    </rPh>
    <rPh sb="10" eb="12">
      <t>ハッテン</t>
    </rPh>
    <rPh sb="22" eb="25">
      <t>ドウロヨウ</t>
    </rPh>
    <rPh sb="32" eb="33">
      <t>ヨウ</t>
    </rPh>
    <rPh sb="36" eb="38">
      <t>サイセキ</t>
    </rPh>
    <rPh sb="39" eb="41">
      <t>セイゾウ</t>
    </rPh>
    <rPh sb="42" eb="43">
      <t>ツウ</t>
    </rPh>
    <rPh sb="45" eb="47">
      <t>チイキ</t>
    </rPh>
    <rPh sb="48" eb="50">
      <t>コウケン</t>
    </rPh>
    <rPh sb="59" eb="63">
      <t>ケンセツハイザイ</t>
    </rPh>
    <rPh sb="71" eb="73">
      <t>ジギョウ</t>
    </rPh>
    <rPh sb="74" eb="75">
      <t>オコナ</t>
    </rPh>
    <rPh sb="80" eb="82">
      <t>カンキョウ</t>
    </rPh>
    <rPh sb="83" eb="84">
      <t>ヤサ</t>
    </rPh>
    <rPh sb="93" eb="94">
      <t>ト</t>
    </rPh>
    <rPh sb="94" eb="95">
      <t>ク</t>
    </rPh>
    <phoneticPr fontId="3"/>
  </si>
  <si>
    <t>中国ゴム工業株式会社</t>
  </si>
  <si>
    <t>ちゅうごくごむこうぎょう</t>
  </si>
  <si>
    <t>700-0982</t>
  </si>
  <si>
    <t>〇若者向けのキャリア支援プログラムに沿って、成長をサポートします。
〇子ども達の社会科（工場）見学を積極的に受け入れます。</t>
    <rPh sb="1" eb="3">
      <t>ワカモノ</t>
    </rPh>
    <rPh sb="3" eb="4">
      <t>ム</t>
    </rPh>
    <rPh sb="10" eb="12">
      <t>シエン</t>
    </rPh>
    <rPh sb="18" eb="19">
      <t>ソ</t>
    </rPh>
    <rPh sb="22" eb="24">
      <t>セイチョウ</t>
    </rPh>
    <phoneticPr fontId="3"/>
  </si>
  <si>
    <t>創業以来、地域に密着し、造船・製鉄・制靴・卓球業界向けの高品質なゴム製品の製造を通じて、地域に貢献してきました。人・地域・環境にやさしいものづくりを推進しています。</t>
  </si>
  <si>
    <t>岡山市</t>
    <rPh sb="0" eb="3">
      <t>オカヤマシ</t>
    </rPh>
    <phoneticPr fontId="3"/>
  </si>
  <si>
    <t>http://www.cr-kobe.jp/</t>
    <phoneticPr fontId="3"/>
  </si>
  <si>
    <t>R07034</t>
    <phoneticPr fontId="3"/>
  </si>
  <si>
    <t>水島機材商事株式会社</t>
  </si>
  <si>
    <t>みずしまきざいしょうじ</t>
  </si>
  <si>
    <t>http://www.m-kizai.co.jp/company.html</t>
  </si>
  <si>
    <t>創業以来52年、地域の皆様に「頼りにされる存在」になりたいをスローガンに、卸売業の分野で地域に貢献しています。</t>
  </si>
  <si>
    <t>多田クリニック</t>
  </si>
  <si>
    <t>ただくりにっく</t>
  </si>
  <si>
    <t>710-0023</t>
  </si>
  <si>
    <t>医療・福祉業</t>
  </si>
  <si>
    <t>2023年に倉敷市の茶屋町で新規開設したクリニックです。1階では、糖尿病内科、腎臓内科、人工透析、総合診療内科、漢方内科、2階では、美容皮膚科、美容外科を診療しております。皆さんの健康と美を支援させていただいております。</t>
  </si>
  <si>
    <t>株式会社Ｅｉｇｈｔ</t>
    <rPh sb="0" eb="4">
      <t>カブシキガイシャ</t>
    </rPh>
    <phoneticPr fontId="3"/>
  </si>
  <si>
    <t>えいと</t>
    <phoneticPr fontId="3"/>
  </si>
  <si>
    <t>702-8023</t>
    <phoneticPr fontId="3"/>
  </si>
  <si>
    <t>〇育児休業を取得しやすい社内環境を整えるため、社内研修を行います。 
〇育児休業を取得しやすい社内環境を整えるため、積極的に人材採用を行います。 
〇育児休業を取得しやすい社内環境を整えるため、社内制度の充実を図ります。</t>
    <rPh sb="1" eb="3">
      <t>イクジ</t>
    </rPh>
    <rPh sb="36" eb="38">
      <t>イクジ</t>
    </rPh>
    <phoneticPr fontId="3"/>
  </si>
  <si>
    <t>地域に密着した訪問看護ステーションです。</t>
    <rPh sb="0" eb="2">
      <t>チイキ</t>
    </rPh>
    <phoneticPr fontId="3"/>
  </si>
  <si>
    <t>株式会社オール真庭</t>
    <rPh sb="0" eb="4">
      <t>カブシキガイシャ</t>
    </rPh>
    <rPh sb="7" eb="9">
      <t>マニワ</t>
    </rPh>
    <phoneticPr fontId="3"/>
  </si>
  <si>
    <t>おーるまにわ</t>
    <phoneticPr fontId="3"/>
  </si>
  <si>
    <t>719-3115</t>
    <phoneticPr fontId="3"/>
  </si>
  <si>
    <t>https://all-maniwa.com/</t>
    <phoneticPr fontId="3"/>
  </si>
  <si>
    <t>〇職場で共に働く社員のワークライフバランス（仕事と生活の両立）を考え、その人のキャリアと人生を積極的に応援できる「イクボス」になることを宣言します。
〇男女問わず社員が育児しやすい社内環境となるよう、普及啓発に努めます。
〇子どもたちの社会科見学や職業体験を積極的に受け入れます。</t>
    <phoneticPr fontId="3"/>
  </si>
  <si>
    <t>株式会社オール真庭は、地元企業・自治体・地元ＪＡ等多様な地域の主体が出資し、設立された株式会社です。地域の皆様が一生懸命作られた産物を日本全国に発信いたします。</t>
    <phoneticPr fontId="3"/>
  </si>
  <si>
    <t>真庭環境衛生管理株式会社</t>
    <rPh sb="0" eb="2">
      <t>マニワ</t>
    </rPh>
    <rPh sb="2" eb="6">
      <t>カンキョウエイセイ</t>
    </rPh>
    <rPh sb="6" eb="8">
      <t>カンリ</t>
    </rPh>
    <rPh sb="8" eb="12">
      <t>カブシキガイシャ</t>
    </rPh>
    <phoneticPr fontId="3"/>
  </si>
  <si>
    <t>まにわかんきょうえいせいかんり</t>
    <phoneticPr fontId="3"/>
  </si>
  <si>
    <t>719-3145</t>
    <phoneticPr fontId="3"/>
  </si>
  <si>
    <t>https://www.jyujiya-group.com/co/maniwakankyo</t>
    <phoneticPr fontId="3"/>
  </si>
  <si>
    <t>真庭の美しい河川と安心してくらせるまちを実現することを目的に、環境衛生事業を長年行っています。高い技術力を活かし、次の世代に引きついでいくための循環型まちづくりに取り組んでいます。</t>
    <phoneticPr fontId="3"/>
  </si>
  <si>
    <t>株式会社十字屋</t>
    <rPh sb="0" eb="4">
      <t>カブシキガイシャ</t>
    </rPh>
    <rPh sb="4" eb="7">
      <t>ジュウジヤ</t>
    </rPh>
    <phoneticPr fontId="3"/>
  </si>
  <si>
    <t>じゅうじや</t>
    <phoneticPr fontId="3"/>
  </si>
  <si>
    <t>https://www.jyujiya-group.com/co/jujiya</t>
    <phoneticPr fontId="3"/>
  </si>
  <si>
    <t>行政と連携し、地域の衛生的なくらしに欠かせない事業に取り組んでいます。
地元住民お一人おひとりに寄りそったサービスを心がけるとともに、地元の農業振興のお手伝いもしています。</t>
    <phoneticPr fontId="3"/>
  </si>
  <si>
    <t>株式会社タイペックス</t>
  </si>
  <si>
    <t>たいぺっくす</t>
  </si>
  <si>
    <t>https://typexayaka.wixsite.com/mysite-3</t>
  </si>
  <si>
    <t>〇出産・育児に関する社内相談窓口を明示し、ポスターで掲示します。
〇通院や保育園送迎のため、始業・終業時間を柔軟に調整できる制度を整備します。
〇子どもの学校行事（参観日・卒園式等）への参加を奨励します。</t>
  </si>
  <si>
    <t>熟練の職人が店舗・事務所の装飾や看板の製作。デザインから施工・取付まで全国対応。短納期や要件多数でも問題なし。アフターフォローも充実。高い顧客満足度を獲得。</t>
  </si>
  <si>
    <t>アジト</t>
  </si>
  <si>
    <t>あじと</t>
  </si>
  <si>
    <t>倉敷市児島において、ジーンズの生産を通じて地域産業の活性化に貢献しています。_x000D_
また、地元の雇用創出や若手職人の育成にも力を入れています。</t>
  </si>
  <si>
    <t>710-0034</t>
  </si>
  <si>
    <t>〇育児休業を取得しやすい社内環境を整えるため、社内研修を行います。</t>
  </si>
  <si>
    <t>マルエス冷蔵株式会社</t>
  </si>
  <si>
    <t>まるえすれいぞう</t>
  </si>
  <si>
    <t>700-0866</t>
  </si>
  <si>
    <t>https://www.ok-skate.com/</t>
  </si>
  <si>
    <t>〇アイススケートが初めての方から始められるスケート教室を実施しています。_x000D_
又、近隣の小学校におけるクラブ活動並びに学校等団体のスケート授業を実施しています。</t>
  </si>
  <si>
    <t>岡山市でスケートリンクの運営や、冷蔵倉庫業を営んでいます。スケートリンクは今年で営業開始から60周年を迎え、数多くのスケート選手を支えてきております。</t>
  </si>
  <si>
    <t>株式会社斎藤撚糸</t>
  </si>
  <si>
    <t>さいとうねんし</t>
  </si>
  <si>
    <t>〇男性職員も育児休業を取得しやすい社内環境を整えるため、社内研修を行います。
〇子ども達の社会科（会社・工場）見学を積極的に受け入れます。
〇働き方を見直すために、毎週水曜日を「ノー残業デー」とします。</t>
  </si>
  <si>
    <t>当社は創業以来「優良品の生産」「商品の安定供給」「ニーズへの対応」などに積極的に取り組み、お客様に喜んでいただける製品づくりを行っています。</t>
  </si>
  <si>
    <t>鏡野町</t>
    <rPh sb="0" eb="3">
      <t>カガミノチョウ</t>
    </rPh>
    <phoneticPr fontId="3"/>
  </si>
  <si>
    <t>おくつこうぎょう</t>
    <phoneticPr fontId="3"/>
  </si>
  <si>
    <t>708-0426</t>
    <phoneticPr fontId="3"/>
  </si>
  <si>
    <t>〇子どもや孫を持つ従業員の学校行事やPTA活動等への積極的な参加を奨励します。
〇仕事と家庭の両立ができる、多様な働き方を目指します。</t>
    <rPh sb="1" eb="2">
      <t>コ</t>
    </rPh>
    <rPh sb="5" eb="6">
      <t>マゴ</t>
    </rPh>
    <rPh sb="7" eb="8">
      <t>モ</t>
    </rPh>
    <rPh sb="9" eb="12">
      <t>ジュウギョウイン</t>
    </rPh>
    <rPh sb="13" eb="17">
      <t>ガッコウギョウジ</t>
    </rPh>
    <rPh sb="21" eb="23">
      <t>カツドウ</t>
    </rPh>
    <rPh sb="23" eb="24">
      <t>トウ</t>
    </rPh>
    <rPh sb="26" eb="29">
      <t>セッキョクテキ</t>
    </rPh>
    <rPh sb="30" eb="32">
      <t>サンカ</t>
    </rPh>
    <rPh sb="33" eb="35">
      <t>ショウレイ</t>
    </rPh>
    <rPh sb="41" eb="43">
      <t>シゴト</t>
    </rPh>
    <rPh sb="44" eb="46">
      <t>カテイ</t>
    </rPh>
    <rPh sb="47" eb="49">
      <t>リョウリツ</t>
    </rPh>
    <rPh sb="54" eb="56">
      <t>タヨウ</t>
    </rPh>
    <rPh sb="57" eb="58">
      <t>ハタラ</t>
    </rPh>
    <rPh sb="59" eb="60">
      <t>カタ</t>
    </rPh>
    <rPh sb="61" eb="63">
      <t>メザ</t>
    </rPh>
    <phoneticPr fontId="3"/>
  </si>
  <si>
    <t>昭和47年の創業以来、主に道路工事・砂防工事・河川工事等の総合建設業を行っています。地域に根付いた地元建設業者として信頼され続ける会社を目指します。</t>
    <rPh sb="0" eb="2">
      <t>ショウワ</t>
    </rPh>
    <rPh sb="4" eb="5">
      <t>ネン</t>
    </rPh>
    <rPh sb="6" eb="10">
      <t>ソウギョウイライ</t>
    </rPh>
    <rPh sb="11" eb="12">
      <t>オモ</t>
    </rPh>
    <rPh sb="13" eb="17">
      <t>ドウロコウジ</t>
    </rPh>
    <rPh sb="18" eb="22">
      <t>サボウコウジ</t>
    </rPh>
    <rPh sb="23" eb="27">
      <t>カセンコウジ</t>
    </rPh>
    <rPh sb="27" eb="28">
      <t>トウ</t>
    </rPh>
    <rPh sb="29" eb="34">
      <t>ソウゴウケンセツギョウ</t>
    </rPh>
    <rPh sb="35" eb="36">
      <t>オコナ</t>
    </rPh>
    <rPh sb="42" eb="44">
      <t>チイキ</t>
    </rPh>
    <rPh sb="45" eb="47">
      <t>ネヅ</t>
    </rPh>
    <rPh sb="49" eb="51">
      <t>ジモト</t>
    </rPh>
    <rPh sb="51" eb="55">
      <t>ケンセツギョウシャ</t>
    </rPh>
    <rPh sb="58" eb="60">
      <t>シンライ</t>
    </rPh>
    <rPh sb="62" eb="63">
      <t>ツヅ</t>
    </rPh>
    <rPh sb="65" eb="67">
      <t>カイシャ</t>
    </rPh>
    <rPh sb="68" eb="70">
      <t>メザ</t>
    </rPh>
    <phoneticPr fontId="3"/>
  </si>
  <si>
    <t>株式会社JTE</t>
    <rPh sb="0" eb="4">
      <t>カブシキガイシャ</t>
    </rPh>
    <phoneticPr fontId="3"/>
  </si>
  <si>
    <t>じぇいてぃいー</t>
    <phoneticPr fontId="3"/>
  </si>
  <si>
    <t>708-0007</t>
    <phoneticPr fontId="3"/>
  </si>
  <si>
    <t>htttps://www.jte-inc.com/</t>
    <phoneticPr fontId="3"/>
  </si>
  <si>
    <t>〇育児休業を取得しやすい社内環境を整えるため、社内研修を行います。
〇働き方を見直すため、金曜日をノー残業デーとします。
〇働き方を見直すため、工事現場の完全週休2日制を推進します。</t>
    <rPh sb="1" eb="5">
      <t>イクジキュウギョウ</t>
    </rPh>
    <rPh sb="6" eb="8">
      <t>シュトク</t>
    </rPh>
    <rPh sb="12" eb="16">
      <t>シャナイカンキョウ</t>
    </rPh>
    <rPh sb="17" eb="18">
      <t>トトノ</t>
    </rPh>
    <rPh sb="23" eb="27">
      <t>シャナイケンシュウ</t>
    </rPh>
    <rPh sb="28" eb="29">
      <t>オコナ</t>
    </rPh>
    <rPh sb="35" eb="36">
      <t>ハタラ</t>
    </rPh>
    <rPh sb="37" eb="38">
      <t>カタ</t>
    </rPh>
    <rPh sb="39" eb="41">
      <t>ミナオ</t>
    </rPh>
    <rPh sb="45" eb="48">
      <t>キンヨウビ</t>
    </rPh>
    <rPh sb="51" eb="53">
      <t>ザンギョウ</t>
    </rPh>
    <rPh sb="62" eb="63">
      <t>ハタラ</t>
    </rPh>
    <rPh sb="64" eb="65">
      <t>カタ</t>
    </rPh>
    <rPh sb="66" eb="68">
      <t>ミナオ</t>
    </rPh>
    <rPh sb="72" eb="74">
      <t>コウジ</t>
    </rPh>
    <rPh sb="74" eb="76">
      <t>ゲンバ</t>
    </rPh>
    <rPh sb="77" eb="79">
      <t>カンゼン</t>
    </rPh>
    <rPh sb="79" eb="81">
      <t>シュウキュウ</t>
    </rPh>
    <rPh sb="82" eb="84">
      <t>カセイ</t>
    </rPh>
    <rPh sb="85" eb="87">
      <t>スイシン</t>
    </rPh>
    <phoneticPr fontId="3"/>
  </si>
  <si>
    <t>弊社は創業以来、調査から補修に至るまでの高品質なサービスの提供を行っています。土木インフラ、特に橋梁やトンネルなどの構造物の調査及び補修設計そして、補強補修工事に特化した企業です。</t>
    <rPh sb="0" eb="2">
      <t>ヘイシャ</t>
    </rPh>
    <rPh sb="3" eb="7">
      <t>ソウギョウイライ</t>
    </rPh>
    <rPh sb="8" eb="10">
      <t>チョウサ</t>
    </rPh>
    <rPh sb="12" eb="14">
      <t>ホシュウ</t>
    </rPh>
    <rPh sb="15" eb="16">
      <t>イタ</t>
    </rPh>
    <rPh sb="20" eb="23">
      <t>コウヒンシツ</t>
    </rPh>
    <rPh sb="29" eb="31">
      <t>テイキョウ</t>
    </rPh>
    <rPh sb="32" eb="33">
      <t>オコナ</t>
    </rPh>
    <rPh sb="39" eb="41">
      <t>ドボク</t>
    </rPh>
    <rPh sb="46" eb="47">
      <t>トク</t>
    </rPh>
    <rPh sb="48" eb="50">
      <t>キョウリョウ</t>
    </rPh>
    <rPh sb="58" eb="61">
      <t>コウゾウブツ</t>
    </rPh>
    <rPh sb="62" eb="64">
      <t>チョウサ</t>
    </rPh>
    <rPh sb="64" eb="65">
      <t>オヨ</t>
    </rPh>
    <rPh sb="66" eb="70">
      <t>ホシュウセッケイ</t>
    </rPh>
    <rPh sb="74" eb="80">
      <t>ホキョウホシュウコウジ</t>
    </rPh>
    <rPh sb="81" eb="83">
      <t>トッカ</t>
    </rPh>
    <rPh sb="85" eb="87">
      <t>キギョウ</t>
    </rPh>
    <phoneticPr fontId="3"/>
  </si>
  <si>
    <t>真庭市</t>
    <rPh sb="0" eb="3">
      <t>マニワシ</t>
    </rPh>
    <phoneticPr fontId="3"/>
  </si>
  <si>
    <t>光陽産業株式会社</t>
  </si>
  <si>
    <t>こうようさんぎょう</t>
  </si>
  <si>
    <t>714-0005</t>
  </si>
  <si>
    <t>http://www.koyosangyo.com</t>
  </si>
  <si>
    <t>当社は「地域社会に貢献し、存在感のある会社づくり」を理念の１つとし、社会インフラを支える鋼材製品の製造を行っております。今後も地域社会の発展と持続可能な社会の実現に貢献します。</t>
  </si>
  <si>
    <t>〇当社独自の特別休暇制度である「子の学校行事に関する休暇」を充実させ、子どもを持つ従業員の仕事と子育ての両立を応援します。
〇子どもを持つ従業員の働き方を見直すため、勤務時間の変更や残業時間の短縮に取組みます。
〇地元の中学生、高校生の「職場体験」「インターンシップ」の受入を積極的に行い、地域の子育てに貢献します。</t>
    <phoneticPr fontId="3"/>
  </si>
  <si>
    <t>株式会社笹山・板金</t>
    <rPh sb="0" eb="4">
      <t>カブシキガイシャ</t>
    </rPh>
    <rPh sb="4" eb="6">
      <t>ササヤマ</t>
    </rPh>
    <rPh sb="7" eb="9">
      <t>バンキン</t>
    </rPh>
    <phoneticPr fontId="3"/>
  </si>
  <si>
    <t>ささやまばんきん</t>
    <phoneticPr fontId="3"/>
  </si>
  <si>
    <t>700-0942</t>
    <phoneticPr fontId="3"/>
  </si>
  <si>
    <t>https://www.sasayama-bk.jp/</t>
    <phoneticPr fontId="3"/>
  </si>
  <si>
    <t>〇フレックスタイムを導入し、働き方の選択肢を増やします。</t>
    <rPh sb="10" eb="12">
      <t>ドウニュウ</t>
    </rPh>
    <rPh sb="14" eb="15">
      <t>ハタラ</t>
    </rPh>
    <rPh sb="16" eb="17">
      <t>カタ</t>
    </rPh>
    <rPh sb="18" eb="21">
      <t>センタクシ</t>
    </rPh>
    <rPh sb="22" eb="23">
      <t>フ</t>
    </rPh>
    <phoneticPr fontId="3"/>
  </si>
  <si>
    <t>私たちは屋根の板金工事を中心に建物に使用される鋼板製品を取り扱う工事全般を請け負わせて頂いております。若い力と最新の技術を取り入れ、丁寧な仕事・安心できる仕事をモットーに従業員一同職務に邁進して参ります。</t>
    <rPh sb="0" eb="1">
      <t>ワタシ</t>
    </rPh>
    <rPh sb="4" eb="6">
      <t>ヤネ</t>
    </rPh>
    <rPh sb="7" eb="11">
      <t>バンキンコウジ</t>
    </rPh>
    <rPh sb="12" eb="14">
      <t>チュウシン</t>
    </rPh>
    <rPh sb="15" eb="17">
      <t>タテモノ</t>
    </rPh>
    <rPh sb="18" eb="20">
      <t>シヨウ</t>
    </rPh>
    <rPh sb="23" eb="25">
      <t>コウバン</t>
    </rPh>
    <rPh sb="25" eb="27">
      <t>セイヒン</t>
    </rPh>
    <rPh sb="28" eb="29">
      <t>ト</t>
    </rPh>
    <rPh sb="30" eb="31">
      <t>アツカ</t>
    </rPh>
    <rPh sb="32" eb="34">
      <t>コウジ</t>
    </rPh>
    <rPh sb="34" eb="36">
      <t>ゼンパン</t>
    </rPh>
    <rPh sb="37" eb="38">
      <t>ウ</t>
    </rPh>
    <rPh sb="39" eb="40">
      <t>オ</t>
    </rPh>
    <rPh sb="43" eb="44">
      <t>イタダ</t>
    </rPh>
    <rPh sb="51" eb="52">
      <t>ワカ</t>
    </rPh>
    <rPh sb="53" eb="54">
      <t>チカラ</t>
    </rPh>
    <rPh sb="55" eb="57">
      <t>サイシン</t>
    </rPh>
    <rPh sb="58" eb="60">
      <t>ギジュツ</t>
    </rPh>
    <rPh sb="61" eb="62">
      <t>ト</t>
    </rPh>
    <rPh sb="63" eb="64">
      <t>イ</t>
    </rPh>
    <rPh sb="66" eb="68">
      <t>テイネイ</t>
    </rPh>
    <rPh sb="69" eb="71">
      <t>シゴト</t>
    </rPh>
    <rPh sb="72" eb="74">
      <t>アンシン</t>
    </rPh>
    <rPh sb="77" eb="79">
      <t>シゴト</t>
    </rPh>
    <rPh sb="93" eb="95">
      <t>マイシン</t>
    </rPh>
    <rPh sb="97" eb="98">
      <t>マイ</t>
    </rPh>
    <phoneticPr fontId="3"/>
  </si>
  <si>
    <t>きたはらこうぎょう</t>
  </si>
  <si>
    <t>https://www.starpack.co.jp/</t>
  </si>
  <si>
    <t>日本の食文化を支える食品容器（紙・プラスチック製）を製造しています。_x000D_
北原工業の堅実な "ものづくり" は「食の豊かさを当たり前に楽しめる世界」を支え続けています。</t>
  </si>
  <si>
    <t>きたはらさんぎょう</t>
  </si>
  <si>
    <t>710-0298</t>
  </si>
  <si>
    <t>北原産業は食品容器から明日の食文化を創造する総合食品容器メーカーです。_x000D_
日々変化する中で「食」の楽しさをこれからも守り続けていくために、私たちは挑戦し続けます。</t>
  </si>
  <si>
    <t>ピナクルジャパン株式会社</t>
    <rPh sb="8" eb="12">
      <t>カブシキガイシャ</t>
    </rPh>
    <phoneticPr fontId="3"/>
  </si>
  <si>
    <t>ぴなくるじゃぱん</t>
    <phoneticPr fontId="3"/>
  </si>
  <si>
    <t>712-8013</t>
    <phoneticPr fontId="3"/>
  </si>
  <si>
    <t>2012年設立、不動産賃貸業を主に活動。2024年1月より飲食事業にも展開。飲食の可能性やインバウンド事業への展開を見据え、積極経営を行っています。深刻な人手不足時代を迎え、性別、年齢などに捉われない経営が急務であると考え、この度宣言しました。</t>
    <rPh sb="4" eb="5">
      <t>ネン</t>
    </rPh>
    <rPh sb="5" eb="7">
      <t>セツリツ</t>
    </rPh>
    <rPh sb="8" eb="14">
      <t>フドウサンチンタイギョウ</t>
    </rPh>
    <rPh sb="15" eb="16">
      <t>オモ</t>
    </rPh>
    <rPh sb="17" eb="19">
      <t>カツドウ</t>
    </rPh>
    <rPh sb="24" eb="25">
      <t>ネン</t>
    </rPh>
    <rPh sb="26" eb="27">
      <t>ガツ</t>
    </rPh>
    <rPh sb="29" eb="33">
      <t>インショクジギョウ</t>
    </rPh>
    <rPh sb="35" eb="37">
      <t>テンカイ</t>
    </rPh>
    <rPh sb="38" eb="40">
      <t>インショク</t>
    </rPh>
    <rPh sb="41" eb="44">
      <t>カノウセイ</t>
    </rPh>
    <rPh sb="51" eb="53">
      <t>ジギョウ</t>
    </rPh>
    <rPh sb="55" eb="57">
      <t>テンカイ</t>
    </rPh>
    <rPh sb="58" eb="60">
      <t>ミス</t>
    </rPh>
    <rPh sb="62" eb="66">
      <t>セッキョクケイエイ</t>
    </rPh>
    <rPh sb="67" eb="68">
      <t>オコナ</t>
    </rPh>
    <rPh sb="74" eb="76">
      <t>シンコク</t>
    </rPh>
    <rPh sb="77" eb="81">
      <t>ヒトデブソク</t>
    </rPh>
    <rPh sb="81" eb="83">
      <t>ジダイ</t>
    </rPh>
    <rPh sb="84" eb="85">
      <t>ムカ</t>
    </rPh>
    <rPh sb="87" eb="89">
      <t>セイベツ</t>
    </rPh>
    <rPh sb="90" eb="92">
      <t>ネンレイ</t>
    </rPh>
    <rPh sb="95" eb="96">
      <t>トラ</t>
    </rPh>
    <rPh sb="100" eb="102">
      <t>ケイエイ</t>
    </rPh>
    <rPh sb="103" eb="105">
      <t>キュウム</t>
    </rPh>
    <rPh sb="109" eb="110">
      <t>カンガ</t>
    </rPh>
    <rPh sb="114" eb="115">
      <t>タビ</t>
    </rPh>
    <rPh sb="115" eb="117">
      <t>センゲン</t>
    </rPh>
    <phoneticPr fontId="3"/>
  </si>
  <si>
    <t>飲食店・宿泊業</t>
  </si>
  <si>
    <t>株式会社オーエス技研</t>
  </si>
  <si>
    <t>おーえすぎけん</t>
  </si>
  <si>
    <t>702-8001</t>
  </si>
  <si>
    <t>https://osgiken.co.jp/index.php</t>
  </si>
  <si>
    <t>エンジン・ミッション・クラッチ・LSD等の駆動系チューニングパーツメーカーとして、幅広くラインナップ。_x000D_
素材から開発、設計、製造まで、すべて日本で行う「JAPAN QUALITY」のものづくりにこだわっています。</t>
  </si>
  <si>
    <t>719-0243</t>
  </si>
  <si>
    <t>かも川手延素麺株式会社</t>
  </si>
  <si>
    <t>かもがわてのべそうめんかぶしきがいしゃ</t>
  </si>
  <si>
    <t>719-0241</t>
  </si>
  <si>
    <t>https://kamote.co.jp/</t>
  </si>
  <si>
    <t>伝統製法を守りながらも時代に合わせて美味しさを追求し進化し続けるこだわりの手延べ麺を自信を持ってお届けしています。</t>
  </si>
  <si>
    <t>〇男性の子育て目的の休暇の取得促進をします。
〇育児休業に関する規定の整備、労働者の育児休業中における待遇及び育児休業後の労働条件に関する事項について周知します。
〇時間外、休日労働の削減のための措置を実施します。</t>
    <phoneticPr fontId="18"/>
  </si>
  <si>
    <t>運輸・通信業</t>
  </si>
  <si>
    <t>有限会社ケイ・ティ・エイ</t>
  </si>
  <si>
    <t>708-0825</t>
  </si>
  <si>
    <t>〇学校行事等のイベントがあった際に有給休暇が100％取れるような体制作りを行います。
〇時間限定社員制度を導入します。
〇産休・育休を取りやすくするためのジョブローテーション制度を導入します。</t>
  </si>
  <si>
    <t>地域の事業者様のために、財務書類の作成や相談等、成長発展のためのサポートを行っています。また、社内では仕事と子育ての両立ができるような体制作りも適時行っています。</t>
  </si>
  <si>
    <t>けいてぃえい</t>
    <phoneticPr fontId="3"/>
  </si>
  <si>
    <t>有限会社山内組</t>
  </si>
  <si>
    <t>やまうちぐみ</t>
  </si>
  <si>
    <t>709-0412</t>
  </si>
  <si>
    <t>https://www.yamauchigumi.jp/</t>
  </si>
  <si>
    <t>山内組は、長年にわたり地域社会の発展に貢献してきた建設業です。公共事業や民間建設のあらゆる分野において高品質な施工を提供し、安全性、信頼性、環境への配慮を最優先にしたサービスを展開しています。</t>
  </si>
  <si>
    <t>大供　四ツ葉歯科クリニック</t>
  </si>
  <si>
    <t>だいく　よつばしかくりにっく</t>
  </si>
  <si>
    <t>700-0911</t>
  </si>
  <si>
    <t>http://yotsubashika.com</t>
  </si>
  <si>
    <t>当院では子育て中のスタッフも、いきいきと働いてくれています。
来院される多くの子育て世代のママたちに、その経験を活かし寄り添った診療を心がけています。</t>
  </si>
  <si>
    <t>有限会社ティー・ティー・エム</t>
  </si>
  <si>
    <t>てぃーてぃーえむ</t>
  </si>
  <si>
    <t>710-0053</t>
  </si>
  <si>
    <t>https://www.big-advence.site/s/141/1269</t>
  </si>
  <si>
    <t>〇従業員の仕事と家庭の両立を支援する「イクボス」になることを宣言します。</t>
  </si>
  <si>
    <t>倉敷市を中心としたエリアの一般土木工事、舗装工事、解体工事といった、人々の生活の基礎となる土木事業を通じて、今後も地域に根ざした総合土木建設会社として『次世代につなげるより良い街づくり』を理念に貢献してまいります</t>
  </si>
  <si>
    <t>株式会社ビサン</t>
  </si>
  <si>
    <t>びさん</t>
  </si>
  <si>
    <t>https://bisan-thanks.com/</t>
  </si>
  <si>
    <t>有限会社峰南運輸</t>
  </si>
  <si>
    <t>ほうなんうんゆ</t>
  </si>
  <si>
    <t>708-0802</t>
  </si>
  <si>
    <t>https://www.hounanunyu.jp</t>
  </si>
  <si>
    <t>〇仕事と育児が両立できる環境の整備を致します。
〇働きやすい職場環境を築きます。
〇地域の青少年健全育成活動を積極的に支援します。</t>
  </si>
  <si>
    <t>弊社は重量物を得意とした運送会社であり公共施設の建築鉄骨、自動車の原材料であるコイル、トイレットペーパーの原材料となる古紙、巻取りなど皆様のライフスタイルがより便利で快適なものとなる様、物流という立場から貢献しています。</t>
  </si>
  <si>
    <t>田村プラント工業株式会社　岡山事業所　曽根工場</t>
  </si>
  <si>
    <t>たむらぷらんとこうぎょう おかやまじぎょうしょ　そねこうじょう</t>
  </si>
  <si>
    <t>701-0214</t>
  </si>
  <si>
    <t>https://www.tamuraplant.com</t>
  </si>
  <si>
    <t>〇フレックスタイム制を導入し、働き方の選択肢を増やします。
〇働き方を見直すために、毎週水曜日を「ノー残業デー」とします。</t>
  </si>
  <si>
    <t>田村プラント工業は、プラントの新規製作からメンテナンスまで徹底した安全・品質でお客様に産業設備の総合サービスを提供します。</t>
  </si>
  <si>
    <t>株式会社アクシア</t>
  </si>
  <si>
    <t>あくしあ</t>
  </si>
  <si>
    <t>https://axia-japan.com/</t>
  </si>
  <si>
    <t>私たちは、お客様のニーズに対して迅速かつ的確に対応し、常に高品質の製品・サービスを供給することにより、お客様の満足と信頼を目指しています。</t>
  </si>
  <si>
    <t>〇産前産後休業・育児休業・産後パパ育休等を取得しやすい社内環境を整えるため、制度周知や情報提供及び相談体制の整備を行います。
〇働き方を見直すために、週一回の「ノー残業デー」を設けます。
〇有給休暇の計画的な取得促進に努めます。
〇若者の就労支援として、インターンシップを積極的に受け入れます。</t>
    <phoneticPr fontId="3"/>
  </si>
  <si>
    <t>玉野プリント株式会社</t>
  </si>
  <si>
    <t>たまのぷりんと</t>
  </si>
  <si>
    <t>706-0141</t>
  </si>
  <si>
    <t>http://tamapri.com/?page_id=6</t>
  </si>
  <si>
    <t>〇社員の仕事と子育ての両立のため、子どものイベントに合わせて出勤時間の調整が可能です。
また、子どもの体調が悪い時に子どものそばにいられるように在宅勤務も認めています。
〇働き方を見直すために、当社は残業を原則認めていません。
〇子どもの体調が悪く面倒を見る人がいない時に備えて、子どもを連れての出勤を認めています。</t>
  </si>
  <si>
    <t>創業以来「お客様ファースト」をモットーに、印刷物とお芋の加工を通じて地域に貢献しています。合わせて人、地域、環境に優しい物づくりを推進しています。</t>
  </si>
  <si>
    <t>有限会社シビルエンジニア</t>
  </si>
  <si>
    <t>しびるえんじにあ</t>
  </si>
  <si>
    <t>718-0303</t>
  </si>
  <si>
    <t>https://www.civilengineer.co.jp</t>
  </si>
  <si>
    <t>〇フレックスタイムを導入し、働き方の選択肢を増やします。
〇地域の青少年健全育成活動(スポーツ少年団)を積極的に支援します。</t>
  </si>
  <si>
    <t>鉱業法関連の測量設計をメインとしてドローンを使った写真測量等３次元測量を行っております。</t>
  </si>
  <si>
    <t xml:space="preserve"> 共同測量設計株式会社</t>
  </si>
  <si>
    <t>きょうどうそくりょうせっけい</t>
  </si>
  <si>
    <t>〇子どもをもつ従業員の学校行事やＰＴＡ活動への積極的な参加を奨励します。
〇毎週水曜日を「ノー残業デー」とし、働き方の見直しをします。
〇仕事と生活の調和を図るため、有給休暇や半日有給休暇を取得しやすい雰囲気づくりに努めます。</t>
  </si>
  <si>
    <t>官公庁から委託を請け公共事業に係る測量・調査・設計業務を行っています。昭和47年の創業からこれまで地域社会に溶け込み信頼と実績を積み重ねてきました。更なる地域貢献を目指します。</t>
  </si>
  <si>
    <t>株式会社ウエダコンストラクション</t>
  </si>
  <si>
    <t>うえだこんすとらくしょん</t>
  </si>
  <si>
    <t>702-8013</t>
  </si>
  <si>
    <t>https://uecon-co.jp/</t>
  </si>
  <si>
    <t>〇ワークライフバランスの促進のため、有給休暇の取得率の向上を目指していきます。
そのために取得率が低い従業員への面談を実施します。
〇技能者の技術向上のため資格取得手当を実施していきます。
〇残業による従業員の身体への影響を考慮し、生産性向上や省力化に向けた業務改善を図っていきます。</t>
  </si>
  <si>
    <t>岡山市南区にある型枠工事の会社です。
平成9年3月の設立から四半世紀、日々磨き続けてきた確かな技術で、人々が暮らす『安心・安全な街づくり』の礎を築き、これからも支えてまいります。</t>
  </si>
  <si>
    <t>木工座</t>
  </si>
  <si>
    <t>もっこうざ</t>
  </si>
  <si>
    <t>701-4125</t>
  </si>
  <si>
    <t>〇夫婦が協力して育児ができるよう、時間外勤務の削減に努めます。
〇育児期間中の在宅勤務制度を導入します。</t>
  </si>
  <si>
    <t>瀬戸内市で木造建築のリフォームや新築を行っています。
木の良さを活かした建物をつくることを目指しています。</t>
  </si>
  <si>
    <t>株式会社メタル・ササヤマ</t>
  </si>
  <si>
    <t>めたるささやま</t>
  </si>
  <si>
    <t>703-8294</t>
  </si>
  <si>
    <t>https://metal-sasayama.com/</t>
  </si>
  <si>
    <t>私たちは快適な住まい・オフィス空間を演出するスペシャリスト集団です。次世代に技術を承継するため、おかやま子育て応援宣言に取り組みます。</t>
  </si>
  <si>
    <t>〇育児休業を取得しやすい社内環境を整えるため、人材の補充を実施します。
〇ワークライフバランスの取り組みとして、有給休暇の消化率100％を目指します。
〇従業員を健康面でも支えるように健康手当を実施します。</t>
  </si>
  <si>
    <t>有限会社坪井鉄工所</t>
  </si>
  <si>
    <t>つぼいてっこうしょ</t>
  </si>
  <si>
    <t>701-0304</t>
  </si>
  <si>
    <t>https://www.tsuboitekkousyo-hayasima.com/</t>
  </si>
  <si>
    <t>創業以来「地域と共に歩む」をモットーに、自動車、農機具、船舶部品の製造を通じて地域に貢献しています。人、地域、環境に優しい物づくりを推進しています。</t>
  </si>
  <si>
    <t>IME株式会社</t>
  </si>
  <si>
    <t>あいえむいー</t>
  </si>
  <si>
    <t>701-0135</t>
  </si>
  <si>
    <t>https://inframainte.co.jp</t>
  </si>
  <si>
    <t>私たちIME株式会社はインフラ維持修繕、橋梁補修、道路橋の補強、トンネルの保全など、公共道路設備の安全を守るためのインフラメンテナンスを専門としている建設会社です。</t>
  </si>
  <si>
    <t>株式会社福山鉄工所</t>
  </si>
  <si>
    <t>ふくやまてっこうしょ</t>
  </si>
  <si>
    <t>701-2511</t>
  </si>
  <si>
    <t>〇フレックスタイムを導入し、働き方の選択肢を増やします。</t>
  </si>
  <si>
    <t>引張試験機、曲げ試験機、硬度計など材料試験に使用する装置の精密部品加工と組立を行っている。</t>
  </si>
  <si>
    <t>和気町</t>
    <rPh sb="0" eb="3">
      <t>ワケチョウ</t>
    </rPh>
    <phoneticPr fontId="3"/>
  </si>
  <si>
    <t>有限会社オーシーファーム</t>
  </si>
  <si>
    <t>おーしーふぁーむ</t>
  </si>
  <si>
    <t>706-0134</t>
  </si>
  <si>
    <t>https://www.ocfarm.jp/</t>
  </si>
  <si>
    <t>ペットフードの販売・卸売りを行っております。</t>
  </si>
  <si>
    <t>株式会社ラビアンドカンパニー</t>
  </si>
  <si>
    <t>らびあんどかんぱにー</t>
  </si>
  <si>
    <t>706-0027</t>
  </si>
  <si>
    <t>いりえこうぎょう</t>
  </si>
  <si>
    <t>715-0004</t>
  </si>
  <si>
    <t>有限会社貝畑建設</t>
  </si>
  <si>
    <t>かいはたけんせつ</t>
  </si>
  <si>
    <t>http://kaihata.jp</t>
  </si>
  <si>
    <t>〇子どもたちの行事に合わせ、労働時間の調整をする。運動会、発表会など、学校行事だけでなく習い事の行事についても考慮する。
〇学校の役員などの仕事は、積極的に参加して子どもたちと情報を共有するようにする。
〇病気など、急な休みに対して、他の従業員が協力できる体制にする。</t>
  </si>
  <si>
    <t>土木・建築の総合建設業です。創業100年超えの歴史があります。</t>
  </si>
  <si>
    <t>はやさかけんせつ</t>
  </si>
  <si>
    <t>709-0632</t>
  </si>
  <si>
    <t>浅口土木株式会社</t>
  </si>
  <si>
    <t>あさくちどぼく</t>
  </si>
  <si>
    <t>719-0254</t>
  </si>
  <si>
    <t>https://www.kcv.ne.jp/~taro1111/</t>
  </si>
  <si>
    <t>〇子どもの学校行事等で有給休暇を積極的に取得出来るようにし、仕事と育児を両立しやすい職場環境作りに取り組みます。
〇所定外労働時間を減らす取り組みをします。
〇地元サッカークラブ（スポーツ少年団）への協力や支援を今後も積極的に取り組んでいきます。</t>
  </si>
  <si>
    <t>昭和59年創業以来、主として県や市の公共工事に取り組んでいます。また、民間工事では草刈りや河川の整備、土砂災害の復旧工事、民家の解体工事など幅広く工事を行っています。</t>
  </si>
  <si>
    <t>ピーチおかやま合同会社</t>
  </si>
  <si>
    <t>ぴーちおかやま</t>
  </si>
  <si>
    <t>700-0927</t>
  </si>
  <si>
    <t>https://peach-okayama.co.jp/</t>
  </si>
  <si>
    <t>ご利用者様が、自分らしく自然に過ごせる為の訪問看護・訪問介護を運営し令和8年度には有料老人ホームを開設致します。</t>
  </si>
  <si>
    <t>株式会社ダイシン機工</t>
  </si>
  <si>
    <t>だいしんきこう</t>
  </si>
  <si>
    <t>http://www.daishinkiko.co.jp/</t>
  </si>
  <si>
    <t>〇子どもをもつ従業員の学校行事やPTA活動への積極的な参加を奨励します。
〇ワークライフバランスの実現のため、ノー残業を基本とします。
〇年次有給休暇の取得促進に取り組みます。</t>
  </si>
  <si>
    <t>精密機械部品（メカニカルシール、航空宇宙関連など）の製造、旋盤用生爪の輸入販売のほか、一般顧客向け自社ブランド製品の開発から販売まで行っています。</t>
  </si>
  <si>
    <t>株式会社金光組</t>
  </si>
  <si>
    <t>かねみつぐみ</t>
  </si>
  <si>
    <t>710-0038</t>
  </si>
  <si>
    <t>https://kanemitsu-gumi.co.jp/</t>
  </si>
  <si>
    <t>〇育児休業を取得しやすい環境を整え、育児休業制度の周知、取得の推進に努めます。
〇在宅勤務ができる環境を整え、働き方の選択肢を増やします。
〇子どもの学校行事・病気に伴う休みを取得しやすい環境を確保します。</t>
  </si>
  <si>
    <t>弊社は、1957年に創業し岡山県内でガス及び水道工事を行っています。近年は、工事管理システムRAKUNYを使い事故・クレームゼロ及び工期の短縮や残業の無い職場づくりに取り組んでいます。</t>
  </si>
  <si>
    <t>おかちく</t>
  </si>
  <si>
    <t>いっぽ</t>
  </si>
  <si>
    <t>有限会社モリワキ商事</t>
  </si>
  <si>
    <t>もりわきしょうじ</t>
  </si>
  <si>
    <t>701-4271</t>
  </si>
  <si>
    <t>https://eco-moriwaki.jp/</t>
  </si>
  <si>
    <t>〇育児休業を取得しやすい社内環境を整えます。
〇各社員のノー残業デーを設定します。
〇各社員に個別で年2回ヒヤリングを行います。</t>
  </si>
  <si>
    <t>岡山県を中心に油脂製造・再生エネルギー燃料製造事業を展開させていただいております。
今後、自社開発の製品も展開構想にあるため時代にあった社内環境の一環として子育て支援に賛同させいただきます。</t>
  </si>
  <si>
    <t>株式会社ｍａｕｔｉｏｎ</t>
  </si>
  <si>
    <t>もーしょん</t>
  </si>
  <si>
    <t>https://maution-store.com/</t>
  </si>
  <si>
    <t>〇育児休業を取得しやすい社内環境を整えるため、社内研修を行います。
〇働き方を見直すために、毎週水曜日を「ノー残業デー」とします。
〇有給休暇の取得率100%を目指します。</t>
  </si>
  <si>
    <t>美容・食品を国内・海外のECサイトで販売しています。</t>
  </si>
  <si>
    <t>株式会社光南溶工</t>
  </si>
  <si>
    <t>こうなんようこう</t>
  </si>
  <si>
    <t>http://kohnanyoko.jp</t>
  </si>
  <si>
    <t>「今より安全で安心できる豊かな社会環境」この未来を実現する架け橋となる為、直面する課題や問題に果敢にチャレンジし続け、モノづくりのパイオニア企業を目指します。</t>
  </si>
  <si>
    <t>株式会社河中建設</t>
  </si>
  <si>
    <t>かわなかけんせつ</t>
  </si>
  <si>
    <t>708-0332</t>
  </si>
  <si>
    <t>〇ＩＣＴを活用し生産性を向上することで業務量を削減し、社員が終業後の家族との時間を確保できるよう努めていきます。
〇子どもの行事等に参加できるよう勤務体制を柔軟に対応します。</t>
  </si>
  <si>
    <t>私たちは、土木工事を中心に、インフラ整備や災害復旧まで幅広く手がける総合建設会社です。ＩＣＴ施工などの先端技術を積極的に導入し、品質と効率を両立。豊富な実績と確かな技術力で地域社会の安心・安全を支えています。時代に合った持続可能な建設業のあり方を追及しています。</t>
  </si>
  <si>
    <t>コトブキ精密株式会社</t>
  </si>
  <si>
    <t>ことぶきせいみつ</t>
  </si>
  <si>
    <t>719-3226</t>
  </si>
  <si>
    <t>http://www.kotobuki-p.jp/</t>
  </si>
  <si>
    <t>〇子の学校行事参加や看護必要時等に社員が休暇を取得しやすい社内環境を整えます。
〇子育て中の社員の業務負担を軽減します。
〇子どもたちを対象とした地域行事には積極的に協賛・応援します。</t>
  </si>
  <si>
    <t>ワイヤーカット加工機・マシニングセンターなどによる超高精度・微細加工を行っている会社です。〈無理をせず感謝の気持ちで生きる〉という意味の社名です。少人数で高度な加工に挑戦しています。</t>
  </si>
  <si>
    <t>有限会社コンパニオンアニマルケアー</t>
  </si>
  <si>
    <t>こんぱにおんあにまるけあー</t>
  </si>
  <si>
    <t>https://kurashikiaigo.com</t>
  </si>
  <si>
    <t>〇子育ての世代の雇用を積極的に行います。
〇働きやすいように、労働時間をフレキシブルにします。
〇働きやすいように、しっかりと休憩をとっていただきます。休憩室を院外に設置予定です。</t>
  </si>
  <si>
    <t>昭和60年3月に地元倉敷市中島に開業し、現在獣医師4名、スタッフ8名の体制です。地域に根ざし、飼い主様と同じ目線で話せるアットホームな環境です。飼い主様に寄り添った医療・看護を提供しています。</t>
  </si>
  <si>
    <t>株式会社エコツーライト岡山</t>
  </si>
  <si>
    <t>えこつーらいとおかやま</t>
  </si>
  <si>
    <t>https://eco2light-okayama.com/</t>
  </si>
  <si>
    <t>〇子どもをもつ従業員の、学校行事への積極的な参加を推奨します。
〇働き方を見直すために、毎週火・木曜日を「ノー残業デー」とします。
〇男女従業員ともに、育児休業を取得しやすい環境づくりに努めます。</t>
  </si>
  <si>
    <t xml:space="preserve"> 
ディーゼルエンジン（トラック・バス・乗用車・船舶他）の排ガスを浄化する為に使用する尿素水（アドブルー）を製造・販売しています。また、ディーゼル車のDPマフラー洗浄、燃料添加剤、エンジンオイルの販売等をしている会社です。</t>
  </si>
  <si>
    <t>株式会社豊島屋</t>
  </si>
  <si>
    <t>てしまや</t>
  </si>
  <si>
    <t>https://teshimaya.shop-pro.jp/</t>
  </si>
  <si>
    <t>〇育児休業制度を利用しやすい職場環境づくりに努めます。
〇子どもの学校行事やPTA活動に参加しやすい勤務体制を整備します。
〇出産や育児のために退職した社員の再雇用に積極的に取り組みます。</t>
  </si>
  <si>
    <t>　創業以来、お客様のニーズにあった調味料の製造を通じて地域に貢献しています。
　人、地域、環境に優しい物づくりを推進しています。</t>
  </si>
  <si>
    <t>共立コーテック株式会社</t>
  </si>
  <si>
    <t>きょうりつこーてっく</t>
  </si>
  <si>
    <t>713-8113</t>
  </si>
  <si>
    <t>https://kyoritsu-cotec.co.jp</t>
  </si>
  <si>
    <t>昭和26年の創業以来、70年以上にわたって築き上げてきた豊富な経験・知識・ノウハウを集結した熟練職人たちの確かな技術で、お客さまの様々なニーズにお応えいたします。</t>
  </si>
  <si>
    <t>横山建設工業有限会社</t>
  </si>
  <si>
    <t>よこやまけんせつこうぎょう</t>
  </si>
  <si>
    <t>719-0231</t>
  </si>
  <si>
    <t>https://www.kcv.ne.jp/~yoko5963/</t>
  </si>
  <si>
    <t>〇育児休業制度を利用しやすい環境づくりに努めます。
〇働き方を見直すために、週一回の「ノー残業デー」を設けます。</t>
  </si>
  <si>
    <t xml:space="preserve"> 
　創業以来「地域と共に歩む」をモットーに『社会のインフラ整備』を通じて地域に貢献してまいりました。
　永年蓄積されてきた技術や施工実績を活かし、これからも地域に貢献してまいります。</t>
  </si>
  <si>
    <t>バンビ株式会社</t>
  </si>
  <si>
    <t>ばんび</t>
  </si>
  <si>
    <t>701-3202</t>
  </si>
  <si>
    <t>http://www.banbi-inc.co.jp</t>
  </si>
  <si>
    <t xml:space="preserve"> 
ＦＲＰ製品製造及びネット加工・シート加工を行っている会社です。</t>
  </si>
  <si>
    <t>株式会社茂成商事</t>
  </si>
  <si>
    <t>しげなりしょうじ</t>
  </si>
  <si>
    <t>〇地域の子どもを対象とした農業体験の開催やお祭りや清掃活動等の地域行事への積極的な参加を行います。
〇子育てと仕事を両立できる職場環境のために本人の希望する時間帯での勤務ができる働き方を整備していきます。
〇安全安心の街づくりのために田んぼを中心とした自然環境の適正な管理に取り組んでまいります。</t>
  </si>
  <si>
    <t>米の生産、販売を中心とした農業をしております。日本のお米文化を守ると共に地域の景観保持を通して地域への貢献を目指します！</t>
  </si>
  <si>
    <t>株式会社山脇山月堂</t>
  </si>
  <si>
    <t>やまわきさんげつどう</t>
  </si>
  <si>
    <t>https://www.dango.co.jp/</t>
  </si>
  <si>
    <t>〇育児休業を取得しやすい社内環境を整えるため、子育て中及び妊娠中の従業員に対して面談を実施します。</t>
  </si>
  <si>
    <t>１８８１年の創業以来数々の賞をいただいております。これからも皆様に末永く愛されるよう精進いたします。</t>
  </si>
  <si>
    <t>株式会社美作土建</t>
  </si>
  <si>
    <t>みまさかどけん</t>
  </si>
  <si>
    <t>http://mimasakadoken.com</t>
  </si>
  <si>
    <t>〇子どもを持つ従業員の学校行事やPTA活動への積極的な参加を奨励します。</t>
  </si>
  <si>
    <t xml:space="preserve"> 
土木建築業として創業以来、地域への貢献と共にお客様への価値ある財産の提供に努力し、技術と信用を大切にし総合建設業としてより一層の充実に邁進しております。</t>
  </si>
  <si>
    <t>たなかせきゆてん</t>
  </si>
  <si>
    <t>712-8046</t>
  </si>
  <si>
    <t>〇産休・育休を安心して取得できるよう、従業員全員で協力しあえる職場環境作りを実施しています。
〇時短勤務、月ごとのシフト等、勤務時間や休日は従業員と相談しながら決めています。
子どもの急な体調不良や、行事にも柔軟に対応します。</t>
  </si>
  <si>
    <t>地域密着型のフルサービスガソリンスタンドで、ハードワークですが子育て世代の男性だけでなく、女性も多数在籍しております。
仕事だけでなく、家庭の悩みや相談も気軽に出来るアットホームな職場です。</t>
  </si>
  <si>
    <t>株式会社あすなろコーポレーション</t>
  </si>
  <si>
    <t>あすなろこーぽれーしょん</t>
  </si>
  <si>
    <t>https://www.asunaro-interior-stage.co.jp/</t>
  </si>
  <si>
    <t>〇子どもの学校や習い事の送迎や体調不良に対応できるよう、始業・終業時間を柔軟に調整可能にします。
〇地域の学校関連や保育施設等の情報、地域のイベントなど、社内で役立つ子育て情報を掲示・共有します。
〇急な保育園の休園時などに、一時的に子どもを職場に連れて来られるよう配慮します。キッズコーナーを完備しています。社員の中に保育士の資格者・経験者が常に数名います。</t>
  </si>
  <si>
    <t>岡山市北区にある創業31年の内装工事店でもあり、オーダーカーテン専門ショールームを併設しています。地域密着型の体制で暮らしの安心安全を守るサービスを提供しています。</t>
  </si>
  <si>
    <t>有限会社金光シェル工業</t>
  </si>
  <si>
    <t>こんこうしぇるこうぎょう</t>
  </si>
  <si>
    <t>713-8127</t>
  </si>
  <si>
    <t>https://konko-shell.co.jp</t>
  </si>
  <si>
    <t>〇子どもを持つ従業員が学校行事やＰＴＡ活動に参加できるよう半日有給休暇の取得を認めます。
〇子どもの急な病気やけが等で早退・遅刻・欠勤が必要な場合に安心して休みが取得できるようスムーズな引き継ぎを実現します。</t>
  </si>
  <si>
    <t>日本のモノ作り産業の中でも歴史の古い鋳造分野。その鋳造用の鋳型の中でも小型の鋳型に特化した製品を製造しています。1973年の操業から約半世紀、培われた確かな技術による鋳型作りを通してモノ作り産業を支えています。</t>
  </si>
  <si>
    <t>有限会社土方商店</t>
  </si>
  <si>
    <t>ひじかたしょうてん</t>
  </si>
  <si>
    <t>705-0025</t>
  </si>
  <si>
    <t>https://yaohiji.co.jp/</t>
  </si>
  <si>
    <t>〇従業員の子どもの傷病、学校行事等の休暇は優先的に与えます。
〇男性も含め、育児休業を取得しやすい環境づくりに努めます。
〇職員の仕事と育児の両立を積極的に促進する「イクボス」になることを宣言します。</t>
  </si>
  <si>
    <t>1955年に創業し、米・野菜・果物を中心とした小売業を営んでおります。親子3代100年企業を目指して、「おいしい笑顔をお届けします」をスローガンとし社員一同頑張っています。</t>
  </si>
  <si>
    <t>株式会社やまと</t>
  </si>
  <si>
    <t>やまと</t>
  </si>
  <si>
    <t>https://sushiyoukan.com/</t>
  </si>
  <si>
    <t>〇従業員の仕事と育児の両立が出来る様、柔軟な働き方を支援します。
〇出産や育児のために退職した社員の再雇用に積極的に取組みます。
〇有給休暇の取得促進に努めます。</t>
  </si>
  <si>
    <t>岡山県4店舗、香川県1店舗、広島県4店舗、山口県1店舗に、すし遊館・すし遊館あさひの名前で回転寿司店を運営。</t>
  </si>
  <si>
    <t xml:space="preserve"> 西日本オーガニック株式会社</t>
  </si>
  <si>
    <t>にしにほんおーがにっく</t>
  </si>
  <si>
    <t>716-1241</t>
  </si>
  <si>
    <t>https://wjo.biz/</t>
  </si>
  <si>
    <t>〇ワークライフバランス充実のために、全社員「定時退社率90％以上」を目指します。
〇 学校行事、PTA活動、地域活動に参加するための有給休暇取得を奨励します。
〇男性社員の育児参加を奨励します。</t>
  </si>
  <si>
    <t xml:space="preserve">
「自然の大切さは土が語りかける」を企業理念に廃棄物を肥料へとリサイクルしています。</t>
  </si>
  <si>
    <t>ひだまり歯科</t>
  </si>
  <si>
    <t>ひだまりしか</t>
  </si>
  <si>
    <t>https://www.hidamari-okayama.jp</t>
  </si>
  <si>
    <t>〇スタッフのワークライフバランス実現のため、まずリーダーが率先して休暇取得等で模範を示します。誰もが仕事と私生活を大切にし、互いに支え合える、働きがいのある職場を皆さんと共に創ることを宣言します。</t>
  </si>
  <si>
    <t>岡山の「親子で通える歯医者さん」
妊娠中からお子様の成長に合わせた治療、予防を提供します。無料託児サービスやキッズスペース完備、忙しいママも安心して通えます。</t>
  </si>
  <si>
    <t>ロア・ハウジング株式会社</t>
  </si>
  <si>
    <t>ろあはうじんぐ</t>
  </si>
  <si>
    <t>https://www.roahousing.net/</t>
  </si>
  <si>
    <t>〇 子育てに理解のある職場風土を醸成し、上司や同僚が協力し合える環境をつくります。
〇子どもの病気やけがに対応できるよう、有休が取得しやすい環境をつくります。</t>
  </si>
  <si>
    <t>当社は中四国で50年以上、杭打ち工事を専門とする建築基礎のプロ企業です。
私たちは高品質な施工と人材育成に力を注ぎ、多くの信頼を得ています。</t>
  </si>
  <si>
    <t>株式会社ゴールド・ヒル</t>
  </si>
  <si>
    <t>ごーるどひる</t>
  </si>
  <si>
    <t>709-1203</t>
  </si>
  <si>
    <t>「肉のサトウ商店」（商標登録）の焼肉業態を中心に飲食店１３店舗(岡山県に11店舗、広島県に1店舗、千葉県に1店舗)を運営している飲食店グループです。女性が活躍している職場環境なので、子育て応援を積極的に推進していきます。</t>
  </si>
  <si>
    <t>株式会社ミヨシ</t>
  </si>
  <si>
    <t>みよし</t>
  </si>
  <si>
    <t>709-4331</t>
  </si>
  <si>
    <t>https://www.k-miyoshi.co.jp/</t>
  </si>
  <si>
    <t>〇ワーク・ライフ・バランスの実現を強化していくため、全従業員への制度周知を徹底します。
〇全従業員の育児休業を取得しやすい環境づくりに努めます。</t>
  </si>
  <si>
    <t>当社は、昭和44年5月に個人事業から法人成りし、公共事業から一般建築または福祉施設の建設まで幅広く対応している。当社の強みは、チームワークに優れ、日々労働環境の改善に取り組んでいることである。</t>
  </si>
  <si>
    <t>セトウチパツケージ株式会社</t>
  </si>
  <si>
    <t>せとうちぱっけーじ</t>
  </si>
  <si>
    <t>https://setouchi-package.com/</t>
  </si>
  <si>
    <t>付加価値の高い紙箱の製造を行っています。作業者の負担軽減を目指して、自社開発の機械を使って生産をしており、子育て世代の女性が多く働いている企業です。</t>
  </si>
  <si>
    <t>有限会社西村機械</t>
  </si>
  <si>
    <t>にしむらきかい</t>
  </si>
  <si>
    <t>https://www.setouchi.org/company/com/post_32.html</t>
  </si>
  <si>
    <t>〇仕事と育児が両立できる環境の整備のため、男性職員も育児休業を取得しやすい社内環境を整えるため、社内研修を行います。子どもをもつ従業員の学校行事やＰＴＡ活動への積極的な参加を奨励します。
〇働き方の見直しによる仕事と生活の調和のため、従業員のワークライフバランス（仕事と生活の両立）を考え、その人のキャリアと人生を積極的に応援できる体制作りに努めます。有給休暇の取得促進に努めます。
〇子どもたちの社会科（会社・工場）見学を積極的に受け入れます。地域の青少年健全育成活動（スポーツ少年団指導）を積極的に支援します。</t>
    <phoneticPr fontId="3"/>
  </si>
  <si>
    <t>株式会社豚平</t>
  </si>
  <si>
    <t>とんぺい</t>
  </si>
  <si>
    <t>708-0333</t>
  </si>
  <si>
    <t>県北で豚平としてラーメン店を営んでおり、独自の技術でラーメンスープOEM事業を展開して日本全国へ取引先を広げております。</t>
  </si>
  <si>
    <t>株式会社サンナン</t>
  </si>
  <si>
    <t>さんなん</t>
  </si>
  <si>
    <t>704-8132</t>
  </si>
  <si>
    <t>https://www.sannan.jp/</t>
  </si>
  <si>
    <t>株式会社ボブソンピーチフォート</t>
  </si>
  <si>
    <t>ぼぶそんぴーちふぉーと</t>
  </si>
  <si>
    <t>https://bobson.co.jp/</t>
  </si>
  <si>
    <t>当社は、日本のジーンズの先駆者と言われ、長い歴史がありますが、それ以上に新しい可能性を常に求め続けるチャレンジマインドを大切にしている前向きな会社です。</t>
  </si>
  <si>
    <t>有限会社田中石油店</t>
    <rPh sb="0" eb="4">
      <t>ユウゲンカイシャ</t>
    </rPh>
    <phoneticPr fontId="3"/>
  </si>
  <si>
    <t>〇子育てや家庭との両立ができる職場づくりのため、完全週休二日制および残業ゼロを実践します。
〇男女問わず育児休業を申請しやすい職場環境づくりを実践します。
〇育児休業終了後、柔軟に働く事を目的にした時短就労を選択できる環境づくりを実践します。</t>
    <rPh sb="39" eb="41">
      <t>ジッセン</t>
    </rPh>
    <rPh sb="54" eb="56">
      <t>キュウギョウ</t>
    </rPh>
    <rPh sb="81" eb="83">
      <t>キュウギョウ</t>
    </rPh>
    <phoneticPr fontId="3"/>
  </si>
  <si>
    <t>https://saitonensi.jp/</t>
    <phoneticPr fontId="3"/>
  </si>
  <si>
    <t>〇こどもをもつ従業員の学校行事やPTA活動への積極的な参加を奨励します。
〇子育て世代の社員についての活躍を応援するため、短時間勤務制度の整備・充実に取り組みます。
〇子育てと仕事を両立してのリモートワークの環境整備のため、必要なシステムの構築に取り組みます。</t>
    <rPh sb="38" eb="40">
      <t>コソダ</t>
    </rPh>
    <rPh sb="41" eb="43">
      <t>セダイ</t>
    </rPh>
    <rPh sb="44" eb="46">
      <t>シャイン</t>
    </rPh>
    <rPh sb="84" eb="86">
      <t>コソダ</t>
    </rPh>
    <rPh sb="88" eb="90">
      <t>シゴト</t>
    </rPh>
    <rPh sb="91" eb="93">
      <t>リョウリツ</t>
    </rPh>
    <rPh sb="104" eb="108">
      <t>カンキョウセイビ</t>
    </rPh>
    <phoneticPr fontId="3"/>
  </si>
  <si>
    <t>700-0013</t>
    <phoneticPr fontId="3"/>
  </si>
  <si>
    <t xml:space="preserve">〇育児休業を取得しやすい社内環境を整えるため、社内研修を行います。 
〇再就職を希望する方を対象に、職場体験講習を行います。 </t>
    <rPh sb="44" eb="45">
      <t>カタ</t>
    </rPh>
    <phoneticPr fontId="3"/>
  </si>
  <si>
    <t>〇従業員の仕事と私生活の両立を積極的に促進する「イクボス」になることを宣言します。
〇子どもを持つ従業員の学校行事やPTA活動への積極的な参加を奨励し、そのための半日単位、時間単位の年次有給休暇取得を認めます。 
〇従業員のための休憩施設を整備し、必要なときに子連れ出勤を認めます。</t>
    <rPh sb="8" eb="11">
      <t>シセイカツ</t>
    </rPh>
    <phoneticPr fontId="3"/>
  </si>
  <si>
    <t>〇子育て中の従業員も勤務しやすい環境づくりのため、勤務時間短縮の制度を導入します。
〇従業員の、子どもの行事や地域の活動への積極的な参加を奨励します。
〇有給休暇の確実な取得促進に努めます。</t>
    <rPh sb="82" eb="84">
      <t>カクジツ</t>
    </rPh>
    <phoneticPr fontId="3"/>
  </si>
  <si>
    <t>〇短時間勤務制度を導入し働き方の選択肢を増やします。
〇従業員の仕事と家庭の両立を支援する『イクボス』になることを宣言します。</t>
    <rPh sb="1" eb="6">
      <t>タンジカンキンム</t>
    </rPh>
    <rPh sb="6" eb="8">
      <t>セイド</t>
    </rPh>
    <rPh sb="20" eb="21">
      <t>フ</t>
    </rPh>
    <phoneticPr fontId="3"/>
  </si>
  <si>
    <t>〇地域の総社ジュニアフットボールクラブ（青少年健全育成活動）を積極的に支援します。
〇従業員の仕事と家庭の両立を支援する会社運営をしていく。</t>
    <phoneticPr fontId="3"/>
  </si>
  <si>
    <t>〇働き方を見直すために、完全週休二日制の導入。
〇介護や子育てをしやすいよう、時間有休の導入。
〇育児休業を取得しやすい社内環境を整えるため、業務に必要な資格取得を推奨している。</t>
    <rPh sb="71" eb="73">
      <t>ギョウム</t>
    </rPh>
    <rPh sb="74" eb="76">
      <t>ヒツヨウ</t>
    </rPh>
    <rPh sb="77" eb="81">
      <t>シカクシュトク</t>
    </rPh>
    <rPh sb="82" eb="84">
      <t>スイショウ</t>
    </rPh>
    <phoneticPr fontId="3"/>
  </si>
  <si>
    <t>〇家庭の事情に応じて子ども連れ出勤を許可します。</t>
    <rPh sb="1" eb="3">
      <t>カテイ</t>
    </rPh>
    <rPh sb="4" eb="6">
      <t>ジジョウ</t>
    </rPh>
    <rPh sb="7" eb="8">
      <t>オウ</t>
    </rPh>
    <phoneticPr fontId="3"/>
  </si>
  <si>
    <t>有限会社オクツ工業</t>
    <rPh sb="0" eb="4">
      <t>ユウゲンガイシャ</t>
    </rPh>
    <rPh sb="7" eb="9">
      <t>コウギョウ</t>
    </rPh>
    <phoneticPr fontId="3"/>
  </si>
  <si>
    <t>ペットフードの製造を行っております。主に単一素材で無添加の商品を製造しております。</t>
    <phoneticPr fontId="3"/>
  </si>
  <si>
    <t>入栄工業株式会社</t>
    <phoneticPr fontId="3"/>
  </si>
  <si>
    <t>https://irie-kogyo.co.jp/</t>
    <phoneticPr fontId="3"/>
  </si>
  <si>
    <t>〇社内図書館に絵本、図鑑、教育漫画、育児・幼児教育の書籍を積極的に配置します。
〇子どもたちの社会科（会社・工場）見学を積極的に受け入れます。
〇男性従業員の育児休業取得促進に努めます。</t>
    <rPh sb="73" eb="75">
      <t>ダンセイ</t>
    </rPh>
    <rPh sb="75" eb="78">
      <t>ジュウギョウイン</t>
    </rPh>
    <rPh sb="79" eb="81">
      <t>イクジ</t>
    </rPh>
    <rPh sb="81" eb="85">
      <t>キュウギョウシュトク</t>
    </rPh>
    <rPh sb="85" eb="87">
      <t>ソクシン</t>
    </rPh>
    <rPh sb="88" eb="89">
      <t>ツト</t>
    </rPh>
    <phoneticPr fontId="3"/>
  </si>
  <si>
    <t>入栄工業株式会社は昭和34年の創業以来、建築鉄骨の専業メーカーとして、大手建設業者のもと数多くの著名な建築物に携わってまいりました。鉄骨は建物の強度や形を決める重要な構造体であり、私たちは信頼される技術を確立し、最良の品質を提供することを使命としています。</t>
    <phoneticPr fontId="3"/>
  </si>
  <si>
    <t>早坂建設有限会社</t>
    <phoneticPr fontId="3"/>
  </si>
  <si>
    <t>https://www.hayasaka-kensetsu.jp/company</t>
    <phoneticPr fontId="3"/>
  </si>
  <si>
    <t>〇育児休業を取得しやすい社内環境を整えるため、社内研修を行います。
〇働き方を見直すために、毎週金曜日を「ノー残業デー」とします。
〇従業員の仕事と家庭の両立を支援する「イクボス」になります。</t>
    <phoneticPr fontId="3"/>
  </si>
  <si>
    <t>当社は、「岡山の未来を創る」をモットーに、土木工事や建設発生土の受入事業等をしています。ISO 14001等を取得し、人・地域・環境に優しい物づくりを推進しています。</t>
    <phoneticPr fontId="3"/>
  </si>
  <si>
    <t>株式会社岡築</t>
    <phoneticPr fontId="3"/>
  </si>
  <si>
    <t>〇子どもの学校行事への参加について、有給休暇取得を奨励します。
〇月に1日は「家族の日」として有給休暇取得を奨励します。
〇週に1日は「ノー残業デー」を設けます。</t>
    <phoneticPr fontId="3"/>
  </si>
  <si>
    <t>創業来、築炉工事の専門事業者として、焼却炉や工業炉の建設・メンテナンス等を通じて地域に貢献しています。また、環境配慮を優先すると共に次代を担う人材育成を行い、SDGsを推進しています。</t>
    <phoneticPr fontId="3"/>
  </si>
  <si>
    <t>株式会社ＩＰＰＯ</t>
    <phoneticPr fontId="3"/>
  </si>
  <si>
    <t>https://www.ippo-group.co.jp</t>
    <phoneticPr fontId="3"/>
  </si>
  <si>
    <t>〇育児休業を取得しやすい社内環境を整えるため、社内研修を行います。
〇時短勤務を導入し、働き方の選択肢を増やします。</t>
    <phoneticPr fontId="3"/>
  </si>
  <si>
    <t>岡山県内でラーメン店を中心に数店舗経営しています。
時間調整が難しいと言われる飲食業ですが、出来る限り残業をなくし、従業員の負担を減らしています。</t>
    <phoneticPr fontId="3"/>
  </si>
  <si>
    <t>〇子育て応援の一環として、所属している従業員のご家族には誕生日の月にグループ店舗で、お食事を５０％ＯＦＦでご提供します。
※条件あり
〇働き方を見直すために、毎週木曜日を「ノー残業デー」とします。
〇再就職を希望する方を、全力で応援し雇用促進します。</t>
    <rPh sb="108" eb="109">
      <t>カタ</t>
    </rPh>
    <phoneticPr fontId="3"/>
  </si>
  <si>
    <t>〇育児と仕事を両立しやすいように、自分のライフスタイルに合わせて働き方を選択できます。150時間／月（1日7時間勤務）、130時間／月（1日6時間勤務）
〇子どもが小学生の期間限定制度あり。指名売上60万以上あれば、土日の出勤が自由。退転時間も自由。</t>
    <rPh sb="78" eb="79">
      <t>コ</t>
    </rPh>
    <rPh sb="82" eb="85">
      <t>ショウガクセイ</t>
    </rPh>
    <phoneticPr fontId="3"/>
  </si>
  <si>
    <t>〇有給休暇・看護休暇の取得しやすい仕組み・風土を推進することで仕事と子育てを両立しやすい環境を整えます。
〇時短正社員の社内制度完備・推進することで仕事と子育ての両立を支援します。</t>
    <phoneticPr fontId="3"/>
  </si>
  <si>
    <t>〇女性の再チャレンジを支援します。子育て等で短時間勤務の業務内容でも、活躍できる業務や環境を整えます。
〇計画的なシフト勤務の見直しにより、仕事と生活の調和に向けた働きやすい取り組みを行います。</t>
    <rPh sb="1" eb="3">
      <t>ジョセイ</t>
    </rPh>
    <rPh sb="4" eb="5">
      <t>サイ</t>
    </rPh>
    <rPh sb="11" eb="13">
      <t>シエン</t>
    </rPh>
    <rPh sb="17" eb="19">
      <t>コソダ</t>
    </rPh>
    <rPh sb="20" eb="21">
      <t>トウ</t>
    </rPh>
    <rPh sb="22" eb="25">
      <t>タンジカン</t>
    </rPh>
    <rPh sb="25" eb="27">
      <t>キンム</t>
    </rPh>
    <rPh sb="28" eb="30">
      <t>ギョウム</t>
    </rPh>
    <rPh sb="30" eb="32">
      <t>ナイヨウ</t>
    </rPh>
    <rPh sb="35" eb="37">
      <t>カツヤク</t>
    </rPh>
    <rPh sb="40" eb="42">
      <t>ギョウム</t>
    </rPh>
    <rPh sb="43" eb="45">
      <t>カンキョウ</t>
    </rPh>
    <rPh sb="46" eb="47">
      <t>トトノ</t>
    </rPh>
    <rPh sb="53" eb="56">
      <t>ケイカクテキ</t>
    </rPh>
    <rPh sb="60" eb="62">
      <t>キンム</t>
    </rPh>
    <rPh sb="63" eb="65">
      <t>ミナオ</t>
    </rPh>
    <rPh sb="70" eb="72">
      <t>シゴト</t>
    </rPh>
    <rPh sb="73" eb="75">
      <t>セイカツ</t>
    </rPh>
    <rPh sb="76" eb="78">
      <t>チョウワ</t>
    </rPh>
    <rPh sb="79" eb="80">
      <t>ム</t>
    </rPh>
    <rPh sb="82" eb="83">
      <t>ハタラ</t>
    </rPh>
    <rPh sb="87" eb="88">
      <t>ト</t>
    </rPh>
    <rPh sb="89" eb="90">
      <t>ク</t>
    </rPh>
    <rPh sb="92" eb="93">
      <t>オコナ</t>
    </rPh>
    <phoneticPr fontId="3"/>
  </si>
  <si>
    <t>0216</t>
    <phoneticPr fontId="3"/>
  </si>
  <si>
    <t>R07030</t>
    <phoneticPr fontId="17"/>
  </si>
  <si>
    <t>0217</t>
    <phoneticPr fontId="3"/>
  </si>
  <si>
    <t>R07032</t>
    <phoneticPr fontId="17"/>
  </si>
  <si>
    <t>0218</t>
    <phoneticPr fontId="3"/>
  </si>
  <si>
    <t>R07108</t>
    <phoneticPr fontId="3"/>
  </si>
  <si>
    <t>0219</t>
  </si>
  <si>
    <t>0219</t>
    <phoneticPr fontId="3"/>
  </si>
  <si>
    <t>R07108</t>
    <phoneticPr fontId="17"/>
  </si>
  <si>
    <t>R7.5.30</t>
    <phoneticPr fontId="3"/>
  </si>
  <si>
    <t>株式会社エンスイ工業</t>
    <rPh sb="0" eb="4">
      <t>カブシキガイシャ</t>
    </rPh>
    <rPh sb="8" eb="10">
      <t>コウギョウ</t>
    </rPh>
    <phoneticPr fontId="3"/>
  </si>
  <si>
    <t>R07035</t>
    <phoneticPr fontId="3"/>
  </si>
  <si>
    <t>R07036</t>
    <phoneticPr fontId="3"/>
  </si>
  <si>
    <t>R07037</t>
    <phoneticPr fontId="3"/>
  </si>
  <si>
    <t>R07038</t>
    <phoneticPr fontId="3"/>
  </si>
  <si>
    <t>R07039</t>
    <phoneticPr fontId="3"/>
  </si>
  <si>
    <t>R07040</t>
    <phoneticPr fontId="3"/>
  </si>
  <si>
    <t>R07041</t>
    <phoneticPr fontId="3"/>
  </si>
  <si>
    <t>R07042</t>
    <phoneticPr fontId="3"/>
  </si>
  <si>
    <t>R07045</t>
    <phoneticPr fontId="3"/>
  </si>
  <si>
    <t>R07046</t>
    <phoneticPr fontId="3"/>
  </si>
  <si>
    <t>R07043</t>
    <phoneticPr fontId="3"/>
  </si>
  <si>
    <t>R07044</t>
    <phoneticPr fontId="3"/>
  </si>
  <si>
    <t>R07047</t>
    <phoneticPr fontId="3"/>
  </si>
  <si>
    <t>R07048</t>
    <phoneticPr fontId="3"/>
  </si>
  <si>
    <t>R07049</t>
    <phoneticPr fontId="3"/>
  </si>
  <si>
    <t>R07050</t>
    <phoneticPr fontId="3"/>
  </si>
  <si>
    <t>R07051</t>
    <phoneticPr fontId="3"/>
  </si>
  <si>
    <t>R07052</t>
    <phoneticPr fontId="3"/>
  </si>
  <si>
    <t>R07053</t>
    <phoneticPr fontId="3"/>
  </si>
  <si>
    <t>R07054</t>
    <phoneticPr fontId="3"/>
  </si>
  <si>
    <t>R07055</t>
    <phoneticPr fontId="3"/>
  </si>
  <si>
    <t>R07056</t>
    <phoneticPr fontId="3"/>
  </si>
  <si>
    <t>R07057</t>
    <phoneticPr fontId="3"/>
  </si>
  <si>
    <t>R07058</t>
    <phoneticPr fontId="3"/>
  </si>
  <si>
    <t>R07059</t>
    <phoneticPr fontId="3"/>
  </si>
  <si>
    <t>R07060</t>
    <phoneticPr fontId="3"/>
  </si>
  <si>
    <t>R07061</t>
    <phoneticPr fontId="3"/>
  </si>
  <si>
    <t>R07062</t>
    <phoneticPr fontId="3"/>
  </si>
  <si>
    <t>R07063</t>
    <phoneticPr fontId="3"/>
  </si>
  <si>
    <t>R07064</t>
    <phoneticPr fontId="3"/>
  </si>
  <si>
    <t>R07065</t>
    <phoneticPr fontId="3"/>
  </si>
  <si>
    <t>R07066</t>
    <phoneticPr fontId="3"/>
  </si>
  <si>
    <t>R07067</t>
    <phoneticPr fontId="3"/>
  </si>
  <si>
    <t>R07068</t>
    <phoneticPr fontId="3"/>
  </si>
  <si>
    <t>R07069</t>
    <phoneticPr fontId="3"/>
  </si>
  <si>
    <t>R07070</t>
    <phoneticPr fontId="3"/>
  </si>
  <si>
    <t>R07071</t>
    <phoneticPr fontId="3"/>
  </si>
  <si>
    <t>R07072</t>
    <phoneticPr fontId="3"/>
  </si>
  <si>
    <t>R07073</t>
    <phoneticPr fontId="3"/>
  </si>
  <si>
    <t>R07074</t>
    <phoneticPr fontId="3"/>
  </si>
  <si>
    <t>R07075</t>
    <phoneticPr fontId="3"/>
  </si>
  <si>
    <t>R07076</t>
    <phoneticPr fontId="3"/>
  </si>
  <si>
    <t>R07077</t>
    <phoneticPr fontId="3"/>
  </si>
  <si>
    <t>R07078</t>
    <phoneticPr fontId="3"/>
  </si>
  <si>
    <t>R07079</t>
    <phoneticPr fontId="3"/>
  </si>
  <si>
    <t>R07080</t>
    <phoneticPr fontId="3"/>
  </si>
  <si>
    <t>R07081</t>
    <phoneticPr fontId="3"/>
  </si>
  <si>
    <t>R07082</t>
    <phoneticPr fontId="3"/>
  </si>
  <si>
    <t>R07083</t>
    <phoneticPr fontId="3"/>
  </si>
  <si>
    <t>R07084</t>
    <phoneticPr fontId="3"/>
  </si>
  <si>
    <t>R07085</t>
    <phoneticPr fontId="3"/>
  </si>
  <si>
    <t>R07086</t>
    <phoneticPr fontId="3"/>
  </si>
  <si>
    <t>R07087</t>
    <phoneticPr fontId="3"/>
  </si>
  <si>
    <t>R07088</t>
    <phoneticPr fontId="3"/>
  </si>
  <si>
    <t>R07089</t>
    <phoneticPr fontId="3"/>
  </si>
  <si>
    <t>R07090</t>
    <phoneticPr fontId="3"/>
  </si>
  <si>
    <t>R07091</t>
    <phoneticPr fontId="3"/>
  </si>
  <si>
    <t>R07092</t>
    <phoneticPr fontId="3"/>
  </si>
  <si>
    <t>R07093</t>
    <phoneticPr fontId="3"/>
  </si>
  <si>
    <t>R07094</t>
    <phoneticPr fontId="3"/>
  </si>
  <si>
    <t>R07096</t>
    <phoneticPr fontId="3"/>
  </si>
  <si>
    <t>R07095</t>
    <phoneticPr fontId="3"/>
  </si>
  <si>
    <t>R07097</t>
    <phoneticPr fontId="3"/>
  </si>
  <si>
    <t>R07098</t>
    <phoneticPr fontId="3"/>
  </si>
  <si>
    <t>R07099</t>
    <phoneticPr fontId="3"/>
  </si>
  <si>
    <t>R07100</t>
    <phoneticPr fontId="3"/>
  </si>
  <si>
    <t>R07101</t>
    <phoneticPr fontId="3"/>
  </si>
  <si>
    <t>R07102</t>
    <phoneticPr fontId="3"/>
  </si>
  <si>
    <t>R07103</t>
    <phoneticPr fontId="3"/>
  </si>
  <si>
    <t>R07104</t>
    <phoneticPr fontId="3"/>
  </si>
  <si>
    <t>R07105</t>
    <phoneticPr fontId="3"/>
  </si>
  <si>
    <t>R07106</t>
    <phoneticPr fontId="3"/>
  </si>
  <si>
    <t>R07107</t>
    <phoneticPr fontId="3"/>
  </si>
  <si>
    <t>R07109</t>
    <phoneticPr fontId="3"/>
  </si>
  <si>
    <t>R07110</t>
    <phoneticPr fontId="3"/>
  </si>
  <si>
    <t>R07111</t>
    <phoneticPr fontId="3"/>
  </si>
  <si>
    <t>R07112</t>
    <phoneticPr fontId="3"/>
  </si>
  <si>
    <t>R07113</t>
    <phoneticPr fontId="3"/>
  </si>
  <si>
    <t>R07114</t>
    <phoneticPr fontId="3"/>
  </si>
  <si>
    <t>R07115</t>
    <phoneticPr fontId="3"/>
  </si>
  <si>
    <t>R07116</t>
    <phoneticPr fontId="3"/>
  </si>
  <si>
    <t>R07117</t>
    <phoneticPr fontId="3"/>
  </si>
  <si>
    <t>R07118</t>
    <phoneticPr fontId="3"/>
  </si>
  <si>
    <t>R07119</t>
    <phoneticPr fontId="3"/>
  </si>
  <si>
    <t>R07120</t>
    <phoneticPr fontId="3"/>
  </si>
  <si>
    <t>〇子育てと両立できるよう、出退勤の調整を可能にし、チームでの協力体制を整えます。
〇子育てと仕事を両立しやすいよう、残業月10時間以内を目指します。
〇育児制度を業務用チャットツールで周知し、安心して使える環境を整えます。</t>
    <rPh sb="1" eb="3">
      <t>コソダ</t>
    </rPh>
    <rPh sb="5" eb="7">
      <t>リョウリツ</t>
    </rPh>
    <rPh sb="13" eb="16">
      <t>シュッタイキン</t>
    </rPh>
    <rPh sb="17" eb="19">
      <t>チョウセイ</t>
    </rPh>
    <rPh sb="20" eb="22">
      <t>カノウ</t>
    </rPh>
    <rPh sb="30" eb="32">
      <t>キョウリョク</t>
    </rPh>
    <rPh sb="32" eb="34">
      <t>タイセイ</t>
    </rPh>
    <rPh sb="35" eb="36">
      <t>トトノ</t>
    </rPh>
    <rPh sb="42" eb="44">
      <t>コソダ</t>
    </rPh>
    <rPh sb="46" eb="48">
      <t>シゴト</t>
    </rPh>
    <rPh sb="49" eb="51">
      <t>リョウリツ</t>
    </rPh>
    <rPh sb="76" eb="80">
      <t>イクジセイド</t>
    </rPh>
    <rPh sb="81" eb="84">
      <t>ギョウムヨウ</t>
    </rPh>
    <rPh sb="92" eb="94">
      <t>シュウチ</t>
    </rPh>
    <rPh sb="96" eb="98">
      <t>アンシン</t>
    </rPh>
    <rPh sb="100" eb="101">
      <t>ツカ</t>
    </rPh>
    <rPh sb="103" eb="105">
      <t>カンキョウ</t>
    </rPh>
    <rPh sb="106" eb="107">
      <t>トトノ</t>
    </rPh>
    <phoneticPr fontId="3"/>
  </si>
  <si>
    <t xml:space="preserve">〇当院は、内科・美容のクリニックで、職員の多くは、女子の看護師や受付などです。子どもをお持ちの方も多くて、子どもの発熱など保育園で預かれないときに、当院院内で預けたり、治療したりすることができます。_x000D_
</t>
    <phoneticPr fontId="3"/>
  </si>
  <si>
    <t>〇子どもをもつ従業員の学校行事やＰＴＡ活動への参加を支援するために、フレックスタイム制度を導入しています。
〇地域のスポーツクラブ活動や指導に参加する従業員を積極的に支援します。
練習道具やユニフォーム、大会参加や遠征の活動費の寄付やスポンサーシップを行い、支援します。
〇年間で有給休暇の取得日数を目標に設定し、その達成状況を社員と共有することで、目標に向かって積極的に休暇を取るよう促します。
必要に応じて育児休暇を取得するよう推奨しています。</t>
    <phoneticPr fontId="3"/>
  </si>
  <si>
    <t>〇病欠などをしたスタッフの子どもが過ごせるスペースを確保している。
〇育休明けのスタッフの希望に合わせて時短・パート勤務への一時的・恒久的な変更に対応している。
〇子どもの歯並びへの改善に対して当院で行っている矯正を従業員価格にて行うことができる。</t>
    <rPh sb="82" eb="83">
      <t>コ</t>
    </rPh>
    <phoneticPr fontId="3"/>
  </si>
  <si>
    <t>〇地元灘崎中学校の校外学習を毎年受け入れています。学生たちには、各々アイデアを出してもらい個人の製品と学校に寄贈するオブジェを製作してもらっています。
〇若松園の子どもたちを招いて、工場見学やワークショップを開催し、「ものづくりの楽しさ」を味わってもらっています。
〇デザインゴールズとは障害のある人とＯIC(岡山情報ビジネス学院)の学生たちとチームになって事業者の商品などのデザインを製作していくものです。「デザインゴールズ」を4年間続けています。</t>
    <phoneticPr fontId="3"/>
  </si>
  <si>
    <t>「わくわくする次世代の町工場」をスローガンに、6名と少人数ではありますが、ＤＸ化、５Ｓ活動、工場内にクーラを設置、最新鋭の設備を導入、働きやすい環境を整備し、校外学習・デザインゴールズなどの社会貢献に注力しています。</t>
    <rPh sb="64" eb="66">
      <t>ドウニュウ</t>
    </rPh>
    <phoneticPr fontId="3"/>
  </si>
  <si>
    <t>〇従業員が家事・育児を優先できるように、勤務調整します。
〇毎週金曜日を「ノー残業デー」とします。</t>
    <rPh sb="1" eb="4">
      <t>ジュウギョウイン</t>
    </rPh>
    <phoneticPr fontId="3"/>
  </si>
  <si>
    <t>〇従業員が家事・育児を優先できるように、勤務調整します。
〇毎週金曜日を「ノー残業デー」とします。</t>
    <rPh sb="1" eb="4">
      <t>ジュウギョウイン</t>
    </rPh>
    <phoneticPr fontId="3"/>
  </si>
  <si>
    <t>〇一人しかできない仕事をなくし、急な子どもの病気や、学校行事への参加など、子育てに関することでの遅刻・早退や有休を取りやすい職場環境を目指します。
〇出産・小学校入学・結婚にはお祝い金を支給します。
〇有休・公休の組み合わせによる長期休暇の奨励を行います。</t>
    <rPh sb="54" eb="56">
      <t>ユウキュウ</t>
    </rPh>
    <rPh sb="102" eb="103">
      <t>ヤス</t>
    </rPh>
    <phoneticPr fontId="3"/>
  </si>
  <si>
    <t>〇働き方改革として、毎週水曜日と会社カレンダーによる土曜出勤日を「ノー残業デー」に設定し、実行します。
〇会社独自の「子の誕生日休暇」を導入します。
〇有給での子の看護休暇を設けています。</t>
    <rPh sb="87" eb="88">
      <t>モウ</t>
    </rPh>
    <phoneticPr fontId="3"/>
  </si>
  <si>
    <t>〇 毎月の年次有給休暇取得実績について、情報発信し、全員が無理なく確実に最低年６日間以上取得ができる体制づくりを行います。
〇子育てに利用できるようなＦＲＰ製品(遊具等）開発を試みます。</t>
    <phoneticPr fontId="3"/>
  </si>
  <si>
    <t>瀬戸内市で建設機械、仮設ハウス、備品の販売・修理及びレンタル・中古機械買取販売などを、お客様のニーズに合わせたサービスを展開し、アフターフォローも万全に。小さい会社ならではの迅速な対応を心がけております。</t>
    <phoneticPr fontId="3"/>
  </si>
  <si>
    <t>インフォポート株式会社</t>
    <rPh sb="7" eb="11">
      <t>カブシキガイシャ</t>
    </rPh>
    <phoneticPr fontId="17"/>
  </si>
  <si>
    <t>いんふぉぽーと</t>
    <phoneticPr fontId="17"/>
  </si>
  <si>
    <t>R07121</t>
    <phoneticPr fontId="3"/>
  </si>
  <si>
    <t>〇学校行事や地域活動への積極的な参加を奨励し、シフトの調整を行います。
〇子育てしやすいように9：00～15：00の短時間勤務を可能とします。
〇子育てしやすいように時差勤務を認めます。</t>
    <rPh sb="64" eb="66">
      <t>カノウ</t>
    </rPh>
    <rPh sb="73" eb="75">
      <t>コソダ</t>
    </rPh>
    <phoneticPr fontId="3"/>
  </si>
  <si>
    <t>R07124</t>
    <phoneticPr fontId="3"/>
  </si>
  <si>
    <t>R07122</t>
    <phoneticPr fontId="3"/>
  </si>
  <si>
    <t>〇子育てと仕事の両立のため、積極的な年次有給休暇の取得を推奨します。
〇男女従業員が育児休業を取得しやすい職場づくりに取り組みます。
〇子どもの病気などで急なお休みが必要な場合でも、会社内でフォローができる体制を整えます。</t>
    <phoneticPr fontId="3"/>
  </si>
  <si>
    <t>R07123</t>
    <phoneticPr fontId="3"/>
  </si>
  <si>
    <t>〇育児休業を取得しやすい社内環境を整えるため、社内研修を行います。
〇有給休暇の取りやすい環境づくりを推進しています。
〇「おかやまのモノづくり」を知ってもらう為、学校での社会見学などの会社訪問を積極的に受け入れます。</t>
    <rPh sb="35" eb="39">
      <t>ユウキュウキュウカ</t>
    </rPh>
    <rPh sb="40" eb="41">
      <t>ト</t>
    </rPh>
    <rPh sb="45" eb="47">
      <t>カンキョウ</t>
    </rPh>
    <rPh sb="51" eb="53">
      <t>スイシン</t>
    </rPh>
    <phoneticPr fontId="3"/>
  </si>
  <si>
    <t>R07125</t>
    <phoneticPr fontId="3"/>
  </si>
  <si>
    <t>R07126</t>
    <phoneticPr fontId="3"/>
  </si>
  <si>
    <t>〇育児休業を取得しやすい社内環境を整えるため、社内研修を行います。
〇育児休業からの復帰に際し、働きやすい勤務体制を柔軟に選択できるようにします。
〇子どもとの同伴出勤を認め、専用スペースを確保します。</t>
    <rPh sb="1" eb="5">
      <t>イクジキュウギョウ</t>
    </rPh>
    <rPh sb="6" eb="8">
      <t>シュトク</t>
    </rPh>
    <rPh sb="12" eb="16">
      <t>シャナイカンキョウ</t>
    </rPh>
    <rPh sb="17" eb="18">
      <t>トトノ</t>
    </rPh>
    <rPh sb="23" eb="27">
      <t>シャナイケンシュウ</t>
    </rPh>
    <rPh sb="28" eb="29">
      <t>オコナ</t>
    </rPh>
    <rPh sb="35" eb="39">
      <t>イクジキュウギョウ</t>
    </rPh>
    <rPh sb="42" eb="44">
      <t>フッキ</t>
    </rPh>
    <rPh sb="45" eb="46">
      <t>サイ</t>
    </rPh>
    <rPh sb="48" eb="49">
      <t>ハタラ</t>
    </rPh>
    <rPh sb="53" eb="57">
      <t>キンムタイセイ</t>
    </rPh>
    <rPh sb="58" eb="60">
      <t>ジュウナン</t>
    </rPh>
    <rPh sb="61" eb="63">
      <t>センタク</t>
    </rPh>
    <rPh sb="75" eb="76">
      <t>コ</t>
    </rPh>
    <rPh sb="80" eb="82">
      <t>ドウハン</t>
    </rPh>
    <rPh sb="82" eb="84">
      <t>シュッキン</t>
    </rPh>
    <rPh sb="85" eb="86">
      <t>ミト</t>
    </rPh>
    <rPh sb="88" eb="90">
      <t>センヨウ</t>
    </rPh>
    <rPh sb="95" eb="97">
      <t>カクホ</t>
    </rPh>
    <phoneticPr fontId="3"/>
  </si>
  <si>
    <t>R07127</t>
    <phoneticPr fontId="3"/>
  </si>
  <si>
    <t>〇多様な働き方を支援するため、勤務開始時間を調整できるスライド勤務制度の利用を推進しています。
〇従業員の有給休暇取得促進に取り組みます。
〇全体の残業時間削減目標を立て、月一週休3日制を導入することで、生産性を向上しつつメリハリのあるワークライフバランスの充実に努めます。
〇従業員のキャリアと人生を応援しながらワークライフバランスを推進し、自らも仕事と私生活を楽しむ「イクボス」になることを宣言します。</t>
    <rPh sb="1" eb="3">
      <t>タヨウ</t>
    </rPh>
    <rPh sb="4" eb="5">
      <t>ハタラ</t>
    </rPh>
    <rPh sb="6" eb="7">
      <t>カタ</t>
    </rPh>
    <rPh sb="8" eb="10">
      <t>シエン</t>
    </rPh>
    <rPh sb="15" eb="19">
      <t>キンムカイシ</t>
    </rPh>
    <rPh sb="19" eb="21">
      <t>ジカン</t>
    </rPh>
    <rPh sb="22" eb="24">
      <t>チョウセイ</t>
    </rPh>
    <rPh sb="31" eb="33">
      <t>キンム</t>
    </rPh>
    <rPh sb="33" eb="35">
      <t>セイド</t>
    </rPh>
    <rPh sb="36" eb="38">
      <t>リヨウ</t>
    </rPh>
    <rPh sb="39" eb="41">
      <t>スイシン</t>
    </rPh>
    <rPh sb="49" eb="52">
      <t>ジュウギョウイン</t>
    </rPh>
    <rPh sb="139" eb="142">
      <t>ジュウギョウイン</t>
    </rPh>
    <rPh sb="148" eb="150">
      <t>ジンセイ</t>
    </rPh>
    <rPh sb="151" eb="153">
      <t>オウエン</t>
    </rPh>
    <rPh sb="168" eb="170">
      <t>スイシン</t>
    </rPh>
    <rPh sb="172" eb="173">
      <t>ミズカ</t>
    </rPh>
    <rPh sb="175" eb="177">
      <t>シゴト</t>
    </rPh>
    <rPh sb="178" eb="181">
      <t>シセイカツ</t>
    </rPh>
    <rPh sb="182" eb="183">
      <t>タノ</t>
    </rPh>
    <rPh sb="197" eb="199">
      <t>センゲン</t>
    </rPh>
    <phoneticPr fontId="3"/>
  </si>
  <si>
    <t>R07128</t>
    <phoneticPr fontId="3"/>
  </si>
  <si>
    <t>R07129</t>
    <phoneticPr fontId="3"/>
  </si>
  <si>
    <t>R07130</t>
    <phoneticPr fontId="3"/>
  </si>
  <si>
    <t>R07131</t>
    <phoneticPr fontId="3"/>
  </si>
  <si>
    <t>R07132</t>
    <phoneticPr fontId="3"/>
  </si>
  <si>
    <t>〇事業所内保育所「こゆめ」を運営。社員のお子様を保育する体制を整え、より職場復帰しやすい環境を作ります。
〇子どもたちの工場見学を積極的に受け入れます。
〇産前産後・育児休業中の社員に対し、社内報などで情報提供を行い、職場復帰への不安を和らげます。
〇男性従業員の育児休業取得促進に努めます。</t>
    <rPh sb="126" eb="131">
      <t>ダンセイジュウギョウイン</t>
    </rPh>
    <rPh sb="132" eb="138">
      <t>イクジキュウギョウシュトク</t>
    </rPh>
    <rPh sb="138" eb="140">
      <t>ソクシン</t>
    </rPh>
    <rPh sb="141" eb="142">
      <t>ツト</t>
    </rPh>
    <phoneticPr fontId="3"/>
  </si>
  <si>
    <t>R07133</t>
    <phoneticPr fontId="3"/>
  </si>
  <si>
    <t>R07134</t>
    <phoneticPr fontId="3"/>
  </si>
  <si>
    <t>〇毎月3日間（3日・13日・23日）をノー残業デーとし、働き方の見直しをします。
〇事業所内保育所「こゆめ」により、社員のお子様を保育する体制を整え、より職場復帰しやすい環境を作ります。
〇産前産後・育児休業中の社員に対し、社内報などで情報提供を行い、職場復帰への不安を和らげます。
〇男性従業員の育児休業取得促進に努めます。</t>
    <rPh sb="143" eb="148">
      <t>ダンセイジュウギョウイン</t>
    </rPh>
    <rPh sb="149" eb="157">
      <t>イクジキュウギョウシュトクソクシン</t>
    </rPh>
    <rPh sb="158" eb="159">
      <t>ツト</t>
    </rPh>
    <phoneticPr fontId="3"/>
  </si>
  <si>
    <t>R07136</t>
    <phoneticPr fontId="3"/>
  </si>
  <si>
    <t>R07135</t>
    <phoneticPr fontId="3"/>
  </si>
  <si>
    <t>〇育児休業を取得しやすい社内環境を整えるため、社内研修を行います。
〇育児休業からの復帰に際し、働きやすい勤務体制を柔軟に選択できるようにします。
〇子どもとの同伴出勤を認め、専用スペースを確保します。</t>
    <rPh sb="1" eb="5">
      <t>イクジキュウギョウ</t>
    </rPh>
    <rPh sb="6" eb="8">
      <t>シュトク</t>
    </rPh>
    <rPh sb="12" eb="16">
      <t>シャナイカンキョウ</t>
    </rPh>
    <rPh sb="17" eb="18">
      <t>トトノ</t>
    </rPh>
    <rPh sb="23" eb="27">
      <t>シャナイケンシュウ</t>
    </rPh>
    <rPh sb="28" eb="29">
      <t>オコナ</t>
    </rPh>
    <rPh sb="35" eb="39">
      <t>イクジキュウギョウ</t>
    </rPh>
    <rPh sb="42" eb="44">
      <t>フッキ</t>
    </rPh>
    <rPh sb="45" eb="46">
      <t>サイ</t>
    </rPh>
    <rPh sb="48" eb="49">
      <t>ハタラ</t>
    </rPh>
    <rPh sb="53" eb="57">
      <t>キンムタイセイ</t>
    </rPh>
    <rPh sb="58" eb="60">
      <t>ジュウナン</t>
    </rPh>
    <rPh sb="61" eb="63">
      <t>センタク</t>
    </rPh>
    <rPh sb="75" eb="76">
      <t>コ</t>
    </rPh>
    <rPh sb="80" eb="84">
      <t>ドウハンシュッキン</t>
    </rPh>
    <rPh sb="85" eb="86">
      <t>ミト</t>
    </rPh>
    <rPh sb="88" eb="90">
      <t>センヨウ</t>
    </rPh>
    <rPh sb="95" eb="97">
      <t>カクホ</t>
    </rPh>
    <phoneticPr fontId="3"/>
  </si>
  <si>
    <t>〇フレックスタイム制を導入し、時間単位での有休取得ができる環境を整えます。
〇子どもの人数に合わせた『家族手当』を支給します。
〇毎週金曜日に『ノー残業デー』を設けます。</t>
    <phoneticPr fontId="3"/>
  </si>
  <si>
    <t>省力化産業機械などを製作している会社です。「おかやまのモノづくり」を県外に発信できる会社を目指し地域貢献をすると共に若者が希望を持てる会社を目指します。</t>
    <phoneticPr fontId="3"/>
  </si>
  <si>
    <t>〇男女どちらも育児休業を取得しやすい社内環境を整えるため、社内研修を行います。
〇子どもの関連行事に対して、有休等を取得しやすい社内体制を構築していきます。 
〇自社が製造する海苔の提供を通じて、地域の子どもの健康を食事の面で支えていきます。</t>
    <rPh sb="41" eb="42">
      <t>コ</t>
    </rPh>
    <rPh sb="55" eb="56">
      <t>ヤス</t>
    </rPh>
    <phoneticPr fontId="3"/>
  </si>
  <si>
    <t>株式会社北原産業</t>
    <phoneticPr fontId="3"/>
  </si>
  <si>
    <t>株式会社北原工業</t>
    <phoneticPr fontId="3"/>
  </si>
  <si>
    <t>0220</t>
    <phoneticPr fontId="3"/>
  </si>
  <si>
    <t>0221</t>
    <phoneticPr fontId="3"/>
  </si>
  <si>
    <t>0222</t>
    <phoneticPr fontId="3"/>
  </si>
  <si>
    <t>0220</t>
    <phoneticPr fontId="17"/>
  </si>
  <si>
    <t>0221</t>
    <phoneticPr fontId="17"/>
  </si>
  <si>
    <t>○地域の子どもの工場見学又は若者のインターンシップの受入を行います。
○交通事故ゼロを目指し、交通安全運動への参加ならびに従業員への交通安全指導を実施します。
〇子どもの通園の送迎等のための時差出勤を認めています。
〇男性従業員が育児休業を取得しやすくするため、相談時にはわかりやすい説明資料を渡すなどして環境整備に取り組んでいます。</t>
    <rPh sb="73" eb="75">
      <t>ジッシ</t>
    </rPh>
    <rPh sb="81" eb="82">
      <t>コ</t>
    </rPh>
    <rPh sb="85" eb="87">
      <t>ツウエン</t>
    </rPh>
    <rPh sb="88" eb="91">
      <t>ソウゲイトウ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</si>
</sst>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34">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ＭＳ Ｐゴシック"/>
      <family val="3"/>
      <charset val="128"/>
    </font>
    <font>
      <sz val="12"/>
      <color indexed="8"/>
      <name val="ＭＳ 明朝"/>
      <family val="1"/>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scheme val="minor"/>
    </font>
    <font>
      <sz val="12"/>
      <color theme="1"/>
      <name val="ＭＳ 明朝"/>
      <family val="1"/>
      <charset val="128"/>
    </font>
    <font>
      <sz val="16"/>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Ｐゴシック"/>
      <family val="3"/>
      <charset val="128"/>
    </font>
    <font>
      <sz val="12"/>
      <color indexed="81"/>
      <name val="ＭＳ Ｐゴシック"/>
      <family val="3"/>
      <charset val="128"/>
    </font>
    <font>
      <sz val="11"/>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u/>
      <sz val="11"/>
      <name val="ＭＳ Ｐゴシック"/>
      <family val="3"/>
      <charset val="128"/>
    </font>
    <font>
      <sz val="8"/>
      <name val="ＭＳ Ｐゴシック"/>
      <family val="3"/>
      <charset val="128"/>
      <scheme val="minor"/>
    </font>
    <font>
      <sz val="11"/>
      <color rgb="FF000000"/>
      <name val="ＭＳ Ｐゴシック"/>
      <family val="3"/>
      <charset val="128"/>
      <scheme val="minor"/>
    </font>
    <font>
      <sz val="11"/>
      <color rgb="FFFF0000"/>
      <name val="ＭＳ Ｐゴシック"/>
      <family val="3"/>
      <charset val="128"/>
      <scheme val="minor"/>
    </font>
    <font>
      <sz val="12"/>
      <color rgb="FF000000"/>
      <name val="ＭＳ ゴシック"/>
      <family val="3"/>
      <charset val="128"/>
    </font>
    <font>
      <sz val="11"/>
      <color rgb="FF000000"/>
      <name val="ＭＳ ゴシック"/>
      <family val="3"/>
      <charset val="128"/>
    </font>
    <font>
      <sz val="9"/>
      <color indexed="81"/>
      <name val="ＭＳ Ｐゴシック"/>
      <family val="3"/>
      <charset val="128"/>
    </font>
    <font>
      <b/>
      <sz val="9"/>
      <color indexed="81"/>
      <name val="ＭＳ Ｐゴシック"/>
      <family val="3"/>
      <charset val="128"/>
    </font>
    <font>
      <u/>
      <sz val="11"/>
      <color indexed="12"/>
      <name val="ＭＳ Ｐゴシック"/>
      <family val="3"/>
      <charset val="128"/>
    </font>
    <font>
      <sz val="10"/>
      <name val="ＭＳ Ｐゴシック"/>
      <family val="3"/>
      <charset val="128"/>
    </font>
    <font>
      <sz val="9"/>
      <color indexed="81"/>
      <name val="MS P ゴシック"/>
      <family val="3"/>
      <charset val="128"/>
    </font>
    <font>
      <sz val="11"/>
      <color rgb="FF333333"/>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auto="1"/>
      </right>
      <top/>
      <bottom/>
      <diagonal/>
    </border>
  </borders>
  <cellStyleXfs count="6">
    <xf numFmtId="0" fontId="0" fillId="0" borderId="0">
      <alignment vertical="center"/>
    </xf>
    <xf numFmtId="0" fontId="8"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0" fontId="1" fillId="0" borderId="0">
      <alignment vertical="center"/>
    </xf>
    <xf numFmtId="0" fontId="19" fillId="0" borderId="0">
      <alignment vertical="center"/>
    </xf>
    <xf numFmtId="0" fontId="28" fillId="0" borderId="0" applyNumberFormat="0" applyFill="0" applyBorder="0" applyAlignment="0" applyProtection="0">
      <alignment vertical="top"/>
      <protection locked="0"/>
    </xf>
  </cellStyleXfs>
  <cellXfs count="236">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0" fillId="0" borderId="3" xfId="0" applyFont="1" applyBorder="1">
      <alignment vertical="center"/>
    </xf>
    <xf numFmtId="0" fontId="10" fillId="0" borderId="4" xfId="0" applyFont="1" applyBorder="1" applyAlignment="1">
      <alignment horizontal="distributed"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lignment vertical="center"/>
    </xf>
    <xf numFmtId="0" fontId="10" fillId="0" borderId="7" xfId="0" applyFont="1" applyBorder="1" applyAlignment="1">
      <alignment horizontal="distributed"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lignment vertical="center"/>
    </xf>
    <xf numFmtId="0" fontId="10" fillId="0" borderId="10" xfId="0" applyFont="1" applyBorder="1" applyAlignment="1">
      <alignment horizontal="distributed"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distributed"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lignment vertical="center"/>
    </xf>
    <xf numFmtId="0" fontId="10" fillId="0" borderId="7" xfId="0" applyFont="1" applyBorder="1" applyAlignment="1">
      <alignment horizontal="distributed"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distributed" vertical="center" shrinkToFit="1"/>
    </xf>
    <xf numFmtId="0" fontId="10" fillId="0" borderId="10" xfId="0" applyFont="1" applyBorder="1" applyAlignment="1">
      <alignment horizontal="center" vertical="center" shrinkToFit="1"/>
    </xf>
    <xf numFmtId="0" fontId="10" fillId="0" borderId="15" xfId="0" applyFont="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shrinkToFi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7" xfId="0" applyFont="1" applyBorder="1" applyAlignment="1">
      <alignment vertical="center"/>
    </xf>
    <xf numFmtId="0" fontId="10" fillId="0" borderId="7" xfId="0" applyFont="1" applyBorder="1" applyAlignment="1">
      <alignment vertical="center" shrinkToFit="1"/>
    </xf>
    <xf numFmtId="0" fontId="10" fillId="0" borderId="21" xfId="0" applyFont="1" applyBorder="1" applyAlignment="1">
      <alignment vertical="center" shrinkToFi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0" xfId="0" applyFont="1" applyBorder="1" applyAlignment="1">
      <alignment vertical="center"/>
    </xf>
    <xf numFmtId="0" fontId="10" fillId="0" borderId="10" xfId="0" applyFont="1" applyBorder="1" applyAlignment="1">
      <alignment vertical="center" shrinkToFit="1"/>
    </xf>
    <xf numFmtId="0" fontId="10" fillId="0" borderId="24" xfId="0" applyFont="1" applyBorder="1" applyAlignment="1">
      <alignment vertical="center" shrinkToFit="1"/>
    </xf>
    <xf numFmtId="0" fontId="10" fillId="0" borderId="2" xfId="0"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vertical="center"/>
    </xf>
    <xf numFmtId="0" fontId="10" fillId="0" borderId="12" xfId="0" applyFont="1" applyBorder="1" applyAlignment="1">
      <alignment vertical="center"/>
    </xf>
    <xf numFmtId="0" fontId="10" fillId="0" borderId="12" xfId="0" applyFont="1" applyBorder="1" applyAlignment="1">
      <alignment vertical="center" shrinkToFit="1"/>
    </xf>
    <xf numFmtId="0" fontId="10" fillId="0" borderId="26" xfId="0" applyFont="1" applyBorder="1" applyAlignment="1">
      <alignment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16" xfId="0" applyFont="1" applyBorder="1" applyAlignment="1">
      <alignment vertical="center"/>
    </xf>
    <xf numFmtId="0" fontId="10" fillId="0" borderId="16" xfId="0" applyFont="1" applyBorder="1" applyAlignment="1">
      <alignment vertical="center" shrinkToFit="1"/>
    </xf>
    <xf numFmtId="0" fontId="10" fillId="0" borderId="29" xfId="0" applyFont="1" applyBorder="1" applyAlignment="1">
      <alignmen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16" xfId="0" applyFont="1" applyBorder="1" applyAlignment="1">
      <alignment horizontal="distributed" vertical="center"/>
    </xf>
    <xf numFmtId="38" fontId="10" fillId="0" borderId="8" xfId="0" applyNumberFormat="1" applyFont="1" applyBorder="1" applyAlignment="1">
      <alignment horizontal="center" vertical="center"/>
    </xf>
    <xf numFmtId="0" fontId="0" fillId="0" borderId="1" xfId="0" applyFill="1" applyBorder="1">
      <alignment vertical="center"/>
    </xf>
    <xf numFmtId="0" fontId="0" fillId="0" borderId="1" xfId="0" applyFill="1" applyBorder="1" applyAlignment="1">
      <alignment vertical="center" wrapText="1"/>
    </xf>
    <xf numFmtId="0" fontId="0" fillId="0" borderId="1" xfId="0" applyBorder="1">
      <alignment vertical="center"/>
    </xf>
    <xf numFmtId="0" fontId="12" fillId="0" borderId="5" xfId="0" applyFont="1" applyBorder="1" applyAlignment="1">
      <alignment horizontal="center" vertical="center"/>
    </xf>
    <xf numFmtId="0" fontId="8" fillId="0" borderId="1" xfId="1" applyFill="1" applyBorder="1" applyAlignment="1" applyProtection="1">
      <alignment vertical="center" wrapText="1"/>
    </xf>
    <xf numFmtId="0" fontId="13" fillId="0" borderId="10" xfId="0" applyFont="1" applyBorder="1" applyAlignment="1">
      <alignment horizontal="distributed" vertical="center"/>
    </xf>
    <xf numFmtId="0" fontId="13" fillId="0" borderId="10" xfId="0" applyFont="1" applyBorder="1" applyAlignment="1">
      <alignment horizontal="distributed" vertical="center" shrinkToFit="1"/>
    </xf>
    <xf numFmtId="0" fontId="13" fillId="0" borderId="7" xfId="0" applyFont="1" applyBorder="1" applyAlignment="1">
      <alignment horizontal="distributed" vertical="center"/>
    </xf>
    <xf numFmtId="0" fontId="13" fillId="0" borderId="12" xfId="0" applyFont="1" applyBorder="1" applyAlignment="1">
      <alignment horizontal="distributed" vertical="center"/>
    </xf>
    <xf numFmtId="0" fontId="14" fillId="0" borderId="0" xfId="0" applyFont="1">
      <alignment vertical="center"/>
    </xf>
    <xf numFmtId="0" fontId="9" fillId="0" borderId="0" xfId="0" applyFont="1" applyAlignment="1">
      <alignment vertical="center"/>
    </xf>
    <xf numFmtId="0" fontId="10" fillId="0" borderId="0" xfId="0" applyFont="1" applyAlignment="1">
      <alignment horizontal="left" vertical="center" wrapText="1"/>
    </xf>
    <xf numFmtId="0" fontId="10" fillId="0" borderId="3" xfId="0" applyFont="1" applyBorder="1" applyAlignment="1">
      <alignment horizontal="center" vertical="center"/>
    </xf>
    <xf numFmtId="0" fontId="14" fillId="0" borderId="0" xfId="0" applyFont="1" applyBorder="1">
      <alignment vertical="center"/>
    </xf>
    <xf numFmtId="0" fontId="10" fillId="0" borderId="0" xfId="0" applyFont="1" applyBorder="1">
      <alignment vertical="center"/>
    </xf>
    <xf numFmtId="0" fontId="9" fillId="0" borderId="0" xfId="0" applyFont="1" applyBorder="1">
      <alignment vertical="center"/>
    </xf>
    <xf numFmtId="0" fontId="10" fillId="0" borderId="0" xfId="0" applyFont="1" applyBorder="1" applyAlignment="1">
      <alignment horizontal="distributed" vertical="center"/>
    </xf>
    <xf numFmtId="0" fontId="10" fillId="0" borderId="0" xfId="0" applyFont="1" applyBorder="1" applyAlignment="1">
      <alignment horizontal="center" vertical="center"/>
    </xf>
    <xf numFmtId="0" fontId="10" fillId="0" borderId="0" xfId="0" applyFont="1" applyBorder="1" applyAlignment="1">
      <alignment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distributed" vertical="center" shrinkToFit="1"/>
    </xf>
    <xf numFmtId="0" fontId="13" fillId="0" borderId="0" xfId="0" applyFont="1" applyBorder="1" applyAlignment="1">
      <alignment horizontal="distributed" vertical="center" shrinkToFit="1"/>
    </xf>
    <xf numFmtId="0" fontId="12" fillId="0" borderId="0" xfId="0" applyFont="1" applyBorder="1" applyAlignment="1">
      <alignment horizontal="center" vertical="center" shrinkToFit="1"/>
    </xf>
    <xf numFmtId="0" fontId="10" fillId="0" borderId="0" xfId="0" applyFont="1" applyBorder="1" applyAlignment="1">
      <alignment vertical="center"/>
    </xf>
    <xf numFmtId="0" fontId="16" fillId="0" borderId="1" xfId="0" applyFont="1" applyFill="1" applyBorder="1" applyAlignment="1">
      <alignment vertical="center" wrapText="1"/>
    </xf>
    <xf numFmtId="0" fontId="16" fillId="0" borderId="1" xfId="0" applyFont="1" applyFill="1" applyBorder="1" applyAlignment="1">
      <alignment horizontal="left" vertical="center"/>
    </xf>
    <xf numFmtId="0" fontId="16" fillId="0" borderId="0" xfId="0" applyFont="1" applyFill="1" applyBorder="1">
      <alignment vertical="center"/>
    </xf>
    <xf numFmtId="0" fontId="16" fillId="0" borderId="0" xfId="0" applyFont="1" applyFill="1">
      <alignment vertical="center"/>
    </xf>
    <xf numFmtId="0" fontId="16" fillId="0" borderId="0" xfId="0" applyFont="1" applyFill="1" applyBorder="1" applyAlignment="1">
      <alignment vertical="center" wrapText="1"/>
    </xf>
    <xf numFmtId="0" fontId="16" fillId="0" borderId="0" xfId="0" applyFont="1" applyFill="1" applyAlignment="1">
      <alignment vertical="center" wrapText="1"/>
    </xf>
    <xf numFmtId="0" fontId="16" fillId="0" borderId="0" xfId="0" applyFont="1" applyFill="1" applyAlignment="1">
      <alignment horizontal="center" vertical="center"/>
    </xf>
    <xf numFmtId="0" fontId="16" fillId="0" borderId="0" xfId="0" applyFont="1" applyFill="1" applyAlignment="1">
      <alignment horizontal="left" vertical="center"/>
    </xf>
    <xf numFmtId="176" fontId="16" fillId="0" borderId="0" xfId="0" applyNumberFormat="1" applyFont="1" applyFill="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32" xfId="0" applyFont="1" applyFill="1" applyBorder="1" applyAlignment="1">
      <alignment horizontal="center" vertical="center"/>
    </xf>
    <xf numFmtId="0" fontId="16" fillId="0" borderId="1" xfId="0" applyFont="1" applyFill="1" applyBorder="1">
      <alignment vertical="center"/>
    </xf>
    <xf numFmtId="176" fontId="16" fillId="0" borderId="1" xfId="0" applyNumberFormat="1" applyFont="1" applyFill="1" applyBorder="1">
      <alignment vertical="center"/>
    </xf>
    <xf numFmtId="0" fontId="19" fillId="0" borderId="1" xfId="1" applyFont="1" applyFill="1" applyBorder="1" applyAlignment="1" applyProtection="1">
      <alignment vertical="center" wrapText="1"/>
    </xf>
    <xf numFmtId="0" fontId="16" fillId="0" borderId="1" xfId="0" quotePrefix="1" applyFont="1" applyFill="1" applyBorder="1" applyAlignment="1">
      <alignment horizontal="center" vertical="center"/>
    </xf>
    <xf numFmtId="14" fontId="16" fillId="0" borderId="1" xfId="0" applyNumberFormat="1" applyFont="1" applyFill="1" applyBorder="1" applyAlignment="1">
      <alignment vertical="center" wrapText="1"/>
    </xf>
    <xf numFmtId="14" fontId="16" fillId="0" borderId="1" xfId="0" applyNumberFormat="1" applyFont="1" applyFill="1" applyBorder="1">
      <alignment vertical="center"/>
    </xf>
    <xf numFmtId="14" fontId="16" fillId="0" borderId="0" xfId="0" applyNumberFormat="1" applyFont="1" applyFill="1" applyBorder="1">
      <alignment vertical="center"/>
    </xf>
    <xf numFmtId="0" fontId="16" fillId="0" borderId="1" xfId="0" applyFont="1" applyFill="1" applyBorder="1" applyAlignment="1">
      <alignment vertical="center"/>
    </xf>
    <xf numFmtId="0" fontId="16" fillId="0" borderId="1" xfId="0" applyFont="1" applyFill="1" applyBorder="1" applyAlignment="1">
      <alignment vertical="center" wrapText="1" shrinkToFit="1"/>
    </xf>
    <xf numFmtId="0" fontId="16" fillId="0" borderId="34"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2" xfId="0" applyFont="1" applyFill="1" applyBorder="1" applyAlignment="1">
      <alignment vertical="center"/>
    </xf>
    <xf numFmtId="0" fontId="16" fillId="0" borderId="32" xfId="0" applyFont="1" applyFill="1" applyBorder="1" applyAlignment="1">
      <alignment vertical="center" wrapText="1"/>
    </xf>
    <xf numFmtId="0" fontId="16" fillId="0" borderId="32" xfId="0" applyFont="1" applyFill="1" applyBorder="1" applyAlignment="1">
      <alignment vertical="center" wrapText="1" shrinkToFit="1"/>
    </xf>
    <xf numFmtId="0" fontId="16" fillId="0" borderId="32" xfId="0" applyFont="1" applyFill="1" applyBorder="1">
      <alignment vertical="center"/>
    </xf>
    <xf numFmtId="176" fontId="16" fillId="0" borderId="32" xfId="0" applyNumberFormat="1" applyFont="1" applyFill="1" applyBorder="1">
      <alignment vertical="center"/>
    </xf>
    <xf numFmtId="0" fontId="16" fillId="0" borderId="34" xfId="0" applyFont="1" applyFill="1" applyBorder="1" applyAlignment="1">
      <alignment vertical="center" wrapText="1"/>
    </xf>
    <xf numFmtId="0" fontId="16" fillId="0" borderId="10" xfId="0" applyFont="1" applyFill="1" applyBorder="1" applyAlignment="1">
      <alignment vertical="center" wrapText="1"/>
    </xf>
    <xf numFmtId="0" fontId="16" fillId="0" borderId="33" xfId="0" applyFont="1" applyFill="1" applyBorder="1" applyAlignment="1">
      <alignment vertical="center" wrapText="1"/>
    </xf>
    <xf numFmtId="0" fontId="16" fillId="0" borderId="33" xfId="0" applyFont="1" applyFill="1" applyBorder="1">
      <alignment vertical="center"/>
    </xf>
    <xf numFmtId="0" fontId="16" fillId="0" borderId="36" xfId="0" applyFont="1" applyFill="1" applyBorder="1" applyAlignment="1">
      <alignment vertical="center" wrapText="1"/>
    </xf>
    <xf numFmtId="14" fontId="19" fillId="0" borderId="1" xfId="1" applyNumberFormat="1" applyFont="1" applyFill="1" applyBorder="1" applyAlignment="1" applyProtection="1">
      <alignment vertical="center" wrapText="1"/>
    </xf>
    <xf numFmtId="0" fontId="19" fillId="0" borderId="1" xfId="1" applyFont="1" applyFill="1" applyBorder="1" applyAlignment="1" applyProtection="1">
      <alignment vertical="center" wrapText="1" shrinkToFit="1"/>
    </xf>
    <xf numFmtId="38" fontId="19" fillId="0" borderId="1" xfId="2" applyFont="1" applyFill="1" applyBorder="1" applyAlignment="1" applyProtection="1">
      <alignment vertical="center" wrapText="1" shrinkToFit="1"/>
    </xf>
    <xf numFmtId="0" fontId="8" fillId="0" borderId="1" xfId="1" applyNumberFormat="1" applyFill="1" applyBorder="1" applyAlignment="1" applyProtection="1">
      <alignment vertical="center" wrapText="1"/>
    </xf>
    <xf numFmtId="0" fontId="16" fillId="0" borderId="34" xfId="0" applyFont="1" applyFill="1" applyBorder="1" applyAlignment="1">
      <alignment vertical="center"/>
    </xf>
    <xf numFmtId="49" fontId="16" fillId="0" borderId="1" xfId="0" applyNumberFormat="1" applyFont="1" applyFill="1" applyBorder="1" applyAlignment="1">
      <alignment vertical="center"/>
    </xf>
    <xf numFmtId="0" fontId="16" fillId="0" borderId="1" xfId="3" applyFont="1" applyFill="1" applyBorder="1" applyAlignment="1">
      <alignment horizontal="center" vertical="center" wrapText="1"/>
    </xf>
    <xf numFmtId="176" fontId="16" fillId="0" borderId="1" xfId="3" applyNumberFormat="1" applyFont="1" applyFill="1" applyBorder="1" applyAlignment="1">
      <alignment horizontal="center" vertical="center" wrapText="1"/>
    </xf>
    <xf numFmtId="0" fontId="1" fillId="0" borderId="0" xfId="3" applyAlignment="1">
      <alignment vertical="center" wrapText="1"/>
    </xf>
    <xf numFmtId="0" fontId="16" fillId="0" borderId="1" xfId="3" applyFont="1" applyFill="1" applyBorder="1" applyAlignment="1">
      <alignment vertical="center" wrapText="1"/>
    </xf>
    <xf numFmtId="0" fontId="1" fillId="0" borderId="0" xfId="3">
      <alignment vertical="center"/>
    </xf>
    <xf numFmtId="0" fontId="16" fillId="0" borderId="0" xfId="3" applyFont="1" applyFill="1" applyAlignment="1">
      <alignment horizontal="center" vertical="center"/>
    </xf>
    <xf numFmtId="176" fontId="16" fillId="0" borderId="0" xfId="3" applyNumberFormat="1" applyFont="1" applyFill="1" applyAlignment="1">
      <alignment horizontal="center" vertical="center"/>
    </xf>
    <xf numFmtId="0" fontId="16" fillId="0" borderId="0" xfId="3" applyFont="1" applyFill="1">
      <alignment vertical="center"/>
    </xf>
    <xf numFmtId="38" fontId="16" fillId="0" borderId="1" xfId="2" applyFont="1" applyFill="1" applyBorder="1" applyAlignment="1">
      <alignment horizontal="center" vertical="center" wrapText="1"/>
    </xf>
    <xf numFmtId="0" fontId="16" fillId="0" borderId="1" xfId="3" applyNumberFormat="1" applyFont="1" applyFill="1" applyBorder="1" applyAlignment="1">
      <alignment vertical="center" wrapText="1"/>
    </xf>
    <xf numFmtId="0" fontId="16" fillId="0" borderId="1" xfId="3" applyNumberFormat="1" applyFont="1" applyFill="1" applyBorder="1" applyAlignment="1">
      <alignment horizontal="center" vertical="center" wrapText="1"/>
    </xf>
    <xf numFmtId="0" fontId="16" fillId="0" borderId="0" xfId="3" applyNumberFormat="1" applyFont="1" applyFill="1">
      <alignment vertical="center"/>
    </xf>
    <xf numFmtId="38" fontId="16" fillId="0" borderId="1" xfId="2" applyFont="1" applyFill="1" applyBorder="1" applyAlignment="1">
      <alignment vertical="center" wrapText="1"/>
    </xf>
    <xf numFmtId="0" fontId="16" fillId="0" borderId="0" xfId="3" applyFont="1" applyFill="1" applyAlignment="1">
      <alignment horizontal="center" vertical="center" wrapText="1"/>
    </xf>
    <xf numFmtId="0" fontId="16" fillId="0" borderId="0" xfId="0" applyFont="1" applyFill="1" applyAlignment="1">
      <alignment vertical="center"/>
    </xf>
    <xf numFmtId="57" fontId="16" fillId="0" borderId="1" xfId="0" applyNumberFormat="1" applyFont="1" applyFill="1" applyBorder="1" applyAlignment="1">
      <alignment vertical="center" wrapText="1"/>
    </xf>
    <xf numFmtId="0" fontId="16" fillId="2" borderId="1" xfId="0" applyFont="1" applyFill="1" applyBorder="1" applyAlignment="1">
      <alignment horizontal="left" vertical="center"/>
    </xf>
    <xf numFmtId="0" fontId="8" fillId="0" borderId="32" xfId="1" applyFill="1" applyBorder="1" applyAlignment="1" applyProtection="1">
      <alignment vertical="center" wrapText="1"/>
    </xf>
    <xf numFmtId="0" fontId="9" fillId="0" borderId="0" xfId="0" applyFont="1" applyAlignment="1">
      <alignment vertical="center"/>
    </xf>
    <xf numFmtId="0" fontId="21" fillId="0" borderId="1" xfId="3" applyNumberFormat="1" applyFont="1" applyFill="1" applyBorder="1" applyAlignment="1">
      <alignment vertical="center" wrapText="1"/>
    </xf>
    <xf numFmtId="0" fontId="9" fillId="0" borderId="0" xfId="0" applyFont="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horizontal="center" vertical="center"/>
    </xf>
    <xf numFmtId="0" fontId="8" fillId="0" borderId="1" xfId="1" applyFill="1" applyBorder="1" applyAlignment="1" applyProtection="1">
      <alignment vertical="center" wrapText="1" shrinkToFit="1"/>
    </xf>
    <xf numFmtId="0" fontId="8" fillId="0" borderId="33" xfId="1" applyFill="1" applyBorder="1" applyAlignment="1" applyProtection="1">
      <alignmen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top" wrapText="1"/>
    </xf>
    <xf numFmtId="0" fontId="8" fillId="0" borderId="1" xfId="1" applyNumberFormat="1" applyFill="1" applyBorder="1" applyAlignment="1" applyProtection="1">
      <alignment vertical="center"/>
    </xf>
    <xf numFmtId="57" fontId="0" fillId="0" borderId="1" xfId="0" applyNumberFormat="1" applyBorder="1">
      <alignment vertical="center"/>
    </xf>
    <xf numFmtId="0" fontId="16" fillId="0" borderId="1" xfId="0" applyFont="1" applyFill="1" applyBorder="1" applyAlignment="1">
      <alignment horizontal="right" vertical="center"/>
    </xf>
    <xf numFmtId="176" fontId="16" fillId="0" borderId="1" xfId="0" applyNumberFormat="1" applyFont="1" applyFill="1" applyBorder="1" applyAlignment="1">
      <alignment horizontal="right" vertical="center"/>
    </xf>
    <xf numFmtId="0" fontId="16" fillId="3" borderId="1" xfId="0" applyFont="1" applyFill="1" applyBorder="1" applyAlignment="1">
      <alignment vertical="center" wrapText="1"/>
    </xf>
    <xf numFmtId="57" fontId="0" fillId="0" borderId="1" xfId="0" applyNumberFormat="1" applyFill="1" applyBorder="1">
      <alignment vertical="center"/>
    </xf>
    <xf numFmtId="49" fontId="0" fillId="0" borderId="1" xfId="0" quotePrefix="1" applyNumberFormat="1" applyBorder="1" applyAlignment="1">
      <alignment horizontal="right" vertical="center"/>
    </xf>
    <xf numFmtId="0" fontId="16" fillId="0" borderId="12" xfId="0" applyFont="1" applyFill="1" applyBorder="1" applyAlignment="1">
      <alignment vertical="center" wrapText="1"/>
    </xf>
    <xf numFmtId="49" fontId="0" fillId="0" borderId="0" xfId="0" quotePrefix="1" applyNumberFormat="1" applyBorder="1" applyAlignment="1">
      <alignment horizontal="right" vertical="center"/>
    </xf>
    <xf numFmtId="57" fontId="0" fillId="0" borderId="0" xfId="0" applyNumberFormat="1" applyBorder="1">
      <alignment vertical="center"/>
    </xf>
    <xf numFmtId="0" fontId="16" fillId="0" borderId="24" xfId="0" applyFont="1" applyFill="1" applyBorder="1" applyAlignment="1">
      <alignment horizontal="center" vertical="center"/>
    </xf>
    <xf numFmtId="0" fontId="0" fillId="0" borderId="24" xfId="0" applyFill="1" applyBorder="1" applyAlignment="1">
      <alignment horizontal="center" vertical="center"/>
    </xf>
    <xf numFmtId="0" fontId="0" fillId="0" borderId="24" xfId="0" applyFill="1" applyBorder="1" applyAlignment="1">
      <alignment horizontal="center" vertical="center" wrapText="1"/>
    </xf>
    <xf numFmtId="14" fontId="16" fillId="0" borderId="24" xfId="0" applyNumberFormat="1" applyFont="1" applyFill="1" applyBorder="1" applyAlignment="1">
      <alignment horizontal="center" vertical="center"/>
    </xf>
    <xf numFmtId="0" fontId="16" fillId="0" borderId="26" xfId="0" applyFont="1" applyFill="1" applyBorder="1" applyAlignment="1">
      <alignment horizontal="center" vertical="center"/>
    </xf>
    <xf numFmtId="0" fontId="16" fillId="0" borderId="32" xfId="0" applyFont="1" applyFill="1" applyBorder="1" applyAlignment="1">
      <alignment horizontal="left" vertical="center" wrapText="1"/>
    </xf>
    <xf numFmtId="0" fontId="16" fillId="0" borderId="0" xfId="0" applyFont="1" applyFill="1" applyAlignment="1">
      <alignment horizontal="left" vertical="center" wrapText="1"/>
    </xf>
    <xf numFmtId="0" fontId="0" fillId="0" borderId="1" xfId="0" quotePrefix="1" applyBorder="1" applyAlignment="1">
      <alignment horizontal="right" vertical="center"/>
    </xf>
    <xf numFmtId="0" fontId="0" fillId="0" borderId="1" xfId="0" quotePrefix="1" applyFill="1" applyBorder="1" applyAlignment="1">
      <alignment horizontal="right" vertical="center"/>
    </xf>
    <xf numFmtId="49" fontId="0" fillId="0" borderId="1" xfId="0" quotePrefix="1" applyNumberFormat="1" applyFill="1" applyBorder="1" applyAlignment="1">
      <alignment horizontal="right" vertical="center"/>
    </xf>
    <xf numFmtId="49" fontId="0" fillId="0" borderId="1" xfId="0" applyNumberFormat="1" applyFill="1" applyBorder="1" applyAlignment="1">
      <alignment horizontal="right" vertical="center"/>
    </xf>
    <xf numFmtId="0" fontId="0" fillId="0" borderId="0" xfId="0" applyFill="1">
      <alignment vertical="center"/>
    </xf>
    <xf numFmtId="0" fontId="16" fillId="0" borderId="1" xfId="0" applyFont="1" applyFill="1" applyBorder="1" applyAlignment="1">
      <alignment vertical="top" wrapText="1"/>
    </xf>
    <xf numFmtId="0" fontId="22" fillId="0" borderId="0" xfId="0" applyFont="1" applyFill="1" applyAlignment="1">
      <alignment vertical="center" wrapText="1"/>
    </xf>
    <xf numFmtId="0" fontId="0" fillId="0" borderId="1" xfId="0" applyFill="1" applyBorder="1" applyAlignment="1">
      <alignment horizontal="left" vertical="center" wrapText="1"/>
    </xf>
    <xf numFmtId="57" fontId="0" fillId="0" borderId="1" xfId="0" quotePrefix="1" applyNumberFormat="1" applyFill="1" applyBorder="1">
      <alignment vertical="center"/>
    </xf>
    <xf numFmtId="49" fontId="0" fillId="0" borderId="24" xfId="0" quotePrefix="1" applyNumberFormat="1" applyFill="1" applyBorder="1" applyAlignment="1">
      <alignment horizontal="center" vertical="center"/>
    </xf>
    <xf numFmtId="57" fontId="0" fillId="0" borderId="1" xfId="0" quotePrefix="1" applyNumberFormat="1" applyFill="1" applyBorder="1" applyAlignment="1">
      <alignment horizontal="right" vertical="center"/>
    </xf>
    <xf numFmtId="0" fontId="0" fillId="0" borderId="1" xfId="0" applyFill="1" applyBorder="1" applyAlignment="1">
      <alignment vertical="center"/>
    </xf>
    <xf numFmtId="0" fontId="0" fillId="0" borderId="1" xfId="0" applyFont="1" applyFill="1" applyBorder="1" applyAlignment="1">
      <alignment vertical="center"/>
    </xf>
    <xf numFmtId="0" fontId="25" fillId="0" borderId="1" xfId="0" applyFont="1" applyFill="1" applyBorder="1" applyAlignment="1">
      <alignment vertical="center" wrapText="1"/>
    </xf>
    <xf numFmtId="0" fontId="0" fillId="0" borderId="1" xfId="2" applyNumberFormat="1" applyFont="1" applyFill="1" applyBorder="1" applyAlignment="1">
      <alignment vertical="center"/>
    </xf>
    <xf numFmtId="0" fontId="0" fillId="0" borderId="1" xfId="2" applyNumberFormat="1" applyFont="1" applyFill="1" applyBorder="1">
      <alignment vertical="center"/>
    </xf>
    <xf numFmtId="0" fontId="24" fillId="0" borderId="1" xfId="0" applyFont="1" applyFill="1" applyBorder="1">
      <alignment vertical="center"/>
    </xf>
    <xf numFmtId="0" fontId="0" fillId="0" borderId="1" xfId="0" applyNumberFormat="1" applyFill="1" applyBorder="1">
      <alignment vertical="center"/>
    </xf>
    <xf numFmtId="0" fontId="29" fillId="0" borderId="0" xfId="0" applyFont="1" applyBorder="1" applyAlignment="1">
      <alignment vertical="center"/>
    </xf>
    <xf numFmtId="0" fontId="19" fillId="0" borderId="1" xfId="0" applyFont="1" applyBorder="1" applyAlignment="1">
      <alignment vertical="center" wrapText="1" shrinkToFi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xf>
    <xf numFmtId="176" fontId="16"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49" fontId="0" fillId="2" borderId="1" xfId="0" quotePrefix="1" applyNumberFormat="1" applyFill="1" applyBorder="1" applyAlignment="1">
      <alignment horizontal="center" vertical="center"/>
    </xf>
    <xf numFmtId="0" fontId="16" fillId="2" borderId="24" xfId="0" applyFont="1" applyFill="1" applyBorder="1" applyAlignment="1">
      <alignment horizontal="center" vertical="center"/>
    </xf>
    <xf numFmtId="177" fontId="0" fillId="0" borderId="1" xfId="0" applyNumberFormat="1" applyFill="1" applyBorder="1">
      <alignment vertical="center"/>
    </xf>
    <xf numFmtId="57" fontId="16" fillId="0" borderId="1" xfId="0" applyNumberFormat="1" applyFont="1" applyFill="1" applyBorder="1">
      <alignment vertical="center"/>
    </xf>
    <xf numFmtId="0" fontId="16" fillId="0" borderId="2" xfId="0" applyFont="1" applyFill="1" applyBorder="1" applyAlignment="1">
      <alignment horizontal="left" vertical="center" wrapText="1"/>
    </xf>
    <xf numFmtId="0" fontId="16" fillId="0" borderId="24" xfId="0" applyFont="1" applyFill="1" applyBorder="1">
      <alignment vertical="center"/>
    </xf>
    <xf numFmtId="0" fontId="8" fillId="0" borderId="1" xfId="1" applyFill="1" applyBorder="1" applyAlignment="1" applyProtection="1">
      <alignment vertical="center"/>
    </xf>
    <xf numFmtId="57" fontId="0" fillId="0" borderId="1" xfId="0" quotePrefix="1" applyNumberFormat="1" applyFill="1" applyBorder="1" applyAlignment="1">
      <alignment horizontal="center" vertical="center"/>
    </xf>
    <xf numFmtId="57" fontId="0" fillId="0" borderId="1" xfId="0" applyNumberFormat="1" applyFill="1" applyBorder="1" applyAlignment="1">
      <alignment vertical="center" wrapText="1"/>
    </xf>
    <xf numFmtId="0" fontId="8" fillId="0" borderId="0" xfId="1" applyFill="1" applyBorder="1" applyAlignment="1" applyProtection="1">
      <alignment vertical="center" wrapText="1"/>
    </xf>
    <xf numFmtId="0" fontId="16" fillId="0" borderId="0" xfId="0" applyFont="1" applyFill="1" applyBorder="1" applyAlignment="1">
      <alignment horizontal="left" vertical="center" wrapText="1"/>
    </xf>
    <xf numFmtId="0" fontId="0" fillId="0" borderId="0" xfId="0" applyFill="1" applyBorder="1" applyAlignment="1">
      <alignment vertical="center" wrapText="1"/>
    </xf>
    <xf numFmtId="0" fontId="19" fillId="3" borderId="1" xfId="1" applyFont="1" applyFill="1" applyBorder="1" applyAlignment="1" applyProtection="1">
      <alignment vertical="center" wrapText="1"/>
    </xf>
    <xf numFmtId="0" fontId="20" fillId="0" borderId="1" xfId="1" applyFont="1" applyFill="1" applyBorder="1" applyAlignment="1" applyProtection="1">
      <alignment vertical="center" wrapText="1"/>
    </xf>
    <xf numFmtId="0" fontId="19" fillId="0" borderId="33" xfId="1" applyFont="1" applyFill="1" applyBorder="1" applyAlignment="1" applyProtection="1">
      <alignment vertical="center" wrapText="1"/>
    </xf>
    <xf numFmtId="0" fontId="22" fillId="0" borderId="0" xfId="0" applyFont="1" applyFill="1" applyBorder="1" applyAlignment="1">
      <alignment vertical="center" wrapText="1"/>
    </xf>
    <xf numFmtId="0" fontId="19" fillId="0" borderId="32" xfId="1" applyFont="1" applyFill="1" applyBorder="1" applyAlignment="1" applyProtection="1">
      <alignment vertical="center" wrapText="1" shrinkToFit="1"/>
    </xf>
    <xf numFmtId="0" fontId="16" fillId="0" borderId="33" xfId="0" applyFont="1" applyFill="1" applyBorder="1" applyAlignment="1">
      <alignment vertical="center"/>
    </xf>
    <xf numFmtId="0" fontId="31" fillId="0" borderId="0" xfId="0" applyFont="1" applyFill="1" applyBorder="1">
      <alignment vertical="center"/>
    </xf>
    <xf numFmtId="0" fontId="0" fillId="0" borderId="0" xfId="2" applyNumberFormat="1" applyFont="1" applyFill="1" applyBorder="1" applyAlignment="1">
      <alignment vertical="center"/>
    </xf>
    <xf numFmtId="0" fontId="16" fillId="0" borderId="33" xfId="0" applyFont="1" applyFill="1" applyBorder="1" applyAlignment="1">
      <alignment vertical="center" wrapText="1" shrinkToFit="1"/>
    </xf>
    <xf numFmtId="0" fontId="8" fillId="0" borderId="0" xfId="1" applyBorder="1" applyAlignment="1" applyProtection="1">
      <alignment vertical="center"/>
    </xf>
    <xf numFmtId="0" fontId="0" fillId="0" borderId="0" xfId="0" applyFill="1" applyBorder="1" applyAlignment="1">
      <alignment horizontal="center" vertical="center"/>
    </xf>
    <xf numFmtId="0" fontId="29" fillId="0" borderId="2" xfId="0" applyFont="1" applyFill="1" applyBorder="1" applyAlignment="1">
      <alignment vertical="center" wrapText="1"/>
    </xf>
    <xf numFmtId="0" fontId="29" fillId="0" borderId="1" xfId="0" applyFont="1" applyBorder="1" applyAlignment="1">
      <alignment vertical="center" wrapText="1"/>
    </xf>
    <xf numFmtId="0" fontId="32"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6" fillId="0" borderId="1" xfId="3" applyFont="1" applyFill="1" applyBorder="1" applyAlignment="1">
      <alignment horizontal="center" vertical="center"/>
    </xf>
    <xf numFmtId="57" fontId="1" fillId="0" borderId="1" xfId="3" applyNumberFormat="1" applyFill="1" applyBorder="1">
      <alignment vertical="center"/>
    </xf>
    <xf numFmtId="49" fontId="1" fillId="0" borderId="1" xfId="3" quotePrefix="1" applyNumberFormat="1" applyFill="1" applyBorder="1" applyAlignment="1">
      <alignment horizontal="right" vertical="center"/>
    </xf>
    <xf numFmtId="57" fontId="0" fillId="0" borderId="1" xfId="0" applyNumberFormat="1" applyBorder="1" applyAlignment="1">
      <alignment horizontal="center" vertical="center"/>
    </xf>
    <xf numFmtId="49" fontId="0" fillId="0" borderId="1" xfId="0" applyNumberFormat="1" applyFill="1" applyBorder="1">
      <alignment vertical="center"/>
    </xf>
    <xf numFmtId="0" fontId="16" fillId="0" borderId="33" xfId="0" applyFont="1" applyFill="1" applyBorder="1" applyAlignment="1">
      <alignment horizontal="left" vertical="center" wrapText="1"/>
    </xf>
    <xf numFmtId="0" fontId="10" fillId="0" borderId="3" xfId="0" applyFont="1" applyBorder="1" applyAlignment="1">
      <alignment horizontal="center" vertical="center"/>
    </xf>
    <xf numFmtId="0" fontId="13" fillId="0" borderId="4" xfId="0" applyFont="1" applyBorder="1" applyAlignment="1">
      <alignment vertical="center"/>
    </xf>
    <xf numFmtId="0" fontId="12" fillId="0" borderId="4" xfId="0" applyFont="1" applyBorder="1" applyAlignment="1">
      <alignment horizontal="center" vertical="center"/>
    </xf>
    <xf numFmtId="0" fontId="12" fillId="0" borderId="20"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pplyBorder="1" applyAlignment="1">
      <alignment vertical="center"/>
    </xf>
    <xf numFmtId="0" fontId="11"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left" vertical="center" wrapText="1"/>
    </xf>
    <xf numFmtId="0" fontId="0" fillId="0" borderId="0" xfId="0" applyAlignment="1">
      <alignment vertical="center"/>
    </xf>
    <xf numFmtId="0" fontId="12" fillId="0" borderId="0" xfId="0" applyFont="1" applyBorder="1" applyAlignment="1">
      <alignment horizontal="center" vertical="center"/>
    </xf>
    <xf numFmtId="0" fontId="13" fillId="0" borderId="35" xfId="0" applyFont="1" applyBorder="1" applyAlignment="1">
      <alignment vertical="center"/>
    </xf>
  </cellXfs>
  <cellStyles count="6">
    <cellStyle name="ハイパーリンク" xfId="1" builtinId="8"/>
    <cellStyle name="ハイパーリンク 2" xfId="5"/>
    <cellStyle name="桁区切り" xfId="2" builtinId="6"/>
    <cellStyle name="標準" xfId="0" builtinId="0"/>
    <cellStyle name="標準 2" xfId="3"/>
    <cellStyle name="標準 3" xfId="4"/>
  </cellStyles>
  <dxfs count="0"/>
  <tableStyles count="0" defaultTableStyle="TableStyleMedium9" defaultPivotStyle="PivotStyleLight16"/>
  <colors>
    <mruColors>
      <color rgb="FFFF9999"/>
      <color rgb="FF71FFB1"/>
      <color rgb="FF99FF33"/>
      <color rgb="FFFF99CC"/>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b="0"/>
          </a:pPr>
          <a:endParaRPr lang="ja-JP"/>
        </a:p>
      </c:txPr>
    </c:title>
    <c:autoTitleDeleted val="0"/>
    <c:plotArea>
      <c:layout/>
      <c:barChart>
        <c:barDir val="col"/>
        <c:grouping val="clustered"/>
        <c:varyColors val="0"/>
        <c:ser>
          <c:idx val="0"/>
          <c:order val="0"/>
          <c:tx>
            <c:strRef>
              <c:f>'登録状況 (2)'!$S$29</c:f>
              <c:strCache>
                <c:ptCount val="1"/>
                <c:pt idx="0">
                  <c:v>累計登録企業数</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'登録状況 (2)'!$T$28:$AB$28</c:f>
              <c:strCache>
                <c:ptCount val="9"/>
                <c:pt idx="0">
                  <c:v>H19</c:v>
                </c:pt>
                <c:pt idx="1">
                  <c:v>H20</c:v>
                </c:pt>
                <c:pt idx="2">
                  <c:v>H21</c:v>
                </c:pt>
                <c:pt idx="3">
                  <c:v>H22</c:v>
                </c:pt>
                <c:pt idx="4">
                  <c:v>H23</c:v>
                </c:pt>
                <c:pt idx="5">
                  <c:v>H24</c:v>
                </c:pt>
                <c:pt idx="6">
                  <c:v>H25</c:v>
                </c:pt>
                <c:pt idx="7">
                  <c:v>H26</c:v>
                </c:pt>
                <c:pt idx="8">
                  <c:v>H27</c:v>
                </c:pt>
              </c:strCache>
            </c:strRef>
          </c:cat>
          <c:val>
            <c:numRef>
              <c:f>'登録状況 (2)'!$T$29:$AB$29</c:f>
              <c:numCache>
                <c:formatCode>General</c:formatCode>
                <c:ptCount val="9"/>
                <c:pt idx="0">
                  <c:v>47</c:v>
                </c:pt>
                <c:pt idx="1">
                  <c:v>153</c:v>
                </c:pt>
                <c:pt idx="2">
                  <c:v>173</c:v>
                </c:pt>
                <c:pt idx="3">
                  <c:v>252</c:v>
                </c:pt>
                <c:pt idx="4">
                  <c:v>493</c:v>
                </c:pt>
                <c:pt idx="5">
                  <c:v>512</c:v>
                </c:pt>
                <c:pt idx="6">
                  <c:v>515</c:v>
                </c:pt>
                <c:pt idx="7">
                  <c:v>557</c:v>
                </c:pt>
                <c:pt idx="8">
                  <c:v>0</c:v>
                </c:pt>
              </c:numCache>
            </c:numRef>
          </c:val>
          <c:extLst>
            <c:ext xmlns:c16="http://schemas.microsoft.com/office/drawing/2014/chart" uri="{C3380CC4-5D6E-409C-BE32-E72D297353CC}">
              <c16:uniqueId val="{00000000-8DF6-43E7-AE56-D78AE9B79F3E}"/>
            </c:ext>
          </c:extLst>
        </c:ser>
        <c:dLbls>
          <c:showLegendKey val="0"/>
          <c:showVal val="1"/>
          <c:showCatName val="0"/>
          <c:showSerName val="0"/>
          <c:showPercent val="0"/>
          <c:showBubbleSize val="0"/>
        </c:dLbls>
        <c:gapWidth val="150"/>
        <c:axId val="645971616"/>
        <c:axId val="645967696"/>
      </c:barChart>
      <c:catAx>
        <c:axId val="645971616"/>
        <c:scaling>
          <c:orientation val="minMax"/>
        </c:scaling>
        <c:delete val="0"/>
        <c:axPos val="b"/>
        <c:numFmt formatCode="General" sourceLinked="0"/>
        <c:majorTickMark val="out"/>
        <c:minorTickMark val="none"/>
        <c:tickLblPos val="nextTo"/>
        <c:crossAx val="645967696"/>
        <c:crosses val="autoZero"/>
        <c:auto val="1"/>
        <c:lblAlgn val="ctr"/>
        <c:lblOffset val="100"/>
        <c:noMultiLvlLbl val="0"/>
      </c:catAx>
      <c:valAx>
        <c:axId val="645967696"/>
        <c:scaling>
          <c:orientation val="minMax"/>
        </c:scaling>
        <c:delete val="0"/>
        <c:axPos val="l"/>
        <c:majorGridlines/>
        <c:numFmt formatCode="General" sourceLinked="1"/>
        <c:majorTickMark val="out"/>
        <c:minorTickMark val="none"/>
        <c:tickLblPos val="nextTo"/>
        <c:crossAx val="645971616"/>
        <c:crosses val="autoZero"/>
        <c:crossBetween val="between"/>
      </c:valAx>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158749</xdr:colOff>
      <xdr:row>27</xdr:row>
      <xdr:rowOff>148167</xdr:rowOff>
    </xdr:from>
    <xdr:to>
      <xdr:col>13</xdr:col>
      <xdr:colOff>635000</xdr:colOff>
      <xdr:row>41</xdr:row>
      <xdr:rowOff>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sodate-005/Desktop/&#36861;&#21152;&#12379;&#124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状況"/>
      <sheetName val="登録企業台帳"/>
      <sheetName val="アドバンス企業台帳"/>
      <sheetName val="登録状況 (2)"/>
      <sheetName val="HP掲載用"/>
      <sheetName val="R1以降廃止企業"/>
      <sheetName val="住所コード"/>
      <sheetName val="登録待ち"/>
      <sheetName val="2001 Ａ企業一覧"/>
      <sheetName val="1219検索用"/>
    </sheetNames>
    <sheetDataSet>
      <sheetData sheetId="0" refreshError="1"/>
      <sheetData sheetId="1" refreshError="1"/>
      <sheetData sheetId="2" refreshError="1"/>
      <sheetData sheetId="3" refreshError="1"/>
      <sheetData sheetId="4" refreshError="1"/>
      <sheetData sheetId="5" refreshError="1"/>
      <sheetData sheetId="6">
        <row r="3">
          <cell r="B3" t="str">
            <v>岡山市</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sosyouyu.co.jp/" TargetMode="External"/><Relationship Id="rId299" Type="http://schemas.openxmlformats.org/officeDocument/2006/relationships/hyperlink" Target="https://www.ts-jidousha.com/" TargetMode="External"/><Relationship Id="rId21" Type="http://schemas.openxmlformats.org/officeDocument/2006/relationships/hyperlink" Target="http://www.omrex.co.jp/" TargetMode="External"/><Relationship Id="rId63" Type="http://schemas.openxmlformats.org/officeDocument/2006/relationships/hyperlink" Target="http://www.bloom-group.co.jp/" TargetMode="External"/><Relationship Id="rId159" Type="http://schemas.openxmlformats.org/officeDocument/2006/relationships/hyperlink" Target="http://www.signal-blue.com/" TargetMode="External"/><Relationship Id="rId324" Type="http://schemas.openxmlformats.org/officeDocument/2006/relationships/hyperlink" Target="https://okayama-cityhotel.co.jp/" TargetMode="External"/><Relationship Id="rId366" Type="http://schemas.openxmlformats.org/officeDocument/2006/relationships/hyperlink" Target="http://www.miyahara-ss.co.jp/" TargetMode="External"/><Relationship Id="rId531" Type="http://schemas.openxmlformats.org/officeDocument/2006/relationships/hyperlink" Target="https://eiko-techno.co.jp/" TargetMode="External"/><Relationship Id="rId573" Type="http://schemas.openxmlformats.org/officeDocument/2006/relationships/hyperlink" Target="https://saitonensi.jp/" TargetMode="External"/><Relationship Id="rId170" Type="http://schemas.openxmlformats.org/officeDocument/2006/relationships/hyperlink" Target="http://www.clapsgroup.co.jp/index.html" TargetMode="External"/><Relationship Id="rId226" Type="http://schemas.openxmlformats.org/officeDocument/2006/relationships/hyperlink" Target="http://www.sisido-motors.com/lp" TargetMode="External"/><Relationship Id="rId433" Type="http://schemas.openxmlformats.org/officeDocument/2006/relationships/hyperlink" Target="https://seiwa-cnst.com/" TargetMode="External"/><Relationship Id="rId268" Type="http://schemas.openxmlformats.org/officeDocument/2006/relationships/hyperlink" Target="https://www.yuasa-system.jp/" TargetMode="External"/><Relationship Id="rId475" Type="http://schemas.openxmlformats.org/officeDocument/2006/relationships/hyperlink" Target="http://www.hoyukai.co.jp/" TargetMode="External"/><Relationship Id="rId32" Type="http://schemas.openxmlformats.org/officeDocument/2006/relationships/hyperlink" Target="http://medical-jiyukai.jp/" TargetMode="External"/><Relationship Id="rId74" Type="http://schemas.openxmlformats.org/officeDocument/2006/relationships/hyperlink" Target="http://www.kojuen.jp/" TargetMode="External"/><Relationship Id="rId128" Type="http://schemas.openxmlformats.org/officeDocument/2006/relationships/hyperlink" Target="http://www.vanguard-okayama.co.jp/index.html" TargetMode="External"/><Relationship Id="rId335" Type="http://schemas.openxmlformats.org/officeDocument/2006/relationships/hyperlink" Target="https://www.profoods.co.jp/" TargetMode="External"/><Relationship Id="rId377" Type="http://schemas.openxmlformats.org/officeDocument/2006/relationships/hyperlink" Target="https://nakayoshi-ikuseikai.com/" TargetMode="External"/><Relationship Id="rId500" Type="http://schemas.openxmlformats.org/officeDocument/2006/relationships/hyperlink" Target="https://www.ibaraseiki.co.jp/" TargetMode="External"/><Relationship Id="rId542" Type="http://schemas.openxmlformats.org/officeDocument/2006/relationships/hyperlink" Target="https://glampark-setouchinouen.com/" TargetMode="External"/><Relationship Id="rId5" Type="http://schemas.openxmlformats.org/officeDocument/2006/relationships/hyperlink" Target="http://www.yunagi.jp/" TargetMode="External"/><Relationship Id="rId181" Type="http://schemas.openxmlformats.org/officeDocument/2006/relationships/hyperlink" Target="http://www.ww-system.com/wws/company/index.html" TargetMode="External"/><Relationship Id="rId237" Type="http://schemas.openxmlformats.org/officeDocument/2006/relationships/hyperlink" Target="http://www.nihonryokken.co.jp/" TargetMode="External"/><Relationship Id="rId402" Type="http://schemas.openxmlformats.org/officeDocument/2006/relationships/hyperlink" Target="https://daidotoso.co.jp/" TargetMode="External"/><Relationship Id="rId279" Type="http://schemas.openxmlformats.org/officeDocument/2006/relationships/hyperlink" Target="http://www.suemokko.co.jp/" TargetMode="External"/><Relationship Id="rId444" Type="http://schemas.openxmlformats.org/officeDocument/2006/relationships/hyperlink" Target="https://www.daido-s.jp/" TargetMode="External"/><Relationship Id="rId486" Type="http://schemas.openxmlformats.org/officeDocument/2006/relationships/hyperlink" Target="https://shoenfukushikai.jp/" TargetMode="External"/><Relationship Id="rId43" Type="http://schemas.openxmlformats.org/officeDocument/2006/relationships/hyperlink" Target="http://www.3838.com/" TargetMode="External"/><Relationship Id="rId139" Type="http://schemas.openxmlformats.org/officeDocument/2006/relationships/hyperlink" Target="http://www.maruhan.co.jp/" TargetMode="External"/><Relationship Id="rId290" Type="http://schemas.openxmlformats.org/officeDocument/2006/relationships/hyperlink" Target="https://ecolife-shoyu.co.jp/" TargetMode="External"/><Relationship Id="rId304" Type="http://schemas.openxmlformats.org/officeDocument/2006/relationships/hyperlink" Target="https://www.watanabe-ind.co.jp/" TargetMode="External"/><Relationship Id="rId346" Type="http://schemas.openxmlformats.org/officeDocument/2006/relationships/hyperlink" Target="https://chuosetubi.co.jp/" TargetMode="External"/><Relationship Id="rId388" Type="http://schemas.openxmlformats.org/officeDocument/2006/relationships/hyperlink" Target="https://www.bioka.co.jp/" TargetMode="External"/><Relationship Id="rId511" Type="http://schemas.openxmlformats.org/officeDocument/2006/relationships/hyperlink" Target="https://www.sysproduct.com/" TargetMode="External"/><Relationship Id="rId553" Type="http://schemas.openxmlformats.org/officeDocument/2006/relationships/hyperlink" Target="http://www.bp-ochiai.com/" TargetMode="External"/><Relationship Id="rId85" Type="http://schemas.openxmlformats.org/officeDocument/2006/relationships/hyperlink" Target="http://www.duskin.co.jp/" TargetMode="External"/><Relationship Id="rId150" Type="http://schemas.openxmlformats.org/officeDocument/2006/relationships/hyperlink" Target="http://www.mutenka-house.jp/" TargetMode="External"/><Relationship Id="rId192" Type="http://schemas.openxmlformats.org/officeDocument/2006/relationships/hyperlink" Target="http://www.kayougiken.co.jp/" TargetMode="External"/><Relationship Id="rId206" Type="http://schemas.openxmlformats.org/officeDocument/2006/relationships/hyperlink" Target="http://wadagumi.co.jp/" TargetMode="External"/><Relationship Id="rId413" Type="http://schemas.openxmlformats.org/officeDocument/2006/relationships/hyperlink" Target="https://shinwa-co.co.jp/" TargetMode="External"/><Relationship Id="rId248" Type="http://schemas.openxmlformats.org/officeDocument/2006/relationships/hyperlink" Target="https://www.aoba2003.com/" TargetMode="External"/><Relationship Id="rId455" Type="http://schemas.openxmlformats.org/officeDocument/2006/relationships/hyperlink" Target="https://choujukai.or.jp/" TargetMode="External"/><Relationship Id="rId497" Type="http://schemas.openxmlformats.org/officeDocument/2006/relationships/hyperlink" Target="https://setofuto.co.jp/" TargetMode="External"/><Relationship Id="rId12" Type="http://schemas.openxmlformats.org/officeDocument/2006/relationships/hyperlink" Target="http://asumo-cafe.co.jp/" TargetMode="External"/><Relationship Id="rId108" Type="http://schemas.openxmlformats.org/officeDocument/2006/relationships/hyperlink" Target="http://www.daikifoods.com/" TargetMode="External"/><Relationship Id="rId315" Type="http://schemas.openxmlformats.org/officeDocument/2006/relationships/hyperlink" Target="https://www.kasuke.co.jp/" TargetMode="External"/><Relationship Id="rId357" Type="http://schemas.openxmlformats.org/officeDocument/2006/relationships/hyperlink" Target="http://link.gr.jp/" TargetMode="External"/><Relationship Id="rId522" Type="http://schemas.openxmlformats.org/officeDocument/2006/relationships/hyperlink" Target="https://relationplus.jp/" TargetMode="External"/><Relationship Id="rId54" Type="http://schemas.openxmlformats.org/officeDocument/2006/relationships/hyperlink" Target="http://www.daiwalease.co.jp/" TargetMode="External"/><Relationship Id="rId96" Type="http://schemas.openxmlformats.org/officeDocument/2006/relationships/hyperlink" Target="http://tama-katsu.com/" TargetMode="External"/><Relationship Id="rId161" Type="http://schemas.openxmlformats.org/officeDocument/2006/relationships/hyperlink" Target="http://www.kurashikijisho.co.jp/" TargetMode="External"/><Relationship Id="rId217" Type="http://schemas.openxmlformats.org/officeDocument/2006/relationships/hyperlink" Target="http://www.katayama-co.jp/" TargetMode="External"/><Relationship Id="rId399" Type="http://schemas.openxmlformats.org/officeDocument/2006/relationships/hyperlink" Target="https://www.ntn.co.jp/japan/index.html" TargetMode="External"/><Relationship Id="rId564" Type="http://schemas.openxmlformats.org/officeDocument/2006/relationships/hyperlink" Target="https://www.ensui-industrial.com/" TargetMode="External"/><Relationship Id="rId259" Type="http://schemas.openxmlformats.org/officeDocument/2006/relationships/hyperlink" Target="https://tanigawa-kougyo.co.jp/" TargetMode="External"/><Relationship Id="rId424" Type="http://schemas.openxmlformats.org/officeDocument/2006/relationships/hyperlink" Target="https://www.tokaidenki.co.jp/" TargetMode="External"/><Relationship Id="rId466" Type="http://schemas.openxmlformats.org/officeDocument/2006/relationships/hyperlink" Target="https://wjg.co.jp/" TargetMode="External"/><Relationship Id="rId23" Type="http://schemas.openxmlformats.org/officeDocument/2006/relationships/hyperlink" Target="http://www.popmc.jp/" TargetMode="External"/><Relationship Id="rId119" Type="http://schemas.openxmlformats.org/officeDocument/2006/relationships/hyperlink" Target="http://www.tamashin.co.jp/" TargetMode="External"/><Relationship Id="rId270" Type="http://schemas.openxmlformats.org/officeDocument/2006/relationships/hyperlink" Target="http://cleverlyhome-tsuyama.com/" TargetMode="External"/><Relationship Id="rId326" Type="http://schemas.openxmlformats.org/officeDocument/2006/relationships/hyperlink" Target="https://www.aiikufukushi.or.jp/" TargetMode="External"/><Relationship Id="rId533" Type="http://schemas.openxmlformats.org/officeDocument/2006/relationships/hyperlink" Target="https://okutsuso.com/" TargetMode="External"/><Relationship Id="rId65" Type="http://schemas.openxmlformats.org/officeDocument/2006/relationships/hyperlink" Target="https://narikiyo-c.com/" TargetMode="External"/><Relationship Id="rId130" Type="http://schemas.openxmlformats.org/officeDocument/2006/relationships/hyperlink" Target="http://www.ba-z.co.jp/" TargetMode="External"/><Relationship Id="rId368" Type="http://schemas.openxmlformats.org/officeDocument/2006/relationships/hyperlink" Target="https://www.sanyodenken.co.jp/" TargetMode="External"/><Relationship Id="rId575" Type="http://schemas.openxmlformats.org/officeDocument/2006/relationships/hyperlink" Target="https://www.hayasaka-kensetsu.jp/company" TargetMode="External"/><Relationship Id="rId172" Type="http://schemas.openxmlformats.org/officeDocument/2006/relationships/hyperlink" Target="http://www.clapsgroup.co.jp/index.html" TargetMode="External"/><Relationship Id="rId228" Type="http://schemas.openxmlformats.org/officeDocument/2006/relationships/hyperlink" Target="http://www.kaneda-co.net/company/" TargetMode="External"/><Relationship Id="rId435" Type="http://schemas.openxmlformats.org/officeDocument/2006/relationships/hyperlink" Target="https://shiragiku.ed.jp/" TargetMode="External"/><Relationship Id="rId477" Type="http://schemas.openxmlformats.org/officeDocument/2006/relationships/hyperlink" Target="https://www7b.biglobe.ne.jp/~soramame8054895/" TargetMode="External"/><Relationship Id="rId281" Type="http://schemas.openxmlformats.org/officeDocument/2006/relationships/hyperlink" Target="https://www.torigoekogyo.com/" TargetMode="External"/><Relationship Id="rId337" Type="http://schemas.openxmlformats.org/officeDocument/2006/relationships/hyperlink" Target="https://www.tanigawahoken.jp/" TargetMode="External"/><Relationship Id="rId502" Type="http://schemas.openxmlformats.org/officeDocument/2006/relationships/hyperlink" Target="https://niimi.driver.co.jp/" TargetMode="External"/><Relationship Id="rId34" Type="http://schemas.openxmlformats.org/officeDocument/2006/relationships/hyperlink" Target="http://www.okayama.jrc.or.jp/" TargetMode="External"/><Relationship Id="rId76" Type="http://schemas.openxmlformats.org/officeDocument/2006/relationships/hyperlink" Target="http://www.taniguchi-co.jp/" TargetMode="External"/><Relationship Id="rId141" Type="http://schemas.openxmlformats.org/officeDocument/2006/relationships/hyperlink" Target="http://sugatec.co.jp/outline/index.html" TargetMode="External"/><Relationship Id="rId379" Type="http://schemas.openxmlformats.org/officeDocument/2006/relationships/hyperlink" Target="https://www.cink.jp/" TargetMode="External"/><Relationship Id="rId544" Type="http://schemas.openxmlformats.org/officeDocument/2006/relationships/hyperlink" Target="https://takeuchi-yakage.com/" TargetMode="External"/><Relationship Id="rId7" Type="http://schemas.openxmlformats.org/officeDocument/2006/relationships/hyperlink" Target="http://beehappy.jp/" TargetMode="External"/><Relationship Id="rId183" Type="http://schemas.openxmlformats.org/officeDocument/2006/relationships/hyperlink" Target="http://www.kawakami-yosetsu.com/" TargetMode="External"/><Relationship Id="rId239" Type="http://schemas.openxmlformats.org/officeDocument/2006/relationships/hyperlink" Target="http://www.toyonojoseikai.jp/" TargetMode="External"/><Relationship Id="rId390" Type="http://schemas.openxmlformats.org/officeDocument/2006/relationships/hyperlink" Target="https://www.dowa.okayama.jp/" TargetMode="External"/><Relationship Id="rId404" Type="http://schemas.openxmlformats.org/officeDocument/2006/relationships/hyperlink" Target="https://www.kasaharagumi.jp/" TargetMode="External"/><Relationship Id="rId446" Type="http://schemas.openxmlformats.org/officeDocument/2006/relationships/hyperlink" Target="https://axcis-inc.com/" TargetMode="External"/><Relationship Id="rId250" Type="http://schemas.openxmlformats.org/officeDocument/2006/relationships/hyperlink" Target="https://www.anzen-sk.com/" TargetMode="External"/><Relationship Id="rId292" Type="http://schemas.openxmlformats.org/officeDocument/2006/relationships/hyperlink" Target="http://hajimecreate.com/" TargetMode="External"/><Relationship Id="rId306" Type="http://schemas.openxmlformats.org/officeDocument/2006/relationships/hyperlink" Target="https://www.fujita-hospital.jp/" TargetMode="External"/><Relationship Id="rId488" Type="http://schemas.openxmlformats.org/officeDocument/2006/relationships/hyperlink" Target="https://www.shiotakogyo.com/" TargetMode="External"/><Relationship Id="rId45" Type="http://schemas.openxmlformats.org/officeDocument/2006/relationships/hyperlink" Target="http://ikel.co.jp/" TargetMode="External"/><Relationship Id="rId87" Type="http://schemas.openxmlformats.org/officeDocument/2006/relationships/hyperlink" Target="http://tsukumo.wixsite.com/tsukumo99" TargetMode="External"/><Relationship Id="rId110" Type="http://schemas.openxmlformats.org/officeDocument/2006/relationships/hyperlink" Target="http://www.kajinon.net/" TargetMode="External"/><Relationship Id="rId348" Type="http://schemas.openxmlformats.org/officeDocument/2006/relationships/hyperlink" Target="http://www.shimotsui-hp.jp/" TargetMode="External"/><Relationship Id="rId513" Type="http://schemas.openxmlformats.org/officeDocument/2006/relationships/hyperlink" Target="http://gateau-mur.jp/" TargetMode="External"/><Relationship Id="rId555" Type="http://schemas.openxmlformats.org/officeDocument/2006/relationships/hyperlink" Target="https://yoshirei.com/" TargetMode="External"/><Relationship Id="rId152" Type="http://schemas.openxmlformats.org/officeDocument/2006/relationships/hyperlink" Target="http://www.ricoh.co.jp/" TargetMode="External"/><Relationship Id="rId194" Type="http://schemas.openxmlformats.org/officeDocument/2006/relationships/hyperlink" Target="http://okayama-aldostyle.com/" TargetMode="External"/><Relationship Id="rId208" Type="http://schemas.openxmlformats.org/officeDocument/2006/relationships/hyperlink" Target="http://www.a-do.ne.jp/satomisi/" TargetMode="External"/><Relationship Id="rId415" Type="http://schemas.openxmlformats.org/officeDocument/2006/relationships/hyperlink" Target="https://www.ishihara-j.co.jp/" TargetMode="External"/><Relationship Id="rId457" Type="http://schemas.openxmlformats.org/officeDocument/2006/relationships/hyperlink" Target="https://www.melec.co.jp/" TargetMode="External"/><Relationship Id="rId261" Type="http://schemas.openxmlformats.org/officeDocument/2006/relationships/hyperlink" Target="http://care-net.biz/33/kayousou753/" TargetMode="External"/><Relationship Id="rId499" Type="http://schemas.openxmlformats.org/officeDocument/2006/relationships/hyperlink" Target="https://www.ansin-life.co.jp/" TargetMode="External"/><Relationship Id="rId14" Type="http://schemas.openxmlformats.org/officeDocument/2006/relationships/hyperlink" Target="http://www.happy-radiance.com/" TargetMode="External"/><Relationship Id="rId56" Type="http://schemas.openxmlformats.org/officeDocument/2006/relationships/hyperlink" Target="http://denzai.jp/yaew/" TargetMode="External"/><Relationship Id="rId317" Type="http://schemas.openxmlformats.org/officeDocument/2006/relationships/hyperlink" Target="https://minagi-bus.jp/" TargetMode="External"/><Relationship Id="rId359" Type="http://schemas.openxmlformats.org/officeDocument/2006/relationships/hyperlink" Target="https://34economical.com/" TargetMode="External"/><Relationship Id="rId524" Type="http://schemas.openxmlformats.org/officeDocument/2006/relationships/hyperlink" Target="http://www.oval-sports.com/" TargetMode="External"/><Relationship Id="rId566" Type="http://schemas.openxmlformats.org/officeDocument/2006/relationships/hyperlink" Target="https://www.mitsuhata.jp/" TargetMode="External"/><Relationship Id="rId98" Type="http://schemas.openxmlformats.org/officeDocument/2006/relationships/hyperlink" Target="http://www.tamano-shakyou.or.jp/" TargetMode="External"/><Relationship Id="rId121" Type="http://schemas.openxmlformats.org/officeDocument/2006/relationships/hyperlink" Target="http://www.kazaken.co.jp/" TargetMode="External"/><Relationship Id="rId163" Type="http://schemas.openxmlformats.org/officeDocument/2006/relationships/hyperlink" Target="http://www.daiwa-teko.co.jp/" TargetMode="External"/><Relationship Id="rId219" Type="http://schemas.openxmlformats.org/officeDocument/2006/relationships/hyperlink" Target="http://www.serio-toyo.co.jp/" TargetMode="External"/><Relationship Id="rId370" Type="http://schemas.openxmlformats.org/officeDocument/2006/relationships/hyperlink" Target="https://www.nkhr.info/" TargetMode="External"/><Relationship Id="rId426" Type="http://schemas.openxmlformats.org/officeDocument/2006/relationships/hyperlink" Target="https://www.ekkeagle.com/jp/" TargetMode="External"/><Relationship Id="rId230" Type="http://schemas.openxmlformats.org/officeDocument/2006/relationships/hyperlink" Target="http://www.seiki-co.com/" TargetMode="External"/><Relationship Id="rId468" Type="http://schemas.openxmlformats.org/officeDocument/2006/relationships/hyperlink" Target="https://www.mkh.or.jp/" TargetMode="External"/><Relationship Id="rId25" Type="http://schemas.openxmlformats.org/officeDocument/2006/relationships/hyperlink" Target="http://okayamamc.jp/index.php" TargetMode="External"/><Relationship Id="rId67" Type="http://schemas.openxmlformats.org/officeDocument/2006/relationships/hyperlink" Target="http://www.dolphinaid.jp/" TargetMode="External"/><Relationship Id="rId272" Type="http://schemas.openxmlformats.org/officeDocument/2006/relationships/hyperlink" Target="https://www.hightec.co.jp/" TargetMode="External"/><Relationship Id="rId328" Type="http://schemas.openxmlformats.org/officeDocument/2006/relationships/hyperlink" Target="https://kurogane-sangyo.com/" TargetMode="External"/><Relationship Id="rId535" Type="http://schemas.openxmlformats.org/officeDocument/2006/relationships/hyperlink" Target="https://www.you-say.co.jp/" TargetMode="External"/><Relationship Id="rId577" Type="http://schemas.openxmlformats.org/officeDocument/2006/relationships/printerSettings" Target="../printerSettings/printerSettings2.bin"/><Relationship Id="rId132" Type="http://schemas.openxmlformats.org/officeDocument/2006/relationships/hyperlink" Target="http://www.bizen-greenenergy.co.jp/" TargetMode="External"/><Relationship Id="rId174" Type="http://schemas.openxmlformats.org/officeDocument/2006/relationships/hyperlink" Target="http://www.clapsgroup.co.jp/index.html" TargetMode="External"/><Relationship Id="rId381" Type="http://schemas.openxmlformats.org/officeDocument/2006/relationships/hyperlink" Target="https://meiko-kurashiki.com/" TargetMode="External"/><Relationship Id="rId241" Type="http://schemas.openxmlformats.org/officeDocument/2006/relationships/hyperlink" Target="http://www.keyakidoori-dc.jp/" TargetMode="External"/><Relationship Id="rId437" Type="http://schemas.openxmlformats.org/officeDocument/2006/relationships/hyperlink" Target="http://www.keikoukai.net/" TargetMode="External"/><Relationship Id="rId479" Type="http://schemas.openxmlformats.org/officeDocument/2006/relationships/hyperlink" Target="https://www.daiwa-gr.jp/daiwa-sanso/" TargetMode="External"/><Relationship Id="rId36" Type="http://schemas.openxmlformats.org/officeDocument/2006/relationships/hyperlink" Target="http://www.hiromushisou.jp/" TargetMode="External"/><Relationship Id="rId283" Type="http://schemas.openxmlformats.org/officeDocument/2006/relationships/hyperlink" Target="https://matsunaga-web.jimdosite.com/" TargetMode="External"/><Relationship Id="rId339" Type="http://schemas.openxmlformats.org/officeDocument/2006/relationships/hyperlink" Target="http://kunpoohukushikai.com/" TargetMode="External"/><Relationship Id="rId490" Type="http://schemas.openxmlformats.org/officeDocument/2006/relationships/hyperlink" Target="https://www.satoukensetsu.co.jp/" TargetMode="External"/><Relationship Id="rId504" Type="http://schemas.openxmlformats.org/officeDocument/2006/relationships/hyperlink" Target="https://nakaun.co.jp/" TargetMode="External"/><Relationship Id="rId546" Type="http://schemas.openxmlformats.org/officeDocument/2006/relationships/hyperlink" Target="https://bicchu.jp/" TargetMode="External"/><Relationship Id="rId78" Type="http://schemas.openxmlformats.org/officeDocument/2006/relationships/hyperlink" Target="http://www.fukushiokayama.or.jp/" TargetMode="External"/><Relationship Id="rId101" Type="http://schemas.openxmlformats.org/officeDocument/2006/relationships/hyperlink" Target="http://www.wako-gp.co.jp/" TargetMode="External"/><Relationship Id="rId143" Type="http://schemas.openxmlformats.org/officeDocument/2006/relationships/hyperlink" Target="http://tamagumi.jp/?page_id=613" TargetMode="External"/><Relationship Id="rId185" Type="http://schemas.openxmlformats.org/officeDocument/2006/relationships/hyperlink" Target="http://www.shibase.co.jp/" TargetMode="External"/><Relationship Id="rId350" Type="http://schemas.openxmlformats.org/officeDocument/2006/relationships/hyperlink" Target="https://www.kibi.co.jp/" TargetMode="External"/><Relationship Id="rId406" Type="http://schemas.openxmlformats.org/officeDocument/2006/relationships/hyperlink" Target="https://www.oec-o.co.jp/" TargetMode="External"/><Relationship Id="rId9" Type="http://schemas.openxmlformats.org/officeDocument/2006/relationships/hyperlink" Target="http://www.chiroro.co.jp/" TargetMode="External"/><Relationship Id="rId210" Type="http://schemas.openxmlformats.org/officeDocument/2006/relationships/hyperlink" Target="http://www.paddock-air.com/index.html" TargetMode="External"/><Relationship Id="rId392" Type="http://schemas.openxmlformats.org/officeDocument/2006/relationships/hyperlink" Target="https://compass-net.com/" TargetMode="External"/><Relationship Id="rId448" Type="http://schemas.openxmlformats.org/officeDocument/2006/relationships/hyperlink" Target="https://date-yakkyoku.com/" TargetMode="External"/><Relationship Id="rId252" Type="http://schemas.openxmlformats.org/officeDocument/2006/relationships/hyperlink" Target="http://www.caitac.co.jp/company/group/index04.html" TargetMode="External"/><Relationship Id="rId294" Type="http://schemas.openxmlformats.org/officeDocument/2006/relationships/hyperlink" Target="http://takatani.jp/" TargetMode="External"/><Relationship Id="rId308" Type="http://schemas.openxmlformats.org/officeDocument/2006/relationships/hyperlink" Target="https://store.supersports.com/10449" TargetMode="External"/><Relationship Id="rId515" Type="http://schemas.openxmlformats.org/officeDocument/2006/relationships/hyperlink" Target="https://taiheisouken.jp/" TargetMode="External"/><Relationship Id="rId47" Type="http://schemas.openxmlformats.org/officeDocument/2006/relationships/hyperlink" Target="http://www.oka-daihatsu.co.jp/" TargetMode="External"/><Relationship Id="rId68" Type="http://schemas.openxmlformats.org/officeDocument/2006/relationships/hyperlink" Target="http://www.fortunetakakura.com/" TargetMode="External"/><Relationship Id="rId89" Type="http://schemas.openxmlformats.org/officeDocument/2006/relationships/hyperlink" Target="http://www.ushimadorunbini.ed.jp/" TargetMode="External"/><Relationship Id="rId112" Type="http://schemas.openxmlformats.org/officeDocument/2006/relationships/hyperlink" Target="http://dainimakotokai.com/" TargetMode="External"/><Relationship Id="rId133" Type="http://schemas.openxmlformats.org/officeDocument/2006/relationships/hyperlink" Target="http://www.marine-f.jp/" TargetMode="External"/><Relationship Id="rId154" Type="http://schemas.openxmlformats.org/officeDocument/2006/relationships/hyperlink" Target="http://www.gansui.co.jp/" TargetMode="External"/><Relationship Id="rId175" Type="http://schemas.openxmlformats.org/officeDocument/2006/relationships/hyperlink" Target="http://www.clapsgroup.co.jp/index.html" TargetMode="External"/><Relationship Id="rId340" Type="http://schemas.openxmlformats.org/officeDocument/2006/relationships/hyperlink" Target="http://www.kcv.ne.jp/~midoriok/" TargetMode="External"/><Relationship Id="rId361" Type="http://schemas.openxmlformats.org/officeDocument/2006/relationships/hyperlink" Target="https://www.wellsnet.jp/" TargetMode="External"/><Relationship Id="rId557" Type="http://schemas.openxmlformats.org/officeDocument/2006/relationships/hyperlink" Target="https://numamoto-sangyo.com/" TargetMode="External"/><Relationship Id="rId578" Type="http://schemas.openxmlformats.org/officeDocument/2006/relationships/vmlDrawing" Target="../drawings/vmlDrawing1.vml"/><Relationship Id="rId196" Type="http://schemas.openxmlformats.org/officeDocument/2006/relationships/hyperlink" Target="https://www.akazawaya.co.jp/" TargetMode="External"/><Relationship Id="rId200" Type="http://schemas.openxmlformats.org/officeDocument/2006/relationships/hyperlink" Target="https://web3.co.jp/" TargetMode="External"/><Relationship Id="rId382" Type="http://schemas.openxmlformats.org/officeDocument/2006/relationships/hyperlink" Target="https://www.okasyo.jp/" TargetMode="External"/><Relationship Id="rId417" Type="http://schemas.openxmlformats.org/officeDocument/2006/relationships/hyperlink" Target="https://clean-air.co.jp/" TargetMode="External"/><Relationship Id="rId438" Type="http://schemas.openxmlformats.org/officeDocument/2006/relationships/hyperlink" Target="https://www.kentaku.co.jp/" TargetMode="External"/><Relationship Id="rId459" Type="http://schemas.openxmlformats.org/officeDocument/2006/relationships/hyperlink" Target="https://ivy-pharmacy.studio.site/" TargetMode="External"/><Relationship Id="rId16" Type="http://schemas.openxmlformats.org/officeDocument/2006/relationships/hyperlink" Target="http://shimotuiwakame.com/" TargetMode="External"/><Relationship Id="rId221" Type="http://schemas.openxmlformats.org/officeDocument/2006/relationships/hyperlink" Target="http://www.hamazaki-dental.com/" TargetMode="External"/><Relationship Id="rId242" Type="http://schemas.openxmlformats.org/officeDocument/2006/relationships/hyperlink" Target="https://www.futabanet.com/" TargetMode="External"/><Relationship Id="rId263" Type="http://schemas.openxmlformats.org/officeDocument/2006/relationships/hyperlink" Target="https://www.conic.co.jp/" TargetMode="External"/><Relationship Id="rId284" Type="http://schemas.openxmlformats.org/officeDocument/2006/relationships/hyperlink" Target="https://www.meguro-kensetu.co.jp/" TargetMode="External"/><Relationship Id="rId319" Type="http://schemas.openxmlformats.org/officeDocument/2006/relationships/hyperlink" Target="https://micro.rohm.com/jp/wako/" TargetMode="External"/><Relationship Id="rId470" Type="http://schemas.openxmlformats.org/officeDocument/2006/relationships/hyperlink" Target="https://ohk-ep.co.jp/" TargetMode="External"/><Relationship Id="rId491" Type="http://schemas.openxmlformats.org/officeDocument/2006/relationships/hyperlink" Target="http://www.sanyodennetsu.co.jp/" TargetMode="External"/><Relationship Id="rId505" Type="http://schemas.openxmlformats.org/officeDocument/2006/relationships/hyperlink" Target="https://www.omochaoukoku.co.jp/" TargetMode="External"/><Relationship Id="rId526" Type="http://schemas.openxmlformats.org/officeDocument/2006/relationships/hyperlink" Target="https://fujitechno-survey.com/" TargetMode="External"/><Relationship Id="rId37" Type="http://schemas.openxmlformats.org/officeDocument/2006/relationships/hyperlink" Target="http://www.3838.com/" TargetMode="External"/><Relationship Id="rId58" Type="http://schemas.openxmlformats.org/officeDocument/2006/relationships/hyperlink" Target="http://www.kyouaikai.or.jp/" TargetMode="External"/><Relationship Id="rId79" Type="http://schemas.openxmlformats.org/officeDocument/2006/relationships/hyperlink" Target="https://hughug.co.jp/" TargetMode="External"/><Relationship Id="rId102" Type="http://schemas.openxmlformats.org/officeDocument/2006/relationships/hyperlink" Target="http://www.tamashima.tv/" TargetMode="External"/><Relationship Id="rId123" Type="http://schemas.openxmlformats.org/officeDocument/2006/relationships/hyperlink" Target="http://www.matsumotokiyoshi-hd.co.jp/company/mk_cyushikoku/" TargetMode="External"/><Relationship Id="rId144" Type="http://schemas.openxmlformats.org/officeDocument/2006/relationships/hyperlink" Target="http://www.optic.or.jp/kikou/kikou/02member/kaisha/06wakou/06wakou.html" TargetMode="External"/><Relationship Id="rId330" Type="http://schemas.openxmlformats.org/officeDocument/2006/relationships/hyperlink" Target="https://akashi-suc.jp/" TargetMode="External"/><Relationship Id="rId547" Type="http://schemas.openxmlformats.org/officeDocument/2006/relationships/hyperlink" Target="https://www.kiniwametals.com/" TargetMode="External"/><Relationship Id="rId568" Type="http://schemas.openxmlformats.org/officeDocument/2006/relationships/hyperlink" Target="https://all-maniwa.com/" TargetMode="External"/><Relationship Id="rId90" Type="http://schemas.openxmlformats.org/officeDocument/2006/relationships/hyperlink" Target="http://&#30887;&#23665;&#33624;.com/tokuyou" TargetMode="External"/><Relationship Id="rId165" Type="http://schemas.openxmlformats.org/officeDocument/2006/relationships/hyperlink" Target="http://www.koritsu.com/" TargetMode="External"/><Relationship Id="rId186" Type="http://schemas.openxmlformats.org/officeDocument/2006/relationships/hyperlink" Target="http://www.sinkura.com/" TargetMode="External"/><Relationship Id="rId351" Type="http://schemas.openxmlformats.org/officeDocument/2006/relationships/hyperlink" Target="https://office-momotaro.jp/" TargetMode="External"/><Relationship Id="rId372" Type="http://schemas.openxmlformats.org/officeDocument/2006/relationships/hyperlink" Target="https://www.tokai-mainte.co.jp/" TargetMode="External"/><Relationship Id="rId393" Type="http://schemas.openxmlformats.org/officeDocument/2006/relationships/hyperlink" Target="https://www.arakigumi.com/" TargetMode="External"/><Relationship Id="rId407" Type="http://schemas.openxmlformats.org/officeDocument/2006/relationships/hyperlink" Target="https://jfe-ngs.co.jp/" TargetMode="External"/><Relationship Id="rId428" Type="http://schemas.openxmlformats.org/officeDocument/2006/relationships/hyperlink" Target="https://www.zip-inc.co.jp/" TargetMode="External"/><Relationship Id="rId449" Type="http://schemas.openxmlformats.org/officeDocument/2006/relationships/hyperlink" Target="https://www.sun-design.jp/" TargetMode="External"/><Relationship Id="rId211" Type="http://schemas.openxmlformats.org/officeDocument/2006/relationships/hyperlink" Target="https://nakayoshi.love/nakayoshiyakkyoku" TargetMode="External"/><Relationship Id="rId232" Type="http://schemas.openxmlformats.org/officeDocument/2006/relationships/hyperlink" Target="http://www.morinagadoboku.co.jp/" TargetMode="External"/><Relationship Id="rId253" Type="http://schemas.openxmlformats.org/officeDocument/2006/relationships/hyperlink" Target="http://www.caitac.co.jp/company/group/index02.html" TargetMode="External"/><Relationship Id="rId274" Type="http://schemas.openxmlformats.org/officeDocument/2006/relationships/hyperlink" Target="https://tamashima-housedo.com/" TargetMode="External"/><Relationship Id="rId295" Type="http://schemas.openxmlformats.org/officeDocument/2006/relationships/hyperlink" Target="https://www.s-one-net.co.jp/" TargetMode="External"/><Relationship Id="rId309" Type="http://schemas.openxmlformats.org/officeDocument/2006/relationships/hyperlink" Target="https://asahi-zeirishi.net/" TargetMode="External"/><Relationship Id="rId460" Type="http://schemas.openxmlformats.org/officeDocument/2006/relationships/hyperlink" Target="https://www.okayama-fureai.or.jp/" TargetMode="External"/><Relationship Id="rId481" Type="http://schemas.openxmlformats.org/officeDocument/2006/relationships/hyperlink" Target="https://www.osakadatool.co.jp/" TargetMode="External"/><Relationship Id="rId516" Type="http://schemas.openxmlformats.org/officeDocument/2006/relationships/hyperlink" Target="http://www.fas-logistic-ebisu.com/" TargetMode="External"/><Relationship Id="rId27" Type="http://schemas.openxmlformats.org/officeDocument/2006/relationships/hyperlink" Target="http://k-create.jp/" TargetMode="External"/><Relationship Id="rId48" Type="http://schemas.openxmlformats.org/officeDocument/2006/relationships/hyperlink" Target="http://sohk-p.com/" TargetMode="External"/><Relationship Id="rId69" Type="http://schemas.openxmlformats.org/officeDocument/2006/relationships/hyperlink" Target="http://jigaku-dojo.com/" TargetMode="External"/><Relationship Id="rId113" Type="http://schemas.openxmlformats.org/officeDocument/2006/relationships/hyperlink" Target="http://www.joie.co.jp/" TargetMode="External"/><Relationship Id="rId134" Type="http://schemas.openxmlformats.org/officeDocument/2006/relationships/hyperlink" Target="http://www.ishinhome.co.jp/" TargetMode="External"/><Relationship Id="rId320" Type="http://schemas.openxmlformats.org/officeDocument/2006/relationships/hyperlink" Target="https://www.fukui-union.co.jp/" TargetMode="External"/><Relationship Id="rId537" Type="http://schemas.openxmlformats.org/officeDocument/2006/relationships/hyperlink" Target="https://mikamostore.net/" TargetMode="External"/><Relationship Id="rId558" Type="http://schemas.openxmlformats.org/officeDocument/2006/relationships/hyperlink" Target="https://matsudakougyou.co.jp/" TargetMode="External"/><Relationship Id="rId579" Type="http://schemas.openxmlformats.org/officeDocument/2006/relationships/comments" Target="../comments1.xml"/><Relationship Id="rId80" Type="http://schemas.openxmlformats.org/officeDocument/2006/relationships/hyperlink" Target="http://www.hikasa.jp/" TargetMode="External"/><Relationship Id="rId155" Type="http://schemas.openxmlformats.org/officeDocument/2006/relationships/hyperlink" Target="http://okayama-roudoukyoku.jsite.mhlw.go.jp/" TargetMode="External"/><Relationship Id="rId176" Type="http://schemas.openxmlformats.org/officeDocument/2006/relationships/hyperlink" Target="http://www.clapsgroup.co.jp/index.html" TargetMode="External"/><Relationship Id="rId197" Type="http://schemas.openxmlformats.org/officeDocument/2006/relationships/hyperlink" Target="http://www.tomicare.com/" TargetMode="External"/><Relationship Id="rId341" Type="http://schemas.openxmlformats.org/officeDocument/2006/relationships/hyperlink" Target="http://care-net.biz/33/seeside-sami/" TargetMode="External"/><Relationship Id="rId362" Type="http://schemas.openxmlformats.org/officeDocument/2006/relationships/hyperlink" Target="https://arrowharness.com/" TargetMode="External"/><Relationship Id="rId383" Type="http://schemas.openxmlformats.org/officeDocument/2006/relationships/hyperlink" Target="https://www.hoshi-home.com/" TargetMode="External"/><Relationship Id="rId418" Type="http://schemas.openxmlformats.org/officeDocument/2006/relationships/hyperlink" Target="https://kurakan.co.jp/" TargetMode="External"/><Relationship Id="rId439" Type="http://schemas.openxmlformats.org/officeDocument/2006/relationships/hyperlink" Target="https://magokoro-ok.com/" TargetMode="External"/><Relationship Id="rId201" Type="http://schemas.openxmlformats.org/officeDocument/2006/relationships/hyperlink" Target="http://www.tanaka-jitsugyo.co.jp/" TargetMode="External"/><Relationship Id="rId222" Type="http://schemas.openxmlformats.org/officeDocument/2006/relationships/hyperlink" Target="http://www.kyoei-ci.co.jp/" TargetMode="External"/><Relationship Id="rId243" Type="http://schemas.openxmlformats.org/officeDocument/2006/relationships/hyperlink" Target="https://www.maejima.co.jp/" TargetMode="External"/><Relationship Id="rId264" Type="http://schemas.openxmlformats.org/officeDocument/2006/relationships/hyperlink" Target="http://tsuyama-chouzai.co.jp/" TargetMode="External"/><Relationship Id="rId285" Type="http://schemas.openxmlformats.org/officeDocument/2006/relationships/hyperlink" Target="http://www.fujiwaragumi-wb.co.jp/" TargetMode="External"/><Relationship Id="rId450" Type="http://schemas.openxmlformats.org/officeDocument/2006/relationships/hyperlink" Target="https://www.mes.co.jp/" TargetMode="External"/><Relationship Id="rId471" Type="http://schemas.openxmlformats.org/officeDocument/2006/relationships/hyperlink" Target="https://makino-dry-timber.jp/" TargetMode="External"/><Relationship Id="rId506" Type="http://schemas.openxmlformats.org/officeDocument/2006/relationships/hyperlink" Target="https://www.japanblue.co.jp/" TargetMode="External"/><Relationship Id="rId17" Type="http://schemas.openxmlformats.org/officeDocument/2006/relationships/hyperlink" Target="http://www.kct.ne.jp/~mch/" TargetMode="External"/><Relationship Id="rId38" Type="http://schemas.openxmlformats.org/officeDocument/2006/relationships/hyperlink" Target="http://www.green-dc.com/" TargetMode="External"/><Relationship Id="rId59" Type="http://schemas.openxmlformats.org/officeDocument/2006/relationships/hyperlink" Target="http://www.anacpokayama.com/" TargetMode="External"/><Relationship Id="rId103" Type="http://schemas.openxmlformats.org/officeDocument/2006/relationships/hyperlink" Target="https://bizenplaypark.org/" TargetMode="External"/><Relationship Id="rId124" Type="http://schemas.openxmlformats.org/officeDocument/2006/relationships/hyperlink" Target="http://www.kougei-t.jp/" TargetMode="External"/><Relationship Id="rId310" Type="http://schemas.openxmlformats.org/officeDocument/2006/relationships/hyperlink" Target="https://www.tenmaya-store.co.jp/" TargetMode="External"/><Relationship Id="rId492" Type="http://schemas.openxmlformats.org/officeDocument/2006/relationships/hyperlink" Target="https://dcconline.jp/" TargetMode="External"/><Relationship Id="rId527" Type="http://schemas.openxmlformats.org/officeDocument/2006/relationships/hyperlink" Target="https://www.suntaxi-g.com/" TargetMode="External"/><Relationship Id="rId548" Type="http://schemas.openxmlformats.org/officeDocument/2006/relationships/hyperlink" Target="https://www.hiryumen.co.jp/" TargetMode="External"/><Relationship Id="rId569" Type="http://schemas.openxmlformats.org/officeDocument/2006/relationships/hyperlink" Target="https://www.jyujiya-group.com/co/maniwakankyo" TargetMode="External"/><Relationship Id="rId70" Type="http://schemas.openxmlformats.org/officeDocument/2006/relationships/hyperlink" Target="http://sunami-y.wix.com/sunamihifuku" TargetMode="External"/><Relationship Id="rId91" Type="http://schemas.openxmlformats.org/officeDocument/2006/relationships/hyperlink" Target="http://www.sanki-wellbe.com/" TargetMode="External"/><Relationship Id="rId145" Type="http://schemas.openxmlformats.org/officeDocument/2006/relationships/hyperlink" Target="http://www.soujisha.com/" TargetMode="External"/><Relationship Id="rId166" Type="http://schemas.openxmlformats.org/officeDocument/2006/relationships/hyperlink" Target="https://www.aimservices.co.jp/" TargetMode="External"/><Relationship Id="rId187" Type="http://schemas.openxmlformats.org/officeDocument/2006/relationships/hyperlink" Target="https://www.rhizome-e.com/" TargetMode="External"/><Relationship Id="rId331" Type="http://schemas.openxmlformats.org/officeDocument/2006/relationships/hyperlink" Target="https://www.saidaiji-hp.or.jp/" TargetMode="External"/><Relationship Id="rId352" Type="http://schemas.openxmlformats.org/officeDocument/2006/relationships/hyperlink" Target="https://b-s-connect.com/" TargetMode="External"/><Relationship Id="rId373" Type="http://schemas.openxmlformats.org/officeDocument/2006/relationships/hyperlink" Target="https://www.kuraray.co.jp/" TargetMode="External"/><Relationship Id="rId394" Type="http://schemas.openxmlformats.org/officeDocument/2006/relationships/hyperlink" Target="https://www.kimura-sekkei.co.jp/index.php" TargetMode="External"/><Relationship Id="rId408" Type="http://schemas.openxmlformats.org/officeDocument/2006/relationships/hyperlink" Target="https://www.grop.co.jp/" TargetMode="External"/><Relationship Id="rId429" Type="http://schemas.openxmlformats.org/officeDocument/2006/relationships/hyperlink" Target="https://sus-shokunin.com/" TargetMode="External"/><Relationship Id="rId1" Type="http://schemas.openxmlformats.org/officeDocument/2006/relationships/printerSettings" Target="../printerSettings/printerSettings1.bin"/><Relationship Id="rId212" Type="http://schemas.openxmlformats.org/officeDocument/2006/relationships/hyperlink" Target="http://slow-home.jp/" TargetMode="External"/><Relationship Id="rId233" Type="http://schemas.openxmlformats.org/officeDocument/2006/relationships/hyperlink" Target="http://www.ohji-nouge.or.jp/" TargetMode="External"/><Relationship Id="rId254" Type="http://schemas.openxmlformats.org/officeDocument/2006/relationships/hyperlink" Target="https://www.meikenkogyo.com/" TargetMode="External"/><Relationship Id="rId440" Type="http://schemas.openxmlformats.org/officeDocument/2006/relationships/hyperlink" Target="https://www.sumitomolife.co.jp/" TargetMode="External"/><Relationship Id="rId28" Type="http://schemas.openxmlformats.org/officeDocument/2006/relationships/hyperlink" Target="http://www.okayama.bc.jrc.or.jp/" TargetMode="External"/><Relationship Id="rId49" Type="http://schemas.openxmlformats.org/officeDocument/2006/relationships/hyperlink" Target="https://neseal.co.jp/" TargetMode="External"/><Relationship Id="rId114" Type="http://schemas.openxmlformats.org/officeDocument/2006/relationships/hyperlink" Target="http://ash-sv.jp/company.html" TargetMode="External"/><Relationship Id="rId275" Type="http://schemas.openxmlformats.org/officeDocument/2006/relationships/hyperlink" Target="http://www.mikiconstruction.jp/" TargetMode="External"/><Relationship Id="rId296" Type="http://schemas.openxmlformats.org/officeDocument/2006/relationships/hyperlink" Target="https://fanatec.bsi.jp/" TargetMode="External"/><Relationship Id="rId300" Type="http://schemas.openxmlformats.org/officeDocument/2006/relationships/hyperlink" Target="https://www.t2k.ne.jp/" TargetMode="External"/><Relationship Id="rId461" Type="http://schemas.openxmlformats.org/officeDocument/2006/relationships/hyperlink" Target="https://www.shi-ftec.co.jp/" TargetMode="External"/><Relationship Id="rId482" Type="http://schemas.openxmlformats.org/officeDocument/2006/relationships/hyperlink" Target="https://btob-holdings.co.jp/" TargetMode="External"/><Relationship Id="rId517" Type="http://schemas.openxmlformats.org/officeDocument/2006/relationships/hyperlink" Target="https://www.sr-yumika.com/" TargetMode="External"/><Relationship Id="rId538" Type="http://schemas.openxmlformats.org/officeDocument/2006/relationships/hyperlink" Target="http://decohair.co.jp/" TargetMode="External"/><Relationship Id="rId559" Type="http://schemas.openxmlformats.org/officeDocument/2006/relationships/hyperlink" Target="https://www.classy-design.works/" TargetMode="External"/><Relationship Id="rId60" Type="http://schemas.openxmlformats.org/officeDocument/2006/relationships/hyperlink" Target="http://oomotohosp.jp/" TargetMode="External"/><Relationship Id="rId81" Type="http://schemas.openxmlformats.org/officeDocument/2006/relationships/hyperlink" Target="http://www.okaview.jp/" TargetMode="External"/><Relationship Id="rId135" Type="http://schemas.openxmlformats.org/officeDocument/2006/relationships/hyperlink" Target="http://hashimoto-p.jp/" TargetMode="External"/><Relationship Id="rId156" Type="http://schemas.openxmlformats.org/officeDocument/2006/relationships/hyperlink" Target="http://toyotahome-oka.com/" TargetMode="External"/><Relationship Id="rId177" Type="http://schemas.openxmlformats.org/officeDocument/2006/relationships/hyperlink" Target="http://www.kenbi-kurashiki.jp/" TargetMode="External"/><Relationship Id="rId198" Type="http://schemas.openxmlformats.org/officeDocument/2006/relationships/hyperlink" Target="http://crie.co.jp/" TargetMode="External"/><Relationship Id="rId321" Type="http://schemas.openxmlformats.org/officeDocument/2006/relationships/hyperlink" Target="http://www.miyake-kk.co.jp/" TargetMode="External"/><Relationship Id="rId342" Type="http://schemas.openxmlformats.org/officeDocument/2006/relationships/hyperlink" Target="https://www.rcare.jp/" TargetMode="External"/><Relationship Id="rId363" Type="http://schemas.openxmlformats.org/officeDocument/2006/relationships/hyperlink" Target="https://akagigumi1919.jp/" TargetMode="External"/><Relationship Id="rId384" Type="http://schemas.openxmlformats.org/officeDocument/2006/relationships/hyperlink" Target="https://www.hoshi-home.com/" TargetMode="External"/><Relationship Id="rId419" Type="http://schemas.openxmlformats.org/officeDocument/2006/relationships/hyperlink" Target="https://www.nice-work.co.jp/" TargetMode="External"/><Relationship Id="rId570" Type="http://schemas.openxmlformats.org/officeDocument/2006/relationships/hyperlink" Target="https://www.jyujiya-group.com/co/jujiya" TargetMode="External"/><Relationship Id="rId202" Type="http://schemas.openxmlformats.org/officeDocument/2006/relationships/hyperlink" Target="https://suzukiya-senbei.com/" TargetMode="External"/><Relationship Id="rId223" Type="http://schemas.openxmlformats.org/officeDocument/2006/relationships/hyperlink" Target="http://niimikirei.com/" TargetMode="External"/><Relationship Id="rId244" Type="http://schemas.openxmlformats.org/officeDocument/2006/relationships/hyperlink" Target="http://www.bevros.co.jp/" TargetMode="External"/><Relationship Id="rId430" Type="http://schemas.openxmlformats.org/officeDocument/2006/relationships/hyperlink" Target="https://www.maniwa.tch.or.jp/" TargetMode="External"/><Relationship Id="rId18" Type="http://schemas.openxmlformats.org/officeDocument/2006/relationships/hyperlink" Target="http://www.oms.co.jp/" TargetMode="External"/><Relationship Id="rId39" Type="http://schemas.openxmlformats.org/officeDocument/2006/relationships/hyperlink" Target="http://www.green-dc.com/" TargetMode="External"/><Relationship Id="rId265" Type="http://schemas.openxmlformats.org/officeDocument/2006/relationships/hyperlink" Target="http://www.tjk.ne.jp/" TargetMode="External"/><Relationship Id="rId286" Type="http://schemas.openxmlformats.org/officeDocument/2006/relationships/hyperlink" Target="https://ikeda-is-com.secure-web.jp/index.php" TargetMode="External"/><Relationship Id="rId451" Type="http://schemas.openxmlformats.org/officeDocument/2006/relationships/hyperlink" Target="https://www.j-yamaji.com/" TargetMode="External"/><Relationship Id="rId472" Type="http://schemas.openxmlformats.org/officeDocument/2006/relationships/hyperlink" Target="https://turuturu.co.jp/" TargetMode="External"/><Relationship Id="rId493" Type="http://schemas.openxmlformats.org/officeDocument/2006/relationships/hyperlink" Target="https://www.ndsk.co.jp/" TargetMode="External"/><Relationship Id="rId507" Type="http://schemas.openxmlformats.org/officeDocument/2006/relationships/hyperlink" Target="http://k2senoo.com/" TargetMode="External"/><Relationship Id="rId528" Type="http://schemas.openxmlformats.org/officeDocument/2006/relationships/hyperlink" Target="http://www.fujioka-grp.jp/" TargetMode="External"/><Relationship Id="rId549" Type="http://schemas.openxmlformats.org/officeDocument/2006/relationships/hyperlink" Target="https://hirusyoku.com/" TargetMode="External"/><Relationship Id="rId50" Type="http://schemas.openxmlformats.org/officeDocument/2006/relationships/hyperlink" Target="http://www.tigrenet.ne.jp/" TargetMode="External"/><Relationship Id="rId104" Type="http://schemas.openxmlformats.org/officeDocument/2006/relationships/hyperlink" Target="http://www.hayashi-sr.jp/" TargetMode="External"/><Relationship Id="rId125" Type="http://schemas.openxmlformats.org/officeDocument/2006/relationships/hyperlink" Target="http://daiwasecurity.co.jp/" TargetMode="External"/><Relationship Id="rId146" Type="http://schemas.openxmlformats.org/officeDocument/2006/relationships/hyperlink" Target="http://sanyo-engineering.co.jp/" TargetMode="External"/><Relationship Id="rId167" Type="http://schemas.openxmlformats.org/officeDocument/2006/relationships/hyperlink" Target="http://www.motoyama-gokin.co.jp/" TargetMode="External"/><Relationship Id="rId188" Type="http://schemas.openxmlformats.org/officeDocument/2006/relationships/hyperlink" Target="http://www.aida-mecsys.co.jp/" TargetMode="External"/><Relationship Id="rId311" Type="http://schemas.openxmlformats.org/officeDocument/2006/relationships/hyperlink" Target="https://www.ichii-ind.com/" TargetMode="External"/><Relationship Id="rId332" Type="http://schemas.openxmlformats.org/officeDocument/2006/relationships/hyperlink" Target="https://www.makisystem.co.jp/index.html" TargetMode="External"/><Relationship Id="rId353" Type="http://schemas.openxmlformats.org/officeDocument/2006/relationships/hyperlink" Target="https://www.sankopr.co.jp/" TargetMode="External"/><Relationship Id="rId374" Type="http://schemas.openxmlformats.org/officeDocument/2006/relationships/hyperlink" Target="https://www.kuraray.co.jp/" TargetMode="External"/><Relationship Id="rId395" Type="http://schemas.openxmlformats.org/officeDocument/2006/relationships/hyperlink" Target="https://www.nt-nagayama.co.jp/ienji/" TargetMode="External"/><Relationship Id="rId409" Type="http://schemas.openxmlformats.org/officeDocument/2006/relationships/hyperlink" Target="https://www.nics.ne.jp/" TargetMode="External"/><Relationship Id="rId560" Type="http://schemas.openxmlformats.org/officeDocument/2006/relationships/hyperlink" Target="https://www.kwl.co.jp/" TargetMode="External"/><Relationship Id="rId71" Type="http://schemas.openxmlformats.org/officeDocument/2006/relationships/hyperlink" Target="http://www.okayama-takken.jp/" TargetMode="External"/><Relationship Id="rId92" Type="http://schemas.openxmlformats.org/officeDocument/2006/relationships/hyperlink" Target="http://ikedaiinn.sakura.ne.jp/" TargetMode="External"/><Relationship Id="rId213" Type="http://schemas.openxmlformats.org/officeDocument/2006/relationships/hyperlink" Target="https://www.kibifukushikai.jp/" TargetMode="External"/><Relationship Id="rId234" Type="http://schemas.openxmlformats.org/officeDocument/2006/relationships/hyperlink" Target="https://www.sansha.co.jp/" TargetMode="External"/><Relationship Id="rId420" Type="http://schemas.openxmlformats.org/officeDocument/2006/relationships/hyperlink" Target="https://www.s-enter.com/" TargetMode="External"/><Relationship Id="rId2" Type="http://schemas.openxmlformats.org/officeDocument/2006/relationships/hyperlink" Target="http://yamakawa-pharm.jp/index.html" TargetMode="External"/><Relationship Id="rId29" Type="http://schemas.openxmlformats.org/officeDocument/2006/relationships/hyperlink" Target="http://www.fujiwara-jp.com/" TargetMode="External"/><Relationship Id="rId255" Type="http://schemas.openxmlformats.org/officeDocument/2006/relationships/hyperlink" Target="http://www.netz-sanyo.jp/" TargetMode="External"/><Relationship Id="rId276" Type="http://schemas.openxmlformats.org/officeDocument/2006/relationships/hyperlink" Target="https://www.tosco.co.jp/" TargetMode="External"/><Relationship Id="rId297" Type="http://schemas.openxmlformats.org/officeDocument/2006/relationships/hyperlink" Target="https://www.kyowa-ft.co.jp/" TargetMode="External"/><Relationship Id="rId441" Type="http://schemas.openxmlformats.org/officeDocument/2006/relationships/hyperlink" Target="https://www.okayama-reha-hp.or.jp/" TargetMode="External"/><Relationship Id="rId462" Type="http://schemas.openxmlformats.org/officeDocument/2006/relationships/hyperlink" Target="https://actas-okayama.com/" TargetMode="External"/><Relationship Id="rId483" Type="http://schemas.openxmlformats.org/officeDocument/2006/relationships/hyperlink" Target="https://www.onetoone.co.jp/" TargetMode="External"/><Relationship Id="rId518" Type="http://schemas.openxmlformats.org/officeDocument/2006/relationships/hyperlink" Target="https://www.redrice-co.com/" TargetMode="External"/><Relationship Id="rId539" Type="http://schemas.openxmlformats.org/officeDocument/2006/relationships/hyperlink" Target="https://www.nankaigiken.com/" TargetMode="External"/><Relationship Id="rId40" Type="http://schemas.openxmlformats.org/officeDocument/2006/relationships/hyperlink" Target="http://akaph.co.jp/" TargetMode="External"/><Relationship Id="rId115" Type="http://schemas.openxmlformats.org/officeDocument/2006/relationships/hyperlink" Target="http://www.sakuramichi-shika.com/" TargetMode="External"/><Relationship Id="rId136" Type="http://schemas.openxmlformats.org/officeDocument/2006/relationships/hyperlink" Target="https://x-link-life.co.jp/" TargetMode="External"/><Relationship Id="rId157" Type="http://schemas.openxmlformats.org/officeDocument/2006/relationships/hyperlink" Target="http://www.fujiterminal.co.jp/" TargetMode="External"/><Relationship Id="rId178" Type="http://schemas.openxmlformats.org/officeDocument/2006/relationships/hyperlink" Target="http://www.kurashiki-towel.co.jp/" TargetMode="External"/><Relationship Id="rId301" Type="http://schemas.openxmlformats.org/officeDocument/2006/relationships/hyperlink" Target="https://www.e-nac.co.jp/" TargetMode="External"/><Relationship Id="rId322" Type="http://schemas.openxmlformats.org/officeDocument/2006/relationships/hyperlink" Target="https://www.okayama-kimuraya.co.jp/" TargetMode="External"/><Relationship Id="rId343" Type="http://schemas.openxmlformats.org/officeDocument/2006/relationships/hyperlink" Target="http://www.midorijujikai.or.jp/" TargetMode="External"/><Relationship Id="rId364" Type="http://schemas.openxmlformats.org/officeDocument/2006/relationships/hyperlink" Target="https://yamashin-giken.co.jp/" TargetMode="External"/><Relationship Id="rId550" Type="http://schemas.openxmlformats.org/officeDocument/2006/relationships/hyperlink" Target="https://leafedge.jp/" TargetMode="External"/><Relationship Id="rId61" Type="http://schemas.openxmlformats.org/officeDocument/2006/relationships/hyperlink" Target="https://www.u-sun.co.jp/" TargetMode="External"/><Relationship Id="rId82" Type="http://schemas.openxmlformats.org/officeDocument/2006/relationships/hyperlink" Target="https://okhp.jp/" TargetMode="External"/><Relationship Id="rId199" Type="http://schemas.openxmlformats.org/officeDocument/2006/relationships/hyperlink" Target="https://www.bco.co.jp/" TargetMode="External"/><Relationship Id="rId203" Type="http://schemas.openxmlformats.org/officeDocument/2006/relationships/hyperlink" Target="http://www.hanasakatec.co.jp/" TargetMode="External"/><Relationship Id="rId385" Type="http://schemas.openxmlformats.org/officeDocument/2006/relationships/hyperlink" Target="https://www.setup-jp.com/" TargetMode="External"/><Relationship Id="rId571" Type="http://schemas.openxmlformats.org/officeDocument/2006/relationships/hyperlink" Target="https://www.sasayama-bk.jp/" TargetMode="External"/><Relationship Id="rId19" Type="http://schemas.openxmlformats.org/officeDocument/2006/relationships/hyperlink" Target="http://www.okakenko.jp/" TargetMode="External"/><Relationship Id="rId224" Type="http://schemas.openxmlformats.org/officeDocument/2006/relationships/hyperlink" Target="http://sanyokirei.com/" TargetMode="External"/><Relationship Id="rId245" Type="http://schemas.openxmlformats.org/officeDocument/2006/relationships/hyperlink" Target="https://www.takisawa.co.jp/" TargetMode="External"/><Relationship Id="rId266" Type="http://schemas.openxmlformats.org/officeDocument/2006/relationships/hyperlink" Target="http://tyl.jp/" TargetMode="External"/><Relationship Id="rId287" Type="http://schemas.openxmlformats.org/officeDocument/2006/relationships/hyperlink" Target="http://www.daishinken.co.jp/" TargetMode="External"/><Relationship Id="rId410" Type="http://schemas.openxmlformats.org/officeDocument/2006/relationships/hyperlink" Target="https://www.omrex.co.jp/" TargetMode="External"/><Relationship Id="rId431" Type="http://schemas.openxmlformats.org/officeDocument/2006/relationships/hyperlink" Target="https://www.ryoufhukai.ryoufhu.com/" TargetMode="External"/><Relationship Id="rId452" Type="http://schemas.openxmlformats.org/officeDocument/2006/relationships/hyperlink" Target="https://greentool.jp/" TargetMode="External"/><Relationship Id="rId473" Type="http://schemas.openxmlformats.org/officeDocument/2006/relationships/hyperlink" Target="https://www.ideal0808.com/" TargetMode="External"/><Relationship Id="rId494" Type="http://schemas.openxmlformats.org/officeDocument/2006/relationships/hyperlink" Target="https://www.ibara-railway.co.jp/" TargetMode="External"/><Relationship Id="rId508" Type="http://schemas.openxmlformats.org/officeDocument/2006/relationships/hyperlink" Target="https://www.s-hikari.or.jp/" TargetMode="External"/><Relationship Id="rId529" Type="http://schemas.openxmlformats.org/officeDocument/2006/relationships/hyperlink" Target="https://yokoyamaseimo.co.jp/" TargetMode="External"/><Relationship Id="rId30" Type="http://schemas.openxmlformats.org/officeDocument/2006/relationships/hyperlink" Target="http://www.kchnet.or.jp/" TargetMode="External"/><Relationship Id="rId105" Type="http://schemas.openxmlformats.org/officeDocument/2006/relationships/hyperlink" Target="http://tenshinryo.jp/" TargetMode="External"/><Relationship Id="rId126" Type="http://schemas.openxmlformats.org/officeDocument/2006/relationships/hyperlink" Target="http://www.asoa.jp/" TargetMode="External"/><Relationship Id="rId147" Type="http://schemas.openxmlformats.org/officeDocument/2006/relationships/hyperlink" Target="http://www.nagaosh.co.jp/" TargetMode="External"/><Relationship Id="rId168" Type="http://schemas.openxmlformats.org/officeDocument/2006/relationships/hyperlink" Target="http://info-port.jp/" TargetMode="External"/><Relationship Id="rId312" Type="http://schemas.openxmlformats.org/officeDocument/2006/relationships/hyperlink" Target="http://www.mak-kk.jp/index.html" TargetMode="External"/><Relationship Id="rId333" Type="http://schemas.openxmlformats.org/officeDocument/2006/relationships/hyperlink" Target="https://www.kbknet.co.jp/" TargetMode="External"/><Relationship Id="rId354" Type="http://schemas.openxmlformats.org/officeDocument/2006/relationships/hyperlink" Target="https://www.hirano-ironworks.co.jp/" TargetMode="External"/><Relationship Id="rId540" Type="http://schemas.openxmlformats.org/officeDocument/2006/relationships/hyperlink" Target="https://yori-tekko.jp/" TargetMode="External"/><Relationship Id="rId51" Type="http://schemas.openxmlformats.org/officeDocument/2006/relationships/hyperlink" Target="http://www.dolphinaid.jp/" TargetMode="External"/><Relationship Id="rId72" Type="http://schemas.openxmlformats.org/officeDocument/2006/relationships/hyperlink" Target="http://www.okayama-health.coop/" TargetMode="External"/><Relationship Id="rId93" Type="http://schemas.openxmlformats.org/officeDocument/2006/relationships/hyperlink" Target="http://www.ranwakai.or.jp/" TargetMode="External"/><Relationship Id="rId189" Type="http://schemas.openxmlformats.org/officeDocument/2006/relationships/hyperlink" Target="http://e-g-life.jp/home/" TargetMode="External"/><Relationship Id="rId375" Type="http://schemas.openxmlformats.org/officeDocument/2006/relationships/hyperlink" Target="http://www.bizen-hatsujo.co.jp/" TargetMode="External"/><Relationship Id="rId396" Type="http://schemas.openxmlformats.org/officeDocument/2006/relationships/hyperlink" Target="https://www.mokutanworks.com/" TargetMode="External"/><Relationship Id="rId561" Type="http://schemas.openxmlformats.org/officeDocument/2006/relationships/hyperlink" Target="https://www.unico.jp/" TargetMode="External"/><Relationship Id="rId3" Type="http://schemas.openxmlformats.org/officeDocument/2006/relationships/hyperlink" Target="http://www.belief-web.com/" TargetMode="External"/><Relationship Id="rId214" Type="http://schemas.openxmlformats.org/officeDocument/2006/relationships/hyperlink" Target="https://www.asahiinryo.co.jp/" TargetMode="External"/><Relationship Id="rId235" Type="http://schemas.openxmlformats.org/officeDocument/2006/relationships/hyperlink" Target="https://www.nanno-mfg.jp/" TargetMode="External"/><Relationship Id="rId256" Type="http://schemas.openxmlformats.org/officeDocument/2006/relationships/hyperlink" Target="http://www.caitac.co.jp/company/group/index01.html" TargetMode="External"/><Relationship Id="rId277" Type="http://schemas.openxmlformats.org/officeDocument/2006/relationships/hyperlink" Target="http://www.k-okuma.co.jp/" TargetMode="External"/><Relationship Id="rId298" Type="http://schemas.openxmlformats.org/officeDocument/2006/relationships/hyperlink" Target="https://katsuyamagumi.co.jp/" TargetMode="External"/><Relationship Id="rId400" Type="http://schemas.openxmlformats.org/officeDocument/2006/relationships/hyperlink" Target="https://www.okarin.co.jp/" TargetMode="External"/><Relationship Id="rId421" Type="http://schemas.openxmlformats.org/officeDocument/2006/relationships/hyperlink" Target="https://www.kimura-s.jp/" TargetMode="External"/><Relationship Id="rId442" Type="http://schemas.openxmlformats.org/officeDocument/2006/relationships/hyperlink" Target="https://www.minan.jp/" TargetMode="External"/><Relationship Id="rId463" Type="http://schemas.openxmlformats.org/officeDocument/2006/relationships/hyperlink" Target="https://fujii-iw.jp/" TargetMode="External"/><Relationship Id="rId484" Type="http://schemas.openxmlformats.org/officeDocument/2006/relationships/hyperlink" Target="https://b-p-o.co.jp/" TargetMode="External"/><Relationship Id="rId519" Type="http://schemas.openxmlformats.org/officeDocument/2006/relationships/hyperlink" Target="https://mkcraft.co.jp/" TargetMode="External"/><Relationship Id="rId116" Type="http://schemas.openxmlformats.org/officeDocument/2006/relationships/hyperlink" Target="http://tatsuoka.shoes/" TargetMode="External"/><Relationship Id="rId137" Type="http://schemas.openxmlformats.org/officeDocument/2006/relationships/hyperlink" Target="http://www.ymsk.jp/" TargetMode="External"/><Relationship Id="rId158" Type="http://schemas.openxmlformats.org/officeDocument/2006/relationships/hyperlink" Target="http://www.mizushin.co.jp/" TargetMode="External"/><Relationship Id="rId302" Type="http://schemas.openxmlformats.org/officeDocument/2006/relationships/hyperlink" Target="http://tori2.com/" TargetMode="External"/><Relationship Id="rId323" Type="http://schemas.openxmlformats.org/officeDocument/2006/relationships/hyperlink" Target="https://www.kajitani-shokuhin.co.jp/" TargetMode="External"/><Relationship Id="rId344" Type="http://schemas.openxmlformats.org/officeDocument/2006/relationships/hyperlink" Target="http://mizu-1.jp/" TargetMode="External"/><Relationship Id="rId530" Type="http://schemas.openxmlformats.org/officeDocument/2006/relationships/hyperlink" Target="https://www.caitac.co.jp/" TargetMode="External"/><Relationship Id="rId20" Type="http://schemas.openxmlformats.org/officeDocument/2006/relationships/hyperlink" Target="http://www.opa.or.jp/" TargetMode="External"/><Relationship Id="rId41" Type="http://schemas.openxmlformats.org/officeDocument/2006/relationships/hyperlink" Target="http://www.harada-ganka.jp/" TargetMode="External"/><Relationship Id="rId62" Type="http://schemas.openxmlformats.org/officeDocument/2006/relationships/hyperlink" Target="http://balance5.jp/" TargetMode="External"/><Relationship Id="rId83" Type="http://schemas.openxmlformats.org/officeDocument/2006/relationships/hyperlink" Target="http://www.okunogumi.com/" TargetMode="External"/><Relationship Id="rId179" Type="http://schemas.openxmlformats.org/officeDocument/2006/relationships/hyperlink" Target="http://www.tsuyamaasahi.co.jp/" TargetMode="External"/><Relationship Id="rId365" Type="http://schemas.openxmlformats.org/officeDocument/2006/relationships/hyperlink" Target="https://www.fujibake.com/" TargetMode="External"/><Relationship Id="rId386" Type="http://schemas.openxmlformats.org/officeDocument/2006/relationships/hyperlink" Target="https://www.kuraka.co.jp/" TargetMode="External"/><Relationship Id="rId551" Type="http://schemas.openxmlformats.org/officeDocument/2006/relationships/hyperlink" Target="https://sanyoalumi.jp/" TargetMode="External"/><Relationship Id="rId572" Type="http://schemas.openxmlformats.org/officeDocument/2006/relationships/hyperlink" Target="http://sanyo-houtec.co.jp/" TargetMode="External"/><Relationship Id="rId190" Type="http://schemas.openxmlformats.org/officeDocument/2006/relationships/hyperlink" Target="http://e-g-life.jp/" TargetMode="External"/><Relationship Id="rId204" Type="http://schemas.openxmlformats.org/officeDocument/2006/relationships/hyperlink" Target="http://www.sotobayashi.co.jp/" TargetMode="External"/><Relationship Id="rId225" Type="http://schemas.openxmlformats.org/officeDocument/2006/relationships/hyperlink" Target="http://tokufuu.or.jp/kibou/" TargetMode="External"/><Relationship Id="rId246" Type="http://schemas.openxmlformats.org/officeDocument/2006/relationships/hyperlink" Target="https://rita-style.co.jp/gym/okayama/ekimae" TargetMode="External"/><Relationship Id="rId267" Type="http://schemas.openxmlformats.org/officeDocument/2006/relationships/hyperlink" Target="https://www.youcom.co.jp/" TargetMode="External"/><Relationship Id="rId288" Type="http://schemas.openxmlformats.org/officeDocument/2006/relationships/hyperlink" Target="http://www.kk-sanou.co.jp/" TargetMode="External"/><Relationship Id="rId411" Type="http://schemas.openxmlformats.org/officeDocument/2006/relationships/hyperlink" Target="http://www.obs-sash.co.jp/" TargetMode="External"/><Relationship Id="rId432" Type="http://schemas.openxmlformats.org/officeDocument/2006/relationships/hyperlink" Target="https://nikkotech.co.jp/" TargetMode="External"/><Relationship Id="rId453" Type="http://schemas.openxmlformats.org/officeDocument/2006/relationships/hyperlink" Target="https://niimi-shinrin.jp/" TargetMode="External"/><Relationship Id="rId474" Type="http://schemas.openxmlformats.org/officeDocument/2006/relationships/hyperlink" Target="https://www.btsbts.com/" TargetMode="External"/><Relationship Id="rId509" Type="http://schemas.openxmlformats.org/officeDocument/2006/relationships/hyperlink" Target="https://hello-unyu.co.jp/" TargetMode="External"/><Relationship Id="rId106" Type="http://schemas.openxmlformats.org/officeDocument/2006/relationships/hyperlink" Target="http://ww3.tiki.ne.jp/~fukushiwake/" TargetMode="External"/><Relationship Id="rId127" Type="http://schemas.openxmlformats.org/officeDocument/2006/relationships/hyperlink" Target="http://www.gaku-bun.co.jp/" TargetMode="External"/><Relationship Id="rId313" Type="http://schemas.openxmlformats.org/officeDocument/2006/relationships/hyperlink" Target="https://green-management.jp/" TargetMode="External"/><Relationship Id="rId495" Type="http://schemas.openxmlformats.org/officeDocument/2006/relationships/hyperlink" Target="https://muscat.driver.co.jp/" TargetMode="External"/><Relationship Id="rId10" Type="http://schemas.openxmlformats.org/officeDocument/2006/relationships/hyperlink" Target="http://pione-welfare.or.jp/" TargetMode="External"/><Relationship Id="rId31" Type="http://schemas.openxmlformats.org/officeDocument/2006/relationships/hyperlink" Target="http://tanjifriend.com/" TargetMode="External"/><Relationship Id="rId52" Type="http://schemas.openxmlformats.org/officeDocument/2006/relationships/hyperlink" Target="http://www.maco.co.jp/" TargetMode="External"/><Relationship Id="rId73" Type="http://schemas.openxmlformats.org/officeDocument/2006/relationships/hyperlink" Target="http://www.okayama-subaru.co.jp/" TargetMode="External"/><Relationship Id="rId94" Type="http://schemas.openxmlformats.org/officeDocument/2006/relationships/hyperlink" Target="http://www.kurashiki.co.jp/" TargetMode="External"/><Relationship Id="rId148" Type="http://schemas.openxmlformats.org/officeDocument/2006/relationships/hyperlink" Target="http://www.maruhan.co.jp/" TargetMode="External"/><Relationship Id="rId169" Type="http://schemas.openxmlformats.org/officeDocument/2006/relationships/hyperlink" Target="https://www.dia.ne.jp/" TargetMode="External"/><Relationship Id="rId334" Type="http://schemas.openxmlformats.org/officeDocument/2006/relationships/hyperlink" Target="http://www3.tvt.ne.jp/~tamurak/index.html" TargetMode="External"/><Relationship Id="rId355" Type="http://schemas.openxmlformats.org/officeDocument/2006/relationships/hyperlink" Target="https://www.os-auto.jp/" TargetMode="External"/><Relationship Id="rId376" Type="http://schemas.openxmlformats.org/officeDocument/2006/relationships/hyperlink" Target="http://www.ikoma-rb.com/" TargetMode="External"/><Relationship Id="rId397" Type="http://schemas.openxmlformats.org/officeDocument/2006/relationships/hyperlink" Target="https://tagoclinic.or.jp/" TargetMode="External"/><Relationship Id="rId520" Type="http://schemas.openxmlformats.org/officeDocument/2006/relationships/hyperlink" Target="http://www.jpyuukabutu.com/" TargetMode="External"/><Relationship Id="rId541" Type="http://schemas.openxmlformats.org/officeDocument/2006/relationships/hyperlink" Target="https://nanjonori.jp/" TargetMode="External"/><Relationship Id="rId562" Type="http://schemas.openxmlformats.org/officeDocument/2006/relationships/hyperlink" Target="https://www.fukami-gas-daidokoro.jp/" TargetMode="External"/><Relationship Id="rId4" Type="http://schemas.openxmlformats.org/officeDocument/2006/relationships/hyperlink" Target="http://www.hairmake-age.jp/" TargetMode="External"/><Relationship Id="rId180" Type="http://schemas.openxmlformats.org/officeDocument/2006/relationships/hyperlink" Target="http://www.akashi-suc.jp/" TargetMode="External"/><Relationship Id="rId215" Type="http://schemas.openxmlformats.org/officeDocument/2006/relationships/hyperlink" Target="https://okharikyuu.com/" TargetMode="External"/><Relationship Id="rId236" Type="http://schemas.openxmlformats.org/officeDocument/2006/relationships/hyperlink" Target="https://melonjima.net/" TargetMode="External"/><Relationship Id="rId257" Type="http://schemas.openxmlformats.org/officeDocument/2006/relationships/hyperlink" Target="https://www.glocallinks.co.jp/" TargetMode="External"/><Relationship Id="rId278" Type="http://schemas.openxmlformats.org/officeDocument/2006/relationships/hyperlink" Target="https://muramatsu.bsj.jp/" TargetMode="External"/><Relationship Id="rId401" Type="http://schemas.openxmlformats.org/officeDocument/2006/relationships/hyperlink" Target="https://www.okarin.co.jp/" TargetMode="External"/><Relationship Id="rId422" Type="http://schemas.openxmlformats.org/officeDocument/2006/relationships/hyperlink" Target="https://www.hayashi-dorin.or.jp/" TargetMode="External"/><Relationship Id="rId443" Type="http://schemas.openxmlformats.org/officeDocument/2006/relationships/hyperlink" Target="https://www.kwp.co.jp/" TargetMode="External"/><Relationship Id="rId464" Type="http://schemas.openxmlformats.org/officeDocument/2006/relationships/hyperlink" Target="https://mirai-kurashiki.net/" TargetMode="External"/><Relationship Id="rId303" Type="http://schemas.openxmlformats.org/officeDocument/2006/relationships/hyperlink" Target="https://jeans-wash.co.jp/" TargetMode="External"/><Relationship Id="rId485" Type="http://schemas.openxmlformats.org/officeDocument/2006/relationships/hyperlink" Target="https://www.ej-jimco.co.jp/" TargetMode="External"/><Relationship Id="rId42" Type="http://schemas.openxmlformats.org/officeDocument/2006/relationships/hyperlink" Target="http://www.3838.com/" TargetMode="External"/><Relationship Id="rId84" Type="http://schemas.openxmlformats.org/officeDocument/2006/relationships/hyperlink" Target="https://www.abiko-fudousan.jp/" TargetMode="External"/><Relationship Id="rId138" Type="http://schemas.openxmlformats.org/officeDocument/2006/relationships/hyperlink" Target="http://dealer.honda.co.jp/hondacars-kurashikihigashi/" TargetMode="External"/><Relationship Id="rId345" Type="http://schemas.openxmlformats.org/officeDocument/2006/relationships/hyperlink" Target="https://www.shinobufoods.co.jp/" TargetMode="External"/><Relationship Id="rId387" Type="http://schemas.openxmlformats.org/officeDocument/2006/relationships/hyperlink" Target="https://www.maysay.jp/" TargetMode="External"/><Relationship Id="rId510" Type="http://schemas.openxmlformats.org/officeDocument/2006/relationships/hyperlink" Target="https://www.chunky.co.jp/" TargetMode="External"/><Relationship Id="rId552" Type="http://schemas.openxmlformats.org/officeDocument/2006/relationships/hyperlink" Target="https://tomura-corporation.jp/" TargetMode="External"/><Relationship Id="rId191" Type="http://schemas.openxmlformats.org/officeDocument/2006/relationships/hyperlink" Target="http://www.123server.jp/" TargetMode="External"/><Relationship Id="rId205" Type="http://schemas.openxmlformats.org/officeDocument/2006/relationships/hyperlink" Target="http://www.meisuibijin.co.jp/" TargetMode="External"/><Relationship Id="rId247" Type="http://schemas.openxmlformats.org/officeDocument/2006/relationships/hyperlink" Target="http://www.kagamino-bus.com/" TargetMode="External"/><Relationship Id="rId412" Type="http://schemas.openxmlformats.org/officeDocument/2006/relationships/hyperlink" Target="https://www.okayama-airport.co.jp/" TargetMode="External"/><Relationship Id="rId107" Type="http://schemas.openxmlformats.org/officeDocument/2006/relationships/hyperlink" Target="http://akaiwakodomo.jp/" TargetMode="External"/><Relationship Id="rId289" Type="http://schemas.openxmlformats.org/officeDocument/2006/relationships/hyperlink" Target="http://www.shidakogyo.co.jp/" TargetMode="External"/><Relationship Id="rId454" Type="http://schemas.openxmlformats.org/officeDocument/2006/relationships/hyperlink" Target="https://www.takeda-casting.com/" TargetMode="External"/><Relationship Id="rId496" Type="http://schemas.openxmlformats.org/officeDocument/2006/relationships/hyperlink" Target="https://shoei.driver.co.jp/" TargetMode="External"/><Relationship Id="rId11" Type="http://schemas.openxmlformats.org/officeDocument/2006/relationships/hyperlink" Target="http://www.sanyo-safety.com/" TargetMode="External"/><Relationship Id="rId53" Type="http://schemas.openxmlformats.org/officeDocument/2006/relationships/hyperlink" Target="http://www.asahi-gf.co.jp/" TargetMode="External"/><Relationship Id="rId149" Type="http://schemas.openxmlformats.org/officeDocument/2006/relationships/hyperlink" Target="http://im-c.jp/company/" TargetMode="External"/><Relationship Id="rId314" Type="http://schemas.openxmlformats.org/officeDocument/2006/relationships/hyperlink" Target="https://www.kawakami-cs.co.jp/" TargetMode="External"/><Relationship Id="rId356" Type="http://schemas.openxmlformats.org/officeDocument/2006/relationships/hyperlink" Target="https://alloy-kogyo.com/" TargetMode="External"/><Relationship Id="rId398" Type="http://schemas.openxmlformats.org/officeDocument/2006/relationships/hyperlink" Target="https://www.hondacars-tsuyama.co.jp/" TargetMode="External"/><Relationship Id="rId521" Type="http://schemas.openxmlformats.org/officeDocument/2006/relationships/hyperlink" Target="http://ww32.tiki.ne.jp/~kurumi/" TargetMode="External"/><Relationship Id="rId563" Type="http://schemas.openxmlformats.org/officeDocument/2006/relationships/hyperlink" Target="https://sakatasaiseki.co.jp/" TargetMode="External"/><Relationship Id="rId95" Type="http://schemas.openxmlformats.org/officeDocument/2006/relationships/hyperlink" Target="http://bizensw.or.jp/" TargetMode="External"/><Relationship Id="rId160" Type="http://schemas.openxmlformats.org/officeDocument/2006/relationships/hyperlink" Target="http://www.toubutenrei.com/" TargetMode="External"/><Relationship Id="rId216" Type="http://schemas.openxmlformats.org/officeDocument/2006/relationships/hyperlink" Target="https://www.hagihara.co.jp/" TargetMode="External"/><Relationship Id="rId423" Type="http://schemas.openxmlformats.org/officeDocument/2006/relationships/hyperlink" Target="https://www.kamigumi.co.jp/" TargetMode="External"/><Relationship Id="rId258" Type="http://schemas.openxmlformats.org/officeDocument/2006/relationships/hyperlink" Target="http://ww9.tiki.ne.jp/~kotobuki/" TargetMode="External"/><Relationship Id="rId465" Type="http://schemas.openxmlformats.org/officeDocument/2006/relationships/hyperlink" Target="https://www.shizenkyosei.co.jp/" TargetMode="External"/><Relationship Id="rId22" Type="http://schemas.openxmlformats.org/officeDocument/2006/relationships/hyperlink" Target="http://asunarofuku.jp/" TargetMode="External"/><Relationship Id="rId64" Type="http://schemas.openxmlformats.org/officeDocument/2006/relationships/hyperlink" Target="http://www.housing-sanyo.jp/" TargetMode="External"/><Relationship Id="rId118" Type="http://schemas.openxmlformats.org/officeDocument/2006/relationships/hyperlink" Target="http://www.nakagiri.co.jp/" TargetMode="External"/><Relationship Id="rId325" Type="http://schemas.openxmlformats.org/officeDocument/2006/relationships/hyperlink" Target="https://www.shihoya.co.jp/" TargetMode="External"/><Relationship Id="rId367" Type="http://schemas.openxmlformats.org/officeDocument/2006/relationships/hyperlink" Target="https://www.daito-hr.co.jp/" TargetMode="External"/><Relationship Id="rId532" Type="http://schemas.openxmlformats.org/officeDocument/2006/relationships/hyperlink" Target="https://www.sings.bz/" TargetMode="External"/><Relationship Id="rId574" Type="http://schemas.openxmlformats.org/officeDocument/2006/relationships/hyperlink" Target="https://irie-kogyo.co.jp/" TargetMode="External"/><Relationship Id="rId171" Type="http://schemas.openxmlformats.org/officeDocument/2006/relationships/hyperlink" Target="http://www.clapsgroup.co.jp/index.html" TargetMode="External"/><Relationship Id="rId227" Type="http://schemas.openxmlformats.org/officeDocument/2006/relationships/hyperlink" Target="http://www.jyunshinkai.or.jp/" TargetMode="External"/><Relationship Id="rId269" Type="http://schemas.openxmlformats.org/officeDocument/2006/relationships/hyperlink" Target="http://sesshu-fukushikai.or.jp/sereno" TargetMode="External"/><Relationship Id="rId434" Type="http://schemas.openxmlformats.org/officeDocument/2006/relationships/hyperlink" Target="https://fistbump.co.jp/" TargetMode="External"/><Relationship Id="rId476" Type="http://schemas.openxmlformats.org/officeDocument/2006/relationships/hyperlink" Target="https://www.mclc.co.jp/" TargetMode="External"/><Relationship Id="rId33" Type="http://schemas.openxmlformats.org/officeDocument/2006/relationships/hyperlink" Target="http://www.kimura-shika.jp/" TargetMode="External"/><Relationship Id="rId129" Type="http://schemas.openxmlformats.org/officeDocument/2006/relationships/hyperlink" Target="http://www.e-alright.com/" TargetMode="External"/><Relationship Id="rId280" Type="http://schemas.openxmlformats.org/officeDocument/2006/relationships/hyperlink" Target="https://www.awaitrees.com/" TargetMode="External"/><Relationship Id="rId336" Type="http://schemas.openxmlformats.org/officeDocument/2006/relationships/hyperlink" Target="https://www.aisawa.co.jp/" TargetMode="External"/><Relationship Id="rId501" Type="http://schemas.openxmlformats.org/officeDocument/2006/relationships/hyperlink" Target="http://www.kabutokai.jp/" TargetMode="External"/><Relationship Id="rId543" Type="http://schemas.openxmlformats.org/officeDocument/2006/relationships/hyperlink" Target="https://www.ichiken-farm.com/" TargetMode="External"/><Relationship Id="rId75" Type="http://schemas.openxmlformats.org/officeDocument/2006/relationships/hyperlink" Target="http://www.shibuya-zei.jp/" TargetMode="External"/><Relationship Id="rId140" Type="http://schemas.openxmlformats.org/officeDocument/2006/relationships/hyperlink" Target="http://www.kajioka.co.jp/" TargetMode="External"/><Relationship Id="rId182" Type="http://schemas.openxmlformats.org/officeDocument/2006/relationships/hyperlink" Target="http://apple-e.co.jp/" TargetMode="External"/><Relationship Id="rId378" Type="http://schemas.openxmlformats.org/officeDocument/2006/relationships/hyperlink" Target="https://www.aquamiho.co.jp/" TargetMode="External"/><Relationship Id="rId403" Type="http://schemas.openxmlformats.org/officeDocument/2006/relationships/hyperlink" Target="https://www.godoceramics.co.jp/" TargetMode="External"/><Relationship Id="rId6" Type="http://schemas.openxmlformats.org/officeDocument/2006/relationships/hyperlink" Target="http://www.ubiq-c.jp/" TargetMode="External"/><Relationship Id="rId238" Type="http://schemas.openxmlformats.org/officeDocument/2006/relationships/hyperlink" Target="http://okayama-cgc.or.jp/" TargetMode="External"/><Relationship Id="rId445" Type="http://schemas.openxmlformats.org/officeDocument/2006/relationships/hyperlink" Target="https://wakusuma.com/" TargetMode="External"/><Relationship Id="rId487" Type="http://schemas.openxmlformats.org/officeDocument/2006/relationships/hyperlink" Target="https://www.mes.co.jp/tokki/" TargetMode="External"/><Relationship Id="rId291" Type="http://schemas.openxmlformats.org/officeDocument/2006/relationships/hyperlink" Target="https://www.takaya.co.jp/" TargetMode="External"/><Relationship Id="rId305" Type="http://schemas.openxmlformats.org/officeDocument/2006/relationships/hyperlink" Target="https://group-mk.co.jp/" TargetMode="External"/><Relationship Id="rId347" Type="http://schemas.openxmlformats.org/officeDocument/2006/relationships/hyperlink" Target="https://kusaka-soujinkai.jp/" TargetMode="External"/><Relationship Id="rId512" Type="http://schemas.openxmlformats.org/officeDocument/2006/relationships/hyperlink" Target="https://www.tokiomarine-nichido.co.jp/" TargetMode="External"/><Relationship Id="rId44" Type="http://schemas.openxmlformats.org/officeDocument/2006/relationships/hyperlink" Target="http://www.okayama.med.or.jp/okayama/" TargetMode="External"/><Relationship Id="rId86" Type="http://schemas.openxmlformats.org/officeDocument/2006/relationships/hyperlink" Target="http://www.intex-kk.com/" TargetMode="External"/><Relationship Id="rId151" Type="http://schemas.openxmlformats.org/officeDocument/2006/relationships/hyperlink" Target="http://www.trust-material.com/" TargetMode="External"/><Relationship Id="rId389" Type="http://schemas.openxmlformats.org/officeDocument/2006/relationships/hyperlink" Target="https://www.shigei.or.jp/smrh/" TargetMode="External"/><Relationship Id="rId554" Type="http://schemas.openxmlformats.org/officeDocument/2006/relationships/hyperlink" Target="https://www.mizden.co.jp/" TargetMode="External"/><Relationship Id="rId193" Type="http://schemas.openxmlformats.org/officeDocument/2006/relationships/hyperlink" Target="http://www.daishin-e.co.jp/" TargetMode="External"/><Relationship Id="rId207" Type="http://schemas.openxmlformats.org/officeDocument/2006/relationships/hyperlink" Target="http://www.optic.or.jp/navi_company/com/p/company_detail/index/1213.html" TargetMode="External"/><Relationship Id="rId249" Type="http://schemas.openxmlformats.org/officeDocument/2006/relationships/hyperlink" Target="https://www.tombow.gr.jp/" TargetMode="External"/><Relationship Id="rId414" Type="http://schemas.openxmlformats.org/officeDocument/2006/relationships/hyperlink" Target="http://www.okasaisei-life.jp/ikoinooka" TargetMode="External"/><Relationship Id="rId456" Type="http://schemas.openxmlformats.org/officeDocument/2006/relationships/hyperlink" Target="https://www.kyoritsu-seiki.com/" TargetMode="External"/><Relationship Id="rId498" Type="http://schemas.openxmlformats.org/officeDocument/2006/relationships/hyperlink" Target="https://www.jfe-steel.co.jp/works/west/" TargetMode="External"/><Relationship Id="rId13" Type="http://schemas.openxmlformats.org/officeDocument/2006/relationships/hyperlink" Target="http://www.sogo-bussan.jp/" TargetMode="External"/><Relationship Id="rId109" Type="http://schemas.openxmlformats.org/officeDocument/2006/relationships/hyperlink" Target="http://niimigas.com/" TargetMode="External"/><Relationship Id="rId260" Type="http://schemas.openxmlformats.org/officeDocument/2006/relationships/hyperlink" Target="https://www.suikyugrp.co.jp/" TargetMode="External"/><Relationship Id="rId316" Type="http://schemas.openxmlformats.org/officeDocument/2006/relationships/hyperlink" Target="https://keshigonosato.jp/index.html" TargetMode="External"/><Relationship Id="rId523" Type="http://schemas.openxmlformats.org/officeDocument/2006/relationships/hyperlink" Target="https://www.iris-co.biz/" TargetMode="External"/><Relationship Id="rId55" Type="http://schemas.openxmlformats.org/officeDocument/2006/relationships/hyperlink" Target="http://konkohp.jp/" TargetMode="External"/><Relationship Id="rId97" Type="http://schemas.openxmlformats.org/officeDocument/2006/relationships/hyperlink" Target="http://www.fukoku-life.co.jp/" TargetMode="External"/><Relationship Id="rId120" Type="http://schemas.openxmlformats.org/officeDocument/2006/relationships/hyperlink" Target="http://www.olive-family.com/" TargetMode="External"/><Relationship Id="rId358" Type="http://schemas.openxmlformats.org/officeDocument/2006/relationships/hyperlink" Target="https://naramura.jp/" TargetMode="External"/><Relationship Id="rId565" Type="http://schemas.openxmlformats.org/officeDocument/2006/relationships/hyperlink" Target="https://www.niimi-sanyuu.com/" TargetMode="External"/><Relationship Id="rId162" Type="http://schemas.openxmlformats.org/officeDocument/2006/relationships/hyperlink" Target="http://www.soushinkai.com/home/" TargetMode="External"/><Relationship Id="rId218" Type="http://schemas.openxmlformats.org/officeDocument/2006/relationships/hyperlink" Target="http://www.tenjinkai.org/" TargetMode="External"/><Relationship Id="rId425" Type="http://schemas.openxmlformats.org/officeDocument/2006/relationships/hyperlink" Target="https://www.bizen-c.co.jp/" TargetMode="External"/><Relationship Id="rId467" Type="http://schemas.openxmlformats.org/officeDocument/2006/relationships/hyperlink" Target="https://oda-corp.com/" TargetMode="External"/><Relationship Id="rId271" Type="http://schemas.openxmlformats.org/officeDocument/2006/relationships/hyperlink" Target="http://www.kura-cci.or.jp/" TargetMode="External"/><Relationship Id="rId24" Type="http://schemas.openxmlformats.org/officeDocument/2006/relationships/hyperlink" Target="http://www.okayama-med.jrc.or.jp/" TargetMode="External"/><Relationship Id="rId66" Type="http://schemas.openxmlformats.org/officeDocument/2006/relationships/hyperlink" Target="http://inoue-gr.jp/" TargetMode="External"/><Relationship Id="rId131" Type="http://schemas.openxmlformats.org/officeDocument/2006/relationships/hyperlink" Target="http://onoda-kaisouten.jp/" TargetMode="External"/><Relationship Id="rId327" Type="http://schemas.openxmlformats.org/officeDocument/2006/relationships/hyperlink" Target="https://takeshin-pk.co.jp/" TargetMode="External"/><Relationship Id="rId369" Type="http://schemas.openxmlformats.org/officeDocument/2006/relationships/hyperlink" Target="https://sonae.ltd/" TargetMode="External"/><Relationship Id="rId534" Type="http://schemas.openxmlformats.org/officeDocument/2006/relationships/hyperlink" Target="https://www.gamou.co.jp/" TargetMode="External"/><Relationship Id="rId576" Type="http://schemas.openxmlformats.org/officeDocument/2006/relationships/hyperlink" Target="https://www.ippo-group.co.jp/" TargetMode="External"/><Relationship Id="rId173" Type="http://schemas.openxmlformats.org/officeDocument/2006/relationships/hyperlink" Target="http://www.clapsgroup.co.jp/index.html" TargetMode="External"/><Relationship Id="rId229" Type="http://schemas.openxmlformats.org/officeDocument/2006/relationships/hyperlink" Target="http://www.chemical.co.jp/" TargetMode="External"/><Relationship Id="rId380" Type="http://schemas.openxmlformats.org/officeDocument/2006/relationships/hyperlink" Target="https://tokinobu.jp/" TargetMode="External"/><Relationship Id="rId436" Type="http://schemas.openxmlformats.org/officeDocument/2006/relationships/hyperlink" Target="https://taihei-ap.jp/" TargetMode="External"/><Relationship Id="rId240" Type="http://schemas.openxmlformats.org/officeDocument/2006/relationships/hyperlink" Target="http://www.minori21.or.jp/" TargetMode="External"/><Relationship Id="rId478" Type="http://schemas.openxmlformats.org/officeDocument/2006/relationships/hyperlink" Target="https://noct.co.jp/" TargetMode="External"/><Relationship Id="rId35" Type="http://schemas.openxmlformats.org/officeDocument/2006/relationships/hyperlink" Target="http://junpukai.or.jp/" TargetMode="External"/><Relationship Id="rId77" Type="http://schemas.openxmlformats.org/officeDocument/2006/relationships/hyperlink" Target="http://www.sinto-bosui.co.jp/" TargetMode="External"/><Relationship Id="rId100" Type="http://schemas.openxmlformats.org/officeDocument/2006/relationships/hyperlink" Target="http://www.taguchi-seika.com/" TargetMode="External"/><Relationship Id="rId282" Type="http://schemas.openxmlformats.org/officeDocument/2006/relationships/hyperlink" Target="https://www.tohkakai.jp/home.php" TargetMode="External"/><Relationship Id="rId338" Type="http://schemas.openxmlformats.org/officeDocument/2006/relationships/hyperlink" Target="https://impam.co.jp/" TargetMode="External"/><Relationship Id="rId503" Type="http://schemas.openxmlformats.org/officeDocument/2006/relationships/hyperlink" Target="https://www.mitsubishi-motors.com/jp/" TargetMode="External"/><Relationship Id="rId545" Type="http://schemas.openxmlformats.org/officeDocument/2006/relationships/hyperlink" Target="https://politech.co.jp/" TargetMode="External"/><Relationship Id="rId8" Type="http://schemas.openxmlformats.org/officeDocument/2006/relationships/hyperlink" Target="http://k-shinko-s.com/" TargetMode="External"/><Relationship Id="rId142" Type="http://schemas.openxmlformats.org/officeDocument/2006/relationships/hyperlink" Target="http://www.geocities.jp/k2kanatani_mimasakagift/" TargetMode="External"/><Relationship Id="rId184" Type="http://schemas.openxmlformats.org/officeDocument/2006/relationships/hyperlink" Target="http://oomorigakuen.ed.jp/" TargetMode="External"/><Relationship Id="rId391" Type="http://schemas.openxmlformats.org/officeDocument/2006/relationships/hyperlink" Target="https://kasuke-fudousan.com/" TargetMode="External"/><Relationship Id="rId405" Type="http://schemas.openxmlformats.org/officeDocument/2006/relationships/hyperlink" Target="https://www.silver21.org/" TargetMode="External"/><Relationship Id="rId447" Type="http://schemas.openxmlformats.org/officeDocument/2006/relationships/hyperlink" Target="http://www.shinjoshakyo.or.jp/" TargetMode="External"/><Relationship Id="rId251" Type="http://schemas.openxmlformats.org/officeDocument/2006/relationships/hyperlink" Target="https://www.nanei-spi.co.jp/" TargetMode="External"/><Relationship Id="rId489" Type="http://schemas.openxmlformats.org/officeDocument/2006/relationships/hyperlink" Target="https://mestrc.co.jp/" TargetMode="External"/><Relationship Id="rId46" Type="http://schemas.openxmlformats.org/officeDocument/2006/relationships/hyperlink" Target="http://www.amda-minds.org/" TargetMode="External"/><Relationship Id="rId293" Type="http://schemas.openxmlformats.org/officeDocument/2006/relationships/hyperlink" Target="http://ayumu-service.com/" TargetMode="External"/><Relationship Id="rId307" Type="http://schemas.openxmlformats.org/officeDocument/2006/relationships/hyperlink" Target="https://www.kobunkan.jp/" TargetMode="External"/><Relationship Id="rId349" Type="http://schemas.openxmlformats.org/officeDocument/2006/relationships/hyperlink" Target="http://kunpoo.jp/" TargetMode="External"/><Relationship Id="rId514" Type="http://schemas.openxmlformats.org/officeDocument/2006/relationships/hyperlink" Target="https://kayoh.co.jp/" TargetMode="External"/><Relationship Id="rId556" Type="http://schemas.openxmlformats.org/officeDocument/2006/relationships/hyperlink" Target="https://shakumoto.co.jp/" TargetMode="External"/><Relationship Id="rId88" Type="http://schemas.openxmlformats.org/officeDocument/2006/relationships/hyperlink" Target="http://www.komeya.co.jp/" TargetMode="External"/><Relationship Id="rId111" Type="http://schemas.openxmlformats.org/officeDocument/2006/relationships/hyperlink" Target="http://www.osakada.co.jp/" TargetMode="External"/><Relationship Id="rId153" Type="http://schemas.openxmlformats.org/officeDocument/2006/relationships/hyperlink" Target="https://d-tree.jp/" TargetMode="External"/><Relationship Id="rId195" Type="http://schemas.openxmlformats.org/officeDocument/2006/relationships/hyperlink" Target="https://www.og-wellness.jp/" TargetMode="External"/><Relationship Id="rId209" Type="http://schemas.openxmlformats.org/officeDocument/2006/relationships/hyperlink" Target="http://www.hattori-k.co.jp/" TargetMode="External"/><Relationship Id="rId360" Type="http://schemas.openxmlformats.org/officeDocument/2006/relationships/hyperlink" Target="https://tanaka-rc.co.jp/" TargetMode="External"/><Relationship Id="rId416" Type="http://schemas.openxmlformats.org/officeDocument/2006/relationships/hyperlink" Target="https://okayama-oss.co.jp/" TargetMode="External"/><Relationship Id="rId220" Type="http://schemas.openxmlformats.org/officeDocument/2006/relationships/hyperlink" Target="http://www.okayama-nasu.com/" TargetMode="External"/><Relationship Id="rId458" Type="http://schemas.openxmlformats.org/officeDocument/2006/relationships/hyperlink" Target="https://www.hatano-sr.net/" TargetMode="External"/><Relationship Id="rId15" Type="http://schemas.openxmlformats.org/officeDocument/2006/relationships/hyperlink" Target="http://www.mori-machinery.co.jp/" TargetMode="External"/><Relationship Id="rId57" Type="http://schemas.openxmlformats.org/officeDocument/2006/relationships/hyperlink" Target="http://www.ohji.ne.jp/" TargetMode="External"/><Relationship Id="rId262" Type="http://schemas.openxmlformats.org/officeDocument/2006/relationships/hyperlink" Target="http://www.yuasakk.co.jp/" TargetMode="External"/><Relationship Id="rId318" Type="http://schemas.openxmlformats.org/officeDocument/2006/relationships/hyperlink" Target="https://www.glico.com/jp/" TargetMode="External"/><Relationship Id="rId525" Type="http://schemas.openxmlformats.org/officeDocument/2006/relationships/hyperlink" Target="https://www.nakashima-hp.or.jp/" TargetMode="External"/><Relationship Id="rId567" Type="http://schemas.openxmlformats.org/officeDocument/2006/relationships/hyperlink" Target="http://www.cr-kobe.jp/" TargetMode="External"/><Relationship Id="rId99" Type="http://schemas.openxmlformats.org/officeDocument/2006/relationships/hyperlink" Target="https://www.seedsjp.com/" TargetMode="External"/><Relationship Id="rId122" Type="http://schemas.openxmlformats.org/officeDocument/2006/relationships/hyperlink" Target="http://www.wordsystem.co.jp/" TargetMode="External"/><Relationship Id="rId164" Type="http://schemas.openxmlformats.org/officeDocument/2006/relationships/hyperlink" Target="https://www.tazmo.co.jp/" TargetMode="External"/><Relationship Id="rId371" Type="http://schemas.openxmlformats.org/officeDocument/2006/relationships/hyperlink" Target="https://www.nkhr.info/" TargetMode="External"/><Relationship Id="rId427" Type="http://schemas.openxmlformats.org/officeDocument/2006/relationships/hyperlink" Target="https://cocoroha.in/" TargetMode="External"/><Relationship Id="rId469" Type="http://schemas.openxmlformats.org/officeDocument/2006/relationships/hyperlink" Target="https://group.nagase.com/viita/" TargetMode="External"/><Relationship Id="rId26" Type="http://schemas.openxmlformats.org/officeDocument/2006/relationships/hyperlink" Target="http://www.ts-alfresa.net/" TargetMode="External"/><Relationship Id="rId231" Type="http://schemas.openxmlformats.org/officeDocument/2006/relationships/hyperlink" Target="http://www.maruilife.co.jp/" TargetMode="External"/><Relationship Id="rId273" Type="http://schemas.openxmlformats.org/officeDocument/2006/relationships/hyperlink" Target="https://karakawa-kensetsu.jp/" TargetMode="External"/><Relationship Id="rId329" Type="http://schemas.openxmlformats.org/officeDocument/2006/relationships/hyperlink" Target="http://kunpoo.jp/" TargetMode="External"/><Relationship Id="rId480" Type="http://schemas.openxmlformats.org/officeDocument/2006/relationships/hyperlink" Target="https://www.tec-osc.co.jp/" TargetMode="External"/><Relationship Id="rId536" Type="http://schemas.openxmlformats.org/officeDocument/2006/relationships/hyperlink" Target="https://www.jinzaikaihatsu.co.jp/"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junpukai.or.jp/" TargetMode="External"/><Relationship Id="rId21" Type="http://schemas.openxmlformats.org/officeDocument/2006/relationships/hyperlink" Target="http://www.ricoh.co.jp/" TargetMode="External"/><Relationship Id="rId34" Type="http://schemas.openxmlformats.org/officeDocument/2006/relationships/hyperlink" Target="http://www.mikiconstruction.jp/" TargetMode="External"/><Relationship Id="rId42" Type="http://schemas.openxmlformats.org/officeDocument/2006/relationships/hyperlink" Target="https://s-kenko.co.jp/" TargetMode="External"/><Relationship Id="rId47" Type="http://schemas.openxmlformats.org/officeDocument/2006/relationships/hyperlink" Target="https://www.okayama-kimuraya.co.jp/" TargetMode="External"/><Relationship Id="rId50" Type="http://schemas.openxmlformats.org/officeDocument/2006/relationships/hyperlink" Target="https://keshigonosato.jp/index.html" TargetMode="External"/><Relationship Id="rId55" Type="http://schemas.openxmlformats.org/officeDocument/2006/relationships/hyperlink" Target="http://www.kcv.ne.jp/~midoriok/" TargetMode="External"/><Relationship Id="rId63" Type="http://schemas.openxmlformats.org/officeDocument/2006/relationships/hyperlink" Target="http://www.mori-machinery.co.jp/" TargetMode="External"/><Relationship Id="rId68" Type="http://schemas.openxmlformats.org/officeDocument/2006/relationships/hyperlink" Target="https://www.kuraka.co.jp/" TargetMode="External"/><Relationship Id="rId76" Type="http://schemas.openxmlformats.org/officeDocument/2006/relationships/hyperlink" Target="https://www.ryoufhukai.ryoufhu.com/" TargetMode="External"/><Relationship Id="rId84" Type="http://schemas.openxmlformats.org/officeDocument/2006/relationships/hyperlink" Target="https://ivy-pharmacy.studio.site/" TargetMode="External"/><Relationship Id="rId89" Type="http://schemas.openxmlformats.org/officeDocument/2006/relationships/hyperlink" Target="https://www.okayama-fureai.or.jp/" TargetMode="External"/><Relationship Id="rId97" Type="http://schemas.openxmlformats.org/officeDocument/2006/relationships/hyperlink" Target="https://sakatasaiseki.co.jp/" TargetMode="External"/><Relationship Id="rId7" Type="http://schemas.openxmlformats.org/officeDocument/2006/relationships/hyperlink" Target="http://www.kyouaikai.or.jp/" TargetMode="External"/><Relationship Id="rId71" Type="http://schemas.openxmlformats.org/officeDocument/2006/relationships/hyperlink" Target="http://link.gr.jp/" TargetMode="External"/><Relationship Id="rId92" Type="http://schemas.openxmlformats.org/officeDocument/2006/relationships/hyperlink" Target="https://shoenfukushikai.jp/" TargetMode="External"/><Relationship Id="rId2" Type="http://schemas.openxmlformats.org/officeDocument/2006/relationships/hyperlink" Target="http://wadagumi.co.jp/" TargetMode="External"/><Relationship Id="rId16" Type="http://schemas.openxmlformats.org/officeDocument/2006/relationships/hyperlink" Target="http://www.serio-toyo.co.jp/" TargetMode="External"/><Relationship Id="rId29" Type="http://schemas.openxmlformats.org/officeDocument/2006/relationships/hyperlink" Target="http://www.koritsu.com/" TargetMode="External"/><Relationship Id="rId11" Type="http://schemas.openxmlformats.org/officeDocument/2006/relationships/hyperlink" Target="http://www.fujiwara-jp.com/" TargetMode="External"/><Relationship Id="rId24" Type="http://schemas.openxmlformats.org/officeDocument/2006/relationships/hyperlink" Target="http://www.ohji-nouge.or.jp/" TargetMode="External"/><Relationship Id="rId32" Type="http://schemas.openxmlformats.org/officeDocument/2006/relationships/hyperlink" Target="https://www.sinkura.com/" TargetMode="External"/><Relationship Id="rId37" Type="http://schemas.openxmlformats.org/officeDocument/2006/relationships/hyperlink" Target="http://www.motoyama-gokin.co.jp/" TargetMode="External"/><Relationship Id="rId40" Type="http://schemas.openxmlformats.org/officeDocument/2006/relationships/hyperlink" Target="http://www.sanyo-safety.com/" TargetMode="External"/><Relationship Id="rId45" Type="http://schemas.openxmlformats.org/officeDocument/2006/relationships/hyperlink" Target="https://www.tenmaya-store.co.jp/" TargetMode="External"/><Relationship Id="rId53" Type="http://schemas.openxmlformats.org/officeDocument/2006/relationships/hyperlink" Target="https://www.rcare.jp/" TargetMode="External"/><Relationship Id="rId58" Type="http://schemas.openxmlformats.org/officeDocument/2006/relationships/hyperlink" Target="https://naramura.jp/" TargetMode="External"/><Relationship Id="rId66" Type="http://schemas.openxmlformats.org/officeDocument/2006/relationships/hyperlink" Target="https://www.arakigumi.com/" TargetMode="External"/><Relationship Id="rId74" Type="http://schemas.openxmlformats.org/officeDocument/2006/relationships/hyperlink" Target="https://www.maysay.jp/" TargetMode="External"/><Relationship Id="rId79" Type="http://schemas.openxmlformats.org/officeDocument/2006/relationships/hyperlink" Target="https://www.s-one-net.co.jp/" TargetMode="External"/><Relationship Id="rId87" Type="http://schemas.openxmlformats.org/officeDocument/2006/relationships/hyperlink" Target="http://www.tamashin.co.jp/" TargetMode="External"/><Relationship Id="rId102" Type="http://schemas.openxmlformats.org/officeDocument/2006/relationships/comments" Target="../comments2.xml"/><Relationship Id="rId5" Type="http://schemas.openxmlformats.org/officeDocument/2006/relationships/hyperlink" Target="http://www.soushinkai.com/home/" TargetMode="External"/><Relationship Id="rId61" Type="http://schemas.openxmlformats.org/officeDocument/2006/relationships/hyperlink" Target="https://www.daito-hr.co.jp/" TargetMode="External"/><Relationship Id="rId82" Type="http://schemas.openxmlformats.org/officeDocument/2006/relationships/hyperlink" Target="https://www.ekkeagle.com/jp/" TargetMode="External"/><Relationship Id="rId90" Type="http://schemas.openxmlformats.org/officeDocument/2006/relationships/hyperlink" Target="https://www.mclc.co.jp/" TargetMode="External"/><Relationship Id="rId95" Type="http://schemas.openxmlformats.org/officeDocument/2006/relationships/hyperlink" Target="https://www.mizden.co.jp/" TargetMode="External"/><Relationship Id="rId19" Type="http://schemas.openxmlformats.org/officeDocument/2006/relationships/hyperlink" Target="https://www.hightec.co.jp/" TargetMode="External"/><Relationship Id="rId14" Type="http://schemas.openxmlformats.org/officeDocument/2006/relationships/hyperlink" Target="http://www.ranwakai.or.jp/" TargetMode="External"/><Relationship Id="rId22" Type="http://schemas.openxmlformats.org/officeDocument/2006/relationships/hyperlink" Target="https://tamashima-housedo.com/" TargetMode="External"/><Relationship Id="rId27" Type="http://schemas.openxmlformats.org/officeDocument/2006/relationships/hyperlink" Target="http://cleverlyhome-tsuyama.com/" TargetMode="External"/><Relationship Id="rId30" Type="http://schemas.openxmlformats.org/officeDocument/2006/relationships/hyperlink" Target="http://oomorigakuen.ed.jp/" TargetMode="External"/><Relationship Id="rId35" Type="http://schemas.openxmlformats.org/officeDocument/2006/relationships/hyperlink" Target="https://www.kojuen.jp/" TargetMode="External"/><Relationship Id="rId43" Type="http://schemas.openxmlformats.org/officeDocument/2006/relationships/hyperlink" Target="https://www.kyowa-ft.co.jp/" TargetMode="External"/><Relationship Id="rId48" Type="http://schemas.openxmlformats.org/officeDocument/2006/relationships/hyperlink" Target="http://www.c-hayashi.com/" TargetMode="External"/><Relationship Id="rId56" Type="http://schemas.openxmlformats.org/officeDocument/2006/relationships/hyperlink" Target="http://www.midorijujikai.or.jp/" TargetMode="External"/><Relationship Id="rId64" Type="http://schemas.openxmlformats.org/officeDocument/2006/relationships/hyperlink" Target="https://www.fujibake.com/" TargetMode="External"/><Relationship Id="rId69" Type="http://schemas.openxmlformats.org/officeDocument/2006/relationships/hyperlink" Target="https://www.dowa.okayama.jp/" TargetMode="External"/><Relationship Id="rId77" Type="http://schemas.openxmlformats.org/officeDocument/2006/relationships/hyperlink" Target="http://www.a-do.ne.jp/satomisi/" TargetMode="External"/><Relationship Id="rId100" Type="http://schemas.openxmlformats.org/officeDocument/2006/relationships/printerSettings" Target="../printerSettings/printerSettings4.bin"/><Relationship Id="rId8" Type="http://schemas.openxmlformats.org/officeDocument/2006/relationships/hyperlink" Target="http://www.kaneda-co.net/company/" TargetMode="External"/><Relationship Id="rId51" Type="http://schemas.openxmlformats.org/officeDocument/2006/relationships/hyperlink" Target="https://www.kbknet.co.jp/" TargetMode="External"/><Relationship Id="rId72" Type="http://schemas.openxmlformats.org/officeDocument/2006/relationships/hyperlink" Target="https://www.sankopr.co.jp/" TargetMode="External"/><Relationship Id="rId80" Type="http://schemas.openxmlformats.org/officeDocument/2006/relationships/hyperlink" Target="https://www.silver21.org/" TargetMode="External"/><Relationship Id="rId85" Type="http://schemas.openxmlformats.org/officeDocument/2006/relationships/hyperlink" Target="https://choujukai.or.jp/" TargetMode="External"/><Relationship Id="rId93" Type="http://schemas.openxmlformats.org/officeDocument/2006/relationships/hyperlink" Target="https://www.ibara-railway.co.jp/" TargetMode="External"/><Relationship Id="rId98" Type="http://schemas.openxmlformats.org/officeDocument/2006/relationships/hyperlink" Target="http://www.suemokko.co.jp/" TargetMode="External"/><Relationship Id="rId3" Type="http://schemas.openxmlformats.org/officeDocument/2006/relationships/hyperlink" Target="http://www.e-alright.com/" TargetMode="External"/><Relationship Id="rId12" Type="http://schemas.openxmlformats.org/officeDocument/2006/relationships/hyperlink" Target="http://www.yuasakk.co.jp/" TargetMode="External"/><Relationship Id="rId17" Type="http://schemas.openxmlformats.org/officeDocument/2006/relationships/hyperlink" Target="http://www.tenjinkai.org/" TargetMode="External"/><Relationship Id="rId25" Type="http://schemas.openxmlformats.org/officeDocument/2006/relationships/hyperlink" Target="https://www.tohkakai.jp/home.php" TargetMode="External"/><Relationship Id="rId33" Type="http://schemas.openxmlformats.org/officeDocument/2006/relationships/hyperlink" Target="http://medical-jiyukai.jp/" TargetMode="External"/><Relationship Id="rId38" Type="http://schemas.openxmlformats.org/officeDocument/2006/relationships/hyperlink" Target="http://takatani.jp/" TargetMode="External"/><Relationship Id="rId46" Type="http://schemas.openxmlformats.org/officeDocument/2006/relationships/hyperlink" Target="https://www.bco.co.jp/" TargetMode="External"/><Relationship Id="rId59" Type="http://schemas.openxmlformats.org/officeDocument/2006/relationships/hyperlink" Target="http://www.asahi-gf.co.jp/" TargetMode="External"/><Relationship Id="rId67" Type="http://schemas.openxmlformats.org/officeDocument/2006/relationships/hyperlink" Target="https://nakayoshi-ikuseikai.com/" TargetMode="External"/><Relationship Id="rId20" Type="http://schemas.openxmlformats.org/officeDocument/2006/relationships/hyperlink" Target="http://www.olive-family.com/" TargetMode="External"/><Relationship Id="rId41" Type="http://schemas.openxmlformats.org/officeDocument/2006/relationships/hyperlink" Target="https://www.u-sun.co.jp/" TargetMode="External"/><Relationship Id="rId54" Type="http://schemas.openxmlformats.org/officeDocument/2006/relationships/hyperlink" Target="http://kunpoohukushikai.com/" TargetMode="External"/><Relationship Id="rId62" Type="http://schemas.openxmlformats.org/officeDocument/2006/relationships/hyperlink" Target="https://www.tokai-mainte.co.jp/" TargetMode="External"/><Relationship Id="rId70" Type="http://schemas.openxmlformats.org/officeDocument/2006/relationships/hyperlink" Target="https://www.grop.co.jp/" TargetMode="External"/><Relationship Id="rId75" Type="http://schemas.openxmlformats.org/officeDocument/2006/relationships/hyperlink" Target="https://jfe-ngs.co.jp/" TargetMode="External"/><Relationship Id="rId83" Type="http://schemas.openxmlformats.org/officeDocument/2006/relationships/hyperlink" Target="https://www.tombow.gr.jp/" TargetMode="External"/><Relationship Id="rId88" Type="http://schemas.openxmlformats.org/officeDocument/2006/relationships/hyperlink" Target="https://www.osakadatool.co.jp/" TargetMode="External"/><Relationship Id="rId91" Type="http://schemas.openxmlformats.org/officeDocument/2006/relationships/hyperlink" Target="https://www.shiotakogyo.com/" TargetMode="External"/><Relationship Id="rId96" Type="http://schemas.openxmlformats.org/officeDocument/2006/relationships/hyperlink" Target="https://www.kwl.co.jp/" TargetMode="External"/><Relationship Id="rId1" Type="http://schemas.openxmlformats.org/officeDocument/2006/relationships/printerSettings" Target="../printerSettings/printerSettings3.bin"/><Relationship Id="rId6" Type="http://schemas.openxmlformats.org/officeDocument/2006/relationships/hyperlink" Target="https://melonjima.net/" TargetMode="External"/><Relationship Id="rId15" Type="http://schemas.openxmlformats.org/officeDocument/2006/relationships/hyperlink" Target="http://www.kura-cci.or.jp/" TargetMode="External"/><Relationship Id="rId23" Type="http://schemas.openxmlformats.org/officeDocument/2006/relationships/hyperlink" Target="https://www.hagihara.co.jp/" TargetMode="External"/><Relationship Id="rId28" Type="http://schemas.openxmlformats.org/officeDocument/2006/relationships/hyperlink" Target="https://www.takaya.co.jp/" TargetMode="External"/><Relationship Id="rId36" Type="http://schemas.openxmlformats.org/officeDocument/2006/relationships/hyperlink" Target="http://www.tomicare.com/" TargetMode="External"/><Relationship Id="rId49" Type="http://schemas.openxmlformats.org/officeDocument/2006/relationships/hyperlink" Target="http://sesshu-fukushikai.or.jp/sereno" TargetMode="External"/><Relationship Id="rId57" Type="http://schemas.openxmlformats.org/officeDocument/2006/relationships/hyperlink" Target="http://www.netz-sanyo.jp/" TargetMode="External"/><Relationship Id="rId10" Type="http://schemas.openxmlformats.org/officeDocument/2006/relationships/hyperlink" Target="https://www.sansha.co.jp/" TargetMode="External"/><Relationship Id="rId31" Type="http://schemas.openxmlformats.org/officeDocument/2006/relationships/hyperlink" Target="https://www.conic.co.jp/" TargetMode="External"/><Relationship Id="rId44" Type="http://schemas.openxmlformats.org/officeDocument/2006/relationships/hyperlink" Target="https://www.ohk.co.jp/" TargetMode="External"/><Relationship Id="rId52" Type="http://schemas.openxmlformats.org/officeDocument/2006/relationships/hyperlink" Target="https://www.aisawa.co.jp/" TargetMode="External"/><Relationship Id="rId60" Type="http://schemas.openxmlformats.org/officeDocument/2006/relationships/hyperlink" Target="http://www.miyahara-ss.co.jp/" TargetMode="External"/><Relationship Id="rId65" Type="http://schemas.openxmlformats.org/officeDocument/2006/relationships/hyperlink" Target="http://www.kct.ne.jp/~mch/" TargetMode="External"/><Relationship Id="rId73" Type="http://schemas.openxmlformats.org/officeDocument/2006/relationships/hyperlink" Target="https://www.bizen-c.co.jp/" TargetMode="External"/><Relationship Id="rId78" Type="http://schemas.openxmlformats.org/officeDocument/2006/relationships/hyperlink" Target="https://www.ntn.co.jp/japan/index.html" TargetMode="External"/><Relationship Id="rId81" Type="http://schemas.openxmlformats.org/officeDocument/2006/relationships/hyperlink" Target="http://tsuyama-chouzai.co.jp/" TargetMode="External"/><Relationship Id="rId86" Type="http://schemas.openxmlformats.org/officeDocument/2006/relationships/hyperlink" Target="https://ohk-ep.co.jp/" TargetMode="External"/><Relationship Id="rId94" Type="http://schemas.openxmlformats.org/officeDocument/2006/relationships/hyperlink" Target="http://sanyo-engineering.co.jp/" TargetMode="External"/><Relationship Id="rId99" Type="http://schemas.openxmlformats.org/officeDocument/2006/relationships/hyperlink" Target="https://www.satoukensetsu.co.jp/" TargetMode="External"/><Relationship Id="rId101" Type="http://schemas.openxmlformats.org/officeDocument/2006/relationships/vmlDrawing" Target="../drawings/vmlDrawing2.vml"/><Relationship Id="rId4" Type="http://schemas.openxmlformats.org/officeDocument/2006/relationships/hyperlink" Target="http://www.mizushin.co.jp/" TargetMode="External"/><Relationship Id="rId9" Type="http://schemas.openxmlformats.org/officeDocument/2006/relationships/hyperlink" Target="http://www.aida-mecsys.co.jp/" TargetMode="External"/><Relationship Id="rId13" Type="http://schemas.openxmlformats.org/officeDocument/2006/relationships/hyperlink" Target="http://www.tjk.ne.jp/" TargetMode="External"/><Relationship Id="rId18" Type="http://schemas.openxmlformats.org/officeDocument/2006/relationships/hyperlink" Target="http://www.nagaosh.co.jp/" TargetMode="External"/><Relationship Id="rId39" Type="http://schemas.openxmlformats.org/officeDocument/2006/relationships/hyperlink" Target="http://www.gansui.co.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1721"/>
  <sheetViews>
    <sheetView tabSelected="1" view="pageBreakPreview" zoomScale="78" zoomScaleNormal="78" zoomScaleSheetLayoutView="78" workbookViewId="0">
      <pane xSplit="1" ySplit="1" topLeftCell="G1356" activePane="bottomRight" state="frozen"/>
      <selection pane="topRight" activeCell="B1" sqref="B1"/>
      <selection pane="bottomLeft" activeCell="A2" sqref="A2"/>
      <selection pane="bottomRight" activeCell="AZ1363" sqref="AZ1363"/>
    </sheetView>
  </sheetViews>
  <sheetFormatPr defaultColWidth="9" defaultRowHeight="13.5"/>
  <cols>
    <col min="1" max="1" width="20.75" style="86" customWidth="1"/>
    <col min="2" max="2" width="8.125" style="164" customWidth="1"/>
    <col min="3" max="3" width="7" style="87" customWidth="1"/>
    <col min="4" max="4" width="11.375" style="84" customWidth="1"/>
    <col min="5" max="5" width="11.625" style="134" customWidth="1"/>
    <col min="6" max="6" width="13.875" style="86" customWidth="1"/>
    <col min="7" max="7" width="9.75" style="89" customWidth="1"/>
    <col min="8" max="8" width="8.875" style="157" customWidth="1"/>
    <col min="9" max="9" width="8.875" style="156" customWidth="1"/>
    <col min="10" max="10" width="10.375" style="87" customWidth="1"/>
    <col min="11" max="11" width="15.125" style="86" customWidth="1"/>
    <col min="12" max="12" width="90.5" style="86" customWidth="1"/>
    <col min="13" max="13" width="76.25" style="86" customWidth="1"/>
    <col min="14" max="16384" width="9" style="84"/>
  </cols>
  <sheetData>
    <row r="1" spans="1:13" s="87" customFormat="1" ht="40.5">
      <c r="A1" s="185" t="s">
        <v>105</v>
      </c>
      <c r="B1" s="186" t="s">
        <v>200</v>
      </c>
      <c r="C1" s="185" t="s">
        <v>1039</v>
      </c>
      <c r="D1" s="185" t="s">
        <v>1040</v>
      </c>
      <c r="E1" s="187" t="s">
        <v>89</v>
      </c>
      <c r="F1" s="185" t="s">
        <v>1842</v>
      </c>
      <c r="G1" s="188" t="s">
        <v>1061</v>
      </c>
      <c r="H1" s="189" t="s">
        <v>2769</v>
      </c>
      <c r="I1" s="190" t="s">
        <v>2793</v>
      </c>
      <c r="J1" s="191" t="s">
        <v>111</v>
      </c>
      <c r="K1" s="186" t="s">
        <v>161</v>
      </c>
      <c r="L1" s="185" t="s">
        <v>3067</v>
      </c>
      <c r="M1" s="185" t="s">
        <v>341</v>
      </c>
    </row>
    <row r="2" spans="1:13" ht="40.5">
      <c r="A2" s="111" t="s">
        <v>1002</v>
      </c>
      <c r="B2" s="146" t="s">
        <v>3069</v>
      </c>
      <c r="C2" s="90">
        <v>19001</v>
      </c>
      <c r="D2" s="93" t="s">
        <v>994</v>
      </c>
      <c r="E2" s="100" t="s">
        <v>6438</v>
      </c>
      <c r="F2" s="111"/>
      <c r="G2" s="94">
        <v>39330</v>
      </c>
      <c r="H2" s="153"/>
      <c r="I2" s="167"/>
      <c r="J2" s="158"/>
      <c r="K2" s="81" t="s">
        <v>148</v>
      </c>
      <c r="L2" s="81" t="s">
        <v>4276</v>
      </c>
      <c r="M2" s="81" t="s">
        <v>4876</v>
      </c>
    </row>
    <row r="3" spans="1:13" ht="67.5">
      <c r="A3" s="95" t="s">
        <v>2366</v>
      </c>
      <c r="B3" s="146" t="s">
        <v>3116</v>
      </c>
      <c r="C3" s="90">
        <v>19002</v>
      </c>
      <c r="D3" s="93" t="s">
        <v>33</v>
      </c>
      <c r="E3" s="100" t="s">
        <v>90</v>
      </c>
      <c r="F3" s="95" t="s">
        <v>1606</v>
      </c>
      <c r="G3" s="94">
        <v>39330</v>
      </c>
      <c r="H3" s="153"/>
      <c r="I3" s="167"/>
      <c r="J3" s="159" t="s">
        <v>1543</v>
      </c>
      <c r="K3" s="81" t="s">
        <v>1984</v>
      </c>
      <c r="L3" s="81" t="s">
        <v>7725</v>
      </c>
      <c r="M3" s="81" t="s">
        <v>4873</v>
      </c>
    </row>
    <row r="4" spans="1:13" ht="121.5">
      <c r="A4" s="95" t="s">
        <v>31</v>
      </c>
      <c r="B4" s="146" t="s">
        <v>3117</v>
      </c>
      <c r="C4" s="90">
        <v>19003</v>
      </c>
      <c r="D4" s="93" t="s">
        <v>32</v>
      </c>
      <c r="E4" s="100" t="s">
        <v>90</v>
      </c>
      <c r="F4" s="95" t="s">
        <v>1607</v>
      </c>
      <c r="G4" s="94">
        <v>39330</v>
      </c>
      <c r="H4" s="153"/>
      <c r="I4" s="167"/>
      <c r="J4" s="158" t="s">
        <v>1546</v>
      </c>
      <c r="K4" s="81" t="s">
        <v>1984</v>
      </c>
      <c r="L4" s="81" t="s">
        <v>4277</v>
      </c>
      <c r="M4" s="81" t="s">
        <v>4874</v>
      </c>
    </row>
    <row r="5" spans="1:13" ht="67.5">
      <c r="A5" s="95" t="s">
        <v>997</v>
      </c>
      <c r="B5" s="146" t="s">
        <v>3118</v>
      </c>
      <c r="C5" s="90">
        <v>19004</v>
      </c>
      <c r="D5" s="93" t="s">
        <v>30</v>
      </c>
      <c r="E5" s="100" t="s">
        <v>91</v>
      </c>
      <c r="F5" s="95" t="s">
        <v>1608</v>
      </c>
      <c r="G5" s="94">
        <v>39330</v>
      </c>
      <c r="H5" s="153"/>
      <c r="I5" s="167"/>
      <c r="J5" s="158"/>
      <c r="K5" s="81" t="s">
        <v>1984</v>
      </c>
      <c r="L5" s="81" t="s">
        <v>4278</v>
      </c>
      <c r="M5" s="81" t="s">
        <v>4875</v>
      </c>
    </row>
    <row r="6" spans="1:13" ht="148.5">
      <c r="A6" s="95" t="s">
        <v>28</v>
      </c>
      <c r="B6" s="146" t="s">
        <v>3119</v>
      </c>
      <c r="C6" s="90">
        <v>19006</v>
      </c>
      <c r="D6" s="93" t="s">
        <v>29</v>
      </c>
      <c r="E6" s="100" t="s">
        <v>96</v>
      </c>
      <c r="F6" s="95" t="s">
        <v>5894</v>
      </c>
      <c r="G6" s="94">
        <v>39360</v>
      </c>
      <c r="H6" s="153">
        <v>45504</v>
      </c>
      <c r="I6" s="167" t="s">
        <v>7281</v>
      </c>
      <c r="J6" s="159" t="s">
        <v>1540</v>
      </c>
      <c r="K6" s="81" t="s">
        <v>1984</v>
      </c>
      <c r="L6" s="81" t="s">
        <v>8271</v>
      </c>
      <c r="M6" s="81" t="s">
        <v>4877</v>
      </c>
    </row>
    <row r="7" spans="1:13" ht="40.5">
      <c r="A7" s="95" t="s">
        <v>26</v>
      </c>
      <c r="B7" s="146" t="s">
        <v>235</v>
      </c>
      <c r="C7" s="90">
        <v>19009</v>
      </c>
      <c r="D7" s="93" t="s">
        <v>27</v>
      </c>
      <c r="E7" s="100" t="s">
        <v>6438</v>
      </c>
      <c r="F7" s="95" t="s">
        <v>1609</v>
      </c>
      <c r="G7" s="94">
        <v>39360</v>
      </c>
      <c r="H7" s="153"/>
      <c r="I7" s="167"/>
      <c r="J7" s="158"/>
      <c r="K7" s="81" t="s">
        <v>1984</v>
      </c>
      <c r="L7" s="81" t="s">
        <v>4280</v>
      </c>
      <c r="M7" s="81" t="s">
        <v>4878</v>
      </c>
    </row>
    <row r="8" spans="1:13" ht="94.5">
      <c r="A8" s="95" t="s">
        <v>23</v>
      </c>
      <c r="B8" s="146" t="s">
        <v>236</v>
      </c>
      <c r="C8" s="90">
        <v>19011</v>
      </c>
      <c r="D8" s="93" t="s">
        <v>24</v>
      </c>
      <c r="E8" s="100" t="s">
        <v>6438</v>
      </c>
      <c r="F8" s="95" t="s">
        <v>1610</v>
      </c>
      <c r="G8" s="94">
        <v>39360</v>
      </c>
      <c r="H8" s="153">
        <v>44712</v>
      </c>
      <c r="I8" s="167" t="s">
        <v>5738</v>
      </c>
      <c r="J8" s="158"/>
      <c r="K8" s="81" t="s">
        <v>150</v>
      </c>
      <c r="L8" s="81" t="s">
        <v>6598</v>
      </c>
      <c r="M8" s="81" t="s">
        <v>4879</v>
      </c>
    </row>
    <row r="9" spans="1:13" ht="40.5">
      <c r="A9" s="95" t="s">
        <v>237</v>
      </c>
      <c r="B9" s="146" t="s">
        <v>238</v>
      </c>
      <c r="C9" s="90">
        <v>19012</v>
      </c>
      <c r="D9" s="93" t="s">
        <v>22</v>
      </c>
      <c r="E9" s="100" t="s">
        <v>90</v>
      </c>
      <c r="F9" s="95" t="s">
        <v>1611</v>
      </c>
      <c r="G9" s="94">
        <v>39360</v>
      </c>
      <c r="H9" s="153"/>
      <c r="I9" s="167"/>
      <c r="J9" s="158"/>
      <c r="K9" s="81" t="s">
        <v>156</v>
      </c>
      <c r="L9" s="81" t="s">
        <v>4281</v>
      </c>
      <c r="M9" s="81" t="s">
        <v>4880</v>
      </c>
    </row>
    <row r="10" spans="1:13" ht="54">
      <c r="A10" s="95" t="s">
        <v>239</v>
      </c>
      <c r="B10" s="146" t="s">
        <v>240</v>
      </c>
      <c r="C10" s="90">
        <v>19013</v>
      </c>
      <c r="D10" s="93" t="s">
        <v>21</v>
      </c>
      <c r="E10" s="100" t="s">
        <v>95</v>
      </c>
      <c r="F10" s="95" t="s">
        <v>1612</v>
      </c>
      <c r="G10" s="94">
        <v>39391</v>
      </c>
      <c r="H10" s="153"/>
      <c r="I10" s="167"/>
      <c r="J10" s="158"/>
      <c r="K10" s="81" t="s">
        <v>156</v>
      </c>
      <c r="L10" s="81" t="s">
        <v>4282</v>
      </c>
      <c r="M10" s="81" t="s">
        <v>4910</v>
      </c>
    </row>
    <row r="11" spans="1:13" ht="67.5">
      <c r="A11" s="95" t="s">
        <v>19</v>
      </c>
      <c r="B11" s="146" t="s">
        <v>3070</v>
      </c>
      <c r="C11" s="90">
        <v>19014</v>
      </c>
      <c r="D11" s="93" t="s">
        <v>20</v>
      </c>
      <c r="E11" s="100" t="s">
        <v>6438</v>
      </c>
      <c r="F11" s="95" t="s">
        <v>1613</v>
      </c>
      <c r="G11" s="94">
        <v>39391</v>
      </c>
      <c r="H11" s="153"/>
      <c r="I11" s="167"/>
      <c r="J11" s="158"/>
      <c r="K11" s="81" t="s">
        <v>1984</v>
      </c>
      <c r="L11" s="81" t="s">
        <v>4283</v>
      </c>
      <c r="M11" s="81" t="s">
        <v>4881</v>
      </c>
    </row>
    <row r="12" spans="1:13" ht="121.5">
      <c r="A12" s="95" t="s">
        <v>1957</v>
      </c>
      <c r="B12" s="146" t="s">
        <v>2916</v>
      </c>
      <c r="C12" s="90">
        <v>19016</v>
      </c>
      <c r="D12" s="93" t="s">
        <v>16</v>
      </c>
      <c r="E12" s="100" t="s">
        <v>6438</v>
      </c>
      <c r="F12" s="95" t="s">
        <v>1614</v>
      </c>
      <c r="G12" s="94">
        <v>39391</v>
      </c>
      <c r="H12" s="153">
        <v>45412</v>
      </c>
      <c r="I12" s="167" t="s">
        <v>7087</v>
      </c>
      <c r="J12" s="160" t="s">
        <v>1982</v>
      </c>
      <c r="K12" s="81" t="s">
        <v>190</v>
      </c>
      <c r="L12" s="81" t="s">
        <v>7726</v>
      </c>
      <c r="M12" s="81" t="s">
        <v>4882</v>
      </c>
    </row>
    <row r="13" spans="1:13" ht="40.5">
      <c r="A13" s="95" t="s">
        <v>17</v>
      </c>
      <c r="B13" s="146" t="s">
        <v>241</v>
      </c>
      <c r="C13" s="90">
        <v>19017</v>
      </c>
      <c r="D13" s="93" t="s">
        <v>18</v>
      </c>
      <c r="E13" s="100" t="s">
        <v>6438</v>
      </c>
      <c r="F13" s="95" t="s">
        <v>1615</v>
      </c>
      <c r="G13" s="94">
        <v>39391</v>
      </c>
      <c r="H13" s="153">
        <v>44985</v>
      </c>
      <c r="I13" s="167" t="s">
        <v>6032</v>
      </c>
      <c r="J13" s="159" t="s">
        <v>1541</v>
      </c>
      <c r="K13" s="81" t="s">
        <v>187</v>
      </c>
      <c r="L13" s="81" t="s">
        <v>4284</v>
      </c>
      <c r="M13" s="81" t="s">
        <v>4883</v>
      </c>
    </row>
    <row r="14" spans="1:13" ht="54">
      <c r="A14" s="95" t="s">
        <v>1987</v>
      </c>
      <c r="B14" s="146" t="s">
        <v>242</v>
      </c>
      <c r="C14" s="90">
        <v>19019</v>
      </c>
      <c r="D14" s="93" t="s">
        <v>15</v>
      </c>
      <c r="E14" s="100" t="s">
        <v>6438</v>
      </c>
      <c r="F14" s="95" t="s">
        <v>1616</v>
      </c>
      <c r="G14" s="94">
        <v>39391</v>
      </c>
      <c r="H14" s="153"/>
      <c r="I14" s="167"/>
      <c r="J14" s="160" t="s">
        <v>1981</v>
      </c>
      <c r="K14" s="81" t="s">
        <v>190</v>
      </c>
      <c r="L14" s="81" t="s">
        <v>4285</v>
      </c>
      <c r="M14" s="81" t="s">
        <v>4884</v>
      </c>
    </row>
    <row r="15" spans="1:13" ht="94.5">
      <c r="A15" s="95" t="s">
        <v>258</v>
      </c>
      <c r="B15" s="146" t="s">
        <v>243</v>
      </c>
      <c r="C15" s="90">
        <v>19020</v>
      </c>
      <c r="D15" s="93" t="s">
        <v>14</v>
      </c>
      <c r="E15" s="100" t="s">
        <v>6438</v>
      </c>
      <c r="F15" s="95" t="s">
        <v>1617</v>
      </c>
      <c r="G15" s="94">
        <v>39391</v>
      </c>
      <c r="H15" s="153"/>
      <c r="I15" s="167"/>
      <c r="J15" s="159" t="s">
        <v>1540</v>
      </c>
      <c r="K15" s="81" t="s">
        <v>122</v>
      </c>
      <c r="L15" s="81" t="s">
        <v>5895</v>
      </c>
      <c r="M15" s="81" t="s">
        <v>4885</v>
      </c>
    </row>
    <row r="16" spans="1:13" ht="40.5">
      <c r="A16" s="95" t="s">
        <v>53</v>
      </c>
      <c r="B16" s="146" t="s">
        <v>3068</v>
      </c>
      <c r="C16" s="90">
        <v>19022</v>
      </c>
      <c r="D16" s="93" t="s">
        <v>5</v>
      </c>
      <c r="E16" s="100" t="s">
        <v>6438</v>
      </c>
      <c r="F16" s="95" t="s">
        <v>1618</v>
      </c>
      <c r="G16" s="94">
        <v>39421</v>
      </c>
      <c r="H16" s="153"/>
      <c r="I16" s="167"/>
      <c r="J16" s="158"/>
      <c r="K16" s="81" t="s">
        <v>1984</v>
      </c>
      <c r="L16" s="81" t="s">
        <v>4286</v>
      </c>
      <c r="M16" s="81" t="s">
        <v>4886</v>
      </c>
    </row>
    <row r="17" spans="1:13" ht="54">
      <c r="A17" s="95" t="s">
        <v>259</v>
      </c>
      <c r="B17" s="146" t="s">
        <v>244</v>
      </c>
      <c r="C17" s="90">
        <v>19023</v>
      </c>
      <c r="D17" s="93" t="s">
        <v>52</v>
      </c>
      <c r="E17" s="100" t="s">
        <v>6438</v>
      </c>
      <c r="F17" s="95" t="s">
        <v>1619</v>
      </c>
      <c r="G17" s="94">
        <v>39421</v>
      </c>
      <c r="H17" s="153"/>
      <c r="I17" s="167"/>
      <c r="J17" s="158"/>
      <c r="K17" s="81" t="s">
        <v>156</v>
      </c>
      <c r="L17" s="81" t="s">
        <v>4287</v>
      </c>
      <c r="M17" s="81" t="s">
        <v>4887</v>
      </c>
    </row>
    <row r="18" spans="1:13" ht="81">
      <c r="A18" s="95" t="s">
        <v>50</v>
      </c>
      <c r="B18" s="146" t="s">
        <v>1978</v>
      </c>
      <c r="C18" s="90">
        <v>19024</v>
      </c>
      <c r="D18" s="93" t="s">
        <v>51</v>
      </c>
      <c r="E18" s="100" t="s">
        <v>93</v>
      </c>
      <c r="F18" s="95" t="s">
        <v>1620</v>
      </c>
      <c r="G18" s="94">
        <v>39421</v>
      </c>
      <c r="H18" s="153">
        <v>44865</v>
      </c>
      <c r="I18" s="167" t="s">
        <v>5970</v>
      </c>
      <c r="J18" s="212" t="s">
        <v>1541</v>
      </c>
      <c r="K18" s="81" t="s">
        <v>1984</v>
      </c>
      <c r="L18" s="81" t="s">
        <v>5278</v>
      </c>
      <c r="M18" s="81" t="s">
        <v>4888</v>
      </c>
    </row>
    <row r="19" spans="1:13" ht="40.5">
      <c r="A19" s="95" t="s">
        <v>260</v>
      </c>
      <c r="B19" s="146" t="s">
        <v>245</v>
      </c>
      <c r="C19" s="90">
        <v>19025</v>
      </c>
      <c r="D19" s="93" t="s">
        <v>49</v>
      </c>
      <c r="E19" s="100" t="s">
        <v>6438</v>
      </c>
      <c r="F19" s="95" t="s">
        <v>1621</v>
      </c>
      <c r="G19" s="94">
        <v>39421</v>
      </c>
      <c r="H19" s="153">
        <v>44253</v>
      </c>
      <c r="I19" s="167" t="s">
        <v>4984</v>
      </c>
      <c r="J19" s="158"/>
      <c r="K19" s="81" t="s">
        <v>150</v>
      </c>
      <c r="L19" s="81" t="s">
        <v>7233</v>
      </c>
      <c r="M19" s="81" t="s">
        <v>4889</v>
      </c>
    </row>
    <row r="20" spans="1:13" ht="40.5">
      <c r="A20" s="95" t="s">
        <v>1843</v>
      </c>
      <c r="B20" s="146" t="s">
        <v>246</v>
      </c>
      <c r="C20" s="90">
        <v>19026</v>
      </c>
      <c r="D20" s="93" t="s">
        <v>48</v>
      </c>
      <c r="E20" s="100" t="s">
        <v>90</v>
      </c>
      <c r="F20" s="95" t="s">
        <v>1622</v>
      </c>
      <c r="G20" s="94">
        <v>39421</v>
      </c>
      <c r="H20" s="153"/>
      <c r="I20" s="167"/>
      <c r="J20" s="158"/>
      <c r="K20" s="81" t="s">
        <v>1470</v>
      </c>
      <c r="L20" s="81" t="s">
        <v>4289</v>
      </c>
      <c r="M20" s="81" t="s">
        <v>4890</v>
      </c>
    </row>
    <row r="21" spans="1:13" ht="94.5">
      <c r="A21" s="95" t="s">
        <v>5896</v>
      </c>
      <c r="B21" s="146" t="s">
        <v>3120</v>
      </c>
      <c r="C21" s="90">
        <v>19027</v>
      </c>
      <c r="D21" s="93" t="s">
        <v>47</v>
      </c>
      <c r="E21" s="100" t="s">
        <v>92</v>
      </c>
      <c r="F21" s="95" t="s">
        <v>1623</v>
      </c>
      <c r="G21" s="94">
        <v>39421</v>
      </c>
      <c r="H21" s="153"/>
      <c r="I21" s="167"/>
      <c r="J21" s="212" t="s">
        <v>1541</v>
      </c>
      <c r="K21" s="81" t="s">
        <v>1984</v>
      </c>
      <c r="L21" s="81" t="s">
        <v>4290</v>
      </c>
      <c r="M21" s="81" t="s">
        <v>4891</v>
      </c>
    </row>
    <row r="22" spans="1:13" ht="67.5">
      <c r="A22" s="95" t="s">
        <v>157</v>
      </c>
      <c r="B22" s="146" t="s">
        <v>247</v>
      </c>
      <c r="C22" s="90">
        <v>19028</v>
      </c>
      <c r="D22" s="93" t="s">
        <v>46</v>
      </c>
      <c r="E22" s="100" t="s">
        <v>90</v>
      </c>
      <c r="F22" s="95" t="s">
        <v>1624</v>
      </c>
      <c r="G22" s="94">
        <v>39421</v>
      </c>
      <c r="H22" s="153"/>
      <c r="I22" s="167"/>
      <c r="J22" s="158"/>
      <c r="K22" s="81" t="s">
        <v>1470</v>
      </c>
      <c r="L22" s="81" t="s">
        <v>4291</v>
      </c>
      <c r="M22" s="81" t="s">
        <v>4892</v>
      </c>
    </row>
    <row r="23" spans="1:13" ht="175.5">
      <c r="A23" s="95" t="s">
        <v>261</v>
      </c>
      <c r="B23" s="146" t="s">
        <v>248</v>
      </c>
      <c r="C23" s="90">
        <v>19029</v>
      </c>
      <c r="D23" s="93" t="s">
        <v>45</v>
      </c>
      <c r="E23" s="100" t="s">
        <v>6438</v>
      </c>
      <c r="F23" s="95" t="s">
        <v>1625</v>
      </c>
      <c r="G23" s="94">
        <v>39457</v>
      </c>
      <c r="H23" s="153">
        <v>44377</v>
      </c>
      <c r="I23" s="167" t="s">
        <v>5143</v>
      </c>
      <c r="J23" s="159" t="s">
        <v>1540</v>
      </c>
      <c r="K23" s="81" t="s">
        <v>187</v>
      </c>
      <c r="L23" s="81" t="s">
        <v>8209</v>
      </c>
      <c r="M23" s="81" t="s">
        <v>4893</v>
      </c>
    </row>
    <row r="24" spans="1:13" ht="94.5">
      <c r="A24" s="81" t="s">
        <v>43</v>
      </c>
      <c r="B24" s="146" t="s">
        <v>3121</v>
      </c>
      <c r="C24" s="90">
        <v>19030</v>
      </c>
      <c r="D24" s="93" t="s">
        <v>44</v>
      </c>
      <c r="E24" s="100" t="s">
        <v>98</v>
      </c>
      <c r="F24" s="81"/>
      <c r="G24" s="94">
        <v>39457</v>
      </c>
      <c r="H24" s="153">
        <v>44530</v>
      </c>
      <c r="I24" s="167" t="s">
        <v>5412</v>
      </c>
      <c r="J24" s="160" t="s">
        <v>1544</v>
      </c>
      <c r="K24" s="81" t="s">
        <v>1984</v>
      </c>
      <c r="L24" s="81" t="s">
        <v>4292</v>
      </c>
      <c r="M24" s="81" t="s">
        <v>4894</v>
      </c>
    </row>
    <row r="25" spans="1:13" ht="54">
      <c r="A25" s="95" t="s">
        <v>5279</v>
      </c>
      <c r="B25" s="146" t="s">
        <v>249</v>
      </c>
      <c r="C25" s="90">
        <v>19031</v>
      </c>
      <c r="D25" s="93" t="s">
        <v>42</v>
      </c>
      <c r="E25" s="100" t="s">
        <v>90</v>
      </c>
      <c r="F25" s="95" t="s">
        <v>1626</v>
      </c>
      <c r="G25" s="94">
        <v>39457</v>
      </c>
      <c r="H25" s="153"/>
      <c r="I25" s="167"/>
      <c r="J25" s="158"/>
      <c r="K25" s="81" t="s">
        <v>1470</v>
      </c>
      <c r="L25" s="81" t="s">
        <v>4293</v>
      </c>
      <c r="M25" s="81" t="s">
        <v>4895</v>
      </c>
    </row>
    <row r="26" spans="1:13" ht="81">
      <c r="A26" s="95" t="s">
        <v>40</v>
      </c>
      <c r="B26" s="146" t="s">
        <v>3071</v>
      </c>
      <c r="C26" s="90">
        <v>19032</v>
      </c>
      <c r="D26" s="93" t="s">
        <v>41</v>
      </c>
      <c r="E26" s="100" t="s">
        <v>95</v>
      </c>
      <c r="F26" s="95" t="s">
        <v>1627</v>
      </c>
      <c r="G26" s="94">
        <v>39457</v>
      </c>
      <c r="H26" s="153"/>
      <c r="I26" s="167"/>
      <c r="J26" s="158"/>
      <c r="K26" s="81" t="s">
        <v>1470</v>
      </c>
      <c r="L26" s="81" t="s">
        <v>4294</v>
      </c>
      <c r="M26" s="81" t="s">
        <v>4896</v>
      </c>
    </row>
    <row r="27" spans="1:13" ht="67.5">
      <c r="A27" s="95" t="s">
        <v>262</v>
      </c>
      <c r="B27" s="146" t="s">
        <v>250</v>
      </c>
      <c r="C27" s="90">
        <v>19035</v>
      </c>
      <c r="D27" s="93" t="s">
        <v>1034</v>
      </c>
      <c r="E27" s="100" t="s">
        <v>6438</v>
      </c>
      <c r="F27" s="95" t="s">
        <v>1628</v>
      </c>
      <c r="G27" s="94">
        <v>39457</v>
      </c>
      <c r="H27" s="153"/>
      <c r="I27" s="167"/>
      <c r="J27" s="158"/>
      <c r="K27" s="81" t="s">
        <v>187</v>
      </c>
      <c r="L27" s="81" t="s">
        <v>4295</v>
      </c>
      <c r="M27" s="81" t="s">
        <v>4897</v>
      </c>
    </row>
    <row r="28" spans="1:13" ht="40.5">
      <c r="A28" s="95" t="s">
        <v>263</v>
      </c>
      <c r="B28" s="146" t="s">
        <v>251</v>
      </c>
      <c r="C28" s="90">
        <v>19037</v>
      </c>
      <c r="D28" s="93" t="s">
        <v>6977</v>
      </c>
      <c r="E28" s="100" t="s">
        <v>92</v>
      </c>
      <c r="F28" s="61" t="s">
        <v>6978</v>
      </c>
      <c r="G28" s="94">
        <v>39483</v>
      </c>
      <c r="H28" s="153">
        <v>45596</v>
      </c>
      <c r="I28" s="167" t="s">
        <v>8018</v>
      </c>
      <c r="J28" s="158"/>
      <c r="K28" s="81" t="s">
        <v>119</v>
      </c>
      <c r="L28" s="81" t="s">
        <v>7290</v>
      </c>
      <c r="M28" s="81" t="s">
        <v>4898</v>
      </c>
    </row>
    <row r="29" spans="1:13" ht="94.5">
      <c r="A29" s="95" t="s">
        <v>197</v>
      </c>
      <c r="B29" s="146" t="s">
        <v>252</v>
      </c>
      <c r="C29" s="90">
        <v>19038</v>
      </c>
      <c r="D29" s="93" t="s">
        <v>37</v>
      </c>
      <c r="E29" s="100" t="s">
        <v>6438</v>
      </c>
      <c r="F29" s="95" t="s">
        <v>1629</v>
      </c>
      <c r="G29" s="94">
        <v>39483</v>
      </c>
      <c r="H29" s="153">
        <v>45380</v>
      </c>
      <c r="I29" s="167" t="s">
        <v>6864</v>
      </c>
      <c r="J29" s="212" t="s">
        <v>1542</v>
      </c>
      <c r="K29" s="81" t="s">
        <v>187</v>
      </c>
      <c r="L29" s="81" t="s">
        <v>4296</v>
      </c>
      <c r="M29" s="81" t="s">
        <v>4899</v>
      </c>
    </row>
    <row r="30" spans="1:13" ht="40.5">
      <c r="A30" s="95" t="s">
        <v>264</v>
      </c>
      <c r="B30" s="146" t="s">
        <v>253</v>
      </c>
      <c r="C30" s="90">
        <v>19039</v>
      </c>
      <c r="D30" s="93" t="s">
        <v>36</v>
      </c>
      <c r="E30" s="100" t="s">
        <v>6438</v>
      </c>
      <c r="F30" s="95" t="s">
        <v>1630</v>
      </c>
      <c r="G30" s="94">
        <v>39483</v>
      </c>
      <c r="H30" s="153"/>
      <c r="I30" s="167"/>
      <c r="J30" s="158"/>
      <c r="K30" s="81" t="s">
        <v>1471</v>
      </c>
      <c r="L30" s="81" t="s">
        <v>4297</v>
      </c>
      <c r="M30" s="81" t="s">
        <v>4900</v>
      </c>
    </row>
    <row r="31" spans="1:13" ht="67.5">
      <c r="A31" s="95" t="s">
        <v>2637</v>
      </c>
      <c r="B31" s="146" t="s">
        <v>2638</v>
      </c>
      <c r="C31" s="90">
        <v>19040</v>
      </c>
      <c r="D31" s="93" t="s">
        <v>35</v>
      </c>
      <c r="E31" s="100" t="s">
        <v>6438</v>
      </c>
      <c r="F31" s="95" t="s">
        <v>1631</v>
      </c>
      <c r="G31" s="94">
        <v>39483</v>
      </c>
      <c r="H31" s="153"/>
      <c r="I31" s="167"/>
      <c r="J31" s="158"/>
      <c r="K31" s="81" t="s">
        <v>147</v>
      </c>
      <c r="L31" s="81" t="s">
        <v>4298</v>
      </c>
      <c r="M31" s="81" t="s">
        <v>4901</v>
      </c>
    </row>
    <row r="32" spans="1:13" ht="94.5">
      <c r="A32" s="95" t="s">
        <v>2499</v>
      </c>
      <c r="B32" s="146" t="s">
        <v>2500</v>
      </c>
      <c r="C32" s="90">
        <v>19041</v>
      </c>
      <c r="D32" s="93" t="s">
        <v>2497</v>
      </c>
      <c r="E32" s="100" t="s">
        <v>6438</v>
      </c>
      <c r="F32" s="201" t="s">
        <v>2498</v>
      </c>
      <c r="G32" s="94">
        <v>39483</v>
      </c>
      <c r="H32" s="153"/>
      <c r="I32" s="167"/>
      <c r="J32" s="158"/>
      <c r="K32" s="81" t="s">
        <v>140</v>
      </c>
      <c r="L32" s="81" t="s">
        <v>4833</v>
      </c>
      <c r="M32" s="81" t="s">
        <v>4902</v>
      </c>
    </row>
    <row r="33" spans="1:13" ht="54">
      <c r="A33" s="95" t="s">
        <v>265</v>
      </c>
      <c r="B33" s="146" t="s">
        <v>254</v>
      </c>
      <c r="C33" s="90">
        <v>19042</v>
      </c>
      <c r="D33" s="93" t="s">
        <v>5280</v>
      </c>
      <c r="E33" s="100" t="s">
        <v>6438</v>
      </c>
      <c r="F33" s="95" t="s">
        <v>1632</v>
      </c>
      <c r="G33" s="94">
        <v>39483</v>
      </c>
      <c r="H33" s="153"/>
      <c r="I33" s="167"/>
      <c r="J33" s="158"/>
      <c r="K33" s="81" t="s">
        <v>122</v>
      </c>
      <c r="L33" s="81" t="s">
        <v>7727</v>
      </c>
      <c r="M33" s="81" t="s">
        <v>4903</v>
      </c>
    </row>
    <row r="34" spans="1:13" ht="94.5">
      <c r="A34" s="95" t="s">
        <v>2639</v>
      </c>
      <c r="B34" s="146" t="s">
        <v>3080</v>
      </c>
      <c r="C34" s="90">
        <v>19043</v>
      </c>
      <c r="D34" s="93" t="s">
        <v>1551</v>
      </c>
      <c r="E34" s="100" t="s">
        <v>6438</v>
      </c>
      <c r="F34" s="95" t="s">
        <v>1633</v>
      </c>
      <c r="G34" s="94">
        <v>39512</v>
      </c>
      <c r="H34" s="153"/>
      <c r="I34" s="167"/>
      <c r="J34" s="158"/>
      <c r="K34" s="81" t="s">
        <v>190</v>
      </c>
      <c r="L34" s="81" t="s">
        <v>4299</v>
      </c>
      <c r="M34" s="81" t="s">
        <v>4904</v>
      </c>
    </row>
    <row r="35" spans="1:13" ht="67.5">
      <c r="A35" s="95" t="s">
        <v>266</v>
      </c>
      <c r="B35" s="146" t="s">
        <v>3072</v>
      </c>
      <c r="C35" s="90">
        <v>19044</v>
      </c>
      <c r="D35" s="93" t="s">
        <v>59</v>
      </c>
      <c r="E35" s="100" t="s">
        <v>6438</v>
      </c>
      <c r="F35" s="95" t="s">
        <v>1634</v>
      </c>
      <c r="G35" s="94">
        <v>39512</v>
      </c>
      <c r="H35" s="153"/>
      <c r="I35" s="167"/>
      <c r="J35" s="158"/>
      <c r="K35" s="81" t="s">
        <v>140</v>
      </c>
      <c r="L35" s="81" t="s">
        <v>4300</v>
      </c>
      <c r="M35" s="81" t="s">
        <v>4905</v>
      </c>
    </row>
    <row r="36" spans="1:13" ht="40.5">
      <c r="A36" s="95" t="s">
        <v>5676</v>
      </c>
      <c r="B36" s="146" t="s">
        <v>5677</v>
      </c>
      <c r="C36" s="90">
        <v>19045</v>
      </c>
      <c r="D36" s="93" t="s">
        <v>58</v>
      </c>
      <c r="E36" s="100" t="s">
        <v>6438</v>
      </c>
      <c r="F36" s="95" t="s">
        <v>1635</v>
      </c>
      <c r="G36" s="94">
        <v>39512</v>
      </c>
      <c r="H36" s="153">
        <v>44104</v>
      </c>
      <c r="I36" s="167" t="s">
        <v>3019</v>
      </c>
      <c r="J36" s="158"/>
      <c r="K36" s="81" t="s">
        <v>1471</v>
      </c>
      <c r="L36" s="81" t="s">
        <v>4301</v>
      </c>
      <c r="M36" s="81" t="s">
        <v>4906</v>
      </c>
    </row>
    <row r="37" spans="1:13" ht="54">
      <c r="A37" s="95" t="s">
        <v>56</v>
      </c>
      <c r="B37" s="146" t="s">
        <v>256</v>
      </c>
      <c r="C37" s="90">
        <v>19046</v>
      </c>
      <c r="D37" s="93" t="s">
        <v>57</v>
      </c>
      <c r="E37" s="100" t="s">
        <v>6438</v>
      </c>
      <c r="F37" s="95" t="s">
        <v>1636</v>
      </c>
      <c r="G37" s="94">
        <v>39512</v>
      </c>
      <c r="H37" s="153"/>
      <c r="I37" s="167"/>
      <c r="J37" s="158"/>
      <c r="K37" s="81" t="s">
        <v>150</v>
      </c>
      <c r="L37" s="81" t="s">
        <v>6613</v>
      </c>
      <c r="M37" s="81" t="s">
        <v>4907</v>
      </c>
    </row>
    <row r="38" spans="1:13" ht="54">
      <c r="A38" s="95" t="s">
        <v>267</v>
      </c>
      <c r="B38" s="146" t="s">
        <v>257</v>
      </c>
      <c r="C38" s="90">
        <v>19048</v>
      </c>
      <c r="D38" s="93" t="s">
        <v>55</v>
      </c>
      <c r="E38" s="100" t="s">
        <v>6438</v>
      </c>
      <c r="F38" s="95" t="s">
        <v>1637</v>
      </c>
      <c r="G38" s="94">
        <v>39512</v>
      </c>
      <c r="H38" s="153"/>
      <c r="I38" s="167"/>
      <c r="J38" s="158"/>
      <c r="K38" s="81" t="s">
        <v>148</v>
      </c>
      <c r="L38" s="81" t="s">
        <v>4302</v>
      </c>
      <c r="M38" s="81" t="s">
        <v>4908</v>
      </c>
    </row>
    <row r="39" spans="1:13" ht="40.5">
      <c r="A39" s="95" t="s">
        <v>268</v>
      </c>
      <c r="B39" s="146" t="s">
        <v>308</v>
      </c>
      <c r="C39" s="90">
        <v>19049</v>
      </c>
      <c r="D39" s="93" t="s">
        <v>54</v>
      </c>
      <c r="E39" s="100" t="s">
        <v>6438</v>
      </c>
      <c r="F39" s="95" t="s">
        <v>1638</v>
      </c>
      <c r="G39" s="94">
        <v>39512</v>
      </c>
      <c r="H39" s="153"/>
      <c r="I39" s="167"/>
      <c r="J39" s="158"/>
      <c r="K39" s="81" t="s">
        <v>1470</v>
      </c>
      <c r="L39" s="81" t="s">
        <v>4303</v>
      </c>
      <c r="M39" s="81" t="s">
        <v>4909</v>
      </c>
    </row>
    <row r="40" spans="1:13" ht="54">
      <c r="A40" s="95" t="s">
        <v>1844</v>
      </c>
      <c r="B40" s="146" t="s">
        <v>309</v>
      </c>
      <c r="C40" s="90">
        <v>19050</v>
      </c>
      <c r="D40" s="93" t="s">
        <v>1993</v>
      </c>
      <c r="E40" s="100" t="s">
        <v>6438</v>
      </c>
      <c r="F40" s="95" t="s">
        <v>1639</v>
      </c>
      <c r="G40" s="94">
        <v>39512</v>
      </c>
      <c r="H40" s="153"/>
      <c r="I40" s="167"/>
      <c r="J40" s="212" t="s">
        <v>1543</v>
      </c>
      <c r="K40" s="81" t="s">
        <v>149</v>
      </c>
      <c r="L40" s="81" t="s">
        <v>4304</v>
      </c>
      <c r="M40" s="81" t="s">
        <v>1097</v>
      </c>
    </row>
    <row r="41" spans="1:13" ht="81">
      <c r="A41" s="95" t="s">
        <v>269</v>
      </c>
      <c r="B41" s="146" t="s">
        <v>310</v>
      </c>
      <c r="C41" s="90">
        <v>20001</v>
      </c>
      <c r="D41" s="93" t="s">
        <v>39</v>
      </c>
      <c r="E41" s="100" t="s">
        <v>6438</v>
      </c>
      <c r="F41" s="95" t="s">
        <v>1722</v>
      </c>
      <c r="G41" s="94">
        <v>39545</v>
      </c>
      <c r="H41" s="153"/>
      <c r="I41" s="167"/>
      <c r="J41" s="158"/>
      <c r="K41" s="81" t="s">
        <v>122</v>
      </c>
      <c r="L41" s="81" t="s">
        <v>8555</v>
      </c>
      <c r="M41" s="81" t="s">
        <v>1098</v>
      </c>
    </row>
    <row r="42" spans="1:13" ht="81">
      <c r="A42" s="95" t="s">
        <v>85</v>
      </c>
      <c r="B42" s="146" t="s">
        <v>311</v>
      </c>
      <c r="C42" s="90">
        <v>20002</v>
      </c>
      <c r="D42" s="93" t="s">
        <v>86</v>
      </c>
      <c r="E42" s="100" t="s">
        <v>6438</v>
      </c>
      <c r="F42" s="95" t="s">
        <v>1721</v>
      </c>
      <c r="G42" s="94">
        <v>39545</v>
      </c>
      <c r="H42" s="153"/>
      <c r="I42" s="167"/>
      <c r="J42" s="212" t="s">
        <v>1541</v>
      </c>
      <c r="K42" s="81" t="s">
        <v>149</v>
      </c>
      <c r="L42" s="81" t="s">
        <v>4305</v>
      </c>
      <c r="M42" s="81" t="s">
        <v>1099</v>
      </c>
    </row>
    <row r="43" spans="1:13" ht="54">
      <c r="A43" s="95" t="s">
        <v>5897</v>
      </c>
      <c r="B43" s="146" t="s">
        <v>3055</v>
      </c>
      <c r="C43" s="90">
        <v>20003</v>
      </c>
      <c r="D43" s="93" t="s">
        <v>84</v>
      </c>
      <c r="E43" s="100" t="s">
        <v>6438</v>
      </c>
      <c r="F43" s="95" t="s">
        <v>5898</v>
      </c>
      <c r="G43" s="94">
        <v>39545</v>
      </c>
      <c r="H43" s="153"/>
      <c r="I43" s="167"/>
      <c r="J43" s="158"/>
      <c r="K43" s="81" t="s">
        <v>122</v>
      </c>
      <c r="L43" s="81" t="s">
        <v>8689</v>
      </c>
      <c r="M43" s="81" t="s">
        <v>1100</v>
      </c>
    </row>
    <row r="44" spans="1:13" ht="81">
      <c r="A44" s="95" t="s">
        <v>270</v>
      </c>
      <c r="B44" s="146" t="s">
        <v>312</v>
      </c>
      <c r="C44" s="90">
        <v>20004</v>
      </c>
      <c r="D44" s="93" t="s">
        <v>83</v>
      </c>
      <c r="E44" s="100" t="s">
        <v>6438</v>
      </c>
      <c r="F44" s="95" t="s">
        <v>1720</v>
      </c>
      <c r="G44" s="94">
        <v>39545</v>
      </c>
      <c r="H44" s="153"/>
      <c r="I44" s="167"/>
      <c r="J44" s="158"/>
      <c r="K44" s="81" t="s">
        <v>140</v>
      </c>
      <c r="L44" s="81" t="s">
        <v>4306</v>
      </c>
      <c r="M44" s="81" t="s">
        <v>1101</v>
      </c>
    </row>
    <row r="45" spans="1:13" ht="94.5">
      <c r="A45" s="95" t="s">
        <v>271</v>
      </c>
      <c r="B45" s="146" t="s">
        <v>3073</v>
      </c>
      <c r="C45" s="90">
        <v>20006</v>
      </c>
      <c r="D45" s="93" t="s">
        <v>1894</v>
      </c>
      <c r="E45" s="100" t="s">
        <v>6438</v>
      </c>
      <c r="F45" s="95" t="s">
        <v>1719</v>
      </c>
      <c r="G45" s="94">
        <v>39545</v>
      </c>
      <c r="H45" s="153"/>
      <c r="I45" s="167"/>
      <c r="J45" s="159" t="s">
        <v>1541</v>
      </c>
      <c r="K45" s="81" t="s">
        <v>1471</v>
      </c>
      <c r="L45" s="81" t="s">
        <v>4307</v>
      </c>
      <c r="M45" s="81" t="s">
        <v>1102</v>
      </c>
    </row>
    <row r="46" spans="1:13" ht="40.5">
      <c r="A46" s="81" t="s">
        <v>272</v>
      </c>
      <c r="B46" s="146" t="s">
        <v>313</v>
      </c>
      <c r="C46" s="90">
        <v>20007</v>
      </c>
      <c r="D46" s="93" t="s">
        <v>82</v>
      </c>
      <c r="E46" s="100" t="s">
        <v>6438</v>
      </c>
      <c r="F46" s="81"/>
      <c r="G46" s="94">
        <v>39545</v>
      </c>
      <c r="H46" s="153"/>
      <c r="I46" s="167"/>
      <c r="J46" s="158"/>
      <c r="K46" s="81" t="s">
        <v>140</v>
      </c>
      <c r="L46" s="81" t="s">
        <v>4308</v>
      </c>
      <c r="M46" s="81" t="s">
        <v>1103</v>
      </c>
    </row>
    <row r="47" spans="1:13" ht="54">
      <c r="A47" s="95" t="s">
        <v>424</v>
      </c>
      <c r="B47" s="146" t="s">
        <v>314</v>
      </c>
      <c r="C47" s="90">
        <v>20008</v>
      </c>
      <c r="D47" s="93" t="s">
        <v>81</v>
      </c>
      <c r="E47" s="100" t="s">
        <v>97</v>
      </c>
      <c r="F47" s="95" t="s">
        <v>1718</v>
      </c>
      <c r="G47" s="94">
        <v>39545</v>
      </c>
      <c r="H47" s="153"/>
      <c r="I47" s="167"/>
      <c r="J47" s="212" t="s">
        <v>1542</v>
      </c>
      <c r="K47" s="81" t="s">
        <v>1984</v>
      </c>
      <c r="L47" s="81" t="s">
        <v>4836</v>
      </c>
      <c r="M47" s="81" t="s">
        <v>1104</v>
      </c>
    </row>
    <row r="48" spans="1:13" ht="81">
      <c r="A48" s="95" t="s">
        <v>273</v>
      </c>
      <c r="B48" s="146" t="s">
        <v>315</v>
      </c>
      <c r="C48" s="90">
        <v>20009</v>
      </c>
      <c r="D48" s="93" t="s">
        <v>80</v>
      </c>
      <c r="E48" s="100" t="s">
        <v>6438</v>
      </c>
      <c r="F48" s="95" t="s">
        <v>1717</v>
      </c>
      <c r="G48" s="94">
        <v>39580</v>
      </c>
      <c r="H48" s="153"/>
      <c r="I48" s="167"/>
      <c r="J48" s="158"/>
      <c r="K48" s="81" t="s">
        <v>148</v>
      </c>
      <c r="L48" s="81" t="s">
        <v>7730</v>
      </c>
      <c r="M48" s="81" t="s">
        <v>1105</v>
      </c>
    </row>
    <row r="49" spans="1:13" ht="67.5">
      <c r="A49" s="95" t="s">
        <v>274</v>
      </c>
      <c r="B49" s="146" t="s">
        <v>316</v>
      </c>
      <c r="C49" s="90">
        <v>20010</v>
      </c>
      <c r="D49" s="93" t="s">
        <v>79</v>
      </c>
      <c r="E49" s="100" t="s">
        <v>6438</v>
      </c>
      <c r="F49" s="95" t="s">
        <v>1716</v>
      </c>
      <c r="G49" s="94">
        <v>39580</v>
      </c>
      <c r="H49" s="153"/>
      <c r="I49" s="167"/>
      <c r="J49" s="158"/>
      <c r="K49" s="81" t="s">
        <v>140</v>
      </c>
      <c r="L49" s="81" t="s">
        <v>4837</v>
      </c>
      <c r="M49" s="81" t="s">
        <v>1106</v>
      </c>
    </row>
    <row r="50" spans="1:13" ht="54">
      <c r="A50" s="95" t="s">
        <v>275</v>
      </c>
      <c r="B50" s="146" t="s">
        <v>2223</v>
      </c>
      <c r="C50" s="90">
        <v>20011</v>
      </c>
      <c r="D50" s="93" t="s">
        <v>78</v>
      </c>
      <c r="E50" s="100" t="s">
        <v>98</v>
      </c>
      <c r="F50" s="95" t="s">
        <v>1715</v>
      </c>
      <c r="G50" s="94">
        <v>39580</v>
      </c>
      <c r="H50" s="153"/>
      <c r="I50" s="167"/>
      <c r="J50" s="158"/>
      <c r="K50" s="81" t="s">
        <v>190</v>
      </c>
      <c r="L50" s="81" t="s">
        <v>4857</v>
      </c>
      <c r="M50" s="81" t="s">
        <v>1107</v>
      </c>
    </row>
    <row r="51" spans="1:13" ht="54">
      <c r="A51" s="95" t="s">
        <v>276</v>
      </c>
      <c r="B51" s="146" t="s">
        <v>317</v>
      </c>
      <c r="C51" s="90">
        <v>20012</v>
      </c>
      <c r="D51" s="93" t="s">
        <v>6087</v>
      </c>
      <c r="E51" s="100" t="s">
        <v>6438</v>
      </c>
      <c r="F51" s="95" t="s">
        <v>1714</v>
      </c>
      <c r="G51" s="94">
        <v>39580</v>
      </c>
      <c r="H51" s="153"/>
      <c r="I51" s="167"/>
      <c r="J51" s="158"/>
      <c r="K51" s="81" t="s">
        <v>130</v>
      </c>
      <c r="L51" s="81" t="s">
        <v>4838</v>
      </c>
      <c r="M51" s="81" t="s">
        <v>1108</v>
      </c>
    </row>
    <row r="52" spans="1:13" ht="81">
      <c r="A52" s="95" t="s">
        <v>77</v>
      </c>
      <c r="B52" s="146" t="s">
        <v>318</v>
      </c>
      <c r="C52" s="90">
        <v>20013</v>
      </c>
      <c r="D52" s="93" t="s">
        <v>70</v>
      </c>
      <c r="E52" s="100" t="s">
        <v>90</v>
      </c>
      <c r="F52" s="95" t="s">
        <v>1713</v>
      </c>
      <c r="G52" s="94">
        <v>39610</v>
      </c>
      <c r="H52" s="153"/>
      <c r="I52" s="167"/>
      <c r="J52" s="158"/>
      <c r="K52" s="81" t="s">
        <v>1984</v>
      </c>
      <c r="L52" s="81" t="s">
        <v>4839</v>
      </c>
      <c r="M52" s="81" t="s">
        <v>1109</v>
      </c>
    </row>
    <row r="53" spans="1:13" ht="54">
      <c r="A53" s="95" t="s">
        <v>75</v>
      </c>
      <c r="B53" s="146" t="s">
        <v>3122</v>
      </c>
      <c r="C53" s="90">
        <v>20014</v>
      </c>
      <c r="D53" s="93" t="s">
        <v>76</v>
      </c>
      <c r="E53" s="100" t="s">
        <v>94</v>
      </c>
      <c r="F53" s="95" t="s">
        <v>1712</v>
      </c>
      <c r="G53" s="94">
        <v>39610</v>
      </c>
      <c r="H53" s="153">
        <v>44865</v>
      </c>
      <c r="I53" s="167" t="s">
        <v>5973</v>
      </c>
      <c r="J53" s="158"/>
      <c r="K53" s="81" t="s">
        <v>1984</v>
      </c>
      <c r="L53" s="81" t="s">
        <v>7731</v>
      </c>
      <c r="M53" s="81" t="s">
        <v>1110</v>
      </c>
    </row>
    <row r="54" spans="1:13" ht="54">
      <c r="A54" s="81" t="s">
        <v>5281</v>
      </c>
      <c r="B54" s="146" t="s">
        <v>319</v>
      </c>
      <c r="C54" s="90">
        <v>20015</v>
      </c>
      <c r="D54" s="93" t="s">
        <v>2208</v>
      </c>
      <c r="E54" s="100" t="s">
        <v>6438</v>
      </c>
      <c r="F54" s="81"/>
      <c r="G54" s="94">
        <v>39610</v>
      </c>
      <c r="H54" s="153"/>
      <c r="I54" s="167"/>
      <c r="J54" s="158"/>
      <c r="K54" s="81" t="s">
        <v>1984</v>
      </c>
      <c r="L54" s="81" t="s">
        <v>4840</v>
      </c>
      <c r="M54" s="81" t="s">
        <v>1111</v>
      </c>
    </row>
    <row r="55" spans="1:13" ht="40.5">
      <c r="A55" s="95" t="s">
        <v>6</v>
      </c>
      <c r="B55" s="146" t="s">
        <v>320</v>
      </c>
      <c r="C55" s="90">
        <v>20016</v>
      </c>
      <c r="D55" s="93" t="s">
        <v>7</v>
      </c>
      <c r="E55" s="100" t="s">
        <v>90</v>
      </c>
      <c r="F55" s="95" t="s">
        <v>1711</v>
      </c>
      <c r="G55" s="94">
        <v>39610</v>
      </c>
      <c r="H55" s="153"/>
      <c r="I55" s="167"/>
      <c r="J55" s="158"/>
      <c r="K55" s="81" t="s">
        <v>146</v>
      </c>
      <c r="L55" s="81" t="s">
        <v>4841</v>
      </c>
      <c r="M55" s="81" t="s">
        <v>1112</v>
      </c>
    </row>
    <row r="56" spans="1:13" ht="54">
      <c r="A56" s="95" t="s">
        <v>72</v>
      </c>
      <c r="B56" s="146" t="s">
        <v>321</v>
      </c>
      <c r="C56" s="90">
        <v>20017</v>
      </c>
      <c r="D56" s="93" t="s">
        <v>73</v>
      </c>
      <c r="E56" s="100" t="s">
        <v>90</v>
      </c>
      <c r="F56" s="95" t="s">
        <v>1710</v>
      </c>
      <c r="G56" s="94">
        <v>39610</v>
      </c>
      <c r="H56" s="153"/>
      <c r="I56" s="167"/>
      <c r="J56" s="158"/>
      <c r="K56" s="81" t="s">
        <v>146</v>
      </c>
      <c r="L56" s="81" t="s">
        <v>4860</v>
      </c>
      <c r="M56" s="81" t="s">
        <v>1113</v>
      </c>
    </row>
    <row r="57" spans="1:13" ht="94.5">
      <c r="A57" s="95" t="s">
        <v>322</v>
      </c>
      <c r="B57" s="146" t="s">
        <v>2205</v>
      </c>
      <c r="C57" s="90">
        <v>20018</v>
      </c>
      <c r="D57" s="93" t="s">
        <v>71</v>
      </c>
      <c r="E57" s="100" t="s">
        <v>94</v>
      </c>
      <c r="F57" s="95" t="s">
        <v>1709</v>
      </c>
      <c r="G57" s="94">
        <v>39639</v>
      </c>
      <c r="H57" s="153"/>
      <c r="I57" s="167"/>
      <c r="J57" s="158"/>
      <c r="K57" s="81" t="s">
        <v>1470</v>
      </c>
      <c r="L57" s="81" t="s">
        <v>4861</v>
      </c>
      <c r="M57" s="81" t="s">
        <v>1114</v>
      </c>
    </row>
    <row r="58" spans="1:13" ht="81">
      <c r="A58" s="81" t="s">
        <v>323</v>
      </c>
      <c r="B58" s="146" t="s">
        <v>324</v>
      </c>
      <c r="C58" s="90">
        <v>20019</v>
      </c>
      <c r="D58" s="93" t="s">
        <v>70</v>
      </c>
      <c r="E58" s="100" t="s">
        <v>90</v>
      </c>
      <c r="F58" s="81"/>
      <c r="G58" s="94">
        <v>39639</v>
      </c>
      <c r="H58" s="153"/>
      <c r="I58" s="167"/>
      <c r="J58" s="158"/>
      <c r="K58" s="81" t="s">
        <v>1470</v>
      </c>
      <c r="L58" s="81" t="s">
        <v>4846</v>
      </c>
      <c r="M58" s="81" t="s">
        <v>1115</v>
      </c>
    </row>
    <row r="59" spans="1:13" ht="40.5">
      <c r="A59" s="95" t="s">
        <v>277</v>
      </c>
      <c r="B59" s="146" t="s">
        <v>325</v>
      </c>
      <c r="C59" s="90">
        <v>20020</v>
      </c>
      <c r="D59" s="93" t="s">
        <v>16</v>
      </c>
      <c r="E59" s="100" t="s">
        <v>6438</v>
      </c>
      <c r="F59" s="95" t="s">
        <v>1708</v>
      </c>
      <c r="G59" s="94">
        <v>39639</v>
      </c>
      <c r="H59" s="153"/>
      <c r="I59" s="167"/>
      <c r="J59" s="158"/>
      <c r="K59" s="81" t="s">
        <v>140</v>
      </c>
      <c r="L59" s="81" t="s">
        <v>4845</v>
      </c>
      <c r="M59" s="81" t="s">
        <v>1116</v>
      </c>
    </row>
    <row r="60" spans="1:13" ht="54">
      <c r="A60" s="95" t="s">
        <v>326</v>
      </c>
      <c r="B60" s="146" t="s">
        <v>327</v>
      </c>
      <c r="C60" s="90">
        <v>20021</v>
      </c>
      <c r="D60" s="93" t="s">
        <v>16</v>
      </c>
      <c r="E60" s="100" t="s">
        <v>6438</v>
      </c>
      <c r="F60" s="95" t="s">
        <v>1707</v>
      </c>
      <c r="G60" s="94">
        <v>39639</v>
      </c>
      <c r="H60" s="153"/>
      <c r="I60" s="167"/>
      <c r="J60" s="158"/>
      <c r="K60" s="81" t="s">
        <v>1470</v>
      </c>
      <c r="L60" s="81" t="s">
        <v>4844</v>
      </c>
      <c r="M60" s="81" t="s">
        <v>1117</v>
      </c>
    </row>
    <row r="61" spans="1:13" ht="94.5">
      <c r="A61" s="95" t="s">
        <v>5282</v>
      </c>
      <c r="B61" s="146" t="s">
        <v>328</v>
      </c>
      <c r="C61" s="90">
        <v>20022</v>
      </c>
      <c r="D61" s="93" t="s">
        <v>69</v>
      </c>
      <c r="E61" s="100" t="s">
        <v>96</v>
      </c>
      <c r="F61" s="95" t="s">
        <v>1706</v>
      </c>
      <c r="G61" s="94">
        <v>39639</v>
      </c>
      <c r="H61" s="153"/>
      <c r="I61" s="167"/>
      <c r="J61" s="158"/>
      <c r="K61" s="81" t="s">
        <v>140</v>
      </c>
      <c r="L61" s="81" t="s">
        <v>4309</v>
      </c>
      <c r="M61" s="81" t="s">
        <v>1118</v>
      </c>
    </row>
    <row r="62" spans="1:13" ht="40.5">
      <c r="A62" s="95" t="s">
        <v>330</v>
      </c>
      <c r="B62" s="146" t="s">
        <v>329</v>
      </c>
      <c r="C62" s="90">
        <v>20023</v>
      </c>
      <c r="D62" s="93" t="s">
        <v>68</v>
      </c>
      <c r="E62" s="100" t="s">
        <v>92</v>
      </c>
      <c r="F62" s="95" t="s">
        <v>1705</v>
      </c>
      <c r="G62" s="94">
        <v>39639</v>
      </c>
      <c r="H62" s="153"/>
      <c r="I62" s="167"/>
      <c r="J62" s="158"/>
      <c r="K62" s="81" t="s">
        <v>140</v>
      </c>
      <c r="L62" s="81" t="s">
        <v>5899</v>
      </c>
      <c r="M62" s="81" t="s">
        <v>1119</v>
      </c>
    </row>
    <row r="63" spans="1:13" ht="54">
      <c r="A63" s="95" t="s">
        <v>278</v>
      </c>
      <c r="B63" s="146" t="s">
        <v>331</v>
      </c>
      <c r="C63" s="90">
        <v>20024</v>
      </c>
      <c r="D63" s="93" t="s">
        <v>67</v>
      </c>
      <c r="E63" s="100" t="s">
        <v>97</v>
      </c>
      <c r="F63" s="95" t="s">
        <v>1704</v>
      </c>
      <c r="G63" s="94">
        <v>39665</v>
      </c>
      <c r="H63" s="153"/>
      <c r="I63" s="167"/>
      <c r="J63" s="158"/>
      <c r="K63" s="81" t="s">
        <v>147</v>
      </c>
      <c r="L63" s="81" t="s">
        <v>4310</v>
      </c>
      <c r="M63" s="81" t="s">
        <v>1120</v>
      </c>
    </row>
    <row r="64" spans="1:13" ht="40.5">
      <c r="A64" s="95" t="s">
        <v>279</v>
      </c>
      <c r="B64" s="146" t="s">
        <v>332</v>
      </c>
      <c r="C64" s="90">
        <v>20025</v>
      </c>
      <c r="D64" s="93" t="s">
        <v>66</v>
      </c>
      <c r="E64" s="100" t="s">
        <v>100</v>
      </c>
      <c r="F64" s="95" t="s">
        <v>1703</v>
      </c>
      <c r="G64" s="94">
        <v>39665</v>
      </c>
      <c r="H64" s="153"/>
      <c r="I64" s="167"/>
      <c r="J64" s="158"/>
      <c r="K64" s="81" t="s">
        <v>190</v>
      </c>
      <c r="L64" s="81" t="s">
        <v>4311</v>
      </c>
      <c r="M64" s="81" t="s">
        <v>1121</v>
      </c>
    </row>
    <row r="65" spans="1:13" ht="54">
      <c r="A65" s="95" t="s">
        <v>280</v>
      </c>
      <c r="B65" s="146" t="s">
        <v>333</v>
      </c>
      <c r="C65" s="90">
        <v>20026</v>
      </c>
      <c r="D65" s="93" t="s">
        <v>65</v>
      </c>
      <c r="E65" s="100" t="s">
        <v>100</v>
      </c>
      <c r="F65" s="95" t="s">
        <v>1702</v>
      </c>
      <c r="G65" s="94">
        <v>39665</v>
      </c>
      <c r="H65" s="153"/>
      <c r="I65" s="167"/>
      <c r="J65" s="158"/>
      <c r="K65" s="81" t="s">
        <v>190</v>
      </c>
      <c r="L65" s="81" t="s">
        <v>4847</v>
      </c>
      <c r="M65" s="81" t="s">
        <v>1122</v>
      </c>
    </row>
    <row r="66" spans="1:13" ht="67.5">
      <c r="A66" s="95" t="s">
        <v>2510</v>
      </c>
      <c r="B66" s="146" t="s">
        <v>3079</v>
      </c>
      <c r="C66" s="90">
        <v>20027</v>
      </c>
      <c r="D66" s="93" t="s">
        <v>64</v>
      </c>
      <c r="E66" s="100" t="s">
        <v>100</v>
      </c>
      <c r="F66" s="61" t="s">
        <v>2511</v>
      </c>
      <c r="G66" s="94">
        <v>39665</v>
      </c>
      <c r="H66" s="153">
        <v>45504</v>
      </c>
      <c r="I66" s="167" t="s">
        <v>7279</v>
      </c>
      <c r="J66" s="158"/>
      <c r="K66" s="81" t="s">
        <v>190</v>
      </c>
      <c r="L66" s="81" t="s">
        <v>7091</v>
      </c>
      <c r="M66" s="81" t="s">
        <v>1123</v>
      </c>
    </row>
    <row r="67" spans="1:13" ht="54">
      <c r="A67" s="95" t="s">
        <v>62</v>
      </c>
      <c r="B67" s="146" t="s">
        <v>334</v>
      </c>
      <c r="C67" s="90">
        <v>20028</v>
      </c>
      <c r="D67" s="93" t="s">
        <v>63</v>
      </c>
      <c r="E67" s="100" t="s">
        <v>92</v>
      </c>
      <c r="F67" s="95" t="s">
        <v>1701</v>
      </c>
      <c r="G67" s="94">
        <v>39665</v>
      </c>
      <c r="H67" s="153"/>
      <c r="I67" s="167"/>
      <c r="J67" s="158"/>
      <c r="K67" s="81" t="s">
        <v>146</v>
      </c>
      <c r="L67" s="81" t="s">
        <v>4312</v>
      </c>
      <c r="M67" s="81" t="s">
        <v>1124</v>
      </c>
    </row>
    <row r="68" spans="1:13" ht="40.5">
      <c r="A68" s="95" t="s">
        <v>2244</v>
      </c>
      <c r="B68" s="146" t="s">
        <v>335</v>
      </c>
      <c r="C68" s="90">
        <v>20029</v>
      </c>
      <c r="D68" s="93" t="s">
        <v>61</v>
      </c>
      <c r="E68" s="100" t="s">
        <v>101</v>
      </c>
      <c r="F68" s="95" t="s">
        <v>3056</v>
      </c>
      <c r="G68" s="94">
        <v>39665</v>
      </c>
      <c r="H68" s="153"/>
      <c r="I68" s="167"/>
      <c r="J68" s="158"/>
      <c r="K68" s="81" t="s">
        <v>190</v>
      </c>
      <c r="L68" s="81" t="s">
        <v>4313</v>
      </c>
      <c r="M68" s="81" t="s">
        <v>1125</v>
      </c>
    </row>
    <row r="69" spans="1:13" ht="81">
      <c r="A69" s="95" t="s">
        <v>281</v>
      </c>
      <c r="B69" s="146" t="s">
        <v>336</v>
      </c>
      <c r="C69" s="90">
        <v>20030</v>
      </c>
      <c r="D69" s="93" t="s">
        <v>2539</v>
      </c>
      <c r="E69" s="100" t="s">
        <v>91</v>
      </c>
      <c r="F69" s="95" t="s">
        <v>1700</v>
      </c>
      <c r="G69" s="94">
        <v>39665</v>
      </c>
      <c r="H69" s="153">
        <v>43707</v>
      </c>
      <c r="I69" s="167" t="s">
        <v>2797</v>
      </c>
      <c r="J69" s="159" t="s">
        <v>1541</v>
      </c>
      <c r="K69" s="81" t="s">
        <v>190</v>
      </c>
      <c r="L69" s="81" t="s">
        <v>4314</v>
      </c>
      <c r="M69" s="81" t="s">
        <v>2693</v>
      </c>
    </row>
    <row r="70" spans="1:13" ht="40.5">
      <c r="A70" s="95" t="s">
        <v>5283</v>
      </c>
      <c r="B70" s="146" t="s">
        <v>3157</v>
      </c>
      <c r="C70" s="90">
        <v>20031</v>
      </c>
      <c r="D70" s="93" t="s">
        <v>65</v>
      </c>
      <c r="E70" s="100" t="s">
        <v>100</v>
      </c>
      <c r="F70" s="95" t="s">
        <v>1699</v>
      </c>
      <c r="G70" s="94">
        <v>39665</v>
      </c>
      <c r="H70" s="153"/>
      <c r="I70" s="167"/>
      <c r="J70" s="158"/>
      <c r="K70" s="81" t="s">
        <v>190</v>
      </c>
      <c r="L70" s="81" t="s">
        <v>7732</v>
      </c>
      <c r="M70" s="81" t="s">
        <v>1127</v>
      </c>
    </row>
    <row r="71" spans="1:13" ht="54">
      <c r="A71" s="81" t="s">
        <v>282</v>
      </c>
      <c r="B71" s="146" t="s">
        <v>337</v>
      </c>
      <c r="C71" s="90">
        <v>20032</v>
      </c>
      <c r="D71" s="93" t="s">
        <v>993</v>
      </c>
      <c r="E71" s="100" t="s">
        <v>96</v>
      </c>
      <c r="F71" s="81"/>
      <c r="G71" s="94">
        <v>39665</v>
      </c>
      <c r="H71" s="153"/>
      <c r="I71" s="167"/>
      <c r="J71" s="158"/>
      <c r="K71" s="81" t="s">
        <v>190</v>
      </c>
      <c r="L71" s="81" t="s">
        <v>4315</v>
      </c>
      <c r="M71" s="81" t="s">
        <v>1128</v>
      </c>
    </row>
    <row r="72" spans="1:13" ht="40.5">
      <c r="A72" s="95" t="s">
        <v>283</v>
      </c>
      <c r="B72" s="146" t="s">
        <v>338</v>
      </c>
      <c r="C72" s="90">
        <v>20034</v>
      </c>
      <c r="D72" s="93" t="s">
        <v>1</v>
      </c>
      <c r="E72" s="100" t="s">
        <v>6438</v>
      </c>
      <c r="F72" s="95" t="s">
        <v>1731</v>
      </c>
      <c r="G72" s="94">
        <v>39696</v>
      </c>
      <c r="H72" s="153"/>
      <c r="I72" s="167"/>
      <c r="J72" s="158"/>
      <c r="K72" s="81" t="s">
        <v>1470</v>
      </c>
      <c r="L72" s="81" t="s">
        <v>4316</v>
      </c>
      <c r="M72" s="81" t="s">
        <v>2565</v>
      </c>
    </row>
    <row r="73" spans="1:13" ht="108">
      <c r="A73" s="81" t="s">
        <v>7733</v>
      </c>
      <c r="B73" s="146" t="s">
        <v>7734</v>
      </c>
      <c r="C73" s="96">
        <v>20035</v>
      </c>
      <c r="D73" s="93" t="s">
        <v>0</v>
      </c>
      <c r="E73" s="100" t="s">
        <v>102</v>
      </c>
      <c r="F73" s="81"/>
      <c r="G73" s="94">
        <v>39696</v>
      </c>
      <c r="H73" s="153"/>
      <c r="I73" s="167"/>
      <c r="J73" s="158"/>
      <c r="K73" s="81" t="s">
        <v>1984</v>
      </c>
      <c r="L73" s="81" t="s">
        <v>4848</v>
      </c>
      <c r="M73" s="81" t="s">
        <v>1129</v>
      </c>
    </row>
    <row r="74" spans="1:13" ht="40.5">
      <c r="A74" s="95" t="s">
        <v>5284</v>
      </c>
      <c r="B74" s="146" t="s">
        <v>339</v>
      </c>
      <c r="C74" s="90">
        <v>20036</v>
      </c>
      <c r="D74" s="93" t="s">
        <v>5</v>
      </c>
      <c r="E74" s="100" t="s">
        <v>6438</v>
      </c>
      <c r="F74" s="95" t="s">
        <v>1730</v>
      </c>
      <c r="G74" s="94">
        <v>39696</v>
      </c>
      <c r="H74" s="153">
        <v>44469</v>
      </c>
      <c r="I74" s="167" t="s">
        <v>5275</v>
      </c>
      <c r="J74" s="158"/>
      <c r="K74" s="81" t="s">
        <v>190</v>
      </c>
      <c r="L74" s="81" t="s">
        <v>4317</v>
      </c>
      <c r="M74" s="81" t="s">
        <v>8194</v>
      </c>
    </row>
    <row r="75" spans="1:13" ht="40.5">
      <c r="A75" s="81" t="s">
        <v>284</v>
      </c>
      <c r="B75" s="146" t="s">
        <v>423</v>
      </c>
      <c r="C75" s="90">
        <v>20040</v>
      </c>
      <c r="D75" s="93" t="s">
        <v>3</v>
      </c>
      <c r="E75" s="100" t="s">
        <v>96</v>
      </c>
      <c r="F75" s="81"/>
      <c r="G75" s="94">
        <v>39696</v>
      </c>
      <c r="H75" s="153"/>
      <c r="I75" s="167"/>
      <c r="J75" s="158"/>
      <c r="K75" s="81" t="s">
        <v>1471</v>
      </c>
      <c r="L75" s="81" t="s">
        <v>4849</v>
      </c>
      <c r="M75" s="81" t="s">
        <v>1131</v>
      </c>
    </row>
    <row r="76" spans="1:13" ht="54">
      <c r="A76" s="95" t="s">
        <v>285</v>
      </c>
      <c r="B76" s="146" t="s">
        <v>422</v>
      </c>
      <c r="C76" s="90">
        <v>20041</v>
      </c>
      <c r="D76" s="93" t="s">
        <v>2</v>
      </c>
      <c r="E76" s="100" t="s">
        <v>93</v>
      </c>
      <c r="F76" s="95" t="s">
        <v>1729</v>
      </c>
      <c r="G76" s="94">
        <v>39696</v>
      </c>
      <c r="H76" s="153"/>
      <c r="I76" s="167"/>
      <c r="J76" s="158"/>
      <c r="K76" s="81" t="s">
        <v>190</v>
      </c>
      <c r="L76" s="81" t="s">
        <v>4858</v>
      </c>
      <c r="M76" s="81" t="s">
        <v>1132</v>
      </c>
    </row>
    <row r="77" spans="1:13" ht="81">
      <c r="A77" s="152" t="s">
        <v>7735</v>
      </c>
      <c r="B77" s="146" t="s">
        <v>5903</v>
      </c>
      <c r="C77" s="90">
        <v>20043</v>
      </c>
      <c r="D77" s="93" t="s">
        <v>16</v>
      </c>
      <c r="E77" s="100" t="s">
        <v>90</v>
      </c>
      <c r="F77" s="81"/>
      <c r="G77" s="94">
        <v>39707</v>
      </c>
      <c r="H77" s="153"/>
      <c r="I77" s="167"/>
      <c r="J77" s="158"/>
      <c r="K77" s="81" t="s">
        <v>140</v>
      </c>
      <c r="L77" s="81" t="s">
        <v>4318</v>
      </c>
      <c r="M77" s="81" t="s">
        <v>1133</v>
      </c>
    </row>
    <row r="78" spans="1:13" ht="108">
      <c r="A78" s="95" t="s">
        <v>6614</v>
      </c>
      <c r="B78" s="146" t="s">
        <v>6615</v>
      </c>
      <c r="C78" s="90">
        <v>20046</v>
      </c>
      <c r="D78" s="93" t="s">
        <v>8</v>
      </c>
      <c r="E78" s="100" t="s">
        <v>94</v>
      </c>
      <c r="F78" s="95" t="s">
        <v>1728</v>
      </c>
      <c r="G78" s="94">
        <v>39707</v>
      </c>
      <c r="H78" s="153"/>
      <c r="I78" s="167"/>
      <c r="J78" s="158"/>
      <c r="K78" s="81" t="s">
        <v>1984</v>
      </c>
      <c r="L78" s="81" t="s">
        <v>4319</v>
      </c>
      <c r="M78" s="81" t="s">
        <v>1134</v>
      </c>
    </row>
    <row r="79" spans="1:13" ht="67.5">
      <c r="A79" s="95" t="s">
        <v>419</v>
      </c>
      <c r="B79" s="146" t="s">
        <v>3123</v>
      </c>
      <c r="C79" s="90">
        <v>20047</v>
      </c>
      <c r="D79" s="93" t="s">
        <v>34</v>
      </c>
      <c r="E79" s="100" t="s">
        <v>6438</v>
      </c>
      <c r="F79" s="95" t="s">
        <v>1727</v>
      </c>
      <c r="G79" s="94">
        <v>39707</v>
      </c>
      <c r="H79" s="153"/>
      <c r="I79" s="167"/>
      <c r="J79" s="158"/>
      <c r="K79" s="81" t="s">
        <v>1984</v>
      </c>
      <c r="L79" s="81" t="s">
        <v>4320</v>
      </c>
      <c r="M79" s="81" t="s">
        <v>1135</v>
      </c>
    </row>
    <row r="80" spans="1:13" ht="81">
      <c r="A80" s="95" t="s">
        <v>2652</v>
      </c>
      <c r="B80" s="146" t="s">
        <v>3074</v>
      </c>
      <c r="C80" s="90">
        <v>20048</v>
      </c>
      <c r="D80" s="93" t="s">
        <v>10</v>
      </c>
      <c r="E80" s="100" t="s">
        <v>97</v>
      </c>
      <c r="F80" s="61" t="s">
        <v>2653</v>
      </c>
      <c r="G80" s="94">
        <v>39707</v>
      </c>
      <c r="H80" s="153"/>
      <c r="I80" s="167"/>
      <c r="J80" s="158"/>
      <c r="K80" s="81" t="s">
        <v>1984</v>
      </c>
      <c r="L80" s="81" t="s">
        <v>5214</v>
      </c>
      <c r="M80" s="81" t="s">
        <v>4948</v>
      </c>
    </row>
    <row r="81" spans="1:13" ht="54">
      <c r="A81" s="81" t="s">
        <v>286</v>
      </c>
      <c r="B81" s="146" t="s">
        <v>421</v>
      </c>
      <c r="C81" s="90">
        <v>20049</v>
      </c>
      <c r="D81" s="93" t="s">
        <v>13</v>
      </c>
      <c r="E81" s="100" t="s">
        <v>6438</v>
      </c>
      <c r="F81" s="81"/>
      <c r="G81" s="94">
        <v>39741</v>
      </c>
      <c r="H81" s="153"/>
      <c r="I81" s="167"/>
      <c r="J81" s="158"/>
      <c r="K81" s="81" t="s">
        <v>147</v>
      </c>
      <c r="L81" s="81" t="s">
        <v>4321</v>
      </c>
      <c r="M81" s="81" t="s">
        <v>1136</v>
      </c>
    </row>
    <row r="82" spans="1:13" ht="54">
      <c r="A82" s="95" t="s">
        <v>287</v>
      </c>
      <c r="B82" s="146" t="s">
        <v>420</v>
      </c>
      <c r="C82" s="90">
        <v>20050</v>
      </c>
      <c r="D82" s="93" t="s">
        <v>12</v>
      </c>
      <c r="E82" s="100" t="s">
        <v>6438</v>
      </c>
      <c r="F82" s="95" t="s">
        <v>1726</v>
      </c>
      <c r="G82" s="94">
        <v>39741</v>
      </c>
      <c r="H82" s="153"/>
      <c r="I82" s="167"/>
      <c r="J82" s="158"/>
      <c r="K82" s="81" t="s">
        <v>140</v>
      </c>
      <c r="L82" s="81" t="s">
        <v>4322</v>
      </c>
      <c r="M82" s="81" t="s">
        <v>1137</v>
      </c>
    </row>
    <row r="83" spans="1:13" ht="40.5">
      <c r="A83" s="95" t="s">
        <v>1846</v>
      </c>
      <c r="B83" s="146" t="s">
        <v>1066</v>
      </c>
      <c r="C83" s="90">
        <v>20051</v>
      </c>
      <c r="D83" s="93" t="s">
        <v>11</v>
      </c>
      <c r="E83" s="100" t="s">
        <v>103</v>
      </c>
      <c r="F83" s="199" t="s">
        <v>7736</v>
      </c>
      <c r="G83" s="94">
        <v>39741</v>
      </c>
      <c r="H83" s="153"/>
      <c r="I83" s="167"/>
      <c r="J83" s="158"/>
      <c r="K83" s="81" t="s">
        <v>148</v>
      </c>
      <c r="L83" s="81" t="s">
        <v>5900</v>
      </c>
      <c r="M83" s="81" t="s">
        <v>7737</v>
      </c>
    </row>
    <row r="84" spans="1:13" ht="108">
      <c r="A84" s="95" t="s">
        <v>1550</v>
      </c>
      <c r="B84" s="146" t="s">
        <v>3124</v>
      </c>
      <c r="C84" s="90">
        <v>20053</v>
      </c>
      <c r="D84" s="93" t="s">
        <v>1041</v>
      </c>
      <c r="E84" s="100" t="s">
        <v>6438</v>
      </c>
      <c r="F84" s="95"/>
      <c r="G84" s="94">
        <v>39777</v>
      </c>
      <c r="H84" s="153"/>
      <c r="I84" s="167"/>
      <c r="J84" s="158"/>
      <c r="K84" s="81" t="s">
        <v>148</v>
      </c>
      <c r="L84" s="81" t="s">
        <v>4323</v>
      </c>
      <c r="M84" s="81" t="s">
        <v>1138</v>
      </c>
    </row>
    <row r="85" spans="1:13" ht="67.5">
      <c r="A85" s="81" t="s">
        <v>417</v>
      </c>
      <c r="B85" s="146" t="s">
        <v>3125</v>
      </c>
      <c r="C85" s="90">
        <v>20054</v>
      </c>
      <c r="D85" s="93" t="s">
        <v>1472</v>
      </c>
      <c r="E85" s="100" t="s">
        <v>104</v>
      </c>
      <c r="F85" s="81"/>
      <c r="G85" s="94">
        <v>39777</v>
      </c>
      <c r="H85" s="153">
        <v>44498</v>
      </c>
      <c r="I85" s="167" t="s">
        <v>5391</v>
      </c>
      <c r="J85" s="158"/>
      <c r="K85" s="81" t="s">
        <v>1984</v>
      </c>
      <c r="L85" s="81" t="s">
        <v>4850</v>
      </c>
      <c r="M85" s="81" t="s">
        <v>1139</v>
      </c>
    </row>
    <row r="86" spans="1:13" ht="40.5">
      <c r="A86" s="95" t="s">
        <v>288</v>
      </c>
      <c r="B86" s="146" t="s">
        <v>416</v>
      </c>
      <c r="C86" s="90">
        <v>20055</v>
      </c>
      <c r="D86" s="93" t="s">
        <v>1473</v>
      </c>
      <c r="E86" s="100" t="s">
        <v>90</v>
      </c>
      <c r="F86" s="95" t="s">
        <v>1725</v>
      </c>
      <c r="G86" s="94">
        <v>39777</v>
      </c>
      <c r="H86" s="153"/>
      <c r="I86" s="167"/>
      <c r="J86" s="158"/>
      <c r="K86" s="81" t="s">
        <v>1471</v>
      </c>
      <c r="L86" s="81" t="s">
        <v>4324</v>
      </c>
      <c r="M86" s="81" t="s">
        <v>1140</v>
      </c>
    </row>
    <row r="87" spans="1:13" ht="54">
      <c r="A87" s="95" t="s">
        <v>5285</v>
      </c>
      <c r="B87" s="146" t="s">
        <v>415</v>
      </c>
      <c r="C87" s="90">
        <v>20056</v>
      </c>
      <c r="D87" s="93" t="s">
        <v>1474</v>
      </c>
      <c r="E87" s="100" t="s">
        <v>6438</v>
      </c>
      <c r="F87" s="95" t="s">
        <v>1724</v>
      </c>
      <c r="G87" s="94">
        <v>39777</v>
      </c>
      <c r="H87" s="153"/>
      <c r="I87" s="167"/>
      <c r="J87" s="158"/>
      <c r="K87" s="81" t="s">
        <v>1471</v>
      </c>
      <c r="L87" s="81" t="s">
        <v>4325</v>
      </c>
      <c r="M87" s="81" t="s">
        <v>1141</v>
      </c>
    </row>
    <row r="88" spans="1:13" ht="40.5">
      <c r="A88" s="95" t="s">
        <v>289</v>
      </c>
      <c r="B88" s="146" t="s">
        <v>414</v>
      </c>
      <c r="C88" s="90">
        <v>20057</v>
      </c>
      <c r="D88" s="93" t="s">
        <v>32</v>
      </c>
      <c r="E88" s="100" t="s">
        <v>90</v>
      </c>
      <c r="F88" s="95" t="s">
        <v>1723</v>
      </c>
      <c r="G88" s="94">
        <v>39777</v>
      </c>
      <c r="H88" s="153">
        <v>44193</v>
      </c>
      <c r="I88" s="167" t="s">
        <v>4987</v>
      </c>
      <c r="J88" s="158"/>
      <c r="K88" s="81" t="s">
        <v>148</v>
      </c>
      <c r="L88" s="81" t="s">
        <v>4326</v>
      </c>
      <c r="M88" s="81" t="s">
        <v>1142</v>
      </c>
    </row>
    <row r="89" spans="1:13" ht="27">
      <c r="A89" s="81" t="s">
        <v>5286</v>
      </c>
      <c r="B89" s="146" t="s">
        <v>413</v>
      </c>
      <c r="C89" s="90">
        <v>20058</v>
      </c>
      <c r="D89" s="93" t="s">
        <v>88</v>
      </c>
      <c r="E89" s="100" t="s">
        <v>6438</v>
      </c>
      <c r="F89" s="81"/>
      <c r="G89" s="94">
        <v>39777</v>
      </c>
      <c r="H89" s="153"/>
      <c r="I89" s="167"/>
      <c r="J89" s="158"/>
      <c r="K89" s="81" t="s">
        <v>1470</v>
      </c>
      <c r="L89" s="81" t="s">
        <v>4327</v>
      </c>
      <c r="M89" s="81" t="s">
        <v>1143</v>
      </c>
    </row>
    <row r="90" spans="1:13" ht="67.5">
      <c r="A90" s="95" t="s">
        <v>5901</v>
      </c>
      <c r="B90" s="146" t="s">
        <v>3126</v>
      </c>
      <c r="C90" s="90">
        <v>20060</v>
      </c>
      <c r="D90" s="93" t="s">
        <v>87</v>
      </c>
      <c r="E90" s="100" t="s">
        <v>6438</v>
      </c>
      <c r="F90" s="95" t="s">
        <v>5902</v>
      </c>
      <c r="G90" s="94">
        <v>39777</v>
      </c>
      <c r="H90" s="153"/>
      <c r="I90" s="167"/>
      <c r="J90" s="158" t="s">
        <v>1545</v>
      </c>
      <c r="K90" s="81" t="s">
        <v>1984</v>
      </c>
      <c r="L90" s="81" t="s">
        <v>4328</v>
      </c>
      <c r="M90" s="81" t="s">
        <v>1144</v>
      </c>
    </row>
    <row r="91" spans="1:13" s="99" customFormat="1" ht="40.5">
      <c r="A91" s="97" t="s">
        <v>398</v>
      </c>
      <c r="B91" s="146" t="s">
        <v>412</v>
      </c>
      <c r="C91" s="90">
        <v>20061</v>
      </c>
      <c r="D91" s="98" t="s">
        <v>1484</v>
      </c>
      <c r="E91" s="100" t="s">
        <v>6438</v>
      </c>
      <c r="F91" s="97"/>
      <c r="G91" s="94">
        <v>39828</v>
      </c>
      <c r="H91" s="153"/>
      <c r="I91" s="167"/>
      <c r="J91" s="161"/>
      <c r="K91" s="81" t="s">
        <v>122</v>
      </c>
      <c r="L91" s="97" t="s">
        <v>4329</v>
      </c>
      <c r="M91" s="97" t="s">
        <v>1145</v>
      </c>
    </row>
    <row r="92" spans="1:13" s="99" customFormat="1" ht="27">
      <c r="A92" s="97" t="s">
        <v>397</v>
      </c>
      <c r="B92" s="146" t="s">
        <v>411</v>
      </c>
      <c r="C92" s="90">
        <v>20062</v>
      </c>
      <c r="D92" s="98" t="s">
        <v>79</v>
      </c>
      <c r="E92" s="100" t="s">
        <v>6438</v>
      </c>
      <c r="F92" s="97"/>
      <c r="G92" s="94">
        <v>39828</v>
      </c>
      <c r="H92" s="153"/>
      <c r="I92" s="167"/>
      <c r="J92" s="161"/>
      <c r="K92" s="81" t="s">
        <v>1984</v>
      </c>
      <c r="L92" s="97" t="s">
        <v>4330</v>
      </c>
      <c r="M92" s="97" t="s">
        <v>1146</v>
      </c>
    </row>
    <row r="93" spans="1:13" s="99" customFormat="1" ht="40.5">
      <c r="A93" s="97" t="s">
        <v>396</v>
      </c>
      <c r="B93" s="146" t="s">
        <v>410</v>
      </c>
      <c r="C93" s="90">
        <v>20063</v>
      </c>
      <c r="D93" s="98" t="s">
        <v>1485</v>
      </c>
      <c r="E93" s="100" t="s">
        <v>6438</v>
      </c>
      <c r="F93" s="97"/>
      <c r="G93" s="94">
        <v>39828</v>
      </c>
      <c r="H93" s="153"/>
      <c r="I93" s="167"/>
      <c r="J93" s="161"/>
      <c r="K93" s="97" t="s">
        <v>119</v>
      </c>
      <c r="L93" s="97" t="s">
        <v>4331</v>
      </c>
      <c r="M93" s="97" t="s">
        <v>1147</v>
      </c>
    </row>
    <row r="94" spans="1:13" s="99" customFormat="1" ht="40.5">
      <c r="A94" s="97" t="s">
        <v>395</v>
      </c>
      <c r="B94" s="146" t="s">
        <v>409</v>
      </c>
      <c r="C94" s="90">
        <v>20064</v>
      </c>
      <c r="D94" s="98" t="s">
        <v>6597</v>
      </c>
      <c r="E94" s="100" t="s">
        <v>90</v>
      </c>
      <c r="F94" s="97"/>
      <c r="G94" s="94">
        <v>39828</v>
      </c>
      <c r="H94" s="153"/>
      <c r="I94" s="167"/>
      <c r="J94" s="161"/>
      <c r="K94" s="81" t="s">
        <v>122</v>
      </c>
      <c r="L94" s="97" t="s">
        <v>4332</v>
      </c>
      <c r="M94" s="97" t="s">
        <v>1148</v>
      </c>
    </row>
    <row r="95" spans="1:13" s="99" customFormat="1" ht="27">
      <c r="A95" s="97" t="s">
        <v>195</v>
      </c>
      <c r="B95" s="146" t="s">
        <v>408</v>
      </c>
      <c r="C95" s="90">
        <v>20065</v>
      </c>
      <c r="D95" s="98" t="s">
        <v>1486</v>
      </c>
      <c r="E95" s="100" t="s">
        <v>6438</v>
      </c>
      <c r="F95" s="97"/>
      <c r="G95" s="94">
        <v>39828</v>
      </c>
      <c r="H95" s="153"/>
      <c r="I95" s="167"/>
      <c r="J95" s="161"/>
      <c r="K95" s="81" t="s">
        <v>1470</v>
      </c>
      <c r="L95" s="97" t="s">
        <v>4333</v>
      </c>
      <c r="M95" s="97" t="s">
        <v>1149</v>
      </c>
    </row>
    <row r="96" spans="1:13" s="99" customFormat="1" ht="27">
      <c r="A96" s="97" t="s">
        <v>290</v>
      </c>
      <c r="B96" s="146" t="s">
        <v>407</v>
      </c>
      <c r="C96" s="90">
        <v>20066</v>
      </c>
      <c r="D96" s="98" t="s">
        <v>15</v>
      </c>
      <c r="E96" s="100" t="s">
        <v>6438</v>
      </c>
      <c r="F96" s="97"/>
      <c r="G96" s="94">
        <v>39828</v>
      </c>
      <c r="H96" s="153"/>
      <c r="I96" s="167"/>
      <c r="J96" s="161"/>
      <c r="K96" s="81" t="s">
        <v>140</v>
      </c>
      <c r="L96" s="97" t="s">
        <v>4334</v>
      </c>
      <c r="M96" s="97" t="s">
        <v>1150</v>
      </c>
    </row>
    <row r="97" spans="1:13" s="99" customFormat="1" ht="40.5">
      <c r="A97" s="114" t="s">
        <v>394</v>
      </c>
      <c r="B97" s="146" t="s">
        <v>406</v>
      </c>
      <c r="C97" s="90">
        <v>20067</v>
      </c>
      <c r="D97" s="98" t="s">
        <v>1487</v>
      </c>
      <c r="E97" s="100" t="s">
        <v>6438</v>
      </c>
      <c r="F97" s="114" t="s">
        <v>1733</v>
      </c>
      <c r="G97" s="94">
        <v>39828</v>
      </c>
      <c r="H97" s="153"/>
      <c r="I97" s="167"/>
      <c r="J97" s="159" t="s">
        <v>1542</v>
      </c>
      <c r="K97" s="81" t="s">
        <v>149</v>
      </c>
      <c r="L97" s="97" t="s">
        <v>4335</v>
      </c>
      <c r="M97" s="97" t="s">
        <v>4911</v>
      </c>
    </row>
    <row r="98" spans="1:13" s="99" customFormat="1" ht="27">
      <c r="A98" s="97" t="s">
        <v>291</v>
      </c>
      <c r="B98" s="146" t="s">
        <v>405</v>
      </c>
      <c r="C98" s="90">
        <v>20068</v>
      </c>
      <c r="D98" s="98" t="s">
        <v>1488</v>
      </c>
      <c r="E98" s="100" t="s">
        <v>106</v>
      </c>
      <c r="F98" s="97"/>
      <c r="G98" s="94">
        <v>39828</v>
      </c>
      <c r="H98" s="153"/>
      <c r="I98" s="167"/>
      <c r="J98" s="161"/>
      <c r="K98" s="81" t="s">
        <v>122</v>
      </c>
      <c r="L98" s="97" t="s">
        <v>4336</v>
      </c>
      <c r="M98" s="97" t="s">
        <v>1151</v>
      </c>
    </row>
    <row r="99" spans="1:13" s="99" customFormat="1" ht="27">
      <c r="A99" s="97" t="s">
        <v>393</v>
      </c>
      <c r="B99" s="146" t="s">
        <v>404</v>
      </c>
      <c r="C99" s="90">
        <v>20069</v>
      </c>
      <c r="D99" s="98" t="s">
        <v>1486</v>
      </c>
      <c r="E99" s="100" t="s">
        <v>90</v>
      </c>
      <c r="F99" s="97"/>
      <c r="G99" s="94">
        <v>39828</v>
      </c>
      <c r="H99" s="153"/>
      <c r="I99" s="167"/>
      <c r="J99" s="161"/>
      <c r="K99" s="81" t="s">
        <v>190</v>
      </c>
      <c r="L99" s="97" t="s">
        <v>4337</v>
      </c>
      <c r="M99" s="97" t="s">
        <v>1152</v>
      </c>
    </row>
    <row r="100" spans="1:13" s="99" customFormat="1" ht="40.5">
      <c r="A100" s="97" t="s">
        <v>5287</v>
      </c>
      <c r="B100" s="146" t="s">
        <v>3075</v>
      </c>
      <c r="C100" s="90">
        <v>20072</v>
      </c>
      <c r="D100" s="98" t="s">
        <v>6979</v>
      </c>
      <c r="E100" s="100" t="s">
        <v>6438</v>
      </c>
      <c r="F100" s="97"/>
      <c r="G100" s="94">
        <v>39828</v>
      </c>
      <c r="H100" s="153"/>
      <c r="I100" s="167"/>
      <c r="J100" s="161"/>
      <c r="K100" s="81" t="s">
        <v>140</v>
      </c>
      <c r="L100" s="97" t="s">
        <v>4338</v>
      </c>
      <c r="M100" s="97" t="s">
        <v>1153</v>
      </c>
    </row>
    <row r="101" spans="1:13" s="99" customFormat="1" ht="54">
      <c r="A101" s="97" t="s">
        <v>292</v>
      </c>
      <c r="B101" s="146" t="s">
        <v>403</v>
      </c>
      <c r="C101" s="90">
        <v>20073</v>
      </c>
      <c r="D101" s="98" t="s">
        <v>994</v>
      </c>
      <c r="E101" s="100" t="s">
        <v>6438</v>
      </c>
      <c r="F101" s="97"/>
      <c r="G101" s="94">
        <v>39828</v>
      </c>
      <c r="H101" s="153"/>
      <c r="I101" s="167"/>
      <c r="J101" s="161"/>
      <c r="K101" s="81" t="s">
        <v>1470</v>
      </c>
      <c r="L101" s="97" t="s">
        <v>4339</v>
      </c>
      <c r="M101" s="97" t="s">
        <v>1154</v>
      </c>
    </row>
    <row r="102" spans="1:13" s="99" customFormat="1" ht="40.5">
      <c r="A102" s="97" t="s">
        <v>5288</v>
      </c>
      <c r="B102" s="146" t="s">
        <v>402</v>
      </c>
      <c r="C102" s="90">
        <v>20074</v>
      </c>
      <c r="D102" s="98" t="s">
        <v>7</v>
      </c>
      <c r="E102" s="100" t="s">
        <v>90</v>
      </c>
      <c r="F102" s="97"/>
      <c r="G102" s="94">
        <v>39828</v>
      </c>
      <c r="H102" s="153"/>
      <c r="I102" s="167"/>
      <c r="J102" s="161"/>
      <c r="K102" s="81" t="s">
        <v>1470</v>
      </c>
      <c r="L102" s="97" t="s">
        <v>4300</v>
      </c>
      <c r="M102" s="97" t="s">
        <v>1155</v>
      </c>
    </row>
    <row r="103" spans="1:13" s="99" customFormat="1" ht="67.5">
      <c r="A103" s="97" t="s">
        <v>1847</v>
      </c>
      <c r="B103" s="146" t="s">
        <v>401</v>
      </c>
      <c r="C103" s="90">
        <v>20075</v>
      </c>
      <c r="D103" s="98" t="s">
        <v>1489</v>
      </c>
      <c r="E103" s="100" t="s">
        <v>90</v>
      </c>
      <c r="F103" s="97"/>
      <c r="G103" s="94">
        <v>39828</v>
      </c>
      <c r="H103" s="153"/>
      <c r="I103" s="167"/>
      <c r="J103" s="161"/>
      <c r="K103" s="81" t="s">
        <v>1470</v>
      </c>
      <c r="L103" s="97" t="s">
        <v>4340</v>
      </c>
      <c r="M103" s="97" t="s">
        <v>1156</v>
      </c>
    </row>
    <row r="104" spans="1:13" s="99" customFormat="1" ht="40.5">
      <c r="A104" s="114" t="s">
        <v>293</v>
      </c>
      <c r="B104" s="146" t="s">
        <v>1977</v>
      </c>
      <c r="C104" s="90">
        <v>20076</v>
      </c>
      <c r="D104" s="98" t="s">
        <v>7</v>
      </c>
      <c r="E104" s="100" t="s">
        <v>90</v>
      </c>
      <c r="F104" s="114" t="s">
        <v>1732</v>
      </c>
      <c r="G104" s="94">
        <v>39828</v>
      </c>
      <c r="H104" s="153"/>
      <c r="I104" s="167"/>
      <c r="J104" s="161"/>
      <c r="K104" s="81" t="s">
        <v>1470</v>
      </c>
      <c r="L104" s="97" t="s">
        <v>4341</v>
      </c>
      <c r="M104" s="97" t="s">
        <v>1157</v>
      </c>
    </row>
    <row r="105" spans="1:13" s="99" customFormat="1" ht="27">
      <c r="A105" s="97" t="s">
        <v>1848</v>
      </c>
      <c r="B105" s="146" t="s">
        <v>400</v>
      </c>
      <c r="C105" s="90">
        <v>20077</v>
      </c>
      <c r="D105" s="98" t="s">
        <v>1490</v>
      </c>
      <c r="E105" s="100" t="s">
        <v>6438</v>
      </c>
      <c r="F105" s="97"/>
      <c r="G105" s="94">
        <v>39828</v>
      </c>
      <c r="H105" s="153"/>
      <c r="I105" s="167"/>
      <c r="J105" s="161"/>
      <c r="K105" s="81" t="s">
        <v>147</v>
      </c>
      <c r="L105" s="97" t="s">
        <v>4342</v>
      </c>
      <c r="M105" s="97" t="s">
        <v>1158</v>
      </c>
    </row>
    <row r="106" spans="1:13" s="99" customFormat="1" ht="67.5">
      <c r="A106" s="97" t="s">
        <v>1849</v>
      </c>
      <c r="B106" s="146" t="s">
        <v>399</v>
      </c>
      <c r="C106" s="90">
        <v>20079</v>
      </c>
      <c r="D106" s="98" t="s">
        <v>1491</v>
      </c>
      <c r="E106" s="100" t="s">
        <v>6438</v>
      </c>
      <c r="F106" s="97"/>
      <c r="G106" s="94">
        <v>39828</v>
      </c>
      <c r="H106" s="153"/>
      <c r="I106" s="167"/>
      <c r="J106" s="161"/>
      <c r="K106" s="81" t="s">
        <v>1984</v>
      </c>
      <c r="L106" s="97" t="s">
        <v>4343</v>
      </c>
      <c r="M106" s="97" t="s">
        <v>1159</v>
      </c>
    </row>
    <row r="107" spans="1:13" s="99" customFormat="1" ht="135">
      <c r="A107" s="97" t="s">
        <v>294</v>
      </c>
      <c r="B107" s="146" t="s">
        <v>392</v>
      </c>
      <c r="C107" s="90">
        <v>20081</v>
      </c>
      <c r="D107" s="98" t="s">
        <v>1483</v>
      </c>
      <c r="E107" s="100" t="s">
        <v>6438</v>
      </c>
      <c r="F107" s="97"/>
      <c r="G107" s="94">
        <v>39864</v>
      </c>
      <c r="H107" s="153"/>
      <c r="I107" s="167"/>
      <c r="J107" s="161"/>
      <c r="K107" s="81" t="s">
        <v>1470</v>
      </c>
      <c r="L107" s="97" t="s">
        <v>4344</v>
      </c>
      <c r="M107" s="97" t="s">
        <v>1160</v>
      </c>
    </row>
    <row r="108" spans="1:13" s="99" customFormat="1" ht="67.5">
      <c r="A108" s="97" t="s">
        <v>1850</v>
      </c>
      <c r="B108" s="146" t="s">
        <v>391</v>
      </c>
      <c r="C108" s="90">
        <v>20082</v>
      </c>
      <c r="D108" s="98" t="s">
        <v>1492</v>
      </c>
      <c r="E108" s="100" t="s">
        <v>6438</v>
      </c>
      <c r="F108" s="97"/>
      <c r="G108" s="94">
        <v>39864</v>
      </c>
      <c r="H108" s="153"/>
      <c r="I108" s="167"/>
      <c r="J108" s="161"/>
      <c r="K108" s="81" t="s">
        <v>1984</v>
      </c>
      <c r="L108" s="97" t="s">
        <v>4327</v>
      </c>
      <c r="M108" s="97" t="s">
        <v>1161</v>
      </c>
    </row>
    <row r="109" spans="1:13" s="99" customFormat="1" ht="121.5">
      <c r="A109" s="97" t="s">
        <v>1851</v>
      </c>
      <c r="B109" s="146" t="s">
        <v>390</v>
      </c>
      <c r="C109" s="90">
        <v>20084</v>
      </c>
      <c r="D109" s="98" t="s">
        <v>25</v>
      </c>
      <c r="E109" s="100" t="s">
        <v>6438</v>
      </c>
      <c r="F109" s="97"/>
      <c r="G109" s="94">
        <v>39864</v>
      </c>
      <c r="H109" s="153"/>
      <c r="I109" s="167"/>
      <c r="J109" s="158"/>
      <c r="K109" s="81" t="s">
        <v>1984</v>
      </c>
      <c r="L109" s="81" t="s">
        <v>4345</v>
      </c>
      <c r="M109" s="81" t="s">
        <v>1162</v>
      </c>
    </row>
    <row r="110" spans="1:13" s="99" customFormat="1" ht="94.5">
      <c r="A110" s="97" t="s">
        <v>110</v>
      </c>
      <c r="B110" s="146" t="s">
        <v>3127</v>
      </c>
      <c r="C110" s="90">
        <v>20085</v>
      </c>
      <c r="D110" s="98" t="s">
        <v>1493</v>
      </c>
      <c r="E110" s="100" t="s">
        <v>90</v>
      </c>
      <c r="F110" s="97"/>
      <c r="G110" s="94">
        <v>39864</v>
      </c>
      <c r="H110" s="153"/>
      <c r="I110" s="167"/>
      <c r="J110" s="159" t="s">
        <v>1542</v>
      </c>
      <c r="K110" s="81" t="s">
        <v>1984</v>
      </c>
      <c r="L110" s="81" t="s">
        <v>8188</v>
      </c>
      <c r="M110" s="81" t="s">
        <v>1163</v>
      </c>
    </row>
    <row r="111" spans="1:13" s="99" customFormat="1" ht="54">
      <c r="A111" s="97" t="s">
        <v>363</v>
      </c>
      <c r="B111" s="146" t="s">
        <v>389</v>
      </c>
      <c r="C111" s="90">
        <v>20086</v>
      </c>
      <c r="D111" s="98" t="s">
        <v>1494</v>
      </c>
      <c r="E111" s="100" t="s">
        <v>90</v>
      </c>
      <c r="F111" s="97"/>
      <c r="G111" s="94">
        <v>39864</v>
      </c>
      <c r="H111" s="153"/>
      <c r="I111" s="167"/>
      <c r="J111" s="158"/>
      <c r="K111" s="81" t="s">
        <v>1470</v>
      </c>
      <c r="L111" s="81" t="s">
        <v>4346</v>
      </c>
      <c r="M111" s="81" t="s">
        <v>1164</v>
      </c>
    </row>
    <row r="112" spans="1:13" ht="67.5">
      <c r="A112" s="97" t="s">
        <v>5289</v>
      </c>
      <c r="B112" s="146" t="s">
        <v>388</v>
      </c>
      <c r="C112" s="90">
        <v>20087</v>
      </c>
      <c r="D112" s="98" t="s">
        <v>1495</v>
      </c>
      <c r="E112" s="100" t="s">
        <v>6438</v>
      </c>
      <c r="F112" s="97"/>
      <c r="G112" s="94">
        <v>39864</v>
      </c>
      <c r="H112" s="153"/>
      <c r="I112" s="167"/>
      <c r="J112" s="158"/>
      <c r="K112" s="81" t="s">
        <v>148</v>
      </c>
      <c r="L112" s="81" t="s">
        <v>4347</v>
      </c>
      <c r="M112" s="81" t="s">
        <v>1165</v>
      </c>
    </row>
    <row r="113" spans="1:13" ht="40.5">
      <c r="A113" s="97" t="s">
        <v>296</v>
      </c>
      <c r="B113" s="146" t="s">
        <v>387</v>
      </c>
      <c r="C113" s="90">
        <v>20088</v>
      </c>
      <c r="D113" s="98" t="s">
        <v>1496</v>
      </c>
      <c r="E113" s="100" t="s">
        <v>103</v>
      </c>
      <c r="F113" s="97"/>
      <c r="G113" s="94">
        <v>39864</v>
      </c>
      <c r="H113" s="153"/>
      <c r="I113" s="167"/>
      <c r="J113" s="158"/>
      <c r="K113" s="81" t="s">
        <v>140</v>
      </c>
      <c r="L113" s="81" t="s">
        <v>4348</v>
      </c>
      <c r="M113" s="81" t="s">
        <v>1166</v>
      </c>
    </row>
    <row r="114" spans="1:13" ht="40.5">
      <c r="A114" s="97" t="s">
        <v>295</v>
      </c>
      <c r="B114" s="146" t="s">
        <v>386</v>
      </c>
      <c r="C114" s="90">
        <v>20089</v>
      </c>
      <c r="D114" s="98" t="s">
        <v>1497</v>
      </c>
      <c r="E114" s="100" t="s">
        <v>107</v>
      </c>
      <c r="F114" s="97"/>
      <c r="G114" s="94">
        <v>39864</v>
      </c>
      <c r="H114" s="153"/>
      <c r="I114" s="167"/>
      <c r="J114" s="161"/>
      <c r="K114" s="81" t="s">
        <v>1471</v>
      </c>
      <c r="L114" s="97" t="s">
        <v>4349</v>
      </c>
      <c r="M114" s="97" t="s">
        <v>1167</v>
      </c>
    </row>
    <row r="115" spans="1:13" ht="40.5">
      <c r="A115" s="97" t="s">
        <v>362</v>
      </c>
      <c r="B115" s="146" t="s">
        <v>385</v>
      </c>
      <c r="C115" s="90">
        <v>20090</v>
      </c>
      <c r="D115" s="98" t="s">
        <v>1498</v>
      </c>
      <c r="E115" s="100" t="s">
        <v>90</v>
      </c>
      <c r="F115" s="97"/>
      <c r="G115" s="94">
        <v>39864</v>
      </c>
      <c r="H115" s="153"/>
      <c r="I115" s="167"/>
      <c r="J115" s="161"/>
      <c r="K115" s="81" t="s">
        <v>140</v>
      </c>
      <c r="L115" s="97" t="s">
        <v>4350</v>
      </c>
      <c r="M115" s="97" t="s">
        <v>1168</v>
      </c>
    </row>
    <row r="116" spans="1:13" ht="40.5">
      <c r="A116" s="97" t="s">
        <v>6088</v>
      </c>
      <c r="B116" s="146" t="s">
        <v>6089</v>
      </c>
      <c r="C116" s="90">
        <v>20091</v>
      </c>
      <c r="D116" s="98" t="s">
        <v>25</v>
      </c>
      <c r="E116" s="100" t="s">
        <v>6438</v>
      </c>
      <c r="F116" s="97"/>
      <c r="G116" s="94">
        <v>39864</v>
      </c>
      <c r="H116" s="153"/>
      <c r="I116" s="167"/>
      <c r="J116" s="161"/>
      <c r="K116" s="81" t="s">
        <v>1471</v>
      </c>
      <c r="L116" s="97" t="s">
        <v>4351</v>
      </c>
      <c r="M116" s="97" t="s">
        <v>1169</v>
      </c>
    </row>
    <row r="117" spans="1:13" ht="54">
      <c r="A117" s="97" t="s">
        <v>151</v>
      </c>
      <c r="B117" s="146" t="s">
        <v>384</v>
      </c>
      <c r="C117" s="90">
        <v>20092</v>
      </c>
      <c r="D117" s="98" t="s">
        <v>459</v>
      </c>
      <c r="E117" s="100" t="s">
        <v>6438</v>
      </c>
      <c r="F117" s="97"/>
      <c r="G117" s="94">
        <v>39864</v>
      </c>
      <c r="H117" s="153"/>
      <c r="I117" s="167"/>
      <c r="J117" s="158"/>
      <c r="K117" s="81" t="s">
        <v>150</v>
      </c>
      <c r="L117" s="81" t="s">
        <v>4352</v>
      </c>
      <c r="M117" s="81" t="s">
        <v>1170</v>
      </c>
    </row>
    <row r="118" spans="1:13" ht="27">
      <c r="A118" s="97" t="s">
        <v>297</v>
      </c>
      <c r="B118" s="146" t="s">
        <v>383</v>
      </c>
      <c r="C118" s="90">
        <v>20093</v>
      </c>
      <c r="D118" s="98" t="s">
        <v>1499</v>
      </c>
      <c r="E118" s="100" t="s">
        <v>6438</v>
      </c>
      <c r="F118" s="97"/>
      <c r="G118" s="94">
        <v>39864</v>
      </c>
      <c r="H118" s="153"/>
      <c r="I118" s="167"/>
      <c r="J118" s="158"/>
      <c r="K118" s="81" t="s">
        <v>1471</v>
      </c>
      <c r="L118" s="81" t="s">
        <v>4353</v>
      </c>
      <c r="M118" s="81" t="s">
        <v>1171</v>
      </c>
    </row>
    <row r="119" spans="1:13" ht="27">
      <c r="A119" s="97" t="s">
        <v>5290</v>
      </c>
      <c r="B119" s="146" t="s">
        <v>382</v>
      </c>
      <c r="C119" s="90">
        <v>20094</v>
      </c>
      <c r="D119" s="98" t="s">
        <v>1500</v>
      </c>
      <c r="E119" s="100" t="s">
        <v>93</v>
      </c>
      <c r="F119" s="97"/>
      <c r="G119" s="94">
        <v>39864</v>
      </c>
      <c r="H119" s="153"/>
      <c r="I119" s="167"/>
      <c r="J119" s="158"/>
      <c r="K119" s="81" t="s">
        <v>1471</v>
      </c>
      <c r="L119" s="81" t="s">
        <v>4353</v>
      </c>
      <c r="M119" s="81" t="s">
        <v>1171</v>
      </c>
    </row>
    <row r="120" spans="1:13" ht="27">
      <c r="A120" s="97" t="s">
        <v>987</v>
      </c>
      <c r="B120" s="146" t="s">
        <v>1980</v>
      </c>
      <c r="C120" s="90">
        <v>20095</v>
      </c>
      <c r="D120" s="98" t="s">
        <v>988</v>
      </c>
      <c r="E120" s="100" t="s">
        <v>6438</v>
      </c>
      <c r="F120" s="97"/>
      <c r="G120" s="94">
        <v>39864</v>
      </c>
      <c r="H120" s="153"/>
      <c r="I120" s="167"/>
      <c r="J120" s="158"/>
      <c r="K120" s="81" t="s">
        <v>1471</v>
      </c>
      <c r="L120" s="81" t="s">
        <v>4354</v>
      </c>
      <c r="M120" s="81" t="s">
        <v>1171</v>
      </c>
    </row>
    <row r="121" spans="1:13" ht="40.5">
      <c r="A121" s="97" t="s">
        <v>152</v>
      </c>
      <c r="B121" s="146" t="s">
        <v>381</v>
      </c>
      <c r="C121" s="90">
        <v>20098</v>
      </c>
      <c r="D121" s="98" t="s">
        <v>7</v>
      </c>
      <c r="E121" s="100" t="s">
        <v>90</v>
      </c>
      <c r="F121" s="97"/>
      <c r="G121" s="94">
        <v>39864</v>
      </c>
      <c r="H121" s="153"/>
      <c r="I121" s="167"/>
      <c r="J121" s="158"/>
      <c r="K121" s="81" t="s">
        <v>140</v>
      </c>
      <c r="L121" s="81" t="s">
        <v>4350</v>
      </c>
      <c r="M121" s="81" t="s">
        <v>1172</v>
      </c>
    </row>
    <row r="122" spans="1:13" ht="54">
      <c r="A122" s="97" t="s">
        <v>298</v>
      </c>
      <c r="B122" s="146" t="s">
        <v>380</v>
      </c>
      <c r="C122" s="90">
        <v>20100</v>
      </c>
      <c r="D122" s="93" t="s">
        <v>1501</v>
      </c>
      <c r="E122" s="100" t="s">
        <v>109</v>
      </c>
      <c r="F122" s="97"/>
      <c r="G122" s="94">
        <v>39864</v>
      </c>
      <c r="H122" s="153"/>
      <c r="I122" s="167"/>
      <c r="J122" s="158"/>
      <c r="K122" s="81" t="s">
        <v>140</v>
      </c>
      <c r="L122" s="81" t="s">
        <v>4355</v>
      </c>
      <c r="M122" s="81" t="s">
        <v>1173</v>
      </c>
    </row>
    <row r="123" spans="1:13" ht="54">
      <c r="A123" s="97" t="s">
        <v>299</v>
      </c>
      <c r="B123" s="146" t="s">
        <v>379</v>
      </c>
      <c r="C123" s="90">
        <v>20101</v>
      </c>
      <c r="D123" s="93" t="s">
        <v>1502</v>
      </c>
      <c r="E123" s="100" t="s">
        <v>6438</v>
      </c>
      <c r="F123" s="97"/>
      <c r="G123" s="94">
        <v>39864</v>
      </c>
      <c r="H123" s="153"/>
      <c r="I123" s="167"/>
      <c r="J123" s="158"/>
      <c r="K123" s="81" t="s">
        <v>190</v>
      </c>
      <c r="L123" s="81" t="s">
        <v>4356</v>
      </c>
      <c r="M123" s="81" t="s">
        <v>1174</v>
      </c>
    </row>
    <row r="124" spans="1:13" ht="27">
      <c r="A124" s="81" t="s">
        <v>1852</v>
      </c>
      <c r="B124" s="146" t="s">
        <v>378</v>
      </c>
      <c r="C124" s="90">
        <v>20102</v>
      </c>
      <c r="D124" s="93" t="s">
        <v>428</v>
      </c>
      <c r="E124" s="100" t="s">
        <v>6438</v>
      </c>
      <c r="F124" s="81"/>
      <c r="G124" s="94">
        <v>39864</v>
      </c>
      <c r="H124" s="153"/>
      <c r="I124" s="167"/>
      <c r="J124" s="158"/>
      <c r="K124" s="81" t="s">
        <v>1470</v>
      </c>
      <c r="L124" s="81" t="s">
        <v>4350</v>
      </c>
      <c r="M124" s="81" t="s">
        <v>1175</v>
      </c>
    </row>
    <row r="125" spans="1:13" ht="67.5">
      <c r="A125" s="81" t="s">
        <v>300</v>
      </c>
      <c r="B125" s="146" t="s">
        <v>376</v>
      </c>
      <c r="C125" s="90">
        <v>20103</v>
      </c>
      <c r="D125" s="93" t="s">
        <v>1503</v>
      </c>
      <c r="E125" s="100" t="s">
        <v>109</v>
      </c>
      <c r="F125" s="81"/>
      <c r="G125" s="94">
        <v>39864</v>
      </c>
      <c r="H125" s="153"/>
      <c r="I125" s="167"/>
      <c r="J125" s="158"/>
      <c r="K125" s="81" t="s">
        <v>190</v>
      </c>
      <c r="L125" s="81" t="s">
        <v>4357</v>
      </c>
      <c r="M125" s="81" t="s">
        <v>1176</v>
      </c>
    </row>
    <row r="126" spans="1:13" ht="27">
      <c r="A126" s="81" t="s">
        <v>108</v>
      </c>
      <c r="B126" s="146" t="s">
        <v>377</v>
      </c>
      <c r="C126" s="90">
        <v>20105</v>
      </c>
      <c r="D126" s="93" t="s">
        <v>1504</v>
      </c>
      <c r="E126" s="100" t="s">
        <v>6438</v>
      </c>
      <c r="F126" s="81"/>
      <c r="G126" s="94">
        <v>39864</v>
      </c>
      <c r="H126" s="153"/>
      <c r="I126" s="167"/>
      <c r="J126" s="158"/>
      <c r="K126" s="81" t="s">
        <v>1984</v>
      </c>
      <c r="L126" s="81" t="s">
        <v>4358</v>
      </c>
      <c r="M126" s="81" t="s">
        <v>1177</v>
      </c>
    </row>
    <row r="127" spans="1:13" ht="40.5">
      <c r="A127" s="81" t="s">
        <v>301</v>
      </c>
      <c r="B127" s="146" t="s">
        <v>375</v>
      </c>
      <c r="C127" s="90">
        <v>20106</v>
      </c>
      <c r="D127" s="93" t="s">
        <v>1504</v>
      </c>
      <c r="E127" s="100" t="s">
        <v>6438</v>
      </c>
      <c r="F127" s="81"/>
      <c r="G127" s="94">
        <v>39864</v>
      </c>
      <c r="H127" s="153"/>
      <c r="I127" s="167"/>
      <c r="J127" s="158"/>
      <c r="K127" s="81" t="s">
        <v>1984</v>
      </c>
      <c r="L127" s="81" t="s">
        <v>4359</v>
      </c>
      <c r="M127" s="81" t="s">
        <v>1178</v>
      </c>
    </row>
    <row r="128" spans="1:13" ht="40.5">
      <c r="A128" s="95" t="s">
        <v>302</v>
      </c>
      <c r="B128" s="146" t="s">
        <v>357</v>
      </c>
      <c r="C128" s="90">
        <v>21001</v>
      </c>
      <c r="D128" s="93" t="s">
        <v>1505</v>
      </c>
      <c r="E128" s="100" t="s">
        <v>90</v>
      </c>
      <c r="F128" s="95" t="s">
        <v>1654</v>
      </c>
      <c r="G128" s="94">
        <v>39927</v>
      </c>
      <c r="H128" s="153"/>
      <c r="I128" s="167"/>
      <c r="J128" s="158"/>
      <c r="K128" s="81" t="s">
        <v>190</v>
      </c>
      <c r="L128" s="81" t="s">
        <v>4360</v>
      </c>
      <c r="M128" s="81" t="s">
        <v>1179</v>
      </c>
    </row>
    <row r="129" spans="1:13" ht="40.5">
      <c r="A129" s="95" t="s">
        <v>112</v>
      </c>
      <c r="B129" s="146" t="s">
        <v>358</v>
      </c>
      <c r="C129" s="90">
        <v>21002</v>
      </c>
      <c r="D129" s="93" t="s">
        <v>1506</v>
      </c>
      <c r="E129" s="100" t="s">
        <v>97</v>
      </c>
      <c r="F129" s="95" t="s">
        <v>1653</v>
      </c>
      <c r="G129" s="94">
        <v>39983</v>
      </c>
      <c r="H129" s="153"/>
      <c r="I129" s="167"/>
      <c r="J129" s="158"/>
      <c r="K129" s="81" t="s">
        <v>1984</v>
      </c>
      <c r="L129" s="81" t="s">
        <v>6616</v>
      </c>
      <c r="M129" s="81" t="s">
        <v>1180</v>
      </c>
    </row>
    <row r="130" spans="1:13" ht="54">
      <c r="A130" s="95" t="s">
        <v>303</v>
      </c>
      <c r="B130" s="146" t="s">
        <v>359</v>
      </c>
      <c r="C130" s="90">
        <v>21003</v>
      </c>
      <c r="D130" s="93" t="s">
        <v>1507</v>
      </c>
      <c r="E130" s="100" t="s">
        <v>91</v>
      </c>
      <c r="F130" s="95" t="s">
        <v>1652</v>
      </c>
      <c r="G130" s="94">
        <v>40056</v>
      </c>
      <c r="H130" s="153">
        <v>43707</v>
      </c>
      <c r="I130" s="167" t="s">
        <v>2795</v>
      </c>
      <c r="J130" s="159" t="s">
        <v>1542</v>
      </c>
      <c r="K130" s="81" t="s">
        <v>190</v>
      </c>
      <c r="L130" s="81" t="s">
        <v>8687</v>
      </c>
      <c r="M130" s="81" t="s">
        <v>1182</v>
      </c>
    </row>
    <row r="131" spans="1:13" ht="54">
      <c r="A131" s="95" t="s">
        <v>361</v>
      </c>
      <c r="B131" s="146" t="s">
        <v>360</v>
      </c>
      <c r="C131" s="90">
        <v>21004</v>
      </c>
      <c r="D131" s="93" t="s">
        <v>1495</v>
      </c>
      <c r="E131" s="100" t="s">
        <v>6438</v>
      </c>
      <c r="F131" s="95" t="s">
        <v>1640</v>
      </c>
      <c r="G131" s="94">
        <v>40101</v>
      </c>
      <c r="H131" s="153"/>
      <c r="I131" s="167"/>
      <c r="J131" s="158"/>
      <c r="K131" s="81" t="s">
        <v>1471</v>
      </c>
      <c r="L131" s="81" t="s">
        <v>4361</v>
      </c>
      <c r="M131" s="81" t="s">
        <v>1183</v>
      </c>
    </row>
    <row r="132" spans="1:13" ht="67.5">
      <c r="A132" s="95" t="s">
        <v>6617</v>
      </c>
      <c r="B132" s="146" t="s">
        <v>6618</v>
      </c>
      <c r="C132" s="90">
        <v>21005</v>
      </c>
      <c r="D132" s="93" t="s">
        <v>9</v>
      </c>
      <c r="E132" s="100" t="s">
        <v>6438</v>
      </c>
      <c r="F132" s="95" t="s">
        <v>1641</v>
      </c>
      <c r="G132" s="94">
        <v>40122</v>
      </c>
      <c r="H132" s="153"/>
      <c r="I132" s="167"/>
      <c r="J132" s="158"/>
      <c r="K132" s="81" t="s">
        <v>140</v>
      </c>
      <c r="L132" s="81" t="s">
        <v>4362</v>
      </c>
      <c r="M132" s="81" t="s">
        <v>1184</v>
      </c>
    </row>
    <row r="133" spans="1:13" ht="54">
      <c r="A133" s="81" t="s">
        <v>304</v>
      </c>
      <c r="B133" s="146" t="s">
        <v>3128</v>
      </c>
      <c r="C133" s="90">
        <v>21006</v>
      </c>
      <c r="D133" s="93" t="s">
        <v>1508</v>
      </c>
      <c r="E133" s="100" t="s">
        <v>95</v>
      </c>
      <c r="F133" s="81"/>
      <c r="G133" s="94">
        <v>40122</v>
      </c>
      <c r="H133" s="153"/>
      <c r="I133" s="167"/>
      <c r="J133" s="158"/>
      <c r="K133" s="81" t="s">
        <v>140</v>
      </c>
      <c r="L133" s="81" t="s">
        <v>4363</v>
      </c>
      <c r="M133" s="81" t="s">
        <v>1185</v>
      </c>
    </row>
    <row r="134" spans="1:13" ht="40.5">
      <c r="A134" s="95" t="s">
        <v>155</v>
      </c>
      <c r="B134" s="146" t="s">
        <v>356</v>
      </c>
      <c r="C134" s="90">
        <v>21007</v>
      </c>
      <c r="D134" s="93" t="s">
        <v>15</v>
      </c>
      <c r="E134" s="100" t="s">
        <v>6438</v>
      </c>
      <c r="F134" s="95" t="s">
        <v>1642</v>
      </c>
      <c r="G134" s="94">
        <v>40122</v>
      </c>
      <c r="H134" s="153">
        <v>44469</v>
      </c>
      <c r="I134" s="167" t="s">
        <v>5262</v>
      </c>
      <c r="J134" s="158"/>
      <c r="K134" s="81" t="s">
        <v>1984</v>
      </c>
      <c r="L134" s="81" t="s">
        <v>4364</v>
      </c>
      <c r="M134" s="81" t="s">
        <v>1186</v>
      </c>
    </row>
    <row r="135" spans="1:13" ht="81">
      <c r="A135" s="95" t="s">
        <v>5291</v>
      </c>
      <c r="B135" s="146" t="s">
        <v>355</v>
      </c>
      <c r="C135" s="90">
        <v>21008</v>
      </c>
      <c r="D135" s="93" t="s">
        <v>1509</v>
      </c>
      <c r="E135" s="100" t="s">
        <v>6438</v>
      </c>
      <c r="F135" s="95" t="s">
        <v>1643</v>
      </c>
      <c r="G135" s="94">
        <v>40134</v>
      </c>
      <c r="H135" s="153"/>
      <c r="I135" s="167"/>
      <c r="J135" s="158" t="s">
        <v>2267</v>
      </c>
      <c r="K135" s="81" t="s">
        <v>1470</v>
      </c>
      <c r="L135" s="81" t="s">
        <v>7615</v>
      </c>
      <c r="M135" s="81" t="s">
        <v>2249</v>
      </c>
    </row>
    <row r="136" spans="1:13" ht="54">
      <c r="A136" s="95" t="s">
        <v>1853</v>
      </c>
      <c r="B136" s="146" t="s">
        <v>354</v>
      </c>
      <c r="C136" s="90">
        <v>21009</v>
      </c>
      <c r="D136" s="93" t="s">
        <v>1475</v>
      </c>
      <c r="E136" s="100" t="s">
        <v>6438</v>
      </c>
      <c r="F136" s="95" t="s">
        <v>1644</v>
      </c>
      <c r="G136" s="94">
        <v>40134</v>
      </c>
      <c r="H136" s="153"/>
      <c r="I136" s="167"/>
      <c r="J136" s="158"/>
      <c r="K136" s="81" t="s">
        <v>1470</v>
      </c>
      <c r="L136" s="81" t="s">
        <v>4365</v>
      </c>
      <c r="M136" s="81" t="s">
        <v>1187</v>
      </c>
    </row>
    <row r="137" spans="1:13" ht="40.5">
      <c r="A137" s="95" t="s">
        <v>5292</v>
      </c>
      <c r="B137" s="146" t="s">
        <v>353</v>
      </c>
      <c r="C137" s="90">
        <v>21010</v>
      </c>
      <c r="D137" s="93" t="s">
        <v>1510</v>
      </c>
      <c r="E137" s="100" t="s">
        <v>6438</v>
      </c>
      <c r="F137" s="61" t="s">
        <v>6679</v>
      </c>
      <c r="G137" s="94">
        <v>40141</v>
      </c>
      <c r="H137" s="153"/>
      <c r="I137" s="167"/>
      <c r="J137" s="158"/>
      <c r="K137" s="81" t="s">
        <v>190</v>
      </c>
      <c r="L137" s="81" t="s">
        <v>4366</v>
      </c>
      <c r="M137" s="81" t="s">
        <v>1188</v>
      </c>
    </row>
    <row r="138" spans="1:13" ht="94.5">
      <c r="A138" s="95" t="s">
        <v>305</v>
      </c>
      <c r="B138" s="146" t="s">
        <v>352</v>
      </c>
      <c r="C138" s="90">
        <v>21011</v>
      </c>
      <c r="D138" s="93" t="s">
        <v>1511</v>
      </c>
      <c r="E138" s="100" t="s">
        <v>113</v>
      </c>
      <c r="F138" s="95" t="s">
        <v>1645</v>
      </c>
      <c r="G138" s="94">
        <v>40141</v>
      </c>
      <c r="H138" s="153"/>
      <c r="I138" s="167"/>
      <c r="J138" s="158"/>
      <c r="K138" s="81" t="s">
        <v>190</v>
      </c>
      <c r="L138" s="81" t="s">
        <v>7747</v>
      </c>
      <c r="M138" s="81" t="s">
        <v>2554</v>
      </c>
    </row>
    <row r="139" spans="1:13" ht="40.5">
      <c r="A139" s="81" t="s">
        <v>306</v>
      </c>
      <c r="B139" s="146" t="s">
        <v>3076</v>
      </c>
      <c r="C139" s="90">
        <v>21012</v>
      </c>
      <c r="D139" s="93" t="s">
        <v>1512</v>
      </c>
      <c r="E139" s="100" t="s">
        <v>94</v>
      </c>
      <c r="F139" s="81"/>
      <c r="G139" s="94">
        <v>40141</v>
      </c>
      <c r="H139" s="153"/>
      <c r="I139" s="167"/>
      <c r="J139" s="158"/>
      <c r="K139" s="81" t="s">
        <v>1471</v>
      </c>
      <c r="L139" s="81" t="s">
        <v>4367</v>
      </c>
      <c r="M139" s="81" t="s">
        <v>2957</v>
      </c>
    </row>
    <row r="140" spans="1:13" ht="121.5">
      <c r="A140" s="95" t="s">
        <v>114</v>
      </c>
      <c r="B140" s="146" t="s">
        <v>3129</v>
      </c>
      <c r="C140" s="90">
        <v>21014</v>
      </c>
      <c r="D140" s="93" t="s">
        <v>1475</v>
      </c>
      <c r="E140" s="100" t="s">
        <v>6438</v>
      </c>
      <c r="F140" s="95" t="s">
        <v>1646</v>
      </c>
      <c r="G140" s="94">
        <v>40148</v>
      </c>
      <c r="H140" s="153">
        <v>45351</v>
      </c>
      <c r="I140" s="167" t="s">
        <v>6805</v>
      </c>
      <c r="J140" s="159" t="s">
        <v>1542</v>
      </c>
      <c r="K140" s="81" t="s">
        <v>140</v>
      </c>
      <c r="L140" s="81" t="s">
        <v>6607</v>
      </c>
      <c r="M140" s="81" t="s">
        <v>6608</v>
      </c>
    </row>
    <row r="141" spans="1:13" ht="40.5">
      <c r="A141" s="95" t="s">
        <v>307</v>
      </c>
      <c r="B141" s="146" t="s">
        <v>351</v>
      </c>
      <c r="C141" s="90">
        <v>21015</v>
      </c>
      <c r="D141" s="93" t="s">
        <v>1513</v>
      </c>
      <c r="E141" s="100" t="s">
        <v>6438</v>
      </c>
      <c r="F141" s="95" t="s">
        <v>1647</v>
      </c>
      <c r="G141" s="94">
        <v>40162</v>
      </c>
      <c r="H141" s="153"/>
      <c r="I141" s="167"/>
      <c r="J141" s="158"/>
      <c r="K141" s="81" t="s">
        <v>190</v>
      </c>
      <c r="L141" s="81" t="s">
        <v>7748</v>
      </c>
      <c r="M141" s="81" t="s">
        <v>1189</v>
      </c>
    </row>
    <row r="142" spans="1:13" ht="94.5">
      <c r="A142" s="95" t="s">
        <v>115</v>
      </c>
      <c r="B142" s="146" t="s">
        <v>3130</v>
      </c>
      <c r="C142" s="90">
        <v>21016</v>
      </c>
      <c r="D142" s="93" t="s">
        <v>1514</v>
      </c>
      <c r="E142" s="100" t="s">
        <v>90</v>
      </c>
      <c r="F142" s="95" t="s">
        <v>1648</v>
      </c>
      <c r="G142" s="94">
        <v>40162</v>
      </c>
      <c r="H142" s="153"/>
      <c r="I142" s="167"/>
      <c r="J142" s="158"/>
      <c r="K142" s="81" t="s">
        <v>1984</v>
      </c>
      <c r="L142" s="81" t="s">
        <v>4368</v>
      </c>
      <c r="M142" s="81" t="s">
        <v>1190</v>
      </c>
    </row>
    <row r="143" spans="1:13" ht="67.5">
      <c r="A143" s="95" t="s">
        <v>2545</v>
      </c>
      <c r="B143" s="146" t="s">
        <v>3131</v>
      </c>
      <c r="C143" s="90">
        <v>21017</v>
      </c>
      <c r="D143" s="93" t="s">
        <v>1514</v>
      </c>
      <c r="E143" s="100" t="s">
        <v>90</v>
      </c>
      <c r="F143" s="201" t="s">
        <v>2546</v>
      </c>
      <c r="G143" s="94">
        <v>40162</v>
      </c>
      <c r="H143" s="153"/>
      <c r="I143" s="167"/>
      <c r="J143" s="158"/>
      <c r="K143" s="81" t="s">
        <v>1984</v>
      </c>
      <c r="L143" s="81" t="s">
        <v>4369</v>
      </c>
      <c r="M143" s="81" t="s">
        <v>1191</v>
      </c>
    </row>
    <row r="144" spans="1:13" ht="81">
      <c r="A144" s="95" t="s">
        <v>1983</v>
      </c>
      <c r="B144" s="146" t="s">
        <v>3132</v>
      </c>
      <c r="C144" s="90">
        <v>21018</v>
      </c>
      <c r="D144" s="93" t="s">
        <v>876</v>
      </c>
      <c r="E144" s="100" t="s">
        <v>6438</v>
      </c>
      <c r="F144" s="95" t="s">
        <v>1649</v>
      </c>
      <c r="G144" s="94">
        <v>40171</v>
      </c>
      <c r="H144" s="153"/>
      <c r="I144" s="167"/>
      <c r="J144" s="158"/>
      <c r="K144" s="81" t="s">
        <v>148</v>
      </c>
      <c r="L144" s="81" t="s">
        <v>4370</v>
      </c>
      <c r="M144" s="81" t="s">
        <v>1192</v>
      </c>
    </row>
    <row r="145" spans="1:13" ht="54">
      <c r="A145" s="95" t="s">
        <v>116</v>
      </c>
      <c r="B145" s="146" t="s">
        <v>3133</v>
      </c>
      <c r="C145" s="90">
        <v>21019</v>
      </c>
      <c r="D145" s="93" t="s">
        <v>1515</v>
      </c>
      <c r="E145" s="100" t="s">
        <v>90</v>
      </c>
      <c r="F145" s="95" t="s">
        <v>1650</v>
      </c>
      <c r="G145" s="94">
        <v>40204</v>
      </c>
      <c r="H145" s="153"/>
      <c r="I145" s="167"/>
      <c r="J145" s="158"/>
      <c r="K145" s="81" t="s">
        <v>1984</v>
      </c>
      <c r="L145" s="81" t="s">
        <v>4371</v>
      </c>
      <c r="M145" s="81" t="s">
        <v>1193</v>
      </c>
    </row>
    <row r="146" spans="1:13" ht="54">
      <c r="A146" s="95" t="s">
        <v>117</v>
      </c>
      <c r="B146" s="146" t="s">
        <v>3077</v>
      </c>
      <c r="C146" s="90">
        <v>21020</v>
      </c>
      <c r="D146" s="93" t="s">
        <v>1516</v>
      </c>
      <c r="E146" s="100" t="s">
        <v>6438</v>
      </c>
      <c r="F146" s="95" t="s">
        <v>1651</v>
      </c>
      <c r="G146" s="94">
        <v>40234</v>
      </c>
      <c r="H146" s="153"/>
      <c r="I146" s="167"/>
      <c r="J146" s="158"/>
      <c r="K146" s="81" t="s">
        <v>190</v>
      </c>
      <c r="L146" s="81" t="s">
        <v>4372</v>
      </c>
      <c r="M146" s="81" t="s">
        <v>1194</v>
      </c>
    </row>
    <row r="147" spans="1:13" ht="54">
      <c r="A147" s="81" t="s">
        <v>5294</v>
      </c>
      <c r="B147" s="146" t="s">
        <v>234</v>
      </c>
      <c r="C147" s="90">
        <v>22002</v>
      </c>
      <c r="D147" s="93" t="s">
        <v>5293</v>
      </c>
      <c r="E147" s="100" t="s">
        <v>90</v>
      </c>
      <c r="F147" s="81"/>
      <c r="G147" s="94">
        <v>40421</v>
      </c>
      <c r="H147" s="153"/>
      <c r="I147" s="167"/>
      <c r="J147" s="158"/>
      <c r="K147" s="81" t="s">
        <v>1471</v>
      </c>
      <c r="L147" s="81" t="s">
        <v>4373</v>
      </c>
      <c r="M147" s="81" t="s">
        <v>1195</v>
      </c>
    </row>
    <row r="148" spans="1:13" ht="54">
      <c r="A148" s="95" t="s">
        <v>2768</v>
      </c>
      <c r="B148" s="146" t="s">
        <v>233</v>
      </c>
      <c r="C148" s="90">
        <v>22003</v>
      </c>
      <c r="D148" s="93" t="s">
        <v>5904</v>
      </c>
      <c r="E148" s="100" t="s">
        <v>6438</v>
      </c>
      <c r="F148" s="95" t="s">
        <v>1691</v>
      </c>
      <c r="G148" s="94">
        <v>40421</v>
      </c>
      <c r="H148" s="153"/>
      <c r="I148" s="167"/>
      <c r="J148" s="158"/>
      <c r="K148" s="81" t="s">
        <v>1984</v>
      </c>
      <c r="L148" s="81" t="s">
        <v>4374</v>
      </c>
      <c r="M148" s="81" t="s">
        <v>1196</v>
      </c>
    </row>
    <row r="149" spans="1:13" ht="40.5">
      <c r="A149" s="95" t="s">
        <v>364</v>
      </c>
      <c r="B149" s="146" t="s">
        <v>3134</v>
      </c>
      <c r="C149" s="90">
        <v>22005</v>
      </c>
      <c r="D149" s="93" t="s">
        <v>38</v>
      </c>
      <c r="E149" s="100" t="s">
        <v>6438</v>
      </c>
      <c r="F149" s="95" t="s">
        <v>1690</v>
      </c>
      <c r="G149" s="94">
        <v>40421</v>
      </c>
      <c r="H149" s="153"/>
      <c r="I149" s="167"/>
      <c r="J149" s="158"/>
      <c r="K149" s="81" t="s">
        <v>190</v>
      </c>
      <c r="L149" s="81" t="s">
        <v>4375</v>
      </c>
      <c r="M149" s="81" t="s">
        <v>1197</v>
      </c>
    </row>
    <row r="150" spans="1:13" ht="27">
      <c r="A150" s="95" t="s">
        <v>365</v>
      </c>
      <c r="B150" s="146" t="s">
        <v>232</v>
      </c>
      <c r="C150" s="90">
        <v>22006</v>
      </c>
      <c r="D150" s="93" t="s">
        <v>345</v>
      </c>
      <c r="E150" s="100" t="s">
        <v>6438</v>
      </c>
      <c r="F150" s="95" t="s">
        <v>1689</v>
      </c>
      <c r="G150" s="94">
        <v>40429</v>
      </c>
      <c r="H150" s="153"/>
      <c r="I150" s="167"/>
      <c r="J150" s="158"/>
      <c r="K150" s="81" t="s">
        <v>1471</v>
      </c>
      <c r="L150" s="81" t="s">
        <v>4376</v>
      </c>
      <c r="M150" s="81" t="s">
        <v>1198</v>
      </c>
    </row>
    <row r="151" spans="1:13" ht="40.5">
      <c r="A151" s="95" t="s">
        <v>366</v>
      </c>
      <c r="B151" s="146" t="s">
        <v>231</v>
      </c>
      <c r="C151" s="90">
        <v>22008</v>
      </c>
      <c r="D151" s="93" t="s">
        <v>1517</v>
      </c>
      <c r="E151" s="100" t="s">
        <v>120</v>
      </c>
      <c r="F151" s="201" t="s">
        <v>2640</v>
      </c>
      <c r="G151" s="94">
        <v>40455</v>
      </c>
      <c r="H151" s="153"/>
      <c r="I151" s="167"/>
      <c r="J151" s="158"/>
      <c r="K151" s="81" t="s">
        <v>121</v>
      </c>
      <c r="L151" s="81" t="s">
        <v>4377</v>
      </c>
      <c r="M151" s="81" t="s">
        <v>1199</v>
      </c>
    </row>
    <row r="152" spans="1:13" ht="94.5">
      <c r="A152" s="95" t="s">
        <v>128</v>
      </c>
      <c r="B152" s="146" t="s">
        <v>230</v>
      </c>
      <c r="C152" s="90">
        <v>22009</v>
      </c>
      <c r="D152" s="93" t="s">
        <v>494</v>
      </c>
      <c r="E152" s="100" t="s">
        <v>1518</v>
      </c>
      <c r="F152" s="95" t="s">
        <v>1688</v>
      </c>
      <c r="G152" s="94">
        <v>40455</v>
      </c>
      <c r="H152" s="153"/>
      <c r="I152" s="167"/>
      <c r="J152" s="158" t="s">
        <v>2678</v>
      </c>
      <c r="K152" s="81" t="s">
        <v>1984</v>
      </c>
      <c r="L152" s="81" t="s">
        <v>4378</v>
      </c>
      <c r="M152" s="81" t="s">
        <v>1200</v>
      </c>
    </row>
    <row r="153" spans="1:13" ht="40.5">
      <c r="A153" s="95" t="s">
        <v>367</v>
      </c>
      <c r="B153" s="146" t="s">
        <v>229</v>
      </c>
      <c r="C153" s="90">
        <v>22012</v>
      </c>
      <c r="D153" s="93" t="s">
        <v>1519</v>
      </c>
      <c r="E153" s="100" t="s">
        <v>6438</v>
      </c>
      <c r="F153" s="95" t="s">
        <v>1685</v>
      </c>
      <c r="G153" s="94">
        <v>40487</v>
      </c>
      <c r="H153" s="153"/>
      <c r="I153" s="167"/>
      <c r="J153" s="158"/>
      <c r="K153" s="81" t="s">
        <v>122</v>
      </c>
      <c r="L153" s="81" t="s">
        <v>4379</v>
      </c>
      <c r="M153" s="81" t="s">
        <v>1201</v>
      </c>
    </row>
    <row r="154" spans="1:13" ht="67.5">
      <c r="A154" s="95" t="s">
        <v>5295</v>
      </c>
      <c r="B154" s="146" t="s">
        <v>228</v>
      </c>
      <c r="C154" s="90">
        <v>22013</v>
      </c>
      <c r="D154" s="93" t="s">
        <v>671</v>
      </c>
      <c r="E154" s="100" t="s">
        <v>6438</v>
      </c>
      <c r="F154" s="95" t="s">
        <v>1686</v>
      </c>
      <c r="G154" s="94">
        <v>40487</v>
      </c>
      <c r="H154" s="153"/>
      <c r="I154" s="167"/>
      <c r="J154" s="158"/>
      <c r="K154" s="81" t="s">
        <v>1470</v>
      </c>
      <c r="L154" s="81" t="s">
        <v>4380</v>
      </c>
      <c r="M154" s="91"/>
    </row>
    <row r="155" spans="1:13" ht="81">
      <c r="A155" s="95" t="s">
        <v>368</v>
      </c>
      <c r="B155" s="146" t="s">
        <v>227</v>
      </c>
      <c r="C155" s="90">
        <v>22014</v>
      </c>
      <c r="D155" s="93" t="s">
        <v>124</v>
      </c>
      <c r="E155" s="100" t="s">
        <v>123</v>
      </c>
      <c r="F155" s="95" t="s">
        <v>1687</v>
      </c>
      <c r="G155" s="94">
        <v>40487</v>
      </c>
      <c r="H155" s="153"/>
      <c r="I155" s="167"/>
      <c r="J155" s="158"/>
      <c r="K155" s="81" t="s">
        <v>125</v>
      </c>
      <c r="L155" s="81" t="s">
        <v>8273</v>
      </c>
      <c r="M155" s="81" t="s">
        <v>1202</v>
      </c>
    </row>
    <row r="156" spans="1:13" ht="40.5">
      <c r="A156" s="95" t="s">
        <v>5296</v>
      </c>
      <c r="B156" s="146" t="s">
        <v>1476</v>
      </c>
      <c r="C156" s="90">
        <v>22015</v>
      </c>
      <c r="D156" s="93" t="s">
        <v>1520</v>
      </c>
      <c r="E156" s="100" t="s">
        <v>6438</v>
      </c>
      <c r="F156" s="95" t="s">
        <v>1684</v>
      </c>
      <c r="G156" s="94">
        <v>40487</v>
      </c>
      <c r="H156" s="153"/>
      <c r="I156" s="167"/>
      <c r="J156" s="158"/>
      <c r="K156" s="81" t="s">
        <v>121</v>
      </c>
      <c r="L156" s="81" t="s">
        <v>4381</v>
      </c>
      <c r="M156" s="81" t="s">
        <v>1203</v>
      </c>
    </row>
    <row r="157" spans="1:13" ht="40.5">
      <c r="A157" s="95" t="s">
        <v>5297</v>
      </c>
      <c r="B157" s="146" t="s">
        <v>1521</v>
      </c>
      <c r="C157" s="90">
        <v>22016</v>
      </c>
      <c r="D157" s="93" t="s">
        <v>1548</v>
      </c>
      <c r="E157" s="100" t="s">
        <v>6438</v>
      </c>
      <c r="F157" s="95" t="s">
        <v>1692</v>
      </c>
      <c r="G157" s="94">
        <v>40487</v>
      </c>
      <c r="H157" s="153"/>
      <c r="I157" s="167"/>
      <c r="J157" s="158"/>
      <c r="K157" s="81" t="s">
        <v>1522</v>
      </c>
      <c r="L157" s="81" t="s">
        <v>4382</v>
      </c>
      <c r="M157" s="81" t="s">
        <v>1204</v>
      </c>
    </row>
    <row r="158" spans="1:13" ht="54">
      <c r="A158" s="95" t="s">
        <v>1030</v>
      </c>
      <c r="B158" s="146" t="s">
        <v>3078</v>
      </c>
      <c r="C158" s="90">
        <v>22018</v>
      </c>
      <c r="D158" s="93" t="s">
        <v>2363</v>
      </c>
      <c r="E158" s="100" t="s">
        <v>101</v>
      </c>
      <c r="F158" s="95"/>
      <c r="G158" s="94">
        <v>40487</v>
      </c>
      <c r="H158" s="153">
        <v>44530</v>
      </c>
      <c r="I158" s="167" t="s">
        <v>5417</v>
      </c>
      <c r="J158" s="159" t="s">
        <v>1543</v>
      </c>
      <c r="K158" s="81" t="s">
        <v>125</v>
      </c>
      <c r="L158" s="81" t="s">
        <v>6609</v>
      </c>
      <c r="M158" s="81" t="s">
        <v>1205</v>
      </c>
    </row>
    <row r="159" spans="1:13" ht="81">
      <c r="A159" s="95" t="s">
        <v>369</v>
      </c>
      <c r="B159" s="146" t="s">
        <v>3135</v>
      </c>
      <c r="C159" s="90">
        <v>22019</v>
      </c>
      <c r="D159" s="93" t="s">
        <v>1523</v>
      </c>
      <c r="E159" s="100" t="s">
        <v>6438</v>
      </c>
      <c r="F159" s="95" t="s">
        <v>1683</v>
      </c>
      <c r="G159" s="94">
        <v>40515</v>
      </c>
      <c r="H159" s="153"/>
      <c r="I159" s="167"/>
      <c r="J159" s="158"/>
      <c r="K159" s="81" t="s">
        <v>125</v>
      </c>
      <c r="L159" s="81" t="s">
        <v>4384</v>
      </c>
      <c r="M159" s="81" t="s">
        <v>1206</v>
      </c>
    </row>
    <row r="160" spans="1:13" ht="40.5">
      <c r="A160" s="95" t="s">
        <v>370</v>
      </c>
      <c r="B160" s="146" t="s">
        <v>1477</v>
      </c>
      <c r="C160" s="90">
        <v>22020</v>
      </c>
      <c r="D160" s="93" t="s">
        <v>1478</v>
      </c>
      <c r="E160" s="100" t="s">
        <v>6438</v>
      </c>
      <c r="F160" s="95" t="s">
        <v>1682</v>
      </c>
      <c r="G160" s="94">
        <v>40515</v>
      </c>
      <c r="H160" s="153"/>
      <c r="I160" s="167"/>
      <c r="J160" s="158"/>
      <c r="K160" s="81" t="s">
        <v>121</v>
      </c>
      <c r="L160" s="81" t="s">
        <v>4385</v>
      </c>
      <c r="M160" s="81" t="s">
        <v>1207</v>
      </c>
    </row>
    <row r="161" spans="1:13" ht="54">
      <c r="A161" s="95" t="s">
        <v>129</v>
      </c>
      <c r="B161" s="146" t="s">
        <v>1524</v>
      </c>
      <c r="C161" s="90">
        <v>22021</v>
      </c>
      <c r="D161" s="93" t="s">
        <v>1525</v>
      </c>
      <c r="E161" s="100" t="s">
        <v>1526</v>
      </c>
      <c r="F161" s="95" t="s">
        <v>1681</v>
      </c>
      <c r="G161" s="94">
        <v>40515</v>
      </c>
      <c r="H161" s="153"/>
      <c r="I161" s="167"/>
      <c r="J161" s="159" t="s">
        <v>1543</v>
      </c>
      <c r="K161" s="81" t="s">
        <v>125</v>
      </c>
      <c r="L161" s="81" t="s">
        <v>4386</v>
      </c>
      <c r="M161" s="81" t="s">
        <v>1208</v>
      </c>
    </row>
    <row r="162" spans="1:13" ht="54">
      <c r="A162" s="95" t="s">
        <v>5298</v>
      </c>
      <c r="B162" s="146" t="s">
        <v>1479</v>
      </c>
      <c r="C162" s="90">
        <v>22022</v>
      </c>
      <c r="D162" s="93" t="s">
        <v>1480</v>
      </c>
      <c r="E162" s="100" t="s">
        <v>6438</v>
      </c>
      <c r="F162" s="95" t="s">
        <v>1680</v>
      </c>
      <c r="G162" s="94">
        <v>40515</v>
      </c>
      <c r="H162" s="153">
        <v>45322</v>
      </c>
      <c r="I162" s="167" t="s">
        <v>6778</v>
      </c>
      <c r="J162" s="158"/>
      <c r="K162" s="81" t="s">
        <v>1984</v>
      </c>
      <c r="L162" s="81" t="s">
        <v>4387</v>
      </c>
      <c r="M162" s="81" t="s">
        <v>8195</v>
      </c>
    </row>
    <row r="163" spans="1:13" ht="81">
      <c r="A163" s="95" t="s">
        <v>4960</v>
      </c>
      <c r="B163" s="146" t="s">
        <v>4961</v>
      </c>
      <c r="C163" s="90">
        <v>22023</v>
      </c>
      <c r="D163" s="93" t="s">
        <v>1481</v>
      </c>
      <c r="E163" s="100" t="s">
        <v>131</v>
      </c>
      <c r="F163" s="61" t="s">
        <v>2543</v>
      </c>
      <c r="G163" s="94">
        <v>40515</v>
      </c>
      <c r="H163" s="153"/>
      <c r="I163" s="167"/>
      <c r="J163" s="158"/>
      <c r="K163" s="81" t="s">
        <v>132</v>
      </c>
      <c r="L163" s="81" t="s">
        <v>4388</v>
      </c>
      <c r="M163" s="81" t="s">
        <v>1209</v>
      </c>
    </row>
    <row r="164" spans="1:13" ht="54">
      <c r="A164" s="95" t="s">
        <v>5299</v>
      </c>
      <c r="B164" s="146" t="s">
        <v>1527</v>
      </c>
      <c r="C164" s="90">
        <v>22024</v>
      </c>
      <c r="D164" s="93" t="s">
        <v>2220</v>
      </c>
      <c r="E164" s="100" t="s">
        <v>6438</v>
      </c>
      <c r="F164" s="95" t="s">
        <v>1679</v>
      </c>
      <c r="G164" s="94">
        <v>40515</v>
      </c>
      <c r="H164" s="153"/>
      <c r="I164" s="167"/>
      <c r="J164" s="158"/>
      <c r="K164" s="81" t="s">
        <v>1984</v>
      </c>
      <c r="L164" s="81" t="s">
        <v>4389</v>
      </c>
      <c r="M164" s="81" t="s">
        <v>1210</v>
      </c>
    </row>
    <row r="165" spans="1:13" ht="40.5">
      <c r="A165" s="95" t="s">
        <v>371</v>
      </c>
      <c r="B165" s="146" t="s">
        <v>1528</v>
      </c>
      <c r="C165" s="90">
        <v>22025</v>
      </c>
      <c r="D165" s="93" t="s">
        <v>1529</v>
      </c>
      <c r="E165" s="100" t="s">
        <v>133</v>
      </c>
      <c r="F165" s="95" t="s">
        <v>1674</v>
      </c>
      <c r="G165" s="94">
        <v>40515</v>
      </c>
      <c r="H165" s="153"/>
      <c r="I165" s="167"/>
      <c r="J165" s="158"/>
      <c r="K165" s="81" t="s">
        <v>119</v>
      </c>
      <c r="L165" s="81" t="s">
        <v>4390</v>
      </c>
      <c r="M165" s="81" t="s">
        <v>1211</v>
      </c>
    </row>
    <row r="166" spans="1:13" ht="54">
      <c r="A166" s="95" t="s">
        <v>5300</v>
      </c>
      <c r="B166" s="146" t="s">
        <v>3136</v>
      </c>
      <c r="C166" s="90">
        <v>22026</v>
      </c>
      <c r="D166" s="93" t="s">
        <v>1530</v>
      </c>
      <c r="E166" s="100" t="s">
        <v>6438</v>
      </c>
      <c r="F166" s="95" t="s">
        <v>1673</v>
      </c>
      <c r="G166" s="94">
        <v>40515</v>
      </c>
      <c r="H166" s="153"/>
      <c r="I166" s="167"/>
      <c r="J166" s="158"/>
      <c r="K166" s="81" t="s">
        <v>148</v>
      </c>
      <c r="L166" s="81" t="s">
        <v>4391</v>
      </c>
      <c r="M166" s="81" t="s">
        <v>1212</v>
      </c>
    </row>
    <row r="167" spans="1:13" ht="67.5">
      <c r="A167" s="95" t="s">
        <v>5301</v>
      </c>
      <c r="B167" s="146" t="s">
        <v>1531</v>
      </c>
      <c r="C167" s="90">
        <v>22027</v>
      </c>
      <c r="D167" s="100" t="s">
        <v>1532</v>
      </c>
      <c r="E167" s="100" t="s">
        <v>6438</v>
      </c>
      <c r="F167" s="95" t="s">
        <v>1675</v>
      </c>
      <c r="G167" s="94">
        <v>40540</v>
      </c>
      <c r="H167" s="153"/>
      <c r="I167" s="167"/>
      <c r="J167" s="158"/>
      <c r="K167" s="81" t="s">
        <v>130</v>
      </c>
      <c r="L167" s="81" t="s">
        <v>4392</v>
      </c>
      <c r="M167" s="81" t="s">
        <v>2580</v>
      </c>
    </row>
    <row r="168" spans="1:13" ht="67.5">
      <c r="A168" s="95" t="s">
        <v>135</v>
      </c>
      <c r="B168" s="146" t="s">
        <v>7286</v>
      </c>
      <c r="C168" s="90">
        <v>22032</v>
      </c>
      <c r="D168" s="100" t="s">
        <v>1533</v>
      </c>
      <c r="E168" s="100" t="s">
        <v>6438</v>
      </c>
      <c r="F168" s="95" t="s">
        <v>1675</v>
      </c>
      <c r="G168" s="94">
        <v>40540</v>
      </c>
      <c r="H168" s="153"/>
      <c r="I168" s="167"/>
      <c r="J168" s="158"/>
      <c r="K168" s="81" t="s">
        <v>130</v>
      </c>
      <c r="L168" s="81" t="s">
        <v>4393</v>
      </c>
      <c r="M168" s="81" t="s">
        <v>2544</v>
      </c>
    </row>
    <row r="169" spans="1:13" ht="40.5">
      <c r="A169" s="81" t="s">
        <v>136</v>
      </c>
      <c r="B169" s="146" t="s">
        <v>226</v>
      </c>
      <c r="C169" s="90">
        <v>22033</v>
      </c>
      <c r="D169" s="100" t="s">
        <v>137</v>
      </c>
      <c r="E169" s="100" t="s">
        <v>138</v>
      </c>
      <c r="F169" s="81"/>
      <c r="G169" s="94">
        <v>40540</v>
      </c>
      <c r="H169" s="153"/>
      <c r="I169" s="167"/>
      <c r="J169" s="158"/>
      <c r="K169" s="81" t="s">
        <v>132</v>
      </c>
      <c r="L169" s="81" t="s">
        <v>4394</v>
      </c>
      <c r="M169" s="81" t="s">
        <v>1213</v>
      </c>
    </row>
    <row r="170" spans="1:13" ht="54">
      <c r="A170" s="81" t="s">
        <v>372</v>
      </c>
      <c r="B170" s="146" t="s">
        <v>225</v>
      </c>
      <c r="C170" s="90">
        <v>22034</v>
      </c>
      <c r="D170" s="100" t="s">
        <v>194</v>
      </c>
      <c r="E170" s="100" t="s">
        <v>120</v>
      </c>
      <c r="F170" s="81"/>
      <c r="G170" s="94">
        <v>40540</v>
      </c>
      <c r="H170" s="153"/>
      <c r="I170" s="167"/>
      <c r="J170" s="158"/>
      <c r="K170" s="81" t="s">
        <v>1984</v>
      </c>
      <c r="L170" s="81" t="s">
        <v>4395</v>
      </c>
      <c r="M170" s="91" t="s">
        <v>1214</v>
      </c>
    </row>
    <row r="171" spans="1:13" ht="54">
      <c r="A171" s="95" t="s">
        <v>5302</v>
      </c>
      <c r="B171" s="146" t="s">
        <v>224</v>
      </c>
      <c r="C171" s="90">
        <v>22035</v>
      </c>
      <c r="D171" s="100" t="s">
        <v>193</v>
      </c>
      <c r="E171" s="100" t="s">
        <v>120</v>
      </c>
      <c r="F171" s="95" t="s">
        <v>1676</v>
      </c>
      <c r="G171" s="94">
        <v>40540</v>
      </c>
      <c r="H171" s="153"/>
      <c r="I171" s="167"/>
      <c r="J171" s="158"/>
      <c r="K171" s="81" t="s">
        <v>1984</v>
      </c>
      <c r="L171" s="81" t="s">
        <v>4396</v>
      </c>
      <c r="M171" s="81" t="s">
        <v>1215</v>
      </c>
    </row>
    <row r="172" spans="1:13" ht="54">
      <c r="A172" s="95" t="s">
        <v>5303</v>
      </c>
      <c r="B172" s="146" t="s">
        <v>223</v>
      </c>
      <c r="C172" s="90">
        <v>22036</v>
      </c>
      <c r="D172" s="100" t="s">
        <v>134</v>
      </c>
      <c r="E172" s="100" t="s">
        <v>133</v>
      </c>
      <c r="F172" s="95"/>
      <c r="G172" s="94">
        <v>40540</v>
      </c>
      <c r="H172" s="153"/>
      <c r="I172" s="167"/>
      <c r="J172" s="158"/>
      <c r="K172" s="81" t="s">
        <v>1984</v>
      </c>
      <c r="L172" s="81" t="s">
        <v>7829</v>
      </c>
      <c r="M172" s="81" t="s">
        <v>1216</v>
      </c>
    </row>
    <row r="173" spans="1:13" ht="40.5">
      <c r="A173" s="81" t="s">
        <v>373</v>
      </c>
      <c r="B173" s="146" t="s">
        <v>222</v>
      </c>
      <c r="C173" s="90">
        <v>22037</v>
      </c>
      <c r="D173" s="100" t="s">
        <v>139</v>
      </c>
      <c r="E173" s="100" t="s">
        <v>1518</v>
      </c>
      <c r="F173" s="81"/>
      <c r="G173" s="94">
        <v>40540</v>
      </c>
      <c r="H173" s="153"/>
      <c r="I173" s="167"/>
      <c r="J173" s="158"/>
      <c r="K173" s="81" t="s">
        <v>140</v>
      </c>
      <c r="L173" s="81" t="s">
        <v>4397</v>
      </c>
      <c r="M173" s="81" t="s">
        <v>1217</v>
      </c>
    </row>
    <row r="174" spans="1:13" ht="40.5">
      <c r="A174" s="95" t="s">
        <v>5304</v>
      </c>
      <c r="B174" s="146" t="s">
        <v>221</v>
      </c>
      <c r="C174" s="90">
        <v>22038</v>
      </c>
      <c r="D174" s="100" t="s">
        <v>2619</v>
      </c>
      <c r="E174" s="100" t="s">
        <v>6438</v>
      </c>
      <c r="F174" s="95" t="s">
        <v>6001</v>
      </c>
      <c r="G174" s="94">
        <v>40540</v>
      </c>
      <c r="H174" s="153">
        <v>44957</v>
      </c>
      <c r="I174" s="167" t="s">
        <v>7080</v>
      </c>
      <c r="J174" s="158"/>
      <c r="K174" s="81" t="s">
        <v>190</v>
      </c>
      <c r="L174" s="81" t="s">
        <v>6002</v>
      </c>
      <c r="M174" s="81" t="s">
        <v>6003</v>
      </c>
    </row>
    <row r="175" spans="1:13" ht="54">
      <c r="A175" s="95" t="s">
        <v>5305</v>
      </c>
      <c r="B175" s="146" t="s">
        <v>3137</v>
      </c>
      <c r="C175" s="90">
        <v>22039</v>
      </c>
      <c r="D175" s="100" t="s">
        <v>142</v>
      </c>
      <c r="E175" s="100" t="s">
        <v>6438</v>
      </c>
      <c r="F175" s="95" t="s">
        <v>1678</v>
      </c>
      <c r="G175" s="94">
        <v>40540</v>
      </c>
      <c r="H175" s="153">
        <v>44923</v>
      </c>
      <c r="I175" s="167" t="s">
        <v>7086</v>
      </c>
      <c r="J175" s="158"/>
      <c r="K175" s="81" t="s">
        <v>1470</v>
      </c>
      <c r="L175" s="81" t="s">
        <v>7830</v>
      </c>
      <c r="M175" s="81" t="s">
        <v>1218</v>
      </c>
    </row>
    <row r="176" spans="1:13" ht="81">
      <c r="A176" s="81" t="s">
        <v>1892</v>
      </c>
      <c r="B176" s="146" t="s">
        <v>3138</v>
      </c>
      <c r="C176" s="90">
        <v>22042</v>
      </c>
      <c r="D176" s="100" t="s">
        <v>153</v>
      </c>
      <c r="E176" s="100" t="s">
        <v>1518</v>
      </c>
      <c r="F176" s="81"/>
      <c r="G176" s="94">
        <v>40540</v>
      </c>
      <c r="H176" s="153"/>
      <c r="I176" s="167"/>
      <c r="J176" s="158"/>
      <c r="K176" s="81" t="s">
        <v>1984</v>
      </c>
      <c r="L176" s="81" t="s">
        <v>4398</v>
      </c>
      <c r="M176" s="81" t="s">
        <v>1219</v>
      </c>
    </row>
    <row r="177" spans="1:13" ht="67.5">
      <c r="A177" s="95" t="s">
        <v>374</v>
      </c>
      <c r="B177" s="146" t="s">
        <v>220</v>
      </c>
      <c r="C177" s="90">
        <v>22044</v>
      </c>
      <c r="D177" s="100" t="s">
        <v>1534</v>
      </c>
      <c r="E177" s="100" t="s">
        <v>1518</v>
      </c>
      <c r="F177" s="95" t="s">
        <v>1677</v>
      </c>
      <c r="G177" s="94">
        <v>40540</v>
      </c>
      <c r="H177" s="153"/>
      <c r="I177" s="167"/>
      <c r="J177" s="158" t="s">
        <v>1545</v>
      </c>
      <c r="K177" s="81" t="s">
        <v>132</v>
      </c>
      <c r="L177" s="81" t="s">
        <v>8721</v>
      </c>
      <c r="M177" s="81" t="s">
        <v>1220</v>
      </c>
    </row>
    <row r="178" spans="1:13" ht="40.5">
      <c r="A178" s="115" t="s">
        <v>1854</v>
      </c>
      <c r="B178" s="146" t="s">
        <v>340</v>
      </c>
      <c r="C178" s="90">
        <v>22045</v>
      </c>
      <c r="D178" s="100" t="s">
        <v>6495</v>
      </c>
      <c r="E178" s="100" t="s">
        <v>6438</v>
      </c>
      <c r="F178" s="115" t="s">
        <v>1693</v>
      </c>
      <c r="G178" s="94">
        <v>40595</v>
      </c>
      <c r="H178" s="153"/>
      <c r="I178" s="167"/>
      <c r="J178" s="158" t="s">
        <v>1546</v>
      </c>
      <c r="K178" s="81" t="s">
        <v>178</v>
      </c>
      <c r="L178" s="81" t="s">
        <v>4399</v>
      </c>
      <c r="M178" s="81" t="s">
        <v>1221</v>
      </c>
    </row>
    <row r="179" spans="1:13" ht="40.5">
      <c r="A179" s="115" t="s">
        <v>1855</v>
      </c>
      <c r="B179" s="146" t="s">
        <v>219</v>
      </c>
      <c r="C179" s="90">
        <v>22046</v>
      </c>
      <c r="D179" s="81" t="s">
        <v>139</v>
      </c>
      <c r="E179" s="100" t="s">
        <v>1518</v>
      </c>
      <c r="F179" s="115" t="s">
        <v>1698</v>
      </c>
      <c r="G179" s="94">
        <v>40597</v>
      </c>
      <c r="H179" s="153"/>
      <c r="I179" s="167"/>
      <c r="J179" s="158"/>
      <c r="K179" s="81" t="s">
        <v>190</v>
      </c>
      <c r="L179" s="81" t="s">
        <v>4400</v>
      </c>
      <c r="M179" s="81" t="s">
        <v>1222</v>
      </c>
    </row>
    <row r="180" spans="1:13" ht="67.5">
      <c r="A180" s="115" t="s">
        <v>5306</v>
      </c>
      <c r="B180" s="146" t="s">
        <v>218</v>
      </c>
      <c r="C180" s="90">
        <v>22047</v>
      </c>
      <c r="D180" s="100" t="s">
        <v>1535</v>
      </c>
      <c r="E180" s="100" t="s">
        <v>158</v>
      </c>
      <c r="F180" s="115" t="s">
        <v>1698</v>
      </c>
      <c r="G180" s="94">
        <v>40597</v>
      </c>
      <c r="H180" s="153">
        <v>45197</v>
      </c>
      <c r="I180" s="167" t="s">
        <v>6478</v>
      </c>
      <c r="J180" s="158"/>
      <c r="K180" s="81" t="s">
        <v>1984</v>
      </c>
      <c r="L180" s="81" t="s">
        <v>4401</v>
      </c>
      <c r="M180" s="81" t="s">
        <v>1223</v>
      </c>
    </row>
    <row r="181" spans="1:13" ht="40.5">
      <c r="A181" s="115" t="s">
        <v>3057</v>
      </c>
      <c r="B181" s="146" t="s">
        <v>3139</v>
      </c>
      <c r="C181" s="90">
        <v>22048</v>
      </c>
      <c r="D181" s="100" t="s">
        <v>3058</v>
      </c>
      <c r="E181" s="100" t="s">
        <v>6438</v>
      </c>
      <c r="F181" s="115" t="s">
        <v>1697</v>
      </c>
      <c r="G181" s="94">
        <v>40597</v>
      </c>
      <c r="H181" s="153"/>
      <c r="I181" s="167"/>
      <c r="J181" s="158" t="s">
        <v>1546</v>
      </c>
      <c r="K181" s="81" t="s">
        <v>156</v>
      </c>
      <c r="L181" s="81" t="s">
        <v>4402</v>
      </c>
      <c r="M181" s="81" t="s">
        <v>1224</v>
      </c>
    </row>
    <row r="182" spans="1:13" ht="67.5">
      <c r="A182" s="101" t="s">
        <v>1856</v>
      </c>
      <c r="B182" s="146" t="s">
        <v>425</v>
      </c>
      <c r="C182" s="90">
        <v>22050</v>
      </c>
      <c r="D182" s="100" t="s">
        <v>951</v>
      </c>
      <c r="E182" s="100" t="s">
        <v>6438</v>
      </c>
      <c r="F182" s="101"/>
      <c r="G182" s="94">
        <v>40597</v>
      </c>
      <c r="H182" s="153"/>
      <c r="I182" s="167"/>
      <c r="J182" s="158"/>
      <c r="K182" s="81" t="s">
        <v>190</v>
      </c>
      <c r="L182" s="81" t="s">
        <v>4403</v>
      </c>
      <c r="M182" s="81" t="s">
        <v>1225</v>
      </c>
    </row>
    <row r="183" spans="1:13" ht="67.5">
      <c r="A183" s="101" t="s">
        <v>5307</v>
      </c>
      <c r="B183" s="146" t="s">
        <v>3140</v>
      </c>
      <c r="C183" s="90">
        <v>22051</v>
      </c>
      <c r="D183" s="100" t="s">
        <v>21</v>
      </c>
      <c r="E183" s="100" t="s">
        <v>95</v>
      </c>
      <c r="F183" s="101"/>
      <c r="G183" s="94">
        <v>40597</v>
      </c>
      <c r="H183" s="153"/>
      <c r="I183" s="167"/>
      <c r="J183" s="158"/>
      <c r="K183" s="81" t="s">
        <v>1984</v>
      </c>
      <c r="L183" s="81" t="s">
        <v>4404</v>
      </c>
      <c r="M183" s="81" t="s">
        <v>1226</v>
      </c>
    </row>
    <row r="184" spans="1:13" ht="40.5">
      <c r="A184" s="101" t="s">
        <v>5308</v>
      </c>
      <c r="B184" s="146" t="s">
        <v>3141</v>
      </c>
      <c r="C184" s="90">
        <v>22052</v>
      </c>
      <c r="D184" s="100" t="s">
        <v>1536</v>
      </c>
      <c r="E184" s="100" t="s">
        <v>6438</v>
      </c>
      <c r="F184" s="101"/>
      <c r="G184" s="94">
        <v>40597</v>
      </c>
      <c r="H184" s="153"/>
      <c r="I184" s="167"/>
      <c r="J184" s="158"/>
      <c r="K184" s="81" t="s">
        <v>190</v>
      </c>
      <c r="L184" s="81" t="s">
        <v>4405</v>
      </c>
      <c r="M184" s="81" t="s">
        <v>1227</v>
      </c>
    </row>
    <row r="185" spans="1:13" ht="40.5">
      <c r="A185" s="115" t="s">
        <v>5309</v>
      </c>
      <c r="B185" s="146" t="s">
        <v>3142</v>
      </c>
      <c r="C185" s="90">
        <v>22053</v>
      </c>
      <c r="D185" s="100" t="s">
        <v>1537</v>
      </c>
      <c r="E185" s="100" t="s">
        <v>6438</v>
      </c>
      <c r="F185" s="115" t="s">
        <v>1696</v>
      </c>
      <c r="G185" s="94">
        <v>40597</v>
      </c>
      <c r="H185" s="153"/>
      <c r="I185" s="167"/>
      <c r="J185" s="158"/>
      <c r="K185" s="81" t="s">
        <v>178</v>
      </c>
      <c r="L185" s="81" t="s">
        <v>4406</v>
      </c>
      <c r="M185" s="81" t="s">
        <v>1228</v>
      </c>
    </row>
    <row r="186" spans="1:13" ht="54">
      <c r="A186" s="115" t="s">
        <v>5310</v>
      </c>
      <c r="B186" s="146" t="s">
        <v>217</v>
      </c>
      <c r="C186" s="90">
        <v>22054</v>
      </c>
      <c r="D186" s="100" t="s">
        <v>179</v>
      </c>
      <c r="E186" s="100" t="s">
        <v>103</v>
      </c>
      <c r="F186" s="115" t="s">
        <v>1695</v>
      </c>
      <c r="G186" s="94">
        <v>40597</v>
      </c>
      <c r="H186" s="153"/>
      <c r="I186" s="167"/>
      <c r="J186" s="158"/>
      <c r="K186" s="81" t="s">
        <v>1984</v>
      </c>
      <c r="L186" s="81" t="s">
        <v>4407</v>
      </c>
      <c r="M186" s="81" t="s">
        <v>1229</v>
      </c>
    </row>
    <row r="187" spans="1:13" ht="54">
      <c r="A187" s="101" t="s">
        <v>1857</v>
      </c>
      <c r="B187" s="146" t="s">
        <v>216</v>
      </c>
      <c r="C187" s="90">
        <v>22055</v>
      </c>
      <c r="D187" s="100" t="s">
        <v>180</v>
      </c>
      <c r="E187" s="100" t="s">
        <v>113</v>
      </c>
      <c r="F187" s="101"/>
      <c r="G187" s="94">
        <v>40597</v>
      </c>
      <c r="H187" s="153"/>
      <c r="I187" s="167"/>
      <c r="J187" s="158"/>
      <c r="K187" s="81" t="s">
        <v>190</v>
      </c>
      <c r="L187" s="81" t="s">
        <v>4408</v>
      </c>
      <c r="M187" s="81" t="s">
        <v>1230</v>
      </c>
    </row>
    <row r="188" spans="1:13" ht="54">
      <c r="A188" s="115" t="s">
        <v>1858</v>
      </c>
      <c r="B188" s="146" t="s">
        <v>346</v>
      </c>
      <c r="C188" s="90">
        <v>22056</v>
      </c>
      <c r="D188" s="100" t="s">
        <v>181</v>
      </c>
      <c r="E188" s="100" t="s">
        <v>6438</v>
      </c>
      <c r="F188" s="115" t="s">
        <v>1694</v>
      </c>
      <c r="G188" s="94">
        <v>40597</v>
      </c>
      <c r="H188" s="153"/>
      <c r="I188" s="167"/>
      <c r="J188" s="158"/>
      <c r="K188" s="81" t="s">
        <v>140</v>
      </c>
      <c r="L188" s="81" t="s">
        <v>4409</v>
      </c>
      <c r="M188" s="81" t="s">
        <v>1231</v>
      </c>
    </row>
    <row r="189" spans="1:13" ht="40.5">
      <c r="A189" s="115" t="s">
        <v>5313</v>
      </c>
      <c r="B189" s="146" t="s">
        <v>215</v>
      </c>
      <c r="C189" s="90">
        <v>22057</v>
      </c>
      <c r="D189" s="100" t="s">
        <v>182</v>
      </c>
      <c r="E189" s="100" t="s">
        <v>6438</v>
      </c>
      <c r="F189" s="115" t="s">
        <v>5311</v>
      </c>
      <c r="G189" s="94">
        <v>40597</v>
      </c>
      <c r="H189" s="153"/>
      <c r="I189" s="167"/>
      <c r="J189" s="158" t="s">
        <v>1546</v>
      </c>
      <c r="K189" s="81" t="s">
        <v>150</v>
      </c>
      <c r="L189" s="81" t="s">
        <v>5312</v>
      </c>
      <c r="M189" s="81" t="s">
        <v>1232</v>
      </c>
    </row>
    <row r="190" spans="1:13" ht="54">
      <c r="A190" s="115" t="s">
        <v>5314</v>
      </c>
      <c r="B190" s="146" t="s">
        <v>3143</v>
      </c>
      <c r="C190" s="90">
        <v>22058</v>
      </c>
      <c r="D190" s="100" t="s">
        <v>15</v>
      </c>
      <c r="E190" s="100" t="s">
        <v>6438</v>
      </c>
      <c r="F190" s="115" t="s">
        <v>5905</v>
      </c>
      <c r="G190" s="94">
        <v>40597</v>
      </c>
      <c r="H190" s="153"/>
      <c r="I190" s="167"/>
      <c r="J190" s="158"/>
      <c r="K190" s="81" t="s">
        <v>132</v>
      </c>
      <c r="L190" s="81" t="s">
        <v>4410</v>
      </c>
      <c r="M190" s="81" t="s">
        <v>1233</v>
      </c>
    </row>
    <row r="191" spans="1:13" ht="40.5">
      <c r="A191" s="101" t="s">
        <v>1859</v>
      </c>
      <c r="B191" s="146" t="s">
        <v>214</v>
      </c>
      <c r="C191" s="90">
        <v>22059</v>
      </c>
      <c r="D191" s="100" t="s">
        <v>1485</v>
      </c>
      <c r="E191" s="100" t="s">
        <v>6438</v>
      </c>
      <c r="F191" s="101"/>
      <c r="G191" s="94">
        <v>40597</v>
      </c>
      <c r="H191" s="153"/>
      <c r="I191" s="167"/>
      <c r="J191" s="158"/>
      <c r="K191" s="81" t="s">
        <v>178</v>
      </c>
      <c r="L191" s="81" t="s">
        <v>4411</v>
      </c>
      <c r="M191" s="81" t="s">
        <v>1234</v>
      </c>
    </row>
    <row r="192" spans="1:13" ht="40.5">
      <c r="A192" s="115" t="s">
        <v>1860</v>
      </c>
      <c r="B192" s="146" t="s">
        <v>213</v>
      </c>
      <c r="C192" s="90">
        <v>22060</v>
      </c>
      <c r="D192" s="100" t="s">
        <v>1484</v>
      </c>
      <c r="E192" s="100" t="s">
        <v>6438</v>
      </c>
      <c r="F192" s="115" t="s">
        <v>1672</v>
      </c>
      <c r="G192" s="94">
        <v>40617</v>
      </c>
      <c r="H192" s="153"/>
      <c r="I192" s="167"/>
      <c r="J192" s="158"/>
      <c r="K192" s="81" t="s">
        <v>190</v>
      </c>
      <c r="L192" s="81" t="s">
        <v>4412</v>
      </c>
      <c r="M192" s="81" t="s">
        <v>1235</v>
      </c>
    </row>
    <row r="193" spans="1:13" ht="67.5">
      <c r="A193" s="115" t="s">
        <v>2721</v>
      </c>
      <c r="B193" s="146" t="s">
        <v>3081</v>
      </c>
      <c r="C193" s="90">
        <v>22061</v>
      </c>
      <c r="D193" s="100" t="s">
        <v>185</v>
      </c>
      <c r="E193" s="100" t="s">
        <v>186</v>
      </c>
      <c r="F193" s="201" t="s">
        <v>2518</v>
      </c>
      <c r="G193" s="94">
        <v>40617</v>
      </c>
      <c r="H193" s="153">
        <v>45596</v>
      </c>
      <c r="I193" s="167" t="s">
        <v>7745</v>
      </c>
      <c r="J193" s="158" t="s">
        <v>1546</v>
      </c>
      <c r="K193" s="81" t="s">
        <v>119</v>
      </c>
      <c r="L193" s="81" t="s">
        <v>4413</v>
      </c>
      <c r="M193" s="81" t="s">
        <v>1236</v>
      </c>
    </row>
    <row r="194" spans="1:13" ht="67.5">
      <c r="A194" s="115" t="s">
        <v>5315</v>
      </c>
      <c r="B194" s="146" t="s">
        <v>209</v>
      </c>
      <c r="C194" s="90">
        <v>22062</v>
      </c>
      <c r="D194" s="100" t="s">
        <v>427</v>
      </c>
      <c r="E194" s="100" t="s">
        <v>138</v>
      </c>
      <c r="F194" s="115" t="s">
        <v>1671</v>
      </c>
      <c r="G194" s="94">
        <v>40617</v>
      </c>
      <c r="H194" s="153"/>
      <c r="I194" s="167"/>
      <c r="J194" s="158" t="s">
        <v>1547</v>
      </c>
      <c r="K194" s="81" t="s">
        <v>164</v>
      </c>
      <c r="L194" s="81" t="s">
        <v>4414</v>
      </c>
      <c r="M194" s="81" t="s">
        <v>1237</v>
      </c>
    </row>
    <row r="195" spans="1:13" ht="40.5">
      <c r="A195" s="115" t="s">
        <v>1861</v>
      </c>
      <c r="B195" s="146" t="s">
        <v>208</v>
      </c>
      <c r="C195" s="90">
        <v>22063</v>
      </c>
      <c r="D195" s="100" t="s">
        <v>994</v>
      </c>
      <c r="E195" s="100" t="s">
        <v>6438</v>
      </c>
      <c r="F195" s="115" t="s">
        <v>1670</v>
      </c>
      <c r="G195" s="94">
        <v>40617</v>
      </c>
      <c r="H195" s="153"/>
      <c r="I195" s="167"/>
      <c r="J195" s="158"/>
      <c r="K195" s="81" t="s">
        <v>188</v>
      </c>
      <c r="L195" s="81" t="s">
        <v>4415</v>
      </c>
      <c r="M195" s="81" t="s">
        <v>1238</v>
      </c>
    </row>
    <row r="196" spans="1:13" ht="54">
      <c r="A196" s="115" t="s">
        <v>5316</v>
      </c>
      <c r="B196" s="146" t="s">
        <v>207</v>
      </c>
      <c r="C196" s="90">
        <v>22064</v>
      </c>
      <c r="D196" s="100" t="s">
        <v>189</v>
      </c>
      <c r="E196" s="100" t="s">
        <v>6438</v>
      </c>
      <c r="F196" s="115" t="s">
        <v>1669</v>
      </c>
      <c r="G196" s="94">
        <v>40617</v>
      </c>
      <c r="H196" s="153"/>
      <c r="I196" s="167"/>
      <c r="J196" s="158"/>
      <c r="K196" s="81" t="s">
        <v>191</v>
      </c>
      <c r="L196" s="81" t="s">
        <v>4416</v>
      </c>
      <c r="M196" s="81" t="s">
        <v>1239</v>
      </c>
    </row>
    <row r="197" spans="1:13" ht="81">
      <c r="A197" s="115" t="s">
        <v>5317</v>
      </c>
      <c r="B197" s="146" t="s">
        <v>1893</v>
      </c>
      <c r="C197" s="90">
        <v>22065</v>
      </c>
      <c r="D197" s="100" t="s">
        <v>4</v>
      </c>
      <c r="E197" s="100" t="s">
        <v>6438</v>
      </c>
      <c r="F197" s="115" t="s">
        <v>1668</v>
      </c>
      <c r="G197" s="94">
        <v>40617</v>
      </c>
      <c r="H197" s="153"/>
      <c r="I197" s="167"/>
      <c r="J197" s="158"/>
      <c r="K197" s="81" t="s">
        <v>178</v>
      </c>
      <c r="L197" s="81" t="s">
        <v>7831</v>
      </c>
      <c r="M197" s="81" t="s">
        <v>1240</v>
      </c>
    </row>
    <row r="198" spans="1:13" ht="54">
      <c r="A198" s="101" t="s">
        <v>1862</v>
      </c>
      <c r="B198" s="146" t="s">
        <v>205</v>
      </c>
      <c r="C198" s="90">
        <v>22066</v>
      </c>
      <c r="D198" s="100" t="s">
        <v>60</v>
      </c>
      <c r="E198" s="100" t="s">
        <v>6438</v>
      </c>
      <c r="F198" s="101"/>
      <c r="G198" s="94">
        <v>40617</v>
      </c>
      <c r="H198" s="153"/>
      <c r="I198" s="167"/>
      <c r="J198" s="158"/>
      <c r="K198" s="81" t="s">
        <v>132</v>
      </c>
      <c r="L198" s="81" t="s">
        <v>4417</v>
      </c>
      <c r="M198" s="81" t="s">
        <v>1241</v>
      </c>
    </row>
    <row r="199" spans="1:13" ht="40.5">
      <c r="A199" s="101" t="s">
        <v>5318</v>
      </c>
      <c r="B199" s="146" t="s">
        <v>204</v>
      </c>
      <c r="C199" s="90">
        <v>22067</v>
      </c>
      <c r="D199" s="100" t="s">
        <v>196</v>
      </c>
      <c r="E199" s="100" t="s">
        <v>103</v>
      </c>
      <c r="F199" s="101"/>
      <c r="G199" s="94">
        <v>40617</v>
      </c>
      <c r="H199" s="153"/>
      <c r="I199" s="167"/>
      <c r="J199" s="158"/>
      <c r="K199" s="81" t="s">
        <v>191</v>
      </c>
      <c r="L199" s="81" t="s">
        <v>4418</v>
      </c>
      <c r="M199" s="81" t="s">
        <v>1242</v>
      </c>
    </row>
    <row r="200" spans="1:13" ht="54">
      <c r="A200" s="115" t="s">
        <v>1863</v>
      </c>
      <c r="B200" s="146" t="s">
        <v>203</v>
      </c>
      <c r="C200" s="90">
        <v>22068</v>
      </c>
      <c r="D200" s="100" t="s">
        <v>74</v>
      </c>
      <c r="E200" s="100" t="s">
        <v>6438</v>
      </c>
      <c r="F200" s="115" t="s">
        <v>1667</v>
      </c>
      <c r="G200" s="94">
        <v>40617</v>
      </c>
      <c r="H200" s="153"/>
      <c r="I200" s="167"/>
      <c r="J200" s="158"/>
      <c r="K200" s="81" t="s">
        <v>178</v>
      </c>
      <c r="L200" s="81" t="s">
        <v>4405</v>
      </c>
      <c r="M200" s="81" t="s">
        <v>1243</v>
      </c>
    </row>
    <row r="201" spans="1:13" ht="54">
      <c r="A201" s="115" t="s">
        <v>2552</v>
      </c>
      <c r="B201" s="146" t="s">
        <v>2551</v>
      </c>
      <c r="C201" s="90">
        <v>22069</v>
      </c>
      <c r="D201" s="100" t="s">
        <v>2553</v>
      </c>
      <c r="E201" s="100" t="s">
        <v>6438</v>
      </c>
      <c r="F201" s="115" t="s">
        <v>1666</v>
      </c>
      <c r="G201" s="94">
        <v>40617</v>
      </c>
      <c r="H201" s="153">
        <v>45625</v>
      </c>
      <c r="I201" s="167" t="s">
        <v>8267</v>
      </c>
      <c r="J201" s="158"/>
      <c r="K201" s="81" t="s">
        <v>178</v>
      </c>
      <c r="L201" s="81" t="s">
        <v>7738</v>
      </c>
      <c r="M201" s="81" t="s">
        <v>7739</v>
      </c>
    </row>
    <row r="202" spans="1:13" ht="40.5">
      <c r="A202" s="115" t="s">
        <v>5319</v>
      </c>
      <c r="B202" s="146" t="s">
        <v>202</v>
      </c>
      <c r="C202" s="90">
        <v>22070</v>
      </c>
      <c r="D202" s="100" t="s">
        <v>55</v>
      </c>
      <c r="E202" s="100" t="s">
        <v>6438</v>
      </c>
      <c r="F202" s="115" t="s">
        <v>1665</v>
      </c>
      <c r="G202" s="94">
        <v>40617</v>
      </c>
      <c r="H202" s="153"/>
      <c r="I202" s="167"/>
      <c r="J202" s="158"/>
      <c r="K202" s="81" t="s">
        <v>140</v>
      </c>
      <c r="L202" s="81" t="s">
        <v>4419</v>
      </c>
      <c r="M202" s="81" t="s">
        <v>1244</v>
      </c>
    </row>
    <row r="203" spans="1:13" ht="40.5">
      <c r="A203" s="115" t="s">
        <v>1864</v>
      </c>
      <c r="B203" s="146" t="s">
        <v>342</v>
      </c>
      <c r="C203" s="90">
        <v>22072</v>
      </c>
      <c r="D203" s="100" t="s">
        <v>192</v>
      </c>
      <c r="E203" s="100" t="s">
        <v>95</v>
      </c>
      <c r="F203" s="115" t="s">
        <v>3059</v>
      </c>
      <c r="G203" s="94">
        <v>40617</v>
      </c>
      <c r="H203" s="153"/>
      <c r="I203" s="167"/>
      <c r="J203" s="158"/>
      <c r="K203" s="81" t="s">
        <v>140</v>
      </c>
      <c r="L203" s="81" t="s">
        <v>4420</v>
      </c>
      <c r="M203" s="81" t="s">
        <v>2542</v>
      </c>
    </row>
    <row r="204" spans="1:13" ht="40.5">
      <c r="A204" s="115" t="s">
        <v>426</v>
      </c>
      <c r="B204" s="146" t="s">
        <v>212</v>
      </c>
      <c r="C204" s="90">
        <v>22073</v>
      </c>
      <c r="D204" s="100" t="s">
        <v>2999</v>
      </c>
      <c r="E204" s="100" t="s">
        <v>2089</v>
      </c>
      <c r="F204" s="115" t="s">
        <v>1664</v>
      </c>
      <c r="G204" s="94">
        <v>40631</v>
      </c>
      <c r="H204" s="153"/>
      <c r="I204" s="167"/>
      <c r="J204" s="158"/>
      <c r="K204" s="81" t="s">
        <v>190</v>
      </c>
      <c r="L204" s="81" t="s">
        <v>4421</v>
      </c>
      <c r="M204" s="81" t="s">
        <v>1245</v>
      </c>
    </row>
    <row r="205" spans="1:13" ht="40.5">
      <c r="A205" s="101" t="s">
        <v>1865</v>
      </c>
      <c r="B205" s="146" t="s">
        <v>211</v>
      </c>
      <c r="C205" s="90">
        <v>22074</v>
      </c>
      <c r="D205" s="100" t="s">
        <v>183</v>
      </c>
      <c r="E205" s="100" t="s">
        <v>6438</v>
      </c>
      <c r="F205" s="101"/>
      <c r="G205" s="94">
        <v>40631</v>
      </c>
      <c r="H205" s="153"/>
      <c r="I205" s="167"/>
      <c r="J205" s="158"/>
      <c r="K205" s="81" t="s">
        <v>140</v>
      </c>
      <c r="L205" s="81" t="s">
        <v>4422</v>
      </c>
      <c r="M205" s="81" t="s">
        <v>1246</v>
      </c>
    </row>
    <row r="206" spans="1:13" ht="54">
      <c r="A206" s="115" t="s">
        <v>5320</v>
      </c>
      <c r="B206" s="146" t="s">
        <v>210</v>
      </c>
      <c r="C206" s="90">
        <v>22075</v>
      </c>
      <c r="D206" s="100" t="s">
        <v>184</v>
      </c>
      <c r="E206" s="100" t="s">
        <v>133</v>
      </c>
      <c r="F206" s="115" t="s">
        <v>1663</v>
      </c>
      <c r="G206" s="94">
        <v>40631</v>
      </c>
      <c r="H206" s="153">
        <v>45534</v>
      </c>
      <c r="I206" s="167" t="s">
        <v>7352</v>
      </c>
      <c r="J206" s="158"/>
      <c r="K206" s="81" t="s">
        <v>1984</v>
      </c>
      <c r="L206" s="81" t="s">
        <v>4423</v>
      </c>
      <c r="M206" s="81" t="s">
        <v>1247</v>
      </c>
    </row>
    <row r="207" spans="1:13" ht="40.5">
      <c r="A207" s="101" t="s">
        <v>1866</v>
      </c>
      <c r="B207" s="146" t="s">
        <v>206</v>
      </c>
      <c r="C207" s="90">
        <v>22076</v>
      </c>
      <c r="D207" s="100" t="s">
        <v>2654</v>
      </c>
      <c r="E207" s="100" t="s">
        <v>93</v>
      </c>
      <c r="F207" s="101"/>
      <c r="G207" s="94">
        <v>40631</v>
      </c>
      <c r="H207" s="153"/>
      <c r="I207" s="167"/>
      <c r="J207" s="158"/>
      <c r="K207" s="81" t="s">
        <v>132</v>
      </c>
      <c r="L207" s="81" t="s">
        <v>4424</v>
      </c>
      <c r="M207" s="81" t="s">
        <v>1248</v>
      </c>
    </row>
    <row r="208" spans="1:13" ht="40.5">
      <c r="A208" s="115" t="s">
        <v>5321</v>
      </c>
      <c r="B208" s="146" t="s">
        <v>201</v>
      </c>
      <c r="C208" s="90">
        <v>22077</v>
      </c>
      <c r="D208" s="100" t="s">
        <v>199</v>
      </c>
      <c r="E208" s="100" t="s">
        <v>198</v>
      </c>
      <c r="F208" s="115" t="s">
        <v>1662</v>
      </c>
      <c r="G208" s="94">
        <v>40631</v>
      </c>
      <c r="H208" s="153">
        <v>44923</v>
      </c>
      <c r="I208" s="167" t="s">
        <v>7073</v>
      </c>
      <c r="J208" s="158"/>
      <c r="K208" s="81" t="s">
        <v>191</v>
      </c>
      <c r="L208" s="81" t="s">
        <v>4425</v>
      </c>
      <c r="M208" s="81" t="s">
        <v>1249</v>
      </c>
    </row>
    <row r="209" spans="1:13" ht="54">
      <c r="A209" s="115" t="s">
        <v>5322</v>
      </c>
      <c r="B209" s="146" t="s">
        <v>343</v>
      </c>
      <c r="C209" s="90">
        <v>22078</v>
      </c>
      <c r="D209" s="100" t="s">
        <v>344</v>
      </c>
      <c r="E209" s="100" t="s">
        <v>95</v>
      </c>
      <c r="F209" s="115" t="s">
        <v>1661</v>
      </c>
      <c r="G209" s="94">
        <v>40631</v>
      </c>
      <c r="H209" s="153"/>
      <c r="I209" s="167"/>
      <c r="J209" s="158"/>
      <c r="K209" s="81" t="s">
        <v>1984</v>
      </c>
      <c r="L209" s="81" t="s">
        <v>4426</v>
      </c>
      <c r="M209" s="81" t="s">
        <v>1250</v>
      </c>
    </row>
    <row r="210" spans="1:13" ht="40.5">
      <c r="A210" s="115" t="s">
        <v>5324</v>
      </c>
      <c r="B210" s="146" t="s">
        <v>350</v>
      </c>
      <c r="C210" s="90">
        <v>22079</v>
      </c>
      <c r="D210" s="100" t="s">
        <v>348</v>
      </c>
      <c r="E210" s="100" t="s">
        <v>98</v>
      </c>
      <c r="F210" s="115" t="s">
        <v>1660</v>
      </c>
      <c r="G210" s="94">
        <v>40631</v>
      </c>
      <c r="H210" s="153"/>
      <c r="I210" s="167"/>
      <c r="J210" s="158"/>
      <c r="K210" s="81" t="s">
        <v>349</v>
      </c>
      <c r="L210" s="81" t="s">
        <v>5323</v>
      </c>
      <c r="M210" s="81" t="s">
        <v>1251</v>
      </c>
    </row>
    <row r="211" spans="1:13" ht="40.5">
      <c r="A211" s="115" t="s">
        <v>430</v>
      </c>
      <c r="B211" s="146" t="s">
        <v>429</v>
      </c>
      <c r="C211" s="90">
        <v>23002</v>
      </c>
      <c r="D211" s="100" t="s">
        <v>431</v>
      </c>
      <c r="E211" s="100" t="s">
        <v>6438</v>
      </c>
      <c r="F211" s="115" t="s">
        <v>1655</v>
      </c>
      <c r="G211" s="94">
        <v>40690</v>
      </c>
      <c r="H211" s="153"/>
      <c r="I211" s="167"/>
      <c r="J211" s="158"/>
      <c r="K211" s="81" t="s">
        <v>119</v>
      </c>
      <c r="L211" s="81" t="s">
        <v>4427</v>
      </c>
      <c r="M211" s="81" t="s">
        <v>1252</v>
      </c>
    </row>
    <row r="212" spans="1:13" ht="67.5">
      <c r="A212" s="115" t="s">
        <v>433</v>
      </c>
      <c r="B212" s="146" t="s">
        <v>432</v>
      </c>
      <c r="C212" s="90">
        <v>23003</v>
      </c>
      <c r="D212" s="100" t="s">
        <v>434</v>
      </c>
      <c r="E212" s="100" t="s">
        <v>435</v>
      </c>
      <c r="F212" s="115"/>
      <c r="G212" s="94">
        <v>40690</v>
      </c>
      <c r="H212" s="153"/>
      <c r="I212" s="167"/>
      <c r="J212" s="158"/>
      <c r="K212" s="81" t="s">
        <v>188</v>
      </c>
      <c r="L212" s="81" t="s">
        <v>4428</v>
      </c>
      <c r="M212" s="81" t="s">
        <v>1253</v>
      </c>
    </row>
    <row r="213" spans="1:13" ht="54">
      <c r="A213" s="115" t="s">
        <v>437</v>
      </c>
      <c r="B213" s="146" t="s">
        <v>436</v>
      </c>
      <c r="C213" s="90">
        <v>23004</v>
      </c>
      <c r="D213" s="100" t="s">
        <v>438</v>
      </c>
      <c r="E213" s="100" t="s">
        <v>127</v>
      </c>
      <c r="F213" s="115" t="s">
        <v>1656</v>
      </c>
      <c r="G213" s="94">
        <v>40690</v>
      </c>
      <c r="H213" s="153"/>
      <c r="I213" s="167"/>
      <c r="J213" s="158"/>
      <c r="K213" s="81" t="s">
        <v>132</v>
      </c>
      <c r="L213" s="81" t="s">
        <v>8744</v>
      </c>
      <c r="M213" s="81" t="s">
        <v>1254</v>
      </c>
    </row>
    <row r="214" spans="1:13" ht="40.5">
      <c r="A214" s="115" t="s">
        <v>439</v>
      </c>
      <c r="B214" s="146" t="s">
        <v>2934</v>
      </c>
      <c r="C214" s="90">
        <v>23005</v>
      </c>
      <c r="D214" s="100" t="s">
        <v>440</v>
      </c>
      <c r="E214" s="100" t="s">
        <v>6438</v>
      </c>
      <c r="F214" s="115"/>
      <c r="G214" s="94">
        <v>40729</v>
      </c>
      <c r="H214" s="153"/>
      <c r="I214" s="167"/>
      <c r="J214" s="158"/>
      <c r="K214" s="81" t="s">
        <v>130</v>
      </c>
      <c r="L214" s="81" t="s">
        <v>4429</v>
      </c>
      <c r="M214" s="81" t="s">
        <v>1255</v>
      </c>
    </row>
    <row r="215" spans="1:13" ht="81">
      <c r="A215" s="115" t="s">
        <v>441</v>
      </c>
      <c r="B215" s="146" t="s">
        <v>2932</v>
      </c>
      <c r="C215" s="90">
        <v>23006</v>
      </c>
      <c r="D215" s="100" t="s">
        <v>134</v>
      </c>
      <c r="E215" s="100" t="s">
        <v>133</v>
      </c>
      <c r="F215" s="115" t="s">
        <v>1659</v>
      </c>
      <c r="G215" s="94">
        <v>40758</v>
      </c>
      <c r="H215" s="153"/>
      <c r="I215" s="167"/>
      <c r="J215" s="158"/>
      <c r="K215" s="81" t="s">
        <v>119</v>
      </c>
      <c r="L215" s="81" t="s">
        <v>4430</v>
      </c>
      <c r="M215" s="81" t="s">
        <v>1256</v>
      </c>
    </row>
    <row r="216" spans="1:13" ht="54">
      <c r="A216" s="115" t="s">
        <v>442</v>
      </c>
      <c r="B216" s="146" t="s">
        <v>3082</v>
      </c>
      <c r="C216" s="90">
        <v>23007</v>
      </c>
      <c r="D216" s="100" t="s">
        <v>443</v>
      </c>
      <c r="E216" s="100" t="s">
        <v>6438</v>
      </c>
      <c r="F216" s="115"/>
      <c r="G216" s="94">
        <v>40758</v>
      </c>
      <c r="H216" s="153"/>
      <c r="I216" s="167"/>
      <c r="J216" s="158"/>
      <c r="K216" s="81" t="s">
        <v>130</v>
      </c>
      <c r="L216" s="81" t="s">
        <v>4431</v>
      </c>
      <c r="M216" s="81" t="s">
        <v>1257</v>
      </c>
    </row>
    <row r="217" spans="1:13" ht="54">
      <c r="A217" s="115" t="s">
        <v>444</v>
      </c>
      <c r="B217" s="146" t="s">
        <v>547</v>
      </c>
      <c r="C217" s="90">
        <v>23008</v>
      </c>
      <c r="D217" s="100" t="s">
        <v>445</v>
      </c>
      <c r="E217" s="100" t="s">
        <v>6438</v>
      </c>
      <c r="F217" s="115" t="s">
        <v>1658</v>
      </c>
      <c r="G217" s="94">
        <v>40758</v>
      </c>
      <c r="H217" s="153"/>
      <c r="I217" s="167"/>
      <c r="J217" s="158"/>
      <c r="K217" s="81" t="s">
        <v>119</v>
      </c>
      <c r="L217" s="81" t="s">
        <v>4427</v>
      </c>
      <c r="M217" s="81" t="s">
        <v>1258</v>
      </c>
    </row>
    <row r="218" spans="1:13" ht="40.5">
      <c r="A218" s="115" t="s">
        <v>446</v>
      </c>
      <c r="B218" s="146" t="s">
        <v>548</v>
      </c>
      <c r="C218" s="90">
        <v>23009</v>
      </c>
      <c r="D218" s="100" t="s">
        <v>447</v>
      </c>
      <c r="E218" s="100" t="s">
        <v>186</v>
      </c>
      <c r="F218" s="115" t="s">
        <v>1657</v>
      </c>
      <c r="G218" s="94">
        <v>40758</v>
      </c>
      <c r="H218" s="153">
        <v>44865</v>
      </c>
      <c r="I218" s="167" t="s">
        <v>5968</v>
      </c>
      <c r="J218" s="158"/>
      <c r="K218" s="81" t="s">
        <v>122</v>
      </c>
      <c r="L218" s="81" t="s">
        <v>8450</v>
      </c>
      <c r="M218" s="81" t="s">
        <v>8449</v>
      </c>
    </row>
    <row r="219" spans="1:13" ht="67.5">
      <c r="A219" s="115" t="s">
        <v>448</v>
      </c>
      <c r="B219" s="146" t="s">
        <v>1976</v>
      </c>
      <c r="C219" s="90">
        <v>23010</v>
      </c>
      <c r="D219" s="100" t="s">
        <v>449</v>
      </c>
      <c r="E219" s="100" t="s">
        <v>6438</v>
      </c>
      <c r="F219" s="115" t="s">
        <v>1734</v>
      </c>
      <c r="G219" s="94">
        <v>40787</v>
      </c>
      <c r="H219" s="153">
        <v>43769</v>
      </c>
      <c r="I219" s="168" t="s">
        <v>2817</v>
      </c>
      <c r="J219" s="158" t="s">
        <v>1546</v>
      </c>
      <c r="K219" s="81" t="s">
        <v>588</v>
      </c>
      <c r="L219" s="81" t="s">
        <v>4433</v>
      </c>
      <c r="M219" s="81" t="s">
        <v>1260</v>
      </c>
    </row>
    <row r="220" spans="1:13" ht="40.5">
      <c r="A220" s="115" t="s">
        <v>450</v>
      </c>
      <c r="B220" s="146" t="s">
        <v>549</v>
      </c>
      <c r="C220" s="90">
        <v>23011</v>
      </c>
      <c r="D220" s="100" t="s">
        <v>451</v>
      </c>
      <c r="E220" s="100" t="s">
        <v>6438</v>
      </c>
      <c r="F220" s="115" t="s">
        <v>1735</v>
      </c>
      <c r="G220" s="94">
        <v>40787</v>
      </c>
      <c r="H220" s="153"/>
      <c r="I220" s="167"/>
      <c r="J220" s="158"/>
      <c r="K220" s="81" t="s">
        <v>130</v>
      </c>
      <c r="L220" s="81" t="s">
        <v>4434</v>
      </c>
      <c r="M220" s="81" t="s">
        <v>1261</v>
      </c>
    </row>
    <row r="221" spans="1:13" ht="54">
      <c r="A221" s="115" t="s">
        <v>452</v>
      </c>
      <c r="B221" s="146" t="s">
        <v>550</v>
      </c>
      <c r="C221" s="90">
        <v>23012</v>
      </c>
      <c r="D221" s="100" t="s">
        <v>453</v>
      </c>
      <c r="E221" s="100" t="s">
        <v>133</v>
      </c>
      <c r="F221" s="115"/>
      <c r="G221" s="94">
        <v>40787</v>
      </c>
      <c r="H221" s="153"/>
      <c r="I221" s="167"/>
      <c r="J221" s="158"/>
      <c r="K221" s="81" t="s">
        <v>122</v>
      </c>
      <c r="L221" s="81" t="s">
        <v>4435</v>
      </c>
      <c r="M221" s="81" t="s">
        <v>1262</v>
      </c>
    </row>
    <row r="222" spans="1:13" ht="40.5">
      <c r="A222" s="115" t="s">
        <v>2820</v>
      </c>
      <c r="B222" s="146" t="s">
        <v>551</v>
      </c>
      <c r="C222" s="90">
        <v>23013</v>
      </c>
      <c r="D222" s="100" t="s">
        <v>454</v>
      </c>
      <c r="E222" s="100" t="s">
        <v>6438</v>
      </c>
      <c r="F222" s="115" t="s">
        <v>1736</v>
      </c>
      <c r="G222" s="94">
        <v>40787</v>
      </c>
      <c r="H222" s="153"/>
      <c r="I222" s="167"/>
      <c r="J222" s="158"/>
      <c r="K222" s="81" t="s">
        <v>121</v>
      </c>
      <c r="L222" s="81" t="s">
        <v>4436</v>
      </c>
      <c r="M222" s="81" t="s">
        <v>1263</v>
      </c>
    </row>
    <row r="223" spans="1:13" ht="40.5">
      <c r="A223" s="115" t="s">
        <v>456</v>
      </c>
      <c r="B223" s="146" t="s">
        <v>455</v>
      </c>
      <c r="C223" s="90">
        <v>23014</v>
      </c>
      <c r="D223" s="100" t="s">
        <v>457</v>
      </c>
      <c r="E223" s="100" t="s">
        <v>458</v>
      </c>
      <c r="F223" s="115"/>
      <c r="G223" s="94">
        <v>40787</v>
      </c>
      <c r="H223" s="153"/>
      <c r="I223" s="167"/>
      <c r="J223" s="158"/>
      <c r="K223" s="81" t="s">
        <v>130</v>
      </c>
      <c r="L223" s="81" t="s">
        <v>4427</v>
      </c>
      <c r="M223" s="81" t="s">
        <v>1264</v>
      </c>
    </row>
    <row r="224" spans="1:13" ht="81">
      <c r="A224" s="115" t="s">
        <v>1482</v>
      </c>
      <c r="B224" s="146" t="s">
        <v>3083</v>
      </c>
      <c r="C224" s="90">
        <v>23015</v>
      </c>
      <c r="D224" s="100" t="s">
        <v>9</v>
      </c>
      <c r="E224" s="100" t="s">
        <v>6438</v>
      </c>
      <c r="F224" s="115"/>
      <c r="G224" s="94">
        <v>40820</v>
      </c>
      <c r="H224" s="153"/>
      <c r="I224" s="167"/>
      <c r="J224" s="158"/>
      <c r="K224" s="81" t="s">
        <v>130</v>
      </c>
      <c r="L224" s="81" t="s">
        <v>4437</v>
      </c>
      <c r="M224" s="81" t="s">
        <v>1265</v>
      </c>
    </row>
    <row r="225" spans="1:13" ht="54">
      <c r="A225" s="115" t="s">
        <v>460</v>
      </c>
      <c r="B225" s="146" t="s">
        <v>1895</v>
      </c>
      <c r="C225" s="90">
        <v>23017</v>
      </c>
      <c r="D225" s="100" t="s">
        <v>154</v>
      </c>
      <c r="E225" s="100" t="s">
        <v>186</v>
      </c>
      <c r="F225" s="115"/>
      <c r="G225" s="94">
        <v>40820</v>
      </c>
      <c r="H225" s="153"/>
      <c r="I225" s="167"/>
      <c r="J225" s="158"/>
      <c r="K225" s="81" t="s">
        <v>119</v>
      </c>
      <c r="L225" s="81" t="s">
        <v>4438</v>
      </c>
      <c r="M225" s="81" t="s">
        <v>1266</v>
      </c>
    </row>
    <row r="226" spans="1:13" ht="54">
      <c r="A226" s="115" t="s">
        <v>461</v>
      </c>
      <c r="B226" s="146" t="s">
        <v>1887</v>
      </c>
      <c r="C226" s="90">
        <v>23018</v>
      </c>
      <c r="D226" s="100" t="s">
        <v>462</v>
      </c>
      <c r="E226" s="100" t="s">
        <v>6438</v>
      </c>
      <c r="F226" s="115"/>
      <c r="G226" s="94">
        <v>40820</v>
      </c>
      <c r="H226" s="153"/>
      <c r="I226" s="167"/>
      <c r="J226" s="158"/>
      <c r="K226" s="81" t="s">
        <v>121</v>
      </c>
      <c r="L226" s="81" t="s">
        <v>5325</v>
      </c>
      <c r="M226" s="81" t="s">
        <v>1267</v>
      </c>
    </row>
    <row r="227" spans="1:13" ht="40.5">
      <c r="A227" s="115" t="s">
        <v>463</v>
      </c>
      <c r="B227" s="146" t="s">
        <v>552</v>
      </c>
      <c r="C227" s="90">
        <v>23019</v>
      </c>
      <c r="D227" s="100" t="s">
        <v>464</v>
      </c>
      <c r="E227" s="100" t="s">
        <v>465</v>
      </c>
      <c r="F227" s="115"/>
      <c r="G227" s="94">
        <v>40820</v>
      </c>
      <c r="H227" s="153"/>
      <c r="I227" s="167"/>
      <c r="J227" s="158"/>
      <c r="K227" s="81" t="s">
        <v>1984</v>
      </c>
      <c r="L227" s="81" t="s">
        <v>4427</v>
      </c>
      <c r="M227" s="81" t="s">
        <v>1268</v>
      </c>
    </row>
    <row r="228" spans="1:13" ht="40.5">
      <c r="A228" s="115" t="s">
        <v>1033</v>
      </c>
      <c r="B228" s="146" t="s">
        <v>3144</v>
      </c>
      <c r="C228" s="90">
        <v>23020</v>
      </c>
      <c r="D228" s="100" t="s">
        <v>154</v>
      </c>
      <c r="E228" s="100" t="s">
        <v>186</v>
      </c>
      <c r="F228" s="115"/>
      <c r="G228" s="94">
        <v>40820</v>
      </c>
      <c r="H228" s="153"/>
      <c r="I228" s="167"/>
      <c r="J228" s="158"/>
      <c r="K228" s="81" t="s">
        <v>1984</v>
      </c>
      <c r="L228" s="81" t="s">
        <v>4439</v>
      </c>
      <c r="M228" s="81" t="s">
        <v>1269</v>
      </c>
    </row>
    <row r="229" spans="1:13" ht="54">
      <c r="A229" s="115" t="s">
        <v>466</v>
      </c>
      <c r="B229" s="146" t="s">
        <v>553</v>
      </c>
      <c r="C229" s="90">
        <v>23021</v>
      </c>
      <c r="D229" s="100" t="s">
        <v>467</v>
      </c>
      <c r="E229" s="100" t="s">
        <v>186</v>
      </c>
      <c r="F229" s="115"/>
      <c r="G229" s="94">
        <v>40820</v>
      </c>
      <c r="H229" s="153"/>
      <c r="I229" s="167"/>
      <c r="J229" s="158"/>
      <c r="K229" s="81" t="s">
        <v>130</v>
      </c>
      <c r="L229" s="81" t="s">
        <v>4440</v>
      </c>
      <c r="M229" s="81" t="s">
        <v>1270</v>
      </c>
    </row>
    <row r="230" spans="1:13" ht="67.5">
      <c r="A230" s="115" t="s">
        <v>468</v>
      </c>
      <c r="B230" s="146" t="s">
        <v>554</v>
      </c>
      <c r="C230" s="90">
        <v>23022</v>
      </c>
      <c r="D230" s="100" t="s">
        <v>469</v>
      </c>
      <c r="E230" s="100" t="s">
        <v>186</v>
      </c>
      <c r="F230" s="115"/>
      <c r="G230" s="94">
        <v>40820</v>
      </c>
      <c r="H230" s="153"/>
      <c r="I230" s="167"/>
      <c r="J230" s="158"/>
      <c r="K230" s="81" t="s">
        <v>1984</v>
      </c>
      <c r="L230" s="81" t="s">
        <v>4441</v>
      </c>
      <c r="M230" s="81" t="s">
        <v>1271</v>
      </c>
    </row>
    <row r="231" spans="1:13" ht="40.5">
      <c r="A231" s="115" t="s">
        <v>470</v>
      </c>
      <c r="B231" s="146" t="s">
        <v>555</v>
      </c>
      <c r="C231" s="90">
        <v>23023</v>
      </c>
      <c r="D231" s="100" t="s">
        <v>471</v>
      </c>
      <c r="E231" s="100" t="s">
        <v>186</v>
      </c>
      <c r="F231" s="115"/>
      <c r="G231" s="94">
        <v>40820</v>
      </c>
      <c r="H231" s="153"/>
      <c r="I231" s="167"/>
      <c r="J231" s="158"/>
      <c r="K231" s="81" t="s">
        <v>119</v>
      </c>
      <c r="L231" s="81" t="s">
        <v>5908</v>
      </c>
      <c r="M231" s="81" t="s">
        <v>1272</v>
      </c>
    </row>
    <row r="232" spans="1:13" ht="54">
      <c r="A232" s="115" t="s">
        <v>472</v>
      </c>
      <c r="B232" s="146" t="s">
        <v>567</v>
      </c>
      <c r="C232" s="90">
        <v>23024</v>
      </c>
      <c r="D232" s="100" t="s">
        <v>473</v>
      </c>
      <c r="E232" s="100" t="s">
        <v>186</v>
      </c>
      <c r="F232" s="115"/>
      <c r="G232" s="94">
        <v>40820</v>
      </c>
      <c r="H232" s="153">
        <v>45443</v>
      </c>
      <c r="I232" s="167" t="s">
        <v>7069</v>
      </c>
      <c r="J232" s="158"/>
      <c r="K232" s="81" t="s">
        <v>130</v>
      </c>
      <c r="L232" s="81" t="s">
        <v>4442</v>
      </c>
      <c r="M232" s="81" t="s">
        <v>1273</v>
      </c>
    </row>
    <row r="233" spans="1:13" ht="40.5">
      <c r="A233" s="115" t="s">
        <v>5909</v>
      </c>
      <c r="B233" s="146" t="s">
        <v>5910</v>
      </c>
      <c r="C233" s="90">
        <v>23026</v>
      </c>
      <c r="D233" s="100" t="s">
        <v>5911</v>
      </c>
      <c r="E233" s="100" t="s">
        <v>488</v>
      </c>
      <c r="F233" s="115"/>
      <c r="G233" s="94">
        <v>40820</v>
      </c>
      <c r="H233" s="153"/>
      <c r="I233" s="167"/>
      <c r="J233" s="158"/>
      <c r="K233" s="81" t="s">
        <v>119</v>
      </c>
      <c r="L233" s="81" t="s">
        <v>4443</v>
      </c>
      <c r="M233" s="81" t="s">
        <v>1274</v>
      </c>
    </row>
    <row r="234" spans="1:13" ht="54">
      <c r="A234" s="115" t="s">
        <v>475</v>
      </c>
      <c r="B234" s="146" t="s">
        <v>556</v>
      </c>
      <c r="C234" s="90">
        <v>23028</v>
      </c>
      <c r="D234" s="100" t="s">
        <v>476</v>
      </c>
      <c r="E234" s="100" t="s">
        <v>186</v>
      </c>
      <c r="F234" s="115"/>
      <c r="G234" s="94">
        <v>40820</v>
      </c>
      <c r="H234" s="153">
        <v>44865</v>
      </c>
      <c r="I234" s="167" t="s">
        <v>5974</v>
      </c>
      <c r="J234" s="158"/>
      <c r="K234" s="81" t="s">
        <v>119</v>
      </c>
      <c r="L234" s="81" t="s">
        <v>4444</v>
      </c>
      <c r="M234" s="81" t="s">
        <v>8193</v>
      </c>
    </row>
    <row r="235" spans="1:13" ht="54">
      <c r="A235" s="115" t="s">
        <v>477</v>
      </c>
      <c r="B235" s="146" t="s">
        <v>3145</v>
      </c>
      <c r="C235" s="90">
        <v>23029</v>
      </c>
      <c r="D235" s="100" t="s">
        <v>457</v>
      </c>
      <c r="E235" s="100" t="s">
        <v>458</v>
      </c>
      <c r="F235" s="115" t="s">
        <v>6622</v>
      </c>
      <c r="G235" s="94">
        <v>40848</v>
      </c>
      <c r="H235" s="153">
        <v>45288</v>
      </c>
      <c r="I235" s="167" t="s">
        <v>6747</v>
      </c>
      <c r="J235" s="158"/>
      <c r="K235" s="81" t="s">
        <v>1984</v>
      </c>
      <c r="L235" s="81" t="s">
        <v>6623</v>
      </c>
      <c r="M235" s="81" t="s">
        <v>1275</v>
      </c>
    </row>
    <row r="236" spans="1:13" ht="54">
      <c r="A236" s="115" t="s">
        <v>478</v>
      </c>
      <c r="B236" s="146" t="s">
        <v>557</v>
      </c>
      <c r="C236" s="90">
        <v>23030</v>
      </c>
      <c r="D236" s="100" t="s">
        <v>479</v>
      </c>
      <c r="E236" s="100" t="s">
        <v>6438</v>
      </c>
      <c r="F236" s="115"/>
      <c r="G236" s="94">
        <v>40848</v>
      </c>
      <c r="H236" s="153"/>
      <c r="I236" s="167"/>
      <c r="J236" s="158"/>
      <c r="K236" s="81" t="s">
        <v>130</v>
      </c>
      <c r="L236" s="81" t="s">
        <v>4445</v>
      </c>
      <c r="M236" s="81" t="s">
        <v>1276</v>
      </c>
    </row>
    <row r="237" spans="1:13" ht="40.5">
      <c r="A237" s="115" t="s">
        <v>481</v>
      </c>
      <c r="B237" s="146" t="s">
        <v>480</v>
      </c>
      <c r="C237" s="90">
        <v>23031</v>
      </c>
      <c r="D237" s="100" t="s">
        <v>482</v>
      </c>
      <c r="E237" s="100" t="s">
        <v>435</v>
      </c>
      <c r="F237" s="115" t="s">
        <v>1746</v>
      </c>
      <c r="G237" s="94">
        <v>40848</v>
      </c>
      <c r="H237" s="153"/>
      <c r="I237" s="167"/>
      <c r="J237" s="158"/>
      <c r="K237" s="81" t="s">
        <v>188</v>
      </c>
      <c r="L237" s="81" t="s">
        <v>4446</v>
      </c>
      <c r="M237" s="81" t="s">
        <v>1277</v>
      </c>
    </row>
    <row r="238" spans="1:13" ht="67.5">
      <c r="A238" s="115" t="s">
        <v>483</v>
      </c>
      <c r="B238" s="146" t="s">
        <v>558</v>
      </c>
      <c r="C238" s="90">
        <v>23032</v>
      </c>
      <c r="D238" s="100" t="s">
        <v>484</v>
      </c>
      <c r="E238" s="100" t="s">
        <v>6438</v>
      </c>
      <c r="F238" s="115" t="s">
        <v>1737</v>
      </c>
      <c r="G238" s="94">
        <v>40848</v>
      </c>
      <c r="H238" s="153"/>
      <c r="I238" s="167"/>
      <c r="J238" s="158"/>
      <c r="K238" s="81" t="s">
        <v>150</v>
      </c>
      <c r="L238" s="81" t="s">
        <v>4447</v>
      </c>
      <c r="M238" s="81" t="s">
        <v>1278</v>
      </c>
    </row>
    <row r="239" spans="1:13" ht="94.5">
      <c r="A239" s="115" t="s">
        <v>3060</v>
      </c>
      <c r="B239" s="146" t="s">
        <v>3146</v>
      </c>
      <c r="C239" s="90">
        <v>23033</v>
      </c>
      <c r="D239" s="100" t="s">
        <v>485</v>
      </c>
      <c r="E239" s="100" t="s">
        <v>6438</v>
      </c>
      <c r="F239" s="115"/>
      <c r="G239" s="94">
        <v>40848</v>
      </c>
      <c r="H239" s="153"/>
      <c r="I239" s="167"/>
      <c r="J239" s="158"/>
      <c r="K239" s="81" t="s">
        <v>121</v>
      </c>
      <c r="L239" s="81" t="s">
        <v>5326</v>
      </c>
      <c r="M239" s="81" t="s">
        <v>1279</v>
      </c>
    </row>
    <row r="240" spans="1:13" ht="54">
      <c r="A240" s="115" t="s">
        <v>5327</v>
      </c>
      <c r="B240" s="146" t="s">
        <v>486</v>
      </c>
      <c r="C240" s="90">
        <v>23034</v>
      </c>
      <c r="D240" s="100" t="s">
        <v>487</v>
      </c>
      <c r="E240" s="100" t="s">
        <v>488</v>
      </c>
      <c r="F240" s="115" t="s">
        <v>1738</v>
      </c>
      <c r="G240" s="94">
        <v>40848</v>
      </c>
      <c r="H240" s="153"/>
      <c r="I240" s="167"/>
      <c r="J240" s="158"/>
      <c r="K240" s="81" t="s">
        <v>188</v>
      </c>
      <c r="L240" s="81" t="s">
        <v>7833</v>
      </c>
      <c r="M240" s="81" t="s">
        <v>1280</v>
      </c>
    </row>
    <row r="241" spans="1:13" ht="40.5">
      <c r="A241" s="115" t="s">
        <v>489</v>
      </c>
      <c r="B241" s="146" t="s">
        <v>559</v>
      </c>
      <c r="C241" s="90">
        <v>23035</v>
      </c>
      <c r="D241" s="100" t="s">
        <v>141</v>
      </c>
      <c r="E241" s="100" t="s">
        <v>6438</v>
      </c>
      <c r="F241" s="115" t="s">
        <v>1739</v>
      </c>
      <c r="G241" s="94">
        <v>40848</v>
      </c>
      <c r="H241" s="153"/>
      <c r="I241" s="167"/>
      <c r="J241" s="158"/>
      <c r="K241" s="81" t="s">
        <v>150</v>
      </c>
      <c r="L241" s="81" t="s">
        <v>4448</v>
      </c>
      <c r="M241" s="81" t="s">
        <v>1281</v>
      </c>
    </row>
    <row r="242" spans="1:13" ht="40.5">
      <c r="A242" s="115" t="s">
        <v>490</v>
      </c>
      <c r="B242" s="146" t="s">
        <v>560</v>
      </c>
      <c r="C242" s="90">
        <v>23036</v>
      </c>
      <c r="D242" s="100" t="s">
        <v>491</v>
      </c>
      <c r="E242" s="100" t="s">
        <v>158</v>
      </c>
      <c r="F242" s="115"/>
      <c r="G242" s="94">
        <v>40848</v>
      </c>
      <c r="H242" s="153"/>
      <c r="I242" s="167"/>
      <c r="J242" s="158"/>
      <c r="K242" s="81" t="s">
        <v>119</v>
      </c>
      <c r="L242" s="81" t="s">
        <v>4449</v>
      </c>
      <c r="M242" s="81" t="s">
        <v>1282</v>
      </c>
    </row>
    <row r="243" spans="1:13" ht="40.5">
      <c r="A243" s="115" t="s">
        <v>492</v>
      </c>
      <c r="B243" s="146" t="s">
        <v>561</v>
      </c>
      <c r="C243" s="90">
        <v>23037</v>
      </c>
      <c r="D243" s="100" t="s">
        <v>494</v>
      </c>
      <c r="E243" s="100" t="s">
        <v>186</v>
      </c>
      <c r="F243" s="115" t="s">
        <v>1740</v>
      </c>
      <c r="G243" s="94">
        <v>40848</v>
      </c>
      <c r="H243" s="153"/>
      <c r="I243" s="167"/>
      <c r="J243" s="158"/>
      <c r="K243" s="81" t="s">
        <v>150</v>
      </c>
      <c r="L243" s="81" t="s">
        <v>4358</v>
      </c>
      <c r="M243" s="81" t="s">
        <v>1283</v>
      </c>
    </row>
    <row r="244" spans="1:13" ht="67.5">
      <c r="A244" s="115" t="s">
        <v>493</v>
      </c>
      <c r="B244" s="146" t="s">
        <v>562</v>
      </c>
      <c r="C244" s="90">
        <v>23038</v>
      </c>
      <c r="D244" s="100" t="s">
        <v>495</v>
      </c>
      <c r="E244" s="100" t="s">
        <v>186</v>
      </c>
      <c r="F244" s="115" t="s">
        <v>1741</v>
      </c>
      <c r="G244" s="94">
        <v>40848</v>
      </c>
      <c r="H244" s="153"/>
      <c r="I244" s="167"/>
      <c r="J244" s="158"/>
      <c r="K244" s="81" t="s">
        <v>119</v>
      </c>
      <c r="L244" s="81" t="s">
        <v>9840</v>
      </c>
      <c r="M244" s="81" t="s">
        <v>1284</v>
      </c>
    </row>
    <row r="245" spans="1:13" ht="27">
      <c r="A245" s="115" t="s">
        <v>496</v>
      </c>
      <c r="B245" s="146" t="s">
        <v>563</v>
      </c>
      <c r="C245" s="90">
        <v>23039</v>
      </c>
      <c r="D245" s="100" t="s">
        <v>1549</v>
      </c>
      <c r="E245" s="100" t="s">
        <v>6438</v>
      </c>
      <c r="F245" s="115"/>
      <c r="G245" s="94">
        <v>40848</v>
      </c>
      <c r="H245" s="153"/>
      <c r="I245" s="167"/>
      <c r="J245" s="158"/>
      <c r="K245" s="81" t="s">
        <v>150</v>
      </c>
      <c r="L245" s="81" t="s">
        <v>4450</v>
      </c>
      <c r="M245" s="81" t="s">
        <v>1285</v>
      </c>
    </row>
    <row r="246" spans="1:13" ht="40.5">
      <c r="A246" s="115" t="s">
        <v>497</v>
      </c>
      <c r="B246" s="146" t="s">
        <v>564</v>
      </c>
      <c r="C246" s="90">
        <v>23040</v>
      </c>
      <c r="D246" s="100" t="s">
        <v>6611</v>
      </c>
      <c r="E246" s="100" t="s">
        <v>6437</v>
      </c>
      <c r="F246" s="115" t="s">
        <v>1742</v>
      </c>
      <c r="G246" s="94">
        <v>40848</v>
      </c>
      <c r="H246" s="153"/>
      <c r="I246" s="167"/>
      <c r="J246" s="158"/>
      <c r="K246" s="81" t="s">
        <v>130</v>
      </c>
      <c r="L246" s="81" t="s">
        <v>6612</v>
      </c>
      <c r="M246" s="81" t="s">
        <v>1286</v>
      </c>
    </row>
    <row r="247" spans="1:13" ht="67.5">
      <c r="A247" s="115" t="s">
        <v>498</v>
      </c>
      <c r="B247" s="146" t="s">
        <v>565</v>
      </c>
      <c r="C247" s="90">
        <v>23041</v>
      </c>
      <c r="D247" s="100" t="s">
        <v>499</v>
      </c>
      <c r="E247" s="100" t="s">
        <v>488</v>
      </c>
      <c r="F247" s="115" t="s">
        <v>1743</v>
      </c>
      <c r="G247" s="94">
        <v>40848</v>
      </c>
      <c r="H247" s="153"/>
      <c r="I247" s="167"/>
      <c r="J247" s="158"/>
      <c r="K247" s="81" t="s">
        <v>119</v>
      </c>
      <c r="L247" s="81" t="s">
        <v>4451</v>
      </c>
      <c r="M247" s="81" t="s">
        <v>1287</v>
      </c>
    </row>
    <row r="248" spans="1:13" ht="54">
      <c r="A248" s="115" t="s">
        <v>500</v>
      </c>
      <c r="B248" s="146" t="s">
        <v>566</v>
      </c>
      <c r="C248" s="90">
        <v>23042</v>
      </c>
      <c r="D248" s="100" t="s">
        <v>501</v>
      </c>
      <c r="E248" s="100" t="s">
        <v>186</v>
      </c>
      <c r="F248" s="115" t="s">
        <v>1744</v>
      </c>
      <c r="G248" s="94">
        <v>40848</v>
      </c>
      <c r="H248" s="153"/>
      <c r="I248" s="167"/>
      <c r="J248" s="158"/>
      <c r="K248" s="81" t="s">
        <v>119</v>
      </c>
      <c r="L248" s="81" t="s">
        <v>7614</v>
      </c>
      <c r="M248" s="81" t="s">
        <v>1288</v>
      </c>
    </row>
    <row r="249" spans="1:13" ht="54">
      <c r="A249" s="204" t="s">
        <v>502</v>
      </c>
      <c r="B249" s="146" t="s">
        <v>569</v>
      </c>
      <c r="C249" s="90">
        <v>23043</v>
      </c>
      <c r="D249" s="100" t="s">
        <v>503</v>
      </c>
      <c r="E249" s="100" t="s">
        <v>186</v>
      </c>
      <c r="F249" s="204" t="s">
        <v>1745</v>
      </c>
      <c r="G249" s="94">
        <v>40848</v>
      </c>
      <c r="H249" s="153"/>
      <c r="I249" s="167"/>
      <c r="J249" s="158"/>
      <c r="K249" s="81" t="s">
        <v>119</v>
      </c>
      <c r="L249" s="81" t="s">
        <v>4452</v>
      </c>
      <c r="M249" s="81" t="s">
        <v>1289</v>
      </c>
    </row>
    <row r="250" spans="1:13" ht="40.5">
      <c r="A250" s="115" t="s">
        <v>504</v>
      </c>
      <c r="B250" s="146" t="s">
        <v>570</v>
      </c>
      <c r="C250" s="90">
        <v>23044</v>
      </c>
      <c r="D250" s="100" t="s">
        <v>505</v>
      </c>
      <c r="E250" s="100" t="s">
        <v>186</v>
      </c>
      <c r="F250" s="144" t="s">
        <v>7832</v>
      </c>
      <c r="G250" s="94">
        <v>40848</v>
      </c>
      <c r="H250" s="153"/>
      <c r="I250" s="167"/>
      <c r="J250" s="158"/>
      <c r="K250" s="81" t="s">
        <v>132</v>
      </c>
      <c r="L250" s="81" t="s">
        <v>4453</v>
      </c>
      <c r="M250" s="81" t="s">
        <v>1290</v>
      </c>
    </row>
    <row r="251" spans="1:13" ht="40.5">
      <c r="A251" s="115" t="s">
        <v>506</v>
      </c>
      <c r="B251" s="146" t="s">
        <v>571</v>
      </c>
      <c r="C251" s="90">
        <v>23045</v>
      </c>
      <c r="D251" s="100" t="s">
        <v>345</v>
      </c>
      <c r="E251" s="100" t="s">
        <v>6438</v>
      </c>
      <c r="F251" s="115"/>
      <c r="G251" s="94">
        <v>40848</v>
      </c>
      <c r="H251" s="153"/>
      <c r="I251" s="167"/>
      <c r="J251" s="158"/>
      <c r="K251" s="81" t="s">
        <v>121</v>
      </c>
      <c r="L251" s="81" t="s">
        <v>4454</v>
      </c>
      <c r="M251" s="81" t="s">
        <v>1291</v>
      </c>
    </row>
    <row r="252" spans="1:13" ht="40.5">
      <c r="A252" s="115" t="s">
        <v>507</v>
      </c>
      <c r="B252" s="146" t="s">
        <v>572</v>
      </c>
      <c r="C252" s="90">
        <v>23046</v>
      </c>
      <c r="D252" s="100" t="s">
        <v>508</v>
      </c>
      <c r="E252" s="100" t="s">
        <v>509</v>
      </c>
      <c r="F252" s="115"/>
      <c r="G252" s="94">
        <v>40848</v>
      </c>
      <c r="H252" s="153"/>
      <c r="I252" s="167"/>
      <c r="J252" s="158"/>
      <c r="K252" s="81" t="s">
        <v>122</v>
      </c>
      <c r="L252" s="81" t="s">
        <v>4455</v>
      </c>
      <c r="M252" s="81" t="s">
        <v>1292</v>
      </c>
    </row>
    <row r="253" spans="1:13" ht="81">
      <c r="A253" s="115" t="s">
        <v>5566</v>
      </c>
      <c r="B253" s="146" t="s">
        <v>5567</v>
      </c>
      <c r="C253" s="90">
        <v>23049</v>
      </c>
      <c r="D253" s="100" t="s">
        <v>511</v>
      </c>
      <c r="E253" s="100" t="s">
        <v>186</v>
      </c>
      <c r="F253" s="115" t="s">
        <v>1747</v>
      </c>
      <c r="G253" s="94">
        <v>40878</v>
      </c>
      <c r="H253" s="153"/>
      <c r="I253" s="167"/>
      <c r="J253" s="158"/>
      <c r="K253" s="81" t="s">
        <v>119</v>
      </c>
      <c r="L253" s="81" t="s">
        <v>4456</v>
      </c>
      <c r="M253" s="81" t="s">
        <v>1293</v>
      </c>
    </row>
    <row r="254" spans="1:13" ht="54">
      <c r="A254" s="115" t="s">
        <v>512</v>
      </c>
      <c r="B254" s="146" t="s">
        <v>573</v>
      </c>
      <c r="C254" s="90">
        <v>23050</v>
      </c>
      <c r="D254" s="100" t="s">
        <v>513</v>
      </c>
      <c r="E254" s="100" t="s">
        <v>6438</v>
      </c>
      <c r="F254" s="115" t="s">
        <v>1748</v>
      </c>
      <c r="G254" s="94">
        <v>40878</v>
      </c>
      <c r="H254" s="153">
        <v>45138</v>
      </c>
      <c r="I254" s="167" t="s">
        <v>6217</v>
      </c>
      <c r="J254" s="158"/>
      <c r="K254" s="81" t="s">
        <v>121</v>
      </c>
      <c r="L254" s="81" t="s">
        <v>8554</v>
      </c>
      <c r="M254" s="81" t="s">
        <v>1294</v>
      </c>
    </row>
    <row r="255" spans="1:13" ht="40.5">
      <c r="A255" s="115" t="s">
        <v>514</v>
      </c>
      <c r="B255" s="146" t="s">
        <v>574</v>
      </c>
      <c r="C255" s="90">
        <v>23051</v>
      </c>
      <c r="D255" s="100" t="s">
        <v>515</v>
      </c>
      <c r="E255" s="100" t="s">
        <v>6438</v>
      </c>
      <c r="F255" s="115" t="s">
        <v>5913</v>
      </c>
      <c r="G255" s="94">
        <v>40878</v>
      </c>
      <c r="H255" s="153">
        <v>45380</v>
      </c>
      <c r="I255" s="167" t="s">
        <v>6870</v>
      </c>
      <c r="J255" s="158"/>
      <c r="K255" s="81" t="s">
        <v>163</v>
      </c>
      <c r="L255" s="81" t="s">
        <v>4962</v>
      </c>
      <c r="M255" s="81" t="s">
        <v>5912</v>
      </c>
    </row>
    <row r="256" spans="1:13" ht="54">
      <c r="A256" s="115" t="s">
        <v>516</v>
      </c>
      <c r="B256" s="146" t="s">
        <v>575</v>
      </c>
      <c r="C256" s="90">
        <v>23052</v>
      </c>
      <c r="D256" s="100" t="s">
        <v>517</v>
      </c>
      <c r="E256" s="100" t="s">
        <v>6438</v>
      </c>
      <c r="F256" s="115" t="s">
        <v>1749</v>
      </c>
      <c r="G256" s="94">
        <v>40878</v>
      </c>
      <c r="H256" s="153"/>
      <c r="I256" s="167"/>
      <c r="J256" s="158"/>
      <c r="K256" s="81" t="s">
        <v>119</v>
      </c>
      <c r="L256" s="81" t="s">
        <v>4427</v>
      </c>
      <c r="M256" s="81" t="s">
        <v>1295</v>
      </c>
    </row>
    <row r="257" spans="1:13" ht="54">
      <c r="A257" s="115" t="s">
        <v>518</v>
      </c>
      <c r="B257" s="146" t="s">
        <v>576</v>
      </c>
      <c r="C257" s="90">
        <v>23053</v>
      </c>
      <c r="D257" s="100" t="s">
        <v>519</v>
      </c>
      <c r="E257" s="100" t="s">
        <v>6438</v>
      </c>
      <c r="F257" s="115" t="s">
        <v>1750</v>
      </c>
      <c r="G257" s="94">
        <v>40878</v>
      </c>
      <c r="H257" s="153"/>
      <c r="I257" s="167"/>
      <c r="J257" s="158"/>
      <c r="K257" s="81" t="s">
        <v>121</v>
      </c>
      <c r="L257" s="81" t="s">
        <v>4427</v>
      </c>
      <c r="M257" s="81" t="s">
        <v>1296</v>
      </c>
    </row>
    <row r="258" spans="1:13" ht="67.5">
      <c r="A258" s="115" t="s">
        <v>520</v>
      </c>
      <c r="B258" s="146" t="s">
        <v>577</v>
      </c>
      <c r="C258" s="90">
        <v>23054</v>
      </c>
      <c r="D258" s="100" t="s">
        <v>6027</v>
      </c>
      <c r="E258" s="100" t="s">
        <v>6438</v>
      </c>
      <c r="F258" s="115" t="s">
        <v>1751</v>
      </c>
      <c r="G258" s="94">
        <v>40878</v>
      </c>
      <c r="H258" s="153"/>
      <c r="I258" s="167"/>
      <c r="J258" s="158"/>
      <c r="K258" s="81" t="s">
        <v>150</v>
      </c>
      <c r="L258" s="81" t="s">
        <v>4457</v>
      </c>
      <c r="M258" s="81" t="s">
        <v>1297</v>
      </c>
    </row>
    <row r="259" spans="1:13" ht="67.5">
      <c r="A259" s="115" t="s">
        <v>521</v>
      </c>
      <c r="B259" s="146" t="s">
        <v>578</v>
      </c>
      <c r="C259" s="90">
        <v>23055</v>
      </c>
      <c r="D259" s="100" t="s">
        <v>6027</v>
      </c>
      <c r="E259" s="100" t="s">
        <v>6438</v>
      </c>
      <c r="F259" s="115"/>
      <c r="G259" s="94">
        <v>40878</v>
      </c>
      <c r="H259" s="153"/>
      <c r="I259" s="167"/>
      <c r="J259" s="158"/>
      <c r="K259" s="81" t="s">
        <v>150</v>
      </c>
      <c r="L259" s="81" t="s">
        <v>4457</v>
      </c>
      <c r="M259" s="81" t="s">
        <v>1297</v>
      </c>
    </row>
    <row r="260" spans="1:13" ht="40.5">
      <c r="A260" s="115" t="s">
        <v>2821</v>
      </c>
      <c r="B260" s="146" t="s">
        <v>3084</v>
      </c>
      <c r="C260" s="90">
        <v>23057</v>
      </c>
      <c r="D260" s="100" t="s">
        <v>522</v>
      </c>
      <c r="E260" s="100" t="s">
        <v>6438</v>
      </c>
      <c r="F260" s="144" t="s">
        <v>2822</v>
      </c>
      <c r="G260" s="94">
        <v>40878</v>
      </c>
      <c r="H260" s="153"/>
      <c r="I260" s="167"/>
      <c r="J260" s="158"/>
      <c r="K260" s="81" t="s">
        <v>150</v>
      </c>
      <c r="L260" s="81" t="s">
        <v>4458</v>
      </c>
      <c r="M260" s="81" t="s">
        <v>1298</v>
      </c>
    </row>
    <row r="261" spans="1:13" ht="40.5">
      <c r="A261" s="115" t="s">
        <v>523</v>
      </c>
      <c r="B261" s="146" t="s">
        <v>579</v>
      </c>
      <c r="C261" s="90">
        <v>23058</v>
      </c>
      <c r="D261" s="100" t="s">
        <v>524</v>
      </c>
      <c r="E261" s="100" t="s">
        <v>6438</v>
      </c>
      <c r="F261" s="115" t="s">
        <v>1752</v>
      </c>
      <c r="G261" s="94">
        <v>40878</v>
      </c>
      <c r="H261" s="153"/>
      <c r="I261" s="167"/>
      <c r="J261" s="158"/>
      <c r="K261" s="81" t="s">
        <v>119</v>
      </c>
      <c r="L261" s="81" t="s">
        <v>4459</v>
      </c>
      <c r="M261" s="81" t="s">
        <v>1299</v>
      </c>
    </row>
    <row r="262" spans="1:13" ht="54">
      <c r="A262" s="115" t="s">
        <v>525</v>
      </c>
      <c r="B262" s="146" t="s">
        <v>3085</v>
      </c>
      <c r="C262" s="90">
        <v>23059</v>
      </c>
      <c r="D262" s="100" t="s">
        <v>2655</v>
      </c>
      <c r="E262" s="100" t="s">
        <v>6438</v>
      </c>
      <c r="F262" s="115" t="s">
        <v>5329</v>
      </c>
      <c r="G262" s="94">
        <v>40878</v>
      </c>
      <c r="H262" s="153">
        <v>44558</v>
      </c>
      <c r="I262" s="167" t="s">
        <v>5483</v>
      </c>
      <c r="J262" s="158"/>
      <c r="K262" s="81" t="s">
        <v>121</v>
      </c>
      <c r="L262" s="81" t="s">
        <v>5328</v>
      </c>
      <c r="M262" s="81" t="s">
        <v>5330</v>
      </c>
    </row>
    <row r="263" spans="1:13" ht="40.5">
      <c r="A263" s="115" t="s">
        <v>5914</v>
      </c>
      <c r="B263" s="146" t="s">
        <v>5915</v>
      </c>
      <c r="C263" s="90">
        <v>23060</v>
      </c>
      <c r="D263" s="100" t="s">
        <v>476</v>
      </c>
      <c r="E263" s="100" t="s">
        <v>186</v>
      </c>
      <c r="F263" s="115"/>
      <c r="G263" s="94">
        <v>40878</v>
      </c>
      <c r="H263" s="153"/>
      <c r="I263" s="167"/>
      <c r="J263" s="158"/>
      <c r="K263" s="81" t="s">
        <v>119</v>
      </c>
      <c r="L263" s="81" t="s">
        <v>5916</v>
      </c>
      <c r="M263" s="81" t="s">
        <v>1300</v>
      </c>
    </row>
    <row r="264" spans="1:13" ht="40.5">
      <c r="A264" s="115" t="s">
        <v>526</v>
      </c>
      <c r="B264" s="146" t="s">
        <v>581</v>
      </c>
      <c r="C264" s="90">
        <v>23061</v>
      </c>
      <c r="D264" s="100" t="s">
        <v>527</v>
      </c>
      <c r="E264" s="100" t="s">
        <v>186</v>
      </c>
      <c r="F264" s="115"/>
      <c r="G264" s="94">
        <v>40878</v>
      </c>
      <c r="H264" s="153"/>
      <c r="I264" s="167"/>
      <c r="J264" s="158"/>
      <c r="K264" s="81" t="s">
        <v>587</v>
      </c>
      <c r="L264" s="81" t="s">
        <v>4460</v>
      </c>
      <c r="M264" s="81" t="s">
        <v>1301</v>
      </c>
    </row>
    <row r="265" spans="1:13" ht="40.5">
      <c r="A265" s="115" t="s">
        <v>967</v>
      </c>
      <c r="B265" s="146" t="s">
        <v>582</v>
      </c>
      <c r="C265" s="90">
        <v>23062</v>
      </c>
      <c r="D265" s="100" t="s">
        <v>528</v>
      </c>
      <c r="E265" s="100" t="s">
        <v>6438</v>
      </c>
      <c r="F265" s="144" t="s">
        <v>2823</v>
      </c>
      <c r="G265" s="94">
        <v>40878</v>
      </c>
      <c r="H265" s="153"/>
      <c r="I265" s="167"/>
      <c r="J265" s="158"/>
      <c r="K265" s="81" t="s">
        <v>121</v>
      </c>
      <c r="L265" s="81" t="s">
        <v>7834</v>
      </c>
      <c r="M265" s="81" t="s">
        <v>5917</v>
      </c>
    </row>
    <row r="266" spans="1:13" ht="40.5">
      <c r="A266" s="115" t="s">
        <v>529</v>
      </c>
      <c r="B266" s="146" t="s">
        <v>583</v>
      </c>
      <c r="C266" s="90">
        <v>23063</v>
      </c>
      <c r="D266" s="100" t="s">
        <v>530</v>
      </c>
      <c r="E266" s="100" t="s">
        <v>186</v>
      </c>
      <c r="F266" s="115" t="s">
        <v>1753</v>
      </c>
      <c r="G266" s="94">
        <v>40878</v>
      </c>
      <c r="H266" s="153"/>
      <c r="I266" s="167"/>
      <c r="J266" s="158"/>
      <c r="K266" s="81" t="s">
        <v>122</v>
      </c>
      <c r="L266" s="81" t="s">
        <v>4461</v>
      </c>
      <c r="M266" s="81" t="s">
        <v>1302</v>
      </c>
    </row>
    <row r="267" spans="1:13" ht="67.5">
      <c r="A267" s="115" t="s">
        <v>531</v>
      </c>
      <c r="B267" s="146" t="s">
        <v>3147</v>
      </c>
      <c r="C267" s="90">
        <v>23065</v>
      </c>
      <c r="D267" s="100" t="s">
        <v>532</v>
      </c>
      <c r="E267" s="100" t="s">
        <v>6438</v>
      </c>
      <c r="F267" s="144" t="s">
        <v>2824</v>
      </c>
      <c r="G267" s="94">
        <v>40878</v>
      </c>
      <c r="H267" s="153"/>
      <c r="I267" s="167"/>
      <c r="J267" s="158"/>
      <c r="K267" s="81" t="s">
        <v>1984</v>
      </c>
      <c r="L267" s="81" t="s">
        <v>5331</v>
      </c>
      <c r="M267" s="81" t="s">
        <v>1303</v>
      </c>
    </row>
    <row r="268" spans="1:13" ht="40.5">
      <c r="A268" s="115" t="s">
        <v>534</v>
      </c>
      <c r="B268" s="146" t="s">
        <v>533</v>
      </c>
      <c r="C268" s="90">
        <v>23066</v>
      </c>
      <c r="D268" s="100" t="s">
        <v>535</v>
      </c>
      <c r="E268" s="100" t="s">
        <v>6438</v>
      </c>
      <c r="F268" s="115"/>
      <c r="G268" s="94">
        <v>40878</v>
      </c>
      <c r="H268" s="153"/>
      <c r="I268" s="167"/>
      <c r="J268" s="158"/>
      <c r="K268" s="81" t="s">
        <v>130</v>
      </c>
      <c r="L268" s="81" t="s">
        <v>4462</v>
      </c>
      <c r="M268" s="81" t="s">
        <v>1304</v>
      </c>
    </row>
    <row r="269" spans="1:13" ht="40.5">
      <c r="A269" s="115" t="s">
        <v>536</v>
      </c>
      <c r="B269" s="146" t="s">
        <v>584</v>
      </c>
      <c r="C269" s="90">
        <v>23067</v>
      </c>
      <c r="D269" s="100" t="s">
        <v>537</v>
      </c>
      <c r="E269" s="100" t="s">
        <v>186</v>
      </c>
      <c r="F269" s="115" t="s">
        <v>1754</v>
      </c>
      <c r="G269" s="94">
        <v>40878</v>
      </c>
      <c r="H269" s="153"/>
      <c r="I269" s="167"/>
      <c r="J269" s="158"/>
      <c r="K269" s="81" t="s">
        <v>119</v>
      </c>
      <c r="L269" s="81" t="s">
        <v>7285</v>
      </c>
      <c r="M269" s="81" t="s">
        <v>1305</v>
      </c>
    </row>
    <row r="270" spans="1:13" ht="67.5">
      <c r="A270" s="115" t="s">
        <v>538</v>
      </c>
      <c r="B270" s="146" t="s">
        <v>585</v>
      </c>
      <c r="C270" s="90">
        <v>23068</v>
      </c>
      <c r="D270" s="100" t="s">
        <v>540</v>
      </c>
      <c r="E270" s="100" t="s">
        <v>186</v>
      </c>
      <c r="F270" s="115" t="s">
        <v>1755</v>
      </c>
      <c r="G270" s="94">
        <v>40878</v>
      </c>
      <c r="H270" s="153"/>
      <c r="I270" s="167"/>
      <c r="J270" s="158"/>
      <c r="K270" s="81" t="s">
        <v>130</v>
      </c>
      <c r="L270" s="81" t="s">
        <v>4463</v>
      </c>
      <c r="M270" s="81" t="s">
        <v>1306</v>
      </c>
    </row>
    <row r="271" spans="1:13" ht="54">
      <c r="A271" s="115" t="s">
        <v>539</v>
      </c>
      <c r="B271" s="146" t="s">
        <v>1888</v>
      </c>
      <c r="C271" s="90">
        <v>23069</v>
      </c>
      <c r="D271" s="100" t="s">
        <v>541</v>
      </c>
      <c r="E271" s="100" t="s">
        <v>6438</v>
      </c>
      <c r="F271" s="115" t="s">
        <v>5918</v>
      </c>
      <c r="G271" s="94">
        <v>40878</v>
      </c>
      <c r="H271" s="153">
        <v>45351</v>
      </c>
      <c r="I271" s="167" t="s">
        <v>6800</v>
      </c>
      <c r="J271" s="158"/>
      <c r="K271" s="81" t="s">
        <v>119</v>
      </c>
      <c r="L271" s="81" t="s">
        <v>4464</v>
      </c>
      <c r="M271" s="81" t="s">
        <v>5919</v>
      </c>
    </row>
    <row r="272" spans="1:13" ht="54">
      <c r="A272" s="116" t="s">
        <v>542</v>
      </c>
      <c r="B272" s="146" t="s">
        <v>1979</v>
      </c>
      <c r="C272" s="90">
        <v>23070</v>
      </c>
      <c r="D272" s="100" t="s">
        <v>543</v>
      </c>
      <c r="E272" s="100" t="s">
        <v>6438</v>
      </c>
      <c r="F272" s="116"/>
      <c r="G272" s="94">
        <v>40878</v>
      </c>
      <c r="H272" s="153"/>
      <c r="I272" s="167"/>
      <c r="J272" s="158"/>
      <c r="K272" s="81" t="s">
        <v>150</v>
      </c>
      <c r="L272" s="81" t="s">
        <v>8688</v>
      </c>
      <c r="M272" s="81" t="s">
        <v>1307</v>
      </c>
    </row>
    <row r="273" spans="1:13" ht="40.5">
      <c r="A273" s="115" t="s">
        <v>544</v>
      </c>
      <c r="B273" s="146" t="s">
        <v>420</v>
      </c>
      <c r="C273" s="90">
        <v>23071</v>
      </c>
      <c r="D273" s="100" t="s">
        <v>505</v>
      </c>
      <c r="E273" s="100" t="s">
        <v>186</v>
      </c>
      <c r="F273" s="144" t="s">
        <v>2806</v>
      </c>
      <c r="G273" s="94">
        <v>40878</v>
      </c>
      <c r="H273" s="153"/>
      <c r="I273" s="167"/>
      <c r="J273" s="158"/>
      <c r="K273" s="81" t="s">
        <v>130</v>
      </c>
      <c r="L273" s="81" t="s">
        <v>4465</v>
      </c>
      <c r="M273" s="81" t="s">
        <v>2807</v>
      </c>
    </row>
    <row r="274" spans="1:13" ht="54">
      <c r="A274" s="115" t="s">
        <v>546</v>
      </c>
      <c r="B274" s="146" t="s">
        <v>586</v>
      </c>
      <c r="C274" s="90">
        <v>23072</v>
      </c>
      <c r="D274" s="100" t="s">
        <v>545</v>
      </c>
      <c r="E274" s="100" t="s">
        <v>6438</v>
      </c>
      <c r="F274" s="144" t="s">
        <v>3003</v>
      </c>
      <c r="G274" s="94">
        <v>40878</v>
      </c>
      <c r="H274" s="153"/>
      <c r="I274" s="167"/>
      <c r="J274" s="158"/>
      <c r="K274" s="81" t="s">
        <v>122</v>
      </c>
      <c r="L274" s="81" t="s">
        <v>7835</v>
      </c>
      <c r="M274" s="81" t="s">
        <v>1308</v>
      </c>
    </row>
    <row r="275" spans="1:13" ht="40.5">
      <c r="A275" s="115" t="s">
        <v>590</v>
      </c>
      <c r="B275" s="146" t="s">
        <v>589</v>
      </c>
      <c r="C275" s="90">
        <v>23074</v>
      </c>
      <c r="D275" s="100" t="s">
        <v>591</v>
      </c>
      <c r="E275" s="100" t="s">
        <v>127</v>
      </c>
      <c r="F275" s="115" t="s">
        <v>1756</v>
      </c>
      <c r="G275" s="94">
        <v>40918</v>
      </c>
      <c r="H275" s="153"/>
      <c r="I275" s="167"/>
      <c r="J275" s="158"/>
      <c r="K275" s="81" t="s">
        <v>132</v>
      </c>
      <c r="L275" s="81" t="s">
        <v>4466</v>
      </c>
      <c r="M275" s="81" t="s">
        <v>1309</v>
      </c>
    </row>
    <row r="276" spans="1:13" ht="54">
      <c r="A276" s="115" t="s">
        <v>593</v>
      </c>
      <c r="B276" s="146" t="s">
        <v>592</v>
      </c>
      <c r="C276" s="90">
        <v>23075</v>
      </c>
      <c r="D276" s="100" t="s">
        <v>594</v>
      </c>
      <c r="E276" s="100" t="s">
        <v>127</v>
      </c>
      <c r="F276" s="115" t="s">
        <v>1757</v>
      </c>
      <c r="G276" s="94">
        <v>40918</v>
      </c>
      <c r="H276" s="153"/>
      <c r="I276" s="167"/>
      <c r="J276" s="158"/>
      <c r="K276" s="81" t="s">
        <v>132</v>
      </c>
      <c r="L276" s="81" t="s">
        <v>8690</v>
      </c>
      <c r="M276" s="81" t="s">
        <v>1310</v>
      </c>
    </row>
    <row r="277" spans="1:13" ht="40.5">
      <c r="A277" s="115" t="s">
        <v>596</v>
      </c>
      <c r="B277" s="146" t="s">
        <v>595</v>
      </c>
      <c r="C277" s="90">
        <v>23077</v>
      </c>
      <c r="D277" s="100" t="s">
        <v>2458</v>
      </c>
      <c r="E277" s="100" t="s">
        <v>6438</v>
      </c>
      <c r="F277" s="144" t="s">
        <v>2457</v>
      </c>
      <c r="G277" s="94">
        <v>40918</v>
      </c>
      <c r="H277" s="153"/>
      <c r="I277" s="167"/>
      <c r="J277" s="158"/>
      <c r="K277" s="81" t="s">
        <v>130</v>
      </c>
      <c r="L277" s="81" t="s">
        <v>4467</v>
      </c>
      <c r="M277" s="81" t="s">
        <v>1311</v>
      </c>
    </row>
    <row r="278" spans="1:13" ht="67.5">
      <c r="A278" s="115" t="s">
        <v>598</v>
      </c>
      <c r="B278" s="146" t="s">
        <v>597</v>
      </c>
      <c r="C278" s="90">
        <v>23078</v>
      </c>
      <c r="D278" s="100" t="s">
        <v>599</v>
      </c>
      <c r="E278" s="100" t="s">
        <v>6438</v>
      </c>
      <c r="F278" s="115" t="s">
        <v>1758</v>
      </c>
      <c r="G278" s="94">
        <v>40918</v>
      </c>
      <c r="H278" s="153">
        <v>44316</v>
      </c>
      <c r="I278" s="167" t="s">
        <v>5023</v>
      </c>
      <c r="J278" s="158"/>
      <c r="K278" s="81" t="s">
        <v>130</v>
      </c>
      <c r="L278" s="81" t="s">
        <v>5118</v>
      </c>
      <c r="M278" s="81" t="s">
        <v>1312</v>
      </c>
    </row>
    <row r="279" spans="1:13" ht="54">
      <c r="A279" s="115" t="s">
        <v>2825</v>
      </c>
      <c r="B279" s="146" t="s">
        <v>2864</v>
      </c>
      <c r="C279" s="90">
        <v>23079</v>
      </c>
      <c r="D279" s="100" t="s">
        <v>600</v>
      </c>
      <c r="E279" s="100" t="s">
        <v>6438</v>
      </c>
      <c r="F279" s="115" t="s">
        <v>1759</v>
      </c>
      <c r="G279" s="94">
        <v>40918</v>
      </c>
      <c r="H279" s="153"/>
      <c r="I279" s="167"/>
      <c r="J279" s="158"/>
      <c r="K279" s="81" t="s">
        <v>150</v>
      </c>
      <c r="L279" s="81" t="s">
        <v>4856</v>
      </c>
      <c r="M279" s="81" t="s">
        <v>5213</v>
      </c>
    </row>
    <row r="280" spans="1:13" ht="40.5">
      <c r="A280" s="115" t="s">
        <v>2859</v>
      </c>
      <c r="B280" s="146" t="s">
        <v>2860</v>
      </c>
      <c r="C280" s="90">
        <v>23080</v>
      </c>
      <c r="D280" s="100" t="s">
        <v>601</v>
      </c>
      <c r="E280" s="100" t="s">
        <v>6438</v>
      </c>
      <c r="F280" s="115" t="s">
        <v>2861</v>
      </c>
      <c r="G280" s="94">
        <v>40918</v>
      </c>
      <c r="H280" s="153"/>
      <c r="I280" s="167"/>
      <c r="J280" s="158"/>
      <c r="K280" s="81" t="s">
        <v>132</v>
      </c>
      <c r="L280" s="81" t="s">
        <v>8603</v>
      </c>
      <c r="M280" s="81" t="s">
        <v>2880</v>
      </c>
    </row>
    <row r="281" spans="1:13" ht="54">
      <c r="A281" s="115" t="s">
        <v>603</v>
      </c>
      <c r="B281" s="146" t="s">
        <v>602</v>
      </c>
      <c r="C281" s="90">
        <v>23081</v>
      </c>
      <c r="D281" s="100" t="s">
        <v>510</v>
      </c>
      <c r="E281" s="100" t="s">
        <v>138</v>
      </c>
      <c r="F281" s="115" t="s">
        <v>1760</v>
      </c>
      <c r="G281" s="94">
        <v>40918</v>
      </c>
      <c r="H281" s="153"/>
      <c r="I281" s="167"/>
      <c r="J281" s="158"/>
      <c r="K281" s="81" t="s">
        <v>119</v>
      </c>
      <c r="L281" s="81" t="s">
        <v>8255</v>
      </c>
      <c r="M281" s="81" t="s">
        <v>1313</v>
      </c>
    </row>
    <row r="282" spans="1:13" ht="54">
      <c r="A282" s="115" t="s">
        <v>605</v>
      </c>
      <c r="B282" s="146" t="s">
        <v>604</v>
      </c>
      <c r="C282" s="90">
        <v>23082</v>
      </c>
      <c r="D282" s="100" t="s">
        <v>474</v>
      </c>
      <c r="E282" s="100" t="s">
        <v>186</v>
      </c>
      <c r="F282" s="115" t="s">
        <v>1761</v>
      </c>
      <c r="G282" s="94">
        <v>40918</v>
      </c>
      <c r="H282" s="153">
        <v>45380</v>
      </c>
      <c r="I282" s="167" t="s">
        <v>6856</v>
      </c>
      <c r="J282" s="158"/>
      <c r="K282" s="81" t="s">
        <v>1984</v>
      </c>
      <c r="L282" s="81" t="s">
        <v>4468</v>
      </c>
      <c r="M282" s="81" t="s">
        <v>1314</v>
      </c>
    </row>
    <row r="283" spans="1:13" ht="27">
      <c r="A283" s="115" t="s">
        <v>607</v>
      </c>
      <c r="B283" s="146" t="s">
        <v>606</v>
      </c>
      <c r="C283" s="90">
        <v>23083</v>
      </c>
      <c r="D283" s="100" t="s">
        <v>541</v>
      </c>
      <c r="E283" s="100" t="s">
        <v>608</v>
      </c>
      <c r="F283" s="115" t="s">
        <v>1762</v>
      </c>
      <c r="G283" s="94">
        <v>40918</v>
      </c>
      <c r="H283" s="153"/>
      <c r="I283" s="167"/>
      <c r="J283" s="158"/>
      <c r="K283" s="81" t="s">
        <v>119</v>
      </c>
      <c r="L283" s="81" t="s">
        <v>4469</v>
      </c>
      <c r="M283" s="81" t="s">
        <v>1315</v>
      </c>
    </row>
    <row r="284" spans="1:13" ht="67.5">
      <c r="A284" s="115" t="s">
        <v>6974</v>
      </c>
      <c r="B284" s="146" t="s">
        <v>6975</v>
      </c>
      <c r="C284" s="90">
        <v>23084</v>
      </c>
      <c r="D284" s="100" t="s">
        <v>609</v>
      </c>
      <c r="E284" s="100" t="s">
        <v>127</v>
      </c>
      <c r="F284" s="115" t="s">
        <v>5774</v>
      </c>
      <c r="G284" s="94">
        <v>40918</v>
      </c>
      <c r="H284" s="153"/>
      <c r="I284" s="167"/>
      <c r="J284" s="158"/>
      <c r="K284" s="81" t="s">
        <v>119</v>
      </c>
      <c r="L284" s="81" t="s">
        <v>6976</v>
      </c>
      <c r="M284" s="81" t="s">
        <v>2826</v>
      </c>
    </row>
    <row r="285" spans="1:13" ht="40.5">
      <c r="A285" s="115" t="s">
        <v>611</v>
      </c>
      <c r="B285" s="146" t="s">
        <v>610</v>
      </c>
      <c r="C285" s="90">
        <v>23085</v>
      </c>
      <c r="D285" s="100" t="s">
        <v>612</v>
      </c>
      <c r="E285" s="100" t="s">
        <v>488</v>
      </c>
      <c r="F285" s="115"/>
      <c r="G285" s="94">
        <v>40918</v>
      </c>
      <c r="H285" s="153"/>
      <c r="I285" s="167"/>
      <c r="J285" s="158"/>
      <c r="K285" s="81" t="s">
        <v>119</v>
      </c>
      <c r="L285" s="81" t="s">
        <v>4470</v>
      </c>
      <c r="M285" s="81" t="s">
        <v>1316</v>
      </c>
    </row>
    <row r="286" spans="1:13" ht="54">
      <c r="A286" s="115" t="s">
        <v>614</v>
      </c>
      <c r="B286" s="146" t="s">
        <v>613</v>
      </c>
      <c r="C286" s="90">
        <v>23086</v>
      </c>
      <c r="D286" s="100" t="s">
        <v>153</v>
      </c>
      <c r="E286" s="100" t="s">
        <v>186</v>
      </c>
      <c r="F286" s="115" t="s">
        <v>1763</v>
      </c>
      <c r="G286" s="94">
        <v>40918</v>
      </c>
      <c r="H286" s="153"/>
      <c r="I286" s="167"/>
      <c r="J286" s="158"/>
      <c r="K286" s="81" t="s">
        <v>121</v>
      </c>
      <c r="L286" s="81" t="s">
        <v>4471</v>
      </c>
      <c r="M286" s="81" t="s">
        <v>1317</v>
      </c>
    </row>
    <row r="287" spans="1:13" ht="54">
      <c r="A287" s="115" t="s">
        <v>616</v>
      </c>
      <c r="B287" s="146" t="s">
        <v>615</v>
      </c>
      <c r="C287" s="90">
        <v>23087</v>
      </c>
      <c r="D287" s="100" t="s">
        <v>617</v>
      </c>
      <c r="E287" s="100" t="s">
        <v>509</v>
      </c>
      <c r="F287" s="115" t="s">
        <v>1764</v>
      </c>
      <c r="G287" s="94">
        <v>40918</v>
      </c>
      <c r="H287" s="153"/>
      <c r="I287" s="167"/>
      <c r="J287" s="158"/>
      <c r="K287" s="81" t="s">
        <v>1984</v>
      </c>
      <c r="L287" s="81" t="s">
        <v>5332</v>
      </c>
      <c r="M287" s="81" t="s">
        <v>1318</v>
      </c>
    </row>
    <row r="288" spans="1:13" ht="67.5">
      <c r="A288" s="115" t="s">
        <v>619</v>
      </c>
      <c r="B288" s="146" t="s">
        <v>618</v>
      </c>
      <c r="C288" s="90">
        <v>23088</v>
      </c>
      <c r="D288" s="100" t="s">
        <v>620</v>
      </c>
      <c r="E288" s="100" t="s">
        <v>621</v>
      </c>
      <c r="F288" s="144" t="s">
        <v>2827</v>
      </c>
      <c r="G288" s="94">
        <v>40918</v>
      </c>
      <c r="H288" s="153">
        <v>44957</v>
      </c>
      <c r="I288" s="167" t="s">
        <v>7079</v>
      </c>
      <c r="J288" s="158"/>
      <c r="K288" s="81" t="s">
        <v>119</v>
      </c>
      <c r="L288" s="81" t="s">
        <v>8445</v>
      </c>
      <c r="M288" s="81" t="s">
        <v>1319</v>
      </c>
    </row>
    <row r="289" spans="1:13" ht="67.5">
      <c r="A289" s="115" t="s">
        <v>7836</v>
      </c>
      <c r="B289" s="146" t="s">
        <v>622</v>
      </c>
      <c r="C289" s="90">
        <v>23089</v>
      </c>
      <c r="D289" s="100" t="s">
        <v>623</v>
      </c>
      <c r="E289" s="100" t="s">
        <v>509</v>
      </c>
      <c r="F289" s="115"/>
      <c r="G289" s="94">
        <v>40918</v>
      </c>
      <c r="H289" s="153"/>
      <c r="I289" s="167"/>
      <c r="J289" s="158"/>
      <c r="K289" s="81" t="s">
        <v>130</v>
      </c>
      <c r="L289" s="81" t="s">
        <v>4472</v>
      </c>
      <c r="M289" s="81" t="s">
        <v>1320</v>
      </c>
    </row>
    <row r="290" spans="1:13" ht="40.5">
      <c r="A290" s="115" t="s">
        <v>625</v>
      </c>
      <c r="B290" s="146" t="s">
        <v>624</v>
      </c>
      <c r="C290" s="90">
        <v>23090</v>
      </c>
      <c r="D290" s="100" t="s">
        <v>626</v>
      </c>
      <c r="E290" s="100" t="s">
        <v>6438</v>
      </c>
      <c r="F290" s="115" t="s">
        <v>1765</v>
      </c>
      <c r="G290" s="94">
        <v>40918</v>
      </c>
      <c r="H290" s="153"/>
      <c r="I290" s="167"/>
      <c r="J290" s="158"/>
      <c r="K290" s="81" t="s">
        <v>121</v>
      </c>
      <c r="L290" s="81" t="s">
        <v>4473</v>
      </c>
      <c r="M290" s="81" t="s">
        <v>1321</v>
      </c>
    </row>
    <row r="291" spans="1:13" ht="40.5">
      <c r="A291" s="115" t="s">
        <v>628</v>
      </c>
      <c r="B291" s="146" t="s">
        <v>627</v>
      </c>
      <c r="C291" s="90">
        <v>23091</v>
      </c>
      <c r="D291" s="100" t="s">
        <v>629</v>
      </c>
      <c r="E291" s="100" t="s">
        <v>6438</v>
      </c>
      <c r="F291" s="115" t="s">
        <v>1766</v>
      </c>
      <c r="G291" s="94">
        <v>40918</v>
      </c>
      <c r="H291" s="153"/>
      <c r="I291" s="167"/>
      <c r="J291" s="158"/>
      <c r="K291" s="81" t="s">
        <v>121</v>
      </c>
      <c r="L291" s="81" t="s">
        <v>4474</v>
      </c>
      <c r="M291" s="81" t="s">
        <v>1322</v>
      </c>
    </row>
    <row r="292" spans="1:13" ht="54">
      <c r="A292" s="115" t="s">
        <v>631</v>
      </c>
      <c r="B292" s="146" t="s">
        <v>630</v>
      </c>
      <c r="C292" s="90">
        <v>23092</v>
      </c>
      <c r="D292" s="100" t="s">
        <v>626</v>
      </c>
      <c r="E292" s="100" t="s">
        <v>6438</v>
      </c>
      <c r="F292" s="115"/>
      <c r="G292" s="94">
        <v>40918</v>
      </c>
      <c r="H292" s="153"/>
      <c r="I292" s="167"/>
      <c r="J292" s="158"/>
      <c r="K292" s="81" t="s">
        <v>121</v>
      </c>
      <c r="L292" s="81" t="s">
        <v>4473</v>
      </c>
      <c r="M292" s="81" t="s">
        <v>1323</v>
      </c>
    </row>
    <row r="293" spans="1:13" ht="67.5">
      <c r="A293" s="115" t="s">
        <v>633</v>
      </c>
      <c r="B293" s="146" t="s">
        <v>632</v>
      </c>
      <c r="C293" s="90">
        <v>23093</v>
      </c>
      <c r="D293" s="100" t="s">
        <v>634</v>
      </c>
      <c r="E293" s="100" t="s">
        <v>6438</v>
      </c>
      <c r="F293" s="115" t="s">
        <v>1767</v>
      </c>
      <c r="G293" s="94">
        <v>40918</v>
      </c>
      <c r="H293" s="153"/>
      <c r="I293" s="167"/>
      <c r="J293" s="158"/>
      <c r="K293" s="81" t="s">
        <v>130</v>
      </c>
      <c r="L293" s="81" t="s">
        <v>4475</v>
      </c>
      <c r="M293" s="81" t="s">
        <v>1324</v>
      </c>
    </row>
    <row r="294" spans="1:13" ht="40.5">
      <c r="A294" s="115" t="s">
        <v>636</v>
      </c>
      <c r="B294" s="146" t="s">
        <v>635</v>
      </c>
      <c r="C294" s="90">
        <v>23094</v>
      </c>
      <c r="D294" s="100" t="s">
        <v>637</v>
      </c>
      <c r="E294" s="100" t="s">
        <v>488</v>
      </c>
      <c r="F294" s="115" t="s">
        <v>1768</v>
      </c>
      <c r="G294" s="94">
        <v>40918</v>
      </c>
      <c r="H294" s="153"/>
      <c r="I294" s="167"/>
      <c r="J294" s="158"/>
      <c r="K294" s="81" t="s">
        <v>119</v>
      </c>
      <c r="L294" s="81" t="s">
        <v>4476</v>
      </c>
      <c r="M294" s="81" t="s">
        <v>1325</v>
      </c>
    </row>
    <row r="295" spans="1:13" ht="54">
      <c r="A295" s="115" t="s">
        <v>639</v>
      </c>
      <c r="B295" s="146" t="s">
        <v>638</v>
      </c>
      <c r="C295" s="90">
        <v>23095</v>
      </c>
      <c r="D295" s="100" t="s">
        <v>640</v>
      </c>
      <c r="E295" s="100" t="s">
        <v>6438</v>
      </c>
      <c r="F295" s="115" t="s">
        <v>1769</v>
      </c>
      <c r="G295" s="94">
        <v>40918</v>
      </c>
      <c r="H295" s="153"/>
      <c r="I295" s="167"/>
      <c r="J295" s="158"/>
      <c r="K295" s="81" t="s">
        <v>119</v>
      </c>
      <c r="L295" s="81" t="s">
        <v>4477</v>
      </c>
      <c r="M295" s="81" t="s">
        <v>1326</v>
      </c>
    </row>
    <row r="296" spans="1:13" ht="40.5">
      <c r="A296" s="115" t="s">
        <v>1896</v>
      </c>
      <c r="B296" s="146" t="s">
        <v>1897</v>
      </c>
      <c r="C296" s="90">
        <v>23096</v>
      </c>
      <c r="D296" s="100" t="s">
        <v>640</v>
      </c>
      <c r="E296" s="100" t="s">
        <v>6438</v>
      </c>
      <c r="F296" s="115"/>
      <c r="G296" s="94">
        <v>40918</v>
      </c>
      <c r="H296" s="153"/>
      <c r="I296" s="167"/>
      <c r="J296" s="158"/>
      <c r="K296" s="81" t="s">
        <v>150</v>
      </c>
      <c r="L296" s="81" t="s">
        <v>4477</v>
      </c>
      <c r="M296" s="81" t="s">
        <v>1327</v>
      </c>
    </row>
    <row r="297" spans="1:13" ht="54">
      <c r="A297" s="115" t="s">
        <v>643</v>
      </c>
      <c r="B297" s="146" t="s">
        <v>642</v>
      </c>
      <c r="C297" s="90">
        <v>23098</v>
      </c>
      <c r="D297" s="100" t="s">
        <v>644</v>
      </c>
      <c r="E297" s="100" t="s">
        <v>6438</v>
      </c>
      <c r="F297" s="115" t="s">
        <v>1770</v>
      </c>
      <c r="G297" s="94">
        <v>40918</v>
      </c>
      <c r="H297" s="153">
        <v>45107</v>
      </c>
      <c r="I297" s="167" t="s">
        <v>6218</v>
      </c>
      <c r="J297" s="158"/>
      <c r="K297" s="81" t="s">
        <v>6211</v>
      </c>
      <c r="L297" s="81" t="s">
        <v>7728</v>
      </c>
      <c r="M297" s="81" t="s">
        <v>1328</v>
      </c>
    </row>
    <row r="298" spans="1:13" ht="40.5">
      <c r="A298" s="115" t="s">
        <v>646</v>
      </c>
      <c r="B298" s="146" t="s">
        <v>645</v>
      </c>
      <c r="C298" s="90">
        <v>23099</v>
      </c>
      <c r="D298" s="100" t="s">
        <v>641</v>
      </c>
      <c r="E298" s="100" t="s">
        <v>647</v>
      </c>
      <c r="F298" s="115" t="s">
        <v>1771</v>
      </c>
      <c r="G298" s="94">
        <v>40918</v>
      </c>
      <c r="H298" s="153"/>
      <c r="I298" s="167"/>
      <c r="J298" s="158"/>
      <c r="K298" s="81" t="s">
        <v>121</v>
      </c>
      <c r="L298" s="81" t="s">
        <v>4478</v>
      </c>
      <c r="M298" s="81" t="s">
        <v>1329</v>
      </c>
    </row>
    <row r="299" spans="1:13" ht="40.5">
      <c r="A299" s="115" t="s">
        <v>649</v>
      </c>
      <c r="B299" s="146" t="s">
        <v>648</v>
      </c>
      <c r="C299" s="90">
        <v>23100</v>
      </c>
      <c r="D299" s="100" t="s">
        <v>650</v>
      </c>
      <c r="E299" s="100" t="s">
        <v>6438</v>
      </c>
      <c r="F299" s="115" t="s">
        <v>1772</v>
      </c>
      <c r="G299" s="94">
        <v>40918</v>
      </c>
      <c r="H299" s="153"/>
      <c r="I299" s="167"/>
      <c r="J299" s="158"/>
      <c r="K299" s="81" t="s">
        <v>130</v>
      </c>
      <c r="L299" s="81" t="s">
        <v>4479</v>
      </c>
      <c r="M299" s="81" t="s">
        <v>1330</v>
      </c>
    </row>
    <row r="300" spans="1:13" ht="54">
      <c r="A300" s="115" t="s">
        <v>652</v>
      </c>
      <c r="B300" s="146" t="s">
        <v>651</v>
      </c>
      <c r="C300" s="90">
        <v>23102</v>
      </c>
      <c r="D300" s="100" t="s">
        <v>653</v>
      </c>
      <c r="E300" s="100" t="s">
        <v>509</v>
      </c>
      <c r="F300" s="115" t="s">
        <v>1773</v>
      </c>
      <c r="G300" s="94">
        <v>40918</v>
      </c>
      <c r="H300" s="153"/>
      <c r="I300" s="167"/>
      <c r="J300" s="158"/>
      <c r="K300" s="81" t="s">
        <v>119</v>
      </c>
      <c r="L300" s="81" t="s">
        <v>4480</v>
      </c>
      <c r="M300" s="81" t="s">
        <v>1331</v>
      </c>
    </row>
    <row r="301" spans="1:13" ht="40.5">
      <c r="A301" s="115" t="s">
        <v>656</v>
      </c>
      <c r="B301" s="146" t="s">
        <v>655</v>
      </c>
      <c r="C301" s="90">
        <v>23104</v>
      </c>
      <c r="D301" s="100" t="s">
        <v>657</v>
      </c>
      <c r="E301" s="100" t="s">
        <v>509</v>
      </c>
      <c r="F301" s="115" t="s">
        <v>1774</v>
      </c>
      <c r="G301" s="94">
        <v>40918</v>
      </c>
      <c r="H301" s="153"/>
      <c r="I301" s="167"/>
      <c r="J301" s="158"/>
      <c r="K301" s="81" t="s">
        <v>119</v>
      </c>
      <c r="L301" s="81" t="s">
        <v>4481</v>
      </c>
      <c r="M301" s="81" t="s">
        <v>1332</v>
      </c>
    </row>
    <row r="302" spans="1:13" ht="40.5">
      <c r="A302" s="115" t="s">
        <v>659</v>
      </c>
      <c r="B302" s="146" t="s">
        <v>658</v>
      </c>
      <c r="C302" s="90">
        <v>23105</v>
      </c>
      <c r="D302" s="100" t="s">
        <v>660</v>
      </c>
      <c r="E302" s="100" t="s">
        <v>186</v>
      </c>
      <c r="F302" s="115"/>
      <c r="G302" s="94">
        <v>40918</v>
      </c>
      <c r="H302" s="153"/>
      <c r="I302" s="167"/>
      <c r="J302" s="158"/>
      <c r="K302" s="81" t="s">
        <v>1984</v>
      </c>
      <c r="L302" s="81" t="s">
        <v>4482</v>
      </c>
      <c r="M302" s="81" t="s">
        <v>1333</v>
      </c>
    </row>
    <row r="303" spans="1:13" ht="40.5">
      <c r="A303" s="115" t="s">
        <v>662</v>
      </c>
      <c r="B303" s="146" t="s">
        <v>661</v>
      </c>
      <c r="C303" s="90">
        <v>23106</v>
      </c>
      <c r="D303" s="100" t="s">
        <v>154</v>
      </c>
      <c r="E303" s="100" t="s">
        <v>186</v>
      </c>
      <c r="F303" s="115" t="s">
        <v>1775</v>
      </c>
      <c r="G303" s="94">
        <v>40918</v>
      </c>
      <c r="H303" s="153"/>
      <c r="I303" s="167"/>
      <c r="J303" s="158"/>
      <c r="K303" s="81" t="s">
        <v>1984</v>
      </c>
      <c r="L303" s="81" t="s">
        <v>4483</v>
      </c>
      <c r="M303" s="81" t="s">
        <v>1334</v>
      </c>
    </row>
    <row r="304" spans="1:13" ht="40.5">
      <c r="A304" s="115" t="s">
        <v>664</v>
      </c>
      <c r="B304" s="146" t="s">
        <v>663</v>
      </c>
      <c r="C304" s="90">
        <v>23107</v>
      </c>
      <c r="D304" s="100" t="s">
        <v>154</v>
      </c>
      <c r="E304" s="100" t="s">
        <v>186</v>
      </c>
      <c r="F304" s="115" t="s">
        <v>1775</v>
      </c>
      <c r="G304" s="94">
        <v>40918</v>
      </c>
      <c r="H304" s="153"/>
      <c r="I304" s="167"/>
      <c r="J304" s="158"/>
      <c r="K304" s="81" t="s">
        <v>1984</v>
      </c>
      <c r="L304" s="81" t="s">
        <v>4483</v>
      </c>
      <c r="M304" s="81" t="s">
        <v>1335</v>
      </c>
    </row>
    <row r="305" spans="1:13" ht="54">
      <c r="A305" s="115" t="s">
        <v>665</v>
      </c>
      <c r="B305" s="146" t="s">
        <v>3148</v>
      </c>
      <c r="C305" s="90">
        <v>23108</v>
      </c>
      <c r="D305" s="100" t="s">
        <v>666</v>
      </c>
      <c r="E305" s="100" t="s">
        <v>647</v>
      </c>
      <c r="F305" s="115" t="s">
        <v>1776</v>
      </c>
      <c r="G305" s="94">
        <v>40918</v>
      </c>
      <c r="H305" s="153"/>
      <c r="I305" s="167"/>
      <c r="J305" s="158"/>
      <c r="K305" s="81" t="s">
        <v>1984</v>
      </c>
      <c r="L305" s="81" t="s">
        <v>4484</v>
      </c>
      <c r="M305" s="81" t="s">
        <v>1336</v>
      </c>
    </row>
    <row r="306" spans="1:13" ht="67.5">
      <c r="A306" s="115" t="s">
        <v>1996</v>
      </c>
      <c r="B306" s="146" t="s">
        <v>3149</v>
      </c>
      <c r="C306" s="90">
        <v>23109</v>
      </c>
      <c r="D306" s="100" t="s">
        <v>2641</v>
      </c>
      <c r="E306" s="100" t="s">
        <v>435</v>
      </c>
      <c r="F306" s="115" t="s">
        <v>1777</v>
      </c>
      <c r="G306" s="94">
        <v>40918</v>
      </c>
      <c r="H306" s="153">
        <v>44286</v>
      </c>
      <c r="I306" s="167" t="s">
        <v>5017</v>
      </c>
      <c r="J306" s="158"/>
      <c r="K306" s="81" t="s">
        <v>1984</v>
      </c>
      <c r="L306" s="81" t="s">
        <v>4485</v>
      </c>
      <c r="M306" s="81" t="s">
        <v>1337</v>
      </c>
    </row>
    <row r="307" spans="1:13" ht="54">
      <c r="A307" s="115" t="s">
        <v>668</v>
      </c>
      <c r="B307" s="146" t="s">
        <v>667</v>
      </c>
      <c r="C307" s="90">
        <v>23110</v>
      </c>
      <c r="D307" s="100" t="s">
        <v>623</v>
      </c>
      <c r="E307" s="100" t="s">
        <v>509</v>
      </c>
      <c r="F307" s="115" t="s">
        <v>1778</v>
      </c>
      <c r="G307" s="94">
        <v>40918</v>
      </c>
      <c r="H307" s="153"/>
      <c r="I307" s="167"/>
      <c r="J307" s="158"/>
      <c r="K307" s="81" t="s">
        <v>132</v>
      </c>
      <c r="L307" s="81" t="s">
        <v>4486</v>
      </c>
      <c r="M307" s="81" t="s">
        <v>1338</v>
      </c>
    </row>
    <row r="308" spans="1:13" ht="54">
      <c r="A308" s="115" t="s">
        <v>670</v>
      </c>
      <c r="B308" s="146" t="s">
        <v>669</v>
      </c>
      <c r="C308" s="90">
        <v>23111</v>
      </c>
      <c r="D308" s="100" t="s">
        <v>671</v>
      </c>
      <c r="E308" s="100" t="s">
        <v>6438</v>
      </c>
      <c r="F308" s="115" t="s">
        <v>1779</v>
      </c>
      <c r="G308" s="94">
        <v>40918</v>
      </c>
      <c r="H308" s="153"/>
      <c r="I308" s="167"/>
      <c r="J308" s="158"/>
      <c r="K308" s="81" t="s">
        <v>121</v>
      </c>
      <c r="L308" s="81" t="s">
        <v>4427</v>
      </c>
      <c r="M308" s="81" t="s">
        <v>1339</v>
      </c>
    </row>
    <row r="309" spans="1:13" ht="81">
      <c r="A309" s="115" t="s">
        <v>672</v>
      </c>
      <c r="B309" s="146" t="s">
        <v>3150</v>
      </c>
      <c r="C309" s="90">
        <v>23112</v>
      </c>
      <c r="D309" s="100" t="s">
        <v>673</v>
      </c>
      <c r="E309" s="100" t="s">
        <v>621</v>
      </c>
      <c r="F309" s="115"/>
      <c r="G309" s="94">
        <v>40918</v>
      </c>
      <c r="H309" s="153"/>
      <c r="I309" s="167"/>
      <c r="J309" s="158"/>
      <c r="K309" s="81" t="s">
        <v>1984</v>
      </c>
      <c r="L309" s="81" t="s">
        <v>4487</v>
      </c>
      <c r="M309" s="81" t="s">
        <v>1340</v>
      </c>
    </row>
    <row r="310" spans="1:13" ht="67.5">
      <c r="A310" s="115" t="s">
        <v>675</v>
      </c>
      <c r="B310" s="146" t="s">
        <v>674</v>
      </c>
      <c r="C310" s="90">
        <v>23113</v>
      </c>
      <c r="D310" s="100" t="s">
        <v>617</v>
      </c>
      <c r="E310" s="100" t="s">
        <v>509</v>
      </c>
      <c r="F310" s="115"/>
      <c r="G310" s="94">
        <v>40918</v>
      </c>
      <c r="H310" s="153"/>
      <c r="I310" s="167"/>
      <c r="J310" s="158"/>
      <c r="K310" s="81" t="s">
        <v>132</v>
      </c>
      <c r="L310" s="81" t="s">
        <v>4488</v>
      </c>
      <c r="M310" s="81" t="s">
        <v>1341</v>
      </c>
    </row>
    <row r="311" spans="1:13" ht="40.5">
      <c r="A311" s="115" t="s">
        <v>677</v>
      </c>
      <c r="B311" s="146" t="s">
        <v>676</v>
      </c>
      <c r="C311" s="90">
        <v>23115</v>
      </c>
      <c r="D311" s="100" t="s">
        <v>678</v>
      </c>
      <c r="E311" s="100" t="s">
        <v>127</v>
      </c>
      <c r="F311" s="115"/>
      <c r="G311" s="94">
        <v>40918</v>
      </c>
      <c r="H311" s="153"/>
      <c r="I311" s="167"/>
      <c r="J311" s="158"/>
      <c r="K311" s="81" t="s">
        <v>119</v>
      </c>
      <c r="L311" s="81" t="s">
        <v>4489</v>
      </c>
      <c r="M311" s="81" t="s">
        <v>1342</v>
      </c>
    </row>
    <row r="312" spans="1:13" ht="27">
      <c r="A312" s="115" t="s">
        <v>680</v>
      </c>
      <c r="B312" s="146" t="s">
        <v>679</v>
      </c>
      <c r="C312" s="90">
        <v>23116</v>
      </c>
      <c r="D312" s="100" t="s">
        <v>654</v>
      </c>
      <c r="E312" s="100" t="s">
        <v>509</v>
      </c>
      <c r="F312" s="115"/>
      <c r="G312" s="94">
        <v>40918</v>
      </c>
      <c r="H312" s="153"/>
      <c r="I312" s="167"/>
      <c r="J312" s="158"/>
      <c r="K312" s="81" t="s">
        <v>121</v>
      </c>
      <c r="L312" s="81" t="s">
        <v>4490</v>
      </c>
      <c r="M312" s="81" t="s">
        <v>1343</v>
      </c>
    </row>
    <row r="313" spans="1:13" ht="40.5">
      <c r="A313" s="115" t="s">
        <v>682</v>
      </c>
      <c r="B313" s="146" t="s">
        <v>681</v>
      </c>
      <c r="C313" s="90">
        <v>23117</v>
      </c>
      <c r="D313" s="100" t="s">
        <v>683</v>
      </c>
      <c r="E313" s="100" t="s">
        <v>509</v>
      </c>
      <c r="F313" s="115"/>
      <c r="G313" s="94">
        <v>40918</v>
      </c>
      <c r="H313" s="153"/>
      <c r="I313" s="167"/>
      <c r="J313" s="158"/>
      <c r="K313" s="81" t="s">
        <v>132</v>
      </c>
      <c r="L313" s="81" t="s">
        <v>4491</v>
      </c>
      <c r="M313" s="81" t="s">
        <v>1344</v>
      </c>
    </row>
    <row r="314" spans="1:13" ht="40.5">
      <c r="A314" s="115" t="s">
        <v>685</v>
      </c>
      <c r="B314" s="146" t="s">
        <v>684</v>
      </c>
      <c r="C314" s="90">
        <v>23118</v>
      </c>
      <c r="D314" s="100" t="s">
        <v>686</v>
      </c>
      <c r="E314" s="100" t="s">
        <v>6438</v>
      </c>
      <c r="F314" s="115"/>
      <c r="G314" s="94">
        <v>40918</v>
      </c>
      <c r="H314" s="153"/>
      <c r="I314" s="167"/>
      <c r="J314" s="158"/>
      <c r="K314" s="81" t="s">
        <v>1984</v>
      </c>
      <c r="L314" s="81" t="s">
        <v>4492</v>
      </c>
      <c r="M314" s="81" t="s">
        <v>2697</v>
      </c>
    </row>
    <row r="315" spans="1:13" ht="54">
      <c r="A315" s="115" t="s">
        <v>688</v>
      </c>
      <c r="B315" s="146" t="s">
        <v>687</v>
      </c>
      <c r="C315" s="90">
        <v>23119</v>
      </c>
      <c r="D315" s="100" t="s">
        <v>689</v>
      </c>
      <c r="E315" s="100" t="s">
        <v>138</v>
      </c>
      <c r="F315" s="115"/>
      <c r="G315" s="94">
        <v>40918</v>
      </c>
      <c r="H315" s="153"/>
      <c r="I315" s="167"/>
      <c r="J315" s="158"/>
      <c r="K315" s="81" t="s">
        <v>121</v>
      </c>
      <c r="L315" s="81" t="s">
        <v>4493</v>
      </c>
      <c r="M315" s="81" t="s">
        <v>1345</v>
      </c>
    </row>
    <row r="316" spans="1:13" ht="54">
      <c r="A316" s="115" t="s">
        <v>691</v>
      </c>
      <c r="B316" s="146" t="s">
        <v>690</v>
      </c>
      <c r="C316" s="90">
        <v>23120</v>
      </c>
      <c r="D316" s="100" t="s">
        <v>692</v>
      </c>
      <c r="E316" s="100" t="s">
        <v>6438</v>
      </c>
      <c r="F316" s="115" t="s">
        <v>1780</v>
      </c>
      <c r="G316" s="94">
        <v>40918</v>
      </c>
      <c r="H316" s="153"/>
      <c r="I316" s="167"/>
      <c r="J316" s="158"/>
      <c r="K316" s="81" t="s">
        <v>119</v>
      </c>
      <c r="L316" s="81" t="s">
        <v>4494</v>
      </c>
      <c r="M316" s="81" t="s">
        <v>1346</v>
      </c>
    </row>
    <row r="317" spans="1:13" ht="40.5">
      <c r="A317" s="115" t="s">
        <v>694</v>
      </c>
      <c r="B317" s="146" t="s">
        <v>693</v>
      </c>
      <c r="C317" s="90">
        <v>23121</v>
      </c>
      <c r="D317" s="100" t="s">
        <v>695</v>
      </c>
      <c r="E317" s="100" t="s">
        <v>6438</v>
      </c>
      <c r="F317" s="115" t="s">
        <v>1781</v>
      </c>
      <c r="G317" s="94">
        <v>40918</v>
      </c>
      <c r="H317" s="153"/>
      <c r="I317" s="167"/>
      <c r="J317" s="158"/>
      <c r="K317" s="81" t="s">
        <v>121</v>
      </c>
      <c r="L317" s="81" t="s">
        <v>5333</v>
      </c>
      <c r="M317" s="81" t="s">
        <v>1347</v>
      </c>
    </row>
    <row r="318" spans="1:13" ht="54">
      <c r="A318" s="115" t="s">
        <v>2819</v>
      </c>
      <c r="B318" s="146" t="s">
        <v>658</v>
      </c>
      <c r="C318" s="90">
        <v>23122</v>
      </c>
      <c r="D318" s="100" t="s">
        <v>696</v>
      </c>
      <c r="E318" s="100" t="s">
        <v>697</v>
      </c>
      <c r="F318" s="144" t="s">
        <v>2791</v>
      </c>
      <c r="G318" s="94">
        <v>40918</v>
      </c>
      <c r="H318" s="153">
        <v>43769</v>
      </c>
      <c r="I318" s="168" t="s">
        <v>2818</v>
      </c>
      <c r="J318" s="158" t="s">
        <v>4981</v>
      </c>
      <c r="K318" s="81" t="s">
        <v>1984</v>
      </c>
      <c r="L318" s="81" t="s">
        <v>8210</v>
      </c>
      <c r="M318" s="81" t="s">
        <v>2792</v>
      </c>
    </row>
    <row r="319" spans="1:13" ht="40.5">
      <c r="A319" s="115" t="s">
        <v>699</v>
      </c>
      <c r="B319" s="146" t="s">
        <v>698</v>
      </c>
      <c r="C319" s="90">
        <v>23123</v>
      </c>
      <c r="D319" s="100" t="s">
        <v>700</v>
      </c>
      <c r="E319" s="100" t="s">
        <v>488</v>
      </c>
      <c r="F319" s="115" t="s">
        <v>1782</v>
      </c>
      <c r="G319" s="94">
        <v>40918</v>
      </c>
      <c r="H319" s="153"/>
      <c r="I319" s="167"/>
      <c r="J319" s="158"/>
      <c r="K319" s="81" t="s">
        <v>1984</v>
      </c>
      <c r="L319" s="81" t="s">
        <v>4495</v>
      </c>
      <c r="M319" s="81" t="s">
        <v>1348</v>
      </c>
    </row>
    <row r="320" spans="1:13" ht="67.5">
      <c r="A320" s="115" t="s">
        <v>702</v>
      </c>
      <c r="B320" s="146" t="s">
        <v>701</v>
      </c>
      <c r="C320" s="90">
        <v>23124</v>
      </c>
      <c r="D320" s="100" t="s">
        <v>703</v>
      </c>
      <c r="E320" s="100" t="s">
        <v>697</v>
      </c>
      <c r="F320" s="115"/>
      <c r="G320" s="94">
        <v>40918</v>
      </c>
      <c r="H320" s="153"/>
      <c r="I320" s="167"/>
      <c r="J320" s="158"/>
      <c r="K320" s="81" t="s">
        <v>130</v>
      </c>
      <c r="L320" s="81" t="s">
        <v>4496</v>
      </c>
      <c r="M320" s="81" t="s">
        <v>2841</v>
      </c>
    </row>
    <row r="321" spans="1:13" ht="40.5">
      <c r="A321" s="115" t="s">
        <v>6604</v>
      </c>
      <c r="B321" s="146" t="s">
        <v>6605</v>
      </c>
      <c r="C321" s="90">
        <v>23125</v>
      </c>
      <c r="D321" s="100" t="s">
        <v>704</v>
      </c>
      <c r="E321" s="100" t="s">
        <v>6438</v>
      </c>
      <c r="F321" s="144" t="s">
        <v>6606</v>
      </c>
      <c r="G321" s="94">
        <v>40918</v>
      </c>
      <c r="H321" s="153"/>
      <c r="I321" s="167"/>
      <c r="J321" s="158"/>
      <c r="K321" s="81" t="s">
        <v>1984</v>
      </c>
      <c r="L321" s="81" t="s">
        <v>4497</v>
      </c>
      <c r="M321" s="81" t="s">
        <v>1349</v>
      </c>
    </row>
    <row r="322" spans="1:13" ht="67.5">
      <c r="A322" s="115" t="s">
        <v>705</v>
      </c>
      <c r="B322" s="146" t="s">
        <v>3151</v>
      </c>
      <c r="C322" s="90">
        <v>23126</v>
      </c>
      <c r="D322" s="100" t="s">
        <v>706</v>
      </c>
      <c r="E322" s="100" t="s">
        <v>127</v>
      </c>
      <c r="F322" s="115"/>
      <c r="G322" s="94">
        <v>40918</v>
      </c>
      <c r="H322" s="153"/>
      <c r="I322" s="167"/>
      <c r="J322" s="158"/>
      <c r="K322" s="81" t="s">
        <v>1984</v>
      </c>
      <c r="L322" s="81" t="s">
        <v>4963</v>
      </c>
      <c r="M322" s="81" t="s">
        <v>1350</v>
      </c>
    </row>
    <row r="323" spans="1:13" ht="40.5">
      <c r="A323" s="115" t="s">
        <v>708</v>
      </c>
      <c r="B323" s="146" t="s">
        <v>707</v>
      </c>
      <c r="C323" s="102">
        <v>23127</v>
      </c>
      <c r="D323" s="100" t="s">
        <v>709</v>
      </c>
      <c r="E323" s="100" t="s">
        <v>608</v>
      </c>
      <c r="F323" s="115" t="s">
        <v>1783</v>
      </c>
      <c r="G323" s="94">
        <v>40949</v>
      </c>
      <c r="H323" s="153"/>
      <c r="I323" s="167"/>
      <c r="J323" s="158"/>
      <c r="K323" s="81" t="s">
        <v>119</v>
      </c>
      <c r="L323" s="81" t="s">
        <v>4498</v>
      </c>
      <c r="M323" s="81" t="s">
        <v>1351</v>
      </c>
    </row>
    <row r="324" spans="1:13" ht="40.5">
      <c r="A324" s="115" t="s">
        <v>718</v>
      </c>
      <c r="B324" s="146" t="s">
        <v>717</v>
      </c>
      <c r="C324" s="102">
        <v>23128</v>
      </c>
      <c r="D324" s="100" t="s">
        <v>719</v>
      </c>
      <c r="E324" s="100" t="s">
        <v>158</v>
      </c>
      <c r="F324" s="115" t="s">
        <v>1785</v>
      </c>
      <c r="G324" s="94">
        <v>40949</v>
      </c>
      <c r="H324" s="153"/>
      <c r="I324" s="167"/>
      <c r="J324" s="158"/>
      <c r="K324" s="81" t="s">
        <v>119</v>
      </c>
      <c r="L324" s="81" t="s">
        <v>4499</v>
      </c>
      <c r="M324" s="81" t="s">
        <v>1352</v>
      </c>
    </row>
    <row r="325" spans="1:13" ht="54">
      <c r="A325" s="115" t="s">
        <v>711</v>
      </c>
      <c r="B325" s="146" t="s">
        <v>710</v>
      </c>
      <c r="C325" s="90">
        <v>23129</v>
      </c>
      <c r="D325" s="100" t="s">
        <v>712</v>
      </c>
      <c r="E325" s="100" t="s">
        <v>6438</v>
      </c>
      <c r="F325" s="115"/>
      <c r="G325" s="94">
        <v>40949</v>
      </c>
      <c r="H325" s="153"/>
      <c r="I325" s="167"/>
      <c r="J325" s="158"/>
      <c r="K325" s="81" t="s">
        <v>130</v>
      </c>
      <c r="L325" s="81" t="s">
        <v>4500</v>
      </c>
      <c r="M325" s="81" t="s">
        <v>1353</v>
      </c>
    </row>
    <row r="326" spans="1:13" ht="40.5">
      <c r="A326" s="115" t="s">
        <v>714</v>
      </c>
      <c r="B326" s="146" t="s">
        <v>713</v>
      </c>
      <c r="C326" s="102">
        <v>23130</v>
      </c>
      <c r="D326" s="100" t="s">
        <v>715</v>
      </c>
      <c r="E326" s="100" t="s">
        <v>716</v>
      </c>
      <c r="F326" s="115" t="s">
        <v>1784</v>
      </c>
      <c r="G326" s="94">
        <v>40949</v>
      </c>
      <c r="H326" s="153"/>
      <c r="I326" s="167"/>
      <c r="J326" s="158"/>
      <c r="K326" s="81" t="s">
        <v>119</v>
      </c>
      <c r="L326" s="81" t="s">
        <v>4501</v>
      </c>
      <c r="M326" s="81" t="s">
        <v>1354</v>
      </c>
    </row>
    <row r="327" spans="1:13" ht="81">
      <c r="A327" s="115" t="s">
        <v>1067</v>
      </c>
      <c r="B327" s="146" t="s">
        <v>3152</v>
      </c>
      <c r="C327" s="90">
        <v>23131</v>
      </c>
      <c r="D327" s="100" t="s">
        <v>720</v>
      </c>
      <c r="E327" s="100" t="s">
        <v>716</v>
      </c>
      <c r="F327" s="115"/>
      <c r="G327" s="94">
        <v>40949</v>
      </c>
      <c r="H327" s="153"/>
      <c r="I327" s="167"/>
      <c r="J327" s="158"/>
      <c r="K327" s="81" t="s">
        <v>119</v>
      </c>
      <c r="L327" s="81" t="s">
        <v>4502</v>
      </c>
      <c r="M327" s="81" t="s">
        <v>1355</v>
      </c>
    </row>
    <row r="328" spans="1:13" ht="67.5">
      <c r="A328" s="115" t="s">
        <v>722</v>
      </c>
      <c r="B328" s="146" t="s">
        <v>721</v>
      </c>
      <c r="C328" s="102">
        <v>23132</v>
      </c>
      <c r="D328" s="100" t="s">
        <v>723</v>
      </c>
      <c r="E328" s="100" t="s">
        <v>6438</v>
      </c>
      <c r="F328" s="115" t="s">
        <v>1786</v>
      </c>
      <c r="G328" s="94">
        <v>40949</v>
      </c>
      <c r="H328" s="153"/>
      <c r="I328" s="167"/>
      <c r="J328" s="158"/>
      <c r="K328" s="81" t="s">
        <v>121</v>
      </c>
      <c r="L328" s="81" t="s">
        <v>4503</v>
      </c>
      <c r="M328" s="81" t="s">
        <v>1356</v>
      </c>
    </row>
    <row r="329" spans="1:13" ht="40.5">
      <c r="A329" s="115" t="s">
        <v>725</v>
      </c>
      <c r="B329" s="146" t="s">
        <v>724</v>
      </c>
      <c r="C329" s="90">
        <v>23133</v>
      </c>
      <c r="D329" s="100" t="s">
        <v>726</v>
      </c>
      <c r="E329" s="100" t="s">
        <v>716</v>
      </c>
      <c r="F329" s="115" t="s">
        <v>1787</v>
      </c>
      <c r="G329" s="94">
        <v>40949</v>
      </c>
      <c r="H329" s="153"/>
      <c r="I329" s="167"/>
      <c r="J329" s="158"/>
      <c r="K329" s="81" t="s">
        <v>119</v>
      </c>
      <c r="L329" s="81" t="s">
        <v>4427</v>
      </c>
      <c r="M329" s="81" t="s">
        <v>1357</v>
      </c>
    </row>
    <row r="330" spans="1:13" ht="40.5">
      <c r="A330" s="115" t="s">
        <v>728</v>
      </c>
      <c r="B330" s="146" t="s">
        <v>727</v>
      </c>
      <c r="C330" s="102">
        <v>23134</v>
      </c>
      <c r="D330" s="100" t="s">
        <v>953</v>
      </c>
      <c r="E330" s="100" t="s">
        <v>1995</v>
      </c>
      <c r="F330" s="115"/>
      <c r="G330" s="94">
        <v>40949</v>
      </c>
      <c r="H330" s="153"/>
      <c r="I330" s="167"/>
      <c r="J330" s="158"/>
      <c r="K330" s="81" t="s">
        <v>119</v>
      </c>
      <c r="L330" s="81" t="s">
        <v>4454</v>
      </c>
      <c r="M330" s="81" t="s">
        <v>1358</v>
      </c>
    </row>
    <row r="331" spans="1:13" ht="27">
      <c r="A331" s="115" t="s">
        <v>730</v>
      </c>
      <c r="B331" s="146" t="s">
        <v>729</v>
      </c>
      <c r="C331" s="90">
        <v>23135</v>
      </c>
      <c r="D331" s="100" t="s">
        <v>731</v>
      </c>
      <c r="E331" s="100" t="s">
        <v>6438</v>
      </c>
      <c r="F331" s="115"/>
      <c r="G331" s="94">
        <v>40949</v>
      </c>
      <c r="H331" s="153"/>
      <c r="I331" s="167"/>
      <c r="J331" s="158"/>
      <c r="K331" s="81" t="s">
        <v>147</v>
      </c>
      <c r="L331" s="81" t="s">
        <v>4427</v>
      </c>
      <c r="M331" s="81" t="s">
        <v>1359</v>
      </c>
    </row>
    <row r="332" spans="1:13" ht="40.5">
      <c r="A332" s="115" t="s">
        <v>733</v>
      </c>
      <c r="B332" s="146" t="s">
        <v>732</v>
      </c>
      <c r="C332" s="102">
        <v>23136</v>
      </c>
      <c r="D332" s="100" t="s">
        <v>734</v>
      </c>
      <c r="E332" s="100" t="s">
        <v>6438</v>
      </c>
      <c r="F332" s="115"/>
      <c r="G332" s="94">
        <v>40949</v>
      </c>
      <c r="H332" s="153"/>
      <c r="I332" s="167"/>
      <c r="J332" s="158"/>
      <c r="K332" s="81" t="s">
        <v>119</v>
      </c>
      <c r="L332" s="81" t="s">
        <v>4504</v>
      </c>
      <c r="M332" s="81" t="s">
        <v>1360</v>
      </c>
    </row>
    <row r="333" spans="1:13" ht="81">
      <c r="A333" s="115" t="s">
        <v>735</v>
      </c>
      <c r="B333" s="146" t="s">
        <v>3153</v>
      </c>
      <c r="C333" s="102">
        <v>23138</v>
      </c>
      <c r="D333" s="100" t="s">
        <v>736</v>
      </c>
      <c r="E333" s="100" t="s">
        <v>6438</v>
      </c>
      <c r="F333" s="115" t="s">
        <v>1788</v>
      </c>
      <c r="G333" s="94">
        <v>40949</v>
      </c>
      <c r="H333" s="153"/>
      <c r="I333" s="167"/>
      <c r="J333" s="158"/>
      <c r="K333" s="81" t="s">
        <v>1984</v>
      </c>
      <c r="L333" s="81" t="s">
        <v>4505</v>
      </c>
      <c r="M333" s="81" t="s">
        <v>1361</v>
      </c>
    </row>
    <row r="334" spans="1:13" ht="54">
      <c r="A334" s="115" t="s">
        <v>7837</v>
      </c>
      <c r="B334" s="146" t="s">
        <v>7838</v>
      </c>
      <c r="C334" s="90">
        <v>23139</v>
      </c>
      <c r="D334" s="100" t="s">
        <v>2872</v>
      </c>
      <c r="E334" s="100" t="s">
        <v>186</v>
      </c>
      <c r="F334" s="115"/>
      <c r="G334" s="94">
        <v>40949</v>
      </c>
      <c r="H334" s="153"/>
      <c r="I334" s="167"/>
      <c r="J334" s="158"/>
      <c r="K334" s="81" t="s">
        <v>961</v>
      </c>
      <c r="L334" s="81" t="s">
        <v>4506</v>
      </c>
      <c r="M334" s="81" t="s">
        <v>1362</v>
      </c>
    </row>
    <row r="335" spans="1:13" ht="67.5">
      <c r="A335" s="115" t="s">
        <v>738</v>
      </c>
      <c r="B335" s="146" t="s">
        <v>737</v>
      </c>
      <c r="C335" s="102">
        <v>23140</v>
      </c>
      <c r="D335" s="100" t="s">
        <v>739</v>
      </c>
      <c r="E335" s="100" t="s">
        <v>6438</v>
      </c>
      <c r="F335" s="115" t="s">
        <v>1789</v>
      </c>
      <c r="G335" s="94">
        <v>40949</v>
      </c>
      <c r="H335" s="153"/>
      <c r="I335" s="167"/>
      <c r="J335" s="158" t="s">
        <v>1545</v>
      </c>
      <c r="K335" s="81" t="s">
        <v>1984</v>
      </c>
      <c r="L335" s="81" t="s">
        <v>4507</v>
      </c>
      <c r="M335" s="81" t="s">
        <v>1363</v>
      </c>
    </row>
    <row r="336" spans="1:13" ht="81">
      <c r="A336" s="115" t="s">
        <v>1035</v>
      </c>
      <c r="B336" s="146" t="s">
        <v>740</v>
      </c>
      <c r="C336" s="90">
        <v>23141</v>
      </c>
      <c r="D336" s="100" t="s">
        <v>741</v>
      </c>
      <c r="E336" s="100" t="s">
        <v>6438</v>
      </c>
      <c r="F336" s="115" t="s">
        <v>1790</v>
      </c>
      <c r="G336" s="94">
        <v>40949</v>
      </c>
      <c r="H336" s="153"/>
      <c r="I336" s="167"/>
      <c r="J336" s="158"/>
      <c r="K336" s="81" t="s">
        <v>130</v>
      </c>
      <c r="L336" s="81" t="s">
        <v>4508</v>
      </c>
      <c r="M336" s="81" t="s">
        <v>1364</v>
      </c>
    </row>
    <row r="337" spans="1:13" ht="81">
      <c r="A337" s="115" t="s">
        <v>743</v>
      </c>
      <c r="B337" s="146" t="s">
        <v>742</v>
      </c>
      <c r="C337" s="102">
        <v>23142</v>
      </c>
      <c r="D337" s="100" t="s">
        <v>744</v>
      </c>
      <c r="E337" s="100" t="s">
        <v>6438</v>
      </c>
      <c r="F337" s="115" t="s">
        <v>1791</v>
      </c>
      <c r="G337" s="94">
        <v>40949</v>
      </c>
      <c r="H337" s="153"/>
      <c r="I337" s="167"/>
      <c r="J337" s="158"/>
      <c r="K337" s="81" t="s">
        <v>132</v>
      </c>
      <c r="L337" s="81" t="s">
        <v>4506</v>
      </c>
      <c r="M337" s="81" t="s">
        <v>4919</v>
      </c>
    </row>
    <row r="338" spans="1:13" ht="81">
      <c r="A338" s="115" t="s">
        <v>745</v>
      </c>
      <c r="B338" s="146" t="s">
        <v>3154</v>
      </c>
      <c r="C338" s="90">
        <v>23143</v>
      </c>
      <c r="D338" s="100" t="s">
        <v>746</v>
      </c>
      <c r="E338" s="100" t="s">
        <v>716</v>
      </c>
      <c r="F338" s="115"/>
      <c r="G338" s="94">
        <v>40949</v>
      </c>
      <c r="H338" s="153"/>
      <c r="I338" s="167"/>
      <c r="J338" s="158"/>
      <c r="K338" s="81" t="s">
        <v>1984</v>
      </c>
      <c r="L338" s="81" t="s">
        <v>4506</v>
      </c>
      <c r="M338" s="81" t="s">
        <v>1365</v>
      </c>
    </row>
    <row r="339" spans="1:13" ht="27">
      <c r="A339" s="115" t="s">
        <v>748</v>
      </c>
      <c r="B339" s="146" t="s">
        <v>747</v>
      </c>
      <c r="C339" s="102">
        <v>23144</v>
      </c>
      <c r="D339" s="100" t="s">
        <v>749</v>
      </c>
      <c r="E339" s="100" t="s">
        <v>435</v>
      </c>
      <c r="F339" s="115"/>
      <c r="G339" s="94">
        <v>40949</v>
      </c>
      <c r="H339" s="153"/>
      <c r="I339" s="167"/>
      <c r="J339" s="158"/>
      <c r="K339" s="81" t="s">
        <v>119</v>
      </c>
      <c r="L339" s="81" t="s">
        <v>4509</v>
      </c>
      <c r="M339" s="81" t="s">
        <v>1366</v>
      </c>
    </row>
    <row r="340" spans="1:13" ht="54">
      <c r="A340" s="115" t="s">
        <v>751</v>
      </c>
      <c r="B340" s="146" t="s">
        <v>750</v>
      </c>
      <c r="C340" s="90">
        <v>23145</v>
      </c>
      <c r="D340" s="100" t="s">
        <v>752</v>
      </c>
      <c r="E340" s="100" t="s">
        <v>6438</v>
      </c>
      <c r="F340" s="115" t="s">
        <v>1792</v>
      </c>
      <c r="G340" s="94">
        <v>40949</v>
      </c>
      <c r="H340" s="153"/>
      <c r="I340" s="167"/>
      <c r="J340" s="158"/>
      <c r="K340" s="81" t="s">
        <v>145</v>
      </c>
      <c r="L340" s="81" t="s">
        <v>4510</v>
      </c>
      <c r="M340" s="81" t="s">
        <v>1367</v>
      </c>
    </row>
    <row r="341" spans="1:13" ht="40.5">
      <c r="A341" s="115" t="s">
        <v>754</v>
      </c>
      <c r="B341" s="146" t="s">
        <v>753</v>
      </c>
      <c r="C341" s="102">
        <v>23146</v>
      </c>
      <c r="D341" s="100" t="s">
        <v>755</v>
      </c>
      <c r="E341" s="100" t="s">
        <v>158</v>
      </c>
      <c r="F341" s="115" t="s">
        <v>1793</v>
      </c>
      <c r="G341" s="94">
        <v>40949</v>
      </c>
      <c r="H341" s="153"/>
      <c r="I341" s="167"/>
      <c r="J341" s="158"/>
      <c r="K341" s="81" t="s">
        <v>119</v>
      </c>
      <c r="L341" s="81" t="s">
        <v>4511</v>
      </c>
      <c r="M341" s="81" t="s">
        <v>1368</v>
      </c>
    </row>
    <row r="342" spans="1:13" ht="40.5">
      <c r="A342" s="115" t="s">
        <v>757</v>
      </c>
      <c r="B342" s="146" t="s">
        <v>756</v>
      </c>
      <c r="C342" s="90">
        <v>23147</v>
      </c>
      <c r="D342" s="100" t="s">
        <v>758</v>
      </c>
      <c r="E342" s="100" t="s">
        <v>6438</v>
      </c>
      <c r="F342" s="115" t="s">
        <v>1794</v>
      </c>
      <c r="G342" s="94">
        <v>40949</v>
      </c>
      <c r="H342" s="153"/>
      <c r="I342" s="167"/>
      <c r="J342" s="158"/>
      <c r="K342" s="81" t="s">
        <v>119</v>
      </c>
      <c r="L342" s="81" t="s">
        <v>4458</v>
      </c>
      <c r="M342" s="81" t="s">
        <v>1369</v>
      </c>
    </row>
    <row r="343" spans="1:13" ht="54">
      <c r="A343" s="115" t="s">
        <v>760</v>
      </c>
      <c r="B343" s="146" t="s">
        <v>759</v>
      </c>
      <c r="C343" s="102">
        <v>23148</v>
      </c>
      <c r="D343" s="100" t="s">
        <v>479</v>
      </c>
      <c r="E343" s="100" t="s">
        <v>6438</v>
      </c>
      <c r="F343" s="115" t="s">
        <v>1795</v>
      </c>
      <c r="G343" s="94">
        <v>40949</v>
      </c>
      <c r="H343" s="153"/>
      <c r="I343" s="167"/>
      <c r="J343" s="158"/>
      <c r="K343" s="81" t="s">
        <v>150</v>
      </c>
      <c r="L343" s="81" t="s">
        <v>5921</v>
      </c>
      <c r="M343" s="81" t="s">
        <v>2452</v>
      </c>
    </row>
    <row r="344" spans="1:13" ht="40.5">
      <c r="A344" s="115" t="s">
        <v>762</v>
      </c>
      <c r="B344" s="146" t="s">
        <v>761</v>
      </c>
      <c r="C344" s="90">
        <v>23149</v>
      </c>
      <c r="D344" s="100" t="s">
        <v>807</v>
      </c>
      <c r="E344" s="100" t="s">
        <v>716</v>
      </c>
      <c r="F344" s="115" t="s">
        <v>1796</v>
      </c>
      <c r="G344" s="94">
        <v>40949</v>
      </c>
      <c r="H344" s="153"/>
      <c r="I344" s="167"/>
      <c r="J344" s="158"/>
      <c r="K344" s="81" t="s">
        <v>119</v>
      </c>
      <c r="L344" s="81" t="s">
        <v>4512</v>
      </c>
      <c r="M344" s="81" t="s">
        <v>1370</v>
      </c>
    </row>
    <row r="345" spans="1:13" ht="67.5">
      <c r="A345" s="115" t="s">
        <v>764</v>
      </c>
      <c r="B345" s="146" t="s">
        <v>763</v>
      </c>
      <c r="C345" s="102">
        <v>23150</v>
      </c>
      <c r="D345" s="100" t="s">
        <v>808</v>
      </c>
      <c r="E345" s="100" t="s">
        <v>716</v>
      </c>
      <c r="F345" s="115" t="s">
        <v>1797</v>
      </c>
      <c r="G345" s="94">
        <v>40949</v>
      </c>
      <c r="H345" s="153"/>
      <c r="I345" s="167"/>
      <c r="J345" s="158"/>
      <c r="K345" s="81" t="s">
        <v>121</v>
      </c>
      <c r="L345" s="81" t="s">
        <v>4513</v>
      </c>
      <c r="M345" s="81" t="s">
        <v>1371</v>
      </c>
    </row>
    <row r="346" spans="1:13" ht="54">
      <c r="A346" s="115" t="s">
        <v>766</v>
      </c>
      <c r="B346" s="146" t="s">
        <v>765</v>
      </c>
      <c r="C346" s="90">
        <v>23151</v>
      </c>
      <c r="D346" s="100" t="s">
        <v>809</v>
      </c>
      <c r="E346" s="100" t="s">
        <v>6438</v>
      </c>
      <c r="F346" s="115"/>
      <c r="G346" s="94">
        <v>40949</v>
      </c>
      <c r="H346" s="153"/>
      <c r="I346" s="167"/>
      <c r="J346" s="158"/>
      <c r="K346" s="81" t="s">
        <v>121</v>
      </c>
      <c r="L346" s="81" t="s">
        <v>4514</v>
      </c>
      <c r="M346" s="81" t="s">
        <v>1372</v>
      </c>
    </row>
    <row r="347" spans="1:13" ht="40.5">
      <c r="A347" s="115" t="s">
        <v>767</v>
      </c>
      <c r="B347" s="146" t="s">
        <v>1889</v>
      </c>
      <c r="C347" s="90">
        <v>23153</v>
      </c>
      <c r="D347" s="100" t="s">
        <v>141</v>
      </c>
      <c r="E347" s="100" t="s">
        <v>6438</v>
      </c>
      <c r="F347" s="115"/>
      <c r="G347" s="94">
        <v>40949</v>
      </c>
      <c r="H347" s="153"/>
      <c r="I347" s="167"/>
      <c r="J347" s="158"/>
      <c r="K347" s="81" t="s">
        <v>132</v>
      </c>
      <c r="L347" s="81" t="s">
        <v>4515</v>
      </c>
      <c r="M347" s="81" t="s">
        <v>1373</v>
      </c>
    </row>
    <row r="348" spans="1:13" ht="54">
      <c r="A348" s="115" t="s">
        <v>769</v>
      </c>
      <c r="B348" s="146" t="s">
        <v>768</v>
      </c>
      <c r="C348" s="102">
        <v>23154</v>
      </c>
      <c r="D348" s="100" t="s">
        <v>810</v>
      </c>
      <c r="E348" s="100" t="s">
        <v>6438</v>
      </c>
      <c r="F348" s="115" t="s">
        <v>1798</v>
      </c>
      <c r="G348" s="94">
        <v>40949</v>
      </c>
      <c r="H348" s="153"/>
      <c r="I348" s="167"/>
      <c r="J348" s="158"/>
      <c r="K348" s="81" t="s">
        <v>150</v>
      </c>
      <c r="L348" s="81" t="s">
        <v>4516</v>
      </c>
      <c r="M348" s="81" t="s">
        <v>1374</v>
      </c>
    </row>
    <row r="349" spans="1:13" ht="54">
      <c r="A349" s="115" t="s">
        <v>2656</v>
      </c>
      <c r="B349" s="146" t="s">
        <v>3086</v>
      </c>
      <c r="C349" s="102">
        <v>23160</v>
      </c>
      <c r="D349" s="100" t="s">
        <v>812</v>
      </c>
      <c r="E349" s="100" t="s">
        <v>6438</v>
      </c>
      <c r="F349" s="115" t="s">
        <v>1799</v>
      </c>
      <c r="G349" s="94">
        <v>40949</v>
      </c>
      <c r="H349" s="153"/>
      <c r="I349" s="167"/>
      <c r="J349" s="158"/>
      <c r="K349" s="81" t="s">
        <v>121</v>
      </c>
      <c r="L349" s="81" t="s">
        <v>4517</v>
      </c>
      <c r="M349" s="81" t="s">
        <v>1375</v>
      </c>
    </row>
    <row r="350" spans="1:13" ht="67.5">
      <c r="A350" s="115" t="s">
        <v>2657</v>
      </c>
      <c r="B350" s="146" t="s">
        <v>3087</v>
      </c>
      <c r="C350" s="90">
        <v>23161</v>
      </c>
      <c r="D350" s="100" t="s">
        <v>813</v>
      </c>
      <c r="E350" s="100" t="s">
        <v>716</v>
      </c>
      <c r="F350" s="144" t="s">
        <v>8558</v>
      </c>
      <c r="G350" s="94">
        <v>40949</v>
      </c>
      <c r="H350" s="153"/>
      <c r="I350" s="167"/>
      <c r="J350" s="158"/>
      <c r="K350" s="81" t="s">
        <v>130</v>
      </c>
      <c r="L350" s="81" t="s">
        <v>8556</v>
      </c>
      <c r="M350" s="81" t="s">
        <v>8557</v>
      </c>
    </row>
    <row r="351" spans="1:13" ht="54">
      <c r="A351" s="115" t="s">
        <v>771</v>
      </c>
      <c r="B351" s="146" t="s">
        <v>770</v>
      </c>
      <c r="C351" s="102">
        <v>23162</v>
      </c>
      <c r="D351" s="100" t="s">
        <v>814</v>
      </c>
      <c r="E351" s="100" t="s">
        <v>186</v>
      </c>
      <c r="F351" s="115" t="s">
        <v>1800</v>
      </c>
      <c r="G351" s="94">
        <v>40949</v>
      </c>
      <c r="H351" s="153"/>
      <c r="I351" s="167"/>
      <c r="J351" s="158"/>
      <c r="K351" s="81" t="s">
        <v>150</v>
      </c>
      <c r="L351" s="81" t="s">
        <v>4518</v>
      </c>
      <c r="M351" s="81" t="s">
        <v>1376</v>
      </c>
    </row>
    <row r="352" spans="1:13" ht="40.5">
      <c r="A352" s="115" t="s">
        <v>773</v>
      </c>
      <c r="B352" s="146" t="s">
        <v>772</v>
      </c>
      <c r="C352" s="90">
        <v>23163</v>
      </c>
      <c r="D352" s="100" t="s">
        <v>815</v>
      </c>
      <c r="E352" s="100" t="s">
        <v>435</v>
      </c>
      <c r="F352" s="115" t="s">
        <v>1801</v>
      </c>
      <c r="G352" s="94">
        <v>40949</v>
      </c>
      <c r="H352" s="153"/>
      <c r="I352" s="167"/>
      <c r="J352" s="158"/>
      <c r="K352" s="81" t="s">
        <v>121</v>
      </c>
      <c r="L352" s="81" t="s">
        <v>4519</v>
      </c>
      <c r="M352" s="81" t="s">
        <v>1377</v>
      </c>
    </row>
    <row r="353" spans="1:13" ht="54">
      <c r="A353" s="115" t="s">
        <v>775</v>
      </c>
      <c r="B353" s="146" t="s">
        <v>774</v>
      </c>
      <c r="C353" s="102">
        <v>23164</v>
      </c>
      <c r="D353" s="100" t="s">
        <v>126</v>
      </c>
      <c r="E353" s="100" t="s">
        <v>186</v>
      </c>
      <c r="F353" s="115"/>
      <c r="G353" s="94">
        <v>40949</v>
      </c>
      <c r="H353" s="153"/>
      <c r="I353" s="167"/>
      <c r="J353" s="158"/>
      <c r="K353" s="81" t="s">
        <v>119</v>
      </c>
      <c r="L353" s="81" t="s">
        <v>3159</v>
      </c>
      <c r="M353" s="81" t="s">
        <v>1378</v>
      </c>
    </row>
    <row r="354" spans="1:13" ht="54">
      <c r="A354" s="204" t="s">
        <v>777</v>
      </c>
      <c r="B354" s="146" t="s">
        <v>776</v>
      </c>
      <c r="C354" s="90">
        <v>23165</v>
      </c>
      <c r="D354" s="100" t="s">
        <v>816</v>
      </c>
      <c r="E354" s="100" t="s">
        <v>186</v>
      </c>
      <c r="F354" s="204" t="s">
        <v>1802</v>
      </c>
      <c r="G354" s="94">
        <v>40949</v>
      </c>
      <c r="H354" s="153"/>
      <c r="I354" s="167"/>
      <c r="J354" s="158"/>
      <c r="K354" s="81" t="s">
        <v>121</v>
      </c>
      <c r="L354" s="81" t="s">
        <v>4520</v>
      </c>
      <c r="M354" s="81" t="s">
        <v>1379</v>
      </c>
    </row>
    <row r="355" spans="1:13" ht="40.5">
      <c r="A355" s="115" t="s">
        <v>779</v>
      </c>
      <c r="B355" s="146" t="s">
        <v>778</v>
      </c>
      <c r="C355" s="102">
        <v>23166</v>
      </c>
      <c r="D355" s="100" t="s">
        <v>746</v>
      </c>
      <c r="E355" s="100" t="s">
        <v>716</v>
      </c>
      <c r="F355" s="115" t="s">
        <v>1803</v>
      </c>
      <c r="G355" s="94">
        <v>40949</v>
      </c>
      <c r="H355" s="153"/>
      <c r="I355" s="167"/>
      <c r="J355" s="158"/>
      <c r="K355" s="81" t="s">
        <v>121</v>
      </c>
      <c r="L355" s="81" t="s">
        <v>4521</v>
      </c>
      <c r="M355" s="81" t="s">
        <v>1539</v>
      </c>
    </row>
    <row r="356" spans="1:13" ht="67.5">
      <c r="A356" s="204" t="s">
        <v>781</v>
      </c>
      <c r="B356" s="146" t="s">
        <v>780</v>
      </c>
      <c r="C356" s="90">
        <v>23167</v>
      </c>
      <c r="D356" s="100" t="s">
        <v>723</v>
      </c>
      <c r="E356" s="100" t="s">
        <v>6438</v>
      </c>
      <c r="F356" s="204" t="s">
        <v>5334</v>
      </c>
      <c r="G356" s="94">
        <v>40949</v>
      </c>
      <c r="H356" s="153"/>
      <c r="I356" s="167"/>
      <c r="J356" s="158"/>
      <c r="K356" s="81" t="s">
        <v>150</v>
      </c>
      <c r="L356" s="81" t="s">
        <v>4522</v>
      </c>
      <c r="M356" s="81" t="s">
        <v>1380</v>
      </c>
    </row>
    <row r="357" spans="1:13" ht="108">
      <c r="A357" s="115" t="s">
        <v>782</v>
      </c>
      <c r="B357" s="146" t="s">
        <v>3088</v>
      </c>
      <c r="C357" s="90">
        <v>23169</v>
      </c>
      <c r="D357" s="100" t="s">
        <v>882</v>
      </c>
      <c r="E357" s="100" t="s">
        <v>6438</v>
      </c>
      <c r="F357" s="115"/>
      <c r="G357" s="94">
        <v>40949</v>
      </c>
      <c r="H357" s="153"/>
      <c r="I357" s="167"/>
      <c r="J357" s="158"/>
      <c r="K357" s="81" t="s">
        <v>130</v>
      </c>
      <c r="L357" s="81" t="s">
        <v>4523</v>
      </c>
      <c r="M357" s="81" t="s">
        <v>2842</v>
      </c>
    </row>
    <row r="358" spans="1:13" ht="81">
      <c r="A358" s="115" t="s">
        <v>784</v>
      </c>
      <c r="B358" s="146" t="s">
        <v>783</v>
      </c>
      <c r="C358" s="102">
        <v>23170</v>
      </c>
      <c r="D358" s="100" t="s">
        <v>817</v>
      </c>
      <c r="E358" s="100" t="s">
        <v>120</v>
      </c>
      <c r="F358" s="115" t="s">
        <v>1804</v>
      </c>
      <c r="G358" s="94">
        <v>40949</v>
      </c>
      <c r="H358" s="153"/>
      <c r="I358" s="167"/>
      <c r="J358" s="158"/>
      <c r="K358" s="81" t="s">
        <v>961</v>
      </c>
      <c r="L358" s="81" t="s">
        <v>4524</v>
      </c>
      <c r="M358" s="81" t="s">
        <v>1381</v>
      </c>
    </row>
    <row r="359" spans="1:13" ht="108">
      <c r="A359" s="115" t="s">
        <v>785</v>
      </c>
      <c r="B359" s="146" t="s">
        <v>3089</v>
      </c>
      <c r="C359" s="90">
        <v>23171</v>
      </c>
      <c r="D359" s="100" t="s">
        <v>719</v>
      </c>
      <c r="E359" s="100" t="s">
        <v>158</v>
      </c>
      <c r="F359" s="115"/>
      <c r="G359" s="94">
        <v>40949</v>
      </c>
      <c r="H359" s="153"/>
      <c r="I359" s="167"/>
      <c r="J359" s="158"/>
      <c r="K359" s="81" t="s">
        <v>145</v>
      </c>
      <c r="L359" s="81" t="s">
        <v>4525</v>
      </c>
      <c r="M359" s="81" t="s">
        <v>1382</v>
      </c>
    </row>
    <row r="360" spans="1:13" ht="54">
      <c r="A360" s="115" t="s">
        <v>787</v>
      </c>
      <c r="B360" s="146" t="s">
        <v>786</v>
      </c>
      <c r="C360" s="102">
        <v>23172</v>
      </c>
      <c r="D360" s="100" t="s">
        <v>818</v>
      </c>
      <c r="E360" s="100" t="s">
        <v>6438</v>
      </c>
      <c r="F360" s="115"/>
      <c r="G360" s="94">
        <v>40949</v>
      </c>
      <c r="H360" s="153"/>
      <c r="I360" s="167"/>
      <c r="J360" s="158"/>
      <c r="K360" s="81" t="s">
        <v>130</v>
      </c>
      <c r="L360" s="81" t="s">
        <v>4427</v>
      </c>
      <c r="M360" s="81" t="s">
        <v>1383</v>
      </c>
    </row>
    <row r="361" spans="1:13" ht="40.5">
      <c r="A361" s="115" t="s">
        <v>789</v>
      </c>
      <c r="B361" s="146" t="s">
        <v>788</v>
      </c>
      <c r="C361" s="90">
        <v>23173</v>
      </c>
      <c r="D361" s="100" t="s">
        <v>2642</v>
      </c>
      <c r="E361" s="100" t="s">
        <v>6438</v>
      </c>
      <c r="F361" s="115" t="s">
        <v>1805</v>
      </c>
      <c r="G361" s="94">
        <v>40949</v>
      </c>
      <c r="H361" s="153"/>
      <c r="I361" s="167"/>
      <c r="J361" s="158"/>
      <c r="K361" s="81" t="s">
        <v>130</v>
      </c>
      <c r="L361" s="81" t="s">
        <v>4427</v>
      </c>
      <c r="M361" s="81" t="s">
        <v>1384</v>
      </c>
    </row>
    <row r="362" spans="1:13" ht="40.5">
      <c r="A362" s="115" t="s">
        <v>791</v>
      </c>
      <c r="B362" s="146" t="s">
        <v>790</v>
      </c>
      <c r="C362" s="102">
        <v>23174</v>
      </c>
      <c r="D362" s="100" t="s">
        <v>819</v>
      </c>
      <c r="E362" s="100" t="s">
        <v>608</v>
      </c>
      <c r="F362" s="115"/>
      <c r="G362" s="94">
        <v>40949</v>
      </c>
      <c r="H362" s="153"/>
      <c r="I362" s="167"/>
      <c r="J362" s="158"/>
      <c r="K362" s="81" t="s">
        <v>119</v>
      </c>
      <c r="L362" s="81" t="s">
        <v>6610</v>
      </c>
      <c r="M362" s="81" t="s">
        <v>1385</v>
      </c>
    </row>
    <row r="363" spans="1:13" ht="40.5">
      <c r="A363" s="115" t="s">
        <v>821</v>
      </c>
      <c r="B363" s="146" t="s">
        <v>820</v>
      </c>
      <c r="C363" s="102">
        <v>23175</v>
      </c>
      <c r="D363" s="100" t="s">
        <v>811</v>
      </c>
      <c r="E363" s="100" t="s">
        <v>6438</v>
      </c>
      <c r="F363" s="115"/>
      <c r="G363" s="94">
        <v>40949</v>
      </c>
      <c r="H363" s="153"/>
      <c r="I363" s="167"/>
      <c r="J363" s="158"/>
      <c r="K363" s="81" t="s">
        <v>130</v>
      </c>
      <c r="L363" s="81" t="s">
        <v>4427</v>
      </c>
      <c r="M363" s="81" t="s">
        <v>1386</v>
      </c>
    </row>
    <row r="364" spans="1:13" ht="40.5">
      <c r="A364" s="115" t="s">
        <v>793</v>
      </c>
      <c r="B364" s="146" t="s">
        <v>792</v>
      </c>
      <c r="C364" s="102">
        <v>23176</v>
      </c>
      <c r="D364" s="100" t="s">
        <v>822</v>
      </c>
      <c r="E364" s="100" t="s">
        <v>186</v>
      </c>
      <c r="F364" s="115" t="s">
        <v>1806</v>
      </c>
      <c r="G364" s="94">
        <v>40949</v>
      </c>
      <c r="H364" s="153"/>
      <c r="I364" s="167"/>
      <c r="J364" s="158"/>
      <c r="K364" s="81" t="s">
        <v>121</v>
      </c>
      <c r="L364" s="81" t="s">
        <v>4526</v>
      </c>
      <c r="M364" s="81" t="s">
        <v>1387</v>
      </c>
    </row>
    <row r="365" spans="1:13" ht="40.5">
      <c r="A365" s="115" t="s">
        <v>795</v>
      </c>
      <c r="B365" s="146" t="s">
        <v>794</v>
      </c>
      <c r="C365" s="102">
        <v>23177</v>
      </c>
      <c r="D365" s="100" t="s">
        <v>823</v>
      </c>
      <c r="E365" s="100" t="s">
        <v>186</v>
      </c>
      <c r="F365" s="115" t="s">
        <v>1807</v>
      </c>
      <c r="G365" s="94">
        <v>40949</v>
      </c>
      <c r="H365" s="153"/>
      <c r="I365" s="167"/>
      <c r="J365" s="158"/>
      <c r="K365" s="81" t="s">
        <v>121</v>
      </c>
      <c r="L365" s="81" t="s">
        <v>4527</v>
      </c>
      <c r="M365" s="81" t="s">
        <v>1388</v>
      </c>
    </row>
    <row r="366" spans="1:13" ht="40.5">
      <c r="A366" s="115" t="s">
        <v>797</v>
      </c>
      <c r="B366" s="146" t="s">
        <v>796</v>
      </c>
      <c r="C366" s="102">
        <v>23178</v>
      </c>
      <c r="D366" s="100" t="s">
        <v>723</v>
      </c>
      <c r="E366" s="100" t="s">
        <v>6438</v>
      </c>
      <c r="F366" s="115" t="s">
        <v>1808</v>
      </c>
      <c r="G366" s="94">
        <v>40949</v>
      </c>
      <c r="H366" s="153"/>
      <c r="I366" s="167"/>
      <c r="J366" s="158"/>
      <c r="K366" s="81" t="s">
        <v>121</v>
      </c>
      <c r="L366" s="81" t="s">
        <v>4528</v>
      </c>
      <c r="M366" s="81" t="s">
        <v>1389</v>
      </c>
    </row>
    <row r="367" spans="1:13" ht="40.5">
      <c r="A367" s="115" t="s">
        <v>799</v>
      </c>
      <c r="B367" s="146" t="s">
        <v>798</v>
      </c>
      <c r="C367" s="102">
        <v>23179</v>
      </c>
      <c r="D367" s="100" t="s">
        <v>715</v>
      </c>
      <c r="E367" s="100" t="s">
        <v>716</v>
      </c>
      <c r="F367" s="115"/>
      <c r="G367" s="94">
        <v>40949</v>
      </c>
      <c r="H367" s="153"/>
      <c r="I367" s="167"/>
      <c r="J367" s="158"/>
      <c r="K367" s="81" t="s">
        <v>119</v>
      </c>
      <c r="L367" s="81" t="s">
        <v>4529</v>
      </c>
      <c r="M367" s="81" t="s">
        <v>1390</v>
      </c>
    </row>
    <row r="368" spans="1:13" ht="27">
      <c r="A368" s="115" t="s">
        <v>801</v>
      </c>
      <c r="B368" s="146" t="s">
        <v>800</v>
      </c>
      <c r="C368" s="102">
        <v>23180</v>
      </c>
      <c r="D368" s="100" t="s">
        <v>2874</v>
      </c>
      <c r="E368" s="100" t="s">
        <v>6438</v>
      </c>
      <c r="F368" s="115" t="s">
        <v>1809</v>
      </c>
      <c r="G368" s="94">
        <v>40949</v>
      </c>
      <c r="H368" s="153"/>
      <c r="I368" s="167"/>
      <c r="J368" s="158"/>
      <c r="K368" s="81" t="s">
        <v>130</v>
      </c>
      <c r="L368" s="81" t="s">
        <v>4454</v>
      </c>
      <c r="M368" s="81" t="s">
        <v>1391</v>
      </c>
    </row>
    <row r="369" spans="1:13" ht="27">
      <c r="A369" s="115" t="s">
        <v>803</v>
      </c>
      <c r="B369" s="146" t="s">
        <v>802</v>
      </c>
      <c r="C369" s="102">
        <v>23181</v>
      </c>
      <c r="D369" s="100" t="s">
        <v>2875</v>
      </c>
      <c r="E369" s="100" t="s">
        <v>6438</v>
      </c>
      <c r="F369" s="144" t="s">
        <v>2873</v>
      </c>
      <c r="G369" s="94">
        <v>40949</v>
      </c>
      <c r="H369" s="153"/>
      <c r="I369" s="167"/>
      <c r="J369" s="158"/>
      <c r="K369" s="81" t="s">
        <v>130</v>
      </c>
      <c r="L369" s="81" t="s">
        <v>4427</v>
      </c>
      <c r="M369" s="81" t="s">
        <v>1391</v>
      </c>
    </row>
    <row r="370" spans="1:13" ht="27">
      <c r="A370" s="115" t="s">
        <v>962</v>
      </c>
      <c r="B370" s="146" t="s">
        <v>804</v>
      </c>
      <c r="C370" s="102">
        <v>23182</v>
      </c>
      <c r="D370" s="100" t="s">
        <v>6028</v>
      </c>
      <c r="E370" s="100" t="s">
        <v>6438</v>
      </c>
      <c r="F370" s="115" t="s">
        <v>1809</v>
      </c>
      <c r="G370" s="94">
        <v>40949</v>
      </c>
      <c r="H370" s="153"/>
      <c r="I370" s="167"/>
      <c r="J370" s="158"/>
      <c r="K370" s="81" t="s">
        <v>130</v>
      </c>
      <c r="L370" s="81" t="s">
        <v>4427</v>
      </c>
      <c r="M370" s="81" t="s">
        <v>1391</v>
      </c>
    </row>
    <row r="371" spans="1:13" ht="54">
      <c r="A371" s="115" t="s">
        <v>806</v>
      </c>
      <c r="B371" s="146" t="s">
        <v>805</v>
      </c>
      <c r="C371" s="102">
        <v>23183</v>
      </c>
      <c r="D371" s="100" t="s">
        <v>824</v>
      </c>
      <c r="E371" s="100" t="s">
        <v>6438</v>
      </c>
      <c r="F371" s="115"/>
      <c r="G371" s="94">
        <v>40949</v>
      </c>
      <c r="H371" s="153"/>
      <c r="I371" s="167"/>
      <c r="J371" s="158"/>
      <c r="K371" s="81" t="s">
        <v>150</v>
      </c>
      <c r="L371" s="81" t="s">
        <v>8514</v>
      </c>
      <c r="M371" s="81" t="s">
        <v>1392</v>
      </c>
    </row>
    <row r="372" spans="1:13" ht="54">
      <c r="A372" s="115" t="s">
        <v>826</v>
      </c>
      <c r="B372" s="146" t="s">
        <v>825</v>
      </c>
      <c r="C372" s="90">
        <v>23184</v>
      </c>
      <c r="D372" s="100" t="s">
        <v>827</v>
      </c>
      <c r="E372" s="100" t="s">
        <v>138</v>
      </c>
      <c r="F372" s="115"/>
      <c r="G372" s="94">
        <v>40973</v>
      </c>
      <c r="H372" s="153"/>
      <c r="I372" s="167"/>
      <c r="J372" s="158"/>
      <c r="K372" s="81" t="s">
        <v>121</v>
      </c>
      <c r="L372" s="81" t="s">
        <v>4530</v>
      </c>
      <c r="M372" s="81" t="s">
        <v>1393</v>
      </c>
    </row>
    <row r="373" spans="1:13" ht="54">
      <c r="A373" s="115" t="s">
        <v>829</v>
      </c>
      <c r="B373" s="146" t="s">
        <v>828</v>
      </c>
      <c r="C373" s="102">
        <v>23185</v>
      </c>
      <c r="D373" s="100" t="s">
        <v>830</v>
      </c>
      <c r="E373" s="100" t="s">
        <v>6438</v>
      </c>
      <c r="F373" s="115" t="s">
        <v>1810</v>
      </c>
      <c r="G373" s="94">
        <v>40973</v>
      </c>
      <c r="H373" s="153"/>
      <c r="I373" s="167"/>
      <c r="J373" s="158"/>
      <c r="K373" s="81" t="s">
        <v>130</v>
      </c>
      <c r="L373" s="81" t="s">
        <v>7839</v>
      </c>
      <c r="M373" s="81" t="s">
        <v>1394</v>
      </c>
    </row>
    <row r="374" spans="1:13" ht="40.5">
      <c r="A374" s="115" t="s">
        <v>832</v>
      </c>
      <c r="B374" s="146" t="s">
        <v>831</v>
      </c>
      <c r="C374" s="90">
        <v>23186</v>
      </c>
      <c r="D374" s="100" t="s">
        <v>723</v>
      </c>
      <c r="E374" s="100" t="s">
        <v>6438</v>
      </c>
      <c r="F374" s="115" t="s">
        <v>1811</v>
      </c>
      <c r="G374" s="94">
        <v>40973</v>
      </c>
      <c r="H374" s="153"/>
      <c r="I374" s="167"/>
      <c r="J374" s="158"/>
      <c r="K374" s="81" t="s">
        <v>132</v>
      </c>
      <c r="L374" s="81" t="s">
        <v>4427</v>
      </c>
      <c r="M374" s="81" t="s">
        <v>1395</v>
      </c>
    </row>
    <row r="375" spans="1:13" ht="40.5">
      <c r="A375" s="115" t="s">
        <v>834</v>
      </c>
      <c r="B375" s="146" t="s">
        <v>833</v>
      </c>
      <c r="C375" s="102">
        <v>23187</v>
      </c>
      <c r="D375" s="100" t="s">
        <v>2538</v>
      </c>
      <c r="E375" s="100" t="s">
        <v>120</v>
      </c>
      <c r="F375" s="115" t="s">
        <v>1812</v>
      </c>
      <c r="G375" s="94">
        <v>40973</v>
      </c>
      <c r="H375" s="153"/>
      <c r="I375" s="167"/>
      <c r="J375" s="158"/>
      <c r="K375" s="81" t="s">
        <v>119</v>
      </c>
      <c r="L375" s="81" t="s">
        <v>4531</v>
      </c>
      <c r="M375" s="81" t="s">
        <v>1396</v>
      </c>
    </row>
    <row r="376" spans="1:13" ht="67.5">
      <c r="A376" s="115" t="s">
        <v>836</v>
      </c>
      <c r="B376" s="146" t="s">
        <v>835</v>
      </c>
      <c r="C376" s="90">
        <v>23188</v>
      </c>
      <c r="D376" s="100" t="s">
        <v>1036</v>
      </c>
      <c r="E376" s="100" t="s">
        <v>138</v>
      </c>
      <c r="F376" s="115" t="s">
        <v>1813</v>
      </c>
      <c r="G376" s="94">
        <v>40973</v>
      </c>
      <c r="H376" s="153">
        <v>45351</v>
      </c>
      <c r="I376" s="167" t="s">
        <v>6802</v>
      </c>
      <c r="J376" s="158"/>
      <c r="K376" s="81" t="s">
        <v>130</v>
      </c>
      <c r="L376" s="81" t="s">
        <v>6601</v>
      </c>
      <c r="M376" s="81" t="s">
        <v>1397</v>
      </c>
    </row>
    <row r="377" spans="1:13" ht="40.5">
      <c r="A377" s="115" t="s">
        <v>838</v>
      </c>
      <c r="B377" s="146" t="s">
        <v>837</v>
      </c>
      <c r="C377" s="102">
        <v>23189</v>
      </c>
      <c r="D377" s="100" t="s">
        <v>839</v>
      </c>
      <c r="E377" s="100" t="s">
        <v>6438</v>
      </c>
      <c r="F377" s="115" t="s">
        <v>1814</v>
      </c>
      <c r="G377" s="94">
        <v>40973</v>
      </c>
      <c r="H377" s="153"/>
      <c r="I377" s="167"/>
      <c r="J377" s="158"/>
      <c r="K377" s="81" t="s">
        <v>119</v>
      </c>
      <c r="L377" s="81" t="s">
        <v>4532</v>
      </c>
      <c r="M377" s="81" t="s">
        <v>1398</v>
      </c>
    </row>
    <row r="378" spans="1:13" ht="94.5">
      <c r="A378" s="115" t="s">
        <v>1043</v>
      </c>
      <c r="B378" s="146" t="s">
        <v>1890</v>
      </c>
      <c r="C378" s="90">
        <v>23190</v>
      </c>
      <c r="D378" s="100" t="s">
        <v>840</v>
      </c>
      <c r="E378" s="100" t="s">
        <v>186</v>
      </c>
      <c r="F378" s="115" t="s">
        <v>1815</v>
      </c>
      <c r="G378" s="94">
        <v>40973</v>
      </c>
      <c r="H378" s="153"/>
      <c r="I378" s="167"/>
      <c r="J378" s="158"/>
      <c r="K378" s="81" t="s">
        <v>150</v>
      </c>
      <c r="L378" s="81" t="s">
        <v>5335</v>
      </c>
      <c r="M378" s="81" t="s">
        <v>1399</v>
      </c>
    </row>
    <row r="379" spans="1:13" ht="40.5">
      <c r="A379" s="115" t="s">
        <v>842</v>
      </c>
      <c r="B379" s="146" t="s">
        <v>841</v>
      </c>
      <c r="C379" s="102">
        <v>23191</v>
      </c>
      <c r="D379" s="100" t="s">
        <v>843</v>
      </c>
      <c r="E379" s="100" t="s">
        <v>844</v>
      </c>
      <c r="F379" s="115" t="s">
        <v>1816</v>
      </c>
      <c r="G379" s="94">
        <v>40973</v>
      </c>
      <c r="H379" s="153"/>
      <c r="I379" s="167"/>
      <c r="J379" s="158"/>
      <c r="K379" s="81" t="s">
        <v>1984</v>
      </c>
      <c r="L379" s="81" t="s">
        <v>4533</v>
      </c>
      <c r="M379" s="81" t="s">
        <v>1400</v>
      </c>
    </row>
    <row r="380" spans="1:13" ht="81">
      <c r="A380" s="115" t="s">
        <v>846</v>
      </c>
      <c r="B380" s="146" t="s">
        <v>845</v>
      </c>
      <c r="C380" s="90">
        <v>23192</v>
      </c>
      <c r="D380" s="100" t="s">
        <v>847</v>
      </c>
      <c r="E380" s="100" t="s">
        <v>6438</v>
      </c>
      <c r="F380" s="115"/>
      <c r="G380" s="94">
        <v>40973</v>
      </c>
      <c r="H380" s="153"/>
      <c r="I380" s="167"/>
      <c r="J380" s="158"/>
      <c r="K380" s="81" t="s">
        <v>150</v>
      </c>
      <c r="L380" s="81" t="s">
        <v>4534</v>
      </c>
      <c r="M380" s="81" t="s">
        <v>1401</v>
      </c>
    </row>
    <row r="381" spans="1:13" ht="40.5">
      <c r="A381" s="115" t="s">
        <v>849</v>
      </c>
      <c r="B381" s="146" t="s">
        <v>848</v>
      </c>
      <c r="C381" s="102">
        <v>23193</v>
      </c>
      <c r="D381" s="100" t="s">
        <v>850</v>
      </c>
      <c r="E381" s="100" t="s">
        <v>138</v>
      </c>
      <c r="F381" s="115" t="s">
        <v>1817</v>
      </c>
      <c r="G381" s="94">
        <v>40973</v>
      </c>
      <c r="H381" s="153"/>
      <c r="I381" s="167"/>
      <c r="J381" s="158"/>
      <c r="K381" s="81" t="s">
        <v>130</v>
      </c>
      <c r="L381" s="81" t="s">
        <v>4394</v>
      </c>
      <c r="M381" s="81" t="s">
        <v>2658</v>
      </c>
    </row>
    <row r="382" spans="1:13" ht="67.5">
      <c r="A382" s="115" t="s">
        <v>852</v>
      </c>
      <c r="B382" s="146" t="s">
        <v>851</v>
      </c>
      <c r="C382" s="90">
        <v>23194</v>
      </c>
      <c r="D382" s="100" t="s">
        <v>853</v>
      </c>
      <c r="E382" s="100" t="s">
        <v>854</v>
      </c>
      <c r="F382" s="115"/>
      <c r="G382" s="94">
        <v>40973</v>
      </c>
      <c r="H382" s="153"/>
      <c r="I382" s="167"/>
      <c r="J382" s="158"/>
      <c r="K382" s="81" t="s">
        <v>150</v>
      </c>
      <c r="L382" s="81" t="s">
        <v>4535</v>
      </c>
      <c r="M382" s="81" t="s">
        <v>1402</v>
      </c>
    </row>
    <row r="383" spans="1:13" ht="54">
      <c r="A383" s="115" t="s">
        <v>856</v>
      </c>
      <c r="B383" s="146" t="s">
        <v>855</v>
      </c>
      <c r="C383" s="102">
        <v>23195</v>
      </c>
      <c r="D383" s="100" t="s">
        <v>857</v>
      </c>
      <c r="E383" s="100" t="s">
        <v>6438</v>
      </c>
      <c r="F383" s="115" t="s">
        <v>1818</v>
      </c>
      <c r="G383" s="94">
        <v>40973</v>
      </c>
      <c r="H383" s="153"/>
      <c r="I383" s="167"/>
      <c r="J383" s="158"/>
      <c r="K383" s="81" t="s">
        <v>119</v>
      </c>
      <c r="L383" s="81" t="s">
        <v>4536</v>
      </c>
      <c r="M383" s="81" t="s">
        <v>1403</v>
      </c>
    </row>
    <row r="384" spans="1:13" ht="67.5">
      <c r="A384" s="115" t="s">
        <v>859</v>
      </c>
      <c r="B384" s="146" t="s">
        <v>858</v>
      </c>
      <c r="C384" s="102">
        <v>23197</v>
      </c>
      <c r="D384" s="100" t="s">
        <v>1091</v>
      </c>
      <c r="E384" s="100" t="s">
        <v>6438</v>
      </c>
      <c r="F384" s="115" t="s">
        <v>1819</v>
      </c>
      <c r="G384" s="94">
        <v>40973</v>
      </c>
      <c r="H384" s="153"/>
      <c r="I384" s="167"/>
      <c r="J384" s="158"/>
      <c r="K384" s="81" t="s">
        <v>150</v>
      </c>
      <c r="L384" s="81" t="s">
        <v>4394</v>
      </c>
      <c r="M384" s="81" t="s">
        <v>1404</v>
      </c>
    </row>
    <row r="385" spans="1:13" ht="54">
      <c r="A385" s="115" t="s">
        <v>861</v>
      </c>
      <c r="B385" s="146" t="s">
        <v>860</v>
      </c>
      <c r="C385" s="90">
        <v>23198</v>
      </c>
      <c r="D385" s="100" t="s">
        <v>862</v>
      </c>
      <c r="E385" s="100" t="s">
        <v>138</v>
      </c>
      <c r="F385" s="115" t="s">
        <v>1820</v>
      </c>
      <c r="G385" s="94">
        <v>40973</v>
      </c>
      <c r="H385" s="153">
        <v>44530</v>
      </c>
      <c r="I385" s="167" t="s">
        <v>5416</v>
      </c>
      <c r="J385" s="158"/>
      <c r="K385" s="81" t="s">
        <v>1984</v>
      </c>
      <c r="L385" s="81" t="s">
        <v>4537</v>
      </c>
      <c r="M385" s="81" t="s">
        <v>1405</v>
      </c>
    </row>
    <row r="386" spans="1:13" ht="40.5">
      <c r="A386" s="115" t="s">
        <v>864</v>
      </c>
      <c r="B386" s="146" t="s">
        <v>863</v>
      </c>
      <c r="C386" s="102">
        <v>23199</v>
      </c>
      <c r="D386" s="100" t="s">
        <v>515</v>
      </c>
      <c r="E386" s="100" t="s">
        <v>6438</v>
      </c>
      <c r="F386" s="115" t="s">
        <v>1821</v>
      </c>
      <c r="G386" s="94">
        <v>40973</v>
      </c>
      <c r="H386" s="153">
        <v>45471</v>
      </c>
      <c r="I386" s="167" t="s">
        <v>7019</v>
      </c>
      <c r="J386" s="158"/>
      <c r="K386" s="81" t="s">
        <v>121</v>
      </c>
      <c r="L386" s="81" t="s">
        <v>4538</v>
      </c>
      <c r="M386" s="81" t="s">
        <v>1406</v>
      </c>
    </row>
    <row r="387" spans="1:13" ht="54">
      <c r="A387" s="115" t="s">
        <v>866</v>
      </c>
      <c r="B387" s="146" t="s">
        <v>865</v>
      </c>
      <c r="C387" s="90">
        <v>23200</v>
      </c>
      <c r="D387" s="100" t="s">
        <v>867</v>
      </c>
      <c r="E387" s="100" t="s">
        <v>6438</v>
      </c>
      <c r="F387" s="115" t="s">
        <v>1822</v>
      </c>
      <c r="G387" s="94">
        <v>40973</v>
      </c>
      <c r="H387" s="153"/>
      <c r="I387" s="167"/>
      <c r="J387" s="158"/>
      <c r="K387" s="81" t="s">
        <v>587</v>
      </c>
      <c r="L387" s="81" t="s">
        <v>4539</v>
      </c>
      <c r="M387" s="81" t="s">
        <v>1407</v>
      </c>
    </row>
    <row r="388" spans="1:13" ht="162">
      <c r="A388" s="115" t="s">
        <v>2643</v>
      </c>
      <c r="B388" s="146" t="s">
        <v>868</v>
      </c>
      <c r="C388" s="102">
        <v>23201</v>
      </c>
      <c r="D388" s="100" t="s">
        <v>869</v>
      </c>
      <c r="E388" s="100" t="s">
        <v>6438</v>
      </c>
      <c r="F388" s="115" t="s">
        <v>1823</v>
      </c>
      <c r="G388" s="94">
        <v>40973</v>
      </c>
      <c r="H388" s="153"/>
      <c r="I388" s="167"/>
      <c r="J388" s="158" t="s">
        <v>2677</v>
      </c>
      <c r="K388" s="81" t="s">
        <v>1984</v>
      </c>
      <c r="L388" s="81" t="s">
        <v>4540</v>
      </c>
      <c r="M388" s="81" t="s">
        <v>1408</v>
      </c>
    </row>
    <row r="389" spans="1:13" ht="54">
      <c r="A389" s="115" t="s">
        <v>5336</v>
      </c>
      <c r="B389" s="146" t="s">
        <v>870</v>
      </c>
      <c r="C389" s="90">
        <v>23202</v>
      </c>
      <c r="D389" s="100" t="s">
        <v>871</v>
      </c>
      <c r="E389" s="100" t="s">
        <v>6438</v>
      </c>
      <c r="F389" s="115" t="s">
        <v>1824</v>
      </c>
      <c r="G389" s="94">
        <v>40973</v>
      </c>
      <c r="H389" s="153">
        <v>45471</v>
      </c>
      <c r="I389" s="167" t="s">
        <v>6980</v>
      </c>
      <c r="J389" s="158"/>
      <c r="K389" s="81" t="s">
        <v>119</v>
      </c>
      <c r="L389" s="81" t="s">
        <v>4541</v>
      </c>
      <c r="M389" s="81" t="s">
        <v>8196</v>
      </c>
    </row>
    <row r="390" spans="1:13" ht="54">
      <c r="A390" s="115" t="s">
        <v>873</v>
      </c>
      <c r="B390" s="146" t="s">
        <v>872</v>
      </c>
      <c r="C390" s="102">
        <v>23203</v>
      </c>
      <c r="D390" s="100" t="s">
        <v>874</v>
      </c>
      <c r="E390" s="100" t="s">
        <v>875</v>
      </c>
      <c r="F390" s="115" t="s">
        <v>1825</v>
      </c>
      <c r="G390" s="94">
        <v>40973</v>
      </c>
      <c r="H390" s="153"/>
      <c r="I390" s="167"/>
      <c r="J390" s="158"/>
      <c r="K390" s="81" t="s">
        <v>119</v>
      </c>
      <c r="L390" s="81" t="s">
        <v>4964</v>
      </c>
      <c r="M390" s="81" t="s">
        <v>1410</v>
      </c>
    </row>
    <row r="391" spans="1:13" ht="27">
      <c r="A391" s="115" t="s">
        <v>2362</v>
      </c>
      <c r="B391" s="146" t="s">
        <v>2877</v>
      </c>
      <c r="C391" s="90">
        <v>23204</v>
      </c>
      <c r="D391" s="100" t="s">
        <v>2878</v>
      </c>
      <c r="E391" s="100" t="s">
        <v>6438</v>
      </c>
      <c r="F391" s="144" t="s">
        <v>2876</v>
      </c>
      <c r="G391" s="94">
        <v>40973</v>
      </c>
      <c r="H391" s="153"/>
      <c r="I391" s="167"/>
      <c r="J391" s="158"/>
      <c r="K391" s="81" t="s">
        <v>163</v>
      </c>
      <c r="L391" s="81" t="s">
        <v>4542</v>
      </c>
      <c r="M391" s="81" t="s">
        <v>1411</v>
      </c>
    </row>
    <row r="392" spans="1:13" ht="40.5">
      <c r="A392" s="115" t="s">
        <v>960</v>
      </c>
      <c r="B392" s="146" t="s">
        <v>1975</v>
      </c>
      <c r="C392" s="102">
        <v>23205</v>
      </c>
      <c r="D392" s="100" t="s">
        <v>876</v>
      </c>
      <c r="E392" s="100" t="s">
        <v>6438</v>
      </c>
      <c r="F392" s="115"/>
      <c r="G392" s="94">
        <v>40973</v>
      </c>
      <c r="H392" s="153"/>
      <c r="I392" s="167"/>
      <c r="J392" s="158"/>
      <c r="K392" s="81" t="s">
        <v>150</v>
      </c>
      <c r="L392" s="81" t="s">
        <v>4543</v>
      </c>
      <c r="M392" s="81" t="s">
        <v>1412</v>
      </c>
    </row>
    <row r="393" spans="1:13" ht="40.5">
      <c r="A393" s="115" t="s">
        <v>878</v>
      </c>
      <c r="B393" s="146" t="s">
        <v>877</v>
      </c>
      <c r="C393" s="90">
        <v>23206</v>
      </c>
      <c r="D393" s="100" t="s">
        <v>879</v>
      </c>
      <c r="E393" s="100" t="s">
        <v>465</v>
      </c>
      <c r="F393" s="115" t="s">
        <v>1826</v>
      </c>
      <c r="G393" s="94">
        <v>40973</v>
      </c>
      <c r="H393" s="153"/>
      <c r="I393" s="167"/>
      <c r="J393" s="158"/>
      <c r="K393" s="81" t="s">
        <v>1984</v>
      </c>
      <c r="L393" s="81" t="s">
        <v>4544</v>
      </c>
      <c r="M393" s="81" t="s">
        <v>1413</v>
      </c>
    </row>
    <row r="394" spans="1:13" ht="54">
      <c r="A394" s="115" t="s">
        <v>881</v>
      </c>
      <c r="B394" s="146" t="s">
        <v>880</v>
      </c>
      <c r="C394" s="102">
        <v>23207</v>
      </c>
      <c r="D394" s="100" t="s">
        <v>882</v>
      </c>
      <c r="E394" s="100" t="s">
        <v>6438</v>
      </c>
      <c r="F394" s="115" t="s">
        <v>1827</v>
      </c>
      <c r="G394" s="94">
        <v>40973</v>
      </c>
      <c r="H394" s="153"/>
      <c r="I394" s="167"/>
      <c r="J394" s="158"/>
      <c r="K394" s="81" t="s">
        <v>122</v>
      </c>
      <c r="L394" s="81" t="s">
        <v>4545</v>
      </c>
      <c r="M394" s="81" t="s">
        <v>1414</v>
      </c>
    </row>
    <row r="395" spans="1:13" ht="40.5">
      <c r="A395" s="115" t="s">
        <v>884</v>
      </c>
      <c r="B395" s="146" t="s">
        <v>883</v>
      </c>
      <c r="C395" s="90">
        <v>23208</v>
      </c>
      <c r="D395" s="100" t="s">
        <v>885</v>
      </c>
      <c r="E395" s="100" t="s">
        <v>6438</v>
      </c>
      <c r="F395" s="115" t="s">
        <v>1828</v>
      </c>
      <c r="G395" s="94">
        <v>40973</v>
      </c>
      <c r="H395" s="153"/>
      <c r="I395" s="167"/>
      <c r="J395" s="158"/>
      <c r="K395" s="81" t="s">
        <v>122</v>
      </c>
      <c r="L395" s="81" t="s">
        <v>4454</v>
      </c>
      <c r="M395" s="81" t="s">
        <v>1415</v>
      </c>
    </row>
    <row r="396" spans="1:13" ht="40.5">
      <c r="A396" s="115" t="s">
        <v>886</v>
      </c>
      <c r="B396" s="146" t="s">
        <v>1891</v>
      </c>
      <c r="C396" s="102">
        <v>23209</v>
      </c>
      <c r="D396" s="100" t="s">
        <v>629</v>
      </c>
      <c r="E396" s="100" t="s">
        <v>6438</v>
      </c>
      <c r="F396" s="115" t="s">
        <v>1829</v>
      </c>
      <c r="G396" s="94">
        <v>40973</v>
      </c>
      <c r="H396" s="153"/>
      <c r="I396" s="167"/>
      <c r="J396" s="158"/>
      <c r="K396" s="81" t="s">
        <v>130</v>
      </c>
      <c r="L396" s="81" t="s">
        <v>4546</v>
      </c>
      <c r="M396" s="81" t="s">
        <v>1416</v>
      </c>
    </row>
    <row r="397" spans="1:13" ht="27">
      <c r="A397" s="115" t="s">
        <v>889</v>
      </c>
      <c r="B397" s="146" t="s">
        <v>888</v>
      </c>
      <c r="C397" s="90">
        <v>23210</v>
      </c>
      <c r="D397" s="100" t="s">
        <v>6600</v>
      </c>
      <c r="E397" s="100" t="s">
        <v>6438</v>
      </c>
      <c r="F397" s="115" t="s">
        <v>2719</v>
      </c>
      <c r="G397" s="94">
        <v>40973</v>
      </c>
      <c r="H397" s="153"/>
      <c r="I397" s="167"/>
      <c r="J397" s="158"/>
      <c r="K397" s="81" t="s">
        <v>130</v>
      </c>
      <c r="L397" s="81" t="s">
        <v>4427</v>
      </c>
      <c r="M397" s="81" t="s">
        <v>2720</v>
      </c>
    </row>
    <row r="398" spans="1:13" ht="54">
      <c r="A398" s="115" t="s">
        <v>891</v>
      </c>
      <c r="B398" s="146" t="s">
        <v>890</v>
      </c>
      <c r="C398" s="102">
        <v>23211</v>
      </c>
      <c r="D398" s="100" t="s">
        <v>892</v>
      </c>
      <c r="E398" s="100" t="s">
        <v>127</v>
      </c>
      <c r="F398" s="115" t="s">
        <v>1830</v>
      </c>
      <c r="G398" s="94">
        <v>40973</v>
      </c>
      <c r="H398" s="153"/>
      <c r="I398" s="167"/>
      <c r="J398" s="158"/>
      <c r="K398" s="81" t="s">
        <v>893</v>
      </c>
      <c r="L398" s="81" t="s">
        <v>4547</v>
      </c>
      <c r="M398" s="81" t="s">
        <v>1417</v>
      </c>
    </row>
    <row r="399" spans="1:13" ht="40.5">
      <c r="A399" s="115" t="s">
        <v>895</v>
      </c>
      <c r="B399" s="146" t="s">
        <v>894</v>
      </c>
      <c r="C399" s="90">
        <v>23212</v>
      </c>
      <c r="D399" s="100" t="s">
        <v>896</v>
      </c>
      <c r="E399" s="100" t="s">
        <v>6438</v>
      </c>
      <c r="F399" s="115"/>
      <c r="G399" s="94">
        <v>40973</v>
      </c>
      <c r="H399" s="153"/>
      <c r="I399" s="167"/>
      <c r="J399" s="158"/>
      <c r="K399" s="81" t="s">
        <v>121</v>
      </c>
      <c r="L399" s="81" t="s">
        <v>4454</v>
      </c>
      <c r="M399" s="81" t="s">
        <v>1418</v>
      </c>
    </row>
    <row r="400" spans="1:13" ht="81">
      <c r="A400" s="115" t="s">
        <v>5337</v>
      </c>
      <c r="B400" s="146" t="s">
        <v>3090</v>
      </c>
      <c r="C400" s="102">
        <v>23213</v>
      </c>
      <c r="D400" s="100" t="s">
        <v>897</v>
      </c>
      <c r="E400" s="100" t="s">
        <v>131</v>
      </c>
      <c r="F400" s="115" t="s">
        <v>1831</v>
      </c>
      <c r="G400" s="94">
        <v>40973</v>
      </c>
      <c r="H400" s="153"/>
      <c r="I400" s="167"/>
      <c r="J400" s="158"/>
      <c r="K400" s="81" t="s">
        <v>119</v>
      </c>
      <c r="L400" s="81" t="s">
        <v>4548</v>
      </c>
      <c r="M400" s="81" t="s">
        <v>1419</v>
      </c>
    </row>
    <row r="401" spans="1:13" ht="108">
      <c r="A401" s="115" t="s">
        <v>899</v>
      </c>
      <c r="B401" s="146" t="s">
        <v>898</v>
      </c>
      <c r="C401" s="90">
        <v>23214</v>
      </c>
      <c r="D401" s="100" t="s">
        <v>2843</v>
      </c>
      <c r="E401" s="100" t="s">
        <v>186</v>
      </c>
      <c r="F401" s="115" t="s">
        <v>1832</v>
      </c>
      <c r="G401" s="94">
        <v>40973</v>
      </c>
      <c r="H401" s="153"/>
      <c r="I401" s="167"/>
      <c r="J401" s="158" t="s">
        <v>1545</v>
      </c>
      <c r="K401" s="81" t="s">
        <v>150</v>
      </c>
      <c r="L401" s="81" t="s">
        <v>7840</v>
      </c>
      <c r="M401" s="81" t="s">
        <v>3061</v>
      </c>
    </row>
    <row r="402" spans="1:13" ht="54">
      <c r="A402" s="115" t="s">
        <v>901</v>
      </c>
      <c r="B402" s="146" t="s">
        <v>900</v>
      </c>
      <c r="C402" s="102">
        <v>23215</v>
      </c>
      <c r="D402" s="100" t="s">
        <v>902</v>
      </c>
      <c r="E402" s="100" t="s">
        <v>6438</v>
      </c>
      <c r="F402" s="115" t="s">
        <v>1833</v>
      </c>
      <c r="G402" s="94">
        <v>40973</v>
      </c>
      <c r="H402" s="153"/>
      <c r="I402" s="167"/>
      <c r="J402" s="158"/>
      <c r="K402" s="81" t="s">
        <v>119</v>
      </c>
      <c r="L402" s="81" t="s">
        <v>4549</v>
      </c>
      <c r="M402" s="81" t="s">
        <v>1420</v>
      </c>
    </row>
    <row r="403" spans="1:13" ht="54">
      <c r="A403" s="115" t="s">
        <v>904</v>
      </c>
      <c r="B403" s="146" t="s">
        <v>903</v>
      </c>
      <c r="C403" s="90">
        <v>23216</v>
      </c>
      <c r="D403" s="100" t="s">
        <v>640</v>
      </c>
      <c r="E403" s="100" t="s">
        <v>6438</v>
      </c>
      <c r="F403" s="115" t="s">
        <v>1834</v>
      </c>
      <c r="G403" s="94">
        <v>40973</v>
      </c>
      <c r="H403" s="153">
        <v>45807</v>
      </c>
      <c r="I403" s="167" t="s">
        <v>9700</v>
      </c>
      <c r="J403" s="158"/>
      <c r="K403" s="81" t="s">
        <v>119</v>
      </c>
      <c r="L403" s="81" t="s">
        <v>5338</v>
      </c>
      <c r="M403" s="81" t="s">
        <v>1421</v>
      </c>
    </row>
    <row r="404" spans="1:13" ht="40.5">
      <c r="A404" s="115" t="s">
        <v>887</v>
      </c>
      <c r="B404" s="146" t="s">
        <v>1891</v>
      </c>
      <c r="C404" s="102">
        <v>23217</v>
      </c>
      <c r="D404" s="100" t="s">
        <v>6594</v>
      </c>
      <c r="E404" s="100" t="s">
        <v>6438</v>
      </c>
      <c r="F404" s="115" t="s">
        <v>5922</v>
      </c>
      <c r="G404" s="94">
        <v>40973</v>
      </c>
      <c r="H404" s="153"/>
      <c r="I404" s="167"/>
      <c r="J404" s="158"/>
      <c r="K404" s="81" t="s">
        <v>130</v>
      </c>
      <c r="L404" s="81" t="s">
        <v>4427</v>
      </c>
      <c r="M404" s="81" t="s">
        <v>1422</v>
      </c>
    </row>
    <row r="405" spans="1:13" ht="27">
      <c r="A405" s="115" t="s">
        <v>906</v>
      </c>
      <c r="B405" s="146" t="s">
        <v>905</v>
      </c>
      <c r="C405" s="90">
        <v>23218</v>
      </c>
      <c r="D405" s="100" t="s">
        <v>462</v>
      </c>
      <c r="E405" s="100" t="s">
        <v>6438</v>
      </c>
      <c r="F405" s="115" t="s">
        <v>1835</v>
      </c>
      <c r="G405" s="94">
        <v>40973</v>
      </c>
      <c r="H405" s="153"/>
      <c r="I405" s="167"/>
      <c r="J405" s="158"/>
      <c r="K405" s="81" t="s">
        <v>132</v>
      </c>
      <c r="L405" s="81" t="s">
        <v>4427</v>
      </c>
      <c r="M405" s="81" t="s">
        <v>1423</v>
      </c>
    </row>
    <row r="406" spans="1:13" ht="27">
      <c r="A406" s="115" t="s">
        <v>908</v>
      </c>
      <c r="B406" s="146" t="s">
        <v>907</v>
      </c>
      <c r="C406" s="102">
        <v>23219</v>
      </c>
      <c r="D406" s="100" t="s">
        <v>941</v>
      </c>
      <c r="E406" s="100" t="s">
        <v>6438</v>
      </c>
      <c r="F406" s="115"/>
      <c r="G406" s="94">
        <v>40973</v>
      </c>
      <c r="H406" s="153"/>
      <c r="I406" s="167"/>
      <c r="J406" s="158"/>
      <c r="K406" s="81" t="s">
        <v>130</v>
      </c>
      <c r="L406" s="81" t="s">
        <v>4550</v>
      </c>
      <c r="M406" s="81" t="s">
        <v>1096</v>
      </c>
    </row>
    <row r="407" spans="1:13" ht="27">
      <c r="A407" s="115" t="s">
        <v>910</v>
      </c>
      <c r="B407" s="146" t="s">
        <v>909</v>
      </c>
      <c r="C407" s="90">
        <v>23220</v>
      </c>
      <c r="D407" s="100" t="s">
        <v>941</v>
      </c>
      <c r="E407" s="100" t="s">
        <v>6438</v>
      </c>
      <c r="F407" s="115"/>
      <c r="G407" s="94">
        <v>40973</v>
      </c>
      <c r="H407" s="153"/>
      <c r="I407" s="167"/>
      <c r="J407" s="158"/>
      <c r="K407" s="81" t="s">
        <v>130</v>
      </c>
      <c r="L407" s="81" t="s">
        <v>4550</v>
      </c>
      <c r="M407" s="81" t="s">
        <v>1096</v>
      </c>
    </row>
    <row r="408" spans="1:13" ht="54">
      <c r="A408" s="115" t="s">
        <v>912</v>
      </c>
      <c r="B408" s="146" t="s">
        <v>911</v>
      </c>
      <c r="C408" s="102">
        <v>23221</v>
      </c>
      <c r="D408" s="100" t="s">
        <v>942</v>
      </c>
      <c r="E408" s="100" t="s">
        <v>875</v>
      </c>
      <c r="F408" s="115" t="s">
        <v>1836</v>
      </c>
      <c r="G408" s="94">
        <v>40973</v>
      </c>
      <c r="H408" s="153"/>
      <c r="I408" s="167"/>
      <c r="J408" s="158"/>
      <c r="K408" s="81" t="s">
        <v>119</v>
      </c>
      <c r="L408" s="81" t="s">
        <v>4551</v>
      </c>
      <c r="M408" s="81" t="s">
        <v>1424</v>
      </c>
    </row>
    <row r="409" spans="1:13" ht="40.5">
      <c r="A409" s="115" t="s">
        <v>914</v>
      </c>
      <c r="B409" s="146" t="s">
        <v>913</v>
      </c>
      <c r="C409" s="90">
        <v>23222</v>
      </c>
      <c r="D409" s="100" t="s">
        <v>943</v>
      </c>
      <c r="E409" s="100" t="s">
        <v>186</v>
      </c>
      <c r="F409" s="115"/>
      <c r="G409" s="94">
        <v>40973</v>
      </c>
      <c r="H409" s="153"/>
      <c r="I409" s="167"/>
      <c r="J409" s="158"/>
      <c r="K409" s="81" t="s">
        <v>119</v>
      </c>
      <c r="L409" s="81" t="s">
        <v>4552</v>
      </c>
      <c r="M409" s="81" t="s">
        <v>1425</v>
      </c>
    </row>
    <row r="410" spans="1:13" ht="108">
      <c r="A410" s="115" t="s">
        <v>7841</v>
      </c>
      <c r="B410" s="146" t="s">
        <v>6681</v>
      </c>
      <c r="C410" s="102">
        <v>23223</v>
      </c>
      <c r="D410" s="100" t="s">
        <v>944</v>
      </c>
      <c r="E410" s="100" t="s">
        <v>186</v>
      </c>
      <c r="F410" s="115"/>
      <c r="G410" s="94">
        <v>40973</v>
      </c>
      <c r="H410" s="153"/>
      <c r="I410" s="167"/>
      <c r="J410" s="158"/>
      <c r="K410" s="81" t="s">
        <v>119</v>
      </c>
      <c r="L410" s="81" t="s">
        <v>4553</v>
      </c>
      <c r="M410" s="81" t="s">
        <v>1096</v>
      </c>
    </row>
    <row r="411" spans="1:13" ht="40.5">
      <c r="A411" s="115" t="s">
        <v>916</v>
      </c>
      <c r="B411" s="146" t="s">
        <v>915</v>
      </c>
      <c r="C411" s="90">
        <v>23224</v>
      </c>
      <c r="D411" s="100" t="s">
        <v>945</v>
      </c>
      <c r="E411" s="100" t="s">
        <v>6438</v>
      </c>
      <c r="F411" s="115" t="s">
        <v>1837</v>
      </c>
      <c r="G411" s="94">
        <v>40973</v>
      </c>
      <c r="H411" s="153"/>
      <c r="I411" s="167"/>
      <c r="J411" s="158"/>
      <c r="K411" s="81" t="s">
        <v>150</v>
      </c>
      <c r="L411" s="81" t="s">
        <v>4554</v>
      </c>
      <c r="M411" s="81" t="s">
        <v>1426</v>
      </c>
    </row>
    <row r="412" spans="1:13" ht="40.5">
      <c r="A412" s="115" t="s">
        <v>918</v>
      </c>
      <c r="B412" s="146" t="s">
        <v>917</v>
      </c>
      <c r="C412" s="102">
        <v>23225</v>
      </c>
      <c r="D412" s="100" t="s">
        <v>1042</v>
      </c>
      <c r="E412" s="100" t="s">
        <v>6438</v>
      </c>
      <c r="F412" s="115"/>
      <c r="G412" s="94">
        <v>40973</v>
      </c>
      <c r="H412" s="153"/>
      <c r="I412" s="167"/>
      <c r="J412" s="158"/>
      <c r="K412" s="81" t="s">
        <v>132</v>
      </c>
      <c r="L412" s="81" t="s">
        <v>4555</v>
      </c>
      <c r="M412" s="81" t="s">
        <v>1427</v>
      </c>
    </row>
    <row r="413" spans="1:13" ht="27">
      <c r="A413" s="115" t="s">
        <v>920</v>
      </c>
      <c r="B413" s="146" t="s">
        <v>919</v>
      </c>
      <c r="C413" s="90">
        <v>23226</v>
      </c>
      <c r="D413" s="100" t="s">
        <v>946</v>
      </c>
      <c r="E413" s="100" t="s">
        <v>875</v>
      </c>
      <c r="F413" s="115" t="s">
        <v>1838</v>
      </c>
      <c r="G413" s="94">
        <v>40973</v>
      </c>
      <c r="H413" s="153"/>
      <c r="I413" s="167"/>
      <c r="J413" s="158"/>
      <c r="K413" s="81" t="s">
        <v>150</v>
      </c>
      <c r="L413" s="81" t="s">
        <v>4556</v>
      </c>
      <c r="M413" s="81" t="s">
        <v>2862</v>
      </c>
    </row>
    <row r="414" spans="1:13" ht="67.5">
      <c r="A414" s="115" t="s">
        <v>922</v>
      </c>
      <c r="B414" s="146" t="s">
        <v>921</v>
      </c>
      <c r="C414" s="102">
        <v>23227</v>
      </c>
      <c r="D414" s="100" t="s">
        <v>947</v>
      </c>
      <c r="E414" s="100" t="s">
        <v>875</v>
      </c>
      <c r="F414" s="115"/>
      <c r="G414" s="94">
        <v>40973</v>
      </c>
      <c r="H414" s="153"/>
      <c r="I414" s="167"/>
      <c r="J414" s="158"/>
      <c r="K414" s="81" t="s">
        <v>119</v>
      </c>
      <c r="L414" s="81" t="s">
        <v>4557</v>
      </c>
      <c r="M414" s="81" t="s">
        <v>2863</v>
      </c>
    </row>
    <row r="415" spans="1:13" ht="67.5">
      <c r="A415" s="115" t="s">
        <v>3062</v>
      </c>
      <c r="B415" s="146" t="s">
        <v>923</v>
      </c>
      <c r="C415" s="90">
        <v>23228</v>
      </c>
      <c r="D415" s="100" t="s">
        <v>948</v>
      </c>
      <c r="E415" s="100" t="s">
        <v>509</v>
      </c>
      <c r="F415" s="115" t="s">
        <v>1839</v>
      </c>
      <c r="G415" s="94">
        <v>40973</v>
      </c>
      <c r="H415" s="153"/>
      <c r="I415" s="167"/>
      <c r="J415" s="158"/>
      <c r="K415" s="81" t="s">
        <v>1984</v>
      </c>
      <c r="L415" s="81" t="s">
        <v>4558</v>
      </c>
      <c r="M415" s="81" t="s">
        <v>2659</v>
      </c>
    </row>
    <row r="416" spans="1:13" ht="40.5">
      <c r="A416" s="115" t="s">
        <v>925</v>
      </c>
      <c r="B416" s="146" t="s">
        <v>924</v>
      </c>
      <c r="C416" s="102">
        <v>23229</v>
      </c>
      <c r="D416" s="100" t="s">
        <v>428</v>
      </c>
      <c r="E416" s="100" t="s">
        <v>6438</v>
      </c>
      <c r="F416" s="115" t="s">
        <v>1840</v>
      </c>
      <c r="G416" s="94">
        <v>40973</v>
      </c>
      <c r="H416" s="153"/>
      <c r="I416" s="167"/>
      <c r="J416" s="158"/>
      <c r="K416" s="81" t="s">
        <v>150</v>
      </c>
      <c r="L416" s="81" t="s">
        <v>4559</v>
      </c>
      <c r="M416" s="81" t="s">
        <v>1428</v>
      </c>
    </row>
    <row r="417" spans="1:13" s="83" customFormat="1" ht="94.5">
      <c r="A417" s="115" t="s">
        <v>926</v>
      </c>
      <c r="B417" s="146" t="s">
        <v>3091</v>
      </c>
      <c r="C417" s="102">
        <v>23230</v>
      </c>
      <c r="D417" s="100" t="s">
        <v>949</v>
      </c>
      <c r="E417" s="100" t="s">
        <v>186</v>
      </c>
      <c r="F417" s="115"/>
      <c r="G417" s="94">
        <v>40973</v>
      </c>
      <c r="H417" s="153"/>
      <c r="I417" s="167"/>
      <c r="J417" s="158"/>
      <c r="K417" s="81" t="s">
        <v>1984</v>
      </c>
      <c r="L417" s="81" t="s">
        <v>7842</v>
      </c>
      <c r="M417" s="81" t="s">
        <v>1429</v>
      </c>
    </row>
    <row r="418" spans="1:13" s="83" customFormat="1" ht="54">
      <c r="A418" s="115" t="s">
        <v>928</v>
      </c>
      <c r="B418" s="146" t="s">
        <v>927</v>
      </c>
      <c r="C418" s="90">
        <v>23231</v>
      </c>
      <c r="D418" s="100" t="s">
        <v>950</v>
      </c>
      <c r="E418" s="100" t="s">
        <v>875</v>
      </c>
      <c r="F418" s="115"/>
      <c r="G418" s="94">
        <v>40973</v>
      </c>
      <c r="H418" s="153"/>
      <c r="I418" s="167"/>
      <c r="J418" s="158"/>
      <c r="K418" s="81" t="s">
        <v>119</v>
      </c>
      <c r="L418" s="81" t="s">
        <v>4560</v>
      </c>
      <c r="M418" s="81" t="s">
        <v>1430</v>
      </c>
    </row>
    <row r="419" spans="1:13" s="83" customFormat="1" ht="40.5">
      <c r="A419" s="115" t="s">
        <v>930</v>
      </c>
      <c r="B419" s="146" t="s">
        <v>929</v>
      </c>
      <c r="C419" s="102">
        <v>23232</v>
      </c>
      <c r="D419" s="100" t="s">
        <v>951</v>
      </c>
      <c r="E419" s="100" t="s">
        <v>6438</v>
      </c>
      <c r="F419" s="115"/>
      <c r="G419" s="94">
        <v>40973</v>
      </c>
      <c r="H419" s="153"/>
      <c r="I419" s="167"/>
      <c r="J419" s="158"/>
      <c r="K419" s="81" t="s">
        <v>1984</v>
      </c>
      <c r="L419" s="81" t="s">
        <v>4427</v>
      </c>
      <c r="M419" s="81" t="s">
        <v>1431</v>
      </c>
    </row>
    <row r="420" spans="1:13" s="83" customFormat="1" ht="54">
      <c r="A420" s="115" t="s">
        <v>1068</v>
      </c>
      <c r="B420" s="146" t="s">
        <v>931</v>
      </c>
      <c r="C420" s="90">
        <v>23233</v>
      </c>
      <c r="D420" s="100" t="s">
        <v>952</v>
      </c>
      <c r="E420" s="100" t="s">
        <v>6438</v>
      </c>
      <c r="F420" s="115"/>
      <c r="G420" s="94">
        <v>40973</v>
      </c>
      <c r="H420" s="153"/>
      <c r="I420" s="167"/>
      <c r="J420" s="158"/>
      <c r="K420" s="81" t="s">
        <v>130</v>
      </c>
      <c r="L420" s="81" t="s">
        <v>7843</v>
      </c>
      <c r="M420" s="81" t="s">
        <v>1432</v>
      </c>
    </row>
    <row r="421" spans="1:13" s="83" customFormat="1" ht="40.5">
      <c r="A421" s="115" t="s">
        <v>933</v>
      </c>
      <c r="B421" s="146" t="s">
        <v>932</v>
      </c>
      <c r="C421" s="102">
        <v>23234</v>
      </c>
      <c r="D421" s="100" t="s">
        <v>953</v>
      </c>
      <c r="E421" s="100" t="s">
        <v>716</v>
      </c>
      <c r="F421" s="115"/>
      <c r="G421" s="94">
        <v>40973</v>
      </c>
      <c r="H421" s="153"/>
      <c r="I421" s="167"/>
      <c r="J421" s="158"/>
      <c r="K421" s="81" t="s">
        <v>150</v>
      </c>
      <c r="L421" s="81" t="s">
        <v>4561</v>
      </c>
      <c r="M421" s="81" t="s">
        <v>1433</v>
      </c>
    </row>
    <row r="422" spans="1:13" s="83" customFormat="1" ht="27">
      <c r="A422" s="115" t="s">
        <v>2550</v>
      </c>
      <c r="B422" s="146" t="s">
        <v>934</v>
      </c>
      <c r="C422" s="102">
        <v>23236</v>
      </c>
      <c r="D422" s="100" t="s">
        <v>954</v>
      </c>
      <c r="E422" s="100" t="s">
        <v>716</v>
      </c>
      <c r="F422" s="115"/>
      <c r="G422" s="94">
        <v>40973</v>
      </c>
      <c r="H422" s="153"/>
      <c r="I422" s="167"/>
      <c r="J422" s="158"/>
      <c r="K422" s="81" t="s">
        <v>119</v>
      </c>
      <c r="L422" s="81" t="s">
        <v>4562</v>
      </c>
      <c r="M422" s="81" t="s">
        <v>1434</v>
      </c>
    </row>
    <row r="423" spans="1:13" s="83" customFormat="1" ht="81">
      <c r="A423" s="115" t="s">
        <v>935</v>
      </c>
      <c r="B423" s="146" t="s">
        <v>3092</v>
      </c>
      <c r="C423" s="90">
        <v>23237</v>
      </c>
      <c r="D423" s="100" t="s">
        <v>955</v>
      </c>
      <c r="E423" s="100" t="s">
        <v>716</v>
      </c>
      <c r="F423" s="115"/>
      <c r="G423" s="94">
        <v>40973</v>
      </c>
      <c r="H423" s="153"/>
      <c r="I423" s="167"/>
      <c r="J423" s="158"/>
      <c r="K423" s="81" t="s">
        <v>150</v>
      </c>
      <c r="L423" s="81" t="s">
        <v>4562</v>
      </c>
      <c r="M423" s="81" t="s">
        <v>1435</v>
      </c>
    </row>
    <row r="424" spans="1:13" s="83" customFormat="1" ht="40.5">
      <c r="A424" s="115" t="s">
        <v>937</v>
      </c>
      <c r="B424" s="146" t="s">
        <v>936</v>
      </c>
      <c r="C424" s="102">
        <v>23238</v>
      </c>
      <c r="D424" s="100" t="s">
        <v>956</v>
      </c>
      <c r="E424" s="100" t="s">
        <v>6438</v>
      </c>
      <c r="F424" s="115"/>
      <c r="G424" s="94">
        <v>40973</v>
      </c>
      <c r="H424" s="153"/>
      <c r="I424" s="167"/>
      <c r="J424" s="158"/>
      <c r="K424" s="81" t="s">
        <v>130</v>
      </c>
      <c r="L424" s="81" t="s">
        <v>4454</v>
      </c>
      <c r="M424" s="81" t="s">
        <v>1436</v>
      </c>
    </row>
    <row r="425" spans="1:13" s="83" customFormat="1" ht="54">
      <c r="A425" s="115" t="s">
        <v>939</v>
      </c>
      <c r="B425" s="146" t="s">
        <v>938</v>
      </c>
      <c r="C425" s="102">
        <v>23239</v>
      </c>
      <c r="D425" s="100" t="s">
        <v>957</v>
      </c>
      <c r="E425" s="100" t="s">
        <v>6438</v>
      </c>
      <c r="F425" s="115"/>
      <c r="G425" s="94">
        <v>40973</v>
      </c>
      <c r="H425" s="153"/>
      <c r="I425" s="167"/>
      <c r="J425" s="158"/>
      <c r="K425" s="81" t="s">
        <v>121</v>
      </c>
      <c r="L425" s="81" t="s">
        <v>4563</v>
      </c>
      <c r="M425" s="81" t="s">
        <v>1437</v>
      </c>
    </row>
    <row r="426" spans="1:13" s="83" customFormat="1" ht="40.5">
      <c r="A426" s="115" t="s">
        <v>2828</v>
      </c>
      <c r="B426" s="146" t="s">
        <v>2829</v>
      </c>
      <c r="C426" s="102">
        <v>23240</v>
      </c>
      <c r="D426" s="100" t="s">
        <v>958</v>
      </c>
      <c r="E426" s="100" t="s">
        <v>186</v>
      </c>
      <c r="F426" s="115" t="s">
        <v>1841</v>
      </c>
      <c r="G426" s="94">
        <v>40973</v>
      </c>
      <c r="H426" s="153"/>
      <c r="I426" s="167"/>
      <c r="J426" s="158"/>
      <c r="K426" s="81" t="s">
        <v>130</v>
      </c>
      <c r="L426" s="81" t="s">
        <v>4564</v>
      </c>
      <c r="M426" s="81" t="s">
        <v>1438</v>
      </c>
    </row>
    <row r="427" spans="1:13" s="83" customFormat="1" ht="148.5">
      <c r="A427" s="115" t="s">
        <v>940</v>
      </c>
      <c r="B427" s="146" t="s">
        <v>3155</v>
      </c>
      <c r="C427" s="90">
        <v>23241</v>
      </c>
      <c r="D427" s="100" t="s">
        <v>959</v>
      </c>
      <c r="E427" s="100" t="s">
        <v>90</v>
      </c>
      <c r="F427" s="115"/>
      <c r="G427" s="94">
        <v>40973</v>
      </c>
      <c r="H427" s="153"/>
      <c r="I427" s="167"/>
      <c r="J427" s="158"/>
      <c r="K427" s="81" t="s">
        <v>130</v>
      </c>
      <c r="L427" s="81" t="s">
        <v>4565</v>
      </c>
      <c r="M427" s="81" t="s">
        <v>2830</v>
      </c>
    </row>
    <row r="428" spans="1:13" s="83" customFormat="1" ht="40.5">
      <c r="A428" s="115" t="s">
        <v>964</v>
      </c>
      <c r="B428" s="146" t="s">
        <v>963</v>
      </c>
      <c r="C428" s="102">
        <v>24001</v>
      </c>
      <c r="D428" s="100" t="s">
        <v>813</v>
      </c>
      <c r="E428" s="100" t="s">
        <v>716</v>
      </c>
      <c r="F428" s="115"/>
      <c r="G428" s="94">
        <v>41067</v>
      </c>
      <c r="H428" s="153"/>
      <c r="I428" s="167"/>
      <c r="J428" s="158"/>
      <c r="K428" s="101" t="s">
        <v>130</v>
      </c>
      <c r="L428" s="81" t="s">
        <v>4566</v>
      </c>
      <c r="M428" s="81" t="s">
        <v>1439</v>
      </c>
    </row>
    <row r="429" spans="1:13" s="83" customFormat="1" ht="40.5">
      <c r="A429" s="206" t="s">
        <v>966</v>
      </c>
      <c r="B429" s="163" t="s">
        <v>965</v>
      </c>
      <c r="C429" s="103">
        <v>24002</v>
      </c>
      <c r="D429" s="104" t="s">
        <v>5923</v>
      </c>
      <c r="E429" s="104" t="s">
        <v>186</v>
      </c>
      <c r="F429" s="206"/>
      <c r="G429" s="108">
        <v>41067</v>
      </c>
      <c r="H429" s="153"/>
      <c r="I429" s="167"/>
      <c r="J429" s="158"/>
      <c r="K429" s="106" t="s">
        <v>130</v>
      </c>
      <c r="L429" s="105" t="s">
        <v>4567</v>
      </c>
      <c r="M429" s="105" t="s">
        <v>1440</v>
      </c>
    </row>
    <row r="430" spans="1:13" s="83" customFormat="1" ht="40.5">
      <c r="A430" s="81" t="s">
        <v>968</v>
      </c>
      <c r="B430" s="146" t="s">
        <v>1044</v>
      </c>
      <c r="C430" s="90">
        <v>24003</v>
      </c>
      <c r="D430" s="100" t="s">
        <v>487</v>
      </c>
      <c r="E430" s="104" t="s">
        <v>488</v>
      </c>
      <c r="F430" s="81"/>
      <c r="G430" s="94">
        <v>41131</v>
      </c>
      <c r="H430" s="153"/>
      <c r="I430" s="167"/>
      <c r="J430" s="158"/>
      <c r="K430" s="106" t="s">
        <v>130</v>
      </c>
      <c r="L430" s="81" t="s">
        <v>4568</v>
      </c>
      <c r="M430" s="81" t="s">
        <v>1441</v>
      </c>
    </row>
    <row r="431" spans="1:13" s="83" customFormat="1" ht="27">
      <c r="A431" s="81" t="s">
        <v>969</v>
      </c>
      <c r="B431" s="146" t="s">
        <v>3093</v>
      </c>
      <c r="C431" s="90">
        <v>24004</v>
      </c>
      <c r="D431" s="100" t="s">
        <v>970</v>
      </c>
      <c r="E431" s="104" t="s">
        <v>186</v>
      </c>
      <c r="F431" s="81"/>
      <c r="G431" s="94">
        <v>41131</v>
      </c>
      <c r="H431" s="153"/>
      <c r="I431" s="167"/>
      <c r="J431" s="158"/>
      <c r="K431" s="101" t="s">
        <v>121</v>
      </c>
      <c r="L431" s="81" t="s">
        <v>4569</v>
      </c>
      <c r="M431" s="81" t="s">
        <v>1442</v>
      </c>
    </row>
    <row r="432" spans="1:13" s="83" customFormat="1" ht="40.5">
      <c r="A432" s="109" t="s">
        <v>2831</v>
      </c>
      <c r="B432" s="146" t="s">
        <v>3094</v>
      </c>
      <c r="C432" s="90">
        <v>24005</v>
      </c>
      <c r="D432" s="118" t="s">
        <v>971</v>
      </c>
      <c r="E432" s="100" t="s">
        <v>972</v>
      </c>
      <c r="F432" s="109"/>
      <c r="G432" s="94">
        <v>41159</v>
      </c>
      <c r="H432" s="153"/>
      <c r="I432" s="167"/>
      <c r="J432" s="158"/>
      <c r="K432" s="101" t="s">
        <v>119</v>
      </c>
      <c r="L432" s="110" t="s">
        <v>4570</v>
      </c>
      <c r="M432" s="81" t="s">
        <v>1443</v>
      </c>
    </row>
    <row r="433" spans="1:13" s="83" customFormat="1" ht="40.5">
      <c r="A433" s="81" t="s">
        <v>973</v>
      </c>
      <c r="B433" s="146" t="s">
        <v>1045</v>
      </c>
      <c r="C433" s="90">
        <v>24006</v>
      </c>
      <c r="D433" s="100" t="s">
        <v>746</v>
      </c>
      <c r="E433" s="100" t="s">
        <v>716</v>
      </c>
      <c r="F433" s="81"/>
      <c r="G433" s="94">
        <v>41159</v>
      </c>
      <c r="H433" s="153"/>
      <c r="I433" s="167"/>
      <c r="J433" s="158"/>
      <c r="K433" s="101" t="s">
        <v>119</v>
      </c>
      <c r="L433" s="110" t="s">
        <v>5339</v>
      </c>
      <c r="M433" s="81" t="s">
        <v>1444</v>
      </c>
    </row>
    <row r="434" spans="1:13" s="83" customFormat="1" ht="67.5">
      <c r="A434" s="105" t="s">
        <v>975</v>
      </c>
      <c r="B434" s="146" t="s">
        <v>1046</v>
      </c>
      <c r="C434" s="92">
        <v>24007</v>
      </c>
      <c r="D434" s="104" t="s">
        <v>974</v>
      </c>
      <c r="E434" s="100" t="s">
        <v>6438</v>
      </c>
      <c r="F434" s="137" t="s">
        <v>2248</v>
      </c>
      <c r="G434" s="94">
        <v>41159</v>
      </c>
      <c r="H434" s="153">
        <v>44286</v>
      </c>
      <c r="I434" s="167" t="s">
        <v>5019</v>
      </c>
      <c r="J434" s="158"/>
      <c r="K434" s="106" t="s">
        <v>1984</v>
      </c>
      <c r="L434" s="155" t="s">
        <v>7469</v>
      </c>
      <c r="M434" s="105" t="s">
        <v>2597</v>
      </c>
    </row>
    <row r="435" spans="1:13" s="83" customFormat="1" ht="121.5">
      <c r="A435" s="81" t="s">
        <v>976</v>
      </c>
      <c r="B435" s="146" t="s">
        <v>3095</v>
      </c>
      <c r="C435" s="90">
        <v>24008</v>
      </c>
      <c r="D435" s="100" t="s">
        <v>977</v>
      </c>
      <c r="E435" s="100" t="s">
        <v>127</v>
      </c>
      <c r="F435" s="81"/>
      <c r="G435" s="94">
        <v>41184</v>
      </c>
      <c r="H435" s="153">
        <v>44865</v>
      </c>
      <c r="I435" s="167" t="s">
        <v>5969</v>
      </c>
      <c r="J435" s="158"/>
      <c r="K435" s="101" t="s">
        <v>145</v>
      </c>
      <c r="L435" s="81" t="s">
        <v>8123</v>
      </c>
      <c r="M435" s="81" t="s">
        <v>8197</v>
      </c>
    </row>
    <row r="436" spans="1:13" s="83" customFormat="1" ht="40.5">
      <c r="A436" s="81" t="s">
        <v>978</v>
      </c>
      <c r="B436" s="146" t="s">
        <v>1047</v>
      </c>
      <c r="C436" s="90">
        <v>24009</v>
      </c>
      <c r="D436" s="100" t="s">
        <v>2411</v>
      </c>
      <c r="E436" s="100" t="s">
        <v>2412</v>
      </c>
      <c r="F436" s="81"/>
      <c r="G436" s="94">
        <v>41220</v>
      </c>
      <c r="H436" s="153"/>
      <c r="I436" s="167"/>
      <c r="J436" s="158"/>
      <c r="K436" s="101" t="s">
        <v>150</v>
      </c>
      <c r="L436" s="81" t="s">
        <v>4571</v>
      </c>
      <c r="M436" s="81" t="s">
        <v>1446</v>
      </c>
    </row>
    <row r="437" spans="1:13" s="83" customFormat="1" ht="54">
      <c r="A437" s="111" t="s">
        <v>979</v>
      </c>
      <c r="B437" s="146" t="s">
        <v>1048</v>
      </c>
      <c r="C437" s="90">
        <v>24010</v>
      </c>
      <c r="D437" s="207" t="s">
        <v>980</v>
      </c>
      <c r="E437" s="118" t="s">
        <v>120</v>
      </c>
      <c r="F437" s="111"/>
      <c r="G437" s="94">
        <v>41248</v>
      </c>
      <c r="H437" s="153"/>
      <c r="I437" s="167"/>
      <c r="J437" s="158"/>
      <c r="K437" s="210" t="s">
        <v>145</v>
      </c>
      <c r="L437" s="81" t="s">
        <v>4572</v>
      </c>
      <c r="M437" s="113" t="s">
        <v>2660</v>
      </c>
    </row>
    <row r="438" spans="1:13" s="83" customFormat="1" ht="54">
      <c r="A438" s="81" t="s">
        <v>981</v>
      </c>
      <c r="B438" s="146" t="s">
        <v>1049</v>
      </c>
      <c r="C438" s="90">
        <v>24011</v>
      </c>
      <c r="D438" s="100" t="s">
        <v>982</v>
      </c>
      <c r="E438" s="100" t="s">
        <v>158</v>
      </c>
      <c r="F438" s="81"/>
      <c r="G438" s="94">
        <v>41248</v>
      </c>
      <c r="H438" s="153">
        <v>45107</v>
      </c>
      <c r="I438" s="167" t="s">
        <v>6219</v>
      </c>
      <c r="J438" s="158" t="s">
        <v>1958</v>
      </c>
      <c r="K438" s="101" t="s">
        <v>150</v>
      </c>
      <c r="L438" s="81" t="s">
        <v>7873</v>
      </c>
      <c r="M438" s="81" t="s">
        <v>1916</v>
      </c>
    </row>
    <row r="439" spans="1:13" s="83" customFormat="1" ht="40.5">
      <c r="A439" s="81" t="s">
        <v>983</v>
      </c>
      <c r="B439" s="146" t="s">
        <v>1050</v>
      </c>
      <c r="C439" s="90">
        <v>24012</v>
      </c>
      <c r="D439" s="100" t="s">
        <v>984</v>
      </c>
      <c r="E439" s="100" t="s">
        <v>6438</v>
      </c>
      <c r="F439" s="81"/>
      <c r="G439" s="94">
        <v>41248</v>
      </c>
      <c r="H439" s="153"/>
      <c r="I439" s="167"/>
      <c r="J439" s="158"/>
      <c r="K439" s="101" t="s">
        <v>145</v>
      </c>
      <c r="L439" s="81" t="s">
        <v>4574</v>
      </c>
      <c r="M439" s="81" t="s">
        <v>1447</v>
      </c>
    </row>
    <row r="440" spans="1:13" s="83" customFormat="1" ht="54">
      <c r="A440" s="81" t="s">
        <v>986</v>
      </c>
      <c r="B440" s="146" t="s">
        <v>1051</v>
      </c>
      <c r="C440" s="90">
        <v>24013</v>
      </c>
      <c r="D440" s="100" t="s">
        <v>985</v>
      </c>
      <c r="E440" s="100" t="s">
        <v>465</v>
      </c>
      <c r="F440" s="81"/>
      <c r="G440" s="94">
        <v>41248</v>
      </c>
      <c r="H440" s="153">
        <v>45380</v>
      </c>
      <c r="I440" s="167" t="s">
        <v>6859</v>
      </c>
      <c r="J440" s="158" t="s">
        <v>1547</v>
      </c>
      <c r="K440" s="101" t="s">
        <v>119</v>
      </c>
      <c r="L440" s="81" t="s">
        <v>8125</v>
      </c>
      <c r="M440" s="81" t="s">
        <v>1448</v>
      </c>
    </row>
    <row r="441" spans="1:13" s="83" customFormat="1" ht="54">
      <c r="A441" s="81" t="s">
        <v>989</v>
      </c>
      <c r="B441" s="146" t="s">
        <v>1052</v>
      </c>
      <c r="C441" s="90">
        <v>24015</v>
      </c>
      <c r="D441" s="100" t="s">
        <v>990</v>
      </c>
      <c r="E441" s="100" t="s">
        <v>186</v>
      </c>
      <c r="F441" s="81" t="s">
        <v>5906</v>
      </c>
      <c r="G441" s="94">
        <v>41282</v>
      </c>
      <c r="H441" s="153">
        <v>44895</v>
      </c>
      <c r="I441" s="167" t="s">
        <v>5982</v>
      </c>
      <c r="J441" s="158" t="s">
        <v>1547</v>
      </c>
      <c r="K441" s="101" t="s">
        <v>119</v>
      </c>
      <c r="L441" s="81" t="s">
        <v>7288</v>
      </c>
      <c r="M441" s="81" t="s">
        <v>1449</v>
      </c>
    </row>
    <row r="442" spans="1:13" s="83" customFormat="1" ht="54">
      <c r="A442" s="81" t="s">
        <v>991</v>
      </c>
      <c r="B442" s="146" t="s">
        <v>1053</v>
      </c>
      <c r="C442" s="90">
        <v>24016</v>
      </c>
      <c r="D442" s="100" t="s">
        <v>992</v>
      </c>
      <c r="E442" s="100" t="s">
        <v>158</v>
      </c>
      <c r="F442" s="81"/>
      <c r="G442" s="94">
        <v>41282</v>
      </c>
      <c r="H442" s="153"/>
      <c r="I442" s="167"/>
      <c r="J442" s="158"/>
      <c r="K442" s="101" t="s">
        <v>119</v>
      </c>
      <c r="L442" s="81" t="s">
        <v>4575</v>
      </c>
      <c r="M442" s="81" t="s">
        <v>1450</v>
      </c>
    </row>
    <row r="443" spans="1:13" s="83" customFormat="1" ht="40.5">
      <c r="A443" s="81" t="s">
        <v>995</v>
      </c>
      <c r="B443" s="146" t="s">
        <v>1054</v>
      </c>
      <c r="C443" s="90">
        <v>24017</v>
      </c>
      <c r="D443" s="100" t="s">
        <v>996</v>
      </c>
      <c r="E443" s="100" t="s">
        <v>6438</v>
      </c>
      <c r="F443" s="81"/>
      <c r="G443" s="94">
        <v>41313</v>
      </c>
      <c r="H443" s="153"/>
      <c r="I443" s="167"/>
      <c r="J443" s="158"/>
      <c r="K443" s="101" t="s">
        <v>119</v>
      </c>
      <c r="L443" s="81" t="s">
        <v>4576</v>
      </c>
      <c r="M443" s="81" t="s">
        <v>1451</v>
      </c>
    </row>
    <row r="444" spans="1:13" s="83" customFormat="1" ht="27">
      <c r="A444" s="81" t="s">
        <v>998</v>
      </c>
      <c r="B444" s="146" t="s">
        <v>1055</v>
      </c>
      <c r="C444" s="90">
        <v>24018</v>
      </c>
      <c r="D444" s="100" t="s">
        <v>999</v>
      </c>
      <c r="E444" s="100" t="s">
        <v>6438</v>
      </c>
      <c r="F444" s="81"/>
      <c r="G444" s="94">
        <v>41339</v>
      </c>
      <c r="H444" s="153"/>
      <c r="I444" s="167"/>
      <c r="J444" s="158"/>
      <c r="K444" s="101" t="s">
        <v>148</v>
      </c>
      <c r="L444" s="81" t="s">
        <v>4577</v>
      </c>
      <c r="M444" s="81" t="s">
        <v>1452</v>
      </c>
    </row>
    <row r="445" spans="1:13" s="83" customFormat="1" ht="27">
      <c r="A445" s="81" t="s">
        <v>1000</v>
      </c>
      <c r="B445" s="146" t="s">
        <v>1056</v>
      </c>
      <c r="C445" s="90">
        <v>24019</v>
      </c>
      <c r="D445" s="100" t="s">
        <v>1001</v>
      </c>
      <c r="E445" s="100" t="s">
        <v>138</v>
      </c>
      <c r="F445" s="81"/>
      <c r="G445" s="94">
        <v>41339</v>
      </c>
      <c r="H445" s="153"/>
      <c r="I445" s="167"/>
      <c r="J445" s="158"/>
      <c r="K445" s="101" t="s">
        <v>130</v>
      </c>
      <c r="L445" s="81" t="s">
        <v>4578</v>
      </c>
      <c r="M445" s="81" t="s">
        <v>1453</v>
      </c>
    </row>
    <row r="446" spans="1:13" s="83" customFormat="1" ht="81">
      <c r="A446" s="81" t="s">
        <v>1031</v>
      </c>
      <c r="B446" s="146" t="s">
        <v>1057</v>
      </c>
      <c r="C446" s="90">
        <v>25001</v>
      </c>
      <c r="D446" s="100" t="s">
        <v>15</v>
      </c>
      <c r="E446" s="100" t="s">
        <v>6438</v>
      </c>
      <c r="F446" s="81"/>
      <c r="G446" s="94">
        <v>41365</v>
      </c>
      <c r="H446" s="153"/>
      <c r="I446" s="167"/>
      <c r="J446" s="158"/>
      <c r="K446" s="101" t="s">
        <v>145</v>
      </c>
      <c r="L446" s="81" t="s">
        <v>4579</v>
      </c>
      <c r="M446" s="81" t="s">
        <v>2844</v>
      </c>
    </row>
    <row r="447" spans="1:13" s="83" customFormat="1" ht="54">
      <c r="A447" s="81" t="s">
        <v>2361</v>
      </c>
      <c r="B447" s="146" t="s">
        <v>2360</v>
      </c>
      <c r="C447" s="90">
        <v>25002</v>
      </c>
      <c r="D447" s="100" t="s">
        <v>1034</v>
      </c>
      <c r="E447" s="100" t="s">
        <v>6438</v>
      </c>
      <c r="F447" s="81"/>
      <c r="G447" s="94">
        <v>41618</v>
      </c>
      <c r="H447" s="153"/>
      <c r="I447" s="167"/>
      <c r="J447" s="158" t="s">
        <v>2677</v>
      </c>
      <c r="K447" s="101" t="s">
        <v>121</v>
      </c>
      <c r="L447" s="81" t="s">
        <v>4580</v>
      </c>
      <c r="M447" s="81" t="s">
        <v>1454</v>
      </c>
    </row>
    <row r="448" spans="1:13" s="83" customFormat="1" ht="40.5">
      <c r="A448" s="81" t="s">
        <v>1037</v>
      </c>
      <c r="B448" s="146" t="s">
        <v>1058</v>
      </c>
      <c r="C448" s="90">
        <v>25003</v>
      </c>
      <c r="D448" s="100" t="s">
        <v>1038</v>
      </c>
      <c r="E448" s="100" t="s">
        <v>6438</v>
      </c>
      <c r="F448" s="81"/>
      <c r="G448" s="94">
        <v>41618</v>
      </c>
      <c r="H448" s="153"/>
      <c r="I448" s="167"/>
      <c r="J448" s="158"/>
      <c r="K448" s="105" t="s">
        <v>122</v>
      </c>
      <c r="L448" s="81" t="s">
        <v>4581</v>
      </c>
      <c r="M448" s="81" t="s">
        <v>1455</v>
      </c>
    </row>
    <row r="449" spans="1:13" s="83" customFormat="1" ht="81">
      <c r="A449" s="81" t="s">
        <v>1060</v>
      </c>
      <c r="B449" s="146" t="s">
        <v>1059</v>
      </c>
      <c r="C449" s="90">
        <v>26001</v>
      </c>
      <c r="D449" s="100" t="s">
        <v>1483</v>
      </c>
      <c r="E449" s="100" t="s">
        <v>6438</v>
      </c>
      <c r="F449" s="81" t="s">
        <v>1867</v>
      </c>
      <c r="G449" s="94">
        <v>41842</v>
      </c>
      <c r="H449" s="153"/>
      <c r="I449" s="167"/>
      <c r="J449" s="158" t="s">
        <v>1959</v>
      </c>
      <c r="K449" s="81" t="s">
        <v>893</v>
      </c>
      <c r="L449" s="81" t="s">
        <v>4582</v>
      </c>
      <c r="M449" s="81" t="s">
        <v>1456</v>
      </c>
    </row>
    <row r="450" spans="1:13" s="83" customFormat="1" ht="81">
      <c r="A450" s="81" t="s">
        <v>1065</v>
      </c>
      <c r="B450" s="146" t="s">
        <v>1064</v>
      </c>
      <c r="C450" s="90">
        <v>26002</v>
      </c>
      <c r="D450" s="100" t="s">
        <v>6029</v>
      </c>
      <c r="E450" s="100" t="s">
        <v>186</v>
      </c>
      <c r="F450" s="81" t="s">
        <v>1867</v>
      </c>
      <c r="G450" s="94">
        <v>41857</v>
      </c>
      <c r="H450" s="153"/>
      <c r="I450" s="167"/>
      <c r="J450" s="158"/>
      <c r="K450" s="81" t="s">
        <v>893</v>
      </c>
      <c r="L450" s="81" t="s">
        <v>7844</v>
      </c>
      <c r="M450" s="81" t="s">
        <v>1917</v>
      </c>
    </row>
    <row r="451" spans="1:13" s="83" customFormat="1" ht="81">
      <c r="A451" s="81" t="s">
        <v>1070</v>
      </c>
      <c r="B451" s="146" t="s">
        <v>1069</v>
      </c>
      <c r="C451" s="90">
        <v>26003</v>
      </c>
      <c r="D451" s="100" t="s">
        <v>1071</v>
      </c>
      <c r="E451" s="100" t="s">
        <v>138</v>
      </c>
      <c r="F451" s="81" t="s">
        <v>1867</v>
      </c>
      <c r="G451" s="94">
        <v>41876</v>
      </c>
      <c r="H451" s="153"/>
      <c r="I451" s="167"/>
      <c r="J451" s="158"/>
      <c r="K451" s="81" t="s">
        <v>893</v>
      </c>
      <c r="L451" s="81" t="s">
        <v>4583</v>
      </c>
      <c r="M451" s="81" t="s">
        <v>1456</v>
      </c>
    </row>
    <row r="452" spans="1:13" s="83" customFormat="1" ht="108">
      <c r="A452" s="81" t="s">
        <v>1073</v>
      </c>
      <c r="B452" s="146" t="s">
        <v>1072</v>
      </c>
      <c r="C452" s="90">
        <v>26004</v>
      </c>
      <c r="D452" s="100" t="s">
        <v>1074</v>
      </c>
      <c r="E452" s="100" t="s">
        <v>6438</v>
      </c>
      <c r="F452" s="81" t="s">
        <v>1868</v>
      </c>
      <c r="G452" s="94">
        <v>41892</v>
      </c>
      <c r="H452" s="153">
        <v>43889</v>
      </c>
      <c r="I452" s="167" t="s">
        <v>2952</v>
      </c>
      <c r="J452" s="158" t="s">
        <v>1959</v>
      </c>
      <c r="K452" s="81" t="s">
        <v>130</v>
      </c>
      <c r="L452" s="81" t="s">
        <v>4584</v>
      </c>
      <c r="M452" s="81" t="s">
        <v>1918</v>
      </c>
    </row>
    <row r="453" spans="1:13" s="83" customFormat="1" ht="54">
      <c r="A453" s="81" t="s">
        <v>1087</v>
      </c>
      <c r="B453" s="146" t="s">
        <v>1086</v>
      </c>
      <c r="C453" s="90">
        <v>26005</v>
      </c>
      <c r="D453" s="100" t="s">
        <v>1088</v>
      </c>
      <c r="E453" s="100" t="s">
        <v>186</v>
      </c>
      <c r="F453" s="61" t="s">
        <v>2776</v>
      </c>
      <c r="G453" s="94">
        <v>41901</v>
      </c>
      <c r="H453" s="153"/>
      <c r="I453" s="167"/>
      <c r="J453" s="158"/>
      <c r="K453" s="81" t="s">
        <v>1984</v>
      </c>
      <c r="L453" s="81" t="s">
        <v>4585</v>
      </c>
      <c r="M453" s="81" t="s">
        <v>1457</v>
      </c>
    </row>
    <row r="454" spans="1:13" s="83" customFormat="1" ht="81">
      <c r="A454" s="81" t="s">
        <v>1089</v>
      </c>
      <c r="B454" s="146" t="s">
        <v>3096</v>
      </c>
      <c r="C454" s="90">
        <v>26006</v>
      </c>
      <c r="D454" s="100" t="s">
        <v>515</v>
      </c>
      <c r="E454" s="100" t="s">
        <v>6438</v>
      </c>
      <c r="F454" s="81"/>
      <c r="G454" s="94">
        <v>41901</v>
      </c>
      <c r="H454" s="153"/>
      <c r="I454" s="167"/>
      <c r="J454" s="158"/>
      <c r="K454" s="101" t="s">
        <v>121</v>
      </c>
      <c r="L454" s="81" t="s">
        <v>4586</v>
      </c>
      <c r="M454" s="81" t="s">
        <v>1458</v>
      </c>
    </row>
    <row r="455" spans="1:13" s="83" customFormat="1" ht="54">
      <c r="A455" s="81" t="s">
        <v>1090</v>
      </c>
      <c r="B455" s="146" t="s">
        <v>3097</v>
      </c>
      <c r="C455" s="90">
        <v>26007</v>
      </c>
      <c r="D455" s="100" t="s">
        <v>1091</v>
      </c>
      <c r="E455" s="100" t="s">
        <v>6438</v>
      </c>
      <c r="F455" s="81" t="s">
        <v>1869</v>
      </c>
      <c r="G455" s="94">
        <v>41901</v>
      </c>
      <c r="H455" s="153"/>
      <c r="I455" s="167"/>
      <c r="J455" s="158" t="s">
        <v>1958</v>
      </c>
      <c r="K455" s="81" t="s">
        <v>1984</v>
      </c>
      <c r="L455" s="81" t="s">
        <v>8528</v>
      </c>
      <c r="M455" s="81" t="s">
        <v>1919</v>
      </c>
    </row>
    <row r="456" spans="1:13" s="83" customFormat="1" ht="54">
      <c r="A456" s="81" t="s">
        <v>1092</v>
      </c>
      <c r="B456" s="146" t="s">
        <v>3098</v>
      </c>
      <c r="C456" s="90">
        <v>26008</v>
      </c>
      <c r="D456" s="100" t="s">
        <v>1093</v>
      </c>
      <c r="E456" s="100" t="s">
        <v>6438</v>
      </c>
      <c r="F456" s="81" t="s">
        <v>1870</v>
      </c>
      <c r="G456" s="94">
        <v>41901</v>
      </c>
      <c r="H456" s="153">
        <v>45596</v>
      </c>
      <c r="I456" s="167" t="s">
        <v>8019</v>
      </c>
      <c r="J456" s="158" t="s">
        <v>1958</v>
      </c>
      <c r="K456" s="81" t="s">
        <v>1984</v>
      </c>
      <c r="L456" s="81" t="s">
        <v>4587</v>
      </c>
      <c r="M456" s="81" t="s">
        <v>1920</v>
      </c>
    </row>
    <row r="457" spans="1:13" s="83" customFormat="1" ht="54">
      <c r="A457" s="81" t="s">
        <v>1095</v>
      </c>
      <c r="B457" s="146" t="s">
        <v>1094</v>
      </c>
      <c r="C457" s="90">
        <v>26009</v>
      </c>
      <c r="D457" s="100" t="s">
        <v>2879</v>
      </c>
      <c r="E457" s="100" t="s">
        <v>608</v>
      </c>
      <c r="F457" s="81" t="s">
        <v>1871</v>
      </c>
      <c r="G457" s="94">
        <v>41901</v>
      </c>
      <c r="H457" s="153"/>
      <c r="I457" s="167"/>
      <c r="J457" s="158"/>
      <c r="K457" s="81" t="s">
        <v>132</v>
      </c>
      <c r="L457" s="81" t="s">
        <v>4588</v>
      </c>
      <c r="M457" s="81" t="s">
        <v>1459</v>
      </c>
    </row>
    <row r="458" spans="1:13" s="83" customFormat="1" ht="67.5">
      <c r="A458" s="81" t="s">
        <v>1461</v>
      </c>
      <c r="B458" s="146" t="s">
        <v>1460</v>
      </c>
      <c r="C458" s="90">
        <v>26010</v>
      </c>
      <c r="D458" s="100" t="s">
        <v>2694</v>
      </c>
      <c r="E458" s="100" t="s">
        <v>186</v>
      </c>
      <c r="F458" s="81" t="s">
        <v>1872</v>
      </c>
      <c r="G458" s="94">
        <v>41920</v>
      </c>
      <c r="H458" s="153"/>
      <c r="I458" s="167"/>
      <c r="J458" s="158" t="s">
        <v>2680</v>
      </c>
      <c r="K458" s="81" t="s">
        <v>121</v>
      </c>
      <c r="L458" s="81" t="s">
        <v>4589</v>
      </c>
      <c r="M458" s="81" t="s">
        <v>1462</v>
      </c>
    </row>
    <row r="459" spans="1:13" s="83" customFormat="1" ht="40.5">
      <c r="A459" s="81" t="s">
        <v>1464</v>
      </c>
      <c r="B459" s="146" t="s">
        <v>1463</v>
      </c>
      <c r="C459" s="90">
        <v>26011</v>
      </c>
      <c r="D459" s="100" t="s">
        <v>2537</v>
      </c>
      <c r="E459" s="100" t="s">
        <v>186</v>
      </c>
      <c r="F459" s="81" t="s">
        <v>1873</v>
      </c>
      <c r="G459" s="94">
        <v>41956</v>
      </c>
      <c r="H459" s="153"/>
      <c r="I459" s="167"/>
      <c r="J459" s="158" t="s">
        <v>2680</v>
      </c>
      <c r="K459" s="81" t="s">
        <v>121</v>
      </c>
      <c r="L459" s="81" t="s">
        <v>3160</v>
      </c>
      <c r="M459" s="81" t="s">
        <v>1465</v>
      </c>
    </row>
    <row r="460" spans="1:13" s="83" customFormat="1" ht="67.5">
      <c r="A460" s="81" t="s">
        <v>1467</v>
      </c>
      <c r="B460" s="146" t="s">
        <v>1466</v>
      </c>
      <c r="C460" s="90">
        <v>26012</v>
      </c>
      <c r="D460" s="100" t="s">
        <v>1468</v>
      </c>
      <c r="E460" s="100" t="s">
        <v>186</v>
      </c>
      <c r="F460" s="81"/>
      <c r="G460" s="94">
        <v>41956</v>
      </c>
      <c r="H460" s="153"/>
      <c r="I460" s="167"/>
      <c r="J460" s="158" t="s">
        <v>2680</v>
      </c>
      <c r="K460" s="81" t="s">
        <v>150</v>
      </c>
      <c r="L460" s="81" t="s">
        <v>4590</v>
      </c>
      <c r="M460" s="81" t="s">
        <v>1469</v>
      </c>
    </row>
    <row r="461" spans="1:13" s="83" customFormat="1" ht="81">
      <c r="A461" s="81" t="s">
        <v>1578</v>
      </c>
      <c r="B461" s="146" t="s">
        <v>3099</v>
      </c>
      <c r="C461" s="90">
        <v>26014</v>
      </c>
      <c r="D461" s="100" t="s">
        <v>1593</v>
      </c>
      <c r="E461" s="100" t="s">
        <v>697</v>
      </c>
      <c r="F461" s="81" t="s">
        <v>1874</v>
      </c>
      <c r="G461" s="94">
        <v>41995</v>
      </c>
      <c r="H461" s="153"/>
      <c r="I461" s="167"/>
      <c r="J461" s="158"/>
      <c r="K461" s="81" t="s">
        <v>130</v>
      </c>
      <c r="L461" s="81" t="s">
        <v>7845</v>
      </c>
      <c r="M461" s="81" t="s">
        <v>4912</v>
      </c>
    </row>
    <row r="462" spans="1:13" s="83" customFormat="1" ht="40.5">
      <c r="A462" s="81" t="s">
        <v>1552</v>
      </c>
      <c r="B462" s="146" t="s">
        <v>1579</v>
      </c>
      <c r="C462" s="90">
        <v>26015</v>
      </c>
      <c r="D462" s="100" t="s">
        <v>6804</v>
      </c>
      <c r="E462" s="100" t="e">
        <f>LEFT(#REF!,3)</f>
        <v>#REF!</v>
      </c>
      <c r="F462" s="81" t="s">
        <v>1875</v>
      </c>
      <c r="G462" s="94">
        <v>41995</v>
      </c>
      <c r="H462" s="153">
        <v>45351</v>
      </c>
      <c r="I462" s="167" t="s">
        <v>6803</v>
      </c>
      <c r="J462" s="158"/>
      <c r="K462" s="81" t="s">
        <v>145</v>
      </c>
      <c r="L462" s="81" t="s">
        <v>4591</v>
      </c>
      <c r="M462" s="81" t="s">
        <v>1553</v>
      </c>
    </row>
    <row r="463" spans="1:13" s="83" customFormat="1" ht="81">
      <c r="A463" s="81" t="s">
        <v>1554</v>
      </c>
      <c r="B463" s="146" t="s">
        <v>1580</v>
      </c>
      <c r="C463" s="90">
        <v>26016</v>
      </c>
      <c r="D463" s="100" t="s">
        <v>1595</v>
      </c>
      <c r="E463" s="100" t="e">
        <f>LEFT(#REF!,3)</f>
        <v>#REF!</v>
      </c>
      <c r="F463" s="81" t="s">
        <v>1876</v>
      </c>
      <c r="G463" s="94">
        <v>41995</v>
      </c>
      <c r="H463" s="153"/>
      <c r="I463" s="167"/>
      <c r="J463" s="158"/>
      <c r="K463" s="81" t="s">
        <v>145</v>
      </c>
      <c r="L463" s="81" t="s">
        <v>4592</v>
      </c>
      <c r="M463" s="81" t="s">
        <v>1555</v>
      </c>
    </row>
    <row r="464" spans="1:13" s="83" customFormat="1" ht="67.5">
      <c r="A464" s="81" t="s">
        <v>1556</v>
      </c>
      <c r="B464" s="146" t="s">
        <v>1581</v>
      </c>
      <c r="C464" s="90">
        <v>26017</v>
      </c>
      <c r="D464" s="100" t="s">
        <v>1596</v>
      </c>
      <c r="E464" s="100" t="e">
        <f>LEFT(#REF!,3)</f>
        <v>#REF!</v>
      </c>
      <c r="F464" s="81" t="s">
        <v>1877</v>
      </c>
      <c r="G464" s="94">
        <v>41995</v>
      </c>
      <c r="H464" s="153"/>
      <c r="I464" s="167"/>
      <c r="J464" s="158" t="s">
        <v>2267</v>
      </c>
      <c r="K464" s="81" t="s">
        <v>145</v>
      </c>
      <c r="L464" s="81" t="s">
        <v>4593</v>
      </c>
      <c r="M464" s="81" t="s">
        <v>2257</v>
      </c>
    </row>
    <row r="465" spans="1:13" s="83" customFormat="1" ht="67.5">
      <c r="A465" s="81" t="s">
        <v>1557</v>
      </c>
      <c r="B465" s="146" t="s">
        <v>1582</v>
      </c>
      <c r="C465" s="90">
        <v>26018</v>
      </c>
      <c r="D465" s="100" t="s">
        <v>1597</v>
      </c>
      <c r="E465" s="100" t="e">
        <f>LEFT(#REF!,3)</f>
        <v>#REF!</v>
      </c>
      <c r="F465" s="81" t="s">
        <v>1878</v>
      </c>
      <c r="G465" s="94">
        <v>41995</v>
      </c>
      <c r="H465" s="153"/>
      <c r="I465" s="167"/>
      <c r="J465" s="158"/>
      <c r="K465" s="81" t="s">
        <v>893</v>
      </c>
      <c r="L465" s="81" t="s">
        <v>4594</v>
      </c>
      <c r="M465" s="81" t="s">
        <v>1558</v>
      </c>
    </row>
    <row r="466" spans="1:13" s="83" customFormat="1" ht="54">
      <c r="A466" s="81" t="s">
        <v>1559</v>
      </c>
      <c r="B466" s="146" t="s">
        <v>3100</v>
      </c>
      <c r="C466" s="90">
        <v>26019</v>
      </c>
      <c r="D466" s="100" t="s">
        <v>1595</v>
      </c>
      <c r="E466" s="100" t="e">
        <f>LEFT(#REF!,3)</f>
        <v>#REF!</v>
      </c>
      <c r="F466" s="81" t="s">
        <v>1879</v>
      </c>
      <c r="G466" s="94">
        <v>41995</v>
      </c>
      <c r="H466" s="153">
        <v>44558</v>
      </c>
      <c r="I466" s="167" t="s">
        <v>5485</v>
      </c>
      <c r="J466" s="158"/>
      <c r="K466" s="81" t="s">
        <v>145</v>
      </c>
      <c r="L466" s="81" t="s">
        <v>5341</v>
      </c>
      <c r="M466" s="81" t="s">
        <v>6595</v>
      </c>
    </row>
    <row r="467" spans="1:13" s="83" customFormat="1" ht="94.5">
      <c r="A467" s="81" t="s">
        <v>1560</v>
      </c>
      <c r="B467" s="146" t="s">
        <v>3101</v>
      </c>
      <c r="C467" s="90">
        <v>26020</v>
      </c>
      <c r="D467" s="100" t="s">
        <v>1598</v>
      </c>
      <c r="E467" s="100" t="e">
        <f>LEFT(#REF!,3)</f>
        <v>#REF!</v>
      </c>
      <c r="F467" s="81"/>
      <c r="G467" s="94">
        <v>41995</v>
      </c>
      <c r="H467" s="153"/>
      <c r="I467" s="167"/>
      <c r="J467" s="158"/>
      <c r="K467" s="81" t="s">
        <v>1984</v>
      </c>
      <c r="L467" s="81" t="s">
        <v>4595</v>
      </c>
      <c r="M467" s="81" t="s">
        <v>1561</v>
      </c>
    </row>
    <row r="468" spans="1:13" s="83" customFormat="1" ht="54">
      <c r="A468" s="81" t="s">
        <v>1562</v>
      </c>
      <c r="B468" s="146" t="s">
        <v>1584</v>
      </c>
      <c r="C468" s="90">
        <v>26022</v>
      </c>
      <c r="D468" s="100" t="s">
        <v>1599</v>
      </c>
      <c r="E468" s="100" t="e">
        <f>LEFT(#REF!,3)</f>
        <v>#REF!</v>
      </c>
      <c r="F468" s="81" t="s">
        <v>1880</v>
      </c>
      <c r="G468" s="94">
        <v>41995</v>
      </c>
      <c r="H468" s="153"/>
      <c r="I468" s="167"/>
      <c r="J468" s="158"/>
      <c r="K468" s="81" t="s">
        <v>119</v>
      </c>
      <c r="L468" s="81" t="s">
        <v>4596</v>
      </c>
      <c r="M468" s="81" t="s">
        <v>1563</v>
      </c>
    </row>
    <row r="469" spans="1:13" s="83" customFormat="1" ht="67.5">
      <c r="A469" s="81" t="s">
        <v>1564</v>
      </c>
      <c r="B469" s="146" t="s">
        <v>1585</v>
      </c>
      <c r="C469" s="90">
        <v>26023</v>
      </c>
      <c r="D469" s="100" t="s">
        <v>1600</v>
      </c>
      <c r="E469" s="100" t="e">
        <f>LEFT(#REF!,3)</f>
        <v>#REF!</v>
      </c>
      <c r="F469" s="81" t="s">
        <v>1881</v>
      </c>
      <c r="G469" s="94">
        <v>41995</v>
      </c>
      <c r="H469" s="153"/>
      <c r="I469" s="167"/>
      <c r="J469" s="158"/>
      <c r="K469" s="81" t="s">
        <v>145</v>
      </c>
      <c r="L469" s="81" t="s">
        <v>4597</v>
      </c>
      <c r="M469" s="81" t="s">
        <v>1565</v>
      </c>
    </row>
    <row r="470" spans="1:13" s="83" customFormat="1" ht="40.5">
      <c r="A470" s="81" t="s">
        <v>1566</v>
      </c>
      <c r="B470" s="146" t="s">
        <v>1586</v>
      </c>
      <c r="C470" s="90">
        <v>26024</v>
      </c>
      <c r="D470" s="100" t="s">
        <v>1601</v>
      </c>
      <c r="E470" s="100" t="e">
        <f>LEFT(#REF!,3)</f>
        <v>#REF!</v>
      </c>
      <c r="F470" s="81" t="s">
        <v>1882</v>
      </c>
      <c r="G470" s="94">
        <v>41995</v>
      </c>
      <c r="H470" s="153"/>
      <c r="I470" s="167"/>
      <c r="J470" s="158"/>
      <c r="K470" s="81" t="s">
        <v>132</v>
      </c>
      <c r="L470" s="81" t="s">
        <v>7846</v>
      </c>
      <c r="M470" s="81" t="s">
        <v>1567</v>
      </c>
    </row>
    <row r="471" spans="1:13" s="83" customFormat="1" ht="40.5">
      <c r="A471" s="81" t="s">
        <v>1568</v>
      </c>
      <c r="B471" s="146" t="s">
        <v>1587</v>
      </c>
      <c r="C471" s="90">
        <v>26025</v>
      </c>
      <c r="D471" s="100" t="s">
        <v>1595</v>
      </c>
      <c r="E471" s="100" t="e">
        <f>LEFT(#REF!,3)</f>
        <v>#REF!</v>
      </c>
      <c r="F471" s="81" t="s">
        <v>1883</v>
      </c>
      <c r="G471" s="94">
        <v>41995</v>
      </c>
      <c r="H471" s="153">
        <v>43738</v>
      </c>
      <c r="I471" s="167" t="s">
        <v>2803</v>
      </c>
      <c r="J471" s="158"/>
      <c r="K471" s="81" t="s">
        <v>121</v>
      </c>
      <c r="L471" s="81" t="s">
        <v>4598</v>
      </c>
      <c r="M471" s="81" t="s">
        <v>1569</v>
      </c>
    </row>
    <row r="472" spans="1:13" s="83" customFormat="1" ht="27">
      <c r="A472" s="81" t="s">
        <v>1570</v>
      </c>
      <c r="B472" s="146" t="s">
        <v>1589</v>
      </c>
      <c r="C472" s="90">
        <v>26026</v>
      </c>
      <c r="D472" s="100" t="s">
        <v>1595</v>
      </c>
      <c r="E472" s="100" t="e">
        <f>LEFT(#REF!,3)</f>
        <v>#REF!</v>
      </c>
      <c r="F472" s="81"/>
      <c r="G472" s="94">
        <v>41995</v>
      </c>
      <c r="H472" s="153"/>
      <c r="I472" s="167"/>
      <c r="J472" s="158"/>
      <c r="K472" s="81" t="s">
        <v>122</v>
      </c>
      <c r="L472" s="81" t="s">
        <v>4599</v>
      </c>
      <c r="M472" s="81"/>
    </row>
    <row r="473" spans="1:13" s="83" customFormat="1" ht="40.5">
      <c r="A473" s="81" t="s">
        <v>1571</v>
      </c>
      <c r="B473" s="146" t="s">
        <v>1590</v>
      </c>
      <c r="C473" s="90">
        <v>26027</v>
      </c>
      <c r="D473" s="100" t="s">
        <v>1602</v>
      </c>
      <c r="E473" s="100" t="e">
        <f>LEFT(#REF!,3)</f>
        <v>#REF!</v>
      </c>
      <c r="F473" s="81" t="s">
        <v>1884</v>
      </c>
      <c r="G473" s="94">
        <v>41995</v>
      </c>
      <c r="H473" s="153"/>
      <c r="I473" s="167"/>
      <c r="J473" s="158"/>
      <c r="K473" s="81" t="s">
        <v>130</v>
      </c>
      <c r="L473" s="81" t="s">
        <v>4600</v>
      </c>
      <c r="M473" s="81" t="s">
        <v>1572</v>
      </c>
    </row>
    <row r="474" spans="1:13" s="83" customFormat="1" ht="54">
      <c r="A474" s="81" t="s">
        <v>1573</v>
      </c>
      <c r="B474" s="146" t="s">
        <v>1591</v>
      </c>
      <c r="C474" s="90">
        <v>26028</v>
      </c>
      <c r="D474" s="100" t="s">
        <v>1603</v>
      </c>
      <c r="E474" s="100" t="e">
        <f>LEFT(#REF!,3)</f>
        <v>#REF!</v>
      </c>
      <c r="F474" s="81" t="s">
        <v>1885</v>
      </c>
      <c r="G474" s="94">
        <v>41995</v>
      </c>
      <c r="H474" s="153"/>
      <c r="I474" s="167"/>
      <c r="J474" s="158"/>
      <c r="K474" s="81" t="s">
        <v>119</v>
      </c>
      <c r="L474" s="81" t="s">
        <v>5925</v>
      </c>
      <c r="M474" s="81" t="s">
        <v>2845</v>
      </c>
    </row>
    <row r="475" spans="1:13" s="83" customFormat="1" ht="54">
      <c r="A475" s="81" t="s">
        <v>1574</v>
      </c>
      <c r="B475" s="146" t="s">
        <v>1592</v>
      </c>
      <c r="C475" s="90">
        <v>26029</v>
      </c>
      <c r="D475" s="100" t="s">
        <v>1604</v>
      </c>
      <c r="E475" s="100" t="e">
        <f>LEFT(#REF!,3)</f>
        <v>#REF!</v>
      </c>
      <c r="F475" s="81" t="s">
        <v>1886</v>
      </c>
      <c r="G475" s="94">
        <v>41995</v>
      </c>
      <c r="H475" s="153"/>
      <c r="I475" s="167"/>
      <c r="J475" s="158"/>
      <c r="K475" s="81" t="s">
        <v>119</v>
      </c>
      <c r="L475" s="81" t="s">
        <v>5342</v>
      </c>
      <c r="M475" s="81" t="s">
        <v>1575</v>
      </c>
    </row>
    <row r="476" spans="1:13" s="83" customFormat="1" ht="27">
      <c r="A476" s="81" t="s">
        <v>1576</v>
      </c>
      <c r="B476" s="146" t="s">
        <v>1908</v>
      </c>
      <c r="C476" s="90">
        <v>26030</v>
      </c>
      <c r="D476" s="100" t="s">
        <v>1605</v>
      </c>
      <c r="E476" s="100" t="e">
        <f>LEFT(#REF!,3)</f>
        <v>#REF!</v>
      </c>
      <c r="F476" s="81"/>
      <c r="G476" s="94">
        <v>41995</v>
      </c>
      <c r="H476" s="153"/>
      <c r="I476" s="167"/>
      <c r="J476" s="158"/>
      <c r="K476" s="81" t="s">
        <v>150</v>
      </c>
      <c r="L476" s="81" t="s">
        <v>4601</v>
      </c>
      <c r="M476" s="81" t="s">
        <v>1577</v>
      </c>
    </row>
    <row r="477" spans="1:13" ht="54">
      <c r="A477" s="81" t="s">
        <v>6695</v>
      </c>
      <c r="B477" s="146" t="s">
        <v>1909</v>
      </c>
      <c r="C477" s="90">
        <v>26033</v>
      </c>
      <c r="D477" s="100" t="s">
        <v>1913</v>
      </c>
      <c r="E477" s="100" t="s">
        <v>138</v>
      </c>
      <c r="F477" s="81" t="s">
        <v>1898</v>
      </c>
      <c r="G477" s="94">
        <v>42030</v>
      </c>
      <c r="H477" s="153"/>
      <c r="I477" s="167"/>
      <c r="J477" s="158" t="s">
        <v>2679</v>
      </c>
      <c r="K477" s="81" t="s">
        <v>1984</v>
      </c>
      <c r="L477" s="81" t="s">
        <v>4602</v>
      </c>
      <c r="M477" s="81" t="s">
        <v>1899</v>
      </c>
    </row>
    <row r="478" spans="1:13" ht="67.5">
      <c r="A478" s="81" t="s">
        <v>1900</v>
      </c>
      <c r="B478" s="146" t="s">
        <v>1910</v>
      </c>
      <c r="C478" s="90">
        <v>26034</v>
      </c>
      <c r="D478" s="100" t="s">
        <v>1914</v>
      </c>
      <c r="E478" s="100" t="s">
        <v>6438</v>
      </c>
      <c r="F478" s="81" t="s">
        <v>1901</v>
      </c>
      <c r="G478" s="94">
        <v>42030</v>
      </c>
      <c r="H478" s="153"/>
      <c r="I478" s="167"/>
      <c r="J478" s="158"/>
      <c r="K478" s="81" t="s">
        <v>150</v>
      </c>
      <c r="L478" s="81" t="s">
        <v>4603</v>
      </c>
      <c r="M478" s="81" t="s">
        <v>1902</v>
      </c>
    </row>
    <row r="479" spans="1:13" ht="40.5">
      <c r="A479" s="81" t="s">
        <v>2549</v>
      </c>
      <c r="B479" s="146" t="s">
        <v>1903</v>
      </c>
      <c r="C479" s="90">
        <v>26036</v>
      </c>
      <c r="D479" s="100" t="s">
        <v>959</v>
      </c>
      <c r="E479" s="100" t="s">
        <v>186</v>
      </c>
      <c r="F479" s="81" t="s">
        <v>1904</v>
      </c>
      <c r="G479" s="94">
        <v>42030</v>
      </c>
      <c r="H479" s="153"/>
      <c r="I479" s="167"/>
      <c r="J479" s="158"/>
      <c r="K479" s="81" t="s">
        <v>119</v>
      </c>
      <c r="L479" s="81" t="s">
        <v>4604</v>
      </c>
      <c r="M479" s="81" t="s">
        <v>1907</v>
      </c>
    </row>
    <row r="480" spans="1:13" ht="54">
      <c r="A480" s="81" t="s">
        <v>2661</v>
      </c>
      <c r="B480" s="146" t="s">
        <v>3102</v>
      </c>
      <c r="C480" s="90">
        <v>26037</v>
      </c>
      <c r="D480" s="100" t="s">
        <v>1915</v>
      </c>
      <c r="E480" s="100" t="s">
        <v>138</v>
      </c>
      <c r="F480" s="81" t="s">
        <v>1905</v>
      </c>
      <c r="G480" s="94">
        <v>42030</v>
      </c>
      <c r="H480" s="153"/>
      <c r="I480" s="167"/>
      <c r="J480" s="158"/>
      <c r="K480" s="81" t="s">
        <v>145</v>
      </c>
      <c r="L480" s="81" t="s">
        <v>4605</v>
      </c>
      <c r="M480" s="81" t="s">
        <v>1906</v>
      </c>
    </row>
    <row r="481" spans="1:32" ht="54">
      <c r="A481" s="81" t="s">
        <v>1922</v>
      </c>
      <c r="B481" s="146" t="s">
        <v>3103</v>
      </c>
      <c r="C481" s="90">
        <v>26038</v>
      </c>
      <c r="D481" s="100" t="s">
        <v>1950</v>
      </c>
      <c r="E481" s="100" t="s">
        <v>138</v>
      </c>
      <c r="F481" s="81" t="s">
        <v>1923</v>
      </c>
      <c r="G481" s="94">
        <v>42055</v>
      </c>
      <c r="H481" s="153"/>
      <c r="I481" s="167"/>
      <c r="J481" s="158"/>
      <c r="K481" s="81" t="s">
        <v>145</v>
      </c>
      <c r="L481" s="81" t="s">
        <v>4606</v>
      </c>
      <c r="M481" s="81"/>
    </row>
    <row r="482" spans="1:32" ht="54">
      <c r="A482" s="81" t="s">
        <v>1924</v>
      </c>
      <c r="B482" s="146" t="s">
        <v>1943</v>
      </c>
      <c r="C482" s="90">
        <v>26039</v>
      </c>
      <c r="D482" s="100" t="s">
        <v>1951</v>
      </c>
      <c r="E482" s="100" t="s">
        <v>6438</v>
      </c>
      <c r="F482" s="81" t="s">
        <v>1925</v>
      </c>
      <c r="G482" s="94">
        <v>42055</v>
      </c>
      <c r="H482" s="153"/>
      <c r="I482" s="167"/>
      <c r="J482" s="158"/>
      <c r="K482" s="81" t="s">
        <v>150</v>
      </c>
      <c r="L482" s="81" t="s">
        <v>4607</v>
      </c>
      <c r="M482" s="81" t="s">
        <v>1926</v>
      </c>
    </row>
    <row r="483" spans="1:32" ht="67.5">
      <c r="A483" s="81" t="s">
        <v>1927</v>
      </c>
      <c r="B483" s="146" t="s">
        <v>1944</v>
      </c>
      <c r="C483" s="90">
        <v>26040</v>
      </c>
      <c r="D483" s="100" t="s">
        <v>2662</v>
      </c>
      <c r="E483" s="100" t="s">
        <v>131</v>
      </c>
      <c r="F483" s="81" t="s">
        <v>1928</v>
      </c>
      <c r="G483" s="94">
        <v>42055</v>
      </c>
      <c r="H483" s="153"/>
      <c r="I483" s="167"/>
      <c r="J483" s="158"/>
      <c r="K483" s="81" t="s">
        <v>145</v>
      </c>
      <c r="L483" s="81" t="s">
        <v>4608</v>
      </c>
      <c r="M483" s="81" t="s">
        <v>1929</v>
      </c>
    </row>
    <row r="484" spans="1:32" ht="94.5">
      <c r="A484" s="81" t="s">
        <v>2413</v>
      </c>
      <c r="B484" s="146" t="s">
        <v>1945</v>
      </c>
      <c r="C484" s="90">
        <v>26042</v>
      </c>
      <c r="D484" s="100" t="s">
        <v>1953</v>
      </c>
      <c r="E484" s="100" t="s">
        <v>186</v>
      </c>
      <c r="F484" s="61" t="s">
        <v>2832</v>
      </c>
      <c r="G484" s="94">
        <v>42055</v>
      </c>
      <c r="H484" s="153"/>
      <c r="I484" s="167"/>
      <c r="J484" s="158"/>
      <c r="K484" s="81" t="s">
        <v>130</v>
      </c>
      <c r="L484" s="81" t="s">
        <v>4609</v>
      </c>
      <c r="M484" s="81" t="s">
        <v>1930</v>
      </c>
    </row>
    <row r="485" spans="1:32" ht="67.5">
      <c r="A485" s="81" t="s">
        <v>1931</v>
      </c>
      <c r="B485" s="146" t="s">
        <v>1946</v>
      </c>
      <c r="C485" s="90">
        <v>26043</v>
      </c>
      <c r="D485" s="100" t="s">
        <v>1954</v>
      </c>
      <c r="E485" s="100" t="s">
        <v>6438</v>
      </c>
      <c r="F485" s="81" t="s">
        <v>1932</v>
      </c>
      <c r="G485" s="94">
        <v>42055</v>
      </c>
      <c r="H485" s="153"/>
      <c r="I485" s="167"/>
      <c r="J485" s="158"/>
      <c r="K485" s="81" t="s">
        <v>130</v>
      </c>
      <c r="L485" s="81" t="s">
        <v>6694</v>
      </c>
      <c r="M485" s="81" t="s">
        <v>1933</v>
      </c>
    </row>
    <row r="486" spans="1:32" ht="67.5">
      <c r="A486" s="81" t="s">
        <v>1934</v>
      </c>
      <c r="B486" s="146" t="s">
        <v>3104</v>
      </c>
      <c r="C486" s="90">
        <v>26044</v>
      </c>
      <c r="D486" s="100" t="s">
        <v>1950</v>
      </c>
      <c r="E486" s="100" t="s">
        <v>138</v>
      </c>
      <c r="F486" s="81" t="s">
        <v>6000</v>
      </c>
      <c r="G486" s="94">
        <v>42055</v>
      </c>
      <c r="H486" s="153"/>
      <c r="I486" s="167"/>
      <c r="J486" s="158"/>
      <c r="K486" s="81" t="s">
        <v>150</v>
      </c>
      <c r="L486" s="81" t="s">
        <v>4610</v>
      </c>
      <c r="M486" s="81"/>
    </row>
    <row r="487" spans="1:32" ht="40.5">
      <c r="A487" s="81" t="s">
        <v>1935</v>
      </c>
      <c r="B487" s="146" t="s">
        <v>1947</v>
      </c>
      <c r="C487" s="90">
        <v>26045</v>
      </c>
      <c r="D487" s="100" t="s">
        <v>1955</v>
      </c>
      <c r="E487" s="100" t="s">
        <v>186</v>
      </c>
      <c r="F487" s="81" t="s">
        <v>1936</v>
      </c>
      <c r="G487" s="94">
        <v>42055</v>
      </c>
      <c r="H487" s="153"/>
      <c r="I487" s="167"/>
      <c r="J487" s="158"/>
      <c r="K487" s="81" t="s">
        <v>132</v>
      </c>
      <c r="L487" s="81" t="s">
        <v>4611</v>
      </c>
      <c r="M487" s="81" t="s">
        <v>1937</v>
      </c>
    </row>
    <row r="488" spans="1:32" ht="108">
      <c r="A488" s="81" t="s">
        <v>1938</v>
      </c>
      <c r="B488" s="146" t="s">
        <v>1948</v>
      </c>
      <c r="C488" s="90">
        <v>26046</v>
      </c>
      <c r="D488" s="100" t="s">
        <v>3063</v>
      </c>
      <c r="E488" s="100" t="s">
        <v>186</v>
      </c>
      <c r="F488" s="81" t="s">
        <v>1939</v>
      </c>
      <c r="G488" s="94">
        <v>42055</v>
      </c>
      <c r="H488" s="153"/>
      <c r="I488" s="167"/>
      <c r="J488" s="158" t="s">
        <v>2677</v>
      </c>
      <c r="K488" s="81" t="s">
        <v>150</v>
      </c>
      <c r="L488" s="81" t="s">
        <v>4612</v>
      </c>
      <c r="M488" s="81" t="s">
        <v>1940</v>
      </c>
      <c r="N488" s="84" t="s">
        <v>2224</v>
      </c>
      <c r="O488" s="84" t="s">
        <v>2225</v>
      </c>
      <c r="P488" s="84" t="s">
        <v>2226</v>
      </c>
      <c r="Q488" s="84" t="s">
        <v>2227</v>
      </c>
      <c r="R488" s="84" t="s">
        <v>2228</v>
      </c>
      <c r="S488" s="84" t="s">
        <v>2229</v>
      </c>
      <c r="T488" s="84" t="s">
        <v>2230</v>
      </c>
      <c r="U488" s="84" t="s">
        <v>2231</v>
      </c>
      <c r="V488" s="84" t="s">
        <v>2232</v>
      </c>
      <c r="W488" s="84" t="s">
        <v>2233</v>
      </c>
      <c r="X488" s="84" t="s">
        <v>2234</v>
      </c>
      <c r="Y488" s="84" t="s">
        <v>2152</v>
      </c>
      <c r="Z488" s="84" t="s">
        <v>2235</v>
      </c>
      <c r="AA488" s="84" t="s">
        <v>2236</v>
      </c>
      <c r="AB488" s="84" t="s">
        <v>2237</v>
      </c>
      <c r="AC488" s="84" t="s">
        <v>2238</v>
      </c>
      <c r="AD488" s="84" t="s">
        <v>2239</v>
      </c>
      <c r="AE488" s="84" t="s">
        <v>2240</v>
      </c>
      <c r="AF488" s="84" t="s">
        <v>2241</v>
      </c>
    </row>
    <row r="489" spans="1:32" ht="40.5">
      <c r="A489" s="81" t="s">
        <v>1941</v>
      </c>
      <c r="B489" s="146" t="s">
        <v>1949</v>
      </c>
      <c r="C489" s="90">
        <v>26047</v>
      </c>
      <c r="D489" s="100" t="s">
        <v>1956</v>
      </c>
      <c r="E489" s="100" t="s">
        <v>186</v>
      </c>
      <c r="F489" s="81" t="s">
        <v>5343</v>
      </c>
      <c r="G489" s="94">
        <v>42055</v>
      </c>
      <c r="H489" s="153"/>
      <c r="I489" s="167"/>
      <c r="J489" s="158"/>
      <c r="K489" s="81" t="s">
        <v>132</v>
      </c>
      <c r="L489" s="81" t="s">
        <v>4613</v>
      </c>
      <c r="M489" s="81" t="s">
        <v>1942</v>
      </c>
    </row>
    <row r="490" spans="1:32" ht="94.5">
      <c r="A490" s="81" t="s">
        <v>2222</v>
      </c>
      <c r="B490" s="146" t="s">
        <v>2221</v>
      </c>
      <c r="C490" s="90">
        <v>26048</v>
      </c>
      <c r="D490" s="100" t="s">
        <v>599</v>
      </c>
      <c r="E490" s="100" t="s">
        <v>6438</v>
      </c>
      <c r="F490" s="81" t="s">
        <v>1960</v>
      </c>
      <c r="G490" s="94">
        <v>42072</v>
      </c>
      <c r="H490" s="153">
        <v>45380</v>
      </c>
      <c r="I490" s="167" t="s">
        <v>6863</v>
      </c>
      <c r="J490" s="158"/>
      <c r="K490" s="81" t="s">
        <v>119</v>
      </c>
      <c r="L490" s="81" t="s">
        <v>8124</v>
      </c>
      <c r="M490" s="81" t="s">
        <v>1961</v>
      </c>
    </row>
    <row r="491" spans="1:32" ht="81">
      <c r="A491" s="81" t="s">
        <v>1963</v>
      </c>
      <c r="B491" s="146" t="s">
        <v>1962</v>
      </c>
      <c r="C491" s="90">
        <v>27001</v>
      </c>
      <c r="D491" s="100" t="s">
        <v>1986</v>
      </c>
      <c r="E491" s="100" t="s">
        <v>186</v>
      </c>
      <c r="F491" s="81" t="s">
        <v>1964</v>
      </c>
      <c r="G491" s="94">
        <v>42102</v>
      </c>
      <c r="H491" s="153"/>
      <c r="I491" s="167"/>
      <c r="J491" s="158" t="s">
        <v>2268</v>
      </c>
      <c r="K491" s="81" t="s">
        <v>1984</v>
      </c>
      <c r="L491" s="81" t="s">
        <v>7856</v>
      </c>
      <c r="M491" s="81" t="s">
        <v>1965</v>
      </c>
    </row>
    <row r="492" spans="1:32" ht="54">
      <c r="A492" s="81" t="s">
        <v>1971</v>
      </c>
      <c r="B492" s="146" t="s">
        <v>1970</v>
      </c>
      <c r="C492" s="90">
        <v>27002</v>
      </c>
      <c r="D492" s="100" t="s">
        <v>1972</v>
      </c>
      <c r="E492" s="100" t="s">
        <v>186</v>
      </c>
      <c r="F492" s="81" t="s">
        <v>1973</v>
      </c>
      <c r="G492" s="94">
        <v>42102</v>
      </c>
      <c r="H492" s="153"/>
      <c r="I492" s="167"/>
      <c r="J492" s="158" t="s">
        <v>2946</v>
      </c>
      <c r="K492" s="81" t="s">
        <v>1984</v>
      </c>
      <c r="L492" s="81" t="s">
        <v>7857</v>
      </c>
      <c r="M492" s="81" t="s">
        <v>1974</v>
      </c>
    </row>
    <row r="493" spans="1:32" ht="54">
      <c r="A493" s="81" t="s">
        <v>1967</v>
      </c>
      <c r="B493" s="146" t="s">
        <v>1966</v>
      </c>
      <c r="C493" s="90">
        <v>27003</v>
      </c>
      <c r="D493" s="100" t="s">
        <v>143</v>
      </c>
      <c r="E493" s="100" t="s">
        <v>186</v>
      </c>
      <c r="F493" s="81" t="s">
        <v>1968</v>
      </c>
      <c r="G493" s="94">
        <v>42102</v>
      </c>
      <c r="H493" s="153">
        <v>44165</v>
      </c>
      <c r="I493" s="168" t="s">
        <v>3041</v>
      </c>
      <c r="J493" s="158"/>
      <c r="K493" s="81" t="s">
        <v>132</v>
      </c>
      <c r="L493" s="81" t="s">
        <v>8530</v>
      </c>
      <c r="M493" s="81" t="s">
        <v>1969</v>
      </c>
    </row>
    <row r="494" spans="1:32" ht="54">
      <c r="A494" s="81" t="s">
        <v>2059</v>
      </c>
      <c r="B494" s="146" t="s">
        <v>2058</v>
      </c>
      <c r="C494" s="90">
        <v>27004</v>
      </c>
      <c r="D494" s="100" t="s">
        <v>2060</v>
      </c>
      <c r="E494" s="100" t="s">
        <v>2019</v>
      </c>
      <c r="F494" s="58" t="s">
        <v>2085</v>
      </c>
      <c r="G494" s="94">
        <v>42277</v>
      </c>
      <c r="H494" s="153"/>
      <c r="I494" s="167"/>
      <c r="J494" s="158"/>
      <c r="K494" s="81" t="s">
        <v>2040</v>
      </c>
      <c r="L494" s="81" t="s">
        <v>4615</v>
      </c>
      <c r="M494" s="81" t="s">
        <v>2064</v>
      </c>
    </row>
    <row r="495" spans="1:32" ht="54">
      <c r="A495" s="81" t="s">
        <v>2062</v>
      </c>
      <c r="B495" s="146" t="s">
        <v>2061</v>
      </c>
      <c r="C495" s="90">
        <v>27005</v>
      </c>
      <c r="D495" s="100" t="s">
        <v>2063</v>
      </c>
      <c r="E495" s="100" t="s">
        <v>6438</v>
      </c>
      <c r="F495" s="58" t="s">
        <v>2086</v>
      </c>
      <c r="G495" s="94">
        <v>42277</v>
      </c>
      <c r="H495" s="153"/>
      <c r="I495" s="167"/>
      <c r="J495" s="158"/>
      <c r="K495" s="81" t="s">
        <v>125</v>
      </c>
      <c r="L495" s="81" t="s">
        <v>4616</v>
      </c>
      <c r="M495" s="81" t="s">
        <v>2065</v>
      </c>
    </row>
    <row r="496" spans="1:32" ht="40.5">
      <c r="A496" s="81" t="s">
        <v>2071</v>
      </c>
      <c r="B496" s="146" t="s">
        <v>2070</v>
      </c>
      <c r="C496" s="90">
        <v>27006</v>
      </c>
      <c r="D496" s="100" t="s">
        <v>2072</v>
      </c>
      <c r="E496" s="100" t="s">
        <v>2073</v>
      </c>
      <c r="F496" s="203"/>
      <c r="G496" s="94">
        <v>42279</v>
      </c>
      <c r="H496" s="153"/>
      <c r="I496" s="167"/>
      <c r="J496" s="158"/>
      <c r="K496" s="81" t="s">
        <v>156</v>
      </c>
      <c r="L496" s="81" t="s">
        <v>4617</v>
      </c>
      <c r="M496" s="81" t="s">
        <v>2115</v>
      </c>
    </row>
    <row r="497" spans="1:13" ht="81">
      <c r="A497" s="81" t="s">
        <v>2078</v>
      </c>
      <c r="B497" s="146" t="s">
        <v>2077</v>
      </c>
      <c r="C497" s="90">
        <v>27007</v>
      </c>
      <c r="D497" s="93" t="s">
        <v>2079</v>
      </c>
      <c r="E497" s="100" t="s">
        <v>6438</v>
      </c>
      <c r="F497" s="81"/>
      <c r="G497" s="94">
        <v>42293</v>
      </c>
      <c r="H497" s="153"/>
      <c r="I497" s="167"/>
      <c r="J497" s="158"/>
      <c r="K497" s="81" t="s">
        <v>125</v>
      </c>
      <c r="L497" s="81" t="s">
        <v>4618</v>
      </c>
      <c r="M497" s="81" t="s">
        <v>2116</v>
      </c>
    </row>
    <row r="498" spans="1:13" ht="40.5">
      <c r="A498" s="81" t="s">
        <v>5344</v>
      </c>
      <c r="B498" s="146" t="s">
        <v>2080</v>
      </c>
      <c r="C498" s="90">
        <v>27008</v>
      </c>
      <c r="D498" s="93" t="s">
        <v>2081</v>
      </c>
      <c r="E498" s="100" t="s">
        <v>2024</v>
      </c>
      <c r="F498" s="81"/>
      <c r="G498" s="94">
        <v>42293</v>
      </c>
      <c r="H498" s="153"/>
      <c r="I498" s="167"/>
      <c r="J498" s="158"/>
      <c r="K498" s="81" t="s">
        <v>163</v>
      </c>
      <c r="L498" s="81" t="s">
        <v>4619</v>
      </c>
      <c r="M498" s="81" t="s">
        <v>2117</v>
      </c>
    </row>
    <row r="499" spans="1:13" ht="67.5">
      <c r="A499" s="81" t="s">
        <v>2083</v>
      </c>
      <c r="B499" s="146" t="s">
        <v>2082</v>
      </c>
      <c r="C499" s="90">
        <v>27009</v>
      </c>
      <c r="D499" s="93" t="s">
        <v>2084</v>
      </c>
      <c r="E499" s="100" t="s">
        <v>2024</v>
      </c>
      <c r="F499" s="61" t="s">
        <v>2119</v>
      </c>
      <c r="G499" s="94">
        <v>42293</v>
      </c>
      <c r="H499" s="153"/>
      <c r="I499" s="167"/>
      <c r="J499" s="158"/>
      <c r="K499" s="81" t="s">
        <v>163</v>
      </c>
      <c r="L499" s="81" t="s">
        <v>4620</v>
      </c>
      <c r="M499" s="81" t="s">
        <v>2118</v>
      </c>
    </row>
    <row r="500" spans="1:13" ht="54">
      <c r="A500" s="81" t="s">
        <v>2094</v>
      </c>
      <c r="B500" s="146" t="s">
        <v>2093</v>
      </c>
      <c r="C500" s="90">
        <v>27010</v>
      </c>
      <c r="D500" s="93" t="s">
        <v>2095</v>
      </c>
      <c r="E500" s="100" t="s">
        <v>6438</v>
      </c>
      <c r="F500" s="61" t="s">
        <v>2120</v>
      </c>
      <c r="G500" s="94">
        <v>42298</v>
      </c>
      <c r="H500" s="153"/>
      <c r="I500" s="167"/>
      <c r="J500" s="158"/>
      <c r="K500" s="81" t="s">
        <v>2122</v>
      </c>
      <c r="L500" s="81" t="s">
        <v>4621</v>
      </c>
      <c r="M500" s="81" t="s">
        <v>2121</v>
      </c>
    </row>
    <row r="501" spans="1:13" ht="54">
      <c r="A501" s="81" t="s">
        <v>5345</v>
      </c>
      <c r="B501" s="146" t="s">
        <v>2067</v>
      </c>
      <c r="C501" s="90">
        <v>27011</v>
      </c>
      <c r="D501" s="93" t="s">
        <v>2068</v>
      </c>
      <c r="E501" s="100" t="s">
        <v>6438</v>
      </c>
      <c r="F501" s="61" t="s">
        <v>2123</v>
      </c>
      <c r="G501" s="94">
        <v>42298</v>
      </c>
      <c r="H501" s="153"/>
      <c r="I501" s="167"/>
      <c r="J501" s="158"/>
      <c r="K501" s="81" t="s">
        <v>163</v>
      </c>
      <c r="L501" s="81" t="s">
        <v>4622</v>
      </c>
      <c r="M501" s="81" t="s">
        <v>2124</v>
      </c>
    </row>
    <row r="502" spans="1:13" ht="40.5">
      <c r="A502" s="81" t="s">
        <v>5346</v>
      </c>
      <c r="B502" s="146" t="s">
        <v>2100</v>
      </c>
      <c r="C502" s="90">
        <v>27012</v>
      </c>
      <c r="D502" s="93" t="s">
        <v>2101</v>
      </c>
      <c r="E502" s="100" t="s">
        <v>2096</v>
      </c>
      <c r="F502" s="81"/>
      <c r="G502" s="94">
        <v>42307</v>
      </c>
      <c r="H502" s="153"/>
      <c r="I502" s="167"/>
      <c r="J502" s="158"/>
      <c r="K502" s="81" t="s">
        <v>125</v>
      </c>
      <c r="L502" s="81" t="s">
        <v>4623</v>
      </c>
      <c r="M502" s="81" t="s">
        <v>2133</v>
      </c>
    </row>
    <row r="503" spans="1:13" ht="40.5">
      <c r="A503" s="81" t="s">
        <v>5347</v>
      </c>
      <c r="B503" s="146" t="s">
        <v>2102</v>
      </c>
      <c r="C503" s="90">
        <v>27013</v>
      </c>
      <c r="D503" s="93" t="s">
        <v>2103</v>
      </c>
      <c r="E503" s="100" t="s">
        <v>2137</v>
      </c>
      <c r="F503" s="61" t="s">
        <v>2149</v>
      </c>
      <c r="G503" s="94">
        <v>42307</v>
      </c>
      <c r="H503" s="153"/>
      <c r="I503" s="167"/>
      <c r="J503" s="158"/>
      <c r="K503" s="81" t="s">
        <v>2042</v>
      </c>
      <c r="L503" s="81" t="s">
        <v>4624</v>
      </c>
      <c r="M503" s="81" t="s">
        <v>2134</v>
      </c>
    </row>
    <row r="504" spans="1:13" ht="40.5">
      <c r="A504" s="81" t="s">
        <v>2111</v>
      </c>
      <c r="B504" s="146" t="s">
        <v>2110</v>
      </c>
      <c r="C504" s="90">
        <v>27014</v>
      </c>
      <c r="D504" s="93" t="s">
        <v>2112</v>
      </c>
      <c r="E504" s="100" t="s">
        <v>2138</v>
      </c>
      <c r="F504" s="81"/>
      <c r="G504" s="94">
        <v>42307</v>
      </c>
      <c r="H504" s="153"/>
      <c r="I504" s="167"/>
      <c r="J504" s="158"/>
      <c r="K504" s="81" t="s">
        <v>163</v>
      </c>
      <c r="L504" s="81" t="s">
        <v>4625</v>
      </c>
      <c r="M504" s="81" t="s">
        <v>2135</v>
      </c>
    </row>
    <row r="505" spans="1:13" ht="54">
      <c r="A505" s="81" t="s">
        <v>2132</v>
      </c>
      <c r="B505" s="146" t="s">
        <v>2131</v>
      </c>
      <c r="C505" s="90">
        <v>27015</v>
      </c>
      <c r="D505" s="93" t="s">
        <v>2098</v>
      </c>
      <c r="E505" s="100" t="s">
        <v>6438</v>
      </c>
      <c r="F505" s="61" t="s">
        <v>2150</v>
      </c>
      <c r="G505" s="94">
        <v>42307</v>
      </c>
      <c r="H505" s="153"/>
      <c r="I505" s="167"/>
      <c r="J505" s="158"/>
      <c r="K505" s="81" t="s">
        <v>2099</v>
      </c>
      <c r="L505" s="81" t="s">
        <v>4626</v>
      </c>
      <c r="M505" s="81" t="s">
        <v>2136</v>
      </c>
    </row>
    <row r="506" spans="1:13" ht="67.5">
      <c r="A506" s="81" t="s">
        <v>2075</v>
      </c>
      <c r="B506" s="146" t="s">
        <v>2074</v>
      </c>
      <c r="C506" s="90">
        <v>27016</v>
      </c>
      <c r="D506" s="93" t="s">
        <v>2076</v>
      </c>
      <c r="E506" s="100" t="s">
        <v>2024</v>
      </c>
      <c r="F506" s="61" t="s">
        <v>2156</v>
      </c>
      <c r="G506" s="94">
        <v>42313</v>
      </c>
      <c r="H506" s="153"/>
      <c r="I506" s="167"/>
      <c r="J506" s="158"/>
      <c r="K506" s="81" t="s">
        <v>163</v>
      </c>
      <c r="L506" s="81" t="s">
        <v>4627</v>
      </c>
      <c r="M506" s="81" t="s">
        <v>2147</v>
      </c>
    </row>
    <row r="507" spans="1:13" ht="67.5">
      <c r="A507" s="81" t="s">
        <v>2114</v>
      </c>
      <c r="B507" s="146" t="s">
        <v>2113</v>
      </c>
      <c r="C507" s="90">
        <v>27017</v>
      </c>
      <c r="D507" s="93" t="s">
        <v>2451</v>
      </c>
      <c r="E507" s="100" t="s">
        <v>6438</v>
      </c>
      <c r="F507" s="201" t="s">
        <v>2157</v>
      </c>
      <c r="G507" s="94">
        <v>42313</v>
      </c>
      <c r="H507" s="153"/>
      <c r="I507" s="167"/>
      <c r="J507" s="158" t="s">
        <v>2268</v>
      </c>
      <c r="K507" s="81" t="s">
        <v>163</v>
      </c>
      <c r="L507" s="81" t="s">
        <v>4628</v>
      </c>
      <c r="M507" s="81" t="s">
        <v>2250</v>
      </c>
    </row>
    <row r="508" spans="1:13" ht="81">
      <c r="A508" s="81" t="s">
        <v>2126</v>
      </c>
      <c r="B508" s="146" t="s">
        <v>2125</v>
      </c>
      <c r="C508" s="90">
        <v>27018</v>
      </c>
      <c r="D508" s="93" t="s">
        <v>2127</v>
      </c>
      <c r="E508" s="100" t="s">
        <v>6438</v>
      </c>
      <c r="F508" s="61" t="s">
        <v>2158</v>
      </c>
      <c r="G508" s="94">
        <v>42313</v>
      </c>
      <c r="H508" s="153"/>
      <c r="I508" s="167"/>
      <c r="J508" s="158"/>
      <c r="K508" s="81" t="s">
        <v>2040</v>
      </c>
      <c r="L508" s="81" t="s">
        <v>4629</v>
      </c>
      <c r="M508" s="81" t="s">
        <v>2148</v>
      </c>
    </row>
    <row r="509" spans="1:13" ht="67.5">
      <c r="A509" s="81" t="s">
        <v>2130</v>
      </c>
      <c r="B509" s="146" t="s">
        <v>2129</v>
      </c>
      <c r="C509" s="90">
        <v>27019</v>
      </c>
      <c r="D509" s="93" t="s">
        <v>2695</v>
      </c>
      <c r="E509" s="100" t="s">
        <v>6438</v>
      </c>
      <c r="F509" s="61" t="s">
        <v>2159</v>
      </c>
      <c r="G509" s="94">
        <v>42313</v>
      </c>
      <c r="H509" s="153">
        <v>44895</v>
      </c>
      <c r="I509" s="167" t="s">
        <v>5983</v>
      </c>
      <c r="J509" s="158" t="s">
        <v>2678</v>
      </c>
      <c r="K509" s="81" t="s">
        <v>163</v>
      </c>
      <c r="L509" s="81" t="s">
        <v>6702</v>
      </c>
      <c r="M509" s="81" t="s">
        <v>5779</v>
      </c>
    </row>
    <row r="510" spans="1:13" ht="94.5">
      <c r="A510" s="81" t="s">
        <v>2165</v>
      </c>
      <c r="B510" s="146" t="s">
        <v>2097</v>
      </c>
      <c r="C510" s="90">
        <v>27020</v>
      </c>
      <c r="D510" s="93" t="s">
        <v>2645</v>
      </c>
      <c r="E510" s="100" t="s">
        <v>6438</v>
      </c>
      <c r="F510" s="81"/>
      <c r="G510" s="94">
        <v>42319</v>
      </c>
      <c r="H510" s="153"/>
      <c r="I510" s="167"/>
      <c r="J510" s="158"/>
      <c r="K510" s="81" t="s">
        <v>2099</v>
      </c>
      <c r="L510" s="81" t="s">
        <v>4630</v>
      </c>
      <c r="M510" s="81" t="s">
        <v>2163</v>
      </c>
    </row>
    <row r="511" spans="1:13" ht="40.5">
      <c r="A511" s="81" t="s">
        <v>2141</v>
      </c>
      <c r="B511" s="146" t="s">
        <v>2140</v>
      </c>
      <c r="C511" s="90">
        <v>27021</v>
      </c>
      <c r="D511" s="93" t="s">
        <v>2142</v>
      </c>
      <c r="E511" s="100" t="s">
        <v>6438</v>
      </c>
      <c r="F511" s="61" t="s">
        <v>2166</v>
      </c>
      <c r="G511" s="94">
        <v>42319</v>
      </c>
      <c r="H511" s="153"/>
      <c r="I511" s="167"/>
      <c r="J511" s="158"/>
      <c r="K511" s="81" t="s">
        <v>163</v>
      </c>
      <c r="L511" s="81" t="s">
        <v>4631</v>
      </c>
      <c r="M511" s="81" t="s">
        <v>2164</v>
      </c>
    </row>
    <row r="512" spans="1:13" ht="40.5">
      <c r="A512" s="81" t="s">
        <v>7287</v>
      </c>
      <c r="B512" s="146" t="s">
        <v>2167</v>
      </c>
      <c r="C512" s="90">
        <v>27022</v>
      </c>
      <c r="D512" s="93" t="s">
        <v>2168</v>
      </c>
      <c r="E512" s="100" t="s">
        <v>2024</v>
      </c>
      <c r="F512" s="61" t="s">
        <v>2209</v>
      </c>
      <c r="G512" s="94">
        <v>42335</v>
      </c>
      <c r="H512" s="153"/>
      <c r="I512" s="167"/>
      <c r="J512" s="158"/>
      <c r="K512" s="81" t="s">
        <v>163</v>
      </c>
      <c r="L512" s="81" t="s">
        <v>4632</v>
      </c>
      <c r="M512" s="81" t="s">
        <v>2871</v>
      </c>
    </row>
    <row r="513" spans="1:13" ht="40.5">
      <c r="A513" s="81" t="s">
        <v>2021</v>
      </c>
      <c r="B513" s="146" t="s">
        <v>2020</v>
      </c>
      <c r="C513" s="90">
        <v>27023</v>
      </c>
      <c r="D513" s="93" t="s">
        <v>2022</v>
      </c>
      <c r="E513" s="100" t="s">
        <v>6438</v>
      </c>
      <c r="F513" s="61" t="s">
        <v>2210</v>
      </c>
      <c r="G513" s="135">
        <v>42342</v>
      </c>
      <c r="H513" s="153"/>
      <c r="I513" s="167"/>
      <c r="J513" s="158"/>
      <c r="K513" s="81" t="s">
        <v>163</v>
      </c>
      <c r="L513" s="81" t="s">
        <v>4633</v>
      </c>
      <c r="M513" s="81" t="s">
        <v>2172</v>
      </c>
    </row>
    <row r="514" spans="1:13" ht="67.5">
      <c r="A514" s="81" t="s">
        <v>2017</v>
      </c>
      <c r="B514" s="146" t="s">
        <v>2016</v>
      </c>
      <c r="C514" s="90">
        <v>27024</v>
      </c>
      <c r="D514" s="93" t="s">
        <v>2018</v>
      </c>
      <c r="E514" s="119" t="s">
        <v>2019</v>
      </c>
      <c r="F514" s="61" t="s">
        <v>2211</v>
      </c>
      <c r="G514" s="135">
        <v>42342</v>
      </c>
      <c r="H514" s="153">
        <v>45534</v>
      </c>
      <c r="I514" s="167" t="s">
        <v>7350</v>
      </c>
      <c r="J514" s="158"/>
      <c r="K514" s="81" t="s">
        <v>125</v>
      </c>
      <c r="L514" s="81" t="s">
        <v>7917</v>
      </c>
      <c r="M514" s="81" t="s">
        <v>2173</v>
      </c>
    </row>
    <row r="515" spans="1:13" ht="121.5">
      <c r="A515" s="81" t="s">
        <v>2026</v>
      </c>
      <c r="B515" s="146" t="s">
        <v>2025</v>
      </c>
      <c r="C515" s="90">
        <v>27025</v>
      </c>
      <c r="D515" s="93" t="s">
        <v>2027</v>
      </c>
      <c r="E515" s="119" t="s">
        <v>2024</v>
      </c>
      <c r="F515" s="61" t="s">
        <v>2646</v>
      </c>
      <c r="G515" s="135">
        <v>42342</v>
      </c>
      <c r="H515" s="153"/>
      <c r="I515" s="167"/>
      <c r="J515" s="158"/>
      <c r="K515" s="81" t="s">
        <v>125</v>
      </c>
      <c r="L515" s="81" t="s">
        <v>4635</v>
      </c>
      <c r="M515" s="81" t="s">
        <v>2647</v>
      </c>
    </row>
    <row r="516" spans="1:13" ht="81">
      <c r="A516" s="81" t="s">
        <v>5348</v>
      </c>
      <c r="B516" s="146" t="s">
        <v>3105</v>
      </c>
      <c r="C516" s="90">
        <v>27026</v>
      </c>
      <c r="D516" s="93" t="s">
        <v>2023</v>
      </c>
      <c r="E516" s="119" t="s">
        <v>2024</v>
      </c>
      <c r="F516" s="61" t="s">
        <v>2212</v>
      </c>
      <c r="G516" s="135">
        <v>42342</v>
      </c>
      <c r="H516" s="153">
        <v>45565</v>
      </c>
      <c r="I516" s="167" t="s">
        <v>7473</v>
      </c>
      <c r="J516" s="158"/>
      <c r="K516" s="81" t="s">
        <v>2122</v>
      </c>
      <c r="L516" s="81" t="s">
        <v>8392</v>
      </c>
      <c r="M516" s="81" t="s">
        <v>2174</v>
      </c>
    </row>
    <row r="517" spans="1:13" ht="67.5">
      <c r="A517" s="81" t="s">
        <v>5349</v>
      </c>
      <c r="B517" s="146" t="s">
        <v>3106</v>
      </c>
      <c r="C517" s="90">
        <v>27027</v>
      </c>
      <c r="D517" s="93" t="s">
        <v>2030</v>
      </c>
      <c r="E517" s="100" t="s">
        <v>6438</v>
      </c>
      <c r="F517" s="61" t="s">
        <v>2213</v>
      </c>
      <c r="G517" s="135">
        <v>42342</v>
      </c>
      <c r="H517" s="153"/>
      <c r="I517" s="167"/>
      <c r="J517" s="158"/>
      <c r="K517" s="81" t="s">
        <v>125</v>
      </c>
      <c r="L517" s="81" t="s">
        <v>4636</v>
      </c>
      <c r="M517" s="81" t="s">
        <v>2175</v>
      </c>
    </row>
    <row r="518" spans="1:13" ht="67.5">
      <c r="A518" s="81" t="s">
        <v>5350</v>
      </c>
      <c r="B518" s="146" t="s">
        <v>2028</v>
      </c>
      <c r="C518" s="90">
        <v>27028</v>
      </c>
      <c r="D518" s="93" t="s">
        <v>2029</v>
      </c>
      <c r="E518" s="100" t="s">
        <v>6438</v>
      </c>
      <c r="F518" s="61" t="s">
        <v>2214</v>
      </c>
      <c r="G518" s="135">
        <v>42342</v>
      </c>
      <c r="H518" s="153"/>
      <c r="I518" s="167"/>
      <c r="J518" s="158"/>
      <c r="K518" s="81" t="s">
        <v>2171</v>
      </c>
      <c r="L518" s="81" t="s">
        <v>8017</v>
      </c>
      <c r="M518" s="81" t="s">
        <v>2176</v>
      </c>
    </row>
    <row r="519" spans="1:13" ht="81">
      <c r="A519" s="81" t="s">
        <v>5351</v>
      </c>
      <c r="B519" s="146" t="s">
        <v>2035</v>
      </c>
      <c r="C519" s="90">
        <v>27029</v>
      </c>
      <c r="D519" s="93" t="s">
        <v>2036</v>
      </c>
      <c r="E519" s="100" t="s">
        <v>6438</v>
      </c>
      <c r="F519" s="61" t="s">
        <v>2215</v>
      </c>
      <c r="G519" s="135">
        <v>42342</v>
      </c>
      <c r="H519" s="153"/>
      <c r="I519" s="167"/>
      <c r="J519" s="158"/>
      <c r="K519" s="81" t="s">
        <v>2171</v>
      </c>
      <c r="L519" s="81" t="s">
        <v>4637</v>
      </c>
      <c r="M519" s="81" t="s">
        <v>2177</v>
      </c>
    </row>
    <row r="520" spans="1:13" ht="67.5">
      <c r="A520" s="81" t="s">
        <v>2032</v>
      </c>
      <c r="B520" s="146" t="s">
        <v>2031</v>
      </c>
      <c r="C520" s="90">
        <v>27030</v>
      </c>
      <c r="D520" s="93" t="s">
        <v>2033</v>
      </c>
      <c r="E520" s="119" t="s">
        <v>2034</v>
      </c>
      <c r="F520" s="61" t="s">
        <v>2216</v>
      </c>
      <c r="G520" s="135">
        <v>42342</v>
      </c>
      <c r="H520" s="153"/>
      <c r="I520" s="167"/>
      <c r="J520" s="158"/>
      <c r="K520" s="81" t="s">
        <v>125</v>
      </c>
      <c r="L520" s="81" t="s">
        <v>6699</v>
      </c>
      <c r="M520" s="81" t="s">
        <v>2178</v>
      </c>
    </row>
    <row r="521" spans="1:13" ht="54">
      <c r="A521" s="81" t="s">
        <v>2038</v>
      </c>
      <c r="B521" s="146" t="s">
        <v>2037</v>
      </c>
      <c r="C521" s="90">
        <v>27031</v>
      </c>
      <c r="D521" s="93" t="s">
        <v>2039</v>
      </c>
      <c r="E521" s="100" t="s">
        <v>6438</v>
      </c>
      <c r="F521" s="61" t="s">
        <v>2217</v>
      </c>
      <c r="G521" s="94">
        <v>42342</v>
      </c>
      <c r="H521" s="153"/>
      <c r="I521" s="167"/>
      <c r="J521" s="158"/>
      <c r="K521" s="81" t="s">
        <v>2040</v>
      </c>
      <c r="L521" s="81" t="s">
        <v>4638</v>
      </c>
      <c r="M521" s="81" t="s">
        <v>2179</v>
      </c>
    </row>
    <row r="522" spans="1:13" ht="67.5">
      <c r="A522" s="81" t="s">
        <v>3108</v>
      </c>
      <c r="B522" s="146" t="s">
        <v>3107</v>
      </c>
      <c r="C522" s="90">
        <v>27032</v>
      </c>
      <c r="D522" s="93" t="s">
        <v>2041</v>
      </c>
      <c r="E522" s="100" t="s">
        <v>6438</v>
      </c>
      <c r="F522" s="61" t="s">
        <v>2180</v>
      </c>
      <c r="G522" s="94">
        <v>42342</v>
      </c>
      <c r="H522" s="153"/>
      <c r="I522" s="167"/>
      <c r="J522" s="158"/>
      <c r="K522" s="81" t="s">
        <v>2042</v>
      </c>
      <c r="L522" s="81" t="s">
        <v>4639</v>
      </c>
      <c r="M522" s="81" t="s">
        <v>2181</v>
      </c>
    </row>
    <row r="523" spans="1:13" ht="67.5">
      <c r="A523" s="81" t="s">
        <v>5352</v>
      </c>
      <c r="B523" s="146" t="s">
        <v>2043</v>
      </c>
      <c r="C523" s="90">
        <v>27033</v>
      </c>
      <c r="D523" s="93" t="s">
        <v>2044</v>
      </c>
      <c r="E523" s="100" t="s">
        <v>6438</v>
      </c>
      <c r="F523" s="61" t="s">
        <v>2218</v>
      </c>
      <c r="G523" s="94">
        <v>42342</v>
      </c>
      <c r="H523" s="153"/>
      <c r="I523" s="167"/>
      <c r="J523" s="158"/>
      <c r="K523" s="81" t="s">
        <v>2040</v>
      </c>
      <c r="L523" s="81" t="s">
        <v>5926</v>
      </c>
      <c r="M523" s="81" t="s">
        <v>2182</v>
      </c>
    </row>
    <row r="524" spans="1:13" ht="54">
      <c r="A524" s="81" t="s">
        <v>5353</v>
      </c>
      <c r="B524" s="146" t="s">
        <v>2045</v>
      </c>
      <c r="C524" s="90">
        <v>27035</v>
      </c>
      <c r="D524" s="93" t="s">
        <v>2046</v>
      </c>
      <c r="E524" s="100" t="s">
        <v>6438</v>
      </c>
      <c r="F524" s="61" t="s">
        <v>2219</v>
      </c>
      <c r="G524" s="94">
        <v>42342</v>
      </c>
      <c r="H524" s="153"/>
      <c r="I524" s="167"/>
      <c r="J524" s="158"/>
      <c r="K524" s="81" t="s">
        <v>2040</v>
      </c>
      <c r="L524" s="81" t="s">
        <v>6698</v>
      </c>
      <c r="M524" s="81" t="s">
        <v>2183</v>
      </c>
    </row>
    <row r="525" spans="1:13" ht="81">
      <c r="A525" s="81" t="s">
        <v>2203</v>
      </c>
      <c r="B525" s="146" t="s">
        <v>2047</v>
      </c>
      <c r="C525" s="90">
        <v>27036</v>
      </c>
      <c r="D525" s="93" t="s">
        <v>2048</v>
      </c>
      <c r="E525" s="100" t="s">
        <v>6438</v>
      </c>
      <c r="F525" s="61" t="s">
        <v>2184</v>
      </c>
      <c r="G525" s="94">
        <v>42342</v>
      </c>
      <c r="H525" s="153"/>
      <c r="I525" s="167"/>
      <c r="J525" s="158"/>
      <c r="K525" s="81" t="s">
        <v>2040</v>
      </c>
      <c r="L525" s="81" t="s">
        <v>4640</v>
      </c>
      <c r="M525" s="81" t="s">
        <v>2185</v>
      </c>
    </row>
    <row r="526" spans="1:13" ht="67.5">
      <c r="A526" s="81" t="s">
        <v>5354</v>
      </c>
      <c r="B526" s="146" t="s">
        <v>3109</v>
      </c>
      <c r="C526" s="90">
        <v>27037</v>
      </c>
      <c r="D526" s="93" t="s">
        <v>2050</v>
      </c>
      <c r="E526" s="100" t="s">
        <v>6438</v>
      </c>
      <c r="F526" s="61" t="s">
        <v>2186</v>
      </c>
      <c r="G526" s="94">
        <v>42342</v>
      </c>
      <c r="H526" s="153">
        <v>44469</v>
      </c>
      <c r="I526" s="167" t="s">
        <v>5266</v>
      </c>
      <c r="J526" s="158"/>
      <c r="K526" s="81" t="s">
        <v>156</v>
      </c>
      <c r="L526" s="81" t="s">
        <v>5355</v>
      </c>
      <c r="M526" s="81" t="s">
        <v>2204</v>
      </c>
    </row>
    <row r="527" spans="1:13" ht="121.5">
      <c r="A527" s="81" t="s">
        <v>2052</v>
      </c>
      <c r="B527" s="146" t="s">
        <v>2051</v>
      </c>
      <c r="C527" s="90">
        <v>27038</v>
      </c>
      <c r="D527" s="93" t="s">
        <v>2053</v>
      </c>
      <c r="E527" s="100" t="s">
        <v>6438</v>
      </c>
      <c r="F527" s="81"/>
      <c r="G527" s="94">
        <v>42342</v>
      </c>
      <c r="H527" s="153"/>
      <c r="I527" s="167"/>
      <c r="J527" s="158"/>
      <c r="K527" s="81" t="s">
        <v>2040</v>
      </c>
      <c r="L527" s="81" t="s">
        <v>4641</v>
      </c>
      <c r="M527" s="81" t="s">
        <v>2206</v>
      </c>
    </row>
    <row r="528" spans="1:13" ht="94.5">
      <c r="A528" s="81" t="s">
        <v>2054</v>
      </c>
      <c r="B528" s="146" t="s">
        <v>2207</v>
      </c>
      <c r="C528" s="90">
        <v>27039</v>
      </c>
      <c r="D528" s="93" t="s">
        <v>2055</v>
      </c>
      <c r="E528" s="100" t="s">
        <v>6438</v>
      </c>
      <c r="F528" s="61" t="s">
        <v>2188</v>
      </c>
      <c r="G528" s="94">
        <v>42342</v>
      </c>
      <c r="H528" s="153"/>
      <c r="I528" s="167"/>
      <c r="J528" s="158"/>
      <c r="K528" s="81" t="s">
        <v>2042</v>
      </c>
      <c r="L528" s="81" t="s">
        <v>3161</v>
      </c>
      <c r="M528" s="81" t="s">
        <v>2187</v>
      </c>
    </row>
    <row r="529" spans="1:32" ht="67.5">
      <c r="A529" s="81" t="s">
        <v>5356</v>
      </c>
      <c r="B529" s="146" t="s">
        <v>2056</v>
      </c>
      <c r="C529" s="90">
        <v>27040</v>
      </c>
      <c r="D529" s="93" t="s">
        <v>2057</v>
      </c>
      <c r="E529" s="100" t="s">
        <v>6438</v>
      </c>
      <c r="F529" s="61" t="s">
        <v>2189</v>
      </c>
      <c r="G529" s="94">
        <v>42342</v>
      </c>
      <c r="H529" s="153"/>
      <c r="I529" s="167"/>
      <c r="J529" s="158"/>
      <c r="K529" s="81" t="s">
        <v>2042</v>
      </c>
      <c r="L529" s="81" t="s">
        <v>4642</v>
      </c>
      <c r="M529" s="81" t="s">
        <v>2190</v>
      </c>
    </row>
    <row r="530" spans="1:32" ht="409.5">
      <c r="A530" s="81" t="s">
        <v>2364</v>
      </c>
      <c r="B530" s="146" t="s">
        <v>2066</v>
      </c>
      <c r="C530" s="90">
        <v>27041</v>
      </c>
      <c r="D530" s="93" t="s">
        <v>2365</v>
      </c>
      <c r="E530" s="100" t="s">
        <v>6438</v>
      </c>
      <c r="F530" s="61" t="s">
        <v>2191</v>
      </c>
      <c r="G530" s="94">
        <v>42342</v>
      </c>
      <c r="H530" s="153">
        <v>43889</v>
      </c>
      <c r="I530" s="167" t="s">
        <v>2950</v>
      </c>
      <c r="J530" s="158" t="s">
        <v>2267</v>
      </c>
      <c r="K530" s="81" t="s">
        <v>125</v>
      </c>
      <c r="L530" s="170" t="s">
        <v>8448</v>
      </c>
      <c r="M530" s="81" t="s">
        <v>2251</v>
      </c>
    </row>
    <row r="531" spans="1:32" ht="135">
      <c r="A531" s="81" t="s">
        <v>2202</v>
      </c>
      <c r="B531" s="146" t="s">
        <v>3110</v>
      </c>
      <c r="C531" s="90">
        <v>27042</v>
      </c>
      <c r="D531" s="93" t="s">
        <v>2069</v>
      </c>
      <c r="E531" s="100" t="s">
        <v>2024</v>
      </c>
      <c r="F531" s="61" t="s">
        <v>2192</v>
      </c>
      <c r="G531" s="94">
        <v>42342</v>
      </c>
      <c r="H531" s="153"/>
      <c r="I531" s="167"/>
      <c r="J531" s="158"/>
      <c r="K531" s="81" t="s">
        <v>2040</v>
      </c>
      <c r="L531" s="81" t="s">
        <v>7344</v>
      </c>
      <c r="M531" s="81" t="s">
        <v>2193</v>
      </c>
    </row>
    <row r="532" spans="1:32" ht="54">
      <c r="A532" s="81" t="s">
        <v>2105</v>
      </c>
      <c r="B532" s="146" t="s">
        <v>2104</v>
      </c>
      <c r="C532" s="90">
        <v>27044</v>
      </c>
      <c r="D532" s="93" t="s">
        <v>2106</v>
      </c>
      <c r="E532" s="100" t="s">
        <v>2096</v>
      </c>
      <c r="F532" s="81"/>
      <c r="G532" s="94">
        <v>42342</v>
      </c>
      <c r="H532" s="153"/>
      <c r="I532" s="167"/>
      <c r="J532" s="158"/>
      <c r="K532" s="81" t="s">
        <v>2099</v>
      </c>
      <c r="L532" s="81" t="s">
        <v>4643</v>
      </c>
      <c r="M532" s="81" t="s">
        <v>2194</v>
      </c>
    </row>
    <row r="533" spans="1:32" ht="40.5">
      <c r="A533" s="81" t="s">
        <v>2108</v>
      </c>
      <c r="B533" s="146" t="s">
        <v>2107</v>
      </c>
      <c r="C533" s="90">
        <v>27045</v>
      </c>
      <c r="D533" s="93" t="s">
        <v>2109</v>
      </c>
      <c r="E533" s="100" t="s">
        <v>2096</v>
      </c>
      <c r="F533" s="81"/>
      <c r="G533" s="94">
        <v>42342</v>
      </c>
      <c r="H533" s="153"/>
      <c r="I533" s="167"/>
      <c r="J533" s="158"/>
      <c r="K533" s="81" t="s">
        <v>125</v>
      </c>
      <c r="L533" s="81" t="s">
        <v>4644</v>
      </c>
      <c r="M533" s="81" t="s">
        <v>2195</v>
      </c>
    </row>
    <row r="534" spans="1:32" ht="54">
      <c r="A534" s="81" t="s">
        <v>5357</v>
      </c>
      <c r="B534" s="146" t="s">
        <v>2169</v>
      </c>
      <c r="C534" s="90">
        <v>27046</v>
      </c>
      <c r="D534" s="93" t="s">
        <v>2170</v>
      </c>
      <c r="E534" s="100" t="s">
        <v>6438</v>
      </c>
      <c r="F534" s="61" t="s">
        <v>2196</v>
      </c>
      <c r="G534" s="94">
        <v>42342</v>
      </c>
      <c r="H534" s="153"/>
      <c r="I534" s="167"/>
      <c r="J534" s="158"/>
      <c r="K534" s="81" t="s">
        <v>2040</v>
      </c>
      <c r="L534" s="81" t="s">
        <v>4645</v>
      </c>
      <c r="M534" s="81" t="s">
        <v>2197</v>
      </c>
    </row>
    <row r="535" spans="1:32" ht="67.5">
      <c r="A535" s="81" t="s">
        <v>5358</v>
      </c>
      <c r="B535" s="146" t="s">
        <v>3111</v>
      </c>
      <c r="C535" s="90">
        <v>27047</v>
      </c>
      <c r="D535" s="93" t="s">
        <v>2139</v>
      </c>
      <c r="E535" s="100" t="s">
        <v>6438</v>
      </c>
      <c r="F535" s="61" t="s">
        <v>2198</v>
      </c>
      <c r="G535" s="94">
        <v>42342</v>
      </c>
      <c r="H535" s="153">
        <v>44498</v>
      </c>
      <c r="I535" s="167" t="s">
        <v>5397</v>
      </c>
      <c r="J535" s="158" t="s">
        <v>6806</v>
      </c>
      <c r="K535" s="81" t="s">
        <v>2040</v>
      </c>
      <c r="L535" s="81" t="s">
        <v>4646</v>
      </c>
      <c r="M535" s="81" t="s">
        <v>2199</v>
      </c>
    </row>
    <row r="536" spans="1:32" ht="40.5">
      <c r="A536" s="81" t="s">
        <v>2154</v>
      </c>
      <c r="B536" s="146" t="s">
        <v>2153</v>
      </c>
      <c r="C536" s="90">
        <v>27048</v>
      </c>
      <c r="D536" s="93" t="s">
        <v>2155</v>
      </c>
      <c r="E536" s="100" t="s">
        <v>6438</v>
      </c>
      <c r="F536" s="61" t="s">
        <v>2200</v>
      </c>
      <c r="G536" s="94">
        <v>42342</v>
      </c>
      <c r="H536" s="153"/>
      <c r="I536" s="167"/>
      <c r="J536" s="158"/>
      <c r="K536" s="81" t="s">
        <v>2040</v>
      </c>
      <c r="L536" s="81" t="s">
        <v>4647</v>
      </c>
      <c r="M536" s="81" t="s">
        <v>8746</v>
      </c>
    </row>
    <row r="537" spans="1:32" ht="40.5">
      <c r="A537" s="81" t="s">
        <v>2161</v>
      </c>
      <c r="B537" s="146" t="s">
        <v>2160</v>
      </c>
      <c r="C537" s="90">
        <v>27049</v>
      </c>
      <c r="D537" s="93" t="s">
        <v>2162</v>
      </c>
      <c r="E537" s="100" t="s">
        <v>6438</v>
      </c>
      <c r="F537" s="81"/>
      <c r="G537" s="94">
        <v>42342</v>
      </c>
      <c r="H537" s="153"/>
      <c r="I537" s="167"/>
      <c r="J537" s="158"/>
      <c r="K537" s="81" t="s">
        <v>2122</v>
      </c>
      <c r="L537" s="81" t="s">
        <v>4648</v>
      </c>
      <c r="M537" s="81" t="s">
        <v>2201</v>
      </c>
    </row>
    <row r="538" spans="1:32" ht="54">
      <c r="A538" s="81" t="s">
        <v>5360</v>
      </c>
      <c r="B538" s="146" t="s">
        <v>2151</v>
      </c>
      <c r="C538" s="90">
        <v>27050</v>
      </c>
      <c r="D538" s="93" t="s">
        <v>1597</v>
      </c>
      <c r="E538" s="100" t="s">
        <v>2096</v>
      </c>
      <c r="F538" s="81" t="s">
        <v>5359</v>
      </c>
      <c r="G538" s="94">
        <v>42383</v>
      </c>
      <c r="H538" s="153">
        <v>43798</v>
      </c>
      <c r="I538" s="167" t="s">
        <v>2870</v>
      </c>
      <c r="J538" s="158"/>
      <c r="K538" s="81" t="s">
        <v>163</v>
      </c>
      <c r="L538" s="81" t="s">
        <v>4649</v>
      </c>
      <c r="M538" s="81" t="s">
        <v>1304</v>
      </c>
    </row>
    <row r="539" spans="1:32" ht="54">
      <c r="A539" s="81" t="s">
        <v>2262</v>
      </c>
      <c r="B539" s="146" t="s">
        <v>2261</v>
      </c>
      <c r="C539" s="90">
        <v>27051</v>
      </c>
      <c r="D539" s="93" t="s">
        <v>2263</v>
      </c>
      <c r="E539" s="100" t="s">
        <v>2024</v>
      </c>
      <c r="F539" s="61" t="s">
        <v>2320</v>
      </c>
      <c r="G539" s="94">
        <v>42430</v>
      </c>
      <c r="H539" s="153"/>
      <c r="I539" s="167"/>
      <c r="J539" s="158"/>
      <c r="K539" s="81" t="s">
        <v>2040</v>
      </c>
      <c r="L539" s="81" t="s">
        <v>4650</v>
      </c>
      <c r="M539" s="81" t="s">
        <v>2293</v>
      </c>
    </row>
    <row r="540" spans="1:32" ht="54">
      <c r="A540" s="81" t="s">
        <v>2259</v>
      </c>
      <c r="B540" s="146" t="s">
        <v>2258</v>
      </c>
      <c r="C540" s="90">
        <v>27052</v>
      </c>
      <c r="D540" s="93" t="s">
        <v>2260</v>
      </c>
      <c r="E540" s="100" t="s">
        <v>2034</v>
      </c>
      <c r="F540" s="61" t="s">
        <v>2320</v>
      </c>
      <c r="G540" s="94">
        <v>42430</v>
      </c>
      <c r="H540" s="153"/>
      <c r="I540" s="167"/>
      <c r="J540" s="158"/>
      <c r="K540" s="81" t="s">
        <v>2040</v>
      </c>
      <c r="L540" s="81" t="s">
        <v>4651</v>
      </c>
      <c r="M540" s="81" t="s">
        <v>2293</v>
      </c>
    </row>
    <row r="541" spans="1:32" ht="40.5">
      <c r="A541" s="81" t="s">
        <v>2265</v>
      </c>
      <c r="B541" s="146" t="s">
        <v>2264</v>
      </c>
      <c r="C541" s="90">
        <v>27053</v>
      </c>
      <c r="D541" s="93" t="s">
        <v>2266</v>
      </c>
      <c r="E541" s="100" t="s">
        <v>2243</v>
      </c>
      <c r="F541" s="61" t="s">
        <v>2321</v>
      </c>
      <c r="G541" s="94">
        <v>42433</v>
      </c>
      <c r="H541" s="153"/>
      <c r="I541" s="167"/>
      <c r="J541" s="158"/>
      <c r="K541" s="81" t="s">
        <v>2040</v>
      </c>
      <c r="L541" s="81" t="s">
        <v>4652</v>
      </c>
      <c r="M541" s="81" t="s">
        <v>2297</v>
      </c>
    </row>
    <row r="542" spans="1:32" ht="27">
      <c r="A542" s="81" t="s">
        <v>2272</v>
      </c>
      <c r="B542" s="146" t="s">
        <v>2271</v>
      </c>
      <c r="C542" s="90">
        <v>27054</v>
      </c>
      <c r="D542" s="93" t="s">
        <v>2273</v>
      </c>
      <c r="E542" s="100" t="s">
        <v>6438</v>
      </c>
      <c r="F542" s="61" t="s">
        <v>2322</v>
      </c>
      <c r="G542" s="94">
        <v>42433</v>
      </c>
      <c r="H542" s="153"/>
      <c r="I542" s="167"/>
      <c r="J542" s="158"/>
      <c r="K542" s="81" t="s">
        <v>156</v>
      </c>
      <c r="L542" s="81" t="s">
        <v>4653</v>
      </c>
      <c r="M542" s="81" t="s">
        <v>2274</v>
      </c>
    </row>
    <row r="543" spans="1:32" ht="54">
      <c r="A543" s="81" t="s">
        <v>2414</v>
      </c>
      <c r="B543" s="146" t="s">
        <v>2280</v>
      </c>
      <c r="C543" s="90">
        <v>27055</v>
      </c>
      <c r="D543" s="93" t="s">
        <v>2281</v>
      </c>
      <c r="E543" s="100" t="s">
        <v>2296</v>
      </c>
      <c r="F543" s="61" t="s">
        <v>2323</v>
      </c>
      <c r="G543" s="94">
        <v>42433</v>
      </c>
      <c r="H543" s="153"/>
      <c r="I543" s="167"/>
      <c r="J543" s="158"/>
      <c r="K543" s="81" t="s">
        <v>2040</v>
      </c>
      <c r="L543" s="81" t="s">
        <v>4654</v>
      </c>
      <c r="M543" s="81" t="s">
        <v>2282</v>
      </c>
    </row>
    <row r="544" spans="1:32" ht="162">
      <c r="A544" s="81" t="s">
        <v>3112</v>
      </c>
      <c r="B544" s="146" t="s">
        <v>3113</v>
      </c>
      <c r="C544" s="90">
        <v>27056</v>
      </c>
      <c r="D544" s="93" t="s">
        <v>2283</v>
      </c>
      <c r="E544" s="100" t="s">
        <v>697</v>
      </c>
      <c r="F544" s="61" t="s">
        <v>2328</v>
      </c>
      <c r="G544" s="94">
        <v>42437</v>
      </c>
      <c r="H544" s="153"/>
      <c r="I544" s="167"/>
      <c r="J544" s="158"/>
      <c r="K544" s="81" t="s">
        <v>125</v>
      </c>
      <c r="L544" s="81" t="s">
        <v>4655</v>
      </c>
      <c r="M544" s="81" t="s">
        <v>2318</v>
      </c>
      <c r="N544" s="84" t="s">
        <v>2300</v>
      </c>
      <c r="O544" s="84" t="s">
        <v>2301</v>
      </c>
      <c r="P544" s="84" t="s">
        <v>2302</v>
      </c>
      <c r="Q544" s="84" t="s">
        <v>2290</v>
      </c>
      <c r="R544" s="84" t="s">
        <v>2303</v>
      </c>
      <c r="S544" s="84" t="s">
        <v>2304</v>
      </c>
      <c r="T544" s="84" t="s">
        <v>2305</v>
      </c>
      <c r="U544" s="84" t="s">
        <v>2285</v>
      </c>
      <c r="V544" s="84" t="s">
        <v>2306</v>
      </c>
      <c r="W544" s="84" t="s">
        <v>2307</v>
      </c>
      <c r="X544" s="84" t="s">
        <v>2308</v>
      </c>
      <c r="Y544" s="84" t="s">
        <v>2286</v>
      </c>
      <c r="Z544" s="84" t="s">
        <v>2309</v>
      </c>
      <c r="AA544" s="84" t="s">
        <v>2310</v>
      </c>
      <c r="AB544" s="84" t="s">
        <v>2311</v>
      </c>
      <c r="AC544" s="84" t="s">
        <v>2287</v>
      </c>
      <c r="AD544" s="84" t="s">
        <v>2312</v>
      </c>
      <c r="AE544" s="84" t="s">
        <v>2313</v>
      </c>
      <c r="AF544" s="84" t="s">
        <v>2314</v>
      </c>
    </row>
    <row r="545" spans="1:32" ht="162">
      <c r="A545" s="81" t="s">
        <v>2289</v>
      </c>
      <c r="B545" s="146" t="s">
        <v>2288</v>
      </c>
      <c r="C545" s="90">
        <v>27057</v>
      </c>
      <c r="D545" s="93" t="s">
        <v>2283</v>
      </c>
      <c r="E545" s="100" t="s">
        <v>697</v>
      </c>
      <c r="F545" s="61" t="s">
        <v>2329</v>
      </c>
      <c r="G545" s="94">
        <v>42437</v>
      </c>
      <c r="H545" s="153"/>
      <c r="I545" s="167"/>
      <c r="J545" s="158"/>
      <c r="K545" s="81" t="s">
        <v>121</v>
      </c>
      <c r="L545" s="81" t="s">
        <v>4655</v>
      </c>
      <c r="M545" s="81" t="s">
        <v>2284</v>
      </c>
      <c r="N545" s="84" t="s">
        <v>2300</v>
      </c>
      <c r="O545" s="84" t="s">
        <v>2301</v>
      </c>
      <c r="P545" s="84" t="s">
        <v>2302</v>
      </c>
      <c r="Q545" s="84" t="s">
        <v>2290</v>
      </c>
      <c r="R545" s="84" t="s">
        <v>2303</v>
      </c>
      <c r="S545" s="84" t="s">
        <v>2304</v>
      </c>
      <c r="T545" s="84" t="s">
        <v>2305</v>
      </c>
      <c r="U545" s="84" t="s">
        <v>2285</v>
      </c>
      <c r="V545" s="84" t="s">
        <v>2306</v>
      </c>
      <c r="W545" s="84" t="s">
        <v>2307</v>
      </c>
      <c r="X545" s="84" t="s">
        <v>2308</v>
      </c>
      <c r="Y545" s="84" t="s">
        <v>2286</v>
      </c>
      <c r="Z545" s="84" t="s">
        <v>2309</v>
      </c>
      <c r="AA545" s="84" t="s">
        <v>2310</v>
      </c>
      <c r="AB545" s="84" t="s">
        <v>2311</v>
      </c>
      <c r="AC545" s="84" t="s">
        <v>2287</v>
      </c>
      <c r="AD545" s="84" t="s">
        <v>2312</v>
      </c>
      <c r="AE545" s="84" t="s">
        <v>2313</v>
      </c>
      <c r="AF545" s="84" t="s">
        <v>2314</v>
      </c>
    </row>
    <row r="546" spans="1:32" ht="81">
      <c r="A546" s="81" t="s">
        <v>2292</v>
      </c>
      <c r="B546" s="146" t="s">
        <v>2291</v>
      </c>
      <c r="C546" s="90">
        <v>27058</v>
      </c>
      <c r="D546" s="93" t="s">
        <v>2283</v>
      </c>
      <c r="E546" s="100" t="s">
        <v>697</v>
      </c>
      <c r="F546" s="61" t="s">
        <v>2328</v>
      </c>
      <c r="G546" s="94">
        <v>42437</v>
      </c>
      <c r="H546" s="153"/>
      <c r="I546" s="167"/>
      <c r="J546" s="158"/>
      <c r="K546" s="81" t="s">
        <v>2042</v>
      </c>
      <c r="L546" s="81" t="s">
        <v>4656</v>
      </c>
      <c r="M546" s="81" t="s">
        <v>2319</v>
      </c>
      <c r="N546" s="84" t="s">
        <v>2315</v>
      </c>
      <c r="O546" s="84" t="s">
        <v>2316</v>
      </c>
      <c r="P546" s="84" t="s">
        <v>2317</v>
      </c>
    </row>
    <row r="547" spans="1:32" ht="94.5">
      <c r="A547" s="81" t="s">
        <v>5361</v>
      </c>
      <c r="B547" s="146" t="s">
        <v>2275</v>
      </c>
      <c r="C547" s="90">
        <v>27059</v>
      </c>
      <c r="D547" s="93" t="s">
        <v>2276</v>
      </c>
      <c r="E547" s="100" t="s">
        <v>6438</v>
      </c>
      <c r="F547" s="61" t="s">
        <v>2330</v>
      </c>
      <c r="G547" s="94">
        <v>42439</v>
      </c>
      <c r="H547" s="153"/>
      <c r="I547" s="167"/>
      <c r="J547" s="158"/>
      <c r="K547" s="81" t="s">
        <v>2042</v>
      </c>
      <c r="L547" s="81" t="s">
        <v>4657</v>
      </c>
      <c r="M547" s="81" t="s">
        <v>2331</v>
      </c>
    </row>
    <row r="548" spans="1:32" ht="40.5">
      <c r="A548" s="81" t="s">
        <v>5363</v>
      </c>
      <c r="B548" s="146" t="s">
        <v>2277</v>
      </c>
      <c r="C548" s="90">
        <v>27060</v>
      </c>
      <c r="D548" s="93" t="s">
        <v>2029</v>
      </c>
      <c r="E548" s="100" t="s">
        <v>6438</v>
      </c>
      <c r="F548" s="61" t="s">
        <v>3158</v>
      </c>
      <c r="G548" s="94">
        <v>42439</v>
      </c>
      <c r="H548" s="153">
        <v>45230</v>
      </c>
      <c r="I548" s="167" t="s">
        <v>6566</v>
      </c>
      <c r="J548" s="158"/>
      <c r="K548" s="81" t="s">
        <v>163</v>
      </c>
      <c r="L548" s="81" t="s">
        <v>5362</v>
      </c>
      <c r="M548" s="81" t="s">
        <v>2332</v>
      </c>
    </row>
    <row r="549" spans="1:32" ht="54">
      <c r="A549" s="81" t="s">
        <v>5364</v>
      </c>
      <c r="B549" s="146" t="s">
        <v>2278</v>
      </c>
      <c r="C549" s="90">
        <v>27061</v>
      </c>
      <c r="D549" s="93" t="s">
        <v>2279</v>
      </c>
      <c r="E549" s="100" t="s">
        <v>6438</v>
      </c>
      <c r="F549" s="61" t="s">
        <v>2333</v>
      </c>
      <c r="G549" s="94">
        <v>42439</v>
      </c>
      <c r="H549" s="153"/>
      <c r="I549" s="167"/>
      <c r="J549" s="158"/>
      <c r="K549" s="81" t="s">
        <v>2042</v>
      </c>
      <c r="L549" s="81" t="s">
        <v>5927</v>
      </c>
      <c r="M549" s="81" t="s">
        <v>2334</v>
      </c>
    </row>
    <row r="550" spans="1:32" ht="40.5">
      <c r="A550" s="81" t="s">
        <v>2295</v>
      </c>
      <c r="B550" s="146" t="s">
        <v>2294</v>
      </c>
      <c r="C550" s="90">
        <v>27062</v>
      </c>
      <c r="D550" s="93" t="s">
        <v>2030</v>
      </c>
      <c r="E550" s="100" t="s">
        <v>6438</v>
      </c>
      <c r="F550" s="61" t="s">
        <v>2335</v>
      </c>
      <c r="G550" s="94">
        <v>42439</v>
      </c>
      <c r="H550" s="153"/>
      <c r="I550" s="167"/>
      <c r="J550" s="158"/>
      <c r="K550" s="81" t="s">
        <v>156</v>
      </c>
      <c r="L550" s="81" t="s">
        <v>4658</v>
      </c>
      <c r="M550" s="81" t="s">
        <v>2336</v>
      </c>
    </row>
    <row r="551" spans="1:32" ht="81">
      <c r="A551" s="81" t="s">
        <v>4965</v>
      </c>
      <c r="B551" s="146" t="s">
        <v>2453</v>
      </c>
      <c r="C551" s="90">
        <v>27063</v>
      </c>
      <c r="D551" s="93" t="s">
        <v>5365</v>
      </c>
      <c r="E551" s="100" t="s">
        <v>6438</v>
      </c>
      <c r="F551" s="61" t="s">
        <v>3064</v>
      </c>
      <c r="G551" s="94">
        <v>42439</v>
      </c>
      <c r="H551" s="153"/>
      <c r="I551" s="167"/>
      <c r="J551" s="158"/>
      <c r="K551" s="81" t="s">
        <v>2042</v>
      </c>
      <c r="L551" s="81" t="s">
        <v>4659</v>
      </c>
      <c r="M551" s="81" t="s">
        <v>2337</v>
      </c>
    </row>
    <row r="552" spans="1:32" ht="40.5">
      <c r="A552" s="81" t="s">
        <v>5366</v>
      </c>
      <c r="B552" s="146" t="s">
        <v>2144</v>
      </c>
      <c r="C552" s="90">
        <v>27064</v>
      </c>
      <c r="D552" s="93" t="s">
        <v>2145</v>
      </c>
      <c r="E552" s="100" t="s">
        <v>2146</v>
      </c>
      <c r="F552" s="61" t="s">
        <v>2343</v>
      </c>
      <c r="G552" s="94">
        <v>42444</v>
      </c>
      <c r="H552" s="153"/>
      <c r="I552" s="167"/>
      <c r="J552" s="158"/>
      <c r="K552" s="81" t="s">
        <v>156</v>
      </c>
      <c r="L552" s="81" t="s">
        <v>4660</v>
      </c>
      <c r="M552" s="81" t="s">
        <v>2338</v>
      </c>
    </row>
    <row r="553" spans="1:32" ht="81">
      <c r="A553" s="81" t="s">
        <v>2344</v>
      </c>
      <c r="B553" s="146" t="s">
        <v>3114</v>
      </c>
      <c r="C553" s="90">
        <v>27065</v>
      </c>
      <c r="D553" s="93" t="s">
        <v>2242</v>
      </c>
      <c r="E553" s="100" t="s">
        <v>2019</v>
      </c>
      <c r="F553" s="61" t="s">
        <v>3065</v>
      </c>
      <c r="G553" s="94">
        <v>42444</v>
      </c>
      <c r="H553" s="153"/>
      <c r="I553" s="167"/>
      <c r="J553" s="158"/>
      <c r="K553" s="81" t="s">
        <v>2040</v>
      </c>
      <c r="L553" s="81" t="s">
        <v>4661</v>
      </c>
      <c r="M553" s="81" t="s">
        <v>2339</v>
      </c>
    </row>
    <row r="554" spans="1:32" ht="67.5">
      <c r="A554" s="81" t="s">
        <v>5367</v>
      </c>
      <c r="B554" s="146" t="s">
        <v>2245</v>
      </c>
      <c r="C554" s="90">
        <v>27066</v>
      </c>
      <c r="D554" s="93" t="s">
        <v>2247</v>
      </c>
      <c r="E554" s="100" t="s">
        <v>2299</v>
      </c>
      <c r="F554" s="61" t="s">
        <v>2833</v>
      </c>
      <c r="G554" s="94">
        <v>42444</v>
      </c>
      <c r="H554" s="94">
        <v>43882</v>
      </c>
      <c r="I554" s="168" t="s">
        <v>2944</v>
      </c>
      <c r="J554" s="158" t="s">
        <v>2945</v>
      </c>
      <c r="K554" s="81" t="s">
        <v>125</v>
      </c>
      <c r="L554" s="81" t="s">
        <v>8446</v>
      </c>
      <c r="M554" s="81" t="s">
        <v>2340</v>
      </c>
    </row>
    <row r="555" spans="1:32" ht="67.5">
      <c r="A555" s="81" t="s">
        <v>2547</v>
      </c>
      <c r="B555" s="146" t="s">
        <v>3115</v>
      </c>
      <c r="C555" s="90">
        <v>27067</v>
      </c>
      <c r="D555" s="93" t="s">
        <v>2415</v>
      </c>
      <c r="E555" s="100" t="s">
        <v>6438</v>
      </c>
      <c r="F555" s="61" t="s">
        <v>2341</v>
      </c>
      <c r="G555" s="94">
        <v>42444</v>
      </c>
      <c r="H555" s="153"/>
      <c r="I555" s="167"/>
      <c r="J555" s="158"/>
      <c r="K555" s="81" t="s">
        <v>163</v>
      </c>
      <c r="L555" s="81" t="s">
        <v>4662</v>
      </c>
      <c r="M555" s="81" t="s">
        <v>2342</v>
      </c>
    </row>
    <row r="556" spans="1:32" ht="54">
      <c r="A556" s="81" t="s">
        <v>5369</v>
      </c>
      <c r="B556" s="146" t="s">
        <v>2324</v>
      </c>
      <c r="C556" s="90">
        <v>27068</v>
      </c>
      <c r="D556" s="93" t="s">
        <v>5368</v>
      </c>
      <c r="E556" s="100" t="s">
        <v>2024</v>
      </c>
      <c r="F556" s="61" t="s">
        <v>2351</v>
      </c>
      <c r="G556" s="94">
        <v>42454</v>
      </c>
      <c r="H556" s="153"/>
      <c r="I556" s="167"/>
      <c r="J556" s="158"/>
      <c r="K556" s="81" t="s">
        <v>2040</v>
      </c>
      <c r="L556" s="81" t="s">
        <v>4663</v>
      </c>
      <c r="M556" s="81" t="s">
        <v>2350</v>
      </c>
    </row>
    <row r="557" spans="1:32" ht="27">
      <c r="A557" s="81" t="s">
        <v>3164</v>
      </c>
      <c r="B557" s="146" t="s">
        <v>3165</v>
      </c>
      <c r="C557" s="90">
        <v>28001</v>
      </c>
      <c r="D557" s="93" t="s">
        <v>3166</v>
      </c>
      <c r="E557" s="100" t="s">
        <v>91</v>
      </c>
      <c r="F557" s="61" t="s">
        <v>3167</v>
      </c>
      <c r="G557" s="94">
        <v>42501</v>
      </c>
      <c r="H557" s="153"/>
      <c r="I557" s="167"/>
      <c r="J557" s="158"/>
      <c r="K557" s="81" t="s">
        <v>2367</v>
      </c>
      <c r="L557" s="81" t="s">
        <v>4664</v>
      </c>
      <c r="M557" s="81" t="s">
        <v>2358</v>
      </c>
    </row>
    <row r="558" spans="1:32" ht="148.5">
      <c r="A558" s="81" t="s">
        <v>5370</v>
      </c>
      <c r="B558" s="146" t="s">
        <v>2252</v>
      </c>
      <c r="C558" s="90">
        <v>28002</v>
      </c>
      <c r="D558" s="93" t="s">
        <v>2253</v>
      </c>
      <c r="E558" s="100" t="s">
        <v>2096</v>
      </c>
      <c r="F558" s="61" t="s">
        <v>2359</v>
      </c>
      <c r="G558" s="94">
        <v>42501</v>
      </c>
      <c r="H558" s="153"/>
      <c r="I558" s="167"/>
      <c r="J558" s="158"/>
      <c r="K558" s="81" t="s">
        <v>163</v>
      </c>
      <c r="L558" s="81" t="s">
        <v>4665</v>
      </c>
      <c r="M558" s="81" t="s">
        <v>3168</v>
      </c>
    </row>
    <row r="559" spans="1:32" ht="54">
      <c r="A559" s="81" t="s">
        <v>5928</v>
      </c>
      <c r="B559" s="146" t="s">
        <v>5929</v>
      </c>
      <c r="C559" s="90">
        <v>28003</v>
      </c>
      <c r="D559" s="93" t="s">
        <v>3169</v>
      </c>
      <c r="E559" s="100" t="s">
        <v>2024</v>
      </c>
      <c r="F559" s="61" t="s">
        <v>5930</v>
      </c>
      <c r="G559" s="94">
        <v>42501</v>
      </c>
      <c r="H559" s="153"/>
      <c r="I559" s="167"/>
      <c r="J559" s="158"/>
      <c r="K559" s="81" t="s">
        <v>163</v>
      </c>
      <c r="L559" s="81" t="s">
        <v>4666</v>
      </c>
      <c r="M559" s="81" t="s">
        <v>3170</v>
      </c>
    </row>
    <row r="560" spans="1:32" ht="121.5">
      <c r="A560" s="81" t="s">
        <v>2255</v>
      </c>
      <c r="B560" s="146" t="s">
        <v>2254</v>
      </c>
      <c r="C560" s="90">
        <v>28004</v>
      </c>
      <c r="D560" s="93" t="s">
        <v>1595</v>
      </c>
      <c r="E560" s="100" t="s">
        <v>2096</v>
      </c>
      <c r="F560" s="81" t="s">
        <v>2256</v>
      </c>
      <c r="G560" s="94">
        <v>42501</v>
      </c>
      <c r="H560" s="153">
        <v>44834</v>
      </c>
      <c r="I560" s="167" t="s">
        <v>5890</v>
      </c>
      <c r="J560" s="158"/>
      <c r="K560" s="81" t="s">
        <v>3171</v>
      </c>
      <c r="L560" s="81" t="s">
        <v>7870</v>
      </c>
      <c r="M560" s="81" t="s">
        <v>3172</v>
      </c>
    </row>
    <row r="561" spans="1:13" ht="54">
      <c r="A561" s="81" t="s">
        <v>2270</v>
      </c>
      <c r="B561" s="146" t="s">
        <v>2269</v>
      </c>
      <c r="C561" s="90">
        <v>28005</v>
      </c>
      <c r="D561" s="93" t="s">
        <v>948</v>
      </c>
      <c r="E561" s="100" t="s">
        <v>2357</v>
      </c>
      <c r="F561" s="81">
        <v>0</v>
      </c>
      <c r="G561" s="94">
        <v>42501</v>
      </c>
      <c r="H561" s="153"/>
      <c r="I561" s="167"/>
      <c r="J561" s="158"/>
      <c r="K561" s="81" t="s">
        <v>2099</v>
      </c>
      <c r="L561" s="81" t="s">
        <v>4667</v>
      </c>
      <c r="M561" s="81" t="s">
        <v>3173</v>
      </c>
    </row>
    <row r="562" spans="1:13" ht="54">
      <c r="A562" s="81" t="s">
        <v>2326</v>
      </c>
      <c r="B562" s="146" t="s">
        <v>2325</v>
      </c>
      <c r="C562" s="90">
        <v>28006</v>
      </c>
      <c r="D562" s="93" t="s">
        <v>6599</v>
      </c>
      <c r="E562" s="100" t="s">
        <v>2024</v>
      </c>
      <c r="F562" s="81" t="s">
        <v>2327</v>
      </c>
      <c r="G562" s="94">
        <v>42501</v>
      </c>
      <c r="H562" s="153"/>
      <c r="I562" s="167"/>
      <c r="J562" s="158"/>
      <c r="K562" s="81" t="s">
        <v>163</v>
      </c>
      <c r="L562" s="81" t="s">
        <v>4668</v>
      </c>
      <c r="M562" s="81" t="s">
        <v>3174</v>
      </c>
    </row>
    <row r="563" spans="1:13" ht="40.5">
      <c r="A563" s="81" t="s">
        <v>2346</v>
      </c>
      <c r="B563" s="146" t="s">
        <v>2345</v>
      </c>
      <c r="C563" s="90">
        <v>28007</v>
      </c>
      <c r="D563" s="93" t="s">
        <v>1956</v>
      </c>
      <c r="E563" s="100" t="s">
        <v>2349</v>
      </c>
      <c r="F563" s="81" t="s">
        <v>2347</v>
      </c>
      <c r="G563" s="94">
        <v>42583</v>
      </c>
      <c r="H563" s="153"/>
      <c r="I563" s="167"/>
      <c r="J563" s="158"/>
      <c r="K563" s="81" t="s">
        <v>2042</v>
      </c>
      <c r="L563" s="81" t="s">
        <v>4859</v>
      </c>
      <c r="M563" s="81" t="s">
        <v>2348</v>
      </c>
    </row>
    <row r="564" spans="1:13" ht="54">
      <c r="A564" s="81" t="s">
        <v>5371</v>
      </c>
      <c r="B564" s="146" t="s">
        <v>2352</v>
      </c>
      <c r="C564" s="90">
        <v>28008</v>
      </c>
      <c r="D564" s="93" t="s">
        <v>2253</v>
      </c>
      <c r="E564" s="100" t="s">
        <v>2353</v>
      </c>
      <c r="F564" s="61" t="s">
        <v>5931</v>
      </c>
      <c r="G564" s="94">
        <v>42583</v>
      </c>
      <c r="H564" s="153">
        <v>44558</v>
      </c>
      <c r="I564" s="167" t="s">
        <v>5479</v>
      </c>
      <c r="J564" s="158" t="s">
        <v>6069</v>
      </c>
      <c r="K564" s="81" t="s">
        <v>2040</v>
      </c>
      <c r="L564" s="81" t="s">
        <v>4669</v>
      </c>
      <c r="M564" s="81" t="s">
        <v>3175</v>
      </c>
    </row>
    <row r="565" spans="1:13" ht="67.5">
      <c r="A565" s="81" t="s">
        <v>5932</v>
      </c>
      <c r="B565" s="146" t="s">
        <v>5933</v>
      </c>
      <c r="C565" s="90">
        <v>28009</v>
      </c>
      <c r="D565" s="93" t="s">
        <v>428</v>
      </c>
      <c r="E565" s="100" t="s">
        <v>6438</v>
      </c>
      <c r="F565" s="81"/>
      <c r="G565" s="94">
        <v>42583</v>
      </c>
      <c r="H565" s="153"/>
      <c r="I565" s="167"/>
      <c r="J565" s="158"/>
      <c r="K565" s="81" t="s">
        <v>163</v>
      </c>
      <c r="L565" s="81" t="s">
        <v>4670</v>
      </c>
      <c r="M565" s="81" t="s">
        <v>3177</v>
      </c>
    </row>
    <row r="566" spans="1:13" ht="40.5">
      <c r="A566" s="81" t="s">
        <v>3178</v>
      </c>
      <c r="B566" s="146" t="s">
        <v>3179</v>
      </c>
      <c r="C566" s="90">
        <v>28010</v>
      </c>
      <c r="D566" s="93" t="s">
        <v>1490</v>
      </c>
      <c r="E566" s="100" t="s">
        <v>6438</v>
      </c>
      <c r="F566" s="61" t="s">
        <v>5372</v>
      </c>
      <c r="G566" s="94" t="s">
        <v>3180</v>
      </c>
      <c r="H566" s="153"/>
      <c r="I566" s="167"/>
      <c r="J566" s="158"/>
      <c r="K566" s="81" t="s">
        <v>3181</v>
      </c>
      <c r="L566" s="81" t="s">
        <v>4671</v>
      </c>
      <c r="M566" s="81" t="s">
        <v>3182</v>
      </c>
    </row>
    <row r="567" spans="1:13" ht="94.5">
      <c r="A567" s="81" t="s">
        <v>3183</v>
      </c>
      <c r="B567" s="146" t="s">
        <v>3184</v>
      </c>
      <c r="C567" s="90">
        <v>28011</v>
      </c>
      <c r="D567" s="93" t="s">
        <v>3185</v>
      </c>
      <c r="E567" s="100" t="s">
        <v>6438</v>
      </c>
      <c r="F567" s="61" t="s">
        <v>3186</v>
      </c>
      <c r="G567" s="94" t="s">
        <v>3176</v>
      </c>
      <c r="H567" s="153"/>
      <c r="I567" s="167"/>
      <c r="J567" s="158"/>
      <c r="K567" s="81" t="s">
        <v>3187</v>
      </c>
      <c r="L567" s="81" t="s">
        <v>4863</v>
      </c>
      <c r="M567" s="81" t="s">
        <v>3188</v>
      </c>
    </row>
    <row r="568" spans="1:13" ht="67.5">
      <c r="A568" s="81" t="s">
        <v>3189</v>
      </c>
      <c r="B568" s="146" t="s">
        <v>3190</v>
      </c>
      <c r="C568" s="90">
        <v>28013</v>
      </c>
      <c r="D568" s="93" t="s">
        <v>3191</v>
      </c>
      <c r="E568" s="100" t="s">
        <v>6438</v>
      </c>
      <c r="F568" s="61" t="s">
        <v>3192</v>
      </c>
      <c r="G568" s="94" t="s">
        <v>3176</v>
      </c>
      <c r="H568" s="153"/>
      <c r="I568" s="167"/>
      <c r="J568" s="158" t="s">
        <v>3193</v>
      </c>
      <c r="K568" s="81" t="s">
        <v>2408</v>
      </c>
      <c r="L568" s="81" t="s">
        <v>7871</v>
      </c>
      <c r="M568" s="81" t="s">
        <v>4917</v>
      </c>
    </row>
    <row r="569" spans="1:13" ht="40.5">
      <c r="A569" s="81" t="s">
        <v>3194</v>
      </c>
      <c r="B569" s="146" t="s">
        <v>3195</v>
      </c>
      <c r="C569" s="90">
        <v>28014</v>
      </c>
      <c r="D569" s="93" t="s">
        <v>3196</v>
      </c>
      <c r="E569" s="100" t="s">
        <v>6438</v>
      </c>
      <c r="F569" s="61" t="s">
        <v>3197</v>
      </c>
      <c r="G569" s="94" t="s">
        <v>3176</v>
      </c>
      <c r="H569" s="153"/>
      <c r="I569" s="167"/>
      <c r="J569" s="158"/>
      <c r="K569" s="81" t="s">
        <v>2407</v>
      </c>
      <c r="L569" s="81" t="s">
        <v>6696</v>
      </c>
      <c r="M569" s="81" t="s">
        <v>2371</v>
      </c>
    </row>
    <row r="570" spans="1:13" ht="54">
      <c r="A570" s="81" t="s">
        <v>3198</v>
      </c>
      <c r="B570" s="146" t="s">
        <v>3199</v>
      </c>
      <c r="C570" s="90">
        <v>28015</v>
      </c>
      <c r="D570" s="93" t="s">
        <v>2372</v>
      </c>
      <c r="E570" s="100" t="s">
        <v>6438</v>
      </c>
      <c r="F570" s="61" t="s">
        <v>2373</v>
      </c>
      <c r="G570" s="94" t="s">
        <v>3200</v>
      </c>
      <c r="H570" s="153"/>
      <c r="I570" s="167"/>
      <c r="J570" s="158"/>
      <c r="K570" s="81" t="s">
        <v>3181</v>
      </c>
      <c r="L570" s="81" t="s">
        <v>4672</v>
      </c>
      <c r="M570" s="81" t="s">
        <v>3201</v>
      </c>
    </row>
    <row r="571" spans="1:13" ht="108">
      <c r="A571" s="81" t="s">
        <v>3202</v>
      </c>
      <c r="B571" s="146" t="s">
        <v>3203</v>
      </c>
      <c r="C571" s="90">
        <v>28016</v>
      </c>
      <c r="D571" s="93" t="s">
        <v>3204</v>
      </c>
      <c r="E571" s="100" t="s">
        <v>103</v>
      </c>
      <c r="F571" s="61" t="s">
        <v>2374</v>
      </c>
      <c r="G571" s="94" t="s">
        <v>3205</v>
      </c>
      <c r="H571" s="153"/>
      <c r="I571" s="167"/>
      <c r="J571" s="158" t="s">
        <v>3206</v>
      </c>
      <c r="K571" s="81" t="s">
        <v>3181</v>
      </c>
      <c r="L571" s="81" t="s">
        <v>4673</v>
      </c>
      <c r="M571" s="81" t="s">
        <v>3207</v>
      </c>
    </row>
    <row r="572" spans="1:13" ht="40.5">
      <c r="A572" s="81" t="s">
        <v>3208</v>
      </c>
      <c r="B572" s="146" t="s">
        <v>3209</v>
      </c>
      <c r="C572" s="90">
        <v>28018</v>
      </c>
      <c r="D572" s="93" t="s">
        <v>2376</v>
      </c>
      <c r="E572" s="100" t="s">
        <v>6438</v>
      </c>
      <c r="F572" s="61" t="s">
        <v>3210</v>
      </c>
      <c r="G572" s="94" t="s">
        <v>3211</v>
      </c>
      <c r="H572" s="153"/>
      <c r="I572" s="167"/>
      <c r="J572" s="158"/>
      <c r="K572" s="81" t="s">
        <v>2406</v>
      </c>
      <c r="L572" s="81" t="s">
        <v>4674</v>
      </c>
      <c r="M572" s="81" t="s">
        <v>3212</v>
      </c>
    </row>
    <row r="573" spans="1:13" ht="27">
      <c r="A573" s="81" t="s">
        <v>3213</v>
      </c>
      <c r="B573" s="146" t="s">
        <v>3214</v>
      </c>
      <c r="C573" s="90">
        <v>28019</v>
      </c>
      <c r="D573" s="93" t="s">
        <v>2377</v>
      </c>
      <c r="E573" s="100" t="s">
        <v>3215</v>
      </c>
      <c r="F573" s="61" t="s">
        <v>3216</v>
      </c>
      <c r="G573" s="94" t="s">
        <v>3211</v>
      </c>
      <c r="H573" s="153"/>
      <c r="I573" s="167"/>
      <c r="J573" s="158"/>
      <c r="K573" s="81" t="s">
        <v>2367</v>
      </c>
      <c r="L573" s="81" t="s">
        <v>4675</v>
      </c>
      <c r="M573" s="81" t="s">
        <v>3217</v>
      </c>
    </row>
    <row r="574" spans="1:13" ht="54">
      <c r="A574" s="81" t="s">
        <v>3218</v>
      </c>
      <c r="B574" s="146" t="s">
        <v>3219</v>
      </c>
      <c r="C574" s="90">
        <v>28020</v>
      </c>
      <c r="D574" s="93" t="s">
        <v>2380</v>
      </c>
      <c r="E574" s="100" t="s">
        <v>6438</v>
      </c>
      <c r="F574" s="61" t="s">
        <v>3220</v>
      </c>
      <c r="G574" s="94" t="s">
        <v>3211</v>
      </c>
      <c r="H574" s="153">
        <v>43769</v>
      </c>
      <c r="I574" s="168" t="s">
        <v>2816</v>
      </c>
      <c r="J574" s="158"/>
      <c r="K574" s="81" t="s">
        <v>2408</v>
      </c>
      <c r="L574" s="81" t="s">
        <v>4676</v>
      </c>
      <c r="M574" s="81" t="s">
        <v>3221</v>
      </c>
    </row>
    <row r="575" spans="1:13" ht="40.5">
      <c r="A575" s="81" t="s">
        <v>3222</v>
      </c>
      <c r="B575" s="146" t="s">
        <v>3223</v>
      </c>
      <c r="C575" s="90">
        <v>28021</v>
      </c>
      <c r="D575" s="93" t="s">
        <v>2382</v>
      </c>
      <c r="E575" s="100" t="s">
        <v>107</v>
      </c>
      <c r="F575" s="61" t="s">
        <v>3224</v>
      </c>
      <c r="G575" s="94" t="s">
        <v>3225</v>
      </c>
      <c r="H575" s="153"/>
      <c r="I575" s="167"/>
      <c r="J575" s="158"/>
      <c r="K575" s="81" t="s">
        <v>2409</v>
      </c>
      <c r="L575" s="81" t="s">
        <v>4677</v>
      </c>
      <c r="M575" s="81" t="s">
        <v>3226</v>
      </c>
    </row>
    <row r="576" spans="1:13" ht="67.5">
      <c r="A576" s="105" t="s">
        <v>5373</v>
      </c>
      <c r="B576" s="163" t="s">
        <v>3227</v>
      </c>
      <c r="C576" s="92">
        <v>28022</v>
      </c>
      <c r="D576" s="107" t="s">
        <v>1914</v>
      </c>
      <c r="E576" s="100" t="s">
        <v>6438</v>
      </c>
      <c r="F576" s="137" t="s">
        <v>3228</v>
      </c>
      <c r="G576" s="108" t="s">
        <v>3211</v>
      </c>
      <c r="H576" s="153"/>
      <c r="I576" s="167"/>
      <c r="J576" s="162"/>
      <c r="K576" s="105" t="s">
        <v>2408</v>
      </c>
      <c r="L576" s="105" t="s">
        <v>4678</v>
      </c>
      <c r="M576" s="105" t="s">
        <v>3229</v>
      </c>
    </row>
    <row r="577" spans="1:13" ht="54">
      <c r="A577" s="81" t="s">
        <v>2384</v>
      </c>
      <c r="B577" s="146" t="s">
        <v>2416</v>
      </c>
      <c r="C577" s="90">
        <v>28023</v>
      </c>
      <c r="D577" s="93" t="s">
        <v>1498</v>
      </c>
      <c r="E577" s="100" t="s">
        <v>90</v>
      </c>
      <c r="F577" s="61" t="s">
        <v>2417</v>
      </c>
      <c r="G577" s="94" t="s">
        <v>2418</v>
      </c>
      <c r="H577" s="153"/>
      <c r="I577" s="167"/>
      <c r="J577" s="158"/>
      <c r="K577" s="81" t="s">
        <v>2405</v>
      </c>
      <c r="L577" s="81" t="s">
        <v>4679</v>
      </c>
      <c r="M577" s="81" t="s">
        <v>2419</v>
      </c>
    </row>
    <row r="578" spans="1:13" ht="67.5">
      <c r="A578" s="81" t="s">
        <v>2385</v>
      </c>
      <c r="B578" s="146" t="s">
        <v>2420</v>
      </c>
      <c r="C578" s="90">
        <v>28024</v>
      </c>
      <c r="D578" s="93" t="s">
        <v>2421</v>
      </c>
      <c r="E578" s="100" t="s">
        <v>6438</v>
      </c>
      <c r="F578" s="61" t="s">
        <v>2422</v>
      </c>
      <c r="G578" s="94" t="s">
        <v>2418</v>
      </c>
      <c r="H578" s="153"/>
      <c r="I578" s="167"/>
      <c r="J578" s="158"/>
      <c r="K578" s="81" t="s">
        <v>2406</v>
      </c>
      <c r="L578" s="81" t="s">
        <v>4864</v>
      </c>
      <c r="M578" s="81" t="s">
        <v>2423</v>
      </c>
    </row>
    <row r="579" spans="1:13" ht="54">
      <c r="A579" s="81" t="s">
        <v>5374</v>
      </c>
      <c r="B579" s="146" t="s">
        <v>2424</v>
      </c>
      <c r="C579" s="90">
        <v>28025</v>
      </c>
      <c r="D579" s="93" t="s">
        <v>4096</v>
      </c>
      <c r="E579" s="100" t="s">
        <v>6438</v>
      </c>
      <c r="F579" s="61" t="s">
        <v>2426</v>
      </c>
      <c r="G579" s="94" t="s">
        <v>3230</v>
      </c>
      <c r="H579" s="153">
        <v>44225</v>
      </c>
      <c r="I579" s="167" t="s">
        <v>4986</v>
      </c>
      <c r="J579" s="158"/>
      <c r="K579" s="81" t="s">
        <v>3187</v>
      </c>
      <c r="L579" s="81" t="s">
        <v>4680</v>
      </c>
      <c r="M579" s="81" t="s">
        <v>3231</v>
      </c>
    </row>
    <row r="580" spans="1:13" ht="40.5">
      <c r="A580" s="81" t="s">
        <v>5375</v>
      </c>
      <c r="B580" s="146" t="s">
        <v>2428</v>
      </c>
      <c r="C580" s="90">
        <v>28026</v>
      </c>
      <c r="D580" s="93" t="s">
        <v>2429</v>
      </c>
      <c r="E580" s="100" t="s">
        <v>90</v>
      </c>
      <c r="F580" s="61" t="s">
        <v>5934</v>
      </c>
      <c r="G580" s="94" t="s">
        <v>3230</v>
      </c>
      <c r="H580" s="153"/>
      <c r="I580" s="167"/>
      <c r="J580" s="158"/>
      <c r="K580" s="81" t="s">
        <v>2407</v>
      </c>
      <c r="L580" s="81" t="s">
        <v>4681</v>
      </c>
      <c r="M580" s="81" t="s">
        <v>3232</v>
      </c>
    </row>
    <row r="581" spans="1:13" ht="40.5">
      <c r="A581" s="81" t="s">
        <v>2431</v>
      </c>
      <c r="B581" s="146" t="s">
        <v>2430</v>
      </c>
      <c r="C581" s="90">
        <v>28027</v>
      </c>
      <c r="D581" s="208" t="s">
        <v>2039</v>
      </c>
      <c r="E581" s="100" t="s">
        <v>6438</v>
      </c>
      <c r="F581" s="61" t="s">
        <v>2432</v>
      </c>
      <c r="G581" s="94" t="s">
        <v>3230</v>
      </c>
      <c r="H581" s="153"/>
      <c r="I581" s="167"/>
      <c r="J581" s="158"/>
      <c r="K581" s="81" t="s">
        <v>2406</v>
      </c>
      <c r="L581" s="81" t="s">
        <v>4682</v>
      </c>
      <c r="M581" s="81" t="s">
        <v>2433</v>
      </c>
    </row>
    <row r="582" spans="1:13" ht="40.5">
      <c r="A582" s="81" t="s">
        <v>2388</v>
      </c>
      <c r="B582" s="146" t="s">
        <v>3233</v>
      </c>
      <c r="C582" s="90">
        <v>28028</v>
      </c>
      <c r="D582" s="93" t="s">
        <v>2434</v>
      </c>
      <c r="E582" s="100" t="s">
        <v>96</v>
      </c>
      <c r="F582" s="61" t="s">
        <v>2435</v>
      </c>
      <c r="G582" s="94" t="s">
        <v>3230</v>
      </c>
      <c r="H582" s="153"/>
      <c r="I582" s="167"/>
      <c r="J582" s="158"/>
      <c r="K582" s="81" t="s">
        <v>2407</v>
      </c>
      <c r="L582" s="81" t="s">
        <v>5935</v>
      </c>
      <c r="M582" s="81" t="s">
        <v>2436</v>
      </c>
    </row>
    <row r="583" spans="1:13" ht="40.5">
      <c r="A583" s="142" t="s">
        <v>2389</v>
      </c>
      <c r="B583" s="146" t="s">
        <v>3234</v>
      </c>
      <c r="C583" s="141">
        <v>28029</v>
      </c>
      <c r="D583" s="93" t="s">
        <v>3235</v>
      </c>
      <c r="E583" s="177" t="s">
        <v>2390</v>
      </c>
      <c r="F583" s="61" t="s">
        <v>3236</v>
      </c>
      <c r="G583" s="94" t="s">
        <v>3237</v>
      </c>
      <c r="H583" s="153"/>
      <c r="I583" s="167"/>
      <c r="J583" s="158"/>
      <c r="K583" s="142" t="s">
        <v>2406</v>
      </c>
      <c r="L583" s="142" t="s">
        <v>4683</v>
      </c>
      <c r="M583" s="81" t="s">
        <v>3238</v>
      </c>
    </row>
    <row r="584" spans="1:13" ht="67.5">
      <c r="A584" s="142" t="s">
        <v>2391</v>
      </c>
      <c r="B584" s="146" t="s">
        <v>3239</v>
      </c>
      <c r="C584" s="141">
        <v>28030</v>
      </c>
      <c r="D584" s="93" t="s">
        <v>3240</v>
      </c>
      <c r="E584" s="177" t="s">
        <v>93</v>
      </c>
      <c r="F584" s="61" t="s">
        <v>3241</v>
      </c>
      <c r="G584" s="94" t="s">
        <v>3242</v>
      </c>
      <c r="H584" s="153"/>
      <c r="I584" s="167"/>
      <c r="J584" s="158"/>
      <c r="K584" s="142" t="s">
        <v>2408</v>
      </c>
      <c r="L584" s="142" t="s">
        <v>4865</v>
      </c>
      <c r="M584" s="81" t="s">
        <v>3243</v>
      </c>
    </row>
    <row r="585" spans="1:13" ht="27">
      <c r="A585" s="142" t="s">
        <v>2392</v>
      </c>
      <c r="B585" s="146" t="s">
        <v>3244</v>
      </c>
      <c r="C585" s="141">
        <v>28031</v>
      </c>
      <c r="D585" s="93" t="s">
        <v>3245</v>
      </c>
      <c r="E585" s="177" t="s">
        <v>93</v>
      </c>
      <c r="F585" s="81"/>
      <c r="G585" s="94" t="s">
        <v>3242</v>
      </c>
      <c r="H585" s="153"/>
      <c r="I585" s="167"/>
      <c r="J585" s="158"/>
      <c r="K585" s="142" t="s">
        <v>3187</v>
      </c>
      <c r="L585" s="142" t="s">
        <v>4684</v>
      </c>
      <c r="M585" s="81" t="s">
        <v>3246</v>
      </c>
    </row>
    <row r="586" spans="1:13" ht="81">
      <c r="A586" s="142" t="s">
        <v>2393</v>
      </c>
      <c r="B586" s="146" t="s">
        <v>3247</v>
      </c>
      <c r="C586" s="141">
        <v>28032</v>
      </c>
      <c r="D586" s="93" t="s">
        <v>3248</v>
      </c>
      <c r="E586" s="177" t="s">
        <v>90</v>
      </c>
      <c r="F586" s="61" t="s">
        <v>3249</v>
      </c>
      <c r="G586" s="94" t="s">
        <v>3242</v>
      </c>
      <c r="H586" s="153"/>
      <c r="I586" s="167"/>
      <c r="J586" s="158"/>
      <c r="K586" s="142" t="s">
        <v>2408</v>
      </c>
      <c r="L586" s="142" t="s">
        <v>4685</v>
      </c>
      <c r="M586" s="81" t="s">
        <v>3250</v>
      </c>
    </row>
    <row r="587" spans="1:13" ht="81">
      <c r="A587" s="142" t="s">
        <v>2394</v>
      </c>
      <c r="B587" s="146" t="s">
        <v>3251</v>
      </c>
      <c r="C587" s="141">
        <v>28033</v>
      </c>
      <c r="D587" s="93" t="s">
        <v>15</v>
      </c>
      <c r="E587" s="100" t="s">
        <v>6438</v>
      </c>
      <c r="F587" s="61" t="s">
        <v>3252</v>
      </c>
      <c r="G587" s="94" t="s">
        <v>3242</v>
      </c>
      <c r="H587" s="153"/>
      <c r="I587" s="167"/>
      <c r="J587" s="158"/>
      <c r="K587" s="142" t="s">
        <v>2408</v>
      </c>
      <c r="L587" s="142" t="s">
        <v>4686</v>
      </c>
      <c r="M587" s="81" t="s">
        <v>3253</v>
      </c>
    </row>
    <row r="588" spans="1:13" ht="67.5">
      <c r="A588" s="142" t="s">
        <v>7872</v>
      </c>
      <c r="B588" s="146" t="s">
        <v>3254</v>
      </c>
      <c r="C588" s="141">
        <v>28034</v>
      </c>
      <c r="D588" s="93" t="s">
        <v>3255</v>
      </c>
      <c r="E588" s="100" t="s">
        <v>6438</v>
      </c>
      <c r="F588" s="61" t="s">
        <v>3256</v>
      </c>
      <c r="G588" s="94" t="s">
        <v>3257</v>
      </c>
      <c r="H588" s="153"/>
      <c r="I588" s="167"/>
      <c r="J588" s="158"/>
      <c r="K588" s="142" t="s">
        <v>2408</v>
      </c>
      <c r="L588" s="58" t="s">
        <v>4687</v>
      </c>
      <c r="M588" s="81" t="s">
        <v>3258</v>
      </c>
    </row>
    <row r="589" spans="1:13" ht="81">
      <c r="A589" s="142" t="s">
        <v>2396</v>
      </c>
      <c r="B589" s="146" t="s">
        <v>3260</v>
      </c>
      <c r="C589" s="141">
        <v>28036</v>
      </c>
      <c r="D589" s="93" t="s">
        <v>7465</v>
      </c>
      <c r="E589" s="100" t="s">
        <v>6438</v>
      </c>
      <c r="F589" s="61" t="s">
        <v>7466</v>
      </c>
      <c r="G589" s="94" t="s">
        <v>3261</v>
      </c>
      <c r="H589" s="153"/>
      <c r="I589" s="167"/>
      <c r="J589" s="158"/>
      <c r="K589" s="142" t="s">
        <v>2408</v>
      </c>
      <c r="L589" s="142" t="s">
        <v>7467</v>
      </c>
      <c r="M589" s="81" t="s">
        <v>7468</v>
      </c>
    </row>
    <row r="590" spans="1:13" ht="54">
      <c r="A590" s="142" t="s">
        <v>3262</v>
      </c>
      <c r="B590" s="146" t="s">
        <v>3263</v>
      </c>
      <c r="C590" s="141">
        <v>28037</v>
      </c>
      <c r="D590" s="93" t="s">
        <v>3259</v>
      </c>
      <c r="E590" s="177" t="s">
        <v>90</v>
      </c>
      <c r="F590" s="61" t="s">
        <v>3264</v>
      </c>
      <c r="G590" s="94" t="s">
        <v>3265</v>
      </c>
      <c r="H590" s="153"/>
      <c r="I590" s="167"/>
      <c r="J590" s="158"/>
      <c r="K590" s="142" t="s">
        <v>2408</v>
      </c>
      <c r="L590" s="142" t="s">
        <v>8201</v>
      </c>
      <c r="M590" s="81" t="s">
        <v>3266</v>
      </c>
    </row>
    <row r="591" spans="1:13" ht="54">
      <c r="A591" s="142" t="s">
        <v>2397</v>
      </c>
      <c r="B591" s="146" t="s">
        <v>3267</v>
      </c>
      <c r="C591" s="141">
        <v>28038</v>
      </c>
      <c r="D591" s="93" t="s">
        <v>3268</v>
      </c>
      <c r="E591" s="100" t="s">
        <v>6438</v>
      </c>
      <c r="F591" s="61" t="s">
        <v>3269</v>
      </c>
      <c r="G591" s="94" t="s">
        <v>3270</v>
      </c>
      <c r="H591" s="153"/>
      <c r="I591" s="167"/>
      <c r="J591" s="158"/>
      <c r="K591" s="142" t="s">
        <v>2406</v>
      </c>
      <c r="L591" s="142" t="s">
        <v>4688</v>
      </c>
      <c r="M591" s="81" t="s">
        <v>3271</v>
      </c>
    </row>
    <row r="592" spans="1:13" ht="54">
      <c r="A592" s="142" t="s">
        <v>2398</v>
      </c>
      <c r="B592" s="146" t="s">
        <v>3272</v>
      </c>
      <c r="C592" s="141">
        <v>28039</v>
      </c>
      <c r="D592" s="93" t="s">
        <v>3273</v>
      </c>
      <c r="E592" s="100" t="s">
        <v>6438</v>
      </c>
      <c r="F592" s="61" t="s">
        <v>3274</v>
      </c>
      <c r="G592" s="94" t="s">
        <v>3265</v>
      </c>
      <c r="H592" s="153"/>
      <c r="I592" s="167"/>
      <c r="J592" s="158"/>
      <c r="K592" s="142" t="s">
        <v>2406</v>
      </c>
      <c r="L592" s="142" t="s">
        <v>4689</v>
      </c>
      <c r="M592" s="81" t="s">
        <v>3275</v>
      </c>
    </row>
    <row r="593" spans="1:13" ht="54">
      <c r="A593" s="142" t="s">
        <v>2399</v>
      </c>
      <c r="B593" s="146" t="s">
        <v>3276</v>
      </c>
      <c r="C593" s="141">
        <v>28040</v>
      </c>
      <c r="D593" s="93" t="s">
        <v>3277</v>
      </c>
      <c r="E593" s="100" t="s">
        <v>6438</v>
      </c>
      <c r="F593" s="61" t="s">
        <v>3278</v>
      </c>
      <c r="G593" s="94" t="s">
        <v>3261</v>
      </c>
      <c r="H593" s="153"/>
      <c r="I593" s="167"/>
      <c r="J593" s="158"/>
      <c r="K593" s="142" t="s">
        <v>2409</v>
      </c>
      <c r="L593" s="142" t="s">
        <v>4690</v>
      </c>
      <c r="M593" s="81" t="s">
        <v>3279</v>
      </c>
    </row>
    <row r="594" spans="1:13" ht="81">
      <c r="A594" s="142" t="s">
        <v>2400</v>
      </c>
      <c r="B594" s="146" t="s">
        <v>3280</v>
      </c>
      <c r="C594" s="141">
        <v>28041</v>
      </c>
      <c r="D594" s="93" t="s">
        <v>3281</v>
      </c>
      <c r="E594" s="100" t="s">
        <v>6438</v>
      </c>
      <c r="F594" s="81" t="s">
        <v>3282</v>
      </c>
      <c r="G594" s="94" t="s">
        <v>3270</v>
      </c>
      <c r="H594" s="153"/>
      <c r="I594" s="167"/>
      <c r="J594" s="158" t="s">
        <v>3193</v>
      </c>
      <c r="K594" s="142" t="s">
        <v>2408</v>
      </c>
      <c r="L594" s="142" t="s">
        <v>4691</v>
      </c>
      <c r="M594" s="81" t="s">
        <v>3283</v>
      </c>
    </row>
    <row r="595" spans="1:13" ht="27">
      <c r="A595" s="142" t="s">
        <v>2401</v>
      </c>
      <c r="B595" s="146" t="s">
        <v>3284</v>
      </c>
      <c r="C595" s="141">
        <v>28042</v>
      </c>
      <c r="D595" s="93" t="s">
        <v>3285</v>
      </c>
      <c r="E595" s="177" t="s">
        <v>92</v>
      </c>
      <c r="F595" s="61" t="s">
        <v>7712</v>
      </c>
      <c r="G595" s="94" t="s">
        <v>3261</v>
      </c>
      <c r="H595" s="153"/>
      <c r="I595" s="167"/>
      <c r="J595" s="158"/>
      <c r="K595" s="142" t="s">
        <v>2406</v>
      </c>
      <c r="L595" s="142" t="s">
        <v>4692</v>
      </c>
      <c r="M595" s="81" t="s">
        <v>3286</v>
      </c>
    </row>
    <row r="596" spans="1:13" ht="54">
      <c r="A596" s="142" t="s">
        <v>2402</v>
      </c>
      <c r="B596" s="146" t="s">
        <v>3287</v>
      </c>
      <c r="C596" s="141">
        <v>28043</v>
      </c>
      <c r="D596" s="93" t="s">
        <v>3288</v>
      </c>
      <c r="E596" s="100" t="s">
        <v>6438</v>
      </c>
      <c r="F596" s="61" t="s">
        <v>3289</v>
      </c>
      <c r="G596" s="94" t="s">
        <v>3261</v>
      </c>
      <c r="H596" s="153"/>
      <c r="I596" s="167"/>
      <c r="J596" s="158"/>
      <c r="K596" s="142" t="s">
        <v>2406</v>
      </c>
      <c r="L596" s="142" t="s">
        <v>4693</v>
      </c>
      <c r="M596" s="81" t="s">
        <v>3290</v>
      </c>
    </row>
    <row r="597" spans="1:13" ht="54">
      <c r="A597" s="142" t="s">
        <v>2403</v>
      </c>
      <c r="B597" s="146" t="s">
        <v>3291</v>
      </c>
      <c r="C597" s="141">
        <v>28044</v>
      </c>
      <c r="D597" s="93" t="s">
        <v>3292</v>
      </c>
      <c r="E597" s="100" t="s">
        <v>6438</v>
      </c>
      <c r="F597" s="61" t="s">
        <v>3293</v>
      </c>
      <c r="G597" s="94" t="s">
        <v>3261</v>
      </c>
      <c r="H597" s="153"/>
      <c r="I597" s="167"/>
      <c r="J597" s="158"/>
      <c r="K597" s="142" t="s">
        <v>3187</v>
      </c>
      <c r="L597" s="142" t="s">
        <v>5376</v>
      </c>
      <c r="M597" s="81" t="s">
        <v>4913</v>
      </c>
    </row>
    <row r="598" spans="1:13" ht="40.5">
      <c r="A598" s="142" t="s">
        <v>2404</v>
      </c>
      <c r="B598" s="146" t="s">
        <v>3294</v>
      </c>
      <c r="C598" s="141">
        <v>28045</v>
      </c>
      <c r="D598" s="93" t="s">
        <v>3295</v>
      </c>
      <c r="E598" s="100" t="s">
        <v>6438</v>
      </c>
      <c r="F598" s="61" t="s">
        <v>3296</v>
      </c>
      <c r="G598" s="94" t="s">
        <v>3265</v>
      </c>
      <c r="H598" s="153"/>
      <c r="I598" s="167"/>
      <c r="J598" s="158"/>
      <c r="K598" s="142" t="s">
        <v>2408</v>
      </c>
      <c r="L598" s="142" t="s">
        <v>4694</v>
      </c>
      <c r="M598" s="81" t="s">
        <v>3297</v>
      </c>
    </row>
    <row r="599" spans="1:13" ht="40.5">
      <c r="A599" s="58" t="s">
        <v>2439</v>
      </c>
      <c r="B599" s="146" t="s">
        <v>3298</v>
      </c>
      <c r="C599" s="141">
        <v>28047</v>
      </c>
      <c r="D599" s="93" t="s">
        <v>3299</v>
      </c>
      <c r="E599" s="176" t="s">
        <v>91</v>
      </c>
      <c r="F599" s="61" t="s">
        <v>3300</v>
      </c>
      <c r="G599" s="94" t="s">
        <v>3301</v>
      </c>
      <c r="H599" s="153">
        <v>44043</v>
      </c>
      <c r="I599" s="167" t="s">
        <v>3302</v>
      </c>
      <c r="J599" s="158"/>
      <c r="K599" s="58" t="s">
        <v>2408</v>
      </c>
      <c r="L599" s="58" t="s">
        <v>4921</v>
      </c>
      <c r="M599" s="81" t="s">
        <v>3303</v>
      </c>
    </row>
    <row r="600" spans="1:13" ht="40.5">
      <c r="A600" s="58" t="s">
        <v>3304</v>
      </c>
      <c r="B600" s="146" t="s">
        <v>3305</v>
      </c>
      <c r="C600" s="141">
        <v>28048</v>
      </c>
      <c r="D600" s="93" t="s">
        <v>3306</v>
      </c>
      <c r="E600" s="176" t="s">
        <v>90</v>
      </c>
      <c r="F600" s="61" t="s">
        <v>3307</v>
      </c>
      <c r="G600" s="94" t="s">
        <v>3308</v>
      </c>
      <c r="H600" s="153"/>
      <c r="I600" s="167"/>
      <c r="J600" s="158"/>
      <c r="K600" s="58" t="s">
        <v>2407</v>
      </c>
      <c r="L600" s="58" t="s">
        <v>4695</v>
      </c>
      <c r="M600" s="81" t="s">
        <v>3309</v>
      </c>
    </row>
    <row r="601" spans="1:13" ht="54">
      <c r="A601" s="58" t="s">
        <v>3310</v>
      </c>
      <c r="B601" s="146" t="s">
        <v>3311</v>
      </c>
      <c r="C601" s="141">
        <v>28049</v>
      </c>
      <c r="D601" s="93" t="s">
        <v>3312</v>
      </c>
      <c r="E601" s="176" t="s">
        <v>95</v>
      </c>
      <c r="F601" s="61" t="s">
        <v>3313</v>
      </c>
      <c r="G601" s="94" t="s">
        <v>3314</v>
      </c>
      <c r="H601" s="153"/>
      <c r="I601" s="167"/>
      <c r="J601" s="158"/>
      <c r="K601" s="58" t="s">
        <v>2408</v>
      </c>
      <c r="L601" s="58" t="s">
        <v>6624</v>
      </c>
      <c r="M601" s="81" t="s">
        <v>3315</v>
      </c>
    </row>
    <row r="602" spans="1:13" ht="40.5">
      <c r="A602" s="58" t="s">
        <v>3316</v>
      </c>
      <c r="B602" s="146" t="s">
        <v>2882</v>
      </c>
      <c r="C602" s="141">
        <v>28050</v>
      </c>
      <c r="D602" s="93" t="s">
        <v>3317</v>
      </c>
      <c r="E602" s="176" t="s">
        <v>96</v>
      </c>
      <c r="F602" s="61"/>
      <c r="G602" s="94" t="s">
        <v>3314</v>
      </c>
      <c r="H602" s="153"/>
      <c r="I602" s="167"/>
      <c r="J602" s="158"/>
      <c r="K602" s="58" t="s">
        <v>2409</v>
      </c>
      <c r="L602" s="58" t="s">
        <v>4696</v>
      </c>
      <c r="M602" s="81" t="s">
        <v>3318</v>
      </c>
    </row>
    <row r="603" spans="1:13" ht="40.5">
      <c r="A603" s="58" t="s">
        <v>3319</v>
      </c>
      <c r="B603" s="146" t="s">
        <v>3320</v>
      </c>
      <c r="C603" s="141">
        <v>28051</v>
      </c>
      <c r="D603" s="93" t="s">
        <v>3321</v>
      </c>
      <c r="E603" s="176" t="s">
        <v>90</v>
      </c>
      <c r="F603" s="61" t="s">
        <v>3322</v>
      </c>
      <c r="G603" s="94" t="s">
        <v>3314</v>
      </c>
      <c r="H603" s="153"/>
      <c r="I603" s="167"/>
      <c r="J603" s="158"/>
      <c r="K603" s="58" t="s">
        <v>3181</v>
      </c>
      <c r="L603" s="58" t="s">
        <v>4697</v>
      </c>
      <c r="M603" s="81" t="s">
        <v>3323</v>
      </c>
    </row>
    <row r="604" spans="1:13" ht="94.5">
      <c r="A604" s="58" t="s">
        <v>3324</v>
      </c>
      <c r="B604" s="146" t="s">
        <v>3325</v>
      </c>
      <c r="C604" s="141">
        <v>28052</v>
      </c>
      <c r="D604" s="93" t="s">
        <v>3326</v>
      </c>
      <c r="E604" s="100" t="s">
        <v>6438</v>
      </c>
      <c r="F604" s="61" t="s">
        <v>3327</v>
      </c>
      <c r="G604" s="94" t="s">
        <v>3314</v>
      </c>
      <c r="H604" s="153"/>
      <c r="I604" s="167"/>
      <c r="J604" s="158"/>
      <c r="K604" s="58" t="s">
        <v>3328</v>
      </c>
      <c r="L604" s="58" t="s">
        <v>4698</v>
      </c>
      <c r="M604" s="81" t="s">
        <v>3329</v>
      </c>
    </row>
    <row r="605" spans="1:13" ht="54">
      <c r="A605" s="58" t="s">
        <v>3330</v>
      </c>
      <c r="B605" s="146" t="s">
        <v>3331</v>
      </c>
      <c r="C605" s="141">
        <v>28053</v>
      </c>
      <c r="D605" s="93" t="s">
        <v>6493</v>
      </c>
      <c r="E605" s="176" t="s">
        <v>103</v>
      </c>
      <c r="F605" s="61" t="s">
        <v>3332</v>
      </c>
      <c r="G605" s="94" t="s">
        <v>3308</v>
      </c>
      <c r="H605" s="153"/>
      <c r="I605" s="167"/>
      <c r="J605" s="158"/>
      <c r="K605" s="58" t="s">
        <v>2408</v>
      </c>
      <c r="L605" s="58" t="s">
        <v>4699</v>
      </c>
      <c r="M605" s="81" t="s">
        <v>3333</v>
      </c>
    </row>
    <row r="606" spans="1:13" ht="162">
      <c r="A606" s="58" t="s">
        <v>3335</v>
      </c>
      <c r="B606" s="146" t="s">
        <v>3336</v>
      </c>
      <c r="C606" s="141">
        <v>28054</v>
      </c>
      <c r="D606" s="93" t="s">
        <v>16</v>
      </c>
      <c r="E606" s="100" t="s">
        <v>6438</v>
      </c>
      <c r="F606" s="61" t="s">
        <v>3337</v>
      </c>
      <c r="G606" s="94" t="s">
        <v>3301</v>
      </c>
      <c r="H606" s="153"/>
      <c r="I606" s="167"/>
      <c r="J606" s="158"/>
      <c r="K606" s="58" t="s">
        <v>3338</v>
      </c>
      <c r="L606" s="58" t="s">
        <v>6700</v>
      </c>
      <c r="M606" s="81" t="s">
        <v>4920</v>
      </c>
    </row>
    <row r="607" spans="1:13" ht="27">
      <c r="A607" s="58" t="s">
        <v>3340</v>
      </c>
      <c r="B607" s="146" t="s">
        <v>3341</v>
      </c>
      <c r="C607" s="141">
        <v>28055</v>
      </c>
      <c r="D607" s="93" t="s">
        <v>3342</v>
      </c>
      <c r="E607" s="100" t="s">
        <v>6438</v>
      </c>
      <c r="F607" s="61" t="s">
        <v>3343</v>
      </c>
      <c r="G607" s="94" t="s">
        <v>3301</v>
      </c>
      <c r="H607" s="153"/>
      <c r="I607" s="167"/>
      <c r="J607" s="158"/>
      <c r="K607" s="58" t="s">
        <v>3344</v>
      </c>
      <c r="L607" s="58" t="s">
        <v>4700</v>
      </c>
      <c r="M607" s="81" t="s">
        <v>3345</v>
      </c>
    </row>
    <row r="608" spans="1:13" ht="27">
      <c r="A608" s="58" t="s">
        <v>3346</v>
      </c>
      <c r="B608" s="146" t="s">
        <v>3347</v>
      </c>
      <c r="C608" s="141">
        <v>28056</v>
      </c>
      <c r="D608" s="93" t="s">
        <v>3348</v>
      </c>
      <c r="E608" s="100" t="s">
        <v>6438</v>
      </c>
      <c r="F608" s="61"/>
      <c r="G608" s="94" t="s">
        <v>3314</v>
      </c>
      <c r="H608" s="153"/>
      <c r="I608" s="167"/>
      <c r="J608" s="158"/>
      <c r="K608" s="58" t="s">
        <v>3349</v>
      </c>
      <c r="L608" s="58" t="s">
        <v>4701</v>
      </c>
      <c r="M608" s="81" t="s">
        <v>3350</v>
      </c>
    </row>
    <row r="609" spans="1:13" ht="40.5">
      <c r="A609" s="81" t="s">
        <v>3351</v>
      </c>
      <c r="B609" s="146" t="s">
        <v>3352</v>
      </c>
      <c r="C609" s="90">
        <v>28058</v>
      </c>
      <c r="D609" s="100" t="s">
        <v>3353</v>
      </c>
      <c r="E609" s="100" t="s">
        <v>91</v>
      </c>
      <c r="F609" s="61" t="s">
        <v>3354</v>
      </c>
      <c r="G609" s="94" t="s">
        <v>3355</v>
      </c>
      <c r="H609" s="153"/>
      <c r="I609" s="167"/>
      <c r="J609" s="158"/>
      <c r="K609" s="81" t="s">
        <v>3187</v>
      </c>
      <c r="L609" s="81" t="s">
        <v>4702</v>
      </c>
      <c r="M609" s="81" t="s">
        <v>3356</v>
      </c>
    </row>
    <row r="610" spans="1:13" ht="40.5">
      <c r="A610" s="81" t="s">
        <v>3357</v>
      </c>
      <c r="B610" s="146" t="s">
        <v>3358</v>
      </c>
      <c r="C610" s="90">
        <v>28059</v>
      </c>
      <c r="D610" s="100" t="s">
        <v>3359</v>
      </c>
      <c r="E610" s="100" t="s">
        <v>90</v>
      </c>
      <c r="F610" s="61" t="s">
        <v>3360</v>
      </c>
      <c r="G610" s="94" t="s">
        <v>3361</v>
      </c>
      <c r="H610" s="153"/>
      <c r="I610" s="167"/>
      <c r="J610" s="158"/>
      <c r="K610" s="81" t="s">
        <v>3187</v>
      </c>
      <c r="L610" s="81" t="s">
        <v>7616</v>
      </c>
      <c r="M610" s="81" t="s">
        <v>3362</v>
      </c>
    </row>
    <row r="611" spans="1:13" ht="54">
      <c r="A611" s="81" t="s">
        <v>3363</v>
      </c>
      <c r="B611" s="146" t="s">
        <v>3364</v>
      </c>
      <c r="C611" s="90">
        <v>28060</v>
      </c>
      <c r="D611" s="100" t="s">
        <v>3365</v>
      </c>
      <c r="E611" s="100" t="s">
        <v>90</v>
      </c>
      <c r="F611" s="61"/>
      <c r="G611" s="94" t="s">
        <v>3355</v>
      </c>
      <c r="H611" s="153"/>
      <c r="I611" s="167"/>
      <c r="J611" s="158"/>
      <c r="K611" s="81" t="s">
        <v>3181</v>
      </c>
      <c r="L611" s="81" t="s">
        <v>4703</v>
      </c>
      <c r="M611" s="81" t="s">
        <v>3366</v>
      </c>
    </row>
    <row r="612" spans="1:13" ht="81">
      <c r="A612" s="81" t="s">
        <v>3367</v>
      </c>
      <c r="B612" s="146" t="s">
        <v>3368</v>
      </c>
      <c r="C612" s="90">
        <v>28061</v>
      </c>
      <c r="D612" s="100" t="s">
        <v>3369</v>
      </c>
      <c r="E612" s="209" t="s">
        <v>95</v>
      </c>
      <c r="F612" s="61" t="s">
        <v>6596</v>
      </c>
      <c r="G612" s="94" t="s">
        <v>3355</v>
      </c>
      <c r="H612" s="153"/>
      <c r="I612" s="167"/>
      <c r="J612" s="158"/>
      <c r="K612" s="81" t="s">
        <v>3370</v>
      </c>
      <c r="L612" s="81" t="s">
        <v>5936</v>
      </c>
      <c r="M612" s="81" t="s">
        <v>3371</v>
      </c>
    </row>
    <row r="613" spans="1:13" ht="67.5">
      <c r="A613" s="81" t="s">
        <v>3372</v>
      </c>
      <c r="B613" s="146" t="s">
        <v>3373</v>
      </c>
      <c r="C613" s="90">
        <v>28062</v>
      </c>
      <c r="D613" s="100" t="s">
        <v>82</v>
      </c>
      <c r="E613" s="100" t="s">
        <v>6438</v>
      </c>
      <c r="F613" s="61" t="s">
        <v>3374</v>
      </c>
      <c r="G613" s="94" t="s">
        <v>3355</v>
      </c>
      <c r="H613" s="153"/>
      <c r="I613" s="167"/>
      <c r="J613" s="158"/>
      <c r="K613" s="81" t="s">
        <v>2437</v>
      </c>
      <c r="L613" s="81" t="s">
        <v>4869</v>
      </c>
      <c r="M613" s="81" t="s">
        <v>3375</v>
      </c>
    </row>
    <row r="614" spans="1:13" ht="81">
      <c r="A614" s="81" t="s">
        <v>2454</v>
      </c>
      <c r="B614" s="146" t="s">
        <v>3376</v>
      </c>
      <c r="C614" s="90">
        <v>28063</v>
      </c>
      <c r="D614" s="93" t="s">
        <v>2447</v>
      </c>
      <c r="E614" s="100" t="s">
        <v>107</v>
      </c>
      <c r="F614" s="61" t="s">
        <v>2455</v>
      </c>
      <c r="G614" s="94" t="s">
        <v>3377</v>
      </c>
      <c r="H614" s="153"/>
      <c r="I614" s="167"/>
      <c r="J614" s="158"/>
      <c r="K614" s="81" t="s">
        <v>2408</v>
      </c>
      <c r="L614" s="81" t="s">
        <v>4704</v>
      </c>
      <c r="M614" s="81" t="s">
        <v>3378</v>
      </c>
    </row>
    <row r="615" spans="1:13" ht="67.5">
      <c r="A615" s="81" t="s">
        <v>3379</v>
      </c>
      <c r="B615" s="146" t="s">
        <v>3380</v>
      </c>
      <c r="C615" s="90">
        <v>28065</v>
      </c>
      <c r="D615" s="93" t="s">
        <v>3381</v>
      </c>
      <c r="E615" s="100" t="s">
        <v>2446</v>
      </c>
      <c r="F615" s="61" t="s">
        <v>3382</v>
      </c>
      <c r="G615" s="94" t="s">
        <v>3383</v>
      </c>
      <c r="H615" s="153"/>
      <c r="I615" s="167"/>
      <c r="J615" s="158"/>
      <c r="K615" s="81" t="s">
        <v>2408</v>
      </c>
      <c r="L615" s="81" t="s">
        <v>4705</v>
      </c>
      <c r="M615" s="81" t="s">
        <v>3384</v>
      </c>
    </row>
    <row r="616" spans="1:13" ht="40.5">
      <c r="A616" s="81" t="s">
        <v>3385</v>
      </c>
      <c r="B616" s="146" t="s">
        <v>3386</v>
      </c>
      <c r="C616" s="90">
        <v>28066</v>
      </c>
      <c r="D616" s="93" t="s">
        <v>3387</v>
      </c>
      <c r="E616" s="100" t="s">
        <v>107</v>
      </c>
      <c r="F616" s="81"/>
      <c r="G616" s="94" t="s">
        <v>3383</v>
      </c>
      <c r="H616" s="153"/>
      <c r="I616" s="167"/>
      <c r="J616" s="158"/>
      <c r="K616" s="81" t="s">
        <v>3181</v>
      </c>
      <c r="L616" s="81" t="s">
        <v>4706</v>
      </c>
      <c r="M616" s="81" t="s">
        <v>2456</v>
      </c>
    </row>
    <row r="617" spans="1:13" ht="67.5">
      <c r="A617" s="81" t="s">
        <v>3388</v>
      </c>
      <c r="B617" s="146" t="s">
        <v>3389</v>
      </c>
      <c r="C617" s="90">
        <v>28067</v>
      </c>
      <c r="D617" s="93" t="s">
        <v>2447</v>
      </c>
      <c r="E617" s="100" t="s">
        <v>2243</v>
      </c>
      <c r="F617" s="61" t="s">
        <v>3390</v>
      </c>
      <c r="G617" s="94" t="s">
        <v>3391</v>
      </c>
      <c r="H617" s="153"/>
      <c r="I617" s="167"/>
      <c r="J617" s="158"/>
      <c r="K617" s="81" t="s">
        <v>3370</v>
      </c>
      <c r="L617" s="81" t="s">
        <v>4707</v>
      </c>
      <c r="M617" s="81" t="s">
        <v>3392</v>
      </c>
    </row>
    <row r="618" spans="1:13" ht="27">
      <c r="A618" s="81" t="s">
        <v>2449</v>
      </c>
      <c r="B618" s="146" t="s">
        <v>3393</v>
      </c>
      <c r="C618" s="90">
        <v>28068</v>
      </c>
      <c r="D618" s="93" t="s">
        <v>2448</v>
      </c>
      <c r="E618" s="100" t="s">
        <v>6438</v>
      </c>
      <c r="F618" s="61" t="s">
        <v>3394</v>
      </c>
      <c r="G618" s="94" t="s">
        <v>3395</v>
      </c>
      <c r="H618" s="153"/>
      <c r="I618" s="167"/>
      <c r="J618" s="158"/>
      <c r="K618" s="81" t="s">
        <v>3181</v>
      </c>
      <c r="L618" s="81" t="s">
        <v>4708</v>
      </c>
      <c r="M618" s="81" t="s">
        <v>2450</v>
      </c>
    </row>
    <row r="619" spans="1:13" ht="40.5">
      <c r="A619" s="81" t="s">
        <v>3396</v>
      </c>
      <c r="B619" s="146" t="s">
        <v>3397</v>
      </c>
      <c r="C619" s="90">
        <v>28069</v>
      </c>
      <c r="D619" s="93" t="s">
        <v>3398</v>
      </c>
      <c r="E619" s="100" t="s">
        <v>98</v>
      </c>
      <c r="F619" s="61" t="s">
        <v>3399</v>
      </c>
      <c r="G619" s="94" t="s">
        <v>3383</v>
      </c>
      <c r="H619" s="153"/>
      <c r="I619" s="167"/>
      <c r="J619" s="158"/>
      <c r="K619" s="81" t="s">
        <v>2407</v>
      </c>
      <c r="L619" s="81" t="s">
        <v>4709</v>
      </c>
      <c r="M619" s="81" t="s">
        <v>3400</v>
      </c>
    </row>
    <row r="620" spans="1:13" ht="40.5">
      <c r="A620" s="81" t="s">
        <v>3401</v>
      </c>
      <c r="B620" s="146" t="s">
        <v>3402</v>
      </c>
      <c r="C620" s="90">
        <v>28070</v>
      </c>
      <c r="D620" s="81" t="s">
        <v>3403</v>
      </c>
      <c r="E620" s="100" t="s">
        <v>6438</v>
      </c>
      <c r="F620" s="81"/>
      <c r="G620" s="94" t="s">
        <v>3383</v>
      </c>
      <c r="H620" s="153"/>
      <c r="I620" s="167"/>
      <c r="J620" s="158"/>
      <c r="K620" s="81" t="s">
        <v>2408</v>
      </c>
      <c r="L620" s="81" t="s">
        <v>4855</v>
      </c>
      <c r="M620" s="81" t="s">
        <v>3404</v>
      </c>
    </row>
    <row r="621" spans="1:13" ht="40.5">
      <c r="A621" s="81" t="s">
        <v>3405</v>
      </c>
      <c r="B621" s="146" t="s">
        <v>3406</v>
      </c>
      <c r="C621" s="90">
        <v>28071</v>
      </c>
      <c r="D621" s="93" t="s">
        <v>3407</v>
      </c>
      <c r="E621" s="100" t="s">
        <v>90</v>
      </c>
      <c r="F621" s="81"/>
      <c r="G621" s="94" t="s">
        <v>3408</v>
      </c>
      <c r="H621" s="153"/>
      <c r="I621" s="167"/>
      <c r="J621" s="158"/>
      <c r="K621" s="81" t="s">
        <v>2367</v>
      </c>
      <c r="L621" s="81" t="s">
        <v>4853</v>
      </c>
      <c r="M621" s="81" t="s">
        <v>3409</v>
      </c>
    </row>
    <row r="622" spans="1:13" ht="40.5">
      <c r="A622" s="81" t="s">
        <v>3410</v>
      </c>
      <c r="B622" s="146" t="s">
        <v>3411</v>
      </c>
      <c r="C622" s="90">
        <v>28072</v>
      </c>
      <c r="D622" s="93" t="s">
        <v>3412</v>
      </c>
      <c r="E622" s="100" t="s">
        <v>6438</v>
      </c>
      <c r="F622" s="61" t="s">
        <v>3413</v>
      </c>
      <c r="G622" s="94" t="s">
        <v>3414</v>
      </c>
      <c r="H622" s="153"/>
      <c r="I622" s="167"/>
      <c r="J622" s="158"/>
      <c r="K622" s="81" t="s">
        <v>2408</v>
      </c>
      <c r="L622" s="81" t="s">
        <v>4854</v>
      </c>
      <c r="M622" s="81" t="s">
        <v>3415</v>
      </c>
    </row>
    <row r="623" spans="1:13" ht="27">
      <c r="A623" s="81" t="s">
        <v>3416</v>
      </c>
      <c r="B623" s="146" t="s">
        <v>2898</v>
      </c>
      <c r="C623" s="90">
        <v>28073</v>
      </c>
      <c r="D623" s="93" t="s">
        <v>3417</v>
      </c>
      <c r="E623" s="100" t="s">
        <v>6438</v>
      </c>
      <c r="F623" s="61" t="s">
        <v>3418</v>
      </c>
      <c r="G623" s="94" t="s">
        <v>3408</v>
      </c>
      <c r="H623" s="153"/>
      <c r="I623" s="167"/>
      <c r="J623" s="158"/>
      <c r="K623" s="81" t="s">
        <v>3181</v>
      </c>
      <c r="L623" s="81" t="s">
        <v>4870</v>
      </c>
      <c r="M623" s="81" t="s">
        <v>3419</v>
      </c>
    </row>
    <row r="624" spans="1:13" ht="67.5">
      <c r="A624" s="81" t="s">
        <v>3420</v>
      </c>
      <c r="B624" s="146" t="s">
        <v>3421</v>
      </c>
      <c r="C624" s="90">
        <v>28074</v>
      </c>
      <c r="D624" s="93" t="s">
        <v>3422</v>
      </c>
      <c r="E624" s="100" t="s">
        <v>6438</v>
      </c>
      <c r="F624" s="61" t="s">
        <v>3423</v>
      </c>
      <c r="G624" s="94" t="s">
        <v>3383</v>
      </c>
      <c r="H624" s="153"/>
      <c r="I624" s="167"/>
      <c r="J624" s="158"/>
      <c r="K624" s="81" t="s">
        <v>2408</v>
      </c>
      <c r="L624" s="81" t="s">
        <v>4862</v>
      </c>
      <c r="M624" s="81" t="s">
        <v>3424</v>
      </c>
    </row>
    <row r="625" spans="1:13" ht="148.5">
      <c r="A625" s="81" t="s">
        <v>3425</v>
      </c>
      <c r="B625" s="146" t="s">
        <v>2894</v>
      </c>
      <c r="C625" s="90">
        <v>28075</v>
      </c>
      <c r="D625" s="93" t="s">
        <v>3426</v>
      </c>
      <c r="E625" s="100" t="s">
        <v>6438</v>
      </c>
      <c r="F625" s="61" t="s">
        <v>3427</v>
      </c>
      <c r="G625" s="94" t="s">
        <v>3414</v>
      </c>
      <c r="H625" s="153"/>
      <c r="I625" s="167"/>
      <c r="J625" s="158"/>
      <c r="K625" s="81" t="s">
        <v>2409</v>
      </c>
      <c r="L625" s="81" t="s">
        <v>4866</v>
      </c>
      <c r="M625" s="81" t="s">
        <v>3428</v>
      </c>
    </row>
    <row r="626" spans="1:13" ht="67.5">
      <c r="A626" s="81" t="s">
        <v>3429</v>
      </c>
      <c r="B626" s="146" t="s">
        <v>3430</v>
      </c>
      <c r="C626" s="90">
        <v>28076</v>
      </c>
      <c r="D626" s="93" t="s">
        <v>3431</v>
      </c>
      <c r="E626" s="100" t="s">
        <v>6438</v>
      </c>
      <c r="F626" s="61" t="s">
        <v>3432</v>
      </c>
      <c r="G626" s="94" t="s">
        <v>3391</v>
      </c>
      <c r="H626" s="153"/>
      <c r="I626" s="167"/>
      <c r="J626" s="158"/>
      <c r="K626" s="81" t="s">
        <v>2409</v>
      </c>
      <c r="L626" s="81" t="s">
        <v>5937</v>
      </c>
      <c r="M626" s="81" t="s">
        <v>3433</v>
      </c>
    </row>
    <row r="627" spans="1:13" ht="81">
      <c r="A627" s="81" t="s">
        <v>3434</v>
      </c>
      <c r="B627" s="146" t="s">
        <v>2888</v>
      </c>
      <c r="C627" s="90">
        <v>29001</v>
      </c>
      <c r="D627" s="93" t="s">
        <v>3435</v>
      </c>
      <c r="E627" s="100" t="s">
        <v>6438</v>
      </c>
      <c r="F627" s="61" t="s">
        <v>3436</v>
      </c>
      <c r="G627" s="94" t="s">
        <v>3437</v>
      </c>
      <c r="H627" s="153"/>
      <c r="I627" s="167"/>
      <c r="J627" s="158"/>
      <c r="K627" s="81" t="s">
        <v>2406</v>
      </c>
      <c r="L627" s="81" t="s">
        <v>4867</v>
      </c>
      <c r="M627" s="81" t="s">
        <v>3438</v>
      </c>
    </row>
    <row r="628" spans="1:13" ht="40.5">
      <c r="A628" s="81" t="s">
        <v>3439</v>
      </c>
      <c r="B628" s="146" t="s">
        <v>3440</v>
      </c>
      <c r="C628" s="90">
        <v>29002</v>
      </c>
      <c r="D628" s="93" t="s">
        <v>3441</v>
      </c>
      <c r="E628" s="100" t="s">
        <v>6438</v>
      </c>
      <c r="F628" s="61" t="s">
        <v>3442</v>
      </c>
      <c r="G628" s="94" t="s">
        <v>3443</v>
      </c>
      <c r="H628" s="153"/>
      <c r="I628" s="167"/>
      <c r="J628" s="158"/>
      <c r="K628" s="81" t="s">
        <v>2408</v>
      </c>
      <c r="L628" s="81" t="s">
        <v>4851</v>
      </c>
      <c r="M628" s="81" t="s">
        <v>3444</v>
      </c>
    </row>
    <row r="629" spans="1:13" ht="108">
      <c r="A629" s="111" t="s">
        <v>2548</v>
      </c>
      <c r="B629" s="146" t="s">
        <v>7282</v>
      </c>
      <c r="C629" s="90">
        <v>29003</v>
      </c>
      <c r="D629" s="93" t="s">
        <v>2459</v>
      </c>
      <c r="E629" s="100" t="s">
        <v>6438</v>
      </c>
      <c r="F629" s="145" t="s">
        <v>3445</v>
      </c>
      <c r="G629" s="94" t="s">
        <v>3446</v>
      </c>
      <c r="H629" s="153"/>
      <c r="I629" s="167"/>
      <c r="J629" s="158"/>
      <c r="K629" s="81" t="s">
        <v>2460</v>
      </c>
      <c r="L629" s="81" t="s">
        <v>4710</v>
      </c>
      <c r="M629" s="81" t="s">
        <v>2461</v>
      </c>
    </row>
    <row r="630" spans="1:13" ht="54">
      <c r="A630" s="95" t="s">
        <v>2462</v>
      </c>
      <c r="B630" s="146" t="s">
        <v>3447</v>
      </c>
      <c r="C630" s="90">
        <v>29004</v>
      </c>
      <c r="D630" s="93" t="s">
        <v>3448</v>
      </c>
      <c r="E630" s="100" t="s">
        <v>2463</v>
      </c>
      <c r="F630" s="61" t="s">
        <v>3449</v>
      </c>
      <c r="G630" s="94" t="s">
        <v>3450</v>
      </c>
      <c r="H630" s="153"/>
      <c r="I630" s="167"/>
      <c r="J630" s="159"/>
      <c r="K630" s="81" t="s">
        <v>2460</v>
      </c>
      <c r="L630" s="81" t="s">
        <v>4711</v>
      </c>
      <c r="M630" s="81" t="s">
        <v>2483</v>
      </c>
    </row>
    <row r="631" spans="1:13" ht="40.5">
      <c r="A631" s="95" t="s">
        <v>2464</v>
      </c>
      <c r="B631" s="146" t="s">
        <v>3451</v>
      </c>
      <c r="C631" s="90">
        <v>29005</v>
      </c>
      <c r="D631" s="93" t="s">
        <v>3452</v>
      </c>
      <c r="E631" s="100" t="s">
        <v>2463</v>
      </c>
      <c r="F631" s="61" t="s">
        <v>3453</v>
      </c>
      <c r="G631" s="94" t="s">
        <v>3450</v>
      </c>
      <c r="H631" s="153"/>
      <c r="I631" s="167"/>
      <c r="J631" s="158"/>
      <c r="K631" s="81" t="s">
        <v>2465</v>
      </c>
      <c r="L631" s="81" t="s">
        <v>4712</v>
      </c>
      <c r="M631" s="81" t="s">
        <v>2466</v>
      </c>
    </row>
    <row r="632" spans="1:13" ht="94.5">
      <c r="A632" s="95" t="s">
        <v>2467</v>
      </c>
      <c r="B632" s="146" t="s">
        <v>3454</v>
      </c>
      <c r="C632" s="90">
        <v>29006</v>
      </c>
      <c r="D632" s="93" t="s">
        <v>3455</v>
      </c>
      <c r="E632" s="100" t="s">
        <v>2463</v>
      </c>
      <c r="F632" s="61" t="s">
        <v>3456</v>
      </c>
      <c r="G632" s="94" t="s">
        <v>3446</v>
      </c>
      <c r="H632" s="153">
        <v>45653</v>
      </c>
      <c r="I632" s="167" t="s">
        <v>8515</v>
      </c>
      <c r="J632" s="158" t="s">
        <v>3457</v>
      </c>
      <c r="K632" s="81" t="s">
        <v>2468</v>
      </c>
      <c r="L632" s="81" t="s">
        <v>4843</v>
      </c>
      <c r="M632" s="81" t="s">
        <v>2469</v>
      </c>
    </row>
    <row r="633" spans="1:13" ht="81">
      <c r="A633" s="95" t="s">
        <v>3037</v>
      </c>
      <c r="B633" s="146" t="s">
        <v>3458</v>
      </c>
      <c r="C633" s="90">
        <v>29007</v>
      </c>
      <c r="D633" s="93" t="s">
        <v>3459</v>
      </c>
      <c r="E633" s="100" t="s">
        <v>6438</v>
      </c>
      <c r="F633" s="61" t="s">
        <v>3460</v>
      </c>
      <c r="G633" s="94" t="s">
        <v>3446</v>
      </c>
      <c r="H633" s="153">
        <v>44134</v>
      </c>
      <c r="I633" s="167" t="s">
        <v>3461</v>
      </c>
      <c r="J633" s="159"/>
      <c r="K633" s="81" t="s">
        <v>2465</v>
      </c>
      <c r="L633" s="81" t="s">
        <v>4713</v>
      </c>
      <c r="M633" s="81" t="s">
        <v>2473</v>
      </c>
    </row>
    <row r="634" spans="1:13" ht="54">
      <c r="A634" s="95" t="s">
        <v>2480</v>
      </c>
      <c r="B634" s="146" t="s">
        <v>3462</v>
      </c>
      <c r="C634" s="90">
        <v>29008</v>
      </c>
      <c r="D634" s="93" t="s">
        <v>3463</v>
      </c>
      <c r="E634" s="100" t="s">
        <v>2463</v>
      </c>
      <c r="F634" s="61" t="s">
        <v>3464</v>
      </c>
      <c r="G634" s="94" t="s">
        <v>3450</v>
      </c>
      <c r="H634" s="153"/>
      <c r="I634" s="167"/>
      <c r="J634" s="158"/>
      <c r="K634" s="81" t="s">
        <v>2481</v>
      </c>
      <c r="L634" s="81" t="s">
        <v>5377</v>
      </c>
      <c r="M634" s="81" t="s">
        <v>4916</v>
      </c>
    </row>
    <row r="635" spans="1:13" ht="121.5">
      <c r="A635" s="81" t="s">
        <v>2474</v>
      </c>
      <c r="B635" s="146" t="s">
        <v>2911</v>
      </c>
      <c r="C635" s="90">
        <v>29009</v>
      </c>
      <c r="D635" s="93" t="s">
        <v>2475</v>
      </c>
      <c r="E635" s="100" t="s">
        <v>2476</v>
      </c>
      <c r="F635" s="61" t="s">
        <v>3465</v>
      </c>
      <c r="G635" s="94" t="s">
        <v>3466</v>
      </c>
      <c r="H635" s="153"/>
      <c r="I635" s="167"/>
      <c r="J635" s="158" t="s">
        <v>3467</v>
      </c>
      <c r="K635" s="81" t="s">
        <v>2437</v>
      </c>
      <c r="L635" s="81" t="s">
        <v>4714</v>
      </c>
      <c r="M635" s="81" t="s">
        <v>4918</v>
      </c>
    </row>
    <row r="636" spans="1:13" ht="40.5">
      <c r="A636" s="95" t="s">
        <v>2477</v>
      </c>
      <c r="B636" s="146" t="s">
        <v>2928</v>
      </c>
      <c r="C636" s="90">
        <v>29010</v>
      </c>
      <c r="D636" s="93" t="s">
        <v>3468</v>
      </c>
      <c r="E636" s="100" t="s">
        <v>2478</v>
      </c>
      <c r="F636" s="95"/>
      <c r="G636" s="94" t="s">
        <v>3469</v>
      </c>
      <c r="H636" s="153"/>
      <c r="I636" s="167"/>
      <c r="J636" s="158"/>
      <c r="K636" s="81" t="s">
        <v>2465</v>
      </c>
      <c r="L636" s="81" t="s">
        <v>4715</v>
      </c>
      <c r="M636" s="81" t="s">
        <v>4914</v>
      </c>
    </row>
    <row r="637" spans="1:13" ht="94.5">
      <c r="A637" s="205" t="s">
        <v>2504</v>
      </c>
      <c r="B637" s="163" t="s">
        <v>3470</v>
      </c>
      <c r="C637" s="92">
        <v>29011</v>
      </c>
      <c r="D637" s="107" t="s">
        <v>3471</v>
      </c>
      <c r="E637" s="100" t="s">
        <v>6438</v>
      </c>
      <c r="F637" s="137" t="s">
        <v>3472</v>
      </c>
      <c r="G637" s="94" t="s">
        <v>5378</v>
      </c>
      <c r="H637" s="153">
        <v>44469</v>
      </c>
      <c r="I637" s="167" t="s">
        <v>5247</v>
      </c>
      <c r="J637" s="162"/>
      <c r="K637" s="105" t="s">
        <v>2479</v>
      </c>
      <c r="L637" s="105" t="s">
        <v>4852</v>
      </c>
      <c r="M637" s="105" t="s">
        <v>4915</v>
      </c>
    </row>
    <row r="638" spans="1:13" s="169" customFormat="1" ht="40.5">
      <c r="A638" s="57" t="s">
        <v>2485</v>
      </c>
      <c r="B638" s="146" t="s">
        <v>3473</v>
      </c>
      <c r="C638" s="90">
        <v>29012</v>
      </c>
      <c r="D638" s="93" t="s">
        <v>3474</v>
      </c>
      <c r="E638" s="100" t="s">
        <v>6438</v>
      </c>
      <c r="F638" s="58" t="s">
        <v>3475</v>
      </c>
      <c r="G638" s="94" t="s">
        <v>3469</v>
      </c>
      <c r="H638" s="153"/>
      <c r="I638" s="167"/>
      <c r="J638" s="159"/>
      <c r="K638" s="81" t="s">
        <v>2481</v>
      </c>
      <c r="L638" s="81" t="s">
        <v>4868</v>
      </c>
      <c r="M638" s="81" t="s">
        <v>2751</v>
      </c>
    </row>
    <row r="639" spans="1:13" customFormat="1" ht="40.5">
      <c r="A639" s="57" t="s">
        <v>2486</v>
      </c>
      <c r="B639" s="146" t="s">
        <v>3476</v>
      </c>
      <c r="C639" s="90">
        <v>29013</v>
      </c>
      <c r="D639" s="93" t="s">
        <v>3474</v>
      </c>
      <c r="E639" s="100" t="s">
        <v>6438</v>
      </c>
      <c r="F639" s="58"/>
      <c r="G639" s="94" t="s">
        <v>3466</v>
      </c>
      <c r="H639" s="153"/>
      <c r="I639" s="167"/>
      <c r="J639" s="159"/>
      <c r="K639" s="81" t="s">
        <v>2481</v>
      </c>
      <c r="L639" s="81" t="s">
        <v>4835</v>
      </c>
      <c r="M639" s="81" t="s">
        <v>2487</v>
      </c>
    </row>
    <row r="640" spans="1:13" s="169" customFormat="1" ht="40.5">
      <c r="A640" s="57" t="s">
        <v>2488</v>
      </c>
      <c r="B640" s="146" t="s">
        <v>3477</v>
      </c>
      <c r="C640" s="90">
        <v>29014</v>
      </c>
      <c r="D640" s="93" t="s">
        <v>3478</v>
      </c>
      <c r="E640" s="100" t="s">
        <v>6438</v>
      </c>
      <c r="F640" s="58"/>
      <c r="G640" s="94" t="s">
        <v>3466</v>
      </c>
      <c r="H640" s="153"/>
      <c r="I640" s="167"/>
      <c r="J640" s="159"/>
      <c r="K640" s="81" t="s">
        <v>2481</v>
      </c>
      <c r="L640" s="81" t="s">
        <v>4835</v>
      </c>
      <c r="M640" s="81" t="s">
        <v>2489</v>
      </c>
    </row>
    <row r="641" spans="1:13" s="169" customFormat="1" ht="40.5">
      <c r="A641" s="57" t="s">
        <v>2505</v>
      </c>
      <c r="B641" s="146" t="s">
        <v>2490</v>
      </c>
      <c r="C641" s="90">
        <v>29015</v>
      </c>
      <c r="D641" s="93" t="s">
        <v>3479</v>
      </c>
      <c r="E641" s="100" t="s">
        <v>6438</v>
      </c>
      <c r="F641" s="58"/>
      <c r="G641" s="94" t="s">
        <v>3466</v>
      </c>
      <c r="H641" s="153"/>
      <c r="I641" s="167"/>
      <c r="J641" s="159"/>
      <c r="K641" s="81" t="s">
        <v>2481</v>
      </c>
      <c r="L641" s="81" t="s">
        <v>4871</v>
      </c>
      <c r="M641" s="81" t="s">
        <v>3480</v>
      </c>
    </row>
    <row r="642" spans="1:13" customFormat="1" ht="40.5">
      <c r="A642" s="57" t="s">
        <v>2491</v>
      </c>
      <c r="B642" s="146" t="s">
        <v>3481</v>
      </c>
      <c r="C642" s="90">
        <v>29016</v>
      </c>
      <c r="D642" s="93" t="s">
        <v>3482</v>
      </c>
      <c r="E642" s="100" t="s">
        <v>2476</v>
      </c>
      <c r="F642" s="61" t="s">
        <v>3483</v>
      </c>
      <c r="G642" s="94" t="s">
        <v>3466</v>
      </c>
      <c r="H642" s="153"/>
      <c r="I642" s="167"/>
      <c r="J642" s="159"/>
      <c r="K642" s="81" t="s">
        <v>2460</v>
      </c>
      <c r="L642" s="81" t="s">
        <v>4872</v>
      </c>
      <c r="M642" s="81" t="s">
        <v>2492</v>
      </c>
    </row>
    <row r="643" spans="1:13" customFormat="1" ht="40.5">
      <c r="A643" s="57" t="s">
        <v>2493</v>
      </c>
      <c r="B643" s="146" t="s">
        <v>3484</v>
      </c>
      <c r="C643" s="90">
        <v>29017</v>
      </c>
      <c r="D643" s="93" t="s">
        <v>3485</v>
      </c>
      <c r="E643" s="100" t="s">
        <v>2463</v>
      </c>
      <c r="F643" s="61" t="s">
        <v>3486</v>
      </c>
      <c r="G643" s="94" t="s">
        <v>3487</v>
      </c>
      <c r="H643" s="153"/>
      <c r="I643" s="167"/>
      <c r="J643" s="159"/>
      <c r="K643" s="81" t="s">
        <v>2494</v>
      </c>
      <c r="L643" s="81" t="s">
        <v>4716</v>
      </c>
      <c r="M643" s="81" t="s">
        <v>2495</v>
      </c>
    </row>
    <row r="644" spans="1:13" s="169" customFormat="1" ht="81">
      <c r="A644" s="58" t="s">
        <v>2496</v>
      </c>
      <c r="B644" s="146" t="s">
        <v>3488</v>
      </c>
      <c r="C644" s="90">
        <v>29018</v>
      </c>
      <c r="D644" s="93" t="s">
        <v>3489</v>
      </c>
      <c r="E644" s="100" t="s">
        <v>6438</v>
      </c>
      <c r="F644" s="61" t="s">
        <v>2506</v>
      </c>
      <c r="G644" s="94" t="s">
        <v>3487</v>
      </c>
      <c r="H644" s="153"/>
      <c r="I644" s="167"/>
      <c r="J644" s="159"/>
      <c r="K644" s="81" t="s">
        <v>2437</v>
      </c>
      <c r="L644" s="81" t="s">
        <v>4717</v>
      </c>
      <c r="M644" s="58" t="s">
        <v>3490</v>
      </c>
    </row>
    <row r="645" spans="1:13" customFormat="1" ht="40.5">
      <c r="A645" s="57" t="s">
        <v>2501</v>
      </c>
      <c r="B645" s="146" t="s">
        <v>2885</v>
      </c>
      <c r="C645" s="90">
        <v>29019</v>
      </c>
      <c r="D645" s="93" t="s">
        <v>3491</v>
      </c>
      <c r="E645" s="100" t="s">
        <v>6438</v>
      </c>
      <c r="F645" s="58"/>
      <c r="G645" s="94" t="s">
        <v>3466</v>
      </c>
      <c r="H645" s="153"/>
      <c r="I645" s="167"/>
      <c r="J645" s="159"/>
      <c r="K645" s="81" t="s">
        <v>2460</v>
      </c>
      <c r="L645" s="81" t="s">
        <v>4718</v>
      </c>
      <c r="M645" s="81" t="s">
        <v>2503</v>
      </c>
    </row>
    <row r="646" spans="1:13" ht="54">
      <c r="A646" s="57" t="s">
        <v>2507</v>
      </c>
      <c r="B646" s="58" t="s">
        <v>3492</v>
      </c>
      <c r="C646" s="143">
        <v>29021</v>
      </c>
      <c r="D646" s="57" t="s">
        <v>3493</v>
      </c>
      <c r="E646" s="100" t="s">
        <v>6438</v>
      </c>
      <c r="F646" s="61" t="s">
        <v>3494</v>
      </c>
      <c r="G646" s="57" t="s">
        <v>3495</v>
      </c>
      <c r="H646" s="153"/>
      <c r="I646" s="167"/>
      <c r="J646" s="159"/>
      <c r="K646" s="57" t="s">
        <v>2479</v>
      </c>
      <c r="L646" s="58" t="s">
        <v>4719</v>
      </c>
      <c r="M646" s="58" t="s">
        <v>3496</v>
      </c>
    </row>
    <row r="647" spans="1:13" customFormat="1" ht="54">
      <c r="A647" s="57" t="s">
        <v>2508</v>
      </c>
      <c r="B647" s="58" t="s">
        <v>3497</v>
      </c>
      <c r="C647" s="143">
        <v>29022</v>
      </c>
      <c r="D647" s="57" t="s">
        <v>3498</v>
      </c>
      <c r="E647" s="100" t="s">
        <v>6438</v>
      </c>
      <c r="F647" s="61" t="s">
        <v>3499</v>
      </c>
      <c r="G647" s="57" t="s">
        <v>3500</v>
      </c>
      <c r="H647" s="153"/>
      <c r="I647" s="167"/>
      <c r="J647" s="159"/>
      <c r="K647" s="57" t="s">
        <v>2479</v>
      </c>
      <c r="L647" s="172" t="s">
        <v>4720</v>
      </c>
      <c r="M647" s="172" t="s">
        <v>2509</v>
      </c>
    </row>
    <row r="648" spans="1:13" ht="54">
      <c r="A648" s="81" t="s">
        <v>3501</v>
      </c>
      <c r="B648" s="146" t="s">
        <v>2891</v>
      </c>
      <c r="C648" s="90">
        <v>29023</v>
      </c>
      <c r="D648" s="93" t="s">
        <v>3502</v>
      </c>
      <c r="E648" s="100" t="s">
        <v>96</v>
      </c>
      <c r="F648" s="61" t="s">
        <v>3503</v>
      </c>
      <c r="G648" s="94" t="s">
        <v>3504</v>
      </c>
      <c r="H648" s="153">
        <v>43707</v>
      </c>
      <c r="I648" s="167" t="s">
        <v>3505</v>
      </c>
      <c r="J648" s="158" t="s">
        <v>3506</v>
      </c>
      <c r="K648" s="81" t="s">
        <v>3181</v>
      </c>
      <c r="L648" s="147" t="s">
        <v>7553</v>
      </c>
      <c r="M648" s="81" t="s">
        <v>3507</v>
      </c>
    </row>
    <row r="649" spans="1:13" customFormat="1" ht="54">
      <c r="A649" s="58" t="s">
        <v>2519</v>
      </c>
      <c r="B649" s="58" t="s">
        <v>3508</v>
      </c>
      <c r="C649" s="143">
        <v>29024</v>
      </c>
      <c r="D649" s="57" t="s">
        <v>3509</v>
      </c>
      <c r="E649" s="100" t="s">
        <v>6438</v>
      </c>
      <c r="F649" s="61" t="s">
        <v>3510</v>
      </c>
      <c r="G649" s="94" t="s">
        <v>3511</v>
      </c>
      <c r="H649" s="153"/>
      <c r="I649" s="167"/>
      <c r="J649" s="159"/>
      <c r="K649" s="57" t="s">
        <v>2494</v>
      </c>
      <c r="L649" s="58" t="s">
        <v>4721</v>
      </c>
      <c r="M649" s="58" t="s">
        <v>2524</v>
      </c>
    </row>
    <row r="650" spans="1:13" ht="54">
      <c r="A650" s="81" t="s">
        <v>3512</v>
      </c>
      <c r="B650" s="146" t="s">
        <v>3513</v>
      </c>
      <c r="C650" s="90">
        <v>29025</v>
      </c>
      <c r="D650" s="93" t="s">
        <v>3514</v>
      </c>
      <c r="E650" s="100" t="s">
        <v>95</v>
      </c>
      <c r="F650" s="61" t="s">
        <v>3515</v>
      </c>
      <c r="G650" s="94" t="s">
        <v>3511</v>
      </c>
      <c r="H650" s="153"/>
      <c r="I650" s="167"/>
      <c r="J650" s="158"/>
      <c r="K650" s="81" t="s">
        <v>3516</v>
      </c>
      <c r="L650" s="81" t="s">
        <v>4722</v>
      </c>
      <c r="M650" s="81" t="s">
        <v>3517</v>
      </c>
    </row>
    <row r="651" spans="1:13" ht="67.5">
      <c r="A651" s="81" t="s">
        <v>3518</v>
      </c>
      <c r="B651" s="146" t="s">
        <v>3519</v>
      </c>
      <c r="C651" s="90">
        <v>29026</v>
      </c>
      <c r="D651" s="93" t="s">
        <v>3520</v>
      </c>
      <c r="E651" s="100" t="s">
        <v>95</v>
      </c>
      <c r="F651" s="61" t="s">
        <v>3521</v>
      </c>
      <c r="G651" s="94" t="s">
        <v>3522</v>
      </c>
      <c r="H651" s="153"/>
      <c r="I651" s="167"/>
      <c r="J651" s="158"/>
      <c r="K651" s="81" t="s">
        <v>2406</v>
      </c>
      <c r="L651" s="81" t="s">
        <v>4723</v>
      </c>
      <c r="M651" s="81" t="s">
        <v>3523</v>
      </c>
    </row>
    <row r="652" spans="1:13" ht="54">
      <c r="A652" s="81" t="s">
        <v>3524</v>
      </c>
      <c r="B652" s="146" t="s">
        <v>3525</v>
      </c>
      <c r="C652" s="90">
        <v>29027</v>
      </c>
      <c r="D652" s="93" t="s">
        <v>3526</v>
      </c>
      <c r="E652" s="100" t="s">
        <v>6438</v>
      </c>
      <c r="F652" s="61" t="s">
        <v>3527</v>
      </c>
      <c r="G652" s="94" t="s">
        <v>3522</v>
      </c>
      <c r="H652" s="153"/>
      <c r="I652" s="167"/>
      <c r="J652" s="158"/>
      <c r="K652" s="81" t="s">
        <v>3181</v>
      </c>
      <c r="L652" s="81" t="s">
        <v>4724</v>
      </c>
      <c r="M652" s="81" t="s">
        <v>3528</v>
      </c>
    </row>
    <row r="653" spans="1:13" ht="40.5">
      <c r="A653" s="81" t="s">
        <v>3529</v>
      </c>
      <c r="B653" s="146" t="s">
        <v>2905</v>
      </c>
      <c r="C653" s="90">
        <v>29028</v>
      </c>
      <c r="D653" s="93" t="s">
        <v>3530</v>
      </c>
      <c r="E653" s="100" t="s">
        <v>6438</v>
      </c>
      <c r="F653" s="61" t="s">
        <v>3531</v>
      </c>
      <c r="G653" s="94" t="s">
        <v>3522</v>
      </c>
      <c r="H653" s="153"/>
      <c r="I653" s="167"/>
      <c r="J653" s="158"/>
      <c r="K653" s="81" t="s">
        <v>3181</v>
      </c>
      <c r="L653" s="81" t="s">
        <v>4725</v>
      </c>
      <c r="M653" s="81" t="s">
        <v>3532</v>
      </c>
    </row>
    <row r="654" spans="1:13" ht="54">
      <c r="A654" s="81" t="s">
        <v>3533</v>
      </c>
      <c r="B654" s="146" t="s">
        <v>7283</v>
      </c>
      <c r="C654" s="90">
        <v>29029</v>
      </c>
      <c r="D654" s="93" t="s">
        <v>3534</v>
      </c>
      <c r="E654" s="100" t="s">
        <v>6438</v>
      </c>
      <c r="F654" s="61"/>
      <c r="G654" s="94" t="s">
        <v>3522</v>
      </c>
      <c r="H654" s="153"/>
      <c r="I654" s="167"/>
      <c r="J654" s="158"/>
      <c r="K654" s="81" t="s">
        <v>3181</v>
      </c>
      <c r="L654" s="81" t="s">
        <v>4726</v>
      </c>
      <c r="M654" s="81" t="s">
        <v>3535</v>
      </c>
    </row>
    <row r="655" spans="1:13" customFormat="1" ht="54">
      <c r="A655" s="57" t="s">
        <v>2834</v>
      </c>
      <c r="B655" s="58" t="s">
        <v>3536</v>
      </c>
      <c r="C655" s="143">
        <v>29030</v>
      </c>
      <c r="D655" s="57" t="s">
        <v>3537</v>
      </c>
      <c r="E655" s="176" t="s">
        <v>2476</v>
      </c>
      <c r="F655" s="61" t="s">
        <v>3538</v>
      </c>
      <c r="G655" s="94" t="s">
        <v>3522</v>
      </c>
      <c r="H655" s="153"/>
      <c r="I655" s="167"/>
      <c r="J655" s="159"/>
      <c r="K655" s="57" t="s">
        <v>2481</v>
      </c>
      <c r="L655" s="58" t="s">
        <v>4842</v>
      </c>
      <c r="M655" s="58" t="s">
        <v>3539</v>
      </c>
    </row>
    <row r="656" spans="1:13" customFormat="1" ht="54">
      <c r="A656" s="57" t="s">
        <v>2520</v>
      </c>
      <c r="B656" s="58" t="s">
        <v>3540</v>
      </c>
      <c r="C656" s="143">
        <v>29031</v>
      </c>
      <c r="D656" s="57" t="s">
        <v>3541</v>
      </c>
      <c r="E656" s="100" t="s">
        <v>6438</v>
      </c>
      <c r="F656" s="61" t="s">
        <v>3542</v>
      </c>
      <c r="G656" s="94" t="s">
        <v>3522</v>
      </c>
      <c r="H656" s="153"/>
      <c r="I656" s="167"/>
      <c r="J656" s="159"/>
      <c r="K656" s="57" t="s">
        <v>2465</v>
      </c>
      <c r="L656" s="58" t="s">
        <v>4727</v>
      </c>
      <c r="M656" s="58" t="s">
        <v>2521</v>
      </c>
    </row>
    <row r="657" spans="1:13" s="169" customFormat="1" ht="81">
      <c r="A657" s="57" t="s">
        <v>2522</v>
      </c>
      <c r="B657" s="58" t="s">
        <v>3543</v>
      </c>
      <c r="C657" s="143">
        <v>29032</v>
      </c>
      <c r="D657" s="57" t="s">
        <v>3544</v>
      </c>
      <c r="E657" s="176" t="s">
        <v>2478</v>
      </c>
      <c r="F657" s="61" t="s">
        <v>7911</v>
      </c>
      <c r="G657" s="94" t="s">
        <v>3545</v>
      </c>
      <c r="H657" s="153"/>
      <c r="I657" s="167"/>
      <c r="J657" s="159"/>
      <c r="K657" s="57" t="s">
        <v>2437</v>
      </c>
      <c r="L657" s="172" t="s">
        <v>4728</v>
      </c>
      <c r="M657" s="58" t="s">
        <v>2523</v>
      </c>
    </row>
    <row r="658" spans="1:13" customFormat="1" ht="81">
      <c r="A658" s="57" t="s">
        <v>2526</v>
      </c>
      <c r="B658" s="58" t="s">
        <v>2525</v>
      </c>
      <c r="C658" s="143">
        <v>29033</v>
      </c>
      <c r="D658" s="57" t="s">
        <v>3546</v>
      </c>
      <c r="E658" s="100" t="s">
        <v>6438</v>
      </c>
      <c r="F658" s="61" t="s">
        <v>3547</v>
      </c>
      <c r="G658" s="57" t="s">
        <v>3548</v>
      </c>
      <c r="H658" s="153"/>
      <c r="I658" s="167"/>
      <c r="J658" s="159"/>
      <c r="K658" s="57" t="s">
        <v>2460</v>
      </c>
      <c r="L658" s="58" t="s">
        <v>4834</v>
      </c>
      <c r="M658" s="58" t="s">
        <v>2527</v>
      </c>
    </row>
    <row r="659" spans="1:13" s="169" customFormat="1" ht="54">
      <c r="A659" s="57" t="s">
        <v>2528</v>
      </c>
      <c r="B659" s="58" t="s">
        <v>3549</v>
      </c>
      <c r="C659" s="143">
        <v>29034</v>
      </c>
      <c r="D659" s="57" t="s">
        <v>3550</v>
      </c>
      <c r="E659" s="176" t="s">
        <v>2463</v>
      </c>
      <c r="F659" s="61" t="s">
        <v>3551</v>
      </c>
      <c r="G659" s="57" t="s">
        <v>3548</v>
      </c>
      <c r="H659" s="153"/>
      <c r="I659" s="167"/>
      <c r="J659" s="159"/>
      <c r="K659" s="57" t="s">
        <v>2479</v>
      </c>
      <c r="L659" s="58" t="s">
        <v>4729</v>
      </c>
      <c r="M659" s="58" t="s">
        <v>2540</v>
      </c>
    </row>
    <row r="660" spans="1:13" s="169" customFormat="1" ht="67.5">
      <c r="A660" s="57" t="s">
        <v>2529</v>
      </c>
      <c r="B660" s="58" t="s">
        <v>3552</v>
      </c>
      <c r="C660" s="143">
        <v>29035</v>
      </c>
      <c r="D660" s="57" t="s">
        <v>3553</v>
      </c>
      <c r="E660" s="176" t="s">
        <v>2476</v>
      </c>
      <c r="F660" s="61" t="s">
        <v>3554</v>
      </c>
      <c r="G660" s="57" t="s">
        <v>3548</v>
      </c>
      <c r="H660" s="153"/>
      <c r="I660" s="167"/>
      <c r="J660" s="159"/>
      <c r="K660" s="57" t="s">
        <v>2437</v>
      </c>
      <c r="L660" s="58" t="s">
        <v>4730</v>
      </c>
      <c r="M660" s="58" t="s">
        <v>3555</v>
      </c>
    </row>
    <row r="661" spans="1:13" customFormat="1" ht="54">
      <c r="A661" s="57" t="s">
        <v>3556</v>
      </c>
      <c r="B661" s="58" t="s">
        <v>2920</v>
      </c>
      <c r="C661" s="143">
        <v>29036</v>
      </c>
      <c r="D661" s="57" t="s">
        <v>3557</v>
      </c>
      <c r="E661" s="100" t="s">
        <v>6438</v>
      </c>
      <c r="F661" s="58" t="s">
        <v>3558</v>
      </c>
      <c r="G661" s="57" t="s">
        <v>3559</v>
      </c>
      <c r="H661" s="153"/>
      <c r="I661" s="167"/>
      <c r="J661" s="159"/>
      <c r="K661" s="57" t="s">
        <v>2494</v>
      </c>
      <c r="L661" s="58" t="s">
        <v>4731</v>
      </c>
      <c r="M661" s="58" t="s">
        <v>3560</v>
      </c>
    </row>
    <row r="662" spans="1:13" s="169" customFormat="1" ht="94.5">
      <c r="A662" s="57" t="s">
        <v>2534</v>
      </c>
      <c r="B662" s="58" t="s">
        <v>2893</v>
      </c>
      <c r="C662" s="143">
        <v>29037</v>
      </c>
      <c r="D662" s="57" t="s">
        <v>2531</v>
      </c>
      <c r="E662" s="176" t="s">
        <v>2532</v>
      </c>
      <c r="F662" s="61" t="s">
        <v>3561</v>
      </c>
      <c r="G662" s="57" t="s">
        <v>3548</v>
      </c>
      <c r="H662" s="153">
        <v>44253</v>
      </c>
      <c r="I662" s="167" t="s">
        <v>4983</v>
      </c>
      <c r="J662" s="159"/>
      <c r="K662" s="57" t="s">
        <v>2481</v>
      </c>
      <c r="L662" s="58" t="s">
        <v>4732</v>
      </c>
      <c r="M662" s="58" t="s">
        <v>2541</v>
      </c>
    </row>
    <row r="663" spans="1:13" customFormat="1" ht="67.5">
      <c r="A663" s="57" t="s">
        <v>3562</v>
      </c>
      <c r="B663" s="58" t="s">
        <v>2902</v>
      </c>
      <c r="C663" s="143">
        <v>29038</v>
      </c>
      <c r="D663" s="57" t="s">
        <v>3563</v>
      </c>
      <c r="E663" s="176" t="s">
        <v>103</v>
      </c>
      <c r="F663" s="61" t="s">
        <v>3564</v>
      </c>
      <c r="G663" s="57" t="s">
        <v>3565</v>
      </c>
      <c r="H663" s="153"/>
      <c r="I663" s="167"/>
      <c r="J663" s="159"/>
      <c r="K663" s="57" t="s">
        <v>3566</v>
      </c>
      <c r="L663" s="58" t="s">
        <v>4733</v>
      </c>
      <c r="M663" s="58" t="s">
        <v>3567</v>
      </c>
    </row>
    <row r="664" spans="1:13" ht="54">
      <c r="A664" s="81" t="s">
        <v>3568</v>
      </c>
      <c r="B664" s="146" t="s">
        <v>2883</v>
      </c>
      <c r="C664" s="90">
        <v>29039</v>
      </c>
      <c r="D664" s="93" t="s">
        <v>3569</v>
      </c>
      <c r="E664" s="100" t="s">
        <v>94</v>
      </c>
      <c r="F664" s="61" t="s">
        <v>3570</v>
      </c>
      <c r="G664" s="57" t="s">
        <v>3565</v>
      </c>
      <c r="H664" s="153"/>
      <c r="I664" s="167"/>
      <c r="J664" s="158"/>
      <c r="K664" s="81" t="s">
        <v>2407</v>
      </c>
      <c r="L664" s="81" t="s">
        <v>4734</v>
      </c>
      <c r="M664" s="81" t="s">
        <v>3571</v>
      </c>
    </row>
    <row r="665" spans="1:13" s="169" customFormat="1" ht="54">
      <c r="A665" s="58" t="s">
        <v>2535</v>
      </c>
      <c r="B665" s="58" t="s">
        <v>3572</v>
      </c>
      <c r="C665" s="143">
        <v>29040</v>
      </c>
      <c r="D665" s="57" t="s">
        <v>2530</v>
      </c>
      <c r="E665" s="176" t="s">
        <v>2463</v>
      </c>
      <c r="F665" s="61" t="s">
        <v>2536</v>
      </c>
      <c r="G665" s="57" t="s">
        <v>3565</v>
      </c>
      <c r="H665" s="153"/>
      <c r="I665" s="167"/>
      <c r="J665" s="159"/>
      <c r="K665" s="57" t="s">
        <v>2481</v>
      </c>
      <c r="L665" s="58" t="s">
        <v>4735</v>
      </c>
      <c r="M665" s="58" t="s">
        <v>3573</v>
      </c>
    </row>
    <row r="666" spans="1:13" customFormat="1" ht="54">
      <c r="A666" s="57" t="s">
        <v>2533</v>
      </c>
      <c r="B666" s="58" t="s">
        <v>2909</v>
      </c>
      <c r="C666" s="143">
        <v>29042</v>
      </c>
      <c r="D666" s="57" t="s">
        <v>3574</v>
      </c>
      <c r="E666" s="100" t="s">
        <v>6438</v>
      </c>
      <c r="F666" s="58"/>
      <c r="G666" s="57" t="s">
        <v>3575</v>
      </c>
      <c r="H666" s="153"/>
      <c r="I666" s="167"/>
      <c r="J666" s="159"/>
      <c r="K666" s="57" t="s">
        <v>2437</v>
      </c>
      <c r="L666" s="58" t="s">
        <v>4736</v>
      </c>
      <c r="M666" s="58" t="s">
        <v>2559</v>
      </c>
    </row>
    <row r="667" spans="1:13" ht="81">
      <c r="A667" s="81" t="s">
        <v>3576</v>
      </c>
      <c r="B667" s="146" t="s">
        <v>2913</v>
      </c>
      <c r="C667" s="90">
        <v>29043</v>
      </c>
      <c r="D667" s="93" t="s">
        <v>3577</v>
      </c>
      <c r="E667" s="100" t="s">
        <v>6438</v>
      </c>
      <c r="F667" s="61" t="s">
        <v>3578</v>
      </c>
      <c r="G667" s="94" t="s">
        <v>3575</v>
      </c>
      <c r="H667" s="153"/>
      <c r="I667" s="167"/>
      <c r="J667" s="158"/>
      <c r="K667" s="81" t="s">
        <v>2407</v>
      </c>
      <c r="L667" s="81" t="s">
        <v>4737</v>
      </c>
      <c r="M667" s="81" t="s">
        <v>3579</v>
      </c>
    </row>
    <row r="668" spans="1:13" customFormat="1" ht="40.5">
      <c r="A668" s="57" t="s">
        <v>2555</v>
      </c>
      <c r="B668" s="58" t="s">
        <v>2936</v>
      </c>
      <c r="C668" s="143">
        <v>29044</v>
      </c>
      <c r="D668" s="57" t="s">
        <v>3580</v>
      </c>
      <c r="E668" s="176" t="s">
        <v>2476</v>
      </c>
      <c r="F668" s="61" t="s">
        <v>3581</v>
      </c>
      <c r="G668" s="57" t="s">
        <v>3582</v>
      </c>
      <c r="H668" s="153"/>
      <c r="I668" s="167"/>
      <c r="J668" s="159"/>
      <c r="K668" s="57" t="s">
        <v>2437</v>
      </c>
      <c r="L668" s="58" t="s">
        <v>4738</v>
      </c>
      <c r="M668" s="58" t="s">
        <v>2566</v>
      </c>
    </row>
    <row r="669" spans="1:13" customFormat="1" ht="81">
      <c r="A669" s="57" t="s">
        <v>2567</v>
      </c>
      <c r="B669" s="58" t="s">
        <v>2557</v>
      </c>
      <c r="C669" s="143">
        <v>29045</v>
      </c>
      <c r="D669" s="57" t="s">
        <v>2556</v>
      </c>
      <c r="E669" s="176" t="s">
        <v>2558</v>
      </c>
      <c r="F669" s="61" t="s">
        <v>2568</v>
      </c>
      <c r="G669" s="57" t="s">
        <v>3582</v>
      </c>
      <c r="H669" s="153">
        <v>45716</v>
      </c>
      <c r="I669" s="167" t="s">
        <v>8750</v>
      </c>
      <c r="J669" s="159"/>
      <c r="K669" s="57" t="s">
        <v>2437</v>
      </c>
      <c r="L669" s="58" t="s">
        <v>8527</v>
      </c>
      <c r="M669" s="58" t="s">
        <v>2569</v>
      </c>
    </row>
    <row r="670" spans="1:13" customFormat="1" ht="40.5">
      <c r="A670" s="57" t="s">
        <v>2570</v>
      </c>
      <c r="B670" s="58" t="s">
        <v>3583</v>
      </c>
      <c r="C670" s="143">
        <v>29047</v>
      </c>
      <c r="D670" s="57" t="s">
        <v>3584</v>
      </c>
      <c r="E670" s="100" t="s">
        <v>6438</v>
      </c>
      <c r="F670" s="61" t="s">
        <v>3585</v>
      </c>
      <c r="G670" s="57" t="s">
        <v>3582</v>
      </c>
      <c r="H670" s="153">
        <v>44104</v>
      </c>
      <c r="I670" s="167" t="s">
        <v>3586</v>
      </c>
      <c r="J670" s="159" t="s">
        <v>4981</v>
      </c>
      <c r="K670" s="57" t="s">
        <v>2460</v>
      </c>
      <c r="L670" s="58" t="s">
        <v>7696</v>
      </c>
      <c r="M670" s="58" t="s">
        <v>2571</v>
      </c>
    </row>
    <row r="671" spans="1:13" s="169" customFormat="1" ht="108">
      <c r="A671" s="57" t="s">
        <v>2572</v>
      </c>
      <c r="B671" s="58" t="s">
        <v>3156</v>
      </c>
      <c r="C671" s="143">
        <v>29048</v>
      </c>
      <c r="D671" s="57" t="s">
        <v>2562</v>
      </c>
      <c r="E671" s="100" t="s">
        <v>6438</v>
      </c>
      <c r="F671" s="61" t="s">
        <v>3587</v>
      </c>
      <c r="G671" s="57" t="s">
        <v>3588</v>
      </c>
      <c r="H671" s="153"/>
      <c r="I671" s="167"/>
      <c r="J671" s="159"/>
      <c r="K671" s="57" t="s">
        <v>2437</v>
      </c>
      <c r="L671" s="58" t="s">
        <v>4739</v>
      </c>
      <c r="M671" s="58" t="s">
        <v>2563</v>
      </c>
    </row>
    <row r="672" spans="1:13" ht="54">
      <c r="A672" s="81" t="s">
        <v>3589</v>
      </c>
      <c r="B672" s="146" t="s">
        <v>3590</v>
      </c>
      <c r="C672" s="90">
        <v>29049</v>
      </c>
      <c r="D672" s="93" t="s">
        <v>1490</v>
      </c>
      <c r="E672" s="100" t="s">
        <v>6438</v>
      </c>
      <c r="F672" s="61" t="s">
        <v>3591</v>
      </c>
      <c r="G672" s="57" t="s">
        <v>3592</v>
      </c>
      <c r="H672" s="153"/>
      <c r="I672" s="167"/>
      <c r="J672" s="158"/>
      <c r="K672" s="81" t="s">
        <v>2409</v>
      </c>
      <c r="L672" s="81" t="s">
        <v>4740</v>
      </c>
      <c r="M672" s="81" t="s">
        <v>3593</v>
      </c>
    </row>
    <row r="673" spans="1:13" ht="40.5">
      <c r="A673" s="81" t="s">
        <v>3594</v>
      </c>
      <c r="B673" s="146" t="s">
        <v>3595</v>
      </c>
      <c r="C673" s="90">
        <v>29051</v>
      </c>
      <c r="D673" s="93" t="s">
        <v>1537</v>
      </c>
      <c r="E673" s="100" t="s">
        <v>6438</v>
      </c>
      <c r="F673" s="61" t="s">
        <v>3596</v>
      </c>
      <c r="G673" s="57" t="s">
        <v>3592</v>
      </c>
      <c r="H673" s="153"/>
      <c r="I673" s="167"/>
      <c r="J673" s="158"/>
      <c r="K673" s="81" t="s">
        <v>2406</v>
      </c>
      <c r="L673" s="81" t="s">
        <v>4741</v>
      </c>
      <c r="M673" s="81" t="s">
        <v>3597</v>
      </c>
    </row>
    <row r="674" spans="1:13" ht="54">
      <c r="A674" s="81" t="s">
        <v>3598</v>
      </c>
      <c r="B674" s="146" t="s">
        <v>3599</v>
      </c>
      <c r="C674" s="90">
        <v>29052</v>
      </c>
      <c r="D674" s="81" t="s">
        <v>5938</v>
      </c>
      <c r="E674" s="100" t="s">
        <v>6438</v>
      </c>
      <c r="F674" s="61" t="s">
        <v>3600</v>
      </c>
      <c r="G674" s="57" t="s">
        <v>3592</v>
      </c>
      <c r="H674" s="153"/>
      <c r="I674" s="167"/>
      <c r="J674" s="158"/>
      <c r="K674" s="81" t="s">
        <v>2406</v>
      </c>
      <c r="L674" s="81" t="s">
        <v>4742</v>
      </c>
      <c r="M674" s="81" t="s">
        <v>3601</v>
      </c>
    </row>
    <row r="675" spans="1:13" s="169" customFormat="1" ht="108">
      <c r="A675" s="58" t="s">
        <v>6619</v>
      </c>
      <c r="B675" s="58" t="s">
        <v>6620</v>
      </c>
      <c r="C675" s="143">
        <v>29053</v>
      </c>
      <c r="D675" s="57" t="s">
        <v>3602</v>
      </c>
      <c r="E675" s="100" t="s">
        <v>6438</v>
      </c>
      <c r="F675" s="61" t="s">
        <v>3603</v>
      </c>
      <c r="G675" s="57" t="s">
        <v>3604</v>
      </c>
      <c r="H675" s="153">
        <v>44134</v>
      </c>
      <c r="I675" s="167" t="s">
        <v>3605</v>
      </c>
      <c r="J675" s="159" t="s">
        <v>4981</v>
      </c>
      <c r="K675" s="57" t="s">
        <v>2479</v>
      </c>
      <c r="L675" s="58" t="s">
        <v>4743</v>
      </c>
      <c r="M675" s="58" t="s">
        <v>3606</v>
      </c>
    </row>
    <row r="676" spans="1:13" ht="67.5">
      <c r="A676" s="81" t="s">
        <v>6590</v>
      </c>
      <c r="B676" s="146" t="s">
        <v>6591</v>
      </c>
      <c r="C676" s="90">
        <v>29054</v>
      </c>
      <c r="D676" s="93" t="s">
        <v>2574</v>
      </c>
      <c r="E676" s="100" t="s">
        <v>90</v>
      </c>
      <c r="F676" s="61" t="s">
        <v>6592</v>
      </c>
      <c r="G676" s="57" t="s">
        <v>3604</v>
      </c>
      <c r="H676" s="153">
        <v>45230</v>
      </c>
      <c r="I676" s="167" t="s">
        <v>6581</v>
      </c>
      <c r="J676" s="158"/>
      <c r="K676" s="81" t="s">
        <v>2406</v>
      </c>
      <c r="L676" s="81" t="s">
        <v>8396</v>
      </c>
      <c r="M676" s="81" t="s">
        <v>5379</v>
      </c>
    </row>
    <row r="677" spans="1:13" ht="54">
      <c r="A677" s="81" t="s">
        <v>3608</v>
      </c>
      <c r="B677" s="146" t="s">
        <v>2917</v>
      </c>
      <c r="C677" s="90">
        <v>29055</v>
      </c>
      <c r="D677" s="93" t="s">
        <v>3609</v>
      </c>
      <c r="E677" s="100" t="s">
        <v>6438</v>
      </c>
      <c r="F677" s="61" t="s">
        <v>3610</v>
      </c>
      <c r="G677" s="57" t="s">
        <v>3611</v>
      </c>
      <c r="H677" s="94">
        <v>44834</v>
      </c>
      <c r="I677" s="167" t="s">
        <v>5893</v>
      </c>
      <c r="J677" s="158"/>
      <c r="K677" s="81" t="s">
        <v>2409</v>
      </c>
      <c r="L677" s="81" t="s">
        <v>7713</v>
      </c>
      <c r="M677" s="81" t="s">
        <v>3612</v>
      </c>
    </row>
    <row r="678" spans="1:13" ht="81">
      <c r="A678" s="81" t="s">
        <v>3613</v>
      </c>
      <c r="B678" s="146" t="s">
        <v>3614</v>
      </c>
      <c r="C678" s="90">
        <v>29056</v>
      </c>
      <c r="D678" s="93" t="s">
        <v>3615</v>
      </c>
      <c r="E678" s="100" t="s">
        <v>6438</v>
      </c>
      <c r="F678" s="61" t="s">
        <v>3616</v>
      </c>
      <c r="G678" s="57" t="s">
        <v>3611</v>
      </c>
      <c r="H678" s="153"/>
      <c r="I678" s="167"/>
      <c r="J678" s="158"/>
      <c r="K678" s="81" t="s">
        <v>3338</v>
      </c>
      <c r="L678" s="81" t="s">
        <v>4745</v>
      </c>
      <c r="M678" s="81" t="s">
        <v>3617</v>
      </c>
    </row>
    <row r="679" spans="1:13" ht="81">
      <c r="A679" s="81" t="s">
        <v>3618</v>
      </c>
      <c r="B679" s="146" t="s">
        <v>2897</v>
      </c>
      <c r="C679" s="90">
        <v>29057</v>
      </c>
      <c r="D679" s="93" t="s">
        <v>3619</v>
      </c>
      <c r="E679" s="100" t="s">
        <v>90</v>
      </c>
      <c r="F679" s="81" t="s">
        <v>3620</v>
      </c>
      <c r="G679" s="57" t="s">
        <v>3611</v>
      </c>
      <c r="H679" s="153"/>
      <c r="I679" s="167"/>
      <c r="J679" s="158"/>
      <c r="K679" s="81" t="s">
        <v>2407</v>
      </c>
      <c r="L679" s="81" t="s">
        <v>4746</v>
      </c>
      <c r="M679" s="81" t="s">
        <v>3621</v>
      </c>
    </row>
    <row r="680" spans="1:13" ht="54">
      <c r="A680" s="81" t="s">
        <v>3622</v>
      </c>
      <c r="B680" s="146" t="s">
        <v>2925</v>
      </c>
      <c r="C680" s="90">
        <v>29058</v>
      </c>
      <c r="D680" s="93" t="s">
        <v>3623</v>
      </c>
      <c r="E680" s="100" t="s">
        <v>6438</v>
      </c>
      <c r="F680" s="61" t="s">
        <v>3624</v>
      </c>
      <c r="G680" s="57" t="s">
        <v>3611</v>
      </c>
      <c r="H680" s="153"/>
      <c r="I680" s="167"/>
      <c r="J680" s="158"/>
      <c r="K680" s="81" t="s">
        <v>2409</v>
      </c>
      <c r="L680" s="81" t="s">
        <v>4747</v>
      </c>
      <c r="M680" s="81" t="s">
        <v>3625</v>
      </c>
    </row>
    <row r="681" spans="1:13" ht="67.5">
      <c r="A681" s="81" t="s">
        <v>3626</v>
      </c>
      <c r="B681" s="146" t="s">
        <v>2927</v>
      </c>
      <c r="C681" s="90">
        <v>29059</v>
      </c>
      <c r="D681" s="93" t="s">
        <v>3627</v>
      </c>
      <c r="E681" s="100" t="s">
        <v>94</v>
      </c>
      <c r="F681" s="61" t="s">
        <v>3628</v>
      </c>
      <c r="G681" s="57" t="s">
        <v>3611</v>
      </c>
      <c r="H681" s="153"/>
      <c r="I681" s="167"/>
      <c r="J681" s="158"/>
      <c r="K681" s="81" t="s">
        <v>3181</v>
      </c>
      <c r="L681" s="81" t="s">
        <v>4748</v>
      </c>
      <c r="M681" s="81" t="s">
        <v>3629</v>
      </c>
    </row>
    <row r="682" spans="1:13" customFormat="1" ht="54">
      <c r="A682" s="57" t="s">
        <v>2578</v>
      </c>
      <c r="B682" s="58" t="s">
        <v>2935</v>
      </c>
      <c r="C682" s="143">
        <v>29060</v>
      </c>
      <c r="D682" s="57" t="s">
        <v>3630</v>
      </c>
      <c r="E682" s="100" t="s">
        <v>94</v>
      </c>
      <c r="F682" s="58"/>
      <c r="G682" s="57" t="s">
        <v>3611</v>
      </c>
      <c r="H682" s="153"/>
      <c r="I682" s="167"/>
      <c r="J682" s="159"/>
      <c r="K682" s="57" t="s">
        <v>2479</v>
      </c>
      <c r="L682" s="58" t="s">
        <v>4749</v>
      </c>
      <c r="M682" s="57" t="s">
        <v>2579</v>
      </c>
    </row>
    <row r="683" spans="1:13" customFormat="1" ht="54">
      <c r="A683" s="57" t="s">
        <v>2576</v>
      </c>
      <c r="B683" s="58" t="s">
        <v>3631</v>
      </c>
      <c r="C683" s="143">
        <v>29061</v>
      </c>
      <c r="D683" s="57" t="s">
        <v>3632</v>
      </c>
      <c r="E683" s="179" t="s">
        <v>2463</v>
      </c>
      <c r="F683" s="117" t="s">
        <v>3633</v>
      </c>
      <c r="G683" s="57" t="s">
        <v>3611</v>
      </c>
      <c r="H683" s="153">
        <v>43707</v>
      </c>
      <c r="I683" s="167" t="s">
        <v>3634</v>
      </c>
      <c r="J683" s="159" t="s">
        <v>6067</v>
      </c>
      <c r="K683" s="57" t="s">
        <v>2468</v>
      </c>
      <c r="L683" s="58" t="s">
        <v>4750</v>
      </c>
      <c r="M683" s="58" t="s">
        <v>3635</v>
      </c>
    </row>
    <row r="684" spans="1:13" customFormat="1" ht="81">
      <c r="A684" s="57" t="s">
        <v>2593</v>
      </c>
      <c r="B684" s="58" t="s">
        <v>2931</v>
      </c>
      <c r="C684" s="143">
        <v>29062</v>
      </c>
      <c r="D684" s="57" t="s">
        <v>3636</v>
      </c>
      <c r="E684" s="100" t="s">
        <v>3637</v>
      </c>
      <c r="F684" s="61" t="s">
        <v>3638</v>
      </c>
      <c r="G684" s="57" t="s">
        <v>3639</v>
      </c>
      <c r="H684" s="153"/>
      <c r="I684" s="167"/>
      <c r="J684" s="159"/>
      <c r="K684" s="57" t="s">
        <v>2437</v>
      </c>
      <c r="L684" s="58" t="s">
        <v>7237</v>
      </c>
      <c r="M684" s="58" t="s">
        <v>3640</v>
      </c>
    </row>
    <row r="685" spans="1:13" customFormat="1" ht="67.5">
      <c r="A685" s="57" t="s">
        <v>3641</v>
      </c>
      <c r="B685" s="58" t="s">
        <v>3642</v>
      </c>
      <c r="C685" s="143">
        <v>29063</v>
      </c>
      <c r="D685" s="57" t="s">
        <v>3643</v>
      </c>
      <c r="E685" s="100" t="s">
        <v>6438</v>
      </c>
      <c r="F685" s="61" t="s">
        <v>3644</v>
      </c>
      <c r="G685" s="57" t="s">
        <v>3645</v>
      </c>
      <c r="H685" s="153"/>
      <c r="I685" s="167"/>
      <c r="J685" s="159"/>
      <c r="K685" s="57" t="s">
        <v>3646</v>
      </c>
      <c r="L685" s="58" t="s">
        <v>8529</v>
      </c>
      <c r="M685" s="58" t="s">
        <v>3647</v>
      </c>
    </row>
    <row r="686" spans="1:13" ht="54">
      <c r="A686" s="81" t="s">
        <v>3648</v>
      </c>
      <c r="B686" s="146" t="s">
        <v>3649</v>
      </c>
      <c r="C686" s="90">
        <v>29064</v>
      </c>
      <c r="D686" s="93" t="s">
        <v>3650</v>
      </c>
      <c r="E686" s="179" t="s">
        <v>2463</v>
      </c>
      <c r="F686" s="61" t="s">
        <v>3651</v>
      </c>
      <c r="G686" s="57" t="s">
        <v>3645</v>
      </c>
      <c r="H686" s="153"/>
      <c r="I686" s="167"/>
      <c r="J686" s="158"/>
      <c r="K686" s="81" t="s">
        <v>2406</v>
      </c>
      <c r="L686" s="81" t="s">
        <v>4751</v>
      </c>
      <c r="M686" s="81" t="s">
        <v>3652</v>
      </c>
    </row>
    <row r="687" spans="1:13" ht="108">
      <c r="A687" s="81" t="s">
        <v>3653</v>
      </c>
      <c r="B687" s="146" t="s">
        <v>2900</v>
      </c>
      <c r="C687" s="90">
        <v>29065</v>
      </c>
      <c r="D687" s="93" t="s">
        <v>3654</v>
      </c>
      <c r="E687" s="179" t="s">
        <v>2463</v>
      </c>
      <c r="F687" s="61" t="s">
        <v>3655</v>
      </c>
      <c r="G687" s="57" t="s">
        <v>3645</v>
      </c>
      <c r="H687" s="153">
        <v>43738</v>
      </c>
      <c r="I687" s="167" t="s">
        <v>3656</v>
      </c>
      <c r="J687" s="158" t="s">
        <v>6806</v>
      </c>
      <c r="K687" s="81" t="s">
        <v>2408</v>
      </c>
      <c r="L687" s="81" t="s">
        <v>7912</v>
      </c>
      <c r="M687" s="81" t="s">
        <v>3657</v>
      </c>
    </row>
    <row r="688" spans="1:13" ht="40.5">
      <c r="A688" s="81" t="s">
        <v>3658</v>
      </c>
      <c r="B688" s="146" t="s">
        <v>2901</v>
      </c>
      <c r="C688" s="90">
        <v>29066</v>
      </c>
      <c r="D688" s="93" t="s">
        <v>3659</v>
      </c>
      <c r="E688" s="100" t="s">
        <v>6438</v>
      </c>
      <c r="F688" s="61" t="s">
        <v>3660</v>
      </c>
      <c r="G688" s="57" t="s">
        <v>3645</v>
      </c>
      <c r="H688" s="153"/>
      <c r="I688" s="167"/>
      <c r="J688" s="158"/>
      <c r="K688" s="81" t="s">
        <v>2409</v>
      </c>
      <c r="L688" s="81" t="s">
        <v>4752</v>
      </c>
      <c r="M688" s="81" t="s">
        <v>3661</v>
      </c>
    </row>
    <row r="689" spans="1:13" ht="27">
      <c r="A689" s="81" t="s">
        <v>3662</v>
      </c>
      <c r="B689" s="146" t="s">
        <v>2923</v>
      </c>
      <c r="C689" s="90">
        <v>29067</v>
      </c>
      <c r="D689" s="93" t="s">
        <v>3663</v>
      </c>
      <c r="E689" s="100" t="s">
        <v>113</v>
      </c>
      <c r="F689" s="61" t="s">
        <v>3664</v>
      </c>
      <c r="G689" s="57" t="s">
        <v>3645</v>
      </c>
      <c r="H689" s="153"/>
      <c r="I689" s="167"/>
      <c r="J689" s="158"/>
      <c r="K689" s="81" t="s">
        <v>3181</v>
      </c>
      <c r="L689" s="81" t="s">
        <v>4753</v>
      </c>
      <c r="M689" s="81" t="s">
        <v>3665</v>
      </c>
    </row>
    <row r="690" spans="1:13" ht="67.5">
      <c r="A690" s="181" t="s">
        <v>3666</v>
      </c>
      <c r="B690" s="146" t="s">
        <v>2918</v>
      </c>
      <c r="C690" s="90">
        <v>29068</v>
      </c>
      <c r="D690" s="93" t="s">
        <v>3667</v>
      </c>
      <c r="E690" s="100" t="s">
        <v>91</v>
      </c>
      <c r="F690" s="61" t="s">
        <v>3668</v>
      </c>
      <c r="G690" s="153">
        <v>43189</v>
      </c>
      <c r="H690" s="153">
        <v>44316</v>
      </c>
      <c r="I690" s="167" t="s">
        <v>5025</v>
      </c>
      <c r="J690" s="158"/>
      <c r="K690" s="81" t="s">
        <v>3181</v>
      </c>
      <c r="L690" s="81" t="s">
        <v>4754</v>
      </c>
      <c r="M690" s="81" t="s">
        <v>3669</v>
      </c>
    </row>
    <row r="691" spans="1:13" ht="67.5">
      <c r="A691" s="81" t="s">
        <v>3670</v>
      </c>
      <c r="B691" s="146" t="s">
        <v>2890</v>
      </c>
      <c r="C691" s="90">
        <v>29069</v>
      </c>
      <c r="D691" s="93" t="s">
        <v>3671</v>
      </c>
      <c r="E691" s="100" t="s">
        <v>6438</v>
      </c>
      <c r="F691" s="61" t="s">
        <v>3672</v>
      </c>
      <c r="G691" s="57" t="s">
        <v>3645</v>
      </c>
      <c r="H691" s="153"/>
      <c r="I691" s="167"/>
      <c r="J691" s="158"/>
      <c r="K691" s="81" t="s">
        <v>2406</v>
      </c>
      <c r="L691" s="81" t="s">
        <v>5380</v>
      </c>
      <c r="M691" s="81" t="s">
        <v>3673</v>
      </c>
    </row>
    <row r="692" spans="1:13" customFormat="1" ht="94.5">
      <c r="A692" s="58" t="s">
        <v>5861</v>
      </c>
      <c r="B692" s="58" t="s">
        <v>5862</v>
      </c>
      <c r="C692" s="143">
        <v>29070</v>
      </c>
      <c r="D692" s="57" t="s">
        <v>3674</v>
      </c>
      <c r="E692" s="176" t="s">
        <v>2476</v>
      </c>
      <c r="F692" s="61" t="s">
        <v>5863</v>
      </c>
      <c r="G692" s="57" t="s">
        <v>3645</v>
      </c>
      <c r="H692" s="153">
        <v>44286</v>
      </c>
      <c r="I692" s="167" t="s">
        <v>5018</v>
      </c>
      <c r="J692" s="159" t="s">
        <v>3675</v>
      </c>
      <c r="K692" s="57" t="s">
        <v>2460</v>
      </c>
      <c r="L692" s="58" t="s">
        <v>6621</v>
      </c>
      <c r="M692" s="58" t="s">
        <v>2589</v>
      </c>
    </row>
    <row r="693" spans="1:13" customFormat="1" ht="40.5">
      <c r="A693" s="57" t="s">
        <v>9804</v>
      </c>
      <c r="B693" s="58" t="s">
        <v>9805</v>
      </c>
      <c r="C693" s="143">
        <v>30001</v>
      </c>
      <c r="D693" s="57" t="s">
        <v>3676</v>
      </c>
      <c r="E693" s="100" t="s">
        <v>6438</v>
      </c>
      <c r="F693" s="61" t="s">
        <v>3677</v>
      </c>
      <c r="G693" s="57" t="s">
        <v>3678</v>
      </c>
      <c r="H693" s="153"/>
      <c r="I693" s="167"/>
      <c r="J693" s="159"/>
      <c r="K693" s="57" t="s">
        <v>3679</v>
      </c>
      <c r="L693" s="58" t="s">
        <v>4756</v>
      </c>
      <c r="M693" s="58" t="s">
        <v>2648</v>
      </c>
    </row>
    <row r="694" spans="1:13" customFormat="1" ht="67.5">
      <c r="A694" s="57" t="s">
        <v>3680</v>
      </c>
      <c r="B694" s="58" t="s">
        <v>3681</v>
      </c>
      <c r="C694" s="143">
        <v>30002</v>
      </c>
      <c r="D694" s="57" t="s">
        <v>3682</v>
      </c>
      <c r="E694" s="100" t="s">
        <v>6438</v>
      </c>
      <c r="F694" s="61" t="s">
        <v>3683</v>
      </c>
      <c r="G694" s="57" t="s">
        <v>3678</v>
      </c>
      <c r="H694" s="153"/>
      <c r="I694" s="167"/>
      <c r="J694" s="159"/>
      <c r="K694" s="81" t="s">
        <v>2406</v>
      </c>
      <c r="L694" s="58" t="s">
        <v>4757</v>
      </c>
      <c r="M694" s="58" t="s">
        <v>3684</v>
      </c>
    </row>
    <row r="695" spans="1:13" ht="67.5">
      <c r="A695" s="81" t="s">
        <v>3685</v>
      </c>
      <c r="B695" s="146" t="s">
        <v>3686</v>
      </c>
      <c r="C695" s="90">
        <v>30003</v>
      </c>
      <c r="D695" s="93" t="s">
        <v>3687</v>
      </c>
      <c r="E695" s="100" t="s">
        <v>6438</v>
      </c>
      <c r="F695" s="61" t="s">
        <v>3688</v>
      </c>
      <c r="G695" s="57" t="s">
        <v>3689</v>
      </c>
      <c r="H695" s="153"/>
      <c r="I695" s="167"/>
      <c r="J695" s="158"/>
      <c r="K695" s="57" t="s">
        <v>2407</v>
      </c>
      <c r="L695" s="81" t="s">
        <v>4758</v>
      </c>
      <c r="M695" s="81" t="s">
        <v>3690</v>
      </c>
    </row>
    <row r="696" spans="1:13" ht="67.5">
      <c r="A696" s="81" t="s">
        <v>3691</v>
      </c>
      <c r="B696" s="146" t="s">
        <v>3692</v>
      </c>
      <c r="C696" s="90">
        <v>30004</v>
      </c>
      <c r="D696" s="93" t="s">
        <v>3687</v>
      </c>
      <c r="E696" s="100" t="s">
        <v>6438</v>
      </c>
      <c r="F696" s="61" t="s">
        <v>3688</v>
      </c>
      <c r="G696" s="57" t="s">
        <v>3678</v>
      </c>
      <c r="H696" s="153"/>
      <c r="I696" s="167"/>
      <c r="J696" s="158"/>
      <c r="K696" s="57" t="s">
        <v>2407</v>
      </c>
      <c r="L696" s="81" t="s">
        <v>4759</v>
      </c>
      <c r="M696" s="81" t="s">
        <v>3690</v>
      </c>
    </row>
    <row r="697" spans="1:13" ht="81">
      <c r="A697" s="81" t="s">
        <v>3693</v>
      </c>
      <c r="B697" s="146" t="s">
        <v>3694</v>
      </c>
      <c r="C697" s="90">
        <v>30005</v>
      </c>
      <c r="D697" s="93" t="s">
        <v>3695</v>
      </c>
      <c r="E697" s="100" t="s">
        <v>90</v>
      </c>
      <c r="F697" s="61" t="s">
        <v>3696</v>
      </c>
      <c r="G697" s="57" t="s">
        <v>3689</v>
      </c>
      <c r="H697" s="153"/>
      <c r="I697" s="167"/>
      <c r="J697" s="158"/>
      <c r="K697" s="57" t="s">
        <v>2407</v>
      </c>
      <c r="L697" s="81" t="s">
        <v>4759</v>
      </c>
      <c r="M697" s="81" t="s">
        <v>3697</v>
      </c>
    </row>
    <row r="698" spans="1:13" ht="67.5">
      <c r="A698" s="81" t="s">
        <v>3698</v>
      </c>
      <c r="B698" s="146" t="s">
        <v>3699</v>
      </c>
      <c r="C698" s="90">
        <v>30006</v>
      </c>
      <c r="D698" s="93" t="s">
        <v>3700</v>
      </c>
      <c r="E698" s="100" t="s">
        <v>3637</v>
      </c>
      <c r="F698" s="61" t="s">
        <v>3696</v>
      </c>
      <c r="G698" s="57" t="s">
        <v>3689</v>
      </c>
      <c r="H698" s="153"/>
      <c r="I698" s="167"/>
      <c r="J698" s="158"/>
      <c r="K698" s="57" t="s">
        <v>2407</v>
      </c>
      <c r="L698" s="81" t="s">
        <v>4758</v>
      </c>
      <c r="M698" s="81" t="s">
        <v>3697</v>
      </c>
    </row>
    <row r="699" spans="1:13" ht="67.5">
      <c r="A699" s="81" t="s">
        <v>3701</v>
      </c>
      <c r="B699" s="146" t="s">
        <v>3702</v>
      </c>
      <c r="C699" s="90">
        <v>30007</v>
      </c>
      <c r="D699" s="93" t="s">
        <v>3703</v>
      </c>
      <c r="E699" s="100" t="s">
        <v>98</v>
      </c>
      <c r="F699" s="61" t="s">
        <v>3696</v>
      </c>
      <c r="G699" s="57" t="s">
        <v>3689</v>
      </c>
      <c r="H699" s="153"/>
      <c r="I699" s="167"/>
      <c r="J699" s="158"/>
      <c r="K699" s="57" t="s">
        <v>2407</v>
      </c>
      <c r="L699" s="81" t="s">
        <v>4758</v>
      </c>
      <c r="M699" s="81" t="s">
        <v>3697</v>
      </c>
    </row>
    <row r="700" spans="1:13" ht="67.5">
      <c r="A700" s="81" t="s">
        <v>3704</v>
      </c>
      <c r="B700" s="146" t="s">
        <v>3705</v>
      </c>
      <c r="C700" s="90">
        <v>30008</v>
      </c>
      <c r="D700" s="93" t="s">
        <v>3706</v>
      </c>
      <c r="E700" s="100" t="s">
        <v>6438</v>
      </c>
      <c r="F700" s="61" t="s">
        <v>3696</v>
      </c>
      <c r="G700" s="57" t="s">
        <v>3689</v>
      </c>
      <c r="H700" s="153"/>
      <c r="I700" s="167"/>
      <c r="J700" s="158"/>
      <c r="K700" s="57" t="s">
        <v>2407</v>
      </c>
      <c r="L700" s="81" t="s">
        <v>4759</v>
      </c>
      <c r="M700" s="81" t="s">
        <v>3697</v>
      </c>
    </row>
    <row r="701" spans="1:13" ht="81">
      <c r="A701" s="81" t="s">
        <v>3707</v>
      </c>
      <c r="B701" s="146" t="s">
        <v>3708</v>
      </c>
      <c r="C701" s="90">
        <v>30010</v>
      </c>
      <c r="D701" s="93" t="s">
        <v>3709</v>
      </c>
      <c r="E701" s="100" t="s">
        <v>90</v>
      </c>
      <c r="F701" s="61" t="s">
        <v>3696</v>
      </c>
      <c r="G701" s="57" t="s">
        <v>3689</v>
      </c>
      <c r="H701" s="153"/>
      <c r="I701" s="167"/>
      <c r="J701" s="158"/>
      <c r="K701" s="57" t="s">
        <v>2407</v>
      </c>
      <c r="L701" s="81" t="s">
        <v>4759</v>
      </c>
      <c r="M701" s="81" t="s">
        <v>3697</v>
      </c>
    </row>
    <row r="702" spans="1:13" s="169" customFormat="1" ht="27">
      <c r="A702" s="57" t="s">
        <v>2598</v>
      </c>
      <c r="B702" s="58" t="s">
        <v>2896</v>
      </c>
      <c r="C702" s="143">
        <v>30011</v>
      </c>
      <c r="D702" s="57" t="s">
        <v>3710</v>
      </c>
      <c r="E702" s="176" t="s">
        <v>2463</v>
      </c>
      <c r="F702" s="61" t="s">
        <v>3711</v>
      </c>
      <c r="G702" s="57" t="s">
        <v>3712</v>
      </c>
      <c r="H702" s="153"/>
      <c r="I702" s="167"/>
      <c r="J702" s="159"/>
      <c r="K702" s="57" t="s">
        <v>2437</v>
      </c>
      <c r="L702" s="58" t="s">
        <v>4760</v>
      </c>
      <c r="M702" s="58" t="s">
        <v>2599</v>
      </c>
    </row>
    <row r="703" spans="1:13" s="169" customFormat="1" ht="67.5">
      <c r="A703" s="57" t="s">
        <v>5087</v>
      </c>
      <c r="B703" s="58" t="s">
        <v>5088</v>
      </c>
      <c r="C703" s="143">
        <v>30012</v>
      </c>
      <c r="D703" s="57" t="s">
        <v>3713</v>
      </c>
      <c r="E703" s="176" t="s">
        <v>2463</v>
      </c>
      <c r="F703" s="61" t="s">
        <v>3714</v>
      </c>
      <c r="G703" s="57" t="s">
        <v>3715</v>
      </c>
      <c r="H703" s="153"/>
      <c r="I703" s="167"/>
      <c r="J703" s="159"/>
      <c r="K703" s="57" t="s">
        <v>2437</v>
      </c>
      <c r="L703" s="58" t="s">
        <v>2600</v>
      </c>
      <c r="M703" s="58" t="s">
        <v>2601</v>
      </c>
    </row>
    <row r="704" spans="1:13" customFormat="1" ht="40.5">
      <c r="A704" s="57" t="s">
        <v>2602</v>
      </c>
      <c r="B704" s="58" t="s">
        <v>2903</v>
      </c>
      <c r="C704" s="143">
        <v>30013</v>
      </c>
      <c r="D704" s="57" t="s">
        <v>3716</v>
      </c>
      <c r="E704" s="176" t="s">
        <v>2476</v>
      </c>
      <c r="F704" s="61" t="s">
        <v>3717</v>
      </c>
      <c r="G704" s="57" t="s">
        <v>3715</v>
      </c>
      <c r="H704" s="153"/>
      <c r="I704" s="167"/>
      <c r="J704" s="159"/>
      <c r="K704" s="57" t="s">
        <v>2494</v>
      </c>
      <c r="L704" s="58" t="s">
        <v>4761</v>
      </c>
      <c r="M704" s="58" t="s">
        <v>2603</v>
      </c>
    </row>
    <row r="705" spans="1:13" customFormat="1" ht="40.5">
      <c r="A705" s="57" t="s">
        <v>2608</v>
      </c>
      <c r="B705" s="58" t="s">
        <v>2887</v>
      </c>
      <c r="C705" s="143">
        <v>30014</v>
      </c>
      <c r="D705" s="57" t="s">
        <v>3718</v>
      </c>
      <c r="E705" s="176" t="s">
        <v>2463</v>
      </c>
      <c r="F705" s="61" t="s">
        <v>3719</v>
      </c>
      <c r="G705" s="57" t="s">
        <v>3720</v>
      </c>
      <c r="H705" s="153">
        <v>45288</v>
      </c>
      <c r="I705" s="167" t="s">
        <v>6750</v>
      </c>
      <c r="J705" s="159"/>
      <c r="K705" s="57" t="s">
        <v>2460</v>
      </c>
      <c r="L705" s="58" t="s">
        <v>6593</v>
      </c>
      <c r="M705" s="58" t="s">
        <v>2609</v>
      </c>
    </row>
    <row r="706" spans="1:13" customFormat="1" ht="54">
      <c r="A706" s="57" t="s">
        <v>2610</v>
      </c>
      <c r="B706" s="58" t="s">
        <v>2912</v>
      </c>
      <c r="C706" s="143">
        <v>30015</v>
      </c>
      <c r="D706" s="57" t="s">
        <v>3721</v>
      </c>
      <c r="E706" s="100" t="s">
        <v>6438</v>
      </c>
      <c r="F706" s="61" t="s">
        <v>3722</v>
      </c>
      <c r="G706" s="57" t="s">
        <v>3720</v>
      </c>
      <c r="H706" s="153"/>
      <c r="I706" s="167"/>
      <c r="J706" s="159"/>
      <c r="K706" s="57" t="s">
        <v>2437</v>
      </c>
      <c r="L706" s="58" t="s">
        <v>4762</v>
      </c>
      <c r="M706" s="58" t="s">
        <v>3723</v>
      </c>
    </row>
    <row r="707" spans="1:13" customFormat="1" ht="40.5">
      <c r="A707" s="57" t="s">
        <v>2611</v>
      </c>
      <c r="B707" s="58" t="s">
        <v>2889</v>
      </c>
      <c r="C707" s="143">
        <v>30016</v>
      </c>
      <c r="D707" s="57" t="s">
        <v>3724</v>
      </c>
      <c r="E707" s="176" t="s">
        <v>2138</v>
      </c>
      <c r="F707" s="61" t="s">
        <v>3725</v>
      </c>
      <c r="G707" s="57" t="s">
        <v>3715</v>
      </c>
      <c r="H707" s="153"/>
      <c r="I707" s="167"/>
      <c r="J707" s="159"/>
      <c r="K707" s="57" t="s">
        <v>2460</v>
      </c>
      <c r="L707" s="58" t="s">
        <v>4763</v>
      </c>
      <c r="M707" s="58" t="s">
        <v>2612</v>
      </c>
    </row>
    <row r="708" spans="1:13" customFormat="1" ht="67.5">
      <c r="A708" s="57" t="s">
        <v>2620</v>
      </c>
      <c r="B708" s="58" t="s">
        <v>3726</v>
      </c>
      <c r="C708" s="143">
        <v>30017</v>
      </c>
      <c r="D708" s="57" t="s">
        <v>3727</v>
      </c>
      <c r="E708" s="176" t="s">
        <v>2613</v>
      </c>
      <c r="F708" s="61" t="s">
        <v>3728</v>
      </c>
      <c r="G708" s="57" t="s">
        <v>3715</v>
      </c>
      <c r="H708" s="153"/>
      <c r="I708" s="167"/>
      <c r="J708" s="159"/>
      <c r="K708" s="57" t="s">
        <v>2460</v>
      </c>
      <c r="L708" s="58" t="s">
        <v>4764</v>
      </c>
      <c r="M708" s="58" t="s">
        <v>3729</v>
      </c>
    </row>
    <row r="709" spans="1:13" customFormat="1" ht="40.5">
      <c r="A709" s="57" t="s">
        <v>2604</v>
      </c>
      <c r="B709" s="58" t="s">
        <v>3730</v>
      </c>
      <c r="C709" s="143">
        <v>30018</v>
      </c>
      <c r="D709" s="57" t="s">
        <v>3731</v>
      </c>
      <c r="E709" s="100" t="s">
        <v>6438</v>
      </c>
      <c r="F709" s="61" t="s">
        <v>3732</v>
      </c>
      <c r="G709" s="153">
        <v>43312</v>
      </c>
      <c r="H709" s="153">
        <v>44316</v>
      </c>
      <c r="I709" s="167" t="s">
        <v>5086</v>
      </c>
      <c r="J709" s="159"/>
      <c r="K709" s="57" t="s">
        <v>2494</v>
      </c>
      <c r="L709" s="58" t="s">
        <v>6697</v>
      </c>
      <c r="M709" s="58" t="s">
        <v>2607</v>
      </c>
    </row>
    <row r="710" spans="1:13" customFormat="1" ht="54">
      <c r="A710" s="57" t="s">
        <v>2614</v>
      </c>
      <c r="B710" s="58" t="s">
        <v>2921</v>
      </c>
      <c r="C710" s="143">
        <v>30019</v>
      </c>
      <c r="D710" s="57" t="s">
        <v>3734</v>
      </c>
      <c r="E710" s="176" t="s">
        <v>2615</v>
      </c>
      <c r="F710" s="61" t="s">
        <v>3735</v>
      </c>
      <c r="G710" s="57" t="s">
        <v>3733</v>
      </c>
      <c r="H710" s="153"/>
      <c r="I710" s="167"/>
      <c r="J710" s="159"/>
      <c r="K710" s="57" t="s">
        <v>2460</v>
      </c>
      <c r="L710" s="58" t="s">
        <v>4765</v>
      </c>
      <c r="M710" s="58" t="s">
        <v>3736</v>
      </c>
    </row>
    <row r="711" spans="1:13" s="169" customFormat="1" ht="54">
      <c r="A711" s="57" t="s">
        <v>2616</v>
      </c>
      <c r="B711" s="58" t="s">
        <v>3737</v>
      </c>
      <c r="C711" s="143">
        <v>30020</v>
      </c>
      <c r="D711" s="57" t="s">
        <v>3738</v>
      </c>
      <c r="E711" s="176" t="s">
        <v>2463</v>
      </c>
      <c r="F711" s="61" t="s">
        <v>3739</v>
      </c>
      <c r="G711" s="57" t="s">
        <v>3733</v>
      </c>
      <c r="H711" s="153">
        <v>44498</v>
      </c>
      <c r="I711" s="167" t="s">
        <v>5396</v>
      </c>
      <c r="J711" s="159" t="s">
        <v>6067</v>
      </c>
      <c r="K711" s="57" t="s">
        <v>2465</v>
      </c>
      <c r="L711" s="58" t="s">
        <v>2628</v>
      </c>
      <c r="M711" s="58" t="s">
        <v>3740</v>
      </c>
    </row>
    <row r="712" spans="1:13" customFormat="1" ht="40.5">
      <c r="A712" s="57" t="s">
        <v>2618</v>
      </c>
      <c r="B712" s="58" t="s">
        <v>2908</v>
      </c>
      <c r="C712" s="143">
        <v>30021</v>
      </c>
      <c r="D712" s="57" t="s">
        <v>3741</v>
      </c>
      <c r="E712" s="100" t="s">
        <v>6438</v>
      </c>
      <c r="F712" s="61" t="s">
        <v>3742</v>
      </c>
      <c r="G712" s="57" t="s">
        <v>3733</v>
      </c>
      <c r="H712" s="153"/>
      <c r="I712" s="167"/>
      <c r="J712" s="159"/>
      <c r="K712" s="57" t="s">
        <v>2494</v>
      </c>
      <c r="L712" s="58" t="s">
        <v>2629</v>
      </c>
      <c r="M712" s="58" t="s">
        <v>3743</v>
      </c>
    </row>
    <row r="713" spans="1:13" s="169" customFormat="1" ht="67.5">
      <c r="A713" s="58" t="s">
        <v>2621</v>
      </c>
      <c r="B713" s="58" t="s">
        <v>2881</v>
      </c>
      <c r="C713" s="143">
        <v>30022</v>
      </c>
      <c r="D713" s="57" t="s">
        <v>3744</v>
      </c>
      <c r="E713" s="176" t="s">
        <v>2622</v>
      </c>
      <c r="F713" s="61" t="s">
        <v>3745</v>
      </c>
      <c r="G713" s="153">
        <v>43312</v>
      </c>
      <c r="H713" s="173" t="s">
        <v>3746</v>
      </c>
      <c r="I713" s="167" t="s">
        <v>3747</v>
      </c>
      <c r="J713" s="174" t="s">
        <v>5564</v>
      </c>
      <c r="K713" s="57" t="s">
        <v>2460</v>
      </c>
      <c r="L713" s="58" t="s">
        <v>4766</v>
      </c>
      <c r="M713" s="58" t="s">
        <v>2624</v>
      </c>
    </row>
    <row r="714" spans="1:13" s="169" customFormat="1" ht="67.5">
      <c r="A714" s="57" t="s">
        <v>2625</v>
      </c>
      <c r="B714" s="58" t="s">
        <v>2895</v>
      </c>
      <c r="C714" s="143">
        <v>30023</v>
      </c>
      <c r="D714" s="57" t="s">
        <v>5381</v>
      </c>
      <c r="E714" s="100" t="s">
        <v>6438</v>
      </c>
      <c r="F714" s="61" t="s">
        <v>3748</v>
      </c>
      <c r="G714" s="153">
        <v>43343</v>
      </c>
      <c r="H714" s="153"/>
      <c r="I714" s="167"/>
      <c r="J714" s="159"/>
      <c r="K714" s="57" t="s">
        <v>2465</v>
      </c>
      <c r="L714" s="58" t="s">
        <v>2838</v>
      </c>
      <c r="M714" s="178" t="s">
        <v>3749</v>
      </c>
    </row>
    <row r="715" spans="1:13" customFormat="1" ht="67.5">
      <c r="A715" s="57" t="s">
        <v>2626</v>
      </c>
      <c r="B715" s="58" t="s">
        <v>2895</v>
      </c>
      <c r="C715" s="143">
        <v>30024</v>
      </c>
      <c r="D715" s="57" t="s">
        <v>3750</v>
      </c>
      <c r="E715" s="100" t="s">
        <v>6438</v>
      </c>
      <c r="F715" s="61" t="s">
        <v>3751</v>
      </c>
      <c r="G715" s="153">
        <v>43343</v>
      </c>
      <c r="H715" s="153"/>
      <c r="I715" s="167"/>
      <c r="J715" s="159"/>
      <c r="K715" s="57" t="s">
        <v>2465</v>
      </c>
      <c r="L715" s="58" t="s">
        <v>2837</v>
      </c>
      <c r="M715" s="58" t="s">
        <v>3752</v>
      </c>
    </row>
    <row r="716" spans="1:13" customFormat="1" ht="54">
      <c r="A716" s="57" t="s">
        <v>3753</v>
      </c>
      <c r="B716" s="58" t="s">
        <v>2930</v>
      </c>
      <c r="C716" s="143">
        <v>30025</v>
      </c>
      <c r="D716" s="57" t="s">
        <v>5939</v>
      </c>
      <c r="E716" s="100" t="s">
        <v>6438</v>
      </c>
      <c r="F716" s="61" t="s">
        <v>3754</v>
      </c>
      <c r="G716" s="153">
        <v>43343</v>
      </c>
      <c r="H716" s="153"/>
      <c r="I716" s="167"/>
      <c r="J716" s="159"/>
      <c r="K716" s="57" t="s">
        <v>2437</v>
      </c>
      <c r="L716" s="58" t="s">
        <v>4767</v>
      </c>
      <c r="M716" s="172" t="s">
        <v>3755</v>
      </c>
    </row>
    <row r="717" spans="1:13" s="169" customFormat="1" ht="40.5">
      <c r="A717" s="57" t="s">
        <v>2633</v>
      </c>
      <c r="B717" s="58" t="s">
        <v>2884</v>
      </c>
      <c r="C717" s="143">
        <v>30026</v>
      </c>
      <c r="D717" s="57" t="s">
        <v>3756</v>
      </c>
      <c r="E717" s="176" t="s">
        <v>3757</v>
      </c>
      <c r="F717" s="61" t="s">
        <v>3758</v>
      </c>
      <c r="G717" s="153">
        <v>43343</v>
      </c>
      <c r="H717" s="153"/>
      <c r="I717" s="167"/>
      <c r="J717" s="159"/>
      <c r="K717" s="57" t="s">
        <v>2460</v>
      </c>
      <c r="L717" s="58" t="s">
        <v>2632</v>
      </c>
      <c r="M717" s="58" t="s">
        <v>3759</v>
      </c>
    </row>
    <row r="718" spans="1:13" customFormat="1" ht="54">
      <c r="A718" s="57" t="s">
        <v>3760</v>
      </c>
      <c r="B718" s="58" t="s">
        <v>2922</v>
      </c>
      <c r="C718" s="143">
        <v>30027</v>
      </c>
      <c r="D718" s="57" t="s">
        <v>3761</v>
      </c>
      <c r="E718" s="100" t="s">
        <v>6438</v>
      </c>
      <c r="F718" s="61" t="s">
        <v>3762</v>
      </c>
      <c r="G718" s="153">
        <v>43343</v>
      </c>
      <c r="H718" s="153"/>
      <c r="I718" s="167"/>
      <c r="J718" s="159"/>
      <c r="K718" s="57" t="s">
        <v>2460</v>
      </c>
      <c r="L718" s="58" t="s">
        <v>2634</v>
      </c>
      <c r="M718" s="58" t="s">
        <v>3763</v>
      </c>
    </row>
    <row r="719" spans="1:13" s="169" customFormat="1" ht="67.5">
      <c r="A719" s="58" t="s">
        <v>5858</v>
      </c>
      <c r="B719" s="58" t="s">
        <v>5859</v>
      </c>
      <c r="C719" s="143">
        <v>30028</v>
      </c>
      <c r="D719" s="57" t="s">
        <v>7913</v>
      </c>
      <c r="E719" s="100" t="s">
        <v>6438</v>
      </c>
      <c r="F719" s="61" t="s">
        <v>5860</v>
      </c>
      <c r="G719" s="153">
        <v>43371</v>
      </c>
      <c r="H719" s="153"/>
      <c r="I719" s="167"/>
      <c r="J719" s="159"/>
      <c r="K719" s="57" t="s">
        <v>3764</v>
      </c>
      <c r="L719" s="58" t="s">
        <v>4768</v>
      </c>
      <c r="M719" s="58" t="s">
        <v>3765</v>
      </c>
    </row>
    <row r="720" spans="1:13" customFormat="1" ht="54">
      <c r="A720" s="57" t="s">
        <v>2636</v>
      </c>
      <c r="B720" s="58" t="s">
        <v>3766</v>
      </c>
      <c r="C720" s="143">
        <v>30029</v>
      </c>
      <c r="D720" s="57" t="s">
        <v>5940</v>
      </c>
      <c r="E720" s="176" t="s">
        <v>2463</v>
      </c>
      <c r="F720" s="61" t="s">
        <v>3767</v>
      </c>
      <c r="G720" s="153">
        <v>43404</v>
      </c>
      <c r="H720" s="153"/>
      <c r="I720" s="167"/>
      <c r="J720" s="159"/>
      <c r="K720" s="57" t="s">
        <v>2479</v>
      </c>
      <c r="L720" s="58" t="s">
        <v>3768</v>
      </c>
      <c r="M720" s="58" t="s">
        <v>3769</v>
      </c>
    </row>
    <row r="721" spans="1:13" customFormat="1" ht="81">
      <c r="A721" s="57" t="s">
        <v>2649</v>
      </c>
      <c r="B721" s="58" t="s">
        <v>2892</v>
      </c>
      <c r="C721" s="143">
        <v>30030</v>
      </c>
      <c r="D721" s="57" t="s">
        <v>3770</v>
      </c>
      <c r="E721" s="100" t="s">
        <v>6438</v>
      </c>
      <c r="F721" s="61" t="s">
        <v>3771</v>
      </c>
      <c r="G721" s="153">
        <v>43434</v>
      </c>
      <c r="H721" s="153"/>
      <c r="I721" s="167"/>
      <c r="J721" s="159"/>
      <c r="K721" s="57" t="s">
        <v>2460</v>
      </c>
      <c r="L721" s="58" t="s">
        <v>5941</v>
      </c>
      <c r="M721" s="58" t="s">
        <v>2650</v>
      </c>
    </row>
    <row r="722" spans="1:13" customFormat="1" ht="54">
      <c r="A722" s="57" t="s">
        <v>2651</v>
      </c>
      <c r="B722" s="58" t="s">
        <v>2886</v>
      </c>
      <c r="C722" s="143">
        <v>30031</v>
      </c>
      <c r="D722" s="57" t="s">
        <v>3772</v>
      </c>
      <c r="E722" s="176" t="s">
        <v>2463</v>
      </c>
      <c r="F722" s="61" t="s">
        <v>3773</v>
      </c>
      <c r="G722" s="153">
        <v>43434</v>
      </c>
      <c r="H722" s="153"/>
      <c r="I722" s="167"/>
      <c r="J722" s="159"/>
      <c r="K722" s="57" t="s">
        <v>2479</v>
      </c>
      <c r="L722" s="58" t="s">
        <v>7695</v>
      </c>
      <c r="M722" s="58" t="s">
        <v>3774</v>
      </c>
    </row>
    <row r="723" spans="1:13" s="169" customFormat="1" ht="54">
      <c r="A723" s="57" t="s">
        <v>2667</v>
      </c>
      <c r="B723" s="58" t="s">
        <v>3775</v>
      </c>
      <c r="C723" s="143">
        <v>30032</v>
      </c>
      <c r="D723" s="57" t="s">
        <v>5942</v>
      </c>
      <c r="E723" s="100" t="s">
        <v>6438</v>
      </c>
      <c r="F723" s="61" t="s">
        <v>3776</v>
      </c>
      <c r="G723" s="153">
        <v>43462</v>
      </c>
      <c r="H723" s="153"/>
      <c r="I723" s="167"/>
      <c r="J723" s="159"/>
      <c r="K723" s="57" t="s">
        <v>2437</v>
      </c>
      <c r="L723" s="58" t="s">
        <v>4769</v>
      </c>
      <c r="M723" s="58" t="s">
        <v>3777</v>
      </c>
    </row>
    <row r="724" spans="1:13" s="169" customFormat="1" ht="54">
      <c r="A724" s="57" t="s">
        <v>2664</v>
      </c>
      <c r="B724" s="58" t="s">
        <v>3778</v>
      </c>
      <c r="C724" s="143">
        <v>30033</v>
      </c>
      <c r="D724" s="57" t="s">
        <v>3779</v>
      </c>
      <c r="E724" s="176" t="s">
        <v>2463</v>
      </c>
      <c r="F724" s="61" t="s">
        <v>3780</v>
      </c>
      <c r="G724" s="153">
        <v>43462</v>
      </c>
      <c r="H724" s="153">
        <v>44558</v>
      </c>
      <c r="I724" s="167" t="s">
        <v>5481</v>
      </c>
      <c r="J724" s="159"/>
      <c r="K724" s="57" t="s">
        <v>2465</v>
      </c>
      <c r="L724" s="58" t="s">
        <v>2666</v>
      </c>
      <c r="M724" s="58" t="s">
        <v>2835</v>
      </c>
    </row>
    <row r="725" spans="1:13" s="169" customFormat="1" ht="54">
      <c r="A725" s="58" t="s">
        <v>2674</v>
      </c>
      <c r="B725" s="58" t="s">
        <v>3781</v>
      </c>
      <c r="C725" s="143">
        <v>30034</v>
      </c>
      <c r="D725" s="57" t="s">
        <v>3782</v>
      </c>
      <c r="E725" s="100" t="s">
        <v>6438</v>
      </c>
      <c r="F725" s="61" t="s">
        <v>3783</v>
      </c>
      <c r="G725" s="153">
        <v>43462</v>
      </c>
      <c r="H725" s="153">
        <v>45230</v>
      </c>
      <c r="I725" s="167" t="s">
        <v>7916</v>
      </c>
      <c r="J725" s="159"/>
      <c r="K725" s="57" t="s">
        <v>2437</v>
      </c>
      <c r="L725" s="58" t="s">
        <v>7914</v>
      </c>
      <c r="M725" s="58" t="s">
        <v>3784</v>
      </c>
    </row>
    <row r="726" spans="1:13" customFormat="1" ht="40.5">
      <c r="A726" s="57" t="s">
        <v>3785</v>
      </c>
      <c r="B726" s="58" t="s">
        <v>3786</v>
      </c>
      <c r="C726" s="143">
        <v>30035</v>
      </c>
      <c r="D726" s="57" t="s">
        <v>3787</v>
      </c>
      <c r="E726" s="100" t="s">
        <v>6438</v>
      </c>
      <c r="F726" s="61" t="s">
        <v>3788</v>
      </c>
      <c r="G726" s="153">
        <v>43462</v>
      </c>
      <c r="H726" s="153"/>
      <c r="I726" s="167"/>
      <c r="J726" s="159"/>
      <c r="K726" s="57" t="s">
        <v>2406</v>
      </c>
      <c r="L726" s="58" t="s">
        <v>4770</v>
      </c>
      <c r="M726" s="58" t="s">
        <v>3789</v>
      </c>
    </row>
    <row r="727" spans="1:13" customFormat="1" ht="40.5">
      <c r="A727" s="57" t="s">
        <v>2668</v>
      </c>
      <c r="B727" s="58" t="s">
        <v>2924</v>
      </c>
      <c r="C727" s="143">
        <v>30036</v>
      </c>
      <c r="D727" s="57" t="s">
        <v>3790</v>
      </c>
      <c r="E727" s="176" t="s">
        <v>2669</v>
      </c>
      <c r="F727" s="61" t="s">
        <v>3791</v>
      </c>
      <c r="G727" s="153">
        <v>43462</v>
      </c>
      <c r="H727" s="153"/>
      <c r="I727" s="167"/>
      <c r="J727" s="159"/>
      <c r="K727" s="57" t="s">
        <v>2479</v>
      </c>
      <c r="L727" s="58" t="s">
        <v>3792</v>
      </c>
      <c r="M727" s="58" t="s">
        <v>3793</v>
      </c>
    </row>
    <row r="728" spans="1:13" customFormat="1" ht="40.5">
      <c r="A728" s="57" t="s">
        <v>3794</v>
      </c>
      <c r="B728" s="58" t="s">
        <v>2899</v>
      </c>
      <c r="C728" s="143">
        <v>30037</v>
      </c>
      <c r="D728" s="57" t="s">
        <v>3795</v>
      </c>
      <c r="E728" s="100" t="s">
        <v>6438</v>
      </c>
      <c r="F728" s="61" t="s">
        <v>3796</v>
      </c>
      <c r="G728" s="153">
        <v>43462</v>
      </c>
      <c r="H728" s="153"/>
      <c r="I728" s="167"/>
      <c r="J728" s="159"/>
      <c r="K728" s="57" t="s">
        <v>2460</v>
      </c>
      <c r="L728" s="58" t="s">
        <v>3797</v>
      </c>
      <c r="M728" s="58" t="s">
        <v>3798</v>
      </c>
    </row>
    <row r="729" spans="1:13" customFormat="1" ht="40.5">
      <c r="A729" s="57" t="s">
        <v>2670</v>
      </c>
      <c r="B729" s="58" t="s">
        <v>2907</v>
      </c>
      <c r="C729" s="143">
        <v>30038</v>
      </c>
      <c r="D729" s="57" t="s">
        <v>2671</v>
      </c>
      <c r="E729" s="100" t="s">
        <v>6438</v>
      </c>
      <c r="F729" s="61" t="s">
        <v>3799</v>
      </c>
      <c r="G729" s="153">
        <v>43462</v>
      </c>
      <c r="H729" s="153"/>
      <c r="I729" s="167"/>
      <c r="J729" s="159"/>
      <c r="K729" s="57" t="s">
        <v>2481</v>
      </c>
      <c r="L729" s="57" t="s">
        <v>2672</v>
      </c>
      <c r="M729" s="58" t="s">
        <v>3800</v>
      </c>
    </row>
    <row r="730" spans="1:13" customFormat="1" ht="40.5">
      <c r="A730" s="57" t="s">
        <v>3801</v>
      </c>
      <c r="B730" s="58" t="s">
        <v>2937</v>
      </c>
      <c r="C730" s="143">
        <v>30039</v>
      </c>
      <c r="D730" s="57" t="s">
        <v>3802</v>
      </c>
      <c r="E730" s="176" t="s">
        <v>2463</v>
      </c>
      <c r="F730" s="58"/>
      <c r="G730" s="153">
        <v>43496</v>
      </c>
      <c r="H730" s="153"/>
      <c r="I730" s="167"/>
      <c r="J730" s="159"/>
      <c r="K730" s="57" t="s">
        <v>2479</v>
      </c>
      <c r="L730" s="58" t="s">
        <v>2684</v>
      </c>
      <c r="M730" s="58" t="s">
        <v>3803</v>
      </c>
    </row>
    <row r="731" spans="1:13" customFormat="1" ht="54">
      <c r="A731" s="57" t="s">
        <v>3804</v>
      </c>
      <c r="B731" s="58" t="s">
        <v>3805</v>
      </c>
      <c r="C731" s="143">
        <v>30040</v>
      </c>
      <c r="D731" s="57" t="s">
        <v>3806</v>
      </c>
      <c r="E731" s="176" t="s">
        <v>2673</v>
      </c>
      <c r="F731" s="61" t="s">
        <v>3807</v>
      </c>
      <c r="G731" s="153">
        <v>43496</v>
      </c>
      <c r="H731" s="153"/>
      <c r="I731" s="167"/>
      <c r="J731" s="159"/>
      <c r="K731" s="57" t="s">
        <v>2479</v>
      </c>
      <c r="L731" s="58" t="s">
        <v>4771</v>
      </c>
      <c r="M731" s="58" t="s">
        <v>2685</v>
      </c>
    </row>
    <row r="732" spans="1:13" customFormat="1" ht="40.5">
      <c r="A732" s="57" t="s">
        <v>2675</v>
      </c>
      <c r="B732" s="58" t="s">
        <v>2904</v>
      </c>
      <c r="C732" s="143">
        <v>30041</v>
      </c>
      <c r="D732" s="57" t="s">
        <v>3808</v>
      </c>
      <c r="E732" s="100" t="s">
        <v>6438</v>
      </c>
      <c r="F732" s="58"/>
      <c r="G732" s="153">
        <v>43496</v>
      </c>
      <c r="H732" s="153"/>
      <c r="I732" s="167"/>
      <c r="J732" s="159"/>
      <c r="K732" s="57" t="s">
        <v>2481</v>
      </c>
      <c r="L732" s="58" t="s">
        <v>3809</v>
      </c>
      <c r="M732" s="58" t="s">
        <v>3810</v>
      </c>
    </row>
    <row r="733" spans="1:13" customFormat="1" ht="81">
      <c r="A733" s="57" t="s">
        <v>3811</v>
      </c>
      <c r="B733" s="58" t="s">
        <v>3812</v>
      </c>
      <c r="C733" s="143">
        <v>30042</v>
      </c>
      <c r="D733" s="57" t="s">
        <v>3813</v>
      </c>
      <c r="E733" s="176" t="s">
        <v>2676</v>
      </c>
      <c r="F733" s="61" t="s">
        <v>3814</v>
      </c>
      <c r="G733" s="153">
        <v>43524</v>
      </c>
      <c r="H733" s="153"/>
      <c r="I733" s="167"/>
      <c r="J733" s="159"/>
      <c r="K733" s="57" t="s">
        <v>2460</v>
      </c>
      <c r="L733" s="58" t="s">
        <v>8516</v>
      </c>
      <c r="M733" s="58" t="s">
        <v>3815</v>
      </c>
    </row>
    <row r="734" spans="1:13" customFormat="1" ht="40.5">
      <c r="A734" s="57" t="s">
        <v>2682</v>
      </c>
      <c r="B734" s="58" t="s">
        <v>2914</v>
      </c>
      <c r="C734" s="143">
        <v>30043</v>
      </c>
      <c r="D734" s="57" t="s">
        <v>3816</v>
      </c>
      <c r="E734" s="176" t="s">
        <v>2463</v>
      </c>
      <c r="F734" s="61" t="s">
        <v>3817</v>
      </c>
      <c r="G734" s="153">
        <v>43524</v>
      </c>
      <c r="H734" s="153">
        <v>43707</v>
      </c>
      <c r="I734" s="167" t="s">
        <v>3818</v>
      </c>
      <c r="J734" s="159"/>
      <c r="K734" s="57" t="s">
        <v>2481</v>
      </c>
      <c r="L734" s="58" t="s">
        <v>3162</v>
      </c>
      <c r="M734" s="58" t="s">
        <v>3819</v>
      </c>
    </row>
    <row r="735" spans="1:13" customFormat="1" ht="67.5">
      <c r="A735" s="58" t="s">
        <v>2686</v>
      </c>
      <c r="B735" s="58" t="s">
        <v>3820</v>
      </c>
      <c r="C735" s="143">
        <v>30044</v>
      </c>
      <c r="D735" s="57" t="s">
        <v>3821</v>
      </c>
      <c r="E735" s="176" t="s">
        <v>2669</v>
      </c>
      <c r="F735" s="61" t="s">
        <v>3822</v>
      </c>
      <c r="G735" s="153">
        <v>43524</v>
      </c>
      <c r="H735" s="153"/>
      <c r="I735" s="167"/>
      <c r="J735" s="159"/>
      <c r="K735" s="57" t="s">
        <v>2460</v>
      </c>
      <c r="L735" s="58" t="s">
        <v>2688</v>
      </c>
      <c r="M735" s="58" t="s">
        <v>3823</v>
      </c>
    </row>
    <row r="736" spans="1:13" customFormat="1" ht="54">
      <c r="A736" s="57" t="s">
        <v>3824</v>
      </c>
      <c r="B736" s="58" t="s">
        <v>2919</v>
      </c>
      <c r="C736" s="143">
        <v>30045</v>
      </c>
      <c r="D736" s="57" t="s">
        <v>3825</v>
      </c>
      <c r="E736" s="176" t="s">
        <v>2476</v>
      </c>
      <c r="F736" s="61" t="s">
        <v>3826</v>
      </c>
      <c r="G736" s="153">
        <v>43524</v>
      </c>
      <c r="H736" s="153">
        <v>45596</v>
      </c>
      <c r="I736" s="167" t="s">
        <v>8133</v>
      </c>
      <c r="J736" s="159"/>
      <c r="K736" s="57" t="s">
        <v>2460</v>
      </c>
      <c r="L736" s="58" t="s">
        <v>4772</v>
      </c>
      <c r="M736" s="57"/>
    </row>
    <row r="737" spans="1:13" s="169" customFormat="1" ht="54">
      <c r="A737" s="57" t="s">
        <v>2691</v>
      </c>
      <c r="B737" s="58" t="s">
        <v>2926</v>
      </c>
      <c r="C737" s="143">
        <v>30046</v>
      </c>
      <c r="D737" s="57" t="s">
        <v>3827</v>
      </c>
      <c r="E737" s="100" t="s">
        <v>6438</v>
      </c>
      <c r="F737" s="61" t="s">
        <v>3828</v>
      </c>
      <c r="G737" s="153">
        <v>43524</v>
      </c>
      <c r="H737" s="153">
        <v>45322</v>
      </c>
      <c r="I737" s="167" t="s">
        <v>6775</v>
      </c>
      <c r="J737" s="159"/>
      <c r="K737" s="57" t="s">
        <v>2479</v>
      </c>
      <c r="L737" s="58" t="s">
        <v>8745</v>
      </c>
      <c r="M737" s="58" t="s">
        <v>3829</v>
      </c>
    </row>
    <row r="738" spans="1:13" customFormat="1" ht="54">
      <c r="A738" s="57" t="s">
        <v>3830</v>
      </c>
      <c r="B738" s="58" t="s">
        <v>2906</v>
      </c>
      <c r="C738" s="143">
        <v>30047</v>
      </c>
      <c r="D738" s="57" t="s">
        <v>3831</v>
      </c>
      <c r="E738" s="176" t="s">
        <v>2476</v>
      </c>
      <c r="F738" s="61" t="s">
        <v>3832</v>
      </c>
      <c r="G738" s="153">
        <v>43553</v>
      </c>
      <c r="H738" s="153"/>
      <c r="I738" s="167"/>
      <c r="J738" s="159"/>
      <c r="K738" s="57" t="s">
        <v>2479</v>
      </c>
      <c r="L738" s="58" t="s">
        <v>4773</v>
      </c>
      <c r="M738" s="58" t="s">
        <v>3833</v>
      </c>
    </row>
    <row r="739" spans="1:13" customFormat="1" ht="40.5">
      <c r="A739" s="57" t="s">
        <v>2687</v>
      </c>
      <c r="B739" s="58" t="s">
        <v>3834</v>
      </c>
      <c r="C739" s="143">
        <v>30048</v>
      </c>
      <c r="D739" s="57" t="s">
        <v>3835</v>
      </c>
      <c r="E739" s="100" t="s">
        <v>6438</v>
      </c>
      <c r="F739" s="61" t="s">
        <v>3836</v>
      </c>
      <c r="G739" s="153">
        <v>43553</v>
      </c>
      <c r="H739" s="153"/>
      <c r="I739" s="167"/>
      <c r="J739" s="159"/>
      <c r="K739" s="57" t="s">
        <v>2479</v>
      </c>
      <c r="L739" s="58" t="s">
        <v>3837</v>
      </c>
      <c r="M739" s="58" t="s">
        <v>3838</v>
      </c>
    </row>
    <row r="740" spans="1:13" ht="54">
      <c r="A740" s="81" t="s">
        <v>3839</v>
      </c>
      <c r="B740" s="146" t="s">
        <v>2915</v>
      </c>
      <c r="C740" s="90">
        <v>30049</v>
      </c>
      <c r="D740" s="93" t="s">
        <v>3840</v>
      </c>
      <c r="E740" s="100" t="s">
        <v>2476</v>
      </c>
      <c r="F740" s="61" t="s">
        <v>3841</v>
      </c>
      <c r="G740" s="153">
        <v>43553</v>
      </c>
      <c r="H740" s="153"/>
      <c r="I740" s="167"/>
      <c r="J740" s="158"/>
      <c r="K740" s="81" t="s">
        <v>3370</v>
      </c>
      <c r="L740" s="81" t="s">
        <v>3163</v>
      </c>
      <c r="M740" s="81" t="s">
        <v>3842</v>
      </c>
    </row>
    <row r="741" spans="1:13" ht="40.5">
      <c r="A741" s="81" t="s">
        <v>5944</v>
      </c>
      <c r="B741" s="146" t="s">
        <v>5945</v>
      </c>
      <c r="C741" s="90">
        <v>30050</v>
      </c>
      <c r="D741" s="93" t="s">
        <v>3843</v>
      </c>
      <c r="E741" s="100" t="s">
        <v>6438</v>
      </c>
      <c r="F741" s="61" t="s">
        <v>3844</v>
      </c>
      <c r="G741" s="153">
        <v>43553</v>
      </c>
      <c r="H741" s="153"/>
      <c r="I741" s="167"/>
      <c r="J741" s="158"/>
      <c r="K741" s="81" t="s">
        <v>2465</v>
      </c>
      <c r="L741" s="81" t="s">
        <v>2696</v>
      </c>
      <c r="M741" s="81" t="s">
        <v>3845</v>
      </c>
    </row>
    <row r="742" spans="1:13" ht="67.5">
      <c r="A742" s="81" t="s">
        <v>3846</v>
      </c>
      <c r="B742" s="146" t="s">
        <v>3847</v>
      </c>
      <c r="C742" s="90">
        <v>31001</v>
      </c>
      <c r="D742" s="93" t="s">
        <v>3840</v>
      </c>
      <c r="E742" s="176" t="s">
        <v>91</v>
      </c>
      <c r="F742" s="61" t="s">
        <v>3848</v>
      </c>
      <c r="G742" s="153">
        <v>43553</v>
      </c>
      <c r="H742" s="153"/>
      <c r="I742" s="167"/>
      <c r="J742" s="158"/>
      <c r="K742" s="81" t="s">
        <v>3849</v>
      </c>
      <c r="L742" s="81" t="s">
        <v>4774</v>
      </c>
      <c r="M742" s="81" t="s">
        <v>5382</v>
      </c>
    </row>
    <row r="743" spans="1:13" ht="81">
      <c r="A743" s="81" t="s">
        <v>3850</v>
      </c>
      <c r="B743" s="146" t="s">
        <v>3851</v>
      </c>
      <c r="C743" s="90">
        <v>31002</v>
      </c>
      <c r="D743" s="93" t="s">
        <v>3852</v>
      </c>
      <c r="E743" s="100" t="s">
        <v>6438</v>
      </c>
      <c r="F743" s="61" t="s">
        <v>3853</v>
      </c>
      <c r="G743" s="153">
        <v>43567</v>
      </c>
      <c r="H743" s="153"/>
      <c r="I743" s="167"/>
      <c r="J743" s="158"/>
      <c r="K743" s="81" t="s">
        <v>3181</v>
      </c>
      <c r="L743" s="81" t="s">
        <v>3854</v>
      </c>
      <c r="M743" s="81" t="s">
        <v>3855</v>
      </c>
    </row>
    <row r="744" spans="1:13" s="169" customFormat="1" ht="81">
      <c r="A744" s="57" t="s">
        <v>3856</v>
      </c>
      <c r="B744" s="58" t="s">
        <v>3857</v>
      </c>
      <c r="C744" s="143" t="s">
        <v>3858</v>
      </c>
      <c r="D744" s="57" t="s">
        <v>3859</v>
      </c>
      <c r="E744" s="176" t="s">
        <v>2463</v>
      </c>
      <c r="F744" s="61" t="s">
        <v>3860</v>
      </c>
      <c r="G744" s="153">
        <v>43616</v>
      </c>
      <c r="H744" s="153">
        <v>44165</v>
      </c>
      <c r="I744" s="167" t="s">
        <v>3861</v>
      </c>
      <c r="J744" s="159" t="s">
        <v>5564</v>
      </c>
      <c r="K744" s="57" t="s">
        <v>3181</v>
      </c>
      <c r="L744" s="58" t="s">
        <v>8257</v>
      </c>
      <c r="M744" s="58" t="s">
        <v>3862</v>
      </c>
    </row>
    <row r="745" spans="1:13" ht="40.5">
      <c r="A745" s="81" t="s">
        <v>3863</v>
      </c>
      <c r="B745" s="146" t="s">
        <v>3864</v>
      </c>
      <c r="C745" s="143" t="s">
        <v>2699</v>
      </c>
      <c r="D745" s="93" t="s">
        <v>3865</v>
      </c>
      <c r="E745" s="176" t="s">
        <v>2463</v>
      </c>
      <c r="F745" s="61" t="s">
        <v>3866</v>
      </c>
      <c r="G745" s="153">
        <v>43616</v>
      </c>
      <c r="H745" s="153"/>
      <c r="I745" s="167"/>
      <c r="J745" s="158"/>
      <c r="K745" s="81" t="s">
        <v>3867</v>
      </c>
      <c r="L745" s="81" t="s">
        <v>3868</v>
      </c>
      <c r="M745" s="81" t="s">
        <v>3869</v>
      </c>
    </row>
    <row r="746" spans="1:13" ht="81">
      <c r="A746" s="81" t="s">
        <v>3870</v>
      </c>
      <c r="B746" s="146" t="s">
        <v>3871</v>
      </c>
      <c r="C746" s="143" t="s">
        <v>2700</v>
      </c>
      <c r="D746" s="93" t="s">
        <v>3872</v>
      </c>
      <c r="E746" s="176" t="s">
        <v>3873</v>
      </c>
      <c r="F746" s="61" t="s">
        <v>3874</v>
      </c>
      <c r="G746" s="153">
        <v>43616</v>
      </c>
      <c r="H746" s="175">
        <v>44104</v>
      </c>
      <c r="I746" s="167" t="s">
        <v>3875</v>
      </c>
      <c r="J746" s="158"/>
      <c r="K746" s="81" t="s">
        <v>2465</v>
      </c>
      <c r="L746" s="81" t="s">
        <v>6602</v>
      </c>
      <c r="M746" s="81" t="s">
        <v>3876</v>
      </c>
    </row>
    <row r="747" spans="1:13" ht="67.5">
      <c r="A747" s="81" t="s">
        <v>3877</v>
      </c>
      <c r="B747" s="146" t="s">
        <v>3878</v>
      </c>
      <c r="C747" s="143" t="s">
        <v>2701</v>
      </c>
      <c r="D747" s="93" t="s">
        <v>3879</v>
      </c>
      <c r="E747" s="176" t="s">
        <v>94</v>
      </c>
      <c r="F747" s="61" t="s">
        <v>2722</v>
      </c>
      <c r="G747" s="153">
        <v>43644</v>
      </c>
      <c r="H747" s="153"/>
      <c r="I747" s="167"/>
      <c r="J747" s="158"/>
      <c r="K747" s="81" t="s">
        <v>2437</v>
      </c>
      <c r="L747" s="81" t="s">
        <v>4775</v>
      </c>
      <c r="M747" s="81" t="s">
        <v>3880</v>
      </c>
    </row>
    <row r="748" spans="1:13" ht="54">
      <c r="A748" s="81" t="s">
        <v>3881</v>
      </c>
      <c r="B748" s="146" t="s">
        <v>3882</v>
      </c>
      <c r="C748" s="143" t="s">
        <v>3883</v>
      </c>
      <c r="D748" s="93" t="s">
        <v>3884</v>
      </c>
      <c r="E748" s="100" t="s">
        <v>6438</v>
      </c>
      <c r="F748" s="61" t="s">
        <v>5946</v>
      </c>
      <c r="G748" s="153">
        <v>43616</v>
      </c>
      <c r="H748" s="153">
        <v>44104</v>
      </c>
      <c r="I748" s="167" t="s">
        <v>3885</v>
      </c>
      <c r="J748" s="158"/>
      <c r="K748" s="81" t="s">
        <v>3187</v>
      </c>
      <c r="L748" s="81" t="s">
        <v>3886</v>
      </c>
      <c r="M748" s="81" t="s">
        <v>3887</v>
      </c>
    </row>
    <row r="749" spans="1:13" ht="54">
      <c r="A749" s="81" t="s">
        <v>3888</v>
      </c>
      <c r="B749" s="146" t="s">
        <v>2933</v>
      </c>
      <c r="C749" s="143" t="s">
        <v>2723</v>
      </c>
      <c r="D749" s="93" t="s">
        <v>3889</v>
      </c>
      <c r="E749" s="100" t="s">
        <v>6438</v>
      </c>
      <c r="F749" s="61" t="s">
        <v>3890</v>
      </c>
      <c r="G749" s="153">
        <v>43616</v>
      </c>
      <c r="H749" s="153"/>
      <c r="I749" s="167"/>
      <c r="J749" s="158"/>
      <c r="K749" s="81" t="s">
        <v>2406</v>
      </c>
      <c r="L749" s="81" t="s">
        <v>3891</v>
      </c>
      <c r="M749" s="81" t="s">
        <v>3892</v>
      </c>
    </row>
    <row r="750" spans="1:13" customFormat="1" ht="40.5">
      <c r="A750" s="57" t="s">
        <v>5383</v>
      </c>
      <c r="B750" s="58" t="s">
        <v>2735</v>
      </c>
      <c r="C750" s="143" t="s">
        <v>2724</v>
      </c>
      <c r="D750" s="57" t="s">
        <v>3893</v>
      </c>
      <c r="E750" s="176" t="s">
        <v>107</v>
      </c>
      <c r="F750" s="61" t="s">
        <v>2736</v>
      </c>
      <c r="G750" s="153">
        <v>43644</v>
      </c>
      <c r="H750" s="153"/>
      <c r="I750" s="167"/>
      <c r="J750" s="159"/>
      <c r="K750" s="57" t="s">
        <v>3894</v>
      </c>
      <c r="L750" s="58" t="s">
        <v>4776</v>
      </c>
      <c r="M750" s="58" t="s">
        <v>3895</v>
      </c>
    </row>
    <row r="751" spans="1:13" ht="27">
      <c r="A751" s="81" t="s">
        <v>3896</v>
      </c>
      <c r="B751" s="146" t="s">
        <v>3897</v>
      </c>
      <c r="C751" s="143" t="s">
        <v>2725</v>
      </c>
      <c r="D751" s="93" t="s">
        <v>2737</v>
      </c>
      <c r="E751" s="176" t="s">
        <v>3898</v>
      </c>
      <c r="F751" s="61"/>
      <c r="G751" s="153">
        <v>43644</v>
      </c>
      <c r="H751" s="153"/>
      <c r="I751" s="167"/>
      <c r="J751" s="158"/>
      <c r="K751" s="81" t="s">
        <v>2407</v>
      </c>
      <c r="L751" s="81" t="s">
        <v>4777</v>
      </c>
      <c r="M751" s="81" t="s">
        <v>3899</v>
      </c>
    </row>
    <row r="752" spans="1:13" ht="40.5">
      <c r="A752" s="81" t="s">
        <v>2738</v>
      </c>
      <c r="B752" s="146" t="s">
        <v>3900</v>
      </c>
      <c r="C752" s="143" t="s">
        <v>2726</v>
      </c>
      <c r="D752" s="93" t="s">
        <v>2739</v>
      </c>
      <c r="E752" s="176" t="s">
        <v>113</v>
      </c>
      <c r="F752" s="61" t="s">
        <v>2740</v>
      </c>
      <c r="G752" s="153">
        <v>43644</v>
      </c>
      <c r="H752" s="153"/>
      <c r="I752" s="167"/>
      <c r="J752" s="158"/>
      <c r="K752" s="81" t="s">
        <v>2406</v>
      </c>
      <c r="L752" s="81" t="s">
        <v>4778</v>
      </c>
      <c r="M752" s="81" t="s">
        <v>3901</v>
      </c>
    </row>
    <row r="753" spans="1:13" ht="54">
      <c r="A753" s="81" t="s">
        <v>3902</v>
      </c>
      <c r="B753" s="146" t="s">
        <v>3903</v>
      </c>
      <c r="C753" s="143" t="s">
        <v>2727</v>
      </c>
      <c r="D753" s="93" t="s">
        <v>3904</v>
      </c>
      <c r="E753" s="100" t="s">
        <v>6438</v>
      </c>
      <c r="F753" s="61" t="s">
        <v>3905</v>
      </c>
      <c r="G753" s="153">
        <v>43679</v>
      </c>
      <c r="H753" s="153"/>
      <c r="I753" s="167"/>
      <c r="J753" s="158"/>
      <c r="K753" s="81" t="s">
        <v>2479</v>
      </c>
      <c r="L753" s="81" t="s">
        <v>4779</v>
      </c>
      <c r="M753" s="81" t="s">
        <v>3906</v>
      </c>
    </row>
    <row r="754" spans="1:13" ht="40.5">
      <c r="A754" s="81" t="s">
        <v>2741</v>
      </c>
      <c r="B754" s="146" t="s">
        <v>3907</v>
      </c>
      <c r="C754" s="143" t="s">
        <v>2728</v>
      </c>
      <c r="D754" s="93" t="s">
        <v>2742</v>
      </c>
      <c r="E754" s="176" t="s">
        <v>90</v>
      </c>
      <c r="F754" s="61" t="s">
        <v>2743</v>
      </c>
      <c r="G754" s="153">
        <v>43644</v>
      </c>
      <c r="H754" s="153"/>
      <c r="I754" s="167"/>
      <c r="J754" s="158"/>
      <c r="K754" s="81" t="s">
        <v>2408</v>
      </c>
      <c r="L754" s="81" t="s">
        <v>4780</v>
      </c>
      <c r="M754" s="81" t="s">
        <v>3908</v>
      </c>
    </row>
    <row r="755" spans="1:13" ht="40.5">
      <c r="A755" s="81" t="s">
        <v>3909</v>
      </c>
      <c r="B755" s="146" t="s">
        <v>3910</v>
      </c>
      <c r="C755" s="143" t="s">
        <v>2729</v>
      </c>
      <c r="D755" s="93" t="s">
        <v>3398</v>
      </c>
      <c r="E755" s="176" t="s">
        <v>98</v>
      </c>
      <c r="F755" s="61" t="s">
        <v>3911</v>
      </c>
      <c r="G755" s="153">
        <v>43679</v>
      </c>
      <c r="H755" s="153"/>
      <c r="I755" s="167"/>
      <c r="J755" s="158"/>
      <c r="K755" s="81" t="s">
        <v>3912</v>
      </c>
      <c r="L755" s="81" t="s">
        <v>4781</v>
      </c>
      <c r="M755" s="81" t="s">
        <v>3913</v>
      </c>
    </row>
    <row r="756" spans="1:13" customFormat="1" ht="54">
      <c r="A756" s="57" t="s">
        <v>3914</v>
      </c>
      <c r="B756" s="58" t="s">
        <v>3915</v>
      </c>
      <c r="C756" s="143" t="s">
        <v>2730</v>
      </c>
      <c r="D756" s="93" t="s">
        <v>3398</v>
      </c>
      <c r="E756" s="176" t="s">
        <v>98</v>
      </c>
      <c r="F756" s="61" t="s">
        <v>3916</v>
      </c>
      <c r="G756" s="153">
        <v>43679</v>
      </c>
      <c r="H756" s="153"/>
      <c r="I756" s="167"/>
      <c r="J756" s="159"/>
      <c r="K756" s="81" t="s">
        <v>3912</v>
      </c>
      <c r="L756" s="58" t="s">
        <v>4782</v>
      </c>
      <c r="M756" s="58" t="s">
        <v>3917</v>
      </c>
    </row>
    <row r="757" spans="1:13" ht="67.5">
      <c r="A757" s="81" t="s">
        <v>2744</v>
      </c>
      <c r="B757" s="146" t="s">
        <v>3918</v>
      </c>
      <c r="C757" s="143" t="s">
        <v>2731</v>
      </c>
      <c r="D757" s="93" t="s">
        <v>2745</v>
      </c>
      <c r="E757" s="100" t="s">
        <v>6438</v>
      </c>
      <c r="F757" s="61" t="s">
        <v>2750</v>
      </c>
      <c r="G757" s="153">
        <v>43644</v>
      </c>
      <c r="H757" s="153"/>
      <c r="I757" s="167"/>
      <c r="J757" s="158"/>
      <c r="K757" s="81" t="s">
        <v>3679</v>
      </c>
      <c r="L757" s="81" t="s">
        <v>4783</v>
      </c>
      <c r="M757" s="81" t="s">
        <v>5947</v>
      </c>
    </row>
    <row r="758" spans="1:13" ht="40.5">
      <c r="A758" s="81" t="s">
        <v>3919</v>
      </c>
      <c r="B758" s="146" t="s">
        <v>3920</v>
      </c>
      <c r="C758" s="143" t="s">
        <v>2732</v>
      </c>
      <c r="D758" s="93" t="s">
        <v>3921</v>
      </c>
      <c r="E758" s="176" t="s">
        <v>91</v>
      </c>
      <c r="F758" s="61" t="s">
        <v>3922</v>
      </c>
      <c r="G758" s="153">
        <v>43679</v>
      </c>
      <c r="H758" s="153"/>
      <c r="I758" s="167"/>
      <c r="J758" s="158"/>
      <c r="K758" s="81" t="s">
        <v>2408</v>
      </c>
      <c r="L758" s="81" t="s">
        <v>4784</v>
      </c>
      <c r="M758" s="81" t="s">
        <v>3923</v>
      </c>
    </row>
    <row r="759" spans="1:13" ht="27">
      <c r="A759" s="81" t="s">
        <v>3924</v>
      </c>
      <c r="B759" s="146" t="s">
        <v>3925</v>
      </c>
      <c r="C759" s="143" t="s">
        <v>2733</v>
      </c>
      <c r="D759" s="93" t="s">
        <v>3926</v>
      </c>
      <c r="E759" s="176" t="s">
        <v>3637</v>
      </c>
      <c r="F759" s="61"/>
      <c r="G759" s="153">
        <v>43679</v>
      </c>
      <c r="H759" s="153"/>
      <c r="I759" s="167"/>
      <c r="J759" s="158"/>
      <c r="K759" s="81" t="s">
        <v>2408</v>
      </c>
      <c r="L759" s="81" t="s">
        <v>4785</v>
      </c>
      <c r="M759" s="81" t="s">
        <v>3927</v>
      </c>
    </row>
    <row r="760" spans="1:13" ht="54">
      <c r="A760" s="81" t="s">
        <v>3928</v>
      </c>
      <c r="B760" s="146" t="s">
        <v>3929</v>
      </c>
      <c r="C760" s="143" t="s">
        <v>2734</v>
      </c>
      <c r="D760" s="93" t="s">
        <v>3930</v>
      </c>
      <c r="E760" s="176" t="s">
        <v>96</v>
      </c>
      <c r="F760" s="61" t="s">
        <v>3931</v>
      </c>
      <c r="G760" s="153">
        <v>43679</v>
      </c>
      <c r="H760" s="153"/>
      <c r="I760" s="167"/>
      <c r="J760" s="158"/>
      <c r="K760" s="81" t="s">
        <v>2407</v>
      </c>
      <c r="L760" s="81" t="s">
        <v>4786</v>
      </c>
      <c r="M760" s="81" t="s">
        <v>3932</v>
      </c>
    </row>
    <row r="761" spans="1:13" ht="40.5">
      <c r="A761" s="81" t="s">
        <v>3933</v>
      </c>
      <c r="B761" s="146" t="s">
        <v>3934</v>
      </c>
      <c r="C761" s="143" t="s">
        <v>2746</v>
      </c>
      <c r="D761" s="93" t="s">
        <v>3935</v>
      </c>
      <c r="E761" s="176" t="s">
        <v>3637</v>
      </c>
      <c r="F761" s="61" t="s">
        <v>3936</v>
      </c>
      <c r="G761" s="153">
        <v>43679</v>
      </c>
      <c r="H761" s="153">
        <v>45197</v>
      </c>
      <c r="I761" s="167" t="s">
        <v>7083</v>
      </c>
      <c r="J761" s="158"/>
      <c r="K761" s="81" t="s">
        <v>2408</v>
      </c>
      <c r="L761" s="81" t="s">
        <v>6692</v>
      </c>
      <c r="M761" s="81" t="s">
        <v>3937</v>
      </c>
    </row>
    <row r="762" spans="1:13" ht="54">
      <c r="A762" s="81" t="s">
        <v>3938</v>
      </c>
      <c r="B762" s="146" t="s">
        <v>3939</v>
      </c>
      <c r="C762" s="143" t="s">
        <v>2747</v>
      </c>
      <c r="D762" s="93" t="s">
        <v>3334</v>
      </c>
      <c r="E762" s="176" t="s">
        <v>103</v>
      </c>
      <c r="F762" s="61" t="s">
        <v>3940</v>
      </c>
      <c r="G762" s="153">
        <v>43679</v>
      </c>
      <c r="H762" s="153">
        <v>43798</v>
      </c>
      <c r="I762" s="167" t="s">
        <v>3941</v>
      </c>
      <c r="J762" s="158"/>
      <c r="K762" s="81" t="s">
        <v>3181</v>
      </c>
      <c r="L762" s="81" t="s">
        <v>4787</v>
      </c>
      <c r="M762" s="81" t="s">
        <v>3942</v>
      </c>
    </row>
    <row r="763" spans="1:13" ht="67.5">
      <c r="A763" s="81" t="s">
        <v>3943</v>
      </c>
      <c r="B763" s="146" t="s">
        <v>3944</v>
      </c>
      <c r="C763" s="143" t="s">
        <v>2748</v>
      </c>
      <c r="D763" s="93" t="s">
        <v>3945</v>
      </c>
      <c r="E763" s="176" t="s">
        <v>90</v>
      </c>
      <c r="F763" s="61" t="s">
        <v>3946</v>
      </c>
      <c r="G763" s="153">
        <v>43679</v>
      </c>
      <c r="H763" s="153"/>
      <c r="I763" s="167"/>
      <c r="J763" s="158"/>
      <c r="K763" s="81" t="s">
        <v>3181</v>
      </c>
      <c r="L763" s="81" t="s">
        <v>4788</v>
      </c>
      <c r="M763" s="81" t="s">
        <v>3947</v>
      </c>
    </row>
    <row r="764" spans="1:13" ht="40.5">
      <c r="A764" s="81" t="s">
        <v>3948</v>
      </c>
      <c r="B764" s="146" t="s">
        <v>3949</v>
      </c>
      <c r="C764" s="143" t="s">
        <v>2749</v>
      </c>
      <c r="D764" s="93" t="s">
        <v>3950</v>
      </c>
      <c r="E764" s="100" t="s">
        <v>6438</v>
      </c>
      <c r="F764" s="61" t="s">
        <v>3951</v>
      </c>
      <c r="G764" s="153">
        <v>43679</v>
      </c>
      <c r="H764" s="153"/>
      <c r="I764" s="167"/>
      <c r="J764" s="158"/>
      <c r="K764" s="81" t="s">
        <v>3952</v>
      </c>
      <c r="L764" s="81" t="s">
        <v>4789</v>
      </c>
      <c r="M764" s="81" t="s">
        <v>3953</v>
      </c>
    </row>
    <row r="765" spans="1:13" ht="108">
      <c r="A765" s="81" t="s">
        <v>3954</v>
      </c>
      <c r="B765" s="146" t="s">
        <v>3955</v>
      </c>
      <c r="C765" s="143" t="s">
        <v>2752</v>
      </c>
      <c r="D765" s="93" t="s">
        <v>3956</v>
      </c>
      <c r="E765" s="176" t="s">
        <v>91</v>
      </c>
      <c r="F765" s="61" t="s">
        <v>3957</v>
      </c>
      <c r="G765" s="153">
        <v>43679</v>
      </c>
      <c r="H765" s="153"/>
      <c r="I765" s="167"/>
      <c r="J765" s="158"/>
      <c r="K765" s="81" t="s">
        <v>2407</v>
      </c>
      <c r="L765" s="81" t="s">
        <v>6690</v>
      </c>
      <c r="M765" s="81" t="s">
        <v>3958</v>
      </c>
    </row>
    <row r="766" spans="1:13" ht="40.5">
      <c r="A766" s="81" t="s">
        <v>3959</v>
      </c>
      <c r="B766" s="146" t="s">
        <v>3960</v>
      </c>
      <c r="C766" s="143" t="s">
        <v>2753</v>
      </c>
      <c r="D766" s="93" t="s">
        <v>3961</v>
      </c>
      <c r="E766" s="100" t="s">
        <v>6438</v>
      </c>
      <c r="F766" s="61" t="s">
        <v>3962</v>
      </c>
      <c r="G766" s="153">
        <v>43707</v>
      </c>
      <c r="H766" s="153"/>
      <c r="I766" s="167"/>
      <c r="J766" s="158"/>
      <c r="K766" s="81" t="s">
        <v>2409</v>
      </c>
      <c r="L766" s="81" t="s">
        <v>4790</v>
      </c>
      <c r="M766" s="81" t="s">
        <v>3963</v>
      </c>
    </row>
    <row r="767" spans="1:13" ht="27">
      <c r="A767" s="81" t="s">
        <v>3964</v>
      </c>
      <c r="B767" s="146" t="s">
        <v>3965</v>
      </c>
      <c r="C767" s="143" t="s">
        <v>2754</v>
      </c>
      <c r="D767" s="93" t="s">
        <v>3966</v>
      </c>
      <c r="E767" s="176" t="s">
        <v>90</v>
      </c>
      <c r="F767" s="61" t="s">
        <v>3967</v>
      </c>
      <c r="G767" s="153">
        <v>43707</v>
      </c>
      <c r="H767" s="153">
        <v>44165</v>
      </c>
      <c r="I767" s="168" t="s">
        <v>3040</v>
      </c>
      <c r="J767" s="158"/>
      <c r="K767" s="81" t="s">
        <v>3171</v>
      </c>
      <c r="L767" s="81" t="s">
        <v>4791</v>
      </c>
      <c r="M767" s="81" t="s">
        <v>3968</v>
      </c>
    </row>
    <row r="768" spans="1:13" ht="40.5">
      <c r="A768" s="81" t="s">
        <v>3969</v>
      </c>
      <c r="B768" s="146" t="s">
        <v>3970</v>
      </c>
      <c r="C768" s="143" t="s">
        <v>2755</v>
      </c>
      <c r="D768" s="93" t="s">
        <v>3971</v>
      </c>
      <c r="E768" s="176" t="s">
        <v>91</v>
      </c>
      <c r="F768" s="61"/>
      <c r="G768" s="153">
        <v>43726</v>
      </c>
      <c r="H768" s="153"/>
      <c r="I768" s="167"/>
      <c r="J768" s="158"/>
      <c r="K768" s="81" t="s">
        <v>2406</v>
      </c>
      <c r="L768" s="81" t="s">
        <v>4792</v>
      </c>
      <c r="M768" s="81" t="s">
        <v>3972</v>
      </c>
    </row>
    <row r="769" spans="1:13" ht="67.5">
      <c r="A769" s="81" t="s">
        <v>3973</v>
      </c>
      <c r="B769" s="146" t="s">
        <v>3974</v>
      </c>
      <c r="C769" s="143" t="s">
        <v>2756</v>
      </c>
      <c r="D769" s="93" t="s">
        <v>3975</v>
      </c>
      <c r="E769" s="176" t="s">
        <v>2090</v>
      </c>
      <c r="F769" s="61" t="s">
        <v>3976</v>
      </c>
      <c r="G769" s="153">
        <v>43726</v>
      </c>
      <c r="H769" s="175">
        <v>43882</v>
      </c>
      <c r="I769" s="175" t="s">
        <v>3977</v>
      </c>
      <c r="J769" s="158"/>
      <c r="K769" s="81" t="s">
        <v>3952</v>
      </c>
      <c r="L769" s="81" t="s">
        <v>6689</v>
      </c>
      <c r="M769" s="81" t="s">
        <v>3978</v>
      </c>
    </row>
    <row r="770" spans="1:13" ht="40.5">
      <c r="A770" s="81" t="s">
        <v>3979</v>
      </c>
      <c r="B770" s="146" t="s">
        <v>3980</v>
      </c>
      <c r="C770" s="143" t="s">
        <v>2757</v>
      </c>
      <c r="D770" s="93" t="s">
        <v>3981</v>
      </c>
      <c r="E770" s="176" t="s">
        <v>90</v>
      </c>
      <c r="F770" s="61" t="s">
        <v>3982</v>
      </c>
      <c r="G770" s="153">
        <v>43726</v>
      </c>
      <c r="H770" s="153"/>
      <c r="I770" s="167"/>
      <c r="J770" s="158"/>
      <c r="K770" s="81" t="s">
        <v>3952</v>
      </c>
      <c r="L770" s="81" t="s">
        <v>4793</v>
      </c>
      <c r="M770" s="81" t="s">
        <v>3983</v>
      </c>
    </row>
    <row r="771" spans="1:13" ht="27">
      <c r="A771" s="81" t="s">
        <v>3984</v>
      </c>
      <c r="B771" s="146" t="s">
        <v>3985</v>
      </c>
      <c r="C771" s="143" t="s">
        <v>2758</v>
      </c>
      <c r="D771" s="93" t="s">
        <v>6030</v>
      </c>
      <c r="E771" s="100" t="s">
        <v>6438</v>
      </c>
      <c r="F771" s="61"/>
      <c r="G771" s="153">
        <v>43726</v>
      </c>
      <c r="H771" s="153"/>
      <c r="I771" s="167"/>
      <c r="J771" s="158"/>
      <c r="K771" s="81" t="s">
        <v>3912</v>
      </c>
      <c r="L771" s="81" t="s">
        <v>4794</v>
      </c>
      <c r="M771" s="81" t="s">
        <v>3986</v>
      </c>
    </row>
    <row r="772" spans="1:13" ht="54">
      <c r="A772" s="81" t="s">
        <v>3987</v>
      </c>
      <c r="B772" s="146" t="s">
        <v>3988</v>
      </c>
      <c r="C772" s="143" t="s">
        <v>2759</v>
      </c>
      <c r="D772" s="93" t="s">
        <v>3989</v>
      </c>
      <c r="E772" s="100" t="s">
        <v>6438</v>
      </c>
      <c r="F772" s="61" t="s">
        <v>3990</v>
      </c>
      <c r="G772" s="153">
        <v>43726</v>
      </c>
      <c r="H772" s="153"/>
      <c r="I772" s="167"/>
      <c r="J772" s="158"/>
      <c r="K772" s="81" t="s">
        <v>2409</v>
      </c>
      <c r="L772" s="81" t="s">
        <v>4795</v>
      </c>
      <c r="M772" s="81" t="s">
        <v>3991</v>
      </c>
    </row>
    <row r="773" spans="1:13" ht="40.5">
      <c r="A773" s="81" t="s">
        <v>3992</v>
      </c>
      <c r="B773" s="146" t="s">
        <v>3993</v>
      </c>
      <c r="C773" s="143" t="s">
        <v>2760</v>
      </c>
      <c r="D773" s="93" t="s">
        <v>3994</v>
      </c>
      <c r="E773" s="100" t="s">
        <v>6438</v>
      </c>
      <c r="F773" s="61"/>
      <c r="G773" s="153">
        <v>43769</v>
      </c>
      <c r="H773" s="153">
        <v>45230</v>
      </c>
      <c r="I773" s="167" t="s">
        <v>6569</v>
      </c>
      <c r="J773" s="158"/>
      <c r="K773" s="81" t="s">
        <v>2408</v>
      </c>
      <c r="L773" s="81" t="s">
        <v>4796</v>
      </c>
      <c r="M773" s="81" t="s">
        <v>3995</v>
      </c>
    </row>
    <row r="774" spans="1:13" ht="40.5">
      <c r="A774" s="81" t="s">
        <v>3996</v>
      </c>
      <c r="B774" s="146" t="s">
        <v>3997</v>
      </c>
      <c r="C774" s="143" t="s">
        <v>2761</v>
      </c>
      <c r="D774" s="93" t="s">
        <v>3998</v>
      </c>
      <c r="E774" s="176" t="s">
        <v>3999</v>
      </c>
      <c r="F774" s="61" t="s">
        <v>4000</v>
      </c>
      <c r="G774" s="153">
        <v>43769</v>
      </c>
      <c r="H774" s="153"/>
      <c r="I774" s="167"/>
      <c r="J774" s="158"/>
      <c r="K774" s="81" t="s">
        <v>2409</v>
      </c>
      <c r="L774" s="81" t="s">
        <v>4797</v>
      </c>
      <c r="M774" s="81" t="s">
        <v>4001</v>
      </c>
    </row>
    <row r="775" spans="1:13" ht="67.5">
      <c r="A775" s="81" t="s">
        <v>4002</v>
      </c>
      <c r="B775" s="146" t="s">
        <v>4003</v>
      </c>
      <c r="C775" s="143" t="s">
        <v>2762</v>
      </c>
      <c r="D775" s="93" t="s">
        <v>4004</v>
      </c>
      <c r="E775" s="100" t="s">
        <v>6438</v>
      </c>
      <c r="F775" s="61" t="s">
        <v>4005</v>
      </c>
      <c r="G775" s="153">
        <v>43769</v>
      </c>
      <c r="H775" s="153"/>
      <c r="I775" s="167"/>
      <c r="J775" s="158"/>
      <c r="K775" s="81" t="s">
        <v>3328</v>
      </c>
      <c r="L775" s="81" t="s">
        <v>4798</v>
      </c>
      <c r="M775" s="81" t="s">
        <v>4006</v>
      </c>
    </row>
    <row r="776" spans="1:13" ht="94.5">
      <c r="A776" s="81" t="s">
        <v>4007</v>
      </c>
      <c r="B776" s="146" t="s">
        <v>4008</v>
      </c>
      <c r="C776" s="143" t="s">
        <v>2785</v>
      </c>
      <c r="D776" s="93" t="s">
        <v>4009</v>
      </c>
      <c r="E776" s="176" t="s">
        <v>4010</v>
      </c>
      <c r="F776" s="61" t="s">
        <v>4011</v>
      </c>
      <c r="G776" s="153">
        <v>43769</v>
      </c>
      <c r="H776" s="153"/>
      <c r="I776" s="167"/>
      <c r="J776" s="158"/>
      <c r="K776" s="81" t="s">
        <v>2408</v>
      </c>
      <c r="L776" s="81" t="s">
        <v>4799</v>
      </c>
      <c r="M776" s="81" t="s">
        <v>4012</v>
      </c>
    </row>
    <row r="777" spans="1:13" ht="40.5">
      <c r="A777" s="81" t="s">
        <v>4013</v>
      </c>
      <c r="B777" s="146" t="s">
        <v>4014</v>
      </c>
      <c r="C777" s="143" t="s">
        <v>2786</v>
      </c>
      <c r="D777" s="93" t="s">
        <v>4015</v>
      </c>
      <c r="E777" s="176" t="s">
        <v>91</v>
      </c>
      <c r="F777" s="61" t="s">
        <v>4016</v>
      </c>
      <c r="G777" s="153">
        <v>43769</v>
      </c>
      <c r="H777" s="153">
        <v>44407</v>
      </c>
      <c r="I777" s="167" t="s">
        <v>5248</v>
      </c>
      <c r="J777" s="158"/>
      <c r="K777" s="81" t="s">
        <v>2408</v>
      </c>
      <c r="L777" s="81" t="s">
        <v>4800</v>
      </c>
      <c r="M777" s="81" t="s">
        <v>4017</v>
      </c>
    </row>
    <row r="778" spans="1:13" ht="81">
      <c r="A778" s="81" t="s">
        <v>4018</v>
      </c>
      <c r="B778" s="146" t="s">
        <v>4019</v>
      </c>
      <c r="C778" s="143" t="s">
        <v>2787</v>
      </c>
      <c r="D778" s="93" t="s">
        <v>4020</v>
      </c>
      <c r="E778" s="100" t="s">
        <v>6438</v>
      </c>
      <c r="F778" s="61" t="s">
        <v>4021</v>
      </c>
      <c r="G778" s="153">
        <v>43769</v>
      </c>
      <c r="H778" s="153"/>
      <c r="I778" s="167"/>
      <c r="J778" s="158"/>
      <c r="K778" s="81" t="s">
        <v>2408</v>
      </c>
      <c r="L778" s="81" t="s">
        <v>4801</v>
      </c>
      <c r="M778" s="81" t="s">
        <v>4022</v>
      </c>
    </row>
    <row r="779" spans="1:13" ht="40.5">
      <c r="A779" s="81" t="s">
        <v>4023</v>
      </c>
      <c r="B779" s="146" t="s">
        <v>4024</v>
      </c>
      <c r="C779" s="143" t="s">
        <v>2788</v>
      </c>
      <c r="D779" s="93" t="s">
        <v>4025</v>
      </c>
      <c r="E779" s="100" t="s">
        <v>6438</v>
      </c>
      <c r="F779" s="61" t="s">
        <v>4026</v>
      </c>
      <c r="G779" s="153">
        <v>43798</v>
      </c>
      <c r="H779" s="153"/>
      <c r="I779" s="167"/>
      <c r="J779" s="158"/>
      <c r="K779" s="81" t="s">
        <v>3344</v>
      </c>
      <c r="L779" s="81" t="s">
        <v>4802</v>
      </c>
      <c r="M779" s="81" t="s">
        <v>4027</v>
      </c>
    </row>
    <row r="780" spans="1:13" ht="67.5">
      <c r="A780" s="81" t="s">
        <v>4028</v>
      </c>
      <c r="B780" s="146" t="s">
        <v>4029</v>
      </c>
      <c r="C780" s="143" t="s">
        <v>2789</v>
      </c>
      <c r="D780" s="93" t="s">
        <v>4030</v>
      </c>
      <c r="E780" s="176" t="s">
        <v>91</v>
      </c>
      <c r="F780" s="61"/>
      <c r="G780" s="153">
        <v>43769</v>
      </c>
      <c r="H780" s="153"/>
      <c r="I780" s="167"/>
      <c r="J780" s="158"/>
      <c r="K780" s="81" t="s">
        <v>4031</v>
      </c>
      <c r="L780" s="81" t="s">
        <v>4803</v>
      </c>
      <c r="M780" s="81" t="s">
        <v>4032</v>
      </c>
    </row>
    <row r="781" spans="1:13" ht="54">
      <c r="A781" s="81" t="s">
        <v>8718</v>
      </c>
      <c r="B781" s="146" t="s">
        <v>8719</v>
      </c>
      <c r="C781" s="143" t="s">
        <v>2790</v>
      </c>
      <c r="D781" s="93" t="s">
        <v>4033</v>
      </c>
      <c r="E781" s="100" t="s">
        <v>6438</v>
      </c>
      <c r="F781" s="61" t="s">
        <v>4034</v>
      </c>
      <c r="G781" s="153">
        <v>43798</v>
      </c>
      <c r="H781" s="153"/>
      <c r="I781" s="167"/>
      <c r="J781" s="158"/>
      <c r="K781" s="81" t="s">
        <v>3181</v>
      </c>
      <c r="L781" s="81" t="s">
        <v>8720</v>
      </c>
      <c r="M781" s="81" t="s">
        <v>4035</v>
      </c>
    </row>
    <row r="782" spans="1:13" ht="81">
      <c r="A782" s="81" t="s">
        <v>4036</v>
      </c>
      <c r="B782" s="146" t="s">
        <v>4037</v>
      </c>
      <c r="C782" s="143" t="s">
        <v>2808</v>
      </c>
      <c r="D782" s="93" t="s">
        <v>2849</v>
      </c>
      <c r="E782" s="100" t="s">
        <v>6438</v>
      </c>
      <c r="F782" s="61" t="s">
        <v>4038</v>
      </c>
      <c r="G782" s="153">
        <v>43798</v>
      </c>
      <c r="H782" s="153"/>
      <c r="I782" s="167"/>
      <c r="J782" s="158"/>
      <c r="K782" s="81" t="s">
        <v>3344</v>
      </c>
      <c r="L782" s="81" t="s">
        <v>7980</v>
      </c>
      <c r="M782" s="81" t="s">
        <v>4039</v>
      </c>
    </row>
    <row r="783" spans="1:13" ht="27">
      <c r="A783" s="81" t="s">
        <v>4040</v>
      </c>
      <c r="B783" s="146" t="s">
        <v>4041</v>
      </c>
      <c r="C783" s="143" t="s">
        <v>2809</v>
      </c>
      <c r="D783" s="93" t="s">
        <v>4042</v>
      </c>
      <c r="E783" s="100" t="s">
        <v>6438</v>
      </c>
      <c r="F783" s="61" t="s">
        <v>4043</v>
      </c>
      <c r="G783" s="153">
        <v>43798</v>
      </c>
      <c r="H783" s="153"/>
      <c r="I783" s="167"/>
      <c r="J783" s="158"/>
      <c r="K783" s="81" t="s">
        <v>3344</v>
      </c>
      <c r="L783" s="81" t="s">
        <v>4804</v>
      </c>
      <c r="M783" s="81" t="s">
        <v>4044</v>
      </c>
    </row>
    <row r="784" spans="1:13" ht="27">
      <c r="A784" s="81" t="s">
        <v>4045</v>
      </c>
      <c r="B784" s="146" t="s">
        <v>4046</v>
      </c>
      <c r="C784" s="143" t="s">
        <v>2810</v>
      </c>
      <c r="D784" s="93" t="s">
        <v>4047</v>
      </c>
      <c r="E784" s="100" t="s">
        <v>6438</v>
      </c>
      <c r="F784" s="61"/>
      <c r="G784" s="153">
        <v>43826</v>
      </c>
      <c r="H784" s="153"/>
      <c r="I784" s="167"/>
      <c r="J784" s="158"/>
      <c r="K784" s="81" t="s">
        <v>2409</v>
      </c>
      <c r="L784" s="81" t="s">
        <v>4805</v>
      </c>
      <c r="M784" s="81" t="s">
        <v>4048</v>
      </c>
    </row>
    <row r="785" spans="1:13" ht="67.5">
      <c r="A785" s="81" t="s">
        <v>4049</v>
      </c>
      <c r="B785" s="146" t="s">
        <v>4050</v>
      </c>
      <c r="C785" s="143" t="s">
        <v>2811</v>
      </c>
      <c r="D785" s="93" t="s">
        <v>4051</v>
      </c>
      <c r="E785" s="100" t="s">
        <v>6438</v>
      </c>
      <c r="F785" s="61" t="s">
        <v>4052</v>
      </c>
      <c r="G785" s="153">
        <v>43861</v>
      </c>
      <c r="H785" s="153"/>
      <c r="I785" s="167"/>
      <c r="J785" s="158"/>
      <c r="K785" s="81" t="s">
        <v>3912</v>
      </c>
      <c r="L785" s="81" t="s">
        <v>4806</v>
      </c>
      <c r="M785" s="81" t="s">
        <v>4053</v>
      </c>
    </row>
    <row r="786" spans="1:13" ht="54">
      <c r="A786" s="81" t="s">
        <v>4054</v>
      </c>
      <c r="B786" s="146" t="s">
        <v>4055</v>
      </c>
      <c r="C786" s="143" t="s">
        <v>2812</v>
      </c>
      <c r="D786" s="93" t="s">
        <v>4056</v>
      </c>
      <c r="E786" s="176" t="s">
        <v>3898</v>
      </c>
      <c r="F786" s="61" t="s">
        <v>4057</v>
      </c>
      <c r="G786" s="153">
        <v>43861</v>
      </c>
      <c r="H786" s="153"/>
      <c r="I786" s="167"/>
      <c r="J786" s="158"/>
      <c r="K786" s="81" t="s">
        <v>3912</v>
      </c>
      <c r="L786" s="81" t="s">
        <v>4454</v>
      </c>
      <c r="M786" s="81" t="s">
        <v>4058</v>
      </c>
    </row>
    <row r="787" spans="1:13" ht="81">
      <c r="A787" s="81" t="s">
        <v>4059</v>
      </c>
      <c r="B787" s="146" t="s">
        <v>4060</v>
      </c>
      <c r="C787" s="143" t="s">
        <v>2813</v>
      </c>
      <c r="D787" s="93" t="s">
        <v>4061</v>
      </c>
      <c r="E787" s="100" t="s">
        <v>6438</v>
      </c>
      <c r="F787" s="61" t="s">
        <v>4062</v>
      </c>
      <c r="G787" s="153">
        <v>43889</v>
      </c>
      <c r="H787" s="153"/>
      <c r="I787" s="167"/>
      <c r="J787" s="158"/>
      <c r="K787" s="81" t="s">
        <v>4031</v>
      </c>
      <c r="L787" s="81" t="s">
        <v>4807</v>
      </c>
      <c r="M787" s="81" t="s">
        <v>4063</v>
      </c>
    </row>
    <row r="788" spans="1:13" ht="54">
      <c r="A788" s="81" t="s">
        <v>4064</v>
      </c>
      <c r="B788" s="146" t="s">
        <v>4065</v>
      </c>
      <c r="C788" s="143" t="s">
        <v>2814</v>
      </c>
      <c r="D788" s="93" t="s">
        <v>3339</v>
      </c>
      <c r="E788" s="100" t="s">
        <v>6438</v>
      </c>
      <c r="F788" s="61" t="s">
        <v>4066</v>
      </c>
      <c r="G788" s="153">
        <v>43889</v>
      </c>
      <c r="H788" s="153">
        <v>45625</v>
      </c>
      <c r="I788" s="167" t="s">
        <v>8394</v>
      </c>
      <c r="J788" s="158"/>
      <c r="K788" s="81" t="s">
        <v>3952</v>
      </c>
      <c r="L788" s="81" t="s">
        <v>8684</v>
      </c>
      <c r="M788" s="81" t="s">
        <v>4067</v>
      </c>
    </row>
    <row r="789" spans="1:13" ht="40.5">
      <c r="A789" s="81" t="s">
        <v>4068</v>
      </c>
      <c r="B789" s="146" t="s">
        <v>4069</v>
      </c>
      <c r="C789" s="143" t="s">
        <v>2815</v>
      </c>
      <c r="D789" s="93" t="s">
        <v>4070</v>
      </c>
      <c r="E789" s="100" t="s">
        <v>6438</v>
      </c>
      <c r="F789" s="61" t="s">
        <v>4071</v>
      </c>
      <c r="G789" s="153">
        <v>43889</v>
      </c>
      <c r="H789" s="153"/>
      <c r="I789" s="167"/>
      <c r="J789" s="158"/>
      <c r="K789" s="81" t="s">
        <v>2409</v>
      </c>
      <c r="L789" s="81" t="s">
        <v>4808</v>
      </c>
      <c r="M789" s="81" t="s">
        <v>4072</v>
      </c>
    </row>
    <row r="790" spans="1:13" ht="27">
      <c r="A790" s="81" t="s">
        <v>4073</v>
      </c>
      <c r="B790" s="146" t="s">
        <v>4074</v>
      </c>
      <c r="C790" s="143" t="s">
        <v>2850</v>
      </c>
      <c r="D790" s="93" t="s">
        <v>4075</v>
      </c>
      <c r="E790" s="176" t="s">
        <v>90</v>
      </c>
      <c r="F790" s="61" t="s">
        <v>4076</v>
      </c>
      <c r="G790" s="153">
        <v>43889</v>
      </c>
      <c r="H790" s="153"/>
      <c r="I790" s="167"/>
      <c r="J790" s="158"/>
      <c r="K790" s="81" t="s">
        <v>2409</v>
      </c>
      <c r="L790" s="81" t="s">
        <v>4809</v>
      </c>
      <c r="M790" s="81" t="s">
        <v>4077</v>
      </c>
    </row>
    <row r="791" spans="1:13" ht="54">
      <c r="A791" s="81" t="s">
        <v>4078</v>
      </c>
      <c r="B791" s="146" t="s">
        <v>4079</v>
      </c>
      <c r="C791" s="143" t="s">
        <v>2851</v>
      </c>
      <c r="D791" s="93" t="s">
        <v>4080</v>
      </c>
      <c r="E791" s="100" t="s">
        <v>6438</v>
      </c>
      <c r="F791" s="61" t="s">
        <v>5384</v>
      </c>
      <c r="G791" s="153">
        <v>43889</v>
      </c>
      <c r="H791" s="153">
        <v>45288</v>
      </c>
      <c r="I791" s="167" t="s">
        <v>6730</v>
      </c>
      <c r="J791" s="158"/>
      <c r="K791" s="81" t="s">
        <v>3344</v>
      </c>
      <c r="L791" s="81" t="s">
        <v>8199</v>
      </c>
      <c r="M791" s="81" t="s">
        <v>4081</v>
      </c>
    </row>
    <row r="792" spans="1:13" ht="40.5">
      <c r="A792" s="81" t="s">
        <v>4082</v>
      </c>
      <c r="B792" s="146" t="s">
        <v>4083</v>
      </c>
      <c r="C792" s="143" t="s">
        <v>2852</v>
      </c>
      <c r="D792" s="93" t="s">
        <v>4080</v>
      </c>
      <c r="E792" s="100" t="s">
        <v>6438</v>
      </c>
      <c r="F792" s="61" t="s">
        <v>5385</v>
      </c>
      <c r="G792" s="153">
        <v>43889</v>
      </c>
      <c r="H792" s="153">
        <v>45288</v>
      </c>
      <c r="I792" s="167" t="s">
        <v>6731</v>
      </c>
      <c r="J792" s="158"/>
      <c r="K792" s="81" t="s">
        <v>3344</v>
      </c>
      <c r="L792" s="81" t="s">
        <v>8200</v>
      </c>
      <c r="M792" s="81" t="s">
        <v>4084</v>
      </c>
    </row>
    <row r="793" spans="1:13" ht="54">
      <c r="A793" s="81" t="s">
        <v>4085</v>
      </c>
      <c r="B793" s="146" t="s">
        <v>4086</v>
      </c>
      <c r="C793" s="143" t="s">
        <v>2853</v>
      </c>
      <c r="D793" s="93" t="s">
        <v>2948</v>
      </c>
      <c r="E793" s="100" t="s">
        <v>6438</v>
      </c>
      <c r="F793" s="61" t="s">
        <v>4087</v>
      </c>
      <c r="G793" s="153">
        <v>43889</v>
      </c>
      <c r="H793" s="153">
        <v>45288</v>
      </c>
      <c r="I793" s="167" t="s">
        <v>6732</v>
      </c>
      <c r="J793" s="158"/>
      <c r="K793" s="81" t="s">
        <v>3344</v>
      </c>
      <c r="L793" s="81" t="s">
        <v>8199</v>
      </c>
      <c r="M793" s="81" t="s">
        <v>4088</v>
      </c>
    </row>
    <row r="794" spans="1:13" ht="40.5">
      <c r="A794" s="81" t="s">
        <v>4089</v>
      </c>
      <c r="B794" s="146" t="s">
        <v>4090</v>
      </c>
      <c r="C794" s="143" t="s">
        <v>2854</v>
      </c>
      <c r="D794" s="93" t="s">
        <v>4091</v>
      </c>
      <c r="E794" s="176" t="s">
        <v>2532</v>
      </c>
      <c r="F794" s="61" t="s">
        <v>4092</v>
      </c>
      <c r="G794" s="153">
        <v>43889</v>
      </c>
      <c r="H794" s="153"/>
      <c r="I794" s="167"/>
      <c r="J794" s="158"/>
      <c r="K794" s="81" t="s">
        <v>3181</v>
      </c>
      <c r="L794" s="81" t="s">
        <v>4810</v>
      </c>
      <c r="M794" s="81" t="s">
        <v>4093</v>
      </c>
    </row>
    <row r="795" spans="1:13" ht="54">
      <c r="A795" s="81" t="s">
        <v>4094</v>
      </c>
      <c r="B795" s="146" t="s">
        <v>4095</v>
      </c>
      <c r="C795" s="143" t="s">
        <v>2855</v>
      </c>
      <c r="D795" s="93" t="s">
        <v>4096</v>
      </c>
      <c r="E795" s="100" t="s">
        <v>6438</v>
      </c>
      <c r="F795" s="61" t="s">
        <v>4097</v>
      </c>
      <c r="G795" s="153">
        <v>43889</v>
      </c>
      <c r="H795" s="153">
        <v>45504</v>
      </c>
      <c r="I795" s="167" t="s">
        <v>7088</v>
      </c>
      <c r="J795" s="158"/>
      <c r="K795" s="81" t="s">
        <v>3344</v>
      </c>
      <c r="L795" s="81" t="s">
        <v>7540</v>
      </c>
      <c r="M795" s="81" t="s">
        <v>4098</v>
      </c>
    </row>
    <row r="796" spans="1:13" ht="54">
      <c r="A796" s="81" t="s">
        <v>4099</v>
      </c>
      <c r="B796" s="146" t="s">
        <v>4100</v>
      </c>
      <c r="C796" s="143" t="s">
        <v>2856</v>
      </c>
      <c r="D796" s="93" t="s">
        <v>6494</v>
      </c>
      <c r="E796" s="100" t="s">
        <v>6438</v>
      </c>
      <c r="F796" s="61" t="s">
        <v>4101</v>
      </c>
      <c r="G796" s="153">
        <v>43889</v>
      </c>
      <c r="H796" s="153"/>
      <c r="I796" s="167"/>
      <c r="J796" s="158"/>
      <c r="K796" s="81" t="s">
        <v>2406</v>
      </c>
      <c r="L796" s="81" t="s">
        <v>4812</v>
      </c>
      <c r="M796" s="81" t="s">
        <v>4102</v>
      </c>
    </row>
    <row r="797" spans="1:13" ht="135">
      <c r="A797" s="81" t="s">
        <v>4103</v>
      </c>
      <c r="B797" s="146" t="s">
        <v>4104</v>
      </c>
      <c r="C797" s="143" t="s">
        <v>2857</v>
      </c>
      <c r="D797" s="93" t="s">
        <v>4105</v>
      </c>
      <c r="E797" s="176" t="s">
        <v>107</v>
      </c>
      <c r="F797" s="61" t="s">
        <v>4106</v>
      </c>
      <c r="G797" s="153">
        <v>43921</v>
      </c>
      <c r="H797" s="153"/>
      <c r="I797" s="167"/>
      <c r="J797" s="158"/>
      <c r="K797" s="81" t="s">
        <v>2040</v>
      </c>
      <c r="L797" s="81" t="s">
        <v>4813</v>
      </c>
      <c r="M797" s="213" t="s">
        <v>2958</v>
      </c>
    </row>
    <row r="798" spans="1:13" ht="54">
      <c r="A798" s="81" t="s">
        <v>4107</v>
      </c>
      <c r="B798" s="146" t="s">
        <v>4108</v>
      </c>
      <c r="C798" s="143" t="s">
        <v>2858</v>
      </c>
      <c r="D798" s="93" t="s">
        <v>4109</v>
      </c>
      <c r="E798" s="100" t="s">
        <v>6438</v>
      </c>
      <c r="F798" s="61" t="s">
        <v>4110</v>
      </c>
      <c r="G798" s="153">
        <v>43921</v>
      </c>
      <c r="H798" s="153"/>
      <c r="I798" s="167"/>
      <c r="J798" s="158"/>
      <c r="K798" s="81" t="s">
        <v>3181</v>
      </c>
      <c r="L798" s="81" t="s">
        <v>4814</v>
      </c>
      <c r="M798" s="81" t="s">
        <v>4111</v>
      </c>
    </row>
    <row r="799" spans="1:13" ht="40.5">
      <c r="A799" s="81" t="s">
        <v>4112</v>
      </c>
      <c r="B799" s="146" t="s">
        <v>4113</v>
      </c>
      <c r="C799" s="143" t="s">
        <v>4114</v>
      </c>
      <c r="D799" s="93" t="s">
        <v>4115</v>
      </c>
      <c r="E799" s="100" t="s">
        <v>6438</v>
      </c>
      <c r="F799" s="61" t="s">
        <v>4116</v>
      </c>
      <c r="G799" s="153">
        <v>43942</v>
      </c>
      <c r="H799" s="153"/>
      <c r="I799" s="167"/>
      <c r="J799" s="158"/>
      <c r="K799" s="81" t="s">
        <v>3516</v>
      </c>
      <c r="L799" s="81" t="s">
        <v>4117</v>
      </c>
      <c r="M799" s="81" t="s">
        <v>4118</v>
      </c>
    </row>
    <row r="800" spans="1:13" ht="40.5">
      <c r="A800" s="81" t="s">
        <v>4119</v>
      </c>
      <c r="B800" s="146" t="s">
        <v>4120</v>
      </c>
      <c r="C800" s="143" t="s">
        <v>2959</v>
      </c>
      <c r="D800" s="93" t="s">
        <v>4121</v>
      </c>
      <c r="E800" s="100" t="s">
        <v>6438</v>
      </c>
      <c r="F800" s="61" t="s">
        <v>4122</v>
      </c>
      <c r="G800" s="153">
        <v>43980</v>
      </c>
      <c r="H800" s="153"/>
      <c r="I800" s="167"/>
      <c r="J800" s="158"/>
      <c r="K800" s="81" t="s">
        <v>2409</v>
      </c>
      <c r="L800" s="81" t="s">
        <v>4815</v>
      </c>
      <c r="M800" s="81" t="s">
        <v>4123</v>
      </c>
    </row>
    <row r="801" spans="1:13" ht="121.5">
      <c r="A801" s="81" t="s">
        <v>4124</v>
      </c>
      <c r="B801" s="146" t="s">
        <v>4125</v>
      </c>
      <c r="C801" s="143" t="s">
        <v>2960</v>
      </c>
      <c r="D801" s="93" t="s">
        <v>4126</v>
      </c>
      <c r="E801" s="176" t="s">
        <v>4010</v>
      </c>
      <c r="F801" s="61" t="s">
        <v>4127</v>
      </c>
      <c r="G801" s="153">
        <v>44012</v>
      </c>
      <c r="H801" s="153"/>
      <c r="I801" s="167"/>
      <c r="J801" s="158"/>
      <c r="K801" s="81" t="s">
        <v>2040</v>
      </c>
      <c r="L801" s="81" t="s">
        <v>4128</v>
      </c>
      <c r="M801" s="81" t="s">
        <v>4129</v>
      </c>
    </row>
    <row r="802" spans="1:13" ht="81">
      <c r="A802" s="81" t="s">
        <v>4130</v>
      </c>
      <c r="B802" s="146" t="s">
        <v>4131</v>
      </c>
      <c r="C802" s="143" t="s">
        <v>2961</v>
      </c>
      <c r="D802" s="93" t="s">
        <v>3196</v>
      </c>
      <c r="E802" s="100" t="s">
        <v>6438</v>
      </c>
      <c r="F802" s="61" t="s">
        <v>4132</v>
      </c>
      <c r="G802" s="153">
        <v>44012</v>
      </c>
      <c r="H802" s="153">
        <v>44012</v>
      </c>
      <c r="I802" s="167" t="s">
        <v>4133</v>
      </c>
      <c r="J802" s="158"/>
      <c r="K802" s="81" t="s">
        <v>3181</v>
      </c>
      <c r="L802" s="81" t="s">
        <v>4134</v>
      </c>
      <c r="M802" s="81" t="s">
        <v>4135</v>
      </c>
    </row>
    <row r="803" spans="1:13" ht="67.5">
      <c r="A803" s="81" t="s">
        <v>4136</v>
      </c>
      <c r="B803" s="146" t="s">
        <v>4137</v>
      </c>
      <c r="C803" s="143" t="s">
        <v>2962</v>
      </c>
      <c r="D803" s="93" t="s">
        <v>4138</v>
      </c>
      <c r="E803" s="176" t="s">
        <v>2138</v>
      </c>
      <c r="F803" s="61" t="s">
        <v>4139</v>
      </c>
      <c r="G803" s="153">
        <v>44012</v>
      </c>
      <c r="H803" s="153">
        <v>44347</v>
      </c>
      <c r="I803" s="167" t="s">
        <v>5249</v>
      </c>
      <c r="J803" s="158"/>
      <c r="K803" s="81" t="s">
        <v>3181</v>
      </c>
      <c r="L803" s="81" t="s">
        <v>6703</v>
      </c>
      <c r="M803" s="81" t="s">
        <v>4140</v>
      </c>
    </row>
    <row r="804" spans="1:13" ht="81">
      <c r="A804" s="81" t="s">
        <v>4141</v>
      </c>
      <c r="B804" s="146" t="s">
        <v>4142</v>
      </c>
      <c r="C804" s="143" t="s">
        <v>2963</v>
      </c>
      <c r="D804" s="93" t="s">
        <v>4143</v>
      </c>
      <c r="E804" s="176" t="s">
        <v>2476</v>
      </c>
      <c r="F804" s="61" t="s">
        <v>4144</v>
      </c>
      <c r="G804" s="153">
        <v>44012</v>
      </c>
      <c r="H804" s="153">
        <v>45625</v>
      </c>
      <c r="I804" s="167" t="s">
        <v>8270</v>
      </c>
      <c r="J804" s="158"/>
      <c r="K804" s="81" t="s">
        <v>2040</v>
      </c>
      <c r="L804" s="81" t="s">
        <v>7702</v>
      </c>
      <c r="M804" s="81" t="s">
        <v>4145</v>
      </c>
    </row>
    <row r="805" spans="1:13" ht="40.5">
      <c r="A805" s="81" t="s">
        <v>4146</v>
      </c>
      <c r="B805" s="146" t="s">
        <v>4147</v>
      </c>
      <c r="C805" s="143" t="s">
        <v>6582</v>
      </c>
      <c r="D805" s="93" t="s">
        <v>4148</v>
      </c>
      <c r="E805" s="176" t="s">
        <v>92</v>
      </c>
      <c r="F805" s="61" t="s">
        <v>4149</v>
      </c>
      <c r="G805" s="153">
        <v>44043</v>
      </c>
      <c r="H805" s="153">
        <v>45230</v>
      </c>
      <c r="I805" s="167" t="s">
        <v>6580</v>
      </c>
      <c r="J805" s="158"/>
      <c r="K805" s="81" t="s">
        <v>2040</v>
      </c>
      <c r="L805" s="81" t="s">
        <v>4816</v>
      </c>
      <c r="M805" s="81" t="s">
        <v>4150</v>
      </c>
    </row>
    <row r="806" spans="1:13" ht="54">
      <c r="A806" s="81" t="s">
        <v>4151</v>
      </c>
      <c r="B806" s="146" t="s">
        <v>4152</v>
      </c>
      <c r="C806" s="143" t="s">
        <v>2965</v>
      </c>
      <c r="D806" s="93" t="s">
        <v>3196</v>
      </c>
      <c r="E806" s="100" t="s">
        <v>6438</v>
      </c>
      <c r="F806" s="61" t="s">
        <v>4153</v>
      </c>
      <c r="G806" s="153">
        <v>44012</v>
      </c>
      <c r="H806" s="153">
        <v>44043</v>
      </c>
      <c r="I806" s="167" t="s">
        <v>4154</v>
      </c>
      <c r="J806" s="158"/>
      <c r="K806" s="81" t="s">
        <v>2407</v>
      </c>
      <c r="L806" s="81" t="s">
        <v>4155</v>
      </c>
      <c r="M806" s="81" t="s">
        <v>4156</v>
      </c>
    </row>
    <row r="807" spans="1:13" ht="54">
      <c r="A807" s="81" t="s">
        <v>4157</v>
      </c>
      <c r="B807" s="146" t="s">
        <v>4158</v>
      </c>
      <c r="C807" s="143" t="s">
        <v>2966</v>
      </c>
      <c r="D807" s="93" t="s">
        <v>3196</v>
      </c>
      <c r="E807" s="100" t="s">
        <v>6438</v>
      </c>
      <c r="F807" s="61" t="s">
        <v>4159</v>
      </c>
      <c r="G807" s="153">
        <v>44012</v>
      </c>
      <c r="H807" s="153"/>
      <c r="I807" s="167"/>
      <c r="J807" s="158"/>
      <c r="K807" s="81" t="s">
        <v>4031</v>
      </c>
      <c r="L807" s="81" t="s">
        <v>4817</v>
      </c>
      <c r="M807" s="81" t="s">
        <v>4160</v>
      </c>
    </row>
    <row r="808" spans="1:13" ht="54">
      <c r="A808" s="81" t="s">
        <v>4161</v>
      </c>
      <c r="B808" s="146" t="s">
        <v>4162</v>
      </c>
      <c r="C808" s="143" t="s">
        <v>2967</v>
      </c>
      <c r="D808" s="93" t="s">
        <v>4051</v>
      </c>
      <c r="E808" s="100" t="s">
        <v>6438</v>
      </c>
      <c r="F808" s="61" t="s">
        <v>4163</v>
      </c>
      <c r="G808" s="153">
        <v>44012</v>
      </c>
      <c r="H808" s="153"/>
      <c r="I808" s="167"/>
      <c r="J808" s="158"/>
      <c r="K808" s="81" t="s">
        <v>3679</v>
      </c>
      <c r="L808" s="81" t="s">
        <v>4155</v>
      </c>
      <c r="M808" s="81" t="s">
        <v>4164</v>
      </c>
    </row>
    <row r="809" spans="1:13" ht="54">
      <c r="A809" s="81" t="s">
        <v>4165</v>
      </c>
      <c r="B809" s="146" t="s">
        <v>4166</v>
      </c>
      <c r="C809" s="143" t="s">
        <v>2968</v>
      </c>
      <c r="D809" s="93" t="s">
        <v>4167</v>
      </c>
      <c r="E809" s="100" t="s">
        <v>6438</v>
      </c>
      <c r="F809" s="61" t="s">
        <v>4168</v>
      </c>
      <c r="G809" s="153">
        <v>44012</v>
      </c>
      <c r="H809" s="153"/>
      <c r="I809" s="167"/>
      <c r="J809" s="158"/>
      <c r="K809" s="81" t="s">
        <v>3181</v>
      </c>
      <c r="L809" s="81" t="s">
        <v>4817</v>
      </c>
      <c r="M809" s="81" t="s">
        <v>4169</v>
      </c>
    </row>
    <row r="810" spans="1:13" ht="40.5">
      <c r="A810" s="81" t="s">
        <v>4170</v>
      </c>
      <c r="B810" s="146" t="s">
        <v>4171</v>
      </c>
      <c r="C810" s="143" t="s">
        <v>2969</v>
      </c>
      <c r="D810" s="93" t="s">
        <v>4172</v>
      </c>
      <c r="E810" s="176" t="s">
        <v>2532</v>
      </c>
      <c r="F810" s="61" t="s">
        <v>4173</v>
      </c>
      <c r="G810" s="153">
        <v>44043</v>
      </c>
      <c r="H810" s="153">
        <v>44286</v>
      </c>
      <c r="I810" s="167" t="s">
        <v>5020</v>
      </c>
      <c r="J810" s="158"/>
      <c r="K810" s="81" t="s">
        <v>2409</v>
      </c>
      <c r="L810" s="81" t="s">
        <v>4174</v>
      </c>
      <c r="M810" s="81" t="s">
        <v>4175</v>
      </c>
    </row>
    <row r="811" spans="1:13" ht="67.5">
      <c r="A811" s="81" t="s">
        <v>4176</v>
      </c>
      <c r="B811" s="146" t="s">
        <v>4177</v>
      </c>
      <c r="C811" s="143" t="s">
        <v>2970</v>
      </c>
      <c r="D811" s="93" t="s">
        <v>4178</v>
      </c>
      <c r="E811" s="176" t="s">
        <v>90</v>
      </c>
      <c r="F811" s="61" t="s">
        <v>4179</v>
      </c>
      <c r="G811" s="153">
        <v>44074</v>
      </c>
      <c r="H811" s="153">
        <v>44074</v>
      </c>
      <c r="I811" s="168" t="s">
        <v>3011</v>
      </c>
      <c r="J811" s="158"/>
      <c r="K811" s="81" t="s">
        <v>2406</v>
      </c>
      <c r="L811" s="81" t="s">
        <v>8014</v>
      </c>
      <c r="M811" s="81" t="s">
        <v>4180</v>
      </c>
    </row>
    <row r="812" spans="1:13" ht="121.5">
      <c r="A812" s="81" t="s">
        <v>4181</v>
      </c>
      <c r="B812" s="146" t="s">
        <v>4182</v>
      </c>
      <c r="C812" s="143" t="s">
        <v>2971</v>
      </c>
      <c r="D812" s="93" t="s">
        <v>4183</v>
      </c>
      <c r="E812" s="100" t="s">
        <v>6438</v>
      </c>
      <c r="F812" s="61" t="s">
        <v>5386</v>
      </c>
      <c r="G812" s="153">
        <v>44104</v>
      </c>
      <c r="H812" s="153"/>
      <c r="I812" s="167"/>
      <c r="J812" s="158"/>
      <c r="K812" s="81" t="s">
        <v>4031</v>
      </c>
      <c r="L812" s="81" t="s">
        <v>4818</v>
      </c>
      <c r="M812" s="81" t="s">
        <v>4184</v>
      </c>
    </row>
    <row r="813" spans="1:13" ht="40.5">
      <c r="A813" s="81" t="s">
        <v>4185</v>
      </c>
      <c r="B813" s="146" t="s">
        <v>4186</v>
      </c>
      <c r="C813" s="143" t="s">
        <v>2972</v>
      </c>
      <c r="D813" s="93" t="s">
        <v>4187</v>
      </c>
      <c r="E813" s="100" t="s">
        <v>6438</v>
      </c>
      <c r="F813" s="61" t="s">
        <v>4188</v>
      </c>
      <c r="G813" s="153">
        <v>44104</v>
      </c>
      <c r="H813" s="153">
        <v>44104</v>
      </c>
      <c r="I813" s="167" t="s">
        <v>4988</v>
      </c>
      <c r="J813" s="158"/>
      <c r="K813" s="81" t="s">
        <v>3912</v>
      </c>
      <c r="L813" s="81" t="s">
        <v>4189</v>
      </c>
      <c r="M813" s="81" t="s">
        <v>4190</v>
      </c>
    </row>
    <row r="814" spans="1:13" ht="40.5">
      <c r="A814" s="81" t="s">
        <v>4191</v>
      </c>
      <c r="B814" s="146" t="s">
        <v>4192</v>
      </c>
      <c r="C814" s="143" t="s">
        <v>2973</v>
      </c>
      <c r="D814" s="93" t="s">
        <v>4193</v>
      </c>
      <c r="E814" s="176" t="s">
        <v>4194</v>
      </c>
      <c r="F814" s="61" t="s">
        <v>4195</v>
      </c>
      <c r="G814" s="153">
        <v>44104</v>
      </c>
      <c r="H814" s="153"/>
      <c r="I814" s="167"/>
      <c r="J814" s="158"/>
      <c r="K814" s="81" t="s">
        <v>2409</v>
      </c>
      <c r="L814" s="81" t="s">
        <v>4196</v>
      </c>
      <c r="M814" s="81" t="s">
        <v>4197</v>
      </c>
    </row>
    <row r="815" spans="1:13" ht="40.5">
      <c r="A815" s="81" t="s">
        <v>4198</v>
      </c>
      <c r="B815" s="146" t="s">
        <v>4199</v>
      </c>
      <c r="C815" s="143" t="s">
        <v>2974</v>
      </c>
      <c r="D815" s="93" t="s">
        <v>4200</v>
      </c>
      <c r="E815" s="176" t="s">
        <v>90</v>
      </c>
      <c r="F815" s="61" t="s">
        <v>5387</v>
      </c>
      <c r="G815" s="153">
        <v>44104</v>
      </c>
      <c r="H815" s="153">
        <v>44165</v>
      </c>
      <c r="I815" s="168" t="s">
        <v>3038</v>
      </c>
      <c r="J815" s="158"/>
      <c r="K815" s="81" t="s">
        <v>4031</v>
      </c>
      <c r="L815" s="81" t="s">
        <v>4201</v>
      </c>
      <c r="M815" s="81" t="s">
        <v>4202</v>
      </c>
    </row>
    <row r="816" spans="1:13" ht="40.5">
      <c r="A816" s="81" t="s">
        <v>4203</v>
      </c>
      <c r="B816" s="146" t="s">
        <v>4204</v>
      </c>
      <c r="C816" s="143" t="s">
        <v>2975</v>
      </c>
      <c r="D816" s="93" t="s">
        <v>4205</v>
      </c>
      <c r="E816" s="176" t="s">
        <v>2390</v>
      </c>
      <c r="F816" s="61" t="s">
        <v>4206</v>
      </c>
      <c r="G816" s="153">
        <v>44134</v>
      </c>
      <c r="H816" s="153">
        <v>44530</v>
      </c>
      <c r="I816" s="167" t="s">
        <v>5418</v>
      </c>
      <c r="J816" s="158"/>
      <c r="K816" s="81" t="s">
        <v>2409</v>
      </c>
      <c r="L816" s="81" t="s">
        <v>4819</v>
      </c>
      <c r="M816" s="81" t="s">
        <v>4207</v>
      </c>
    </row>
    <row r="817" spans="1:13" ht="40.5">
      <c r="A817" s="81" t="s">
        <v>4208</v>
      </c>
      <c r="B817" s="146" t="s">
        <v>4209</v>
      </c>
      <c r="C817" s="143" t="s">
        <v>2976</v>
      </c>
      <c r="D817" s="93" t="s">
        <v>4070</v>
      </c>
      <c r="E817" s="100" t="s">
        <v>6438</v>
      </c>
      <c r="F817" s="61" t="s">
        <v>4210</v>
      </c>
      <c r="G817" s="153">
        <v>44134</v>
      </c>
      <c r="H817" s="153"/>
      <c r="I817" s="167"/>
      <c r="J817" s="158"/>
      <c r="K817" s="81" t="s">
        <v>163</v>
      </c>
      <c r="L817" s="81" t="s">
        <v>4820</v>
      </c>
      <c r="M817" s="81" t="s">
        <v>4211</v>
      </c>
    </row>
    <row r="818" spans="1:13" ht="40.5">
      <c r="A818" s="81" t="s">
        <v>4212</v>
      </c>
      <c r="B818" s="146" t="s">
        <v>4213</v>
      </c>
      <c r="C818" s="143" t="s">
        <v>2977</v>
      </c>
      <c r="D818" s="93" t="s">
        <v>4214</v>
      </c>
      <c r="E818" s="176" t="s">
        <v>2390</v>
      </c>
      <c r="F818" s="61"/>
      <c r="G818" s="153">
        <v>44134</v>
      </c>
      <c r="H818" s="153"/>
      <c r="I818" s="167"/>
      <c r="J818" s="158"/>
      <c r="K818" s="81" t="s">
        <v>2409</v>
      </c>
      <c r="L818" s="81" t="s">
        <v>4821</v>
      </c>
      <c r="M818" s="81" t="s">
        <v>4215</v>
      </c>
    </row>
    <row r="819" spans="1:13" ht="54">
      <c r="A819" s="81" t="s">
        <v>4216</v>
      </c>
      <c r="B819" s="146" t="s">
        <v>4217</v>
      </c>
      <c r="C819" s="143" t="s">
        <v>2978</v>
      </c>
      <c r="D819" s="93" t="s">
        <v>4218</v>
      </c>
      <c r="E819" s="100" t="s">
        <v>6438</v>
      </c>
      <c r="F819" s="61" t="s">
        <v>4219</v>
      </c>
      <c r="G819" s="153">
        <v>44165</v>
      </c>
      <c r="H819" s="153"/>
      <c r="I819" s="167"/>
      <c r="J819" s="158"/>
      <c r="K819" s="81" t="s">
        <v>2407</v>
      </c>
      <c r="L819" s="81" t="s">
        <v>4822</v>
      </c>
      <c r="M819" s="81" t="s">
        <v>4220</v>
      </c>
    </row>
    <row r="820" spans="1:13" ht="27">
      <c r="A820" s="81" t="s">
        <v>4221</v>
      </c>
      <c r="B820" s="146" t="s">
        <v>4222</v>
      </c>
      <c r="C820" s="143" t="s">
        <v>2979</v>
      </c>
      <c r="D820" s="93" t="s">
        <v>4223</v>
      </c>
      <c r="E820" s="176" t="s">
        <v>2390</v>
      </c>
      <c r="F820" s="61"/>
      <c r="G820" s="153">
        <v>44165</v>
      </c>
      <c r="H820" s="153"/>
      <c r="I820" s="167"/>
      <c r="J820" s="158"/>
      <c r="K820" s="81" t="s">
        <v>2409</v>
      </c>
      <c r="L820" s="81" t="s">
        <v>4823</v>
      </c>
      <c r="M820" s="81" t="s">
        <v>4224</v>
      </c>
    </row>
    <row r="821" spans="1:13" ht="40.5">
      <c r="A821" s="81" t="s">
        <v>4225</v>
      </c>
      <c r="B821" s="146" t="s">
        <v>4226</v>
      </c>
      <c r="C821" s="143" t="s">
        <v>2980</v>
      </c>
      <c r="D821" s="93" t="s">
        <v>4227</v>
      </c>
      <c r="E821" s="176" t="s">
        <v>2532</v>
      </c>
      <c r="F821" s="61" t="s">
        <v>4228</v>
      </c>
      <c r="G821" s="153">
        <v>44165</v>
      </c>
      <c r="H821" s="153"/>
      <c r="I821" s="167"/>
      <c r="J821" s="158"/>
      <c r="K821" s="81" t="s">
        <v>3181</v>
      </c>
      <c r="L821" s="81" t="s">
        <v>4824</v>
      </c>
      <c r="M821" s="81" t="s">
        <v>4229</v>
      </c>
    </row>
    <row r="822" spans="1:13" ht="40.5">
      <c r="A822" s="81" t="s">
        <v>4230</v>
      </c>
      <c r="B822" s="146" t="s">
        <v>4231</v>
      </c>
      <c r="C822" s="143" t="s">
        <v>2981</v>
      </c>
      <c r="D822" s="93" t="s">
        <v>4232</v>
      </c>
      <c r="E822" s="176" t="s">
        <v>91</v>
      </c>
      <c r="F822" s="61" t="s">
        <v>4233</v>
      </c>
      <c r="G822" s="153">
        <v>44165</v>
      </c>
      <c r="H822" s="153">
        <v>45807</v>
      </c>
      <c r="I822" s="167" t="s">
        <v>9835</v>
      </c>
      <c r="J822" s="158"/>
      <c r="K822" s="81" t="s">
        <v>3181</v>
      </c>
      <c r="L822" s="81" t="s">
        <v>8015</v>
      </c>
      <c r="M822" s="81" t="s">
        <v>4234</v>
      </c>
    </row>
    <row r="823" spans="1:13" ht="40.5">
      <c r="A823" s="81" t="s">
        <v>4235</v>
      </c>
      <c r="B823" s="146" t="s">
        <v>4236</v>
      </c>
      <c r="C823" s="143" t="s">
        <v>2982</v>
      </c>
      <c r="D823" s="93" t="s">
        <v>4237</v>
      </c>
      <c r="E823" s="176" t="s">
        <v>91</v>
      </c>
      <c r="F823" s="61" t="s">
        <v>4238</v>
      </c>
      <c r="G823" s="153">
        <v>44165</v>
      </c>
      <c r="H823" s="153"/>
      <c r="I823" s="167"/>
      <c r="J823" s="158"/>
      <c r="K823" s="81" t="s">
        <v>3181</v>
      </c>
      <c r="L823" s="81" t="s">
        <v>4825</v>
      </c>
      <c r="M823" s="81" t="s">
        <v>4239</v>
      </c>
    </row>
    <row r="824" spans="1:13" ht="94.5">
      <c r="A824" s="81" t="s">
        <v>4240</v>
      </c>
      <c r="B824" s="146" t="s">
        <v>4241</v>
      </c>
      <c r="C824" s="143" t="s">
        <v>2983</v>
      </c>
      <c r="D824" s="93" t="s">
        <v>4172</v>
      </c>
      <c r="E824" s="176" t="s">
        <v>2532</v>
      </c>
      <c r="F824" s="61" t="s">
        <v>4242</v>
      </c>
      <c r="G824" s="153">
        <v>44175</v>
      </c>
      <c r="H824" s="153"/>
      <c r="I824" s="167"/>
      <c r="J824" s="158"/>
      <c r="K824" s="81" t="s">
        <v>3181</v>
      </c>
      <c r="L824" s="81" t="s">
        <v>4826</v>
      </c>
      <c r="M824" s="81" t="s">
        <v>4243</v>
      </c>
    </row>
    <row r="825" spans="1:13" ht="40.5">
      <c r="A825" s="81" t="s">
        <v>4244</v>
      </c>
      <c r="B825" s="146" t="s">
        <v>4245</v>
      </c>
      <c r="C825" s="143" t="s">
        <v>2984</v>
      </c>
      <c r="D825" s="93" t="s">
        <v>4246</v>
      </c>
      <c r="E825" s="176" t="s">
        <v>93</v>
      </c>
      <c r="F825" s="61" t="s">
        <v>4247</v>
      </c>
      <c r="G825" s="153">
        <v>44175</v>
      </c>
      <c r="H825" s="153">
        <v>44225</v>
      </c>
      <c r="I825" s="167" t="s">
        <v>4985</v>
      </c>
      <c r="J825" s="158"/>
      <c r="K825" s="81" t="s">
        <v>2040</v>
      </c>
      <c r="L825" s="81" t="s">
        <v>4827</v>
      </c>
      <c r="M825" s="81" t="s">
        <v>4248</v>
      </c>
    </row>
    <row r="826" spans="1:13" ht="54">
      <c r="A826" s="81" t="s">
        <v>6114</v>
      </c>
      <c r="B826" s="146" t="s">
        <v>4249</v>
      </c>
      <c r="C826" s="143" t="s">
        <v>2985</v>
      </c>
      <c r="D826" s="93" t="s">
        <v>4250</v>
      </c>
      <c r="E826" s="176" t="s">
        <v>2463</v>
      </c>
      <c r="F826" s="61" t="s">
        <v>4251</v>
      </c>
      <c r="G826" s="153">
        <v>44193</v>
      </c>
      <c r="H826" s="153"/>
      <c r="I826" s="167"/>
      <c r="J826" s="158"/>
      <c r="K826" s="81" t="s">
        <v>163</v>
      </c>
      <c r="L826" s="81" t="s">
        <v>4828</v>
      </c>
      <c r="M826" s="81" t="s">
        <v>4252</v>
      </c>
    </row>
    <row r="827" spans="1:13" ht="54">
      <c r="A827" s="81" t="s">
        <v>4253</v>
      </c>
      <c r="B827" s="146" t="s">
        <v>4254</v>
      </c>
      <c r="C827" s="143" t="s">
        <v>3043</v>
      </c>
      <c r="D827" s="93" t="s">
        <v>4255</v>
      </c>
      <c r="E827" s="176" t="s">
        <v>90</v>
      </c>
      <c r="F827" s="61" t="s">
        <v>4256</v>
      </c>
      <c r="G827" s="153">
        <v>44193</v>
      </c>
      <c r="H827" s="153"/>
      <c r="I827" s="167"/>
      <c r="J827" s="158"/>
      <c r="K827" s="81" t="s">
        <v>2409</v>
      </c>
      <c r="L827" s="81" t="s">
        <v>4829</v>
      </c>
      <c r="M827" s="81" t="s">
        <v>4257</v>
      </c>
    </row>
    <row r="828" spans="1:13" ht="40.5">
      <c r="A828" s="81" t="s">
        <v>4258</v>
      </c>
      <c r="B828" s="146" t="s">
        <v>4259</v>
      </c>
      <c r="C828" s="143" t="s">
        <v>3044</v>
      </c>
      <c r="D828" s="93" t="s">
        <v>4260</v>
      </c>
      <c r="E828" s="100" t="s">
        <v>6438</v>
      </c>
      <c r="F828" s="61" t="s">
        <v>4261</v>
      </c>
      <c r="G828" s="153">
        <v>44193</v>
      </c>
      <c r="H828" s="153"/>
      <c r="I828" s="167"/>
      <c r="J828" s="158"/>
      <c r="K828" s="81" t="s">
        <v>2409</v>
      </c>
      <c r="L828" s="81" t="s">
        <v>4830</v>
      </c>
      <c r="M828" s="81" t="s">
        <v>4262</v>
      </c>
    </row>
    <row r="829" spans="1:13" ht="40.5">
      <c r="A829" s="81" t="s">
        <v>4263</v>
      </c>
      <c r="B829" s="146" t="s">
        <v>4264</v>
      </c>
      <c r="C829" s="143" t="s">
        <v>3045</v>
      </c>
      <c r="D829" s="93" t="s">
        <v>4265</v>
      </c>
      <c r="E829" s="176" t="s">
        <v>3898</v>
      </c>
      <c r="F829" s="61"/>
      <c r="G829" s="153">
        <v>44193</v>
      </c>
      <c r="H829" s="153"/>
      <c r="I829" s="167"/>
      <c r="J829" s="158"/>
      <c r="K829" s="81" t="s">
        <v>2409</v>
      </c>
      <c r="L829" s="81" t="s">
        <v>5976</v>
      </c>
      <c r="M829" s="81" t="s">
        <v>4266</v>
      </c>
    </row>
    <row r="830" spans="1:13" ht="40.5">
      <c r="A830" s="81" t="s">
        <v>4267</v>
      </c>
      <c r="B830" s="146" t="s">
        <v>4268</v>
      </c>
      <c r="C830" s="143" t="s">
        <v>3046</v>
      </c>
      <c r="D830" s="93" t="s">
        <v>4269</v>
      </c>
      <c r="E830" s="176" t="s">
        <v>3898</v>
      </c>
      <c r="F830" s="61" t="s">
        <v>4270</v>
      </c>
      <c r="G830" s="153">
        <v>44193</v>
      </c>
      <c r="H830" s="153"/>
      <c r="I830" s="167"/>
      <c r="J830" s="158"/>
      <c r="K830" s="81" t="s">
        <v>3181</v>
      </c>
      <c r="L830" s="81" t="s">
        <v>4831</v>
      </c>
      <c r="M830" s="81" t="s">
        <v>4271</v>
      </c>
    </row>
    <row r="831" spans="1:13" ht="40.5">
      <c r="A831" s="81" t="s">
        <v>4272</v>
      </c>
      <c r="B831" s="146" t="s">
        <v>4273</v>
      </c>
      <c r="C831" s="143" t="s">
        <v>3047</v>
      </c>
      <c r="D831" s="93" t="s">
        <v>3166</v>
      </c>
      <c r="E831" s="176" t="s">
        <v>2476</v>
      </c>
      <c r="F831" s="61" t="s">
        <v>4274</v>
      </c>
      <c r="G831" s="153">
        <v>44193</v>
      </c>
      <c r="H831" s="153"/>
      <c r="I831" s="167"/>
      <c r="J831" s="158"/>
      <c r="K831" s="81" t="s">
        <v>2409</v>
      </c>
      <c r="L831" s="81" t="s">
        <v>4832</v>
      </c>
      <c r="M831" s="81" t="s">
        <v>4275</v>
      </c>
    </row>
    <row r="832" spans="1:13" ht="40.5">
      <c r="A832" s="81" t="s">
        <v>4924</v>
      </c>
      <c r="B832" s="146" t="s">
        <v>4925</v>
      </c>
      <c r="C832" s="57" t="s">
        <v>3048</v>
      </c>
      <c r="D832" s="93" t="s">
        <v>4926</v>
      </c>
      <c r="E832" s="176" t="s">
        <v>4927</v>
      </c>
      <c r="F832" s="61"/>
      <c r="G832" s="153">
        <v>44225</v>
      </c>
      <c r="H832" s="153"/>
      <c r="I832" s="167"/>
      <c r="J832" s="158"/>
      <c r="K832" s="81" t="s">
        <v>2409</v>
      </c>
      <c r="L832" s="81" t="s">
        <v>4929</v>
      </c>
      <c r="M832" s="81" t="s">
        <v>5388</v>
      </c>
    </row>
    <row r="833" spans="1:13" ht="40.5">
      <c r="A833" s="81" t="s">
        <v>4930</v>
      </c>
      <c r="B833" s="146" t="s">
        <v>4931</v>
      </c>
      <c r="C833" s="57" t="s">
        <v>3049</v>
      </c>
      <c r="D833" s="93" t="s">
        <v>4932</v>
      </c>
      <c r="E833" s="176" t="s">
        <v>4927</v>
      </c>
      <c r="F833" s="61" t="s">
        <v>4933</v>
      </c>
      <c r="G833" s="153">
        <v>44225</v>
      </c>
      <c r="H833" s="153"/>
      <c r="I833" s="167"/>
      <c r="J833" s="158"/>
      <c r="K833" s="81" t="s">
        <v>119</v>
      </c>
      <c r="L833" s="81" t="s">
        <v>4934</v>
      </c>
      <c r="M833" s="81" t="s">
        <v>4935</v>
      </c>
    </row>
    <row r="834" spans="1:13" ht="54">
      <c r="A834" s="81" t="s">
        <v>4936</v>
      </c>
      <c r="B834" s="146" t="s">
        <v>4937</v>
      </c>
      <c r="C834" s="57" t="s">
        <v>3050</v>
      </c>
      <c r="D834" s="93" t="s">
        <v>4938</v>
      </c>
      <c r="E834" s="176" t="s">
        <v>2532</v>
      </c>
      <c r="F834" s="61" t="s">
        <v>4939</v>
      </c>
      <c r="G834" s="153">
        <v>44225</v>
      </c>
      <c r="H834" s="153"/>
      <c r="I834" s="167"/>
      <c r="J834" s="158"/>
      <c r="K834" s="81" t="s">
        <v>132</v>
      </c>
      <c r="L834" s="81" t="s">
        <v>4941</v>
      </c>
      <c r="M834" s="81" t="s">
        <v>4940</v>
      </c>
    </row>
    <row r="835" spans="1:13" ht="40.5">
      <c r="A835" s="81" t="s">
        <v>4942</v>
      </c>
      <c r="B835" s="146" t="s">
        <v>4943</v>
      </c>
      <c r="C835" s="57" t="s">
        <v>3051</v>
      </c>
      <c r="D835" s="93" t="s">
        <v>4944</v>
      </c>
      <c r="E835" s="176" t="s">
        <v>2532</v>
      </c>
      <c r="F835" s="61" t="s">
        <v>4945</v>
      </c>
      <c r="G835" s="153">
        <v>44225</v>
      </c>
      <c r="H835" s="153"/>
      <c r="I835" s="167"/>
      <c r="J835" s="158"/>
      <c r="K835" s="81" t="s">
        <v>163</v>
      </c>
      <c r="L835" s="81" t="s">
        <v>4946</v>
      </c>
      <c r="M835" s="81" t="s">
        <v>4947</v>
      </c>
    </row>
    <row r="836" spans="1:13" ht="40.5">
      <c r="A836" s="81" t="s">
        <v>4954</v>
      </c>
      <c r="B836" s="146" t="s">
        <v>4955</v>
      </c>
      <c r="C836" s="57" t="s">
        <v>3052</v>
      </c>
      <c r="D836" s="93" t="s">
        <v>4956</v>
      </c>
      <c r="E836" s="176" t="s">
        <v>4957</v>
      </c>
      <c r="F836" s="61"/>
      <c r="G836" s="153">
        <v>44225</v>
      </c>
      <c r="H836" s="153"/>
      <c r="I836" s="167"/>
      <c r="J836" s="158"/>
      <c r="K836" s="81" t="s">
        <v>132</v>
      </c>
      <c r="L836" s="81" t="s">
        <v>4958</v>
      </c>
      <c r="M836" s="81" t="s">
        <v>4959</v>
      </c>
    </row>
    <row r="837" spans="1:13" ht="27">
      <c r="A837" s="81" t="s">
        <v>4966</v>
      </c>
      <c r="B837" s="146" t="s">
        <v>4967</v>
      </c>
      <c r="C837" s="57" t="s">
        <v>4949</v>
      </c>
      <c r="D837" s="93" t="s">
        <v>4968</v>
      </c>
      <c r="E837" s="100" t="s">
        <v>2532</v>
      </c>
      <c r="F837" s="81"/>
      <c r="G837" s="94">
        <v>44253</v>
      </c>
      <c r="H837" s="153"/>
      <c r="I837" s="167"/>
      <c r="J837" s="90"/>
      <c r="K837" s="81" t="s">
        <v>132</v>
      </c>
      <c r="L837" s="81" t="s">
        <v>4969</v>
      </c>
      <c r="M837" s="81" t="s">
        <v>4970</v>
      </c>
    </row>
    <row r="838" spans="1:13" ht="54">
      <c r="A838" s="81" t="s">
        <v>4994</v>
      </c>
      <c r="B838" s="146" t="s">
        <v>4995</v>
      </c>
      <c r="C838" s="57" t="s">
        <v>4950</v>
      </c>
      <c r="D838" s="93" t="s">
        <v>4996</v>
      </c>
      <c r="E838" s="100" t="s">
        <v>4997</v>
      </c>
      <c r="F838" s="61" t="s">
        <v>4998</v>
      </c>
      <c r="G838" s="94">
        <v>44286</v>
      </c>
      <c r="H838" s="153">
        <v>44286</v>
      </c>
      <c r="I838" s="167" t="s">
        <v>5021</v>
      </c>
      <c r="J838" s="90"/>
      <c r="K838" s="81" t="s">
        <v>119</v>
      </c>
      <c r="L838" s="81" t="s">
        <v>8266</v>
      </c>
      <c r="M838" s="81" t="s">
        <v>5000</v>
      </c>
    </row>
    <row r="839" spans="1:13" ht="27">
      <c r="A839" s="81" t="s">
        <v>5001</v>
      </c>
      <c r="B839" s="146" t="s">
        <v>1947</v>
      </c>
      <c r="C839" s="57" t="s">
        <v>4951</v>
      </c>
      <c r="D839" s="93" t="s">
        <v>5002</v>
      </c>
      <c r="E839" s="100" t="s">
        <v>2532</v>
      </c>
      <c r="F839" s="81"/>
      <c r="G839" s="94">
        <v>44286</v>
      </c>
      <c r="H839" s="153"/>
      <c r="I839" s="167"/>
      <c r="J839" s="90"/>
      <c r="K839" s="81" t="s">
        <v>132</v>
      </c>
      <c r="L839" s="81" t="s">
        <v>5003</v>
      </c>
      <c r="M839" s="81" t="s">
        <v>5004</v>
      </c>
    </row>
    <row r="840" spans="1:13" ht="27">
      <c r="A840" s="81" t="s">
        <v>5005</v>
      </c>
      <c r="B840" s="146" t="s">
        <v>5006</v>
      </c>
      <c r="C840" s="57" t="s">
        <v>4952</v>
      </c>
      <c r="D840" s="93" t="s">
        <v>5007</v>
      </c>
      <c r="E840" s="100" t="s">
        <v>2532</v>
      </c>
      <c r="F840" s="81"/>
      <c r="G840" s="94">
        <v>44286</v>
      </c>
      <c r="H840" s="153"/>
      <c r="I840" s="167"/>
      <c r="J840" s="90"/>
      <c r="K840" s="81" t="s">
        <v>132</v>
      </c>
      <c r="L840" s="81" t="s">
        <v>5008</v>
      </c>
      <c r="M840" s="81" t="s">
        <v>5009</v>
      </c>
    </row>
    <row r="841" spans="1:13" ht="40.5">
      <c r="A841" s="81" t="s">
        <v>5010</v>
      </c>
      <c r="B841" s="146" t="s">
        <v>5011</v>
      </c>
      <c r="C841" s="57" t="s">
        <v>4953</v>
      </c>
      <c r="D841" s="93" t="s">
        <v>5012</v>
      </c>
      <c r="E841" s="100" t="s">
        <v>6438</v>
      </c>
      <c r="F841" s="61" t="s">
        <v>5013</v>
      </c>
      <c r="G841" s="94">
        <v>44286</v>
      </c>
      <c r="H841" s="153">
        <v>44347</v>
      </c>
      <c r="I841" s="167" t="s">
        <v>5250</v>
      </c>
      <c r="J841" s="90"/>
      <c r="K841" s="81" t="s">
        <v>163</v>
      </c>
      <c r="L841" s="81" t="s">
        <v>8016</v>
      </c>
      <c r="M841" s="81" t="s">
        <v>5015</v>
      </c>
    </row>
    <row r="842" spans="1:13" ht="40.5">
      <c r="A842" s="81" t="s">
        <v>5036</v>
      </c>
      <c r="B842" s="146" t="s">
        <v>5037</v>
      </c>
      <c r="C842" s="57" t="s">
        <v>5027</v>
      </c>
      <c r="D842" s="93" t="s">
        <v>5038</v>
      </c>
      <c r="E842" s="100" t="s">
        <v>91</v>
      </c>
      <c r="F842" s="61" t="s">
        <v>5039</v>
      </c>
      <c r="G842" s="94">
        <v>44316</v>
      </c>
      <c r="H842" s="153"/>
      <c r="I842" s="167"/>
      <c r="J842" s="90"/>
      <c r="K842" s="81" t="s">
        <v>163</v>
      </c>
      <c r="L842" s="81" t="s">
        <v>5040</v>
      </c>
      <c r="M842" s="81" t="s">
        <v>5041</v>
      </c>
    </row>
    <row r="843" spans="1:13" ht="67.5">
      <c r="A843" s="81" t="s">
        <v>5042</v>
      </c>
      <c r="B843" s="146" t="s">
        <v>5043</v>
      </c>
      <c r="C843" s="57" t="s">
        <v>5028</v>
      </c>
      <c r="D843" s="93" t="s">
        <v>5044</v>
      </c>
      <c r="E843" s="100" t="s">
        <v>91</v>
      </c>
      <c r="F843" s="61" t="s">
        <v>5045</v>
      </c>
      <c r="G843" s="94">
        <v>44316</v>
      </c>
      <c r="H843" s="153"/>
      <c r="I843" s="167"/>
      <c r="J843" s="90"/>
      <c r="K843" s="81" t="s">
        <v>165</v>
      </c>
      <c r="L843" s="81" t="s">
        <v>6603</v>
      </c>
      <c r="M843" s="81" t="s">
        <v>5046</v>
      </c>
    </row>
    <row r="844" spans="1:13" ht="40.5">
      <c r="A844" s="81" t="s">
        <v>5047</v>
      </c>
      <c r="B844" s="146" t="s">
        <v>5048</v>
      </c>
      <c r="C844" s="57" t="s">
        <v>5029</v>
      </c>
      <c r="D844" s="93" t="s">
        <v>5049</v>
      </c>
      <c r="E844" s="100" t="s">
        <v>90</v>
      </c>
      <c r="F844" s="61" t="s">
        <v>5050</v>
      </c>
      <c r="G844" s="94">
        <v>44316</v>
      </c>
      <c r="H844" s="153"/>
      <c r="I844" s="167"/>
      <c r="J844" s="90"/>
      <c r="K844" s="81" t="s">
        <v>119</v>
      </c>
      <c r="L844" s="81" t="s">
        <v>5051</v>
      </c>
      <c r="M844" s="81" t="s">
        <v>5052</v>
      </c>
    </row>
    <row r="845" spans="1:13" ht="40.5">
      <c r="A845" s="81" t="s">
        <v>5053</v>
      </c>
      <c r="B845" s="146" t="s">
        <v>5054</v>
      </c>
      <c r="C845" s="57" t="s">
        <v>5030</v>
      </c>
      <c r="D845" s="93" t="s">
        <v>5055</v>
      </c>
      <c r="E845" s="100" t="s">
        <v>6438</v>
      </c>
      <c r="F845" s="61" t="s">
        <v>5056</v>
      </c>
      <c r="G845" s="94">
        <v>44316</v>
      </c>
      <c r="H845" s="153"/>
      <c r="I845" s="167"/>
      <c r="J845" s="90"/>
      <c r="K845" s="81" t="s">
        <v>163</v>
      </c>
      <c r="L845" s="81" t="s">
        <v>5057</v>
      </c>
      <c r="M845" s="81" t="s">
        <v>5058</v>
      </c>
    </row>
    <row r="846" spans="1:13" ht="54">
      <c r="A846" s="81" t="s">
        <v>5059</v>
      </c>
      <c r="B846" s="146" t="s">
        <v>5060</v>
      </c>
      <c r="C846" s="57" t="s">
        <v>5031</v>
      </c>
      <c r="D846" s="93" t="s">
        <v>5061</v>
      </c>
      <c r="E846" s="100" t="s">
        <v>90</v>
      </c>
      <c r="F846" s="61" t="s">
        <v>5062</v>
      </c>
      <c r="G846" s="94">
        <v>44316</v>
      </c>
      <c r="H846" s="153">
        <v>45534</v>
      </c>
      <c r="I846" s="167" t="s">
        <v>7346</v>
      </c>
      <c r="J846" s="90"/>
      <c r="K846" s="81" t="s">
        <v>132</v>
      </c>
      <c r="L846" s="81" t="s">
        <v>7066</v>
      </c>
      <c r="M846" s="81" t="s">
        <v>5063</v>
      </c>
    </row>
    <row r="847" spans="1:13" ht="40.5">
      <c r="A847" s="81" t="s">
        <v>5064</v>
      </c>
      <c r="B847" s="146" t="s">
        <v>5065</v>
      </c>
      <c r="C847" s="57" t="s">
        <v>5032</v>
      </c>
      <c r="D847" s="93" t="s">
        <v>5066</v>
      </c>
      <c r="E847" s="100" t="s">
        <v>6438</v>
      </c>
      <c r="F847" s="61" t="s">
        <v>5067</v>
      </c>
      <c r="G847" s="94">
        <v>44316</v>
      </c>
      <c r="H847" s="153"/>
      <c r="I847" s="167"/>
      <c r="J847" s="90"/>
      <c r="K847" s="81" t="s">
        <v>132</v>
      </c>
      <c r="L847" s="81" t="s">
        <v>5068</v>
      </c>
      <c r="M847" s="81" t="s">
        <v>5069</v>
      </c>
    </row>
    <row r="848" spans="1:13" ht="54">
      <c r="A848" s="81" t="s">
        <v>5070</v>
      </c>
      <c r="B848" s="146" t="s">
        <v>5071</v>
      </c>
      <c r="C848" s="57" t="s">
        <v>5033</v>
      </c>
      <c r="D848" s="93" t="s">
        <v>5072</v>
      </c>
      <c r="E848" s="100" t="s">
        <v>6438</v>
      </c>
      <c r="F848" s="61" t="s">
        <v>5073</v>
      </c>
      <c r="G848" s="94">
        <v>44316</v>
      </c>
      <c r="H848" s="153"/>
      <c r="I848" s="167"/>
      <c r="J848" s="90"/>
      <c r="K848" s="81" t="s">
        <v>2040</v>
      </c>
      <c r="L848" s="81" t="s">
        <v>5074</v>
      </c>
      <c r="M848" s="81" t="s">
        <v>5075</v>
      </c>
    </row>
    <row r="849" spans="1:13" ht="40.5">
      <c r="A849" s="81" t="s">
        <v>5076</v>
      </c>
      <c r="B849" s="146" t="s">
        <v>5077</v>
      </c>
      <c r="C849" s="57" t="s">
        <v>5034</v>
      </c>
      <c r="D849" s="93" t="s">
        <v>6691</v>
      </c>
      <c r="E849" s="100" t="s">
        <v>90</v>
      </c>
      <c r="F849" s="61" t="s">
        <v>5079</v>
      </c>
      <c r="G849" s="94">
        <v>44316</v>
      </c>
      <c r="H849" s="153">
        <v>44498</v>
      </c>
      <c r="I849" s="167" t="s">
        <v>5398</v>
      </c>
      <c r="J849" s="90"/>
      <c r="K849" s="81" t="s">
        <v>2040</v>
      </c>
      <c r="L849" s="81" t="s">
        <v>5080</v>
      </c>
      <c r="M849" s="81" t="s">
        <v>5081</v>
      </c>
    </row>
    <row r="850" spans="1:13" ht="40.5">
      <c r="A850" s="81" t="s">
        <v>5082</v>
      </c>
      <c r="B850" s="146" t="s">
        <v>5083</v>
      </c>
      <c r="C850" s="57" t="s">
        <v>5035</v>
      </c>
      <c r="D850" s="93" t="s">
        <v>5055</v>
      </c>
      <c r="E850" s="100" t="s">
        <v>6438</v>
      </c>
      <c r="F850" s="61" t="s">
        <v>5084</v>
      </c>
      <c r="G850" s="94">
        <v>44316</v>
      </c>
      <c r="H850" s="153"/>
      <c r="I850" s="167"/>
      <c r="J850" s="90"/>
      <c r="K850" s="81" t="s">
        <v>119</v>
      </c>
      <c r="L850" s="81" t="s">
        <v>5977</v>
      </c>
      <c r="M850" s="81" t="s">
        <v>5085</v>
      </c>
    </row>
    <row r="851" spans="1:13" ht="54">
      <c r="A851" s="81" t="s">
        <v>5089</v>
      </c>
      <c r="B851" s="146" t="s">
        <v>5090</v>
      </c>
      <c r="C851" s="57" t="s">
        <v>5091</v>
      </c>
      <c r="D851" s="93" t="s">
        <v>5093</v>
      </c>
      <c r="E851" s="100" t="s">
        <v>6438</v>
      </c>
      <c r="F851" s="81" t="s">
        <v>5094</v>
      </c>
      <c r="G851" s="94">
        <v>44347</v>
      </c>
      <c r="H851" s="153">
        <v>44469</v>
      </c>
      <c r="I851" s="167" t="s">
        <v>5270</v>
      </c>
      <c r="J851" s="90"/>
      <c r="K851" s="81" t="s">
        <v>122</v>
      </c>
      <c r="L851" s="81" t="s">
        <v>5095</v>
      </c>
      <c r="M851" s="81" t="s">
        <v>5096</v>
      </c>
    </row>
    <row r="852" spans="1:13" ht="54">
      <c r="A852" s="81" t="s">
        <v>5097</v>
      </c>
      <c r="B852" s="146" t="s">
        <v>5098</v>
      </c>
      <c r="C852" s="57" t="s">
        <v>5092</v>
      </c>
      <c r="D852" s="93" t="s">
        <v>5099</v>
      </c>
      <c r="E852" s="100" t="s">
        <v>90</v>
      </c>
      <c r="F852" s="81" t="s">
        <v>5100</v>
      </c>
      <c r="G852" s="94">
        <v>44347</v>
      </c>
      <c r="H852" s="153"/>
      <c r="I852" s="167"/>
      <c r="J852" s="90"/>
      <c r="K852" s="81" t="s">
        <v>119</v>
      </c>
      <c r="L852" s="81" t="s">
        <v>5101</v>
      </c>
      <c r="M852" s="81" t="s">
        <v>5102</v>
      </c>
    </row>
    <row r="853" spans="1:13" ht="54">
      <c r="A853" s="81" t="s">
        <v>6873</v>
      </c>
      <c r="B853" s="146" t="s">
        <v>6874</v>
      </c>
      <c r="C853" s="57" t="s">
        <v>5103</v>
      </c>
      <c r="D853" s="93" t="s">
        <v>5104</v>
      </c>
      <c r="E853" s="100" t="s">
        <v>5105</v>
      </c>
      <c r="F853" s="81" t="s">
        <v>5106</v>
      </c>
      <c r="G853" s="94">
        <v>44347</v>
      </c>
      <c r="H853" s="153">
        <v>44439</v>
      </c>
      <c r="I853" s="167" t="s">
        <v>5251</v>
      </c>
      <c r="J853" s="90"/>
      <c r="K853" s="81" t="s">
        <v>132</v>
      </c>
      <c r="L853" s="81" t="s">
        <v>8127</v>
      </c>
      <c r="M853" s="81" t="s">
        <v>5108</v>
      </c>
    </row>
    <row r="854" spans="1:13" ht="40.5">
      <c r="A854" s="81" t="s">
        <v>5119</v>
      </c>
      <c r="B854" s="146" t="s">
        <v>5120</v>
      </c>
      <c r="C854" s="57" t="s">
        <v>6574</v>
      </c>
      <c r="D854" s="93" t="s">
        <v>5122</v>
      </c>
      <c r="E854" s="100" t="s">
        <v>6438</v>
      </c>
      <c r="F854" s="81"/>
      <c r="G854" s="94">
        <v>44377</v>
      </c>
      <c r="H854" s="153">
        <v>45230</v>
      </c>
      <c r="I854" s="167" t="s">
        <v>6573</v>
      </c>
      <c r="J854" s="90"/>
      <c r="K854" s="81" t="s">
        <v>5123</v>
      </c>
      <c r="L854" s="81" t="s">
        <v>5124</v>
      </c>
      <c r="M854" s="81" t="s">
        <v>5125</v>
      </c>
    </row>
    <row r="855" spans="1:13" ht="40.5">
      <c r="A855" s="81" t="s">
        <v>5126</v>
      </c>
      <c r="B855" s="146" t="s">
        <v>5127</v>
      </c>
      <c r="C855" s="57" t="s">
        <v>5128</v>
      </c>
      <c r="D855" s="93" t="s">
        <v>5131</v>
      </c>
      <c r="E855" s="100" t="s">
        <v>6438</v>
      </c>
      <c r="F855" s="81" t="s">
        <v>5132</v>
      </c>
      <c r="G855" s="94">
        <v>44377</v>
      </c>
      <c r="H855" s="153">
        <v>44407</v>
      </c>
      <c r="I855" s="167" t="s">
        <v>5252</v>
      </c>
      <c r="J855" s="90"/>
      <c r="K855" s="81" t="s">
        <v>2407</v>
      </c>
      <c r="L855" s="81" t="s">
        <v>5133</v>
      </c>
      <c r="M855" s="81" t="s">
        <v>5134</v>
      </c>
    </row>
    <row r="856" spans="1:13" ht="40.5">
      <c r="A856" s="81" t="s">
        <v>5389</v>
      </c>
      <c r="B856" s="146" t="s">
        <v>5149</v>
      </c>
      <c r="C856" s="57" t="s">
        <v>5129</v>
      </c>
      <c r="D856" s="93" t="s">
        <v>5150</v>
      </c>
      <c r="E856" s="100" t="s">
        <v>5151</v>
      </c>
      <c r="F856" s="81" t="s">
        <v>5152</v>
      </c>
      <c r="G856" s="94">
        <v>44377</v>
      </c>
      <c r="H856" s="153"/>
      <c r="I856" s="167"/>
      <c r="J856" s="90"/>
      <c r="K856" s="81" t="s">
        <v>132</v>
      </c>
      <c r="L856" s="81" t="s">
        <v>5153</v>
      </c>
      <c r="M856" s="81" t="s">
        <v>5154</v>
      </c>
    </row>
    <row r="857" spans="1:13" ht="40.5">
      <c r="A857" s="81" t="s">
        <v>5135</v>
      </c>
      <c r="B857" s="146" t="s">
        <v>5136</v>
      </c>
      <c r="C857" s="57" t="s">
        <v>5130</v>
      </c>
      <c r="D857" s="93" t="s">
        <v>5137</v>
      </c>
      <c r="E857" s="100" t="s">
        <v>2532</v>
      </c>
      <c r="F857" s="81" t="s">
        <v>5138</v>
      </c>
      <c r="G857" s="94">
        <v>44377</v>
      </c>
      <c r="H857" s="153"/>
      <c r="I857" s="167"/>
      <c r="J857" s="90"/>
      <c r="K857" s="81" t="s">
        <v>5139</v>
      </c>
      <c r="L857" s="81" t="s">
        <v>5140</v>
      </c>
      <c r="M857" s="81" t="s">
        <v>5141</v>
      </c>
    </row>
    <row r="858" spans="1:13" ht="40.5">
      <c r="A858" s="81" t="s">
        <v>5167</v>
      </c>
      <c r="B858" s="146" t="s">
        <v>5168</v>
      </c>
      <c r="C858" s="57" t="s">
        <v>5169</v>
      </c>
      <c r="D858" s="93" t="s">
        <v>5172</v>
      </c>
      <c r="E858" s="100" t="s">
        <v>90</v>
      </c>
      <c r="F858" s="81" t="s">
        <v>5173</v>
      </c>
      <c r="G858" s="94">
        <v>44407</v>
      </c>
      <c r="H858" s="153"/>
      <c r="I858" s="167"/>
      <c r="J858" s="90"/>
      <c r="K858" s="81" t="s">
        <v>5563</v>
      </c>
      <c r="L858" s="81" t="s">
        <v>5174</v>
      </c>
      <c r="M858" s="81" t="s">
        <v>5175</v>
      </c>
    </row>
    <row r="859" spans="1:13" ht="54">
      <c r="A859" s="81" t="s">
        <v>5176</v>
      </c>
      <c r="B859" s="146" t="s">
        <v>5177</v>
      </c>
      <c r="C859" s="57" t="s">
        <v>5170</v>
      </c>
      <c r="D859" s="93" t="s">
        <v>5178</v>
      </c>
      <c r="E859" s="100" t="s">
        <v>90</v>
      </c>
      <c r="F859" s="81" t="s">
        <v>5179</v>
      </c>
      <c r="G859" s="94">
        <v>44407</v>
      </c>
      <c r="H859" s="153"/>
      <c r="I859" s="167"/>
      <c r="J859" s="90"/>
      <c r="K859" s="81" t="s">
        <v>132</v>
      </c>
      <c r="L859" s="81" t="s">
        <v>6686</v>
      </c>
      <c r="M859" s="81" t="s">
        <v>5180</v>
      </c>
    </row>
    <row r="860" spans="1:13" ht="40.5">
      <c r="A860" s="81" t="s">
        <v>5181</v>
      </c>
      <c r="B860" s="146" t="s">
        <v>5182</v>
      </c>
      <c r="C860" s="57" t="s">
        <v>5171</v>
      </c>
      <c r="D860" s="93" t="s">
        <v>5183</v>
      </c>
      <c r="E860" s="100" t="s">
        <v>6438</v>
      </c>
      <c r="F860" s="81" t="s">
        <v>5185</v>
      </c>
      <c r="G860" s="94">
        <v>44407</v>
      </c>
      <c r="H860" s="153">
        <v>44407</v>
      </c>
      <c r="I860" s="167" t="s">
        <v>5253</v>
      </c>
      <c r="J860" s="90"/>
      <c r="K860" s="81" t="s">
        <v>5186</v>
      </c>
      <c r="L860" s="81" t="s">
        <v>5187</v>
      </c>
      <c r="M860" s="81" t="s">
        <v>5188</v>
      </c>
    </row>
    <row r="861" spans="1:13" ht="40.5">
      <c r="A861" s="81" t="s">
        <v>5197</v>
      </c>
      <c r="B861" s="146" t="s">
        <v>5198</v>
      </c>
      <c r="C861" s="57" t="s">
        <v>5199</v>
      </c>
      <c r="D861" s="93" t="s">
        <v>5200</v>
      </c>
      <c r="E861" s="100" t="s">
        <v>6438</v>
      </c>
      <c r="F861" s="81" t="s">
        <v>5201</v>
      </c>
      <c r="G861" s="94">
        <v>44407</v>
      </c>
      <c r="H861" s="153"/>
      <c r="I861" s="167"/>
      <c r="J861" s="90"/>
      <c r="K861" s="81" t="s">
        <v>5202</v>
      </c>
      <c r="L861" s="81" t="s">
        <v>5203</v>
      </c>
      <c r="M861" s="81" t="s">
        <v>5204</v>
      </c>
    </row>
    <row r="862" spans="1:13" ht="54">
      <c r="A862" s="81" t="s">
        <v>5189</v>
      </c>
      <c r="B862" s="146" t="s">
        <v>5190</v>
      </c>
      <c r="C862" s="57" t="s">
        <v>5191</v>
      </c>
      <c r="D862" s="93" t="s">
        <v>5192</v>
      </c>
      <c r="E862" s="100" t="s">
        <v>6438</v>
      </c>
      <c r="F862" s="81" t="s">
        <v>5193</v>
      </c>
      <c r="G862" s="94">
        <v>44407</v>
      </c>
      <c r="H862" s="153"/>
      <c r="I862" s="167"/>
      <c r="J862" s="90"/>
      <c r="K862" s="81" t="s">
        <v>5194</v>
      </c>
      <c r="L862" s="81" t="s">
        <v>5195</v>
      </c>
      <c r="M862" s="81" t="s">
        <v>5196</v>
      </c>
    </row>
    <row r="863" spans="1:13" ht="40.5">
      <c r="A863" s="81" t="s">
        <v>5205</v>
      </c>
      <c r="B863" s="146" t="s">
        <v>5206</v>
      </c>
      <c r="C863" s="57" t="s">
        <v>5207</v>
      </c>
      <c r="D863" s="93" t="s">
        <v>5208</v>
      </c>
      <c r="E863" s="100" t="s">
        <v>6438</v>
      </c>
      <c r="F863" s="81" t="s">
        <v>5209</v>
      </c>
      <c r="G863" s="94">
        <v>44407</v>
      </c>
      <c r="H863" s="153">
        <v>44439</v>
      </c>
      <c r="I863" s="167" t="s">
        <v>5254</v>
      </c>
      <c r="J863" s="90"/>
      <c r="K863" s="81" t="s">
        <v>140</v>
      </c>
      <c r="L863" s="81" t="s">
        <v>5211</v>
      </c>
      <c r="M863" s="81" t="s">
        <v>5212</v>
      </c>
    </row>
    <row r="864" spans="1:13" ht="54">
      <c r="A864" s="81" t="s">
        <v>5215</v>
      </c>
      <c r="B864" s="146" t="s">
        <v>5216</v>
      </c>
      <c r="C864" s="57" t="s">
        <v>5217</v>
      </c>
      <c r="D864" s="93" t="s">
        <v>5220</v>
      </c>
      <c r="E864" s="100" t="s">
        <v>5221</v>
      </c>
      <c r="F864" s="81"/>
      <c r="G864" s="94">
        <v>44439</v>
      </c>
      <c r="H864" s="153"/>
      <c r="I864" s="167"/>
      <c r="J864" s="90"/>
      <c r="K864" s="81" t="s">
        <v>140</v>
      </c>
      <c r="L864" s="81" t="s">
        <v>5222</v>
      </c>
      <c r="M864" s="81" t="s">
        <v>5223</v>
      </c>
    </row>
    <row r="865" spans="1:13" ht="40.5">
      <c r="A865" s="81" t="s">
        <v>5224</v>
      </c>
      <c r="B865" s="146" t="s">
        <v>5225</v>
      </c>
      <c r="C865" s="57" t="s">
        <v>5218</v>
      </c>
      <c r="D865" s="93" t="s">
        <v>5226</v>
      </c>
      <c r="E865" s="100" t="s">
        <v>5221</v>
      </c>
      <c r="F865" s="81"/>
      <c r="G865" s="94">
        <v>44439</v>
      </c>
      <c r="H865" s="153"/>
      <c r="I865" s="167"/>
      <c r="J865" s="90"/>
      <c r="K865" s="81" t="s">
        <v>145</v>
      </c>
      <c r="L865" s="81" t="s">
        <v>5227</v>
      </c>
      <c r="M865" s="81" t="s">
        <v>5228</v>
      </c>
    </row>
    <row r="866" spans="1:13" ht="81">
      <c r="A866" s="81" t="s">
        <v>5229</v>
      </c>
      <c r="B866" s="146" t="s">
        <v>5230</v>
      </c>
      <c r="C866" s="57" t="s">
        <v>5219</v>
      </c>
      <c r="D866" s="93" t="s">
        <v>5231</v>
      </c>
      <c r="E866" s="100" t="s">
        <v>6438</v>
      </c>
      <c r="F866" s="81" t="s">
        <v>5232</v>
      </c>
      <c r="G866" s="94">
        <v>44439</v>
      </c>
      <c r="H866" s="153"/>
      <c r="I866" s="167"/>
      <c r="J866" s="90"/>
      <c r="K866" s="81" t="s">
        <v>587</v>
      </c>
      <c r="L866" s="81" t="s">
        <v>8689</v>
      </c>
      <c r="M866" s="81" t="s">
        <v>5233</v>
      </c>
    </row>
    <row r="867" spans="1:13" ht="54">
      <c r="A867" s="81" t="s">
        <v>5240</v>
      </c>
      <c r="B867" s="146" t="s">
        <v>5467</v>
      </c>
      <c r="C867" s="57" t="s">
        <v>5241</v>
      </c>
      <c r="D867" s="93" t="s">
        <v>5242</v>
      </c>
      <c r="E867" s="100" t="s">
        <v>90</v>
      </c>
      <c r="F867" s="81" t="s">
        <v>5243</v>
      </c>
      <c r="G867" s="94">
        <v>44469</v>
      </c>
      <c r="H867" s="153"/>
      <c r="I867" s="167"/>
      <c r="J867" s="90"/>
      <c r="K867" s="81" t="s">
        <v>145</v>
      </c>
      <c r="L867" s="81" t="s">
        <v>5244</v>
      </c>
      <c r="M867" s="81" t="s">
        <v>5245</v>
      </c>
    </row>
    <row r="868" spans="1:13" ht="27">
      <c r="A868" s="81" t="s">
        <v>5403</v>
      </c>
      <c r="B868" s="146" t="s">
        <v>5468</v>
      </c>
      <c r="C868" s="57" t="s">
        <v>5400</v>
      </c>
      <c r="D868" s="93" t="s">
        <v>5404</v>
      </c>
      <c r="E868" s="100" t="s">
        <v>2088</v>
      </c>
      <c r="F868" s="81"/>
      <c r="G868" s="94">
        <v>44498</v>
      </c>
      <c r="H868" s="153"/>
      <c r="I868" s="167"/>
      <c r="J868" s="90"/>
      <c r="K868" s="81" t="s">
        <v>5405</v>
      </c>
      <c r="L868" s="81" t="s">
        <v>5406</v>
      </c>
      <c r="M868" s="81" t="s">
        <v>5407</v>
      </c>
    </row>
    <row r="869" spans="1:13" ht="40.5">
      <c r="A869" s="81" t="s">
        <v>5399</v>
      </c>
      <c r="B869" s="146" t="s">
        <v>5469</v>
      </c>
      <c r="C869" s="57" t="s">
        <v>5401</v>
      </c>
      <c r="D869" s="93" t="s">
        <v>5402</v>
      </c>
      <c r="E869" s="100" t="s">
        <v>91</v>
      </c>
      <c r="F869" s="81" t="s">
        <v>5408</v>
      </c>
      <c r="G869" s="94">
        <v>44498</v>
      </c>
      <c r="H869" s="153"/>
      <c r="I869" s="167"/>
      <c r="J869" s="90"/>
      <c r="K869" s="81" t="s">
        <v>145</v>
      </c>
      <c r="L869" s="81" t="s">
        <v>5409</v>
      </c>
      <c r="M869" s="81" t="s">
        <v>5410</v>
      </c>
    </row>
    <row r="870" spans="1:13" ht="54">
      <c r="A870" s="81" t="s">
        <v>5419</v>
      </c>
      <c r="B870" s="146" t="s">
        <v>5470</v>
      </c>
      <c r="C870" s="57" t="s">
        <v>5420</v>
      </c>
      <c r="D870" s="93" t="s">
        <v>5425</v>
      </c>
      <c r="E870" s="100" t="s">
        <v>6438</v>
      </c>
      <c r="F870" s="81" t="s">
        <v>5427</v>
      </c>
      <c r="G870" s="94">
        <v>44530</v>
      </c>
      <c r="H870" s="153">
        <v>44834</v>
      </c>
      <c r="I870" s="167" t="s">
        <v>5892</v>
      </c>
      <c r="J870" s="90"/>
      <c r="K870" s="81" t="s">
        <v>140</v>
      </c>
      <c r="L870" s="81" t="s">
        <v>5428</v>
      </c>
      <c r="M870" s="81" t="s">
        <v>5429</v>
      </c>
    </row>
    <row r="871" spans="1:13" ht="40.5">
      <c r="A871" s="81" t="s">
        <v>5430</v>
      </c>
      <c r="B871" s="146" t="s">
        <v>5471</v>
      </c>
      <c r="C871" s="57" t="s">
        <v>5421</v>
      </c>
      <c r="D871" s="93" t="s">
        <v>5431</v>
      </c>
      <c r="E871" s="81" t="s">
        <v>3898</v>
      </c>
      <c r="F871" s="81" t="s">
        <v>5432</v>
      </c>
      <c r="G871" s="94">
        <v>44530</v>
      </c>
      <c r="H871" s="153"/>
      <c r="I871" s="167"/>
      <c r="J871" s="90"/>
      <c r="K871" s="81" t="s">
        <v>190</v>
      </c>
      <c r="L871" s="81" t="s">
        <v>5433</v>
      </c>
      <c r="M871" s="81" t="s">
        <v>5434</v>
      </c>
    </row>
    <row r="872" spans="1:13" ht="40.5">
      <c r="A872" s="81" t="s">
        <v>5435</v>
      </c>
      <c r="B872" s="146" t="s">
        <v>5472</v>
      </c>
      <c r="C872" s="57" t="s">
        <v>5422</v>
      </c>
      <c r="D872" s="93" t="s">
        <v>5436</v>
      </c>
      <c r="E872" s="100" t="s">
        <v>91</v>
      </c>
      <c r="F872" s="81"/>
      <c r="G872" s="94">
        <v>44530</v>
      </c>
      <c r="H872" s="153"/>
      <c r="I872" s="167"/>
      <c r="J872" s="90"/>
      <c r="K872" s="81" t="s">
        <v>145</v>
      </c>
      <c r="L872" s="81" t="s">
        <v>5437</v>
      </c>
      <c r="M872" s="81" t="s">
        <v>5438</v>
      </c>
    </row>
    <row r="873" spans="1:13" ht="67.5">
      <c r="A873" s="81" t="s">
        <v>5439</v>
      </c>
      <c r="B873" s="146" t="s">
        <v>5473</v>
      </c>
      <c r="C873" s="57" t="s">
        <v>5423</v>
      </c>
      <c r="D873" s="93" t="s">
        <v>5440</v>
      </c>
      <c r="E873" s="100" t="s">
        <v>6438</v>
      </c>
      <c r="F873" s="81" t="s">
        <v>5442</v>
      </c>
      <c r="G873" s="94">
        <v>44530</v>
      </c>
      <c r="H873" s="153"/>
      <c r="I873" s="167"/>
      <c r="J873" s="90"/>
      <c r="K873" s="81" t="s">
        <v>5443</v>
      </c>
      <c r="L873" s="81" t="s">
        <v>5444</v>
      </c>
      <c r="M873" s="81" t="s">
        <v>5445</v>
      </c>
    </row>
    <row r="874" spans="1:13" ht="40.5">
      <c r="A874" s="81" t="s">
        <v>5446</v>
      </c>
      <c r="B874" s="146" t="s">
        <v>5474</v>
      </c>
      <c r="C874" s="57" t="s">
        <v>5424</v>
      </c>
      <c r="D874" s="93" t="s">
        <v>5447</v>
      </c>
      <c r="E874" s="100" t="s">
        <v>91</v>
      </c>
      <c r="F874" s="81" t="s">
        <v>5448</v>
      </c>
      <c r="G874" s="94">
        <v>44530</v>
      </c>
      <c r="H874" s="153"/>
      <c r="I874" s="167"/>
      <c r="J874" s="90"/>
      <c r="K874" s="81" t="s">
        <v>190</v>
      </c>
      <c r="L874" s="81" t="s">
        <v>6685</v>
      </c>
      <c r="M874" s="81" t="s">
        <v>5449</v>
      </c>
    </row>
    <row r="875" spans="1:13" ht="40.5">
      <c r="A875" s="81" t="s">
        <v>6684</v>
      </c>
      <c r="B875" s="146" t="s">
        <v>5475</v>
      </c>
      <c r="C875" s="57" t="s">
        <v>5450</v>
      </c>
      <c r="D875" s="93" t="s">
        <v>5453</v>
      </c>
      <c r="E875" s="100" t="s">
        <v>6438</v>
      </c>
      <c r="F875" s="81" t="s">
        <v>5454</v>
      </c>
      <c r="G875" s="94">
        <v>44558</v>
      </c>
      <c r="H875" s="153"/>
      <c r="I875" s="167"/>
      <c r="J875" s="90"/>
      <c r="K875" s="81" t="s">
        <v>145</v>
      </c>
      <c r="L875" s="81" t="s">
        <v>5455</v>
      </c>
      <c r="M875" s="81" t="s">
        <v>5456</v>
      </c>
    </row>
    <row r="876" spans="1:13" ht="40.5">
      <c r="A876" s="81" t="s">
        <v>5457</v>
      </c>
      <c r="B876" s="146" t="s">
        <v>5476</v>
      </c>
      <c r="C876" s="57" t="s">
        <v>5451</v>
      </c>
      <c r="D876" s="93" t="s">
        <v>5458</v>
      </c>
      <c r="E876" s="100" t="s">
        <v>91</v>
      </c>
      <c r="F876" s="81" t="s">
        <v>5459</v>
      </c>
      <c r="G876" s="94">
        <v>44558</v>
      </c>
      <c r="H876" s="153"/>
      <c r="I876" s="167"/>
      <c r="J876" s="90"/>
      <c r="K876" s="81" t="s">
        <v>145</v>
      </c>
      <c r="L876" s="81" t="s">
        <v>5460</v>
      </c>
      <c r="M876" s="81" t="s">
        <v>5461</v>
      </c>
    </row>
    <row r="877" spans="1:13" ht="40.5">
      <c r="A877" s="81" t="s">
        <v>5462</v>
      </c>
      <c r="B877" s="146" t="s">
        <v>5477</v>
      </c>
      <c r="C877" s="57" t="s">
        <v>5452</v>
      </c>
      <c r="D877" s="93" t="s">
        <v>5463</v>
      </c>
      <c r="E877" s="100" t="s">
        <v>488</v>
      </c>
      <c r="F877" s="81" t="s">
        <v>5464</v>
      </c>
      <c r="G877" s="94">
        <v>44558</v>
      </c>
      <c r="H877" s="153"/>
      <c r="I877" s="167"/>
      <c r="J877" s="90"/>
      <c r="K877" s="81" t="s">
        <v>3181</v>
      </c>
      <c r="L877" s="81" t="s">
        <v>5465</v>
      </c>
      <c r="M877" s="81" t="s">
        <v>5466</v>
      </c>
    </row>
    <row r="878" spans="1:13" ht="40.5">
      <c r="A878" s="81" t="s">
        <v>5490</v>
      </c>
      <c r="B878" s="146" t="s">
        <v>5491</v>
      </c>
      <c r="C878" s="57" t="s">
        <v>5486</v>
      </c>
      <c r="D878" s="93" t="s">
        <v>5492</v>
      </c>
      <c r="E878" s="100" t="s">
        <v>90</v>
      </c>
      <c r="F878" s="81"/>
      <c r="G878" s="94">
        <v>44558</v>
      </c>
      <c r="H878" s="153"/>
      <c r="I878" s="167"/>
      <c r="J878" s="90"/>
      <c r="K878" s="81" t="s">
        <v>5494</v>
      </c>
      <c r="L878" s="81" t="s">
        <v>5495</v>
      </c>
      <c r="M878" s="81" t="s">
        <v>5493</v>
      </c>
    </row>
    <row r="879" spans="1:13" ht="40.5">
      <c r="A879" s="81" t="s">
        <v>5496</v>
      </c>
      <c r="B879" s="146" t="s">
        <v>5497</v>
      </c>
      <c r="C879" s="57" t="s">
        <v>5487</v>
      </c>
      <c r="D879" s="93" t="s">
        <v>5498</v>
      </c>
      <c r="E879" s="100" t="s">
        <v>2532</v>
      </c>
      <c r="F879" s="81" t="s">
        <v>5499</v>
      </c>
      <c r="G879" s="94">
        <v>44558</v>
      </c>
      <c r="H879" s="153"/>
      <c r="I879" s="167"/>
      <c r="J879" s="90"/>
      <c r="K879" s="81" t="s">
        <v>5500</v>
      </c>
      <c r="L879" s="81" t="s">
        <v>5501</v>
      </c>
      <c r="M879" s="81" t="s">
        <v>5502</v>
      </c>
    </row>
    <row r="880" spans="1:13" ht="54">
      <c r="A880" s="81" t="s">
        <v>5503</v>
      </c>
      <c r="B880" s="146" t="s">
        <v>5504</v>
      </c>
      <c r="C880" s="57" t="s">
        <v>5488</v>
      </c>
      <c r="D880" s="93" t="s">
        <v>5505</v>
      </c>
      <c r="E880" s="100" t="s">
        <v>6438</v>
      </c>
      <c r="F880" s="81" t="s">
        <v>5506</v>
      </c>
      <c r="G880" s="94">
        <v>44558</v>
      </c>
      <c r="H880" s="153"/>
      <c r="I880" s="167"/>
      <c r="J880" s="90"/>
      <c r="K880" s="81" t="s">
        <v>5507</v>
      </c>
      <c r="L880" s="81" t="s">
        <v>5508</v>
      </c>
      <c r="M880" s="81" t="s">
        <v>5509</v>
      </c>
    </row>
    <row r="881" spans="1:13" ht="67.5">
      <c r="A881" s="81" t="s">
        <v>5510</v>
      </c>
      <c r="B881" s="146" t="s">
        <v>5511</v>
      </c>
      <c r="C881" s="57" t="s">
        <v>5489</v>
      </c>
      <c r="D881" s="93" t="s">
        <v>5512</v>
      </c>
      <c r="E881" s="100" t="s">
        <v>90</v>
      </c>
      <c r="F881" s="81" t="s">
        <v>5513</v>
      </c>
      <c r="G881" s="94">
        <v>44558</v>
      </c>
      <c r="H881" s="153">
        <v>44592</v>
      </c>
      <c r="I881" s="167" t="s">
        <v>5776</v>
      </c>
      <c r="J881" s="90"/>
      <c r="K881" s="81" t="s">
        <v>145</v>
      </c>
      <c r="L881" s="81" t="s">
        <v>5514</v>
      </c>
      <c r="M881" s="81" t="s">
        <v>5515</v>
      </c>
    </row>
    <row r="882" spans="1:13" ht="54">
      <c r="A882" s="81" t="s">
        <v>5517</v>
      </c>
      <c r="B882" s="146" t="s">
        <v>5518</v>
      </c>
      <c r="C882" s="57" t="s">
        <v>5519</v>
      </c>
      <c r="D882" s="93" t="s">
        <v>5242</v>
      </c>
      <c r="E882" s="100" t="s">
        <v>90</v>
      </c>
      <c r="F882" s="81" t="s">
        <v>5520</v>
      </c>
      <c r="G882" s="94">
        <v>44592</v>
      </c>
      <c r="H882" s="153">
        <v>44592</v>
      </c>
      <c r="I882" s="167" t="s">
        <v>5777</v>
      </c>
      <c r="J882" s="90"/>
      <c r="K882" s="81" t="s">
        <v>140</v>
      </c>
      <c r="L882" s="81" t="s">
        <v>5521</v>
      </c>
      <c r="M882" s="81" t="s">
        <v>5522</v>
      </c>
    </row>
    <row r="883" spans="1:13" ht="54">
      <c r="A883" s="81" t="s">
        <v>5528</v>
      </c>
      <c r="B883" s="146" t="s">
        <v>5529</v>
      </c>
      <c r="C883" s="57" t="s">
        <v>5523</v>
      </c>
      <c r="D883" s="93" t="s">
        <v>5530</v>
      </c>
      <c r="E883" s="100" t="s">
        <v>6438</v>
      </c>
      <c r="F883" s="81" t="s">
        <v>5531</v>
      </c>
      <c r="G883" s="94">
        <v>44592</v>
      </c>
      <c r="H883" s="153">
        <v>44592</v>
      </c>
      <c r="I883" s="167" t="s">
        <v>5775</v>
      </c>
      <c r="J883" s="90"/>
      <c r="K883" s="81" t="s">
        <v>145</v>
      </c>
      <c r="L883" s="81" t="s">
        <v>8128</v>
      </c>
      <c r="M883" s="81" t="s">
        <v>5533</v>
      </c>
    </row>
    <row r="884" spans="1:13" ht="40.5">
      <c r="A884" s="81" t="s">
        <v>5534</v>
      </c>
      <c r="B884" s="146" t="s">
        <v>5535</v>
      </c>
      <c r="C884" s="57" t="s">
        <v>5524</v>
      </c>
      <c r="D884" s="93" t="s">
        <v>5536</v>
      </c>
      <c r="E884" s="100" t="s">
        <v>6438</v>
      </c>
      <c r="F884" s="81" t="s">
        <v>5537</v>
      </c>
      <c r="G884" s="94">
        <v>44592</v>
      </c>
      <c r="H884" s="153"/>
      <c r="I884" s="167"/>
      <c r="J884" s="90"/>
      <c r="K884" s="81" t="s">
        <v>145</v>
      </c>
      <c r="L884" s="81" t="s">
        <v>5538</v>
      </c>
      <c r="M884" s="81" t="s">
        <v>5546</v>
      </c>
    </row>
    <row r="885" spans="1:13" ht="54">
      <c r="A885" s="81" t="s">
        <v>5539</v>
      </c>
      <c r="B885" s="146" t="s">
        <v>5540</v>
      </c>
      <c r="C885" s="57" t="s">
        <v>5525</v>
      </c>
      <c r="D885" s="93" t="s">
        <v>5541</v>
      </c>
      <c r="E885" s="100" t="s">
        <v>6438</v>
      </c>
      <c r="F885" s="81" t="s">
        <v>5542</v>
      </c>
      <c r="G885" s="94">
        <v>44592</v>
      </c>
      <c r="H885" s="153"/>
      <c r="I885" s="167"/>
      <c r="J885" s="90"/>
      <c r="K885" s="81" t="s">
        <v>5543</v>
      </c>
      <c r="L885" s="81" t="s">
        <v>5544</v>
      </c>
      <c r="M885" s="81" t="s">
        <v>5545</v>
      </c>
    </row>
    <row r="886" spans="1:13" ht="54">
      <c r="A886" s="81" t="s">
        <v>5550</v>
      </c>
      <c r="B886" s="146" t="s">
        <v>5551</v>
      </c>
      <c r="C886" s="57" t="s">
        <v>5526</v>
      </c>
      <c r="D886" s="93" t="s">
        <v>5552</v>
      </c>
      <c r="E886" s="100" t="s">
        <v>6438</v>
      </c>
      <c r="F886" s="81" t="s">
        <v>5553</v>
      </c>
      <c r="G886" s="94">
        <v>44620</v>
      </c>
      <c r="H886" s="153"/>
      <c r="I886" s="167"/>
      <c r="J886" s="90"/>
      <c r="K886" s="81" t="s">
        <v>5554</v>
      </c>
      <c r="L886" s="81" t="s">
        <v>5555</v>
      </c>
      <c r="M886" s="81" t="s">
        <v>5556</v>
      </c>
    </row>
    <row r="887" spans="1:13" ht="40.5">
      <c r="A887" s="81" t="s">
        <v>5557</v>
      </c>
      <c r="B887" s="146" t="s">
        <v>5558</v>
      </c>
      <c r="C887" s="57" t="s">
        <v>5527</v>
      </c>
      <c r="D887" s="93" t="s">
        <v>5559</v>
      </c>
      <c r="E887" s="100" t="s">
        <v>6438</v>
      </c>
      <c r="F887" s="81" t="s">
        <v>5560</v>
      </c>
      <c r="G887" s="94">
        <v>44620</v>
      </c>
      <c r="H887" s="153"/>
      <c r="I887" s="167"/>
      <c r="J887" s="90"/>
      <c r="K887" s="81" t="s">
        <v>2408</v>
      </c>
      <c r="L887" s="81" t="s">
        <v>5561</v>
      </c>
      <c r="M887" s="81" t="s">
        <v>5562</v>
      </c>
    </row>
    <row r="888" spans="1:13" ht="54">
      <c r="A888" s="81" t="s">
        <v>5569</v>
      </c>
      <c r="B888" s="146" t="s">
        <v>5570</v>
      </c>
      <c r="C888" s="57" t="s">
        <v>5571</v>
      </c>
      <c r="D888" s="93" t="s">
        <v>5579</v>
      </c>
      <c r="E888" s="100" t="s">
        <v>5580</v>
      </c>
      <c r="F888" s="81" t="s">
        <v>5581</v>
      </c>
      <c r="G888" s="94">
        <v>44651</v>
      </c>
      <c r="H888" s="153"/>
      <c r="I888" s="167"/>
      <c r="J888" s="90"/>
      <c r="K888" s="81" t="s">
        <v>5582</v>
      </c>
      <c r="L888" s="81" t="s">
        <v>5583</v>
      </c>
      <c r="M888" s="81" t="s">
        <v>5584</v>
      </c>
    </row>
    <row r="889" spans="1:13" ht="40.5">
      <c r="A889" s="81" t="s">
        <v>5585</v>
      </c>
      <c r="B889" s="146" t="s">
        <v>5586</v>
      </c>
      <c r="C889" s="57" t="s">
        <v>5572</v>
      </c>
      <c r="D889" s="93" t="s">
        <v>5587</v>
      </c>
      <c r="E889" s="100" t="s">
        <v>91</v>
      </c>
      <c r="F889" s="81" t="s">
        <v>5588</v>
      </c>
      <c r="G889" s="94">
        <v>44651</v>
      </c>
      <c r="H889" s="153"/>
      <c r="I889" s="167"/>
      <c r="J889" s="90"/>
      <c r="K889" s="81" t="s">
        <v>5589</v>
      </c>
      <c r="L889" s="81" t="s">
        <v>5629</v>
      </c>
      <c r="M889" s="81" t="s">
        <v>5590</v>
      </c>
    </row>
    <row r="890" spans="1:13" ht="54">
      <c r="A890" s="81" t="s">
        <v>5591</v>
      </c>
      <c r="B890" s="146" t="s">
        <v>5592</v>
      </c>
      <c r="C890" s="57" t="s">
        <v>5573</v>
      </c>
      <c r="D890" s="93" t="s">
        <v>5593</v>
      </c>
      <c r="E890" s="100" t="s">
        <v>6438</v>
      </c>
      <c r="F890" s="81" t="s">
        <v>5594</v>
      </c>
      <c r="G890" s="94">
        <v>44651</v>
      </c>
      <c r="H890" s="153"/>
      <c r="I890" s="167"/>
      <c r="J890" s="90"/>
      <c r="K890" s="81" t="s">
        <v>2408</v>
      </c>
      <c r="L890" s="81" t="s">
        <v>5595</v>
      </c>
      <c r="M890" s="81" t="s">
        <v>5596</v>
      </c>
    </row>
    <row r="891" spans="1:13" ht="54">
      <c r="A891" s="81" t="s">
        <v>5597</v>
      </c>
      <c r="B891" s="146" t="s">
        <v>5598</v>
      </c>
      <c r="C891" s="57" t="s">
        <v>5574</v>
      </c>
      <c r="D891" s="93" t="s">
        <v>5599</v>
      </c>
      <c r="E891" s="100" t="s">
        <v>5600</v>
      </c>
      <c r="F891" s="81" t="s">
        <v>5601</v>
      </c>
      <c r="G891" s="94">
        <v>44651</v>
      </c>
      <c r="H891" s="153">
        <v>44679</v>
      </c>
      <c r="I891" s="167" t="s">
        <v>5631</v>
      </c>
      <c r="J891" s="90"/>
      <c r="K891" s="81" t="s">
        <v>2408</v>
      </c>
      <c r="L891" s="81" t="s">
        <v>5602</v>
      </c>
      <c r="M891" s="81" t="s">
        <v>5603</v>
      </c>
    </row>
    <row r="892" spans="1:13" ht="40.5">
      <c r="A892" s="81" t="s">
        <v>5604</v>
      </c>
      <c r="B892" s="146" t="s">
        <v>5605</v>
      </c>
      <c r="C892" s="57" t="s">
        <v>5575</v>
      </c>
      <c r="D892" s="93" t="s">
        <v>5606</v>
      </c>
      <c r="E892" s="100" t="s">
        <v>6438</v>
      </c>
      <c r="F892" s="81" t="s">
        <v>5780</v>
      </c>
      <c r="G892" s="94">
        <v>44651</v>
      </c>
      <c r="H892" s="153"/>
      <c r="I892" s="167"/>
      <c r="J892" s="90"/>
      <c r="K892" s="81" t="s">
        <v>5607</v>
      </c>
      <c r="L892" s="81" t="s">
        <v>5608</v>
      </c>
      <c r="M892" s="81" t="s">
        <v>5609</v>
      </c>
    </row>
    <row r="893" spans="1:13" ht="40.5">
      <c r="A893" s="81" t="s">
        <v>5610</v>
      </c>
      <c r="B893" s="146" t="s">
        <v>5611</v>
      </c>
      <c r="C893" s="57" t="s">
        <v>5576</v>
      </c>
      <c r="D893" s="93" t="s">
        <v>5612</v>
      </c>
      <c r="E893" s="100" t="s">
        <v>5613</v>
      </c>
      <c r="F893" s="81" t="s">
        <v>5614</v>
      </c>
      <c r="G893" s="94">
        <v>44651</v>
      </c>
      <c r="H893" s="153"/>
      <c r="I893" s="167"/>
      <c r="J893" s="90"/>
      <c r="K893" s="81" t="s">
        <v>2408</v>
      </c>
      <c r="L893" s="81" t="s">
        <v>5615</v>
      </c>
      <c r="M893" s="81" t="s">
        <v>5616</v>
      </c>
    </row>
    <row r="894" spans="1:13" ht="40.5">
      <c r="A894" s="81" t="s">
        <v>5617</v>
      </c>
      <c r="B894" s="146" t="s">
        <v>5618</v>
      </c>
      <c r="C894" s="57" t="s">
        <v>5577</v>
      </c>
      <c r="D894" s="93" t="s">
        <v>5619</v>
      </c>
      <c r="E894" s="100" t="s">
        <v>2532</v>
      </c>
      <c r="F894" s="81" t="s">
        <v>5620</v>
      </c>
      <c r="G894" s="94">
        <v>44651</v>
      </c>
      <c r="H894" s="153"/>
      <c r="I894" s="167"/>
      <c r="J894" s="90"/>
      <c r="K894" s="81" t="s">
        <v>132</v>
      </c>
      <c r="L894" s="81" t="s">
        <v>5621</v>
      </c>
      <c r="M894" s="81" t="s">
        <v>5622</v>
      </c>
    </row>
    <row r="895" spans="1:13" ht="40.5">
      <c r="A895" s="81" t="s">
        <v>5623</v>
      </c>
      <c r="B895" s="146" t="s">
        <v>5624</v>
      </c>
      <c r="C895" s="57" t="s">
        <v>5578</v>
      </c>
      <c r="D895" s="93" t="s">
        <v>5625</v>
      </c>
      <c r="E895" s="100" t="s">
        <v>90</v>
      </c>
      <c r="F895" s="81" t="s">
        <v>5626</v>
      </c>
      <c r="G895" s="94">
        <v>44651</v>
      </c>
      <c r="H895" s="153"/>
      <c r="I895" s="167"/>
      <c r="J895" s="90"/>
      <c r="K895" s="81" t="s">
        <v>132</v>
      </c>
      <c r="L895" s="81" t="s">
        <v>5627</v>
      </c>
      <c r="M895" s="81" t="s">
        <v>5628</v>
      </c>
    </row>
    <row r="896" spans="1:13" ht="67.5">
      <c r="A896" s="81" t="s">
        <v>5632</v>
      </c>
      <c r="B896" s="146" t="s">
        <v>568</v>
      </c>
      <c r="C896" s="57" t="s">
        <v>5633</v>
      </c>
      <c r="D896" s="93" t="s">
        <v>5634</v>
      </c>
      <c r="E896" s="100" t="s">
        <v>90</v>
      </c>
      <c r="F896" s="81" t="s">
        <v>5635</v>
      </c>
      <c r="G896" s="94">
        <v>44679</v>
      </c>
      <c r="H896" s="153"/>
      <c r="I896" s="167"/>
      <c r="J896" s="90"/>
      <c r="K896" s="81" t="s">
        <v>2408</v>
      </c>
      <c r="L896" s="81" t="s">
        <v>5636</v>
      </c>
      <c r="M896" s="81" t="s">
        <v>5637</v>
      </c>
    </row>
    <row r="897" spans="1:13" ht="40.5">
      <c r="A897" s="81" t="s">
        <v>8191</v>
      </c>
      <c r="B897" s="146" t="s">
        <v>5644</v>
      </c>
      <c r="C897" s="57" t="s">
        <v>5638</v>
      </c>
      <c r="D897" s="93" t="s">
        <v>5660</v>
      </c>
      <c r="E897" s="100" t="s">
        <v>90</v>
      </c>
      <c r="F897" s="81" t="s">
        <v>5661</v>
      </c>
      <c r="G897" s="94">
        <v>44679</v>
      </c>
      <c r="H897" s="153">
        <v>44865</v>
      </c>
      <c r="I897" s="167" t="s">
        <v>5971</v>
      </c>
      <c r="J897" s="90" t="s">
        <v>8826</v>
      </c>
      <c r="K897" s="81" t="s">
        <v>2408</v>
      </c>
      <c r="L897" s="81" t="s">
        <v>5662</v>
      </c>
      <c r="M897" s="81" t="s">
        <v>8686</v>
      </c>
    </row>
    <row r="898" spans="1:13" ht="81">
      <c r="A898" s="81" t="s">
        <v>5645</v>
      </c>
      <c r="B898" s="146" t="s">
        <v>5646</v>
      </c>
      <c r="C898" s="57" t="s">
        <v>5639</v>
      </c>
      <c r="D898" s="93" t="s">
        <v>5647</v>
      </c>
      <c r="E898" s="100" t="s">
        <v>6438</v>
      </c>
      <c r="F898" s="81" t="s">
        <v>5648</v>
      </c>
      <c r="G898" s="94">
        <v>44679</v>
      </c>
      <c r="H898" s="153"/>
      <c r="I898" s="167"/>
      <c r="J898" s="90"/>
      <c r="K898" s="81" t="s">
        <v>5649</v>
      </c>
      <c r="L898" s="81" t="s">
        <v>5650</v>
      </c>
      <c r="M898" s="81" t="s">
        <v>5651</v>
      </c>
    </row>
    <row r="899" spans="1:13" ht="54">
      <c r="A899" s="81" t="s">
        <v>5652</v>
      </c>
      <c r="B899" s="146" t="s">
        <v>5653</v>
      </c>
      <c r="C899" s="57" t="s">
        <v>5640</v>
      </c>
      <c r="D899" s="93" t="s">
        <v>5654</v>
      </c>
      <c r="E899" s="100" t="s">
        <v>6438</v>
      </c>
      <c r="F899" s="81" t="s">
        <v>5656</v>
      </c>
      <c r="G899" s="94">
        <v>44679</v>
      </c>
      <c r="H899" s="153">
        <v>44742</v>
      </c>
      <c r="I899" s="167" t="s">
        <v>5751</v>
      </c>
      <c r="J899" s="90"/>
      <c r="K899" s="81" t="s">
        <v>5657</v>
      </c>
      <c r="L899" s="81" t="s">
        <v>5658</v>
      </c>
      <c r="M899" s="81" t="s">
        <v>5659</v>
      </c>
    </row>
    <row r="900" spans="1:13" ht="54">
      <c r="A900" s="81" t="s">
        <v>5664</v>
      </c>
      <c r="B900" s="146" t="s">
        <v>5665</v>
      </c>
      <c r="C900" s="57" t="s">
        <v>5641</v>
      </c>
      <c r="D900" s="93" t="s">
        <v>5666</v>
      </c>
      <c r="E900" s="100" t="s">
        <v>127</v>
      </c>
      <c r="F900" s="81" t="s">
        <v>5667</v>
      </c>
      <c r="G900" s="94">
        <v>44679</v>
      </c>
      <c r="H900" s="153"/>
      <c r="I900" s="167"/>
      <c r="J900" s="90"/>
      <c r="K900" s="81" t="s">
        <v>2408</v>
      </c>
      <c r="L900" s="81" t="s">
        <v>5668</v>
      </c>
      <c r="M900" s="81" t="s">
        <v>5669</v>
      </c>
    </row>
    <row r="901" spans="1:13" ht="54">
      <c r="A901" s="81" t="s">
        <v>5670</v>
      </c>
      <c r="B901" s="146" t="s">
        <v>5671</v>
      </c>
      <c r="C901" s="57" t="s">
        <v>5642</v>
      </c>
      <c r="D901" s="93" t="s">
        <v>5672</v>
      </c>
      <c r="E901" s="100" t="s">
        <v>6438</v>
      </c>
      <c r="F901" s="81" t="s">
        <v>5673</v>
      </c>
      <c r="G901" s="94">
        <v>44679</v>
      </c>
      <c r="H901" s="153"/>
      <c r="I901" s="167"/>
      <c r="J901" s="90"/>
      <c r="K901" s="81" t="s">
        <v>132</v>
      </c>
      <c r="L901" s="81" t="s">
        <v>5674</v>
      </c>
      <c r="M901" s="81" t="s">
        <v>5675</v>
      </c>
    </row>
    <row r="902" spans="1:13" ht="81">
      <c r="A902" s="81" t="s">
        <v>5978</v>
      </c>
      <c r="B902" s="146" t="s">
        <v>5692</v>
      </c>
      <c r="C902" s="57" t="s">
        <v>5679</v>
      </c>
      <c r="D902" s="93" t="s">
        <v>5686</v>
      </c>
      <c r="E902" s="100" t="s">
        <v>6438</v>
      </c>
      <c r="F902" s="81" t="s">
        <v>5687</v>
      </c>
      <c r="G902" s="94">
        <v>44712</v>
      </c>
      <c r="H902" s="153">
        <v>44742</v>
      </c>
      <c r="I902" s="167" t="s">
        <v>5750</v>
      </c>
      <c r="J902" s="90"/>
      <c r="K902" s="81" t="s">
        <v>5688</v>
      </c>
      <c r="L902" s="81" t="s">
        <v>5689</v>
      </c>
      <c r="M902" s="81" t="s">
        <v>5690</v>
      </c>
    </row>
    <row r="903" spans="1:13" ht="81">
      <c r="A903" s="81" t="s">
        <v>5691</v>
      </c>
      <c r="B903" s="146" t="s">
        <v>5693</v>
      </c>
      <c r="C903" s="57" t="s">
        <v>5680</v>
      </c>
      <c r="D903" s="93" t="s">
        <v>5694</v>
      </c>
      <c r="E903" s="100" t="s">
        <v>6438</v>
      </c>
      <c r="F903" s="81" t="s">
        <v>5695</v>
      </c>
      <c r="G903" s="94">
        <v>44712</v>
      </c>
      <c r="H903" s="153">
        <v>44712</v>
      </c>
      <c r="I903" s="167" t="s">
        <v>5737</v>
      </c>
      <c r="J903" s="90"/>
      <c r="K903" s="81" t="s">
        <v>2408</v>
      </c>
      <c r="L903" s="81" t="s">
        <v>5696</v>
      </c>
      <c r="M903" s="81" t="s">
        <v>5697</v>
      </c>
    </row>
    <row r="904" spans="1:13" ht="94.5">
      <c r="A904" s="81" t="s">
        <v>5698</v>
      </c>
      <c r="B904" s="146" t="s">
        <v>5699</v>
      </c>
      <c r="C904" s="57" t="s">
        <v>5681</v>
      </c>
      <c r="D904" s="93" t="s">
        <v>5700</v>
      </c>
      <c r="E904" s="100" t="s">
        <v>5701</v>
      </c>
      <c r="F904" s="81" t="s">
        <v>5778</v>
      </c>
      <c r="G904" s="94">
        <v>44712</v>
      </c>
      <c r="H904" s="153"/>
      <c r="I904" s="167"/>
      <c r="J904" s="90"/>
      <c r="K904" s="81" t="s">
        <v>140</v>
      </c>
      <c r="L904" s="81" t="s">
        <v>5702</v>
      </c>
      <c r="M904" s="81" t="s">
        <v>5703</v>
      </c>
    </row>
    <row r="905" spans="1:13" ht="54">
      <c r="A905" s="81" t="s">
        <v>5704</v>
      </c>
      <c r="B905" s="146" t="s">
        <v>5705</v>
      </c>
      <c r="C905" s="57" t="s">
        <v>5682</v>
      </c>
      <c r="D905" s="93" t="s">
        <v>5706</v>
      </c>
      <c r="E905" s="100" t="s">
        <v>90</v>
      </c>
      <c r="F905" s="81" t="s">
        <v>5707</v>
      </c>
      <c r="G905" s="94">
        <v>44712</v>
      </c>
      <c r="H905" s="153"/>
      <c r="I905" s="167"/>
      <c r="J905" s="90"/>
      <c r="K905" s="81" t="s">
        <v>5563</v>
      </c>
      <c r="L905" s="81" t="s">
        <v>5708</v>
      </c>
      <c r="M905" s="81" t="s">
        <v>5709</v>
      </c>
    </row>
    <row r="906" spans="1:13" ht="67.5">
      <c r="A906" s="81" t="s">
        <v>5710</v>
      </c>
      <c r="B906" s="146" t="s">
        <v>5711</v>
      </c>
      <c r="C906" s="57" t="s">
        <v>5683</v>
      </c>
      <c r="D906" s="93" t="s">
        <v>5712</v>
      </c>
      <c r="E906" s="100" t="s">
        <v>2088</v>
      </c>
      <c r="F906" s="81" t="s">
        <v>5714</v>
      </c>
      <c r="G906" s="94">
        <v>44712</v>
      </c>
      <c r="H906" s="153"/>
      <c r="I906" s="167"/>
      <c r="J906" s="90"/>
      <c r="K906" s="81" t="s">
        <v>3181</v>
      </c>
      <c r="L906" s="81" t="s">
        <v>5715</v>
      </c>
      <c r="M906" s="81" t="s">
        <v>5716</v>
      </c>
    </row>
    <row r="907" spans="1:13" ht="67.5">
      <c r="A907" s="81" t="s">
        <v>5717</v>
      </c>
      <c r="B907" s="146" t="s">
        <v>5718</v>
      </c>
      <c r="C907" s="57" t="s">
        <v>5684</v>
      </c>
      <c r="D907" s="93" t="s">
        <v>5719</v>
      </c>
      <c r="E907" s="100" t="s">
        <v>91</v>
      </c>
      <c r="F907" s="81" t="s">
        <v>5713</v>
      </c>
      <c r="G907" s="94">
        <v>44712</v>
      </c>
      <c r="H907" s="153"/>
      <c r="I907" s="167"/>
      <c r="J907" s="90"/>
      <c r="K907" s="81" t="s">
        <v>3181</v>
      </c>
      <c r="L907" s="81" t="s">
        <v>5715</v>
      </c>
      <c r="M907" s="81" t="s">
        <v>5716</v>
      </c>
    </row>
    <row r="908" spans="1:13" ht="108">
      <c r="A908" s="81" t="s">
        <v>5720</v>
      </c>
      <c r="B908" s="146" t="s">
        <v>5721</v>
      </c>
      <c r="C908" s="57" t="s">
        <v>5685</v>
      </c>
      <c r="D908" s="93" t="s">
        <v>5722</v>
      </c>
      <c r="E908" s="100" t="s">
        <v>6438</v>
      </c>
      <c r="F908" s="81" t="s">
        <v>5723</v>
      </c>
      <c r="G908" s="94">
        <v>44712</v>
      </c>
      <c r="H908" s="153"/>
      <c r="I908" s="167"/>
      <c r="J908" s="90"/>
      <c r="K908" s="81" t="s">
        <v>2408</v>
      </c>
      <c r="L908" s="81" t="s">
        <v>5724</v>
      </c>
      <c r="M908" s="81" t="s">
        <v>5725</v>
      </c>
    </row>
    <row r="909" spans="1:13" ht="40.5">
      <c r="A909" s="81" t="s">
        <v>5755</v>
      </c>
      <c r="B909" s="146" t="s">
        <v>5756</v>
      </c>
      <c r="C909" s="57" t="s">
        <v>5752</v>
      </c>
      <c r="D909" s="93" t="s">
        <v>5753</v>
      </c>
      <c r="E909" s="100" t="s">
        <v>6438</v>
      </c>
      <c r="F909" s="81" t="s">
        <v>5757</v>
      </c>
      <c r="G909" s="94">
        <v>44742</v>
      </c>
      <c r="H909" s="153"/>
      <c r="I909" s="167"/>
      <c r="J909" s="90"/>
      <c r="K909" s="81" t="s">
        <v>130</v>
      </c>
      <c r="L909" s="81" t="s">
        <v>5773</v>
      </c>
      <c r="M909" s="81" t="s">
        <v>5754</v>
      </c>
    </row>
    <row r="910" spans="1:13" ht="67.5">
      <c r="A910" s="81" t="s">
        <v>5760</v>
      </c>
      <c r="B910" s="146" t="s">
        <v>5762</v>
      </c>
      <c r="C910" s="57" t="s">
        <v>5758</v>
      </c>
      <c r="D910" s="93" t="s">
        <v>5761</v>
      </c>
      <c r="E910" s="100" t="s">
        <v>90</v>
      </c>
      <c r="F910" s="81" t="s">
        <v>5763</v>
      </c>
      <c r="G910" s="94">
        <v>44742</v>
      </c>
      <c r="H910" s="153">
        <v>44923</v>
      </c>
      <c r="I910" s="167" t="s">
        <v>7075</v>
      </c>
      <c r="J910" s="90"/>
      <c r="K910" s="81" t="s">
        <v>5764</v>
      </c>
      <c r="L910" s="81" t="s">
        <v>5765</v>
      </c>
      <c r="M910" s="81" t="s">
        <v>5766</v>
      </c>
    </row>
    <row r="911" spans="1:13" ht="54">
      <c r="A911" s="81" t="s">
        <v>5767</v>
      </c>
      <c r="B911" s="146" t="s">
        <v>332</v>
      </c>
      <c r="C911" s="57" t="s">
        <v>5759</v>
      </c>
      <c r="D911" s="93" t="s">
        <v>5768</v>
      </c>
      <c r="E911" s="100" t="s">
        <v>5769</v>
      </c>
      <c r="F911" s="81" t="s">
        <v>5770</v>
      </c>
      <c r="G911" s="94">
        <v>44742</v>
      </c>
      <c r="H911" s="153"/>
      <c r="I911" s="167"/>
      <c r="J911" s="90"/>
      <c r="K911" s="81" t="s">
        <v>3181</v>
      </c>
      <c r="L911" s="81" t="s">
        <v>5772</v>
      </c>
      <c r="M911" s="81" t="s">
        <v>5771</v>
      </c>
    </row>
    <row r="912" spans="1:13" ht="40.5">
      <c r="A912" s="81" t="s">
        <v>5781</v>
      </c>
      <c r="B912" s="146" t="s">
        <v>5782</v>
      </c>
      <c r="C912" s="57" t="s">
        <v>5783</v>
      </c>
      <c r="D912" s="93" t="s">
        <v>5784</v>
      </c>
      <c r="E912" s="100" t="s">
        <v>90</v>
      </c>
      <c r="F912" s="81" t="s">
        <v>5785</v>
      </c>
      <c r="G912" s="94">
        <v>44771</v>
      </c>
      <c r="H912" s="153"/>
      <c r="I912" s="167"/>
      <c r="J912" s="90"/>
      <c r="K912" s="81" t="s">
        <v>130</v>
      </c>
      <c r="L912" s="81" t="s">
        <v>5786</v>
      </c>
      <c r="M912" s="81" t="s">
        <v>5787</v>
      </c>
    </row>
    <row r="913" spans="1:13" ht="40.5">
      <c r="A913" s="81" t="s">
        <v>5788</v>
      </c>
      <c r="B913" s="146" t="s">
        <v>5789</v>
      </c>
      <c r="C913" s="57" t="s">
        <v>5790</v>
      </c>
      <c r="D913" s="93" t="s">
        <v>5791</v>
      </c>
      <c r="E913" s="100" t="s">
        <v>6438</v>
      </c>
      <c r="F913" s="81" t="s">
        <v>5792</v>
      </c>
      <c r="G913" s="94">
        <v>44771</v>
      </c>
      <c r="H913" s="153"/>
      <c r="I913" s="167"/>
      <c r="J913" s="90"/>
      <c r="K913" s="81" t="s">
        <v>130</v>
      </c>
      <c r="L913" s="81" t="s">
        <v>5834</v>
      </c>
      <c r="M913" s="81" t="s">
        <v>5793</v>
      </c>
    </row>
    <row r="914" spans="1:13" ht="54">
      <c r="A914" s="81" t="s">
        <v>5794</v>
      </c>
      <c r="B914" s="146" t="s">
        <v>5795</v>
      </c>
      <c r="C914" s="57" t="s">
        <v>5796</v>
      </c>
      <c r="D914" s="93" t="s">
        <v>5797</v>
      </c>
      <c r="E914" s="100" t="s">
        <v>2087</v>
      </c>
      <c r="F914" s="81" t="s">
        <v>5798</v>
      </c>
      <c r="G914" s="94">
        <v>44771</v>
      </c>
      <c r="H914" s="153" t="s">
        <v>7076</v>
      </c>
      <c r="I914" s="167" t="s">
        <v>7077</v>
      </c>
      <c r="J914" s="90"/>
      <c r="K914" s="81" t="s">
        <v>2099</v>
      </c>
      <c r="L914" s="81" t="s">
        <v>5806</v>
      </c>
      <c r="M914" s="81" t="s">
        <v>5799</v>
      </c>
    </row>
    <row r="915" spans="1:13" ht="54">
      <c r="A915" s="81" t="s">
        <v>5800</v>
      </c>
      <c r="B915" s="146" t="s">
        <v>5801</v>
      </c>
      <c r="C915" s="57" t="s">
        <v>5802</v>
      </c>
      <c r="D915" s="93" t="s">
        <v>5803</v>
      </c>
      <c r="E915" s="100" t="s">
        <v>6438</v>
      </c>
      <c r="F915" s="95" t="s">
        <v>8517</v>
      </c>
      <c r="G915" s="94">
        <v>44771</v>
      </c>
      <c r="H915" s="153">
        <v>44804</v>
      </c>
      <c r="I915" s="167" t="s">
        <v>5836</v>
      </c>
      <c r="J915" s="90"/>
      <c r="K915" s="81" t="s">
        <v>130</v>
      </c>
      <c r="L915" s="81" t="s">
        <v>8518</v>
      </c>
      <c r="M915" s="81" t="s">
        <v>5807</v>
      </c>
    </row>
    <row r="916" spans="1:13" ht="54">
      <c r="A916" s="81" t="s">
        <v>5808</v>
      </c>
      <c r="B916" s="146" t="s">
        <v>5809</v>
      </c>
      <c r="C916" s="57" t="s">
        <v>5810</v>
      </c>
      <c r="D916" s="93" t="s">
        <v>5791</v>
      </c>
      <c r="E916" s="100" t="s">
        <v>6438</v>
      </c>
      <c r="F916" s="81" t="s">
        <v>5811</v>
      </c>
      <c r="G916" s="94">
        <v>44771</v>
      </c>
      <c r="H916" s="153">
        <v>45044</v>
      </c>
      <c r="I916" s="167" t="s">
        <v>6076</v>
      </c>
      <c r="J916" s="90"/>
      <c r="K916" s="81" t="s">
        <v>2099</v>
      </c>
      <c r="L916" s="81" t="s">
        <v>5833</v>
      </c>
      <c r="M916" s="81" t="s">
        <v>5812</v>
      </c>
    </row>
    <row r="917" spans="1:13" ht="40.5">
      <c r="A917" s="81" t="s">
        <v>5813</v>
      </c>
      <c r="B917" s="146" t="s">
        <v>5814</v>
      </c>
      <c r="C917" s="57" t="s">
        <v>5815</v>
      </c>
      <c r="D917" s="93" t="s">
        <v>5816</v>
      </c>
      <c r="E917" s="100" t="s">
        <v>158</v>
      </c>
      <c r="F917" s="81" t="s">
        <v>5817</v>
      </c>
      <c r="G917" s="94">
        <v>44771</v>
      </c>
      <c r="H917" s="153"/>
      <c r="I917" s="167"/>
      <c r="J917" s="90"/>
      <c r="K917" s="81" t="s">
        <v>5563</v>
      </c>
      <c r="L917" s="81" t="s">
        <v>6683</v>
      </c>
      <c r="M917" s="81" t="s">
        <v>5818</v>
      </c>
    </row>
    <row r="918" spans="1:13" ht="54">
      <c r="A918" s="81" t="s">
        <v>5819</v>
      </c>
      <c r="B918" s="146" t="s">
        <v>5820</v>
      </c>
      <c r="C918" s="57" t="s">
        <v>5821</v>
      </c>
      <c r="D918" s="93" t="s">
        <v>5822</v>
      </c>
      <c r="E918" s="100" t="s">
        <v>90</v>
      </c>
      <c r="F918" s="81" t="s">
        <v>5823</v>
      </c>
      <c r="G918" s="94">
        <v>44771</v>
      </c>
      <c r="H918" s="153"/>
      <c r="I918" s="167"/>
      <c r="J918" s="90"/>
      <c r="K918" s="81" t="s">
        <v>2099</v>
      </c>
      <c r="L918" s="81" t="s">
        <v>5824</v>
      </c>
      <c r="M918" s="81" t="s">
        <v>5825</v>
      </c>
    </row>
    <row r="919" spans="1:13" ht="94.5">
      <c r="A919" s="81" t="s">
        <v>5826</v>
      </c>
      <c r="B919" s="146" t="s">
        <v>5827</v>
      </c>
      <c r="C919" s="57" t="s">
        <v>5828</v>
      </c>
      <c r="D919" s="93" t="s">
        <v>5829</v>
      </c>
      <c r="E919" s="100" t="s">
        <v>6438</v>
      </c>
      <c r="F919" s="81" t="s">
        <v>5830</v>
      </c>
      <c r="G919" s="94">
        <v>44771</v>
      </c>
      <c r="H919" s="153">
        <v>44804</v>
      </c>
      <c r="I919" s="167" t="s">
        <v>5835</v>
      </c>
      <c r="J919" s="90"/>
      <c r="K919" s="81" t="s">
        <v>140</v>
      </c>
      <c r="L919" s="81" t="s">
        <v>5831</v>
      </c>
      <c r="M919" s="81" t="s">
        <v>5832</v>
      </c>
    </row>
    <row r="920" spans="1:13" ht="40.5">
      <c r="A920" s="81" t="s">
        <v>5840</v>
      </c>
      <c r="B920" s="146" t="s">
        <v>5841</v>
      </c>
      <c r="C920" s="57" t="s">
        <v>5842</v>
      </c>
      <c r="D920" s="93" t="s">
        <v>5844</v>
      </c>
      <c r="E920" s="100" t="s">
        <v>6438</v>
      </c>
      <c r="F920" s="61" t="s">
        <v>5847</v>
      </c>
      <c r="G920" s="94">
        <v>44804</v>
      </c>
      <c r="H920" s="153">
        <v>44804</v>
      </c>
      <c r="I920" s="167" t="s">
        <v>5837</v>
      </c>
      <c r="J920" s="90"/>
      <c r="K920" s="81" t="s">
        <v>2408</v>
      </c>
      <c r="L920" s="81" t="s">
        <v>5857</v>
      </c>
      <c r="M920" s="81" t="s">
        <v>5850</v>
      </c>
    </row>
    <row r="921" spans="1:13" ht="54">
      <c r="A921" s="81" t="s">
        <v>5851</v>
      </c>
      <c r="B921" s="146" t="s">
        <v>5852</v>
      </c>
      <c r="C921" s="57" t="s">
        <v>5843</v>
      </c>
      <c r="D921" s="93" t="s">
        <v>5853</v>
      </c>
      <c r="E921" s="100" t="s">
        <v>2463</v>
      </c>
      <c r="F921" s="61" t="s">
        <v>5854</v>
      </c>
      <c r="G921" s="94">
        <v>44804</v>
      </c>
      <c r="H921" s="153">
        <v>44834</v>
      </c>
      <c r="I921" s="167" t="s">
        <v>5889</v>
      </c>
      <c r="J921" s="90"/>
      <c r="K921" s="81" t="s">
        <v>2409</v>
      </c>
      <c r="L921" s="81" t="s">
        <v>5855</v>
      </c>
      <c r="M921" s="81" t="s">
        <v>5856</v>
      </c>
    </row>
    <row r="922" spans="1:13" ht="67.5">
      <c r="A922" s="81" t="s">
        <v>5864</v>
      </c>
      <c r="B922" s="146" t="s">
        <v>5865</v>
      </c>
      <c r="C922" s="57" t="s">
        <v>5866</v>
      </c>
      <c r="D922" s="93" t="s">
        <v>5871</v>
      </c>
      <c r="E922" s="100" t="s">
        <v>2463</v>
      </c>
      <c r="F922" s="81" t="s">
        <v>5872</v>
      </c>
      <c r="G922" s="94">
        <v>44834</v>
      </c>
      <c r="H922" s="153">
        <v>44834</v>
      </c>
      <c r="I922" s="167" t="s">
        <v>5891</v>
      </c>
      <c r="J922" s="90"/>
      <c r="K922" s="81" t="s">
        <v>2408</v>
      </c>
      <c r="L922" s="81" t="s">
        <v>5873</v>
      </c>
      <c r="M922" s="81" t="s">
        <v>5874</v>
      </c>
    </row>
    <row r="923" spans="1:13" ht="67.5">
      <c r="A923" s="81" t="s">
        <v>5875</v>
      </c>
      <c r="B923" s="146" t="s">
        <v>5876</v>
      </c>
      <c r="C923" s="57" t="s">
        <v>5867</v>
      </c>
      <c r="D923" s="93" t="s">
        <v>5877</v>
      </c>
      <c r="E923" s="100" t="s">
        <v>2463</v>
      </c>
      <c r="F923" s="81" t="s">
        <v>5878</v>
      </c>
      <c r="G923" s="94">
        <v>44834</v>
      </c>
      <c r="H923" s="153"/>
      <c r="I923" s="167"/>
      <c r="J923" s="90"/>
      <c r="K923" s="81" t="s">
        <v>2409</v>
      </c>
      <c r="L923" s="81" t="s">
        <v>5879</v>
      </c>
      <c r="M923" s="81" t="s">
        <v>5880</v>
      </c>
    </row>
    <row r="924" spans="1:13" ht="40.5">
      <c r="A924" s="81" t="s">
        <v>5881</v>
      </c>
      <c r="B924" s="146" t="s">
        <v>5882</v>
      </c>
      <c r="C924" s="57" t="s">
        <v>5868</v>
      </c>
      <c r="D924" s="93" t="s">
        <v>5883</v>
      </c>
      <c r="E924" s="100" t="s">
        <v>131</v>
      </c>
      <c r="F924" s="81"/>
      <c r="G924" s="94">
        <v>44834</v>
      </c>
      <c r="H924" s="153"/>
      <c r="I924" s="167"/>
      <c r="J924" s="90"/>
      <c r="K924" s="81" t="s">
        <v>2409</v>
      </c>
      <c r="L924" s="81" t="s">
        <v>8274</v>
      </c>
      <c r="M924" s="81" t="s">
        <v>5884</v>
      </c>
    </row>
    <row r="925" spans="1:13" ht="54">
      <c r="A925" s="81" t="s">
        <v>5885</v>
      </c>
      <c r="B925" s="146" t="s">
        <v>5886</v>
      </c>
      <c r="C925" s="57" t="s">
        <v>5869</v>
      </c>
      <c r="D925" s="93" t="s">
        <v>6807</v>
      </c>
      <c r="E925" s="100" t="s">
        <v>6438</v>
      </c>
      <c r="F925" s="81" t="s">
        <v>5887</v>
      </c>
      <c r="G925" s="94">
        <v>44834</v>
      </c>
      <c r="H925" s="153">
        <v>45380</v>
      </c>
      <c r="I925" s="167" t="s">
        <v>6862</v>
      </c>
      <c r="J925" s="90"/>
      <c r="K925" s="81" t="s">
        <v>140</v>
      </c>
      <c r="L925" s="81" t="s">
        <v>6682</v>
      </c>
      <c r="M925" s="81" t="s">
        <v>5888</v>
      </c>
    </row>
    <row r="926" spans="1:13" ht="81">
      <c r="A926" s="81" t="s">
        <v>5948</v>
      </c>
      <c r="B926" s="146" t="s">
        <v>5949</v>
      </c>
      <c r="C926" s="57" t="s">
        <v>5870</v>
      </c>
      <c r="D926" s="93" t="s">
        <v>5950</v>
      </c>
      <c r="E926" s="100" t="s">
        <v>6438</v>
      </c>
      <c r="F926" s="81" t="s">
        <v>5951</v>
      </c>
      <c r="G926" s="94">
        <v>44865</v>
      </c>
      <c r="H926" s="153"/>
      <c r="I926" s="167"/>
      <c r="J926" s="90"/>
      <c r="K926" s="81" t="s">
        <v>140</v>
      </c>
      <c r="L926" s="81" t="s">
        <v>5952</v>
      </c>
      <c r="M926" s="81" t="s">
        <v>5953</v>
      </c>
    </row>
    <row r="927" spans="1:13" ht="54">
      <c r="A927" s="81" t="s">
        <v>5955</v>
      </c>
      <c r="B927" s="146" t="s">
        <v>5956</v>
      </c>
      <c r="C927" s="57" t="s">
        <v>5954</v>
      </c>
      <c r="D927" s="93" t="s">
        <v>5957</v>
      </c>
      <c r="E927" s="100" t="s">
        <v>2463</v>
      </c>
      <c r="F927" s="81" t="s">
        <v>5958</v>
      </c>
      <c r="G927" s="94">
        <v>44865</v>
      </c>
      <c r="H927" s="153"/>
      <c r="I927" s="167"/>
      <c r="J927" s="90"/>
      <c r="K927" s="81" t="s">
        <v>140</v>
      </c>
      <c r="L927" s="81" t="s">
        <v>5959</v>
      </c>
      <c r="M927" s="81" t="s">
        <v>5960</v>
      </c>
    </row>
    <row r="928" spans="1:13" ht="67.5">
      <c r="A928" s="81" t="s">
        <v>5987</v>
      </c>
      <c r="B928" s="146" t="s">
        <v>5993</v>
      </c>
      <c r="C928" s="57" t="s">
        <v>5985</v>
      </c>
      <c r="D928" s="93" t="s">
        <v>5988</v>
      </c>
      <c r="E928" s="100" t="s">
        <v>6438</v>
      </c>
      <c r="F928" s="81" t="s">
        <v>5989</v>
      </c>
      <c r="G928" s="94">
        <v>44895</v>
      </c>
      <c r="H928" s="153">
        <v>44923</v>
      </c>
      <c r="I928" s="167" t="s">
        <v>7074</v>
      </c>
      <c r="J928" s="90"/>
      <c r="K928" s="81" t="s">
        <v>3328</v>
      </c>
      <c r="L928" s="81" t="s">
        <v>5990</v>
      </c>
      <c r="M928" s="81" t="s">
        <v>5991</v>
      </c>
    </row>
    <row r="929" spans="1:18" ht="40.5">
      <c r="A929" s="81" t="s">
        <v>5992</v>
      </c>
      <c r="B929" s="146" t="s">
        <v>5994</v>
      </c>
      <c r="C929" s="57" t="s">
        <v>5986</v>
      </c>
      <c r="D929" s="93" t="s">
        <v>5995</v>
      </c>
      <c r="E929" s="100" t="s">
        <v>2476</v>
      </c>
      <c r="F929" s="81" t="s">
        <v>5996</v>
      </c>
      <c r="G929" s="94">
        <v>44895</v>
      </c>
      <c r="H929" s="153">
        <v>45565</v>
      </c>
      <c r="I929" s="167" t="s">
        <v>7703</v>
      </c>
      <c r="J929" s="90"/>
      <c r="K929" s="81" t="s">
        <v>5997</v>
      </c>
      <c r="L929" s="81" t="s">
        <v>5998</v>
      </c>
      <c r="M929" s="81" t="s">
        <v>5999</v>
      </c>
    </row>
    <row r="930" spans="1:18" ht="67.5">
      <c r="A930" s="81" t="s">
        <v>6004</v>
      </c>
      <c r="B930" s="146" t="s">
        <v>6005</v>
      </c>
      <c r="C930" s="57" t="s">
        <v>6006</v>
      </c>
      <c r="D930" s="93" t="s">
        <v>6008</v>
      </c>
      <c r="E930" s="100" t="s">
        <v>6438</v>
      </c>
      <c r="F930" s="81" t="s">
        <v>6009</v>
      </c>
      <c r="G930" s="94">
        <v>44923</v>
      </c>
      <c r="H930" s="153"/>
      <c r="I930" s="167"/>
      <c r="J930" s="90"/>
      <c r="K930" s="81" t="s">
        <v>165</v>
      </c>
      <c r="L930" s="81" t="s">
        <v>6010</v>
      </c>
      <c r="M930" s="81" t="s">
        <v>6011</v>
      </c>
    </row>
    <row r="931" spans="1:18" ht="54">
      <c r="A931" s="81" t="s">
        <v>6012</v>
      </c>
      <c r="B931" s="146" t="s">
        <v>6013</v>
      </c>
      <c r="C931" s="57" t="s">
        <v>6007</v>
      </c>
      <c r="D931" s="93" t="s">
        <v>6014</v>
      </c>
      <c r="E931" s="100" t="s">
        <v>2463</v>
      </c>
      <c r="F931" s="81" t="s">
        <v>6015</v>
      </c>
      <c r="G931" s="94">
        <v>44923</v>
      </c>
      <c r="H931" s="153">
        <v>44957</v>
      </c>
      <c r="I931" s="167" t="s">
        <v>7078</v>
      </c>
      <c r="J931" s="90"/>
      <c r="K931" s="81" t="s">
        <v>2408</v>
      </c>
      <c r="L931" s="81" t="s">
        <v>6016</v>
      </c>
      <c r="M931" s="81" t="s">
        <v>6017</v>
      </c>
    </row>
    <row r="932" spans="1:18" ht="67.5">
      <c r="A932" s="81" t="s">
        <v>6033</v>
      </c>
      <c r="B932" s="146" t="s">
        <v>6034</v>
      </c>
      <c r="C932" s="57" t="s">
        <v>6035</v>
      </c>
      <c r="D932" s="93" t="s">
        <v>6036</v>
      </c>
      <c r="E932" s="100" t="s">
        <v>6037</v>
      </c>
      <c r="F932" s="81" t="s">
        <v>6038</v>
      </c>
      <c r="G932" s="94">
        <v>44985</v>
      </c>
      <c r="H932" s="153"/>
      <c r="I932" s="167"/>
      <c r="J932" s="90"/>
      <c r="K932" s="81" t="s">
        <v>165</v>
      </c>
      <c r="L932" s="81" t="s">
        <v>6039</v>
      </c>
      <c r="M932" s="81" t="s">
        <v>6040</v>
      </c>
    </row>
    <row r="933" spans="1:18" ht="135">
      <c r="A933" s="81" t="s">
        <v>6043</v>
      </c>
      <c r="B933" s="146" t="s">
        <v>6044</v>
      </c>
      <c r="C933" s="57" t="s">
        <v>6065</v>
      </c>
      <c r="D933" s="93" t="s">
        <v>6047</v>
      </c>
      <c r="E933" s="100" t="s">
        <v>6438</v>
      </c>
      <c r="F933" s="201" t="s">
        <v>6048</v>
      </c>
      <c r="G933" s="94">
        <v>45016</v>
      </c>
      <c r="H933" s="153"/>
      <c r="I933" s="167"/>
      <c r="J933" s="90"/>
      <c r="K933" s="81" t="s">
        <v>6049</v>
      </c>
      <c r="L933" s="81" t="s">
        <v>6050</v>
      </c>
      <c r="M933" s="81" t="s">
        <v>6051</v>
      </c>
    </row>
    <row r="934" spans="1:18" ht="40.5">
      <c r="A934" s="81" t="s">
        <v>6052</v>
      </c>
      <c r="B934" s="146" t="s">
        <v>6053</v>
      </c>
      <c r="C934" s="57" t="s">
        <v>6045</v>
      </c>
      <c r="D934" s="93" t="s">
        <v>6054</v>
      </c>
      <c r="E934" s="100" t="s">
        <v>6438</v>
      </c>
      <c r="F934" s="81" t="s">
        <v>6055</v>
      </c>
      <c r="G934" s="94">
        <v>45016</v>
      </c>
      <c r="H934" s="153">
        <v>45565</v>
      </c>
      <c r="I934" s="167" t="s">
        <v>7623</v>
      </c>
      <c r="J934" s="90"/>
      <c r="K934" s="81" t="s">
        <v>6056</v>
      </c>
      <c r="L934" s="81" t="s">
        <v>6057</v>
      </c>
      <c r="M934" s="81" t="s">
        <v>6058</v>
      </c>
    </row>
    <row r="935" spans="1:18" ht="67.5">
      <c r="A935" s="81" t="s">
        <v>6059</v>
      </c>
      <c r="B935" s="146" t="s">
        <v>6060</v>
      </c>
      <c r="C935" s="57" t="s">
        <v>6046</v>
      </c>
      <c r="D935" s="93" t="s">
        <v>6061</v>
      </c>
      <c r="E935" s="100" t="s">
        <v>6062</v>
      </c>
      <c r="F935" s="81" t="s">
        <v>6063</v>
      </c>
      <c r="G935" s="94">
        <v>45016</v>
      </c>
      <c r="H935" s="153"/>
      <c r="I935" s="167"/>
      <c r="J935" s="90"/>
      <c r="K935" s="81" t="s">
        <v>6049</v>
      </c>
      <c r="L935" s="81" t="s">
        <v>6066</v>
      </c>
      <c r="M935" s="81" t="s">
        <v>6064</v>
      </c>
    </row>
    <row r="936" spans="1:18" ht="54">
      <c r="A936" s="81" t="s">
        <v>6078</v>
      </c>
      <c r="B936" s="146" t="s">
        <v>6079</v>
      </c>
      <c r="C936" s="90" t="s">
        <v>6080</v>
      </c>
      <c r="D936" s="93" t="s">
        <v>6081</v>
      </c>
      <c r="E936" s="100" t="s">
        <v>6082</v>
      </c>
      <c r="F936" s="61" t="s">
        <v>6083</v>
      </c>
      <c r="G936" s="94">
        <v>45044</v>
      </c>
      <c r="H936" s="149">
        <v>45625</v>
      </c>
      <c r="I936" s="154" t="s">
        <v>8268</v>
      </c>
      <c r="J936" s="90"/>
      <c r="K936" s="81" t="s">
        <v>6084</v>
      </c>
      <c r="L936" s="81" t="s">
        <v>6085</v>
      </c>
      <c r="M936" s="81" t="s">
        <v>6086</v>
      </c>
    </row>
    <row r="937" spans="1:18" ht="67.5">
      <c r="A937" s="81" t="s">
        <v>6090</v>
      </c>
      <c r="B937" s="146" t="s">
        <v>6091</v>
      </c>
      <c r="C937" s="90" t="s">
        <v>6092</v>
      </c>
      <c r="D937" s="93" t="s">
        <v>6095</v>
      </c>
      <c r="E937" s="100" t="s">
        <v>6096</v>
      </c>
      <c r="F937" s="61" t="s">
        <v>6097</v>
      </c>
      <c r="G937" s="94">
        <v>45077</v>
      </c>
      <c r="H937" s="149"/>
      <c r="I937" s="154"/>
      <c r="J937" s="90"/>
      <c r="K937" s="81" t="s">
        <v>6098</v>
      </c>
      <c r="L937" s="81" t="s">
        <v>6113</v>
      </c>
      <c r="M937" s="81" t="s">
        <v>6099</v>
      </c>
    </row>
    <row r="938" spans="1:18" ht="54">
      <c r="A938" s="81" t="s">
        <v>6100</v>
      </c>
      <c r="B938" s="146" t="s">
        <v>6101</v>
      </c>
      <c r="C938" s="90" t="s">
        <v>6093</v>
      </c>
      <c r="D938" s="93" t="s">
        <v>6102</v>
      </c>
      <c r="E938" s="100" t="s">
        <v>6438</v>
      </c>
      <c r="F938" s="61" t="s">
        <v>6103</v>
      </c>
      <c r="G938" s="94">
        <v>45077</v>
      </c>
      <c r="H938" s="149">
        <v>45107</v>
      </c>
      <c r="I938" s="154" t="s">
        <v>6215</v>
      </c>
      <c r="J938" s="90"/>
      <c r="K938" s="81" t="s">
        <v>6104</v>
      </c>
      <c r="L938" s="81" t="s">
        <v>8717</v>
      </c>
      <c r="M938" s="81" t="s">
        <v>6105</v>
      </c>
    </row>
    <row r="939" spans="1:18" ht="54">
      <c r="A939" s="81" t="s">
        <v>6106</v>
      </c>
      <c r="B939" s="146" t="s">
        <v>6107</v>
      </c>
      <c r="C939" s="90" t="s">
        <v>6094</v>
      </c>
      <c r="D939" s="93" t="s">
        <v>6108</v>
      </c>
      <c r="E939" s="100" t="s">
        <v>6109</v>
      </c>
      <c r="F939" s="61" t="s">
        <v>6110</v>
      </c>
      <c r="G939" s="94">
        <v>45077</v>
      </c>
      <c r="H939" s="149"/>
      <c r="I939" s="154"/>
      <c r="J939" s="90"/>
      <c r="K939" s="81" t="s">
        <v>6098</v>
      </c>
      <c r="L939" s="81" t="s">
        <v>6111</v>
      </c>
      <c r="M939" s="81" t="s">
        <v>6112</v>
      </c>
    </row>
    <row r="940" spans="1:18" ht="81">
      <c r="A940" s="81" t="s">
        <v>6137</v>
      </c>
      <c r="B940" s="146" t="s">
        <v>6138</v>
      </c>
      <c r="C940" s="90" t="s">
        <v>6153</v>
      </c>
      <c r="D940" s="93" t="s">
        <v>6166</v>
      </c>
      <c r="E940" s="100" t="s">
        <v>6167</v>
      </c>
      <c r="F940" s="81" t="s">
        <v>6168</v>
      </c>
      <c r="G940" s="94">
        <v>45107</v>
      </c>
      <c r="H940" s="149"/>
      <c r="I940" s="154"/>
      <c r="J940" s="90"/>
      <c r="K940" s="81" t="s">
        <v>6169</v>
      </c>
      <c r="L940" s="81" t="s">
        <v>6170</v>
      </c>
      <c r="M940" s="214" t="s">
        <v>6171</v>
      </c>
      <c r="N940" s="183"/>
      <c r="O940" s="183"/>
      <c r="P940" s="183"/>
      <c r="Q940" s="183"/>
      <c r="R940" s="183"/>
    </row>
    <row r="941" spans="1:18" ht="67.5">
      <c r="A941" s="81" t="s">
        <v>6164</v>
      </c>
      <c r="B941" s="146" t="s">
        <v>6165</v>
      </c>
      <c r="C941" s="90" t="s">
        <v>6154</v>
      </c>
      <c r="D941" s="93" t="s">
        <v>6172</v>
      </c>
      <c r="E941" s="100" t="s">
        <v>6167</v>
      </c>
      <c r="F941" s="61" t="s">
        <v>6173</v>
      </c>
      <c r="G941" s="94">
        <v>45107</v>
      </c>
      <c r="H941" s="149"/>
      <c r="I941" s="154"/>
      <c r="J941" s="90"/>
      <c r="K941" s="81" t="s">
        <v>6174</v>
      </c>
      <c r="L941" s="81" t="s">
        <v>6175</v>
      </c>
      <c r="M941" s="81" t="s">
        <v>6176</v>
      </c>
    </row>
    <row r="942" spans="1:18" ht="67.5">
      <c r="A942" s="81" t="s">
        <v>6139</v>
      </c>
      <c r="B942" s="146" t="s">
        <v>6140</v>
      </c>
      <c r="C942" s="90" t="s">
        <v>6155</v>
      </c>
      <c r="D942" s="93" t="s">
        <v>6177</v>
      </c>
      <c r="E942" s="100" t="s">
        <v>6438</v>
      </c>
      <c r="F942" s="61" t="s">
        <v>6178</v>
      </c>
      <c r="G942" s="94">
        <v>45107</v>
      </c>
      <c r="H942" s="149"/>
      <c r="I942" s="154"/>
      <c r="J942" s="90"/>
      <c r="K942" s="81" t="s">
        <v>6179</v>
      </c>
      <c r="L942" s="81" t="s">
        <v>6180</v>
      </c>
      <c r="M942" s="81" t="s">
        <v>6181</v>
      </c>
    </row>
    <row r="943" spans="1:18" ht="81">
      <c r="A943" s="81" t="s">
        <v>6141</v>
      </c>
      <c r="B943" s="146" t="s">
        <v>6142</v>
      </c>
      <c r="C943" s="90" t="s">
        <v>6156</v>
      </c>
      <c r="D943" s="93" t="s">
        <v>6182</v>
      </c>
      <c r="E943" s="100" t="s">
        <v>6438</v>
      </c>
      <c r="F943" s="61" t="s">
        <v>6183</v>
      </c>
      <c r="G943" s="94">
        <v>45107</v>
      </c>
      <c r="H943" s="149">
        <v>45169</v>
      </c>
      <c r="I943" s="154" t="s">
        <v>6276</v>
      </c>
      <c r="J943" s="90"/>
      <c r="K943" s="81" t="s">
        <v>6184</v>
      </c>
      <c r="L943" s="105" t="s">
        <v>6185</v>
      </c>
      <c r="M943" s="81" t="s">
        <v>6186</v>
      </c>
    </row>
    <row r="944" spans="1:18" ht="40.5">
      <c r="A944" s="81" t="s">
        <v>6143</v>
      </c>
      <c r="B944" s="146" t="s">
        <v>6144</v>
      </c>
      <c r="C944" s="90" t="s">
        <v>6157</v>
      </c>
      <c r="D944" s="93" t="s">
        <v>6187</v>
      </c>
      <c r="E944" s="100" t="s">
        <v>6188</v>
      </c>
      <c r="F944" s="61" t="s">
        <v>6189</v>
      </c>
      <c r="G944" s="94">
        <v>45107</v>
      </c>
      <c r="H944" s="149"/>
      <c r="I944" s="154"/>
      <c r="J944" s="90"/>
      <c r="K944" s="81" t="s">
        <v>6190</v>
      </c>
      <c r="L944" s="184" t="s">
        <v>6191</v>
      </c>
      <c r="M944" s="81" t="s">
        <v>6192</v>
      </c>
    </row>
    <row r="945" spans="1:13" ht="40.5">
      <c r="A945" s="81" t="s">
        <v>6145</v>
      </c>
      <c r="B945" s="146" t="s">
        <v>6146</v>
      </c>
      <c r="C945" s="90" t="s">
        <v>6158</v>
      </c>
      <c r="D945" s="93" t="s">
        <v>6193</v>
      </c>
      <c r="E945" s="100" t="s">
        <v>6194</v>
      </c>
      <c r="F945" s="61" t="s">
        <v>6195</v>
      </c>
      <c r="G945" s="94">
        <v>45107</v>
      </c>
      <c r="H945" s="149">
        <v>45138</v>
      </c>
      <c r="I945" s="154" t="s">
        <v>6214</v>
      </c>
      <c r="J945" s="90"/>
      <c r="K945" s="81" t="s">
        <v>6190</v>
      </c>
      <c r="L945" s="81" t="s">
        <v>6196</v>
      </c>
      <c r="M945" s="81" t="s">
        <v>6197</v>
      </c>
    </row>
    <row r="946" spans="1:13" ht="81">
      <c r="A946" s="81" t="s">
        <v>6148</v>
      </c>
      <c r="B946" s="146" t="s">
        <v>6147</v>
      </c>
      <c r="C946" s="90" t="s">
        <v>6159</v>
      </c>
      <c r="D946" s="93" t="s">
        <v>6198</v>
      </c>
      <c r="E946" s="100" t="s">
        <v>6438</v>
      </c>
      <c r="F946" s="61" t="s">
        <v>6199</v>
      </c>
      <c r="G946" s="94">
        <v>45107</v>
      </c>
      <c r="H946" s="149"/>
      <c r="I946" s="154"/>
      <c r="J946" s="90"/>
      <c r="K946" s="81" t="s">
        <v>6200</v>
      </c>
      <c r="L946" s="81" t="s">
        <v>6212</v>
      </c>
      <c r="M946" s="81" t="s">
        <v>6201</v>
      </c>
    </row>
    <row r="947" spans="1:13" ht="40.5">
      <c r="A947" s="81" t="s">
        <v>6149</v>
      </c>
      <c r="B947" s="146" t="s">
        <v>6150</v>
      </c>
      <c r="C947" s="90" t="s">
        <v>6160</v>
      </c>
      <c r="D947" s="93" t="s">
        <v>6202</v>
      </c>
      <c r="E947" s="100" t="s">
        <v>6438</v>
      </c>
      <c r="F947" s="61" t="s">
        <v>6204</v>
      </c>
      <c r="G947" s="94">
        <v>45107</v>
      </c>
      <c r="H947" s="149">
        <v>45168</v>
      </c>
      <c r="I947" s="154" t="s">
        <v>7081</v>
      </c>
      <c r="J947" s="90"/>
      <c r="K947" s="81" t="s">
        <v>2122</v>
      </c>
      <c r="L947" s="81" t="s">
        <v>6205</v>
      </c>
      <c r="M947" s="81" t="s">
        <v>6206</v>
      </c>
    </row>
    <row r="948" spans="1:13" ht="67.5">
      <c r="A948" s="81" t="s">
        <v>6151</v>
      </c>
      <c r="B948" s="146" t="s">
        <v>6152</v>
      </c>
      <c r="C948" s="90" t="s">
        <v>6163</v>
      </c>
      <c r="D948" s="93" t="s">
        <v>6161</v>
      </c>
      <c r="E948" s="100" t="s">
        <v>6438</v>
      </c>
      <c r="F948" s="61" t="s">
        <v>6162</v>
      </c>
      <c r="G948" s="94">
        <v>45107</v>
      </c>
      <c r="H948" s="149"/>
      <c r="I948" s="154"/>
      <c r="J948" s="90"/>
      <c r="K948" s="81" t="s">
        <v>6179</v>
      </c>
      <c r="L948" s="81" t="s">
        <v>8331</v>
      </c>
      <c r="M948" s="81" t="s">
        <v>6207</v>
      </c>
    </row>
    <row r="949" spans="1:13" ht="108">
      <c r="A949" s="81" t="s">
        <v>6240</v>
      </c>
      <c r="B949" s="146" t="s">
        <v>6241</v>
      </c>
      <c r="C949" s="90" t="s">
        <v>6231</v>
      </c>
      <c r="D949" s="93" t="s">
        <v>6242</v>
      </c>
      <c r="E949" s="100" t="s">
        <v>6438</v>
      </c>
      <c r="F949" s="81" t="s">
        <v>6243</v>
      </c>
      <c r="G949" s="94">
        <v>45138</v>
      </c>
      <c r="H949" s="149"/>
      <c r="I949" s="154"/>
      <c r="J949" s="90"/>
      <c r="K949" s="81" t="s">
        <v>130</v>
      </c>
      <c r="L949" s="81" t="s">
        <v>6244</v>
      </c>
      <c r="M949" s="81" t="s">
        <v>6245</v>
      </c>
    </row>
    <row r="950" spans="1:13" ht="135">
      <c r="A950" s="81" t="s">
        <v>6246</v>
      </c>
      <c r="B950" s="146" t="s">
        <v>6247</v>
      </c>
      <c r="C950" s="90" t="s">
        <v>6232</v>
      </c>
      <c r="D950" s="93" t="s">
        <v>6248</v>
      </c>
      <c r="E950" s="100" t="s">
        <v>6438</v>
      </c>
      <c r="F950" s="81" t="s">
        <v>6243</v>
      </c>
      <c r="G950" s="94">
        <v>45138</v>
      </c>
      <c r="H950" s="149"/>
      <c r="I950" s="154"/>
      <c r="J950" s="90"/>
      <c r="K950" s="81" t="s">
        <v>130</v>
      </c>
      <c r="L950" s="81" t="s">
        <v>6244</v>
      </c>
      <c r="M950" s="81" t="s">
        <v>6245</v>
      </c>
    </row>
    <row r="951" spans="1:13" ht="94.5">
      <c r="A951" s="81" t="s">
        <v>6249</v>
      </c>
      <c r="B951" s="146" t="s">
        <v>6250</v>
      </c>
      <c r="C951" s="90" t="s">
        <v>6233</v>
      </c>
      <c r="D951" s="93" t="s">
        <v>6251</v>
      </c>
      <c r="E951" s="100" t="s">
        <v>6438</v>
      </c>
      <c r="F951" s="81" t="s">
        <v>6243</v>
      </c>
      <c r="G951" s="94">
        <v>45138</v>
      </c>
      <c r="H951" s="149"/>
      <c r="I951" s="154"/>
      <c r="J951" s="90"/>
      <c r="K951" s="81" t="s">
        <v>130</v>
      </c>
      <c r="L951" s="81" t="s">
        <v>6244</v>
      </c>
      <c r="M951" s="81" t="s">
        <v>6245</v>
      </c>
    </row>
    <row r="952" spans="1:13" ht="94.5">
      <c r="A952" s="81" t="s">
        <v>6252</v>
      </c>
      <c r="B952" s="146" t="s">
        <v>6253</v>
      </c>
      <c r="C952" s="90" t="s">
        <v>6234</v>
      </c>
      <c r="D952" s="93" t="s">
        <v>6254</v>
      </c>
      <c r="E952" s="100" t="s">
        <v>6438</v>
      </c>
      <c r="F952" s="81" t="s">
        <v>6243</v>
      </c>
      <c r="G952" s="94">
        <v>45138</v>
      </c>
      <c r="H952" s="149"/>
      <c r="I952" s="154"/>
      <c r="J952" s="90"/>
      <c r="K952" s="81" t="s">
        <v>130</v>
      </c>
      <c r="L952" s="81" t="s">
        <v>6244</v>
      </c>
      <c r="M952" s="81" t="s">
        <v>6245</v>
      </c>
    </row>
    <row r="953" spans="1:13" ht="94.5">
      <c r="A953" s="81" t="s">
        <v>6255</v>
      </c>
      <c r="B953" s="146" t="s">
        <v>6257</v>
      </c>
      <c r="C953" s="90" t="s">
        <v>6410</v>
      </c>
      <c r="D953" s="93" t="s">
        <v>6256</v>
      </c>
      <c r="E953" s="100" t="s">
        <v>6438</v>
      </c>
      <c r="F953" s="81" t="s">
        <v>6243</v>
      </c>
      <c r="G953" s="94">
        <v>45138</v>
      </c>
      <c r="H953" s="149"/>
      <c r="I953" s="154"/>
      <c r="J953" s="90"/>
      <c r="K953" s="81" t="s">
        <v>130</v>
      </c>
      <c r="L953" s="81" t="s">
        <v>6244</v>
      </c>
      <c r="M953" s="81" t="s">
        <v>6245</v>
      </c>
    </row>
    <row r="954" spans="1:13" ht="121.5">
      <c r="A954" s="81" t="s">
        <v>6259</v>
      </c>
      <c r="B954" s="146" t="s">
        <v>6260</v>
      </c>
      <c r="C954" s="90" t="s">
        <v>6235</v>
      </c>
      <c r="D954" s="93" t="s">
        <v>6258</v>
      </c>
      <c r="E954" s="100" t="s">
        <v>6438</v>
      </c>
      <c r="F954" s="81" t="s">
        <v>6243</v>
      </c>
      <c r="G954" s="94">
        <v>45138</v>
      </c>
      <c r="H954" s="149"/>
      <c r="I954" s="154"/>
      <c r="J954" s="90"/>
      <c r="K954" s="81" t="s">
        <v>130</v>
      </c>
      <c r="L954" s="81" t="s">
        <v>6244</v>
      </c>
      <c r="M954" s="81" t="s">
        <v>6245</v>
      </c>
    </row>
    <row r="955" spans="1:13" ht="94.5">
      <c r="A955" s="81" t="s">
        <v>6262</v>
      </c>
      <c r="B955" s="146" t="s">
        <v>6263</v>
      </c>
      <c r="C955" s="90" t="s">
        <v>6236</v>
      </c>
      <c r="D955" s="93" t="s">
        <v>6261</v>
      </c>
      <c r="E955" s="100" t="s">
        <v>6438</v>
      </c>
      <c r="F955" s="81" t="s">
        <v>6243</v>
      </c>
      <c r="G955" s="94">
        <v>45138</v>
      </c>
      <c r="H955" s="149"/>
      <c r="I955" s="154"/>
      <c r="J955" s="90"/>
      <c r="K955" s="81" t="s">
        <v>130</v>
      </c>
      <c r="L955" s="81" t="s">
        <v>6244</v>
      </c>
      <c r="M955" s="81" t="s">
        <v>6245</v>
      </c>
    </row>
    <row r="956" spans="1:13" ht="94.5">
      <c r="A956" s="81" t="s">
        <v>6265</v>
      </c>
      <c r="B956" s="146" t="s">
        <v>6266</v>
      </c>
      <c r="C956" s="90" t="s">
        <v>6237</v>
      </c>
      <c r="D956" s="93" t="s">
        <v>6264</v>
      </c>
      <c r="E956" s="100" t="s">
        <v>6438</v>
      </c>
      <c r="F956" s="81" t="s">
        <v>6243</v>
      </c>
      <c r="G956" s="94">
        <v>45138</v>
      </c>
      <c r="H956" s="149"/>
      <c r="I956" s="154"/>
      <c r="J956" s="90"/>
      <c r="K956" s="81" t="s">
        <v>130</v>
      </c>
      <c r="L956" s="81" t="s">
        <v>6244</v>
      </c>
      <c r="M956" s="81" t="s">
        <v>6245</v>
      </c>
    </row>
    <row r="957" spans="1:13" ht="94.5">
      <c r="A957" s="81" t="s">
        <v>6271</v>
      </c>
      <c r="B957" s="146" t="s">
        <v>6267</v>
      </c>
      <c r="C957" s="90" t="s">
        <v>6238</v>
      </c>
      <c r="D957" s="93" t="s">
        <v>6268</v>
      </c>
      <c r="E957" s="100" t="s">
        <v>6438</v>
      </c>
      <c r="F957" s="81" t="s">
        <v>6243</v>
      </c>
      <c r="G957" s="94">
        <v>45138</v>
      </c>
      <c r="H957" s="149"/>
      <c r="I957" s="154"/>
      <c r="J957" s="90"/>
      <c r="K957" s="81" t="s">
        <v>130</v>
      </c>
      <c r="L957" s="81" t="s">
        <v>6244</v>
      </c>
      <c r="M957" s="81" t="s">
        <v>6245</v>
      </c>
    </row>
    <row r="958" spans="1:13" ht="94.5">
      <c r="A958" s="81" t="s">
        <v>6273</v>
      </c>
      <c r="B958" s="146" t="s">
        <v>6274</v>
      </c>
      <c r="C958" s="90" t="s">
        <v>6239</v>
      </c>
      <c r="D958" s="93" t="s">
        <v>6272</v>
      </c>
      <c r="E958" s="100" t="s">
        <v>6269</v>
      </c>
      <c r="F958" s="81" t="s">
        <v>6243</v>
      </c>
      <c r="G958" s="94">
        <v>45138</v>
      </c>
      <c r="H958" s="149"/>
      <c r="I958" s="154"/>
      <c r="J958" s="90"/>
      <c r="K958" s="81" t="s">
        <v>130</v>
      </c>
      <c r="L958" s="81" t="s">
        <v>6244</v>
      </c>
      <c r="M958" s="81" t="s">
        <v>6245</v>
      </c>
    </row>
    <row r="959" spans="1:13" ht="54">
      <c r="A959" s="81" t="s">
        <v>6287</v>
      </c>
      <c r="B959" s="146" t="s">
        <v>6288</v>
      </c>
      <c r="C959" s="90" t="s">
        <v>6270</v>
      </c>
      <c r="D959" s="93" t="s">
        <v>6328</v>
      </c>
      <c r="E959" s="100" t="s">
        <v>6438</v>
      </c>
      <c r="F959" s="61" t="s">
        <v>6329</v>
      </c>
      <c r="G959" s="94">
        <v>45169</v>
      </c>
      <c r="H959" s="149"/>
      <c r="I959" s="154"/>
      <c r="J959" s="90"/>
      <c r="K959" s="81" t="s">
        <v>6330</v>
      </c>
      <c r="L959" s="81" t="s">
        <v>6331</v>
      </c>
      <c r="M959" s="81" t="s">
        <v>6332</v>
      </c>
    </row>
    <row r="960" spans="1:13" ht="81">
      <c r="A960" s="81" t="s">
        <v>6333</v>
      </c>
      <c r="B960" s="146" t="s">
        <v>6334</v>
      </c>
      <c r="C960" s="90" t="s">
        <v>6289</v>
      </c>
      <c r="D960" s="93" t="s">
        <v>6335</v>
      </c>
      <c r="E960" s="100" t="s">
        <v>6438</v>
      </c>
      <c r="F960" s="61" t="s">
        <v>6336</v>
      </c>
      <c r="G960" s="94">
        <v>45169</v>
      </c>
      <c r="H960" s="149"/>
      <c r="I960" s="154"/>
      <c r="J960" s="90"/>
      <c r="K960" s="81" t="s">
        <v>6337</v>
      </c>
      <c r="L960" s="81" t="s">
        <v>6338</v>
      </c>
      <c r="M960" s="81" t="s">
        <v>6339</v>
      </c>
    </row>
    <row r="961" spans="1:13" ht="40.5">
      <c r="A961" s="81" t="s">
        <v>6340</v>
      </c>
      <c r="B961" s="146" t="s">
        <v>6341</v>
      </c>
      <c r="C961" s="90" t="s">
        <v>6290</v>
      </c>
      <c r="D961" s="93" t="s">
        <v>6342</v>
      </c>
      <c r="E961" s="100" t="s">
        <v>6438</v>
      </c>
      <c r="F961" s="61" t="s">
        <v>6343</v>
      </c>
      <c r="G961" s="94">
        <v>45169</v>
      </c>
      <c r="H961" s="149"/>
      <c r="I961" s="154"/>
      <c r="J961" s="90"/>
      <c r="K961" s="81" t="s">
        <v>6344</v>
      </c>
      <c r="L961" s="81" t="s">
        <v>6345</v>
      </c>
      <c r="M961" s="81" t="s">
        <v>6346</v>
      </c>
    </row>
    <row r="962" spans="1:13" ht="54">
      <c r="A962" s="81" t="s">
        <v>6364</v>
      </c>
      <c r="B962" s="146" t="s">
        <v>6347</v>
      </c>
      <c r="C962" s="90" t="s">
        <v>6291</v>
      </c>
      <c r="D962" s="93" t="s">
        <v>6365</v>
      </c>
      <c r="E962" s="100" t="s">
        <v>6438</v>
      </c>
      <c r="F962" s="61" t="s">
        <v>6366</v>
      </c>
      <c r="G962" s="94">
        <v>45169</v>
      </c>
      <c r="H962" s="149" t="s">
        <v>6463</v>
      </c>
      <c r="I962" s="154" t="s">
        <v>6465</v>
      </c>
      <c r="J962" s="90"/>
      <c r="K962" s="81" t="s">
        <v>6367</v>
      </c>
      <c r="L962" s="81" t="s">
        <v>6412</v>
      </c>
      <c r="M962" s="81" t="s">
        <v>6368</v>
      </c>
    </row>
    <row r="963" spans="1:13" ht="54">
      <c r="A963" s="81" t="s">
        <v>6369</v>
      </c>
      <c r="B963" s="146" t="s">
        <v>6348</v>
      </c>
      <c r="C963" s="90" t="s">
        <v>6292</v>
      </c>
      <c r="D963" s="93" t="s">
        <v>6370</v>
      </c>
      <c r="E963" s="100" t="s">
        <v>6371</v>
      </c>
      <c r="F963" s="61" t="s">
        <v>6372</v>
      </c>
      <c r="G963" s="94">
        <v>45169</v>
      </c>
      <c r="H963" s="149"/>
      <c r="I963" s="154"/>
      <c r="J963" s="90"/>
      <c r="K963" s="81" t="s">
        <v>6367</v>
      </c>
      <c r="L963" s="81" t="s">
        <v>6414</v>
      </c>
      <c r="M963" s="81" t="s">
        <v>6373</v>
      </c>
    </row>
    <row r="964" spans="1:13" ht="40.5">
      <c r="A964" s="81" t="s">
        <v>6374</v>
      </c>
      <c r="B964" s="146" t="s">
        <v>6349</v>
      </c>
      <c r="C964" s="90" t="s">
        <v>6293</v>
      </c>
      <c r="D964" s="93" t="s">
        <v>6375</v>
      </c>
      <c r="E964" s="100" t="s">
        <v>6438</v>
      </c>
      <c r="F964" s="61" t="s">
        <v>6376</v>
      </c>
      <c r="G964" s="94">
        <v>45169</v>
      </c>
      <c r="H964" s="149"/>
      <c r="I964" s="154"/>
      <c r="J964" s="90"/>
      <c r="K964" s="81" t="s">
        <v>150</v>
      </c>
      <c r="L964" s="81" t="s">
        <v>7289</v>
      </c>
      <c r="M964" s="81" t="s">
        <v>6377</v>
      </c>
    </row>
    <row r="965" spans="1:13" ht="54">
      <c r="A965" s="81" t="s">
        <v>6378</v>
      </c>
      <c r="B965" s="146" t="s">
        <v>6350</v>
      </c>
      <c r="C965" s="90" t="s">
        <v>6294</v>
      </c>
      <c r="D965" s="93" t="s">
        <v>6379</v>
      </c>
      <c r="E965" s="100" t="s">
        <v>6380</v>
      </c>
      <c r="F965" s="61" t="s">
        <v>6381</v>
      </c>
      <c r="G965" s="94">
        <v>45169</v>
      </c>
      <c r="H965" s="149"/>
      <c r="I965" s="154"/>
      <c r="J965" s="90"/>
      <c r="K965" s="81" t="s">
        <v>6367</v>
      </c>
      <c r="L965" s="81" t="s">
        <v>7847</v>
      </c>
      <c r="M965" s="81" t="s">
        <v>6382</v>
      </c>
    </row>
    <row r="966" spans="1:13" ht="67.5">
      <c r="A966" s="81" t="s">
        <v>6383</v>
      </c>
      <c r="B966" s="146" t="s">
        <v>6351</v>
      </c>
      <c r="C966" s="90" t="s">
        <v>6588</v>
      </c>
      <c r="D966" s="93" t="s">
        <v>6384</v>
      </c>
      <c r="E966" s="100" t="s">
        <v>6371</v>
      </c>
      <c r="F966" s="61" t="s">
        <v>6385</v>
      </c>
      <c r="G966" s="94">
        <v>45169</v>
      </c>
      <c r="H966" s="149">
        <v>45230</v>
      </c>
      <c r="I966" s="154" t="s">
        <v>6587</v>
      </c>
      <c r="J966" s="90"/>
      <c r="K966" s="81" t="s">
        <v>6386</v>
      </c>
      <c r="L966" s="81" t="s">
        <v>6387</v>
      </c>
      <c r="M966" s="81" t="s">
        <v>6388</v>
      </c>
    </row>
    <row r="967" spans="1:13" ht="54">
      <c r="A967" s="81" t="s">
        <v>6357</v>
      </c>
      <c r="B967" s="146" t="s">
        <v>6352</v>
      </c>
      <c r="C967" s="90" t="s">
        <v>6295</v>
      </c>
      <c r="D967" s="93" t="s">
        <v>6358</v>
      </c>
      <c r="E967" s="100" t="s">
        <v>6438</v>
      </c>
      <c r="F967" s="61" t="s">
        <v>6359</v>
      </c>
      <c r="G967" s="94">
        <v>45169</v>
      </c>
      <c r="H967" s="149">
        <v>45169</v>
      </c>
      <c r="I967" s="154" t="s">
        <v>7082</v>
      </c>
      <c r="J967" s="90"/>
      <c r="K967" s="81" t="s">
        <v>6337</v>
      </c>
      <c r="L967" s="81" t="s">
        <v>6361</v>
      </c>
      <c r="M967" s="81" t="s">
        <v>6363</v>
      </c>
    </row>
    <row r="968" spans="1:13" ht="27">
      <c r="A968" s="81" t="s">
        <v>6389</v>
      </c>
      <c r="B968" s="146" t="s">
        <v>6353</v>
      </c>
      <c r="C968" s="90" t="s">
        <v>6411</v>
      </c>
      <c r="D968" s="93" t="s">
        <v>6390</v>
      </c>
      <c r="E968" s="100" t="s">
        <v>6438</v>
      </c>
      <c r="F968" s="81"/>
      <c r="G968" s="94">
        <v>45169</v>
      </c>
      <c r="H968" s="149"/>
      <c r="I968" s="154"/>
      <c r="J968" s="90"/>
      <c r="K968" s="81" t="s">
        <v>6391</v>
      </c>
      <c r="L968" s="81" t="s">
        <v>6392</v>
      </c>
      <c r="M968" s="81" t="s">
        <v>6393</v>
      </c>
    </row>
    <row r="969" spans="1:13" ht="94.5">
      <c r="A969" s="81" t="s">
        <v>6394</v>
      </c>
      <c r="B969" s="146" t="s">
        <v>6354</v>
      </c>
      <c r="C969" s="90" t="s">
        <v>6662</v>
      </c>
      <c r="D969" s="93" t="s">
        <v>6395</v>
      </c>
      <c r="E969" s="100" t="s">
        <v>6438</v>
      </c>
      <c r="F969" s="61" t="s">
        <v>6396</v>
      </c>
      <c r="G969" s="94">
        <v>45169</v>
      </c>
      <c r="H969" s="149">
        <v>45260</v>
      </c>
      <c r="I969" s="154" t="s">
        <v>7070</v>
      </c>
      <c r="J969" s="90"/>
      <c r="K969" s="81" t="s">
        <v>2122</v>
      </c>
      <c r="L969" s="81" t="s">
        <v>6397</v>
      </c>
      <c r="M969" s="81" t="s">
        <v>6398</v>
      </c>
    </row>
    <row r="970" spans="1:13" ht="40.5">
      <c r="A970" s="81" t="s">
        <v>6399</v>
      </c>
      <c r="B970" s="146" t="s">
        <v>6355</v>
      </c>
      <c r="C970" s="90" t="s">
        <v>6296</v>
      </c>
      <c r="D970" s="93" t="s">
        <v>6400</v>
      </c>
      <c r="E970" s="100" t="s">
        <v>6401</v>
      </c>
      <c r="F970" s="61" t="s">
        <v>6402</v>
      </c>
      <c r="G970" s="94">
        <v>45169</v>
      </c>
      <c r="H970" s="149"/>
      <c r="I970" s="154"/>
      <c r="J970" s="90"/>
      <c r="K970" s="81" t="s">
        <v>587</v>
      </c>
      <c r="L970" s="81" t="s">
        <v>6403</v>
      </c>
      <c r="M970" s="81" t="s">
        <v>6404</v>
      </c>
    </row>
    <row r="971" spans="1:13" ht="108">
      <c r="A971" s="81" t="s">
        <v>6405</v>
      </c>
      <c r="B971" s="146" t="s">
        <v>6356</v>
      </c>
      <c r="C971" s="90" t="s">
        <v>6297</v>
      </c>
      <c r="D971" s="93" t="s">
        <v>6406</v>
      </c>
      <c r="E971" s="100" t="s">
        <v>6438</v>
      </c>
      <c r="F971" s="61" t="s">
        <v>6407</v>
      </c>
      <c r="G971" s="94">
        <v>45169</v>
      </c>
      <c r="H971" s="149"/>
      <c r="I971" s="154"/>
      <c r="J971" s="90"/>
      <c r="K971" s="81" t="s">
        <v>6367</v>
      </c>
      <c r="L971" s="81" t="s">
        <v>6408</v>
      </c>
      <c r="M971" s="81" t="s">
        <v>6409</v>
      </c>
    </row>
    <row r="972" spans="1:13" ht="40.5">
      <c r="A972" s="81" t="s">
        <v>6462</v>
      </c>
      <c r="B972" s="146" t="s">
        <v>6415</v>
      </c>
      <c r="C972" s="90" t="s">
        <v>6298</v>
      </c>
      <c r="D972" s="93" t="s">
        <v>6416</v>
      </c>
      <c r="E972" s="100" t="s">
        <v>6417</v>
      </c>
      <c r="F972" s="61" t="s">
        <v>6418</v>
      </c>
      <c r="G972" s="94">
        <v>45198</v>
      </c>
      <c r="H972" s="149">
        <v>45198</v>
      </c>
      <c r="I972" s="154" t="s">
        <v>7084</v>
      </c>
      <c r="J972" s="90" t="s">
        <v>8826</v>
      </c>
      <c r="K972" s="81" t="s">
        <v>6419</v>
      </c>
      <c r="L972" s="81" t="s">
        <v>6420</v>
      </c>
      <c r="M972" s="81" t="s">
        <v>6459</v>
      </c>
    </row>
    <row r="973" spans="1:13" ht="40.5">
      <c r="A973" s="81" t="s">
        <v>6421</v>
      </c>
      <c r="B973" s="146" t="s">
        <v>6422</v>
      </c>
      <c r="C973" s="90" t="s">
        <v>6299</v>
      </c>
      <c r="D973" s="93" t="s">
        <v>6423</v>
      </c>
      <c r="E973" s="100" t="s">
        <v>608</v>
      </c>
      <c r="F973" s="61" t="s">
        <v>6424</v>
      </c>
      <c r="G973" s="94">
        <v>45198</v>
      </c>
      <c r="H973" s="149"/>
      <c r="I973" s="154"/>
      <c r="J973" s="90"/>
      <c r="K973" s="81" t="s">
        <v>6425</v>
      </c>
      <c r="L973" s="81" t="s">
        <v>6426</v>
      </c>
      <c r="M973" s="81" t="s">
        <v>6427</v>
      </c>
    </row>
    <row r="974" spans="1:13" ht="40.5">
      <c r="A974" s="81" t="s">
        <v>6428</v>
      </c>
      <c r="B974" s="146" t="s">
        <v>6429</v>
      </c>
      <c r="C974" s="90" t="s">
        <v>6300</v>
      </c>
      <c r="D974" s="93" t="s">
        <v>6430</v>
      </c>
      <c r="E974" s="100" t="s">
        <v>6431</v>
      </c>
      <c r="F974" s="61" t="s">
        <v>6432</v>
      </c>
      <c r="G974" s="94">
        <v>45198</v>
      </c>
      <c r="H974" s="149"/>
      <c r="I974" s="154"/>
      <c r="J974" s="90"/>
      <c r="K974" s="81" t="s">
        <v>6425</v>
      </c>
      <c r="L974" s="81" t="s">
        <v>6458</v>
      </c>
      <c r="M974" s="81" t="s">
        <v>6433</v>
      </c>
    </row>
    <row r="975" spans="1:13" ht="40.5">
      <c r="A975" s="81" t="s">
        <v>6434</v>
      </c>
      <c r="B975" s="146" t="s">
        <v>6435</v>
      </c>
      <c r="C975" s="90" t="s">
        <v>6570</v>
      </c>
      <c r="D975" s="93" t="s">
        <v>6436</v>
      </c>
      <c r="E975" s="100" t="s">
        <v>6437</v>
      </c>
      <c r="F975" s="61" t="s">
        <v>6439</v>
      </c>
      <c r="G975" s="94">
        <v>45198</v>
      </c>
      <c r="H975" s="149">
        <v>45230</v>
      </c>
      <c r="I975" s="154" t="s">
        <v>6572</v>
      </c>
      <c r="J975" s="90"/>
      <c r="K975" s="81" t="s">
        <v>6419</v>
      </c>
      <c r="L975" s="81" t="s">
        <v>6440</v>
      </c>
      <c r="M975" s="81" t="s">
        <v>6441</v>
      </c>
    </row>
    <row r="976" spans="1:13" ht="40.5">
      <c r="A976" s="81" t="s">
        <v>6442</v>
      </c>
      <c r="B976" s="146" t="s">
        <v>6443</v>
      </c>
      <c r="C976" s="90" t="s">
        <v>6301</v>
      </c>
      <c r="D976" s="93" t="s">
        <v>6444</v>
      </c>
      <c r="E976" s="100" t="s">
        <v>6431</v>
      </c>
      <c r="F976" s="61" t="s">
        <v>6445</v>
      </c>
      <c r="G976" s="94">
        <v>45198</v>
      </c>
      <c r="H976" s="149"/>
      <c r="I976" s="154"/>
      <c r="J976" s="90"/>
      <c r="K976" s="81" t="s">
        <v>6419</v>
      </c>
      <c r="L976" s="81" t="s">
        <v>6461</v>
      </c>
      <c r="M976" s="81" t="s">
        <v>6446</v>
      </c>
    </row>
    <row r="977" spans="1:13" ht="40.5">
      <c r="A977" s="81" t="s">
        <v>6447</v>
      </c>
      <c r="B977" s="146" t="s">
        <v>6448</v>
      </c>
      <c r="C977" s="90" t="s">
        <v>6302</v>
      </c>
      <c r="D977" s="93" t="s">
        <v>6436</v>
      </c>
      <c r="E977" s="100" t="s">
        <v>6437</v>
      </c>
      <c r="F977" s="61" t="s">
        <v>6449</v>
      </c>
      <c r="G977" s="94">
        <v>45198</v>
      </c>
      <c r="H977" s="149"/>
      <c r="I977" s="154"/>
      <c r="J977" s="90"/>
      <c r="K977" s="81" t="s">
        <v>130</v>
      </c>
      <c r="L977" s="81" t="s">
        <v>6460</v>
      </c>
      <c r="M977" s="81" t="s">
        <v>6450</v>
      </c>
    </row>
    <row r="978" spans="1:13" ht="54">
      <c r="A978" s="81" t="s">
        <v>6451</v>
      </c>
      <c r="B978" s="146" t="s">
        <v>6452</v>
      </c>
      <c r="C978" s="90" t="s">
        <v>6303</v>
      </c>
      <c r="D978" s="93" t="s">
        <v>6453</v>
      </c>
      <c r="E978" s="100" t="s">
        <v>6437</v>
      </c>
      <c r="F978" s="61" t="s">
        <v>6454</v>
      </c>
      <c r="G978" s="94">
        <v>45198</v>
      </c>
      <c r="H978" s="149"/>
      <c r="I978" s="154"/>
      <c r="J978" s="90"/>
      <c r="K978" s="81" t="s">
        <v>6455</v>
      </c>
      <c r="L978" s="81" t="s">
        <v>6456</v>
      </c>
      <c r="M978" s="81" t="s">
        <v>6457</v>
      </c>
    </row>
    <row r="979" spans="1:13" ht="67.5">
      <c r="A979" s="81" t="s">
        <v>6496</v>
      </c>
      <c r="B979" s="146" t="s">
        <v>6497</v>
      </c>
      <c r="C979" s="90" t="s">
        <v>6304</v>
      </c>
      <c r="D979" s="93" t="s">
        <v>6498</v>
      </c>
      <c r="E979" s="100" t="s">
        <v>6499</v>
      </c>
      <c r="F979" s="61" t="s">
        <v>6500</v>
      </c>
      <c r="G979" s="94">
        <v>45230</v>
      </c>
      <c r="H979" s="149"/>
      <c r="I979" s="154"/>
      <c r="J979" s="90"/>
      <c r="K979" s="81" t="s">
        <v>2122</v>
      </c>
      <c r="L979" s="81" t="s">
        <v>6501</v>
      </c>
      <c r="M979" s="81" t="s">
        <v>6502</v>
      </c>
    </row>
    <row r="980" spans="1:13" ht="54">
      <c r="A980" s="81" t="s">
        <v>6503</v>
      </c>
      <c r="B980" s="146" t="s">
        <v>6504</v>
      </c>
      <c r="C980" s="90" t="s">
        <v>6305</v>
      </c>
      <c r="D980" s="93" t="s">
        <v>6505</v>
      </c>
      <c r="E980" s="100" t="s">
        <v>6499</v>
      </c>
      <c r="F980" s="61" t="s">
        <v>6506</v>
      </c>
      <c r="G980" s="94">
        <v>45230</v>
      </c>
      <c r="H980" s="149"/>
      <c r="I980" s="154"/>
      <c r="J980" s="90"/>
      <c r="K980" s="81" t="s">
        <v>6507</v>
      </c>
      <c r="L980" s="81" t="s">
        <v>6508</v>
      </c>
      <c r="M980" s="81" t="s">
        <v>6509</v>
      </c>
    </row>
    <row r="981" spans="1:13" ht="40.5">
      <c r="A981" s="81" t="s">
        <v>6510</v>
      </c>
      <c r="B981" s="146" t="s">
        <v>6511</v>
      </c>
      <c r="C981" s="90" t="s">
        <v>6306</v>
      </c>
      <c r="D981" s="93" t="s">
        <v>6512</v>
      </c>
      <c r="E981" s="100" t="s">
        <v>6513</v>
      </c>
      <c r="F981" s="61" t="s">
        <v>6514</v>
      </c>
      <c r="G981" s="94">
        <v>45230</v>
      </c>
      <c r="H981" s="149"/>
      <c r="I981" s="154"/>
      <c r="J981" s="90"/>
      <c r="K981" s="81" t="s">
        <v>6515</v>
      </c>
      <c r="L981" s="81" t="s">
        <v>6516</v>
      </c>
      <c r="M981" s="81" t="s">
        <v>6517</v>
      </c>
    </row>
    <row r="982" spans="1:13" ht="67.5">
      <c r="A982" s="81" t="s">
        <v>6518</v>
      </c>
      <c r="B982" s="146" t="s">
        <v>6519</v>
      </c>
      <c r="C982" s="90" t="s">
        <v>6307</v>
      </c>
      <c r="D982" s="93" t="s">
        <v>6521</v>
      </c>
      <c r="E982" s="100" t="s">
        <v>6522</v>
      </c>
      <c r="F982" s="81"/>
      <c r="G982" s="94">
        <v>45230</v>
      </c>
      <c r="H982" s="149">
        <v>45230</v>
      </c>
      <c r="I982" s="154" t="s">
        <v>7085</v>
      </c>
      <c r="J982" s="90"/>
      <c r="K982" s="81" t="s">
        <v>6507</v>
      </c>
      <c r="L982" s="81" t="s">
        <v>6524</v>
      </c>
      <c r="M982" s="81" t="s">
        <v>6526</v>
      </c>
    </row>
    <row r="983" spans="1:13" ht="40.5">
      <c r="A983" s="81" t="s">
        <v>6527</v>
      </c>
      <c r="B983" s="146" t="s">
        <v>6528</v>
      </c>
      <c r="C983" s="90" t="s">
        <v>6786</v>
      </c>
      <c r="D983" s="93" t="s">
        <v>6529</v>
      </c>
      <c r="E983" s="100" t="s">
        <v>6499</v>
      </c>
      <c r="F983" s="61" t="s">
        <v>6530</v>
      </c>
      <c r="G983" s="94">
        <v>45230</v>
      </c>
      <c r="H983" s="149">
        <v>45322</v>
      </c>
      <c r="I983" s="154" t="s">
        <v>6782</v>
      </c>
      <c r="J983" s="90"/>
      <c r="K983" s="81" t="s">
        <v>2122</v>
      </c>
      <c r="L983" s="81" t="s">
        <v>8192</v>
      </c>
      <c r="M983" s="81" t="s">
        <v>6531</v>
      </c>
    </row>
    <row r="984" spans="1:13" ht="67.5">
      <c r="A984" s="81" t="s">
        <v>6532</v>
      </c>
      <c r="B984" s="146" t="s">
        <v>6533</v>
      </c>
      <c r="C984" s="90" t="s">
        <v>6309</v>
      </c>
      <c r="D984" s="93" t="s">
        <v>6534</v>
      </c>
      <c r="E984" s="100" t="s">
        <v>6499</v>
      </c>
      <c r="F984" s="61" t="s">
        <v>6535</v>
      </c>
      <c r="G984" s="94">
        <v>45230</v>
      </c>
      <c r="H984" s="149">
        <v>45288</v>
      </c>
      <c r="I984" s="154" t="s">
        <v>6751</v>
      </c>
      <c r="J984" s="90"/>
      <c r="K984" s="81" t="s">
        <v>6507</v>
      </c>
      <c r="L984" s="81" t="s">
        <v>6536</v>
      </c>
      <c r="M984" s="81" t="s">
        <v>6537</v>
      </c>
    </row>
    <row r="985" spans="1:13" ht="54">
      <c r="A985" s="81" t="s">
        <v>6625</v>
      </c>
      <c r="B985" s="146" t="s">
        <v>6626</v>
      </c>
      <c r="C985" s="90" t="s">
        <v>6310</v>
      </c>
      <c r="D985" s="93" t="s">
        <v>6627</v>
      </c>
      <c r="E985" s="100" t="s">
        <v>6628</v>
      </c>
      <c r="F985" s="61" t="s">
        <v>6629</v>
      </c>
      <c r="G985" s="94">
        <v>45260</v>
      </c>
      <c r="H985" s="149"/>
      <c r="I985" s="154"/>
      <c r="J985" s="90"/>
      <c r="K985" s="81" t="s">
        <v>6630</v>
      </c>
      <c r="L985" s="81" t="s">
        <v>6631</v>
      </c>
      <c r="M985" s="81" t="s">
        <v>6670</v>
      </c>
    </row>
    <row r="986" spans="1:13" ht="40.5">
      <c r="A986" s="81" t="s">
        <v>6632</v>
      </c>
      <c r="B986" s="146" t="s">
        <v>6633</v>
      </c>
      <c r="C986" s="90" t="s">
        <v>6666</v>
      </c>
      <c r="D986" s="93" t="s">
        <v>530</v>
      </c>
      <c r="E986" s="100" t="s">
        <v>6634</v>
      </c>
      <c r="F986" s="61" t="s">
        <v>6635</v>
      </c>
      <c r="G986" s="94">
        <v>45260</v>
      </c>
      <c r="H986" s="149">
        <v>45260</v>
      </c>
      <c r="I986" s="154" t="s">
        <v>7071</v>
      </c>
      <c r="J986" s="90"/>
      <c r="K986" s="81" t="s">
        <v>6630</v>
      </c>
      <c r="L986" s="81" t="s">
        <v>6636</v>
      </c>
      <c r="M986" s="81" t="s">
        <v>6637</v>
      </c>
    </row>
    <row r="987" spans="1:13" ht="40.5">
      <c r="A987" s="81" t="s">
        <v>6638</v>
      </c>
      <c r="B987" s="146" t="s">
        <v>6639</v>
      </c>
      <c r="C987" s="90" t="s">
        <v>6312</v>
      </c>
      <c r="D987" s="93" t="s">
        <v>6640</v>
      </c>
      <c r="E987" s="100" t="s">
        <v>6628</v>
      </c>
      <c r="F987" s="61" t="s">
        <v>6641</v>
      </c>
      <c r="G987" s="94">
        <v>45260</v>
      </c>
      <c r="H987" s="149"/>
      <c r="I987" s="154"/>
      <c r="J987" s="90"/>
      <c r="K987" s="81" t="s">
        <v>6642</v>
      </c>
      <c r="L987" s="81" t="s">
        <v>6643</v>
      </c>
      <c r="M987" s="81" t="s">
        <v>6644</v>
      </c>
    </row>
    <row r="988" spans="1:13" ht="40.5">
      <c r="A988" s="81" t="s">
        <v>6645</v>
      </c>
      <c r="B988" s="146" t="s">
        <v>6646</v>
      </c>
      <c r="C988" s="90" t="s">
        <v>6313</v>
      </c>
      <c r="D988" s="93" t="s">
        <v>6647</v>
      </c>
      <c r="E988" s="100" t="s">
        <v>6648</v>
      </c>
      <c r="F988" s="61" t="s">
        <v>6649</v>
      </c>
      <c r="G988" s="94">
        <v>45260</v>
      </c>
      <c r="H988" s="149"/>
      <c r="I988" s="154"/>
      <c r="J988" s="90"/>
      <c r="K988" s="81" t="s">
        <v>6650</v>
      </c>
      <c r="L988" s="81" t="s">
        <v>6651</v>
      </c>
      <c r="M988" s="81" t="s">
        <v>6652</v>
      </c>
    </row>
    <row r="989" spans="1:13" ht="40.5">
      <c r="A989" s="81" t="s">
        <v>6653</v>
      </c>
      <c r="B989" s="146" t="s">
        <v>6654</v>
      </c>
      <c r="C989" s="90" t="s">
        <v>6314</v>
      </c>
      <c r="D989" s="93" t="s">
        <v>6655</v>
      </c>
      <c r="E989" s="100" t="s">
        <v>6648</v>
      </c>
      <c r="F989" s="61" t="s">
        <v>6656</v>
      </c>
      <c r="G989" s="94">
        <v>45260</v>
      </c>
      <c r="H989" s="149">
        <v>45260</v>
      </c>
      <c r="I989" s="154" t="s">
        <v>7072</v>
      </c>
      <c r="J989" s="90"/>
      <c r="K989" s="81" t="s">
        <v>6642</v>
      </c>
      <c r="L989" s="81" t="s">
        <v>6657</v>
      </c>
      <c r="M989" s="81" t="s">
        <v>6658</v>
      </c>
    </row>
    <row r="990" spans="1:13" ht="67.5">
      <c r="A990" s="81" t="s">
        <v>6671</v>
      </c>
      <c r="B990" s="146" t="s">
        <v>6672</v>
      </c>
      <c r="C990" s="90" t="s">
        <v>6315</v>
      </c>
      <c r="D990" s="93" t="s">
        <v>6673</v>
      </c>
      <c r="E990" s="100" t="s">
        <v>6674</v>
      </c>
      <c r="F990" s="61" t="s">
        <v>6675</v>
      </c>
      <c r="G990" s="94">
        <v>45288</v>
      </c>
      <c r="H990" s="149"/>
      <c r="I990" s="154"/>
      <c r="J990" s="90"/>
      <c r="K990" s="81" t="s">
        <v>6676</v>
      </c>
      <c r="L990" s="81" t="s">
        <v>6677</v>
      </c>
      <c r="M990" s="81" t="s">
        <v>6678</v>
      </c>
    </row>
    <row r="991" spans="1:13" ht="40.5">
      <c r="A991" s="81" t="s">
        <v>6762</v>
      </c>
      <c r="B991" s="146" t="s">
        <v>6705</v>
      </c>
      <c r="C991" s="90" t="s">
        <v>6316</v>
      </c>
      <c r="D991" s="93" t="s">
        <v>6706</v>
      </c>
      <c r="E991" s="100" t="s">
        <v>6707</v>
      </c>
      <c r="F991" s="61" t="s">
        <v>6708</v>
      </c>
      <c r="G991" s="94">
        <v>45288</v>
      </c>
      <c r="H991" s="149">
        <v>45380</v>
      </c>
      <c r="I991" s="154" t="s">
        <v>6857</v>
      </c>
      <c r="J991" s="90"/>
      <c r="K991" s="81" t="s">
        <v>6729</v>
      </c>
      <c r="L991" s="81" t="s">
        <v>6709</v>
      </c>
      <c r="M991" s="81" t="s">
        <v>6710</v>
      </c>
    </row>
    <row r="992" spans="1:13" ht="40.5">
      <c r="A992" s="81" t="s">
        <v>6711</v>
      </c>
      <c r="B992" s="146" t="s">
        <v>6712</v>
      </c>
      <c r="C992" s="90" t="s">
        <v>6317</v>
      </c>
      <c r="D992" s="93" t="s">
        <v>6713</v>
      </c>
      <c r="E992" s="100" t="s">
        <v>6714</v>
      </c>
      <c r="F992" s="61" t="s">
        <v>6715</v>
      </c>
      <c r="G992" s="94">
        <v>45288</v>
      </c>
      <c r="H992" s="149">
        <v>45380</v>
      </c>
      <c r="I992" s="154" t="s">
        <v>6858</v>
      </c>
      <c r="J992" s="90"/>
      <c r="K992" s="81" t="s">
        <v>6729</v>
      </c>
      <c r="L992" s="81" t="s">
        <v>6716</v>
      </c>
      <c r="M992" s="81" t="s">
        <v>6710</v>
      </c>
    </row>
    <row r="993" spans="1:13" ht="54">
      <c r="A993" s="81" t="s">
        <v>6717</v>
      </c>
      <c r="B993" s="146" t="s">
        <v>6718</v>
      </c>
      <c r="C993" s="90" t="s">
        <v>6318</v>
      </c>
      <c r="D993" s="93" t="s">
        <v>6719</v>
      </c>
      <c r="E993" s="100" t="s">
        <v>6707</v>
      </c>
      <c r="F993" s="61" t="s">
        <v>6720</v>
      </c>
      <c r="G993" s="94">
        <v>45288</v>
      </c>
      <c r="H993" s="149"/>
      <c r="I993" s="154"/>
      <c r="J993" s="90"/>
      <c r="K993" s="81" t="s">
        <v>6729</v>
      </c>
      <c r="L993" s="81" t="s">
        <v>6728</v>
      </c>
      <c r="M993" s="81" t="s">
        <v>6721</v>
      </c>
    </row>
    <row r="994" spans="1:13" ht="175.5">
      <c r="A994" s="81" t="s">
        <v>6722</v>
      </c>
      <c r="B994" s="146" t="s">
        <v>6723</v>
      </c>
      <c r="C994" s="90" t="s">
        <v>6799</v>
      </c>
      <c r="D994" s="93" t="s">
        <v>6724</v>
      </c>
      <c r="E994" s="100" t="s">
        <v>6725</v>
      </c>
      <c r="F994" s="61" t="s">
        <v>6726</v>
      </c>
      <c r="G994" s="94">
        <v>45288</v>
      </c>
      <c r="H994" s="149">
        <v>45351</v>
      </c>
      <c r="I994" s="154" t="s">
        <v>6801</v>
      </c>
      <c r="J994" s="90"/>
      <c r="K994" s="81" t="s">
        <v>6729</v>
      </c>
      <c r="L994" s="81" t="s">
        <v>8751</v>
      </c>
      <c r="M994" s="81" t="s">
        <v>6727</v>
      </c>
    </row>
    <row r="995" spans="1:13" ht="54">
      <c r="A995" s="81" t="s">
        <v>6763</v>
      </c>
      <c r="B995" s="146" t="s">
        <v>6764</v>
      </c>
      <c r="C995" s="90" t="s">
        <v>6320</v>
      </c>
      <c r="D995" s="93" t="s">
        <v>6765</v>
      </c>
      <c r="E995" s="100" t="s">
        <v>6766</v>
      </c>
      <c r="F995" s="61" t="s">
        <v>6767</v>
      </c>
      <c r="G995" s="94">
        <v>45322</v>
      </c>
      <c r="H995" s="149">
        <v>45380</v>
      </c>
      <c r="I995" s="154" t="s">
        <v>6861</v>
      </c>
      <c r="J995" s="90"/>
      <c r="K995" s="81" t="s">
        <v>2122</v>
      </c>
      <c r="L995" s="81" t="s">
        <v>6709</v>
      </c>
      <c r="M995" s="81" t="s">
        <v>6789</v>
      </c>
    </row>
    <row r="996" spans="1:13" ht="54">
      <c r="A996" s="81" t="s">
        <v>7234</v>
      </c>
      <c r="B996" s="146" t="s">
        <v>7235</v>
      </c>
      <c r="C996" s="90" t="s">
        <v>6321</v>
      </c>
      <c r="D996" s="93" t="s">
        <v>6790</v>
      </c>
      <c r="E996" s="100" t="s">
        <v>6791</v>
      </c>
      <c r="F996" s="61" t="s">
        <v>6792</v>
      </c>
      <c r="G996" s="94">
        <v>45351</v>
      </c>
      <c r="H996" s="149"/>
      <c r="I996" s="154"/>
      <c r="J996" s="90"/>
      <c r="K996" s="81" t="s">
        <v>6793</v>
      </c>
      <c r="L996" s="81" t="s">
        <v>6794</v>
      </c>
      <c r="M996" s="81" t="s">
        <v>6795</v>
      </c>
    </row>
    <row r="997" spans="1:13" ht="67.5">
      <c r="A997" s="81" t="s">
        <v>6808</v>
      </c>
      <c r="B997" s="146" t="s">
        <v>6809</v>
      </c>
      <c r="C997" s="90" t="s">
        <v>6322</v>
      </c>
      <c r="D997" s="93" t="s">
        <v>6810</v>
      </c>
      <c r="E997" s="100" t="s">
        <v>6811</v>
      </c>
      <c r="F997" s="61" t="s">
        <v>6845</v>
      </c>
      <c r="G997" s="94">
        <v>45380</v>
      </c>
      <c r="H997" s="149"/>
      <c r="I997" s="154"/>
      <c r="J997" s="90"/>
      <c r="K997" s="81" t="s">
        <v>6827</v>
      </c>
      <c r="L997" s="81" t="s">
        <v>6828</v>
      </c>
      <c r="M997" s="81" t="s">
        <v>6829</v>
      </c>
    </row>
    <row r="998" spans="1:13" ht="40.5">
      <c r="A998" s="81" t="s">
        <v>6812</v>
      </c>
      <c r="B998" s="146" t="s">
        <v>6813</v>
      </c>
      <c r="C998" s="90" t="s">
        <v>6323</v>
      </c>
      <c r="D998" s="93" t="s">
        <v>6814</v>
      </c>
      <c r="E998" s="100" t="s">
        <v>6811</v>
      </c>
      <c r="F998" s="61" t="s">
        <v>6846</v>
      </c>
      <c r="G998" s="94">
        <v>45380</v>
      </c>
      <c r="H998" s="149"/>
      <c r="I998" s="154"/>
      <c r="J998" s="90"/>
      <c r="K998" s="81" t="s">
        <v>6827</v>
      </c>
      <c r="L998" s="81" t="s">
        <v>6831</v>
      </c>
      <c r="M998" s="81" t="s">
        <v>6830</v>
      </c>
    </row>
    <row r="999" spans="1:13" ht="40.5">
      <c r="A999" s="81" t="s">
        <v>6871</v>
      </c>
      <c r="B999" s="146" t="s">
        <v>6872</v>
      </c>
      <c r="C999" s="90" t="s">
        <v>6324</v>
      </c>
      <c r="D999" s="93" t="s">
        <v>6815</v>
      </c>
      <c r="E999" s="100" t="s">
        <v>6816</v>
      </c>
      <c r="F999" s="61" t="str">
        <f>HYPERLINK("#", "http://www.kajikihp.or.jp")</f>
        <v>http://www.kajikihp.or.jp</v>
      </c>
      <c r="G999" s="94">
        <v>45380</v>
      </c>
      <c r="H999" s="149"/>
      <c r="I999" s="154"/>
      <c r="J999" s="90"/>
      <c r="K999" s="81" t="s">
        <v>6827</v>
      </c>
      <c r="L999" s="81" t="s">
        <v>6833</v>
      </c>
      <c r="M999" s="81" t="s">
        <v>6832</v>
      </c>
    </row>
    <row r="1000" spans="1:13" ht="94.5">
      <c r="A1000" s="81" t="s">
        <v>6834</v>
      </c>
      <c r="B1000" s="146" t="s">
        <v>6817</v>
      </c>
      <c r="C1000" s="90" t="s">
        <v>6325</v>
      </c>
      <c r="D1000" s="93" t="s">
        <v>6818</v>
      </c>
      <c r="E1000" s="100" t="s">
        <v>6819</v>
      </c>
      <c r="F1000" s="61" t="s">
        <v>6835</v>
      </c>
      <c r="G1000" s="94">
        <v>45380</v>
      </c>
      <c r="H1000" s="149"/>
      <c r="I1000" s="154"/>
      <c r="J1000" s="90"/>
      <c r="K1000" s="81" t="s">
        <v>6836</v>
      </c>
      <c r="L1000" s="81" t="s">
        <v>6837</v>
      </c>
      <c r="M1000" s="81" t="s">
        <v>6838</v>
      </c>
    </row>
    <row r="1001" spans="1:13" ht="40.5">
      <c r="A1001" s="81" t="s">
        <v>6820</v>
      </c>
      <c r="B1001" s="146" t="s">
        <v>6821</v>
      </c>
      <c r="C1001" s="90" t="s">
        <v>6326</v>
      </c>
      <c r="D1001" s="93" t="s">
        <v>6822</v>
      </c>
      <c r="E1001" s="100" t="s">
        <v>6816</v>
      </c>
      <c r="F1001" s="61" t="s">
        <v>6839</v>
      </c>
      <c r="G1001" s="94">
        <v>45380</v>
      </c>
      <c r="H1001" s="149"/>
      <c r="I1001" s="154"/>
      <c r="J1001" s="90"/>
      <c r="K1001" s="81" t="s">
        <v>6840</v>
      </c>
      <c r="L1001" s="81" t="s">
        <v>6841</v>
      </c>
      <c r="M1001" s="81" t="s">
        <v>6847</v>
      </c>
    </row>
    <row r="1002" spans="1:13" ht="67.5">
      <c r="A1002" s="81" t="s">
        <v>6823</v>
      </c>
      <c r="B1002" s="146" t="s">
        <v>6824</v>
      </c>
      <c r="C1002" s="90" t="s">
        <v>6327</v>
      </c>
      <c r="D1002" s="93" t="s">
        <v>6825</v>
      </c>
      <c r="E1002" s="100" t="s">
        <v>6826</v>
      </c>
      <c r="F1002" s="61" t="s">
        <v>6842</v>
      </c>
      <c r="G1002" s="94">
        <v>45380</v>
      </c>
      <c r="H1002" s="149"/>
      <c r="I1002" s="154"/>
      <c r="J1002" s="90"/>
      <c r="K1002" s="81" t="s">
        <v>6843</v>
      </c>
      <c r="L1002" s="81" t="s">
        <v>6867</v>
      </c>
      <c r="M1002" s="81" t="s">
        <v>6844</v>
      </c>
    </row>
    <row r="1003" spans="1:13" ht="54">
      <c r="A1003" s="81" t="s">
        <v>6875</v>
      </c>
      <c r="B1003" s="146" t="s">
        <v>6931</v>
      </c>
      <c r="C1003" s="90" t="s">
        <v>6882</v>
      </c>
      <c r="D1003" s="93" t="s">
        <v>6876</v>
      </c>
      <c r="E1003" s="100" t="s">
        <v>6877</v>
      </c>
      <c r="F1003" s="61" t="s">
        <v>6878</v>
      </c>
      <c r="G1003" s="94">
        <v>45412</v>
      </c>
      <c r="H1003" s="149"/>
      <c r="I1003" s="154"/>
      <c r="J1003" s="90"/>
      <c r="K1003" s="81" t="s">
        <v>6879</v>
      </c>
      <c r="L1003" s="81" t="s">
        <v>6880</v>
      </c>
      <c r="M1003" s="81" t="s">
        <v>6881</v>
      </c>
    </row>
    <row r="1004" spans="1:13" ht="81">
      <c r="A1004" s="81" t="s">
        <v>6889</v>
      </c>
      <c r="B1004" s="146" t="s">
        <v>6890</v>
      </c>
      <c r="C1004" s="90" t="s">
        <v>6883</v>
      </c>
      <c r="D1004" s="93" t="s">
        <v>6891</v>
      </c>
      <c r="E1004" s="100" t="s">
        <v>6892</v>
      </c>
      <c r="F1004" s="61" t="s">
        <v>6893</v>
      </c>
      <c r="G1004" s="94">
        <v>45412</v>
      </c>
      <c r="H1004" s="149"/>
      <c r="I1004" s="154"/>
      <c r="J1004" s="90"/>
      <c r="K1004" s="81" t="s">
        <v>6894</v>
      </c>
      <c r="L1004" s="81" t="s">
        <v>6896</v>
      </c>
      <c r="M1004" s="81" t="s">
        <v>6895</v>
      </c>
    </row>
    <row r="1005" spans="1:13" ht="40.5">
      <c r="A1005" s="81" t="s">
        <v>6932</v>
      </c>
      <c r="B1005" s="146" t="s">
        <v>6933</v>
      </c>
      <c r="C1005" s="90" t="s">
        <v>6884</v>
      </c>
      <c r="D1005" s="93" t="s">
        <v>6934</v>
      </c>
      <c r="E1005" s="100" t="s">
        <v>6935</v>
      </c>
      <c r="F1005" s="81" t="s">
        <v>6936</v>
      </c>
      <c r="G1005" s="94">
        <v>45412</v>
      </c>
      <c r="H1005" s="149"/>
      <c r="I1005" s="154"/>
      <c r="J1005" s="90"/>
      <c r="K1005" s="81" t="s">
        <v>6937</v>
      </c>
      <c r="L1005" s="81" t="s">
        <v>6939</v>
      </c>
      <c r="M1005" s="81" t="s">
        <v>6938</v>
      </c>
    </row>
    <row r="1006" spans="1:13" ht="40.5">
      <c r="A1006" s="81" t="s">
        <v>6940</v>
      </c>
      <c r="B1006" s="146" t="s">
        <v>6941</v>
      </c>
      <c r="C1006" s="90" t="s">
        <v>6885</v>
      </c>
      <c r="D1006" s="93" t="s">
        <v>6942</v>
      </c>
      <c r="E1006" s="100" t="s">
        <v>6935</v>
      </c>
      <c r="F1006" s="61" t="s">
        <v>6943</v>
      </c>
      <c r="G1006" s="94">
        <v>45412</v>
      </c>
      <c r="H1006" s="149"/>
      <c r="I1006" s="154"/>
      <c r="J1006" s="90"/>
      <c r="K1006" s="81" t="s">
        <v>6944</v>
      </c>
      <c r="L1006" s="81" t="s">
        <v>6945</v>
      </c>
      <c r="M1006" s="81" t="s">
        <v>6946</v>
      </c>
    </row>
    <row r="1007" spans="1:13" ht="40.5">
      <c r="A1007" s="81" t="s">
        <v>6949</v>
      </c>
      <c r="B1007" s="146" t="s">
        <v>6951</v>
      </c>
      <c r="C1007" s="90" t="s">
        <v>6886</v>
      </c>
      <c r="D1007" s="93" t="s">
        <v>6952</v>
      </c>
      <c r="E1007" s="100" t="s">
        <v>6953</v>
      </c>
      <c r="F1007" s="81" t="s">
        <v>6954</v>
      </c>
      <c r="G1007" s="94">
        <v>45443</v>
      </c>
      <c r="H1007" s="149"/>
      <c r="I1007" s="154"/>
      <c r="J1007" s="90"/>
      <c r="K1007" s="81" t="s">
        <v>6955</v>
      </c>
      <c r="L1007" s="81" t="s">
        <v>6956</v>
      </c>
      <c r="M1007" s="81" t="s">
        <v>6957</v>
      </c>
    </row>
    <row r="1008" spans="1:13" ht="67.5">
      <c r="A1008" s="81" t="s">
        <v>6950</v>
      </c>
      <c r="B1008" s="146" t="s">
        <v>6960</v>
      </c>
      <c r="C1008" s="90" t="s">
        <v>6887</v>
      </c>
      <c r="D1008" s="93" t="s">
        <v>6961</v>
      </c>
      <c r="E1008" s="100" t="s">
        <v>6953</v>
      </c>
      <c r="F1008" s="81"/>
      <c r="G1008" s="94">
        <v>45443</v>
      </c>
      <c r="H1008" s="149"/>
      <c r="I1008" s="154"/>
      <c r="J1008" s="90"/>
      <c r="K1008" s="81" t="s">
        <v>6959</v>
      </c>
      <c r="L1008" s="81" t="s">
        <v>6958</v>
      </c>
      <c r="M1008" s="81" t="s">
        <v>6973</v>
      </c>
    </row>
    <row r="1009" spans="1:13" ht="54">
      <c r="A1009" s="81" t="s">
        <v>6987</v>
      </c>
      <c r="B1009" s="146" t="s">
        <v>7177</v>
      </c>
      <c r="C1009" s="90" t="s">
        <v>6888</v>
      </c>
      <c r="D1009" s="93" t="s">
        <v>6988</v>
      </c>
      <c r="E1009" s="100" t="s">
        <v>6989</v>
      </c>
      <c r="F1009" s="61" t="s">
        <v>6990</v>
      </c>
      <c r="G1009" s="94">
        <v>45471</v>
      </c>
      <c r="H1009" s="149"/>
      <c r="I1009" s="154"/>
      <c r="J1009" s="90"/>
      <c r="K1009" s="81" t="s">
        <v>6992</v>
      </c>
      <c r="L1009" s="81" t="s">
        <v>6993</v>
      </c>
      <c r="M1009" s="81" t="s">
        <v>6994</v>
      </c>
    </row>
    <row r="1010" spans="1:13" ht="27">
      <c r="A1010" s="81" t="s">
        <v>6995</v>
      </c>
      <c r="B1010" s="194" t="s">
        <v>7178</v>
      </c>
      <c r="C1010" s="90" t="s">
        <v>6962</v>
      </c>
      <c r="D1010" s="195" t="s">
        <v>6996</v>
      </c>
      <c r="E1010" s="100" t="s">
        <v>6997</v>
      </c>
      <c r="F1010" s="81"/>
      <c r="G1010" s="94">
        <v>45471</v>
      </c>
      <c r="H1010" s="149"/>
      <c r="I1010" s="154"/>
      <c r="J1010" s="90"/>
      <c r="K1010" s="81" t="s">
        <v>6992</v>
      </c>
      <c r="L1010" s="81" t="s">
        <v>6998</v>
      </c>
      <c r="M1010" s="81" t="s">
        <v>7014</v>
      </c>
    </row>
    <row r="1011" spans="1:13" ht="54">
      <c r="A1011" s="81" t="s">
        <v>6999</v>
      </c>
      <c r="B1011" s="194" t="s">
        <v>7179</v>
      </c>
      <c r="C1011" s="90" t="s">
        <v>6963</v>
      </c>
      <c r="D1011" s="195" t="s">
        <v>7000</v>
      </c>
      <c r="E1011" s="100" t="s">
        <v>7001</v>
      </c>
      <c r="F1011" s="61" t="s">
        <v>7015</v>
      </c>
      <c r="G1011" s="94">
        <v>45471</v>
      </c>
      <c r="H1011" s="149">
        <v>45596</v>
      </c>
      <c r="I1011" s="154" t="s">
        <v>7746</v>
      </c>
      <c r="J1011" s="90"/>
      <c r="K1011" s="81" t="s">
        <v>2122</v>
      </c>
      <c r="L1011" s="81" t="s">
        <v>7002</v>
      </c>
      <c r="M1011" s="81" t="s">
        <v>7016</v>
      </c>
    </row>
    <row r="1012" spans="1:13" ht="67.5">
      <c r="A1012" s="85" t="s">
        <v>7003</v>
      </c>
      <c r="B1012" s="200" t="s">
        <v>7180</v>
      </c>
      <c r="C1012" s="90" t="s">
        <v>6964</v>
      </c>
      <c r="D1012" s="93" t="s">
        <v>7004</v>
      </c>
      <c r="E1012" s="100" t="s">
        <v>6997</v>
      </c>
      <c r="F1012" s="61" t="s">
        <v>7005</v>
      </c>
      <c r="G1012" s="94">
        <v>45471</v>
      </c>
      <c r="H1012" s="149"/>
      <c r="I1012" s="154"/>
      <c r="J1012" s="90"/>
      <c r="K1012" s="81" t="s">
        <v>7006</v>
      </c>
      <c r="L1012" s="81" t="s">
        <v>7013</v>
      </c>
      <c r="M1012" s="81" t="s">
        <v>7017</v>
      </c>
    </row>
    <row r="1013" spans="1:13" ht="40.5">
      <c r="A1013" s="81" t="s">
        <v>7007</v>
      </c>
      <c r="B1013" s="146" t="s">
        <v>7181</v>
      </c>
      <c r="C1013" s="90" t="s">
        <v>6965</v>
      </c>
      <c r="D1013" s="93" t="s">
        <v>7008</v>
      </c>
      <c r="E1013" s="100" t="s">
        <v>7009</v>
      </c>
      <c r="F1013" s="61" t="s">
        <v>7010</v>
      </c>
      <c r="G1013" s="94">
        <v>45471</v>
      </c>
      <c r="H1013" s="149"/>
      <c r="I1013" s="154"/>
      <c r="J1013" s="90"/>
      <c r="K1013" s="81" t="s">
        <v>7011</v>
      </c>
      <c r="L1013" s="81" t="s">
        <v>7012</v>
      </c>
      <c r="M1013" s="81" t="s">
        <v>7018</v>
      </c>
    </row>
    <row r="1014" spans="1:13" ht="54">
      <c r="A1014" s="81" t="s">
        <v>7020</v>
      </c>
      <c r="B1014" s="146" t="s">
        <v>7182</v>
      </c>
      <c r="C1014" s="90" t="s">
        <v>6966</v>
      </c>
      <c r="D1014" s="93" t="s">
        <v>7021</v>
      </c>
      <c r="E1014" s="100" t="s">
        <v>7022</v>
      </c>
      <c r="F1014" s="81"/>
      <c r="G1014" s="94">
        <v>45471</v>
      </c>
      <c r="H1014" s="149"/>
      <c r="I1014" s="154"/>
      <c r="J1014" s="90"/>
      <c r="K1014" s="81" t="s">
        <v>7023</v>
      </c>
      <c r="L1014" s="81" t="s">
        <v>7027</v>
      </c>
      <c r="M1014" s="81" t="s">
        <v>7024</v>
      </c>
    </row>
    <row r="1015" spans="1:13" ht="40.5">
      <c r="A1015" s="81" t="s">
        <v>7025</v>
      </c>
      <c r="B1015" s="146" t="s">
        <v>7183</v>
      </c>
      <c r="C1015" s="90" t="s">
        <v>6967</v>
      </c>
      <c r="D1015" s="93" t="s">
        <v>7026</v>
      </c>
      <c r="E1015" s="100" t="s">
        <v>7022</v>
      </c>
      <c r="F1015" s="81"/>
      <c r="G1015" s="94">
        <v>45471</v>
      </c>
      <c r="H1015" s="149"/>
      <c r="I1015" s="154"/>
      <c r="J1015" s="90"/>
      <c r="K1015" s="81" t="s">
        <v>7023</v>
      </c>
      <c r="L1015" s="81" t="s">
        <v>7028</v>
      </c>
      <c r="M1015" s="81" t="s">
        <v>7029</v>
      </c>
    </row>
    <row r="1016" spans="1:13" ht="67.5">
      <c r="A1016" s="81" t="s">
        <v>7031</v>
      </c>
      <c r="B1016" s="146" t="s">
        <v>7184</v>
      </c>
      <c r="C1016" s="90" t="s">
        <v>6968</v>
      </c>
      <c r="D1016" s="93" t="s">
        <v>7032</v>
      </c>
      <c r="E1016" s="100" t="s">
        <v>7033</v>
      </c>
      <c r="F1016" s="81"/>
      <c r="G1016" s="94">
        <v>45471</v>
      </c>
      <c r="H1016" s="149"/>
      <c r="I1016" s="154"/>
      <c r="J1016" s="90"/>
      <c r="K1016" s="81" t="s">
        <v>7034</v>
      </c>
      <c r="L1016" s="81" t="s">
        <v>7035</v>
      </c>
      <c r="M1016" s="81" t="s">
        <v>7030</v>
      </c>
    </row>
    <row r="1017" spans="1:13" ht="40.5">
      <c r="A1017" s="81" t="s">
        <v>7036</v>
      </c>
      <c r="B1017" s="146" t="s">
        <v>7185</v>
      </c>
      <c r="C1017" s="90" t="s">
        <v>6969</v>
      </c>
      <c r="D1017" s="93" t="s">
        <v>7038</v>
      </c>
      <c r="E1017" s="100" t="s">
        <v>7039</v>
      </c>
      <c r="F1017" s="61" t="s">
        <v>7041</v>
      </c>
      <c r="G1017" s="94">
        <v>45471</v>
      </c>
      <c r="H1017" s="149">
        <v>45504</v>
      </c>
      <c r="I1017" s="154" t="s">
        <v>7089</v>
      </c>
      <c r="J1017" s="90"/>
      <c r="K1017" s="81" t="s">
        <v>7023</v>
      </c>
      <c r="L1017" s="81" t="s">
        <v>7067</v>
      </c>
      <c r="M1017" s="81" t="s">
        <v>7040</v>
      </c>
    </row>
    <row r="1018" spans="1:13" ht="40.5">
      <c r="A1018" s="81" t="s">
        <v>7042</v>
      </c>
      <c r="B1018" s="146" t="s">
        <v>7186</v>
      </c>
      <c r="C1018" s="90" t="s">
        <v>6970</v>
      </c>
      <c r="D1018" s="93" t="s">
        <v>7043</v>
      </c>
      <c r="E1018" s="100" t="s">
        <v>7044</v>
      </c>
      <c r="F1018" s="61" t="s">
        <v>7051</v>
      </c>
      <c r="G1018" s="94">
        <v>45471</v>
      </c>
      <c r="H1018" s="149"/>
      <c r="I1018" s="154"/>
      <c r="J1018" s="90"/>
      <c r="K1018" s="81" t="s">
        <v>7045</v>
      </c>
      <c r="L1018" s="81" t="s">
        <v>7046</v>
      </c>
      <c r="M1018" s="81" t="s">
        <v>7052</v>
      </c>
    </row>
    <row r="1019" spans="1:13" ht="40.5">
      <c r="A1019" s="81" t="s">
        <v>7047</v>
      </c>
      <c r="B1019" s="146" t="s">
        <v>7187</v>
      </c>
      <c r="C1019" s="90" t="s">
        <v>6971</v>
      </c>
      <c r="D1019" s="93" t="s">
        <v>7048</v>
      </c>
      <c r="E1019" s="100" t="s">
        <v>7044</v>
      </c>
      <c r="F1019" s="61" t="s">
        <v>7053</v>
      </c>
      <c r="G1019" s="94">
        <v>45471</v>
      </c>
      <c r="H1019" s="149"/>
      <c r="I1019" s="154"/>
      <c r="J1019" s="90"/>
      <c r="K1019" s="81" t="s">
        <v>7049</v>
      </c>
      <c r="L1019" s="81" t="s">
        <v>7050</v>
      </c>
      <c r="M1019" s="81" t="s">
        <v>7054</v>
      </c>
    </row>
    <row r="1020" spans="1:13" ht="27">
      <c r="A1020" s="81" t="s">
        <v>7055</v>
      </c>
      <c r="B1020" s="146" t="s">
        <v>7188</v>
      </c>
      <c r="C1020" s="90" t="s">
        <v>6972</v>
      </c>
      <c r="D1020" s="93" t="s">
        <v>7056</v>
      </c>
      <c r="E1020" s="100" t="s">
        <v>7057</v>
      </c>
      <c r="F1020" s="61" t="s">
        <v>7064</v>
      </c>
      <c r="G1020" s="94">
        <v>45471</v>
      </c>
      <c r="H1020" s="149"/>
      <c r="I1020" s="154"/>
      <c r="J1020" s="90"/>
      <c r="K1020" s="81" t="s">
        <v>7058</v>
      </c>
      <c r="L1020" s="81" t="s">
        <v>7068</v>
      </c>
      <c r="M1020" s="81" t="s">
        <v>7065</v>
      </c>
    </row>
    <row r="1021" spans="1:13" ht="67.5">
      <c r="A1021" s="81" t="s">
        <v>7059</v>
      </c>
      <c r="B1021" s="146" t="s">
        <v>7189</v>
      </c>
      <c r="C1021" s="90" t="s">
        <v>6981</v>
      </c>
      <c r="D1021" s="93" t="s">
        <v>7060</v>
      </c>
      <c r="E1021" s="100" t="s">
        <v>7061</v>
      </c>
      <c r="F1021" s="61" t="s">
        <v>8891</v>
      </c>
      <c r="G1021" s="94">
        <v>45471</v>
      </c>
      <c r="H1021" s="149"/>
      <c r="I1021" s="154"/>
      <c r="J1021" s="90"/>
      <c r="K1021" s="81" t="s">
        <v>7058</v>
      </c>
      <c r="L1021" s="81" t="s">
        <v>7062</v>
      </c>
      <c r="M1021" s="81" t="s">
        <v>7063</v>
      </c>
    </row>
    <row r="1022" spans="1:13" ht="67.5">
      <c r="A1022" s="81" t="s">
        <v>7163</v>
      </c>
      <c r="B1022" s="146" t="s">
        <v>7190</v>
      </c>
      <c r="C1022" s="90" t="s">
        <v>6982</v>
      </c>
      <c r="D1022" s="93" t="s">
        <v>7164</v>
      </c>
      <c r="E1022" s="100" t="s">
        <v>7165</v>
      </c>
      <c r="F1022" s="81" t="s">
        <v>7166</v>
      </c>
      <c r="G1022" s="94">
        <v>45504</v>
      </c>
      <c r="H1022" s="149"/>
      <c r="I1022" s="154"/>
      <c r="J1022" s="90"/>
      <c r="K1022" s="81" t="s">
        <v>7167</v>
      </c>
      <c r="L1022" s="81" t="s">
        <v>7168</v>
      </c>
      <c r="M1022" s="81" t="s">
        <v>7169</v>
      </c>
    </row>
    <row r="1023" spans="1:13" ht="27">
      <c r="A1023" s="81" t="s">
        <v>7170</v>
      </c>
      <c r="B1023" s="146" t="s">
        <v>7191</v>
      </c>
      <c r="C1023" s="90" t="s">
        <v>6991</v>
      </c>
      <c r="D1023" s="93" t="s">
        <v>7171</v>
      </c>
      <c r="E1023" s="100" t="s">
        <v>7172</v>
      </c>
      <c r="F1023" s="81" t="s">
        <v>7173</v>
      </c>
      <c r="G1023" s="94">
        <v>45504</v>
      </c>
      <c r="H1023" s="149"/>
      <c r="I1023" s="154"/>
      <c r="J1023" s="90"/>
      <c r="K1023" s="81" t="s">
        <v>7174</v>
      </c>
      <c r="L1023" s="81" t="s">
        <v>7175</v>
      </c>
      <c r="M1023" s="81" t="s">
        <v>7176</v>
      </c>
    </row>
    <row r="1024" spans="1:13" ht="27">
      <c r="A1024" s="81" t="s">
        <v>7192</v>
      </c>
      <c r="B1024" s="146" t="s">
        <v>7193</v>
      </c>
      <c r="C1024" s="90" t="s">
        <v>6983</v>
      </c>
      <c r="D1024" s="93" t="s">
        <v>7194</v>
      </c>
      <c r="E1024" s="100" t="s">
        <v>7195</v>
      </c>
      <c r="F1024" s="61" t="s">
        <v>7196</v>
      </c>
      <c r="G1024" s="94">
        <v>45504</v>
      </c>
      <c r="H1024" s="149"/>
      <c r="I1024" s="154"/>
      <c r="J1024" s="90"/>
      <c r="K1024" s="81" t="s">
        <v>7174</v>
      </c>
      <c r="L1024" s="81" t="s">
        <v>7197</v>
      </c>
      <c r="M1024" s="81" t="s">
        <v>7198</v>
      </c>
    </row>
    <row r="1025" spans="1:13" ht="67.5">
      <c r="A1025" s="81" t="s">
        <v>7200</v>
      </c>
      <c r="B1025" s="146" t="s">
        <v>7199</v>
      </c>
      <c r="C1025" s="90" t="s">
        <v>6984</v>
      </c>
      <c r="D1025" s="93" t="s">
        <v>7201</v>
      </c>
      <c r="E1025" s="100" t="s">
        <v>7202</v>
      </c>
      <c r="F1025" s="81" t="s">
        <v>7203</v>
      </c>
      <c r="G1025" s="94">
        <v>45504</v>
      </c>
      <c r="H1025" s="149">
        <v>45565</v>
      </c>
      <c r="I1025" s="154" t="s">
        <v>7549</v>
      </c>
      <c r="J1025" s="90"/>
      <c r="K1025" s="81" t="s">
        <v>7204</v>
      </c>
      <c r="L1025" s="81" t="s">
        <v>7205</v>
      </c>
      <c r="M1025" s="81" t="s">
        <v>7206</v>
      </c>
    </row>
    <row r="1026" spans="1:13" ht="54">
      <c r="A1026" s="81" t="s">
        <v>7207</v>
      </c>
      <c r="B1026" s="146" t="s">
        <v>7208</v>
      </c>
      <c r="C1026" s="90" t="s">
        <v>6985</v>
      </c>
      <c r="D1026" s="93" t="s">
        <v>7209</v>
      </c>
      <c r="E1026" s="100" t="s">
        <v>7210</v>
      </c>
      <c r="F1026" s="81" t="s">
        <v>7211</v>
      </c>
      <c r="G1026" s="94">
        <v>45504</v>
      </c>
      <c r="H1026" s="149">
        <v>45504</v>
      </c>
      <c r="I1026" s="154" t="s">
        <v>7278</v>
      </c>
      <c r="J1026" s="90"/>
      <c r="K1026" s="81" t="s">
        <v>7167</v>
      </c>
      <c r="L1026" s="81" t="s">
        <v>7213</v>
      </c>
      <c r="M1026" s="81" t="s">
        <v>7212</v>
      </c>
    </row>
    <row r="1027" spans="1:13" ht="54">
      <c r="A1027" s="81" t="s">
        <v>7276</v>
      </c>
      <c r="B1027" s="146" t="s">
        <v>7284</v>
      </c>
      <c r="C1027" s="90" t="s">
        <v>6986</v>
      </c>
      <c r="D1027" s="93" t="s">
        <v>7214</v>
      </c>
      <c r="E1027" s="100" t="s">
        <v>7215</v>
      </c>
      <c r="F1027" s="81" t="s">
        <v>7216</v>
      </c>
      <c r="G1027" s="94">
        <v>45504</v>
      </c>
      <c r="H1027" s="149">
        <v>45534</v>
      </c>
      <c r="I1027" s="154" t="s">
        <v>7345</v>
      </c>
      <c r="J1027" s="90"/>
      <c r="K1027" s="81" t="s">
        <v>7217</v>
      </c>
      <c r="L1027" s="81" t="s">
        <v>7239</v>
      </c>
      <c r="M1027" s="81" t="s">
        <v>7218</v>
      </c>
    </row>
    <row r="1028" spans="1:13" ht="40.5">
      <c r="A1028" s="81" t="s">
        <v>7220</v>
      </c>
      <c r="B1028" s="146" t="s">
        <v>7219</v>
      </c>
      <c r="C1028" s="90" t="s">
        <v>7092</v>
      </c>
      <c r="D1028" s="93" t="s">
        <v>7221</v>
      </c>
      <c r="E1028" s="100" t="s">
        <v>7202</v>
      </c>
      <c r="F1028" s="81" t="s">
        <v>7222</v>
      </c>
      <c r="G1028" s="94">
        <v>45504</v>
      </c>
      <c r="H1028" s="149">
        <v>45504</v>
      </c>
      <c r="I1028" s="154" t="s">
        <v>7280</v>
      </c>
      <c r="J1028" s="90"/>
      <c r="K1028" s="81" t="s">
        <v>7217</v>
      </c>
      <c r="L1028" s="81" t="s">
        <v>7223</v>
      </c>
      <c r="M1028" s="81" t="s">
        <v>7240</v>
      </c>
    </row>
    <row r="1029" spans="1:13" ht="40.5">
      <c r="A1029" s="81" t="s">
        <v>7277</v>
      </c>
      <c r="B1029" s="146" t="s">
        <v>7224</v>
      </c>
      <c r="C1029" s="90" t="s">
        <v>7093</v>
      </c>
      <c r="D1029" s="93" t="s">
        <v>7225</v>
      </c>
      <c r="E1029" s="100" t="s">
        <v>7202</v>
      </c>
      <c r="F1029" s="81" t="s">
        <v>7226</v>
      </c>
      <c r="G1029" s="94">
        <v>45504</v>
      </c>
      <c r="H1029" s="149"/>
      <c r="I1029" s="154"/>
      <c r="J1029" s="90"/>
      <c r="K1029" s="81" t="s">
        <v>7174</v>
      </c>
      <c r="L1029" s="81" t="s">
        <v>7228</v>
      </c>
      <c r="M1029" s="81" t="s">
        <v>7227</v>
      </c>
    </row>
    <row r="1030" spans="1:13" ht="81">
      <c r="A1030" s="81" t="s">
        <v>7291</v>
      </c>
      <c r="B1030" s="146" t="s">
        <v>7229</v>
      </c>
      <c r="C1030" s="90" t="s">
        <v>7094</v>
      </c>
      <c r="D1030" s="93" t="s">
        <v>7230</v>
      </c>
      <c r="E1030" s="100" t="s">
        <v>7231</v>
      </c>
      <c r="F1030" s="81" t="s">
        <v>7232</v>
      </c>
      <c r="G1030" s="94">
        <v>45504</v>
      </c>
      <c r="H1030" s="149">
        <v>45596</v>
      </c>
      <c r="I1030" s="154" t="s">
        <v>8020</v>
      </c>
      <c r="J1030" s="90"/>
      <c r="K1030" s="81" t="s">
        <v>2040</v>
      </c>
      <c r="L1030" s="81" t="s">
        <v>7236</v>
      </c>
      <c r="M1030" s="81" t="s">
        <v>7242</v>
      </c>
    </row>
    <row r="1031" spans="1:13" ht="40.5">
      <c r="A1031" s="81" t="s">
        <v>7243</v>
      </c>
      <c r="B1031" s="146" t="s">
        <v>7244</v>
      </c>
      <c r="C1031" s="90" t="s">
        <v>7095</v>
      </c>
      <c r="D1031" s="93" t="s">
        <v>7245</v>
      </c>
      <c r="E1031" s="100" t="s">
        <v>7246</v>
      </c>
      <c r="F1031" s="61" t="s">
        <v>7270</v>
      </c>
      <c r="G1031" s="94">
        <v>45504</v>
      </c>
      <c r="H1031" s="149">
        <v>45534</v>
      </c>
      <c r="I1031" s="154" t="s">
        <v>7351</v>
      </c>
      <c r="J1031" s="90"/>
      <c r="K1031" s="81" t="s">
        <v>119</v>
      </c>
      <c r="L1031" s="81" t="s">
        <v>7247</v>
      </c>
      <c r="M1031" s="81" t="s">
        <v>7248</v>
      </c>
    </row>
    <row r="1032" spans="1:13" ht="81">
      <c r="A1032" s="81" t="s">
        <v>7249</v>
      </c>
      <c r="B1032" s="146" t="s">
        <v>7250</v>
      </c>
      <c r="C1032" s="90" t="s">
        <v>7096</v>
      </c>
      <c r="D1032" s="93" t="s">
        <v>7252</v>
      </c>
      <c r="E1032" s="100" t="s">
        <v>7251</v>
      </c>
      <c r="F1032" s="61" t="s">
        <v>7253</v>
      </c>
      <c r="G1032" s="94">
        <v>45504</v>
      </c>
      <c r="H1032" s="149"/>
      <c r="I1032" s="154"/>
      <c r="J1032" s="90"/>
      <c r="K1032" s="81" t="s">
        <v>119</v>
      </c>
      <c r="L1032" s="81" t="s">
        <v>7254</v>
      </c>
      <c r="M1032" s="81" t="s">
        <v>7255</v>
      </c>
    </row>
    <row r="1033" spans="1:13" ht="54">
      <c r="A1033" s="81" t="s">
        <v>7256</v>
      </c>
      <c r="B1033" s="146" t="s">
        <v>7257</v>
      </c>
      <c r="C1033" s="90" t="s">
        <v>7097</v>
      </c>
      <c r="D1033" s="93" t="s">
        <v>7258</v>
      </c>
      <c r="E1033" s="100" t="s">
        <v>7259</v>
      </c>
      <c r="F1033" s="61" t="s">
        <v>7271</v>
      </c>
      <c r="G1033" s="94">
        <v>45504</v>
      </c>
      <c r="H1033" s="149">
        <v>45534</v>
      </c>
      <c r="I1033" s="154" t="s">
        <v>7347</v>
      </c>
      <c r="J1033" s="90"/>
      <c r="K1033" s="81" t="s">
        <v>119</v>
      </c>
      <c r="L1033" s="81" t="s">
        <v>7260</v>
      </c>
      <c r="M1033" s="81" t="s">
        <v>7272</v>
      </c>
    </row>
    <row r="1034" spans="1:13" ht="40.5">
      <c r="A1034" s="81" t="s">
        <v>7261</v>
      </c>
      <c r="B1034" s="146" t="s">
        <v>7262</v>
      </c>
      <c r="C1034" s="90" t="s">
        <v>7098</v>
      </c>
      <c r="D1034" s="93" t="s">
        <v>7258</v>
      </c>
      <c r="E1034" s="100" t="s">
        <v>7259</v>
      </c>
      <c r="F1034" s="61" t="s">
        <v>7273</v>
      </c>
      <c r="G1034" s="94">
        <v>45504</v>
      </c>
      <c r="H1034" s="149">
        <v>45534</v>
      </c>
      <c r="I1034" s="154" t="s">
        <v>7348</v>
      </c>
      <c r="J1034" s="90"/>
      <c r="K1034" s="81" t="s">
        <v>163</v>
      </c>
      <c r="L1034" s="81" t="s">
        <v>7263</v>
      </c>
      <c r="M1034" s="81" t="s">
        <v>7264</v>
      </c>
    </row>
    <row r="1035" spans="1:13" ht="54">
      <c r="A1035" s="81" t="s">
        <v>7265</v>
      </c>
      <c r="B1035" s="146" t="s">
        <v>7266</v>
      </c>
      <c r="C1035" s="90" t="s">
        <v>7099</v>
      </c>
      <c r="D1035" s="93" t="s">
        <v>7267</v>
      </c>
      <c r="E1035" s="100" t="s">
        <v>7268</v>
      </c>
      <c r="F1035" s="61" t="s">
        <v>7274</v>
      </c>
      <c r="G1035" s="94">
        <v>45504</v>
      </c>
      <c r="H1035" s="149"/>
      <c r="I1035" s="154"/>
      <c r="J1035" s="90"/>
      <c r="K1035" s="81" t="s">
        <v>119</v>
      </c>
      <c r="L1035" s="81" t="s">
        <v>7269</v>
      </c>
      <c r="M1035" s="81" t="s">
        <v>7275</v>
      </c>
    </row>
    <row r="1036" spans="1:13" ht="54">
      <c r="A1036" s="81" t="s">
        <v>7292</v>
      </c>
      <c r="B1036" s="146" t="s">
        <v>7293</v>
      </c>
      <c r="C1036" s="90" t="s">
        <v>7100</v>
      </c>
      <c r="D1036" s="93" t="s">
        <v>7310</v>
      </c>
      <c r="E1036" s="100" t="s">
        <v>7311</v>
      </c>
      <c r="F1036" s="61" t="s">
        <v>7330</v>
      </c>
      <c r="G1036" s="94">
        <v>45534</v>
      </c>
      <c r="H1036" s="149"/>
      <c r="I1036" s="154"/>
      <c r="J1036" s="90"/>
      <c r="K1036" s="81" t="s">
        <v>7312</v>
      </c>
      <c r="L1036" s="81" t="s">
        <v>7313</v>
      </c>
      <c r="M1036" s="81" t="s">
        <v>7331</v>
      </c>
    </row>
    <row r="1037" spans="1:13" ht="40.5">
      <c r="A1037" s="81" t="s">
        <v>7294</v>
      </c>
      <c r="B1037" s="146" t="s">
        <v>7295</v>
      </c>
      <c r="C1037" s="90" t="s">
        <v>7101</v>
      </c>
      <c r="D1037" s="93" t="s">
        <v>7314</v>
      </c>
      <c r="E1037" s="100" t="s">
        <v>7311</v>
      </c>
      <c r="F1037" s="61" t="s">
        <v>7332</v>
      </c>
      <c r="G1037" s="94">
        <v>45534</v>
      </c>
      <c r="H1037" s="149"/>
      <c r="I1037" s="154"/>
      <c r="J1037" s="90"/>
      <c r="K1037" s="81" t="s">
        <v>7315</v>
      </c>
      <c r="L1037" s="81" t="s">
        <v>7316</v>
      </c>
      <c r="M1037" s="81" t="s">
        <v>7333</v>
      </c>
    </row>
    <row r="1038" spans="1:13" ht="40.5">
      <c r="A1038" s="81" t="s">
        <v>7297</v>
      </c>
      <c r="B1038" s="146" t="s">
        <v>7296</v>
      </c>
      <c r="C1038" s="90" t="s">
        <v>7102</v>
      </c>
      <c r="D1038" s="93" t="s">
        <v>7317</v>
      </c>
      <c r="E1038" s="100" t="s">
        <v>7311</v>
      </c>
      <c r="F1038" s="61" t="s">
        <v>7332</v>
      </c>
      <c r="G1038" s="94">
        <v>45534</v>
      </c>
      <c r="H1038" s="149"/>
      <c r="I1038" s="154"/>
      <c r="J1038" s="90"/>
      <c r="K1038" s="81" t="s">
        <v>7315</v>
      </c>
      <c r="L1038" s="81" t="s">
        <v>7316</v>
      </c>
      <c r="M1038" s="81" t="s">
        <v>7463</v>
      </c>
    </row>
    <row r="1039" spans="1:13" ht="54">
      <c r="A1039" s="81" t="s">
        <v>7298</v>
      </c>
      <c r="B1039" s="146" t="s">
        <v>7299</v>
      </c>
      <c r="C1039" s="90" t="s">
        <v>7103</v>
      </c>
      <c r="D1039" s="93" t="s">
        <v>7318</v>
      </c>
      <c r="E1039" s="100" t="s">
        <v>7311</v>
      </c>
      <c r="F1039" s="61" t="s">
        <v>7334</v>
      </c>
      <c r="G1039" s="94">
        <v>45534</v>
      </c>
      <c r="H1039" s="149">
        <v>45534</v>
      </c>
      <c r="I1039" s="154" t="s">
        <v>7349</v>
      </c>
      <c r="J1039" s="90"/>
      <c r="K1039" s="81" t="s">
        <v>7319</v>
      </c>
      <c r="L1039" s="81" t="s">
        <v>7329</v>
      </c>
      <c r="M1039" s="81" t="s">
        <v>7335</v>
      </c>
    </row>
    <row r="1040" spans="1:13" ht="54">
      <c r="A1040" s="81" t="s">
        <v>7300</v>
      </c>
      <c r="B1040" s="146" t="s">
        <v>7301</v>
      </c>
      <c r="C1040" s="90" t="s">
        <v>7104</v>
      </c>
      <c r="D1040" s="93" t="s">
        <v>7320</v>
      </c>
      <c r="E1040" s="100" t="s">
        <v>7311</v>
      </c>
      <c r="F1040" s="61" t="s">
        <v>7338</v>
      </c>
      <c r="G1040" s="94">
        <v>45534</v>
      </c>
      <c r="H1040" s="149"/>
      <c r="I1040" s="154"/>
      <c r="J1040" s="90"/>
      <c r="K1040" s="81" t="s">
        <v>7315</v>
      </c>
      <c r="L1040" s="81" t="s">
        <v>8789</v>
      </c>
      <c r="M1040" s="81" t="s">
        <v>7336</v>
      </c>
    </row>
    <row r="1041" spans="1:13" ht="54">
      <c r="A1041" s="81" t="s">
        <v>7302</v>
      </c>
      <c r="B1041" s="146" t="s">
        <v>7303</v>
      </c>
      <c r="C1041" s="90" t="s">
        <v>7105</v>
      </c>
      <c r="D1041" s="93" t="s">
        <v>7320</v>
      </c>
      <c r="E1041" s="100" t="s">
        <v>7311</v>
      </c>
      <c r="F1041" s="61" t="s">
        <v>7338</v>
      </c>
      <c r="G1041" s="94">
        <v>45534</v>
      </c>
      <c r="H1041" s="149"/>
      <c r="I1041" s="154"/>
      <c r="J1041" s="90"/>
      <c r="K1041" s="81" t="s">
        <v>7319</v>
      </c>
      <c r="L1041" s="81" t="s">
        <v>8788</v>
      </c>
      <c r="M1041" s="81" t="s">
        <v>7337</v>
      </c>
    </row>
    <row r="1042" spans="1:13" ht="40.5">
      <c r="A1042" s="81" t="s">
        <v>7305</v>
      </c>
      <c r="B1042" s="146" t="s">
        <v>7304</v>
      </c>
      <c r="C1042" s="90" t="s">
        <v>7106</v>
      </c>
      <c r="D1042" s="93" t="s">
        <v>7321</v>
      </c>
      <c r="E1042" s="100" t="s">
        <v>7322</v>
      </c>
      <c r="F1042" s="61" t="s">
        <v>7339</v>
      </c>
      <c r="G1042" s="94">
        <v>45534</v>
      </c>
      <c r="H1042" s="149"/>
      <c r="I1042" s="154"/>
      <c r="J1042" s="90"/>
      <c r="K1042" s="81" t="s">
        <v>7315</v>
      </c>
      <c r="L1042" s="81" t="s">
        <v>7323</v>
      </c>
      <c r="M1042" s="81" t="s">
        <v>7464</v>
      </c>
    </row>
    <row r="1043" spans="1:13" ht="40.5">
      <c r="A1043" s="81" t="s">
        <v>7307</v>
      </c>
      <c r="B1043" s="146" t="s">
        <v>7306</v>
      </c>
      <c r="C1043" s="90" t="s">
        <v>7107</v>
      </c>
      <c r="D1043" s="93" t="s">
        <v>7324</v>
      </c>
      <c r="E1043" s="100" t="s">
        <v>7325</v>
      </c>
      <c r="F1043" s="61" t="s">
        <v>7340</v>
      </c>
      <c r="G1043" s="94">
        <v>45534</v>
      </c>
      <c r="H1043" s="149"/>
      <c r="I1043" s="154"/>
      <c r="J1043" s="90"/>
      <c r="K1043" s="81" t="s">
        <v>7315</v>
      </c>
      <c r="L1043" s="81" t="s">
        <v>7326</v>
      </c>
      <c r="M1043" s="81" t="s">
        <v>7341</v>
      </c>
    </row>
    <row r="1044" spans="1:13" ht="54">
      <c r="A1044" s="81" t="s">
        <v>7308</v>
      </c>
      <c r="B1044" s="146" t="s">
        <v>7309</v>
      </c>
      <c r="C1044" s="90" t="s">
        <v>7108</v>
      </c>
      <c r="D1044" s="93" t="s">
        <v>7327</v>
      </c>
      <c r="E1044" s="100" t="s">
        <v>7311</v>
      </c>
      <c r="F1044" s="61" t="s">
        <v>7342</v>
      </c>
      <c r="G1044" s="94">
        <v>45534</v>
      </c>
      <c r="H1044" s="149">
        <v>45565</v>
      </c>
      <c r="I1044" s="154" t="s">
        <v>7622</v>
      </c>
      <c r="J1044" s="90"/>
      <c r="K1044" s="81" t="s">
        <v>2040</v>
      </c>
      <c r="L1044" s="81" t="s">
        <v>7328</v>
      </c>
      <c r="M1044" s="81" t="s">
        <v>7343</v>
      </c>
    </row>
    <row r="1045" spans="1:13" ht="67.5">
      <c r="A1045" s="81" t="s">
        <v>7356</v>
      </c>
      <c r="B1045" s="146" t="s">
        <v>7381</v>
      </c>
      <c r="C1045" s="90" t="s">
        <v>7109</v>
      </c>
      <c r="D1045" s="93" t="s">
        <v>7357</v>
      </c>
      <c r="E1045" s="100" t="s">
        <v>7358</v>
      </c>
      <c r="F1045" s="61" t="s">
        <v>7436</v>
      </c>
      <c r="G1045" s="94">
        <v>45534</v>
      </c>
      <c r="H1045" s="149"/>
      <c r="I1045" s="154"/>
      <c r="J1045" s="90"/>
      <c r="K1045" s="81" t="s">
        <v>132</v>
      </c>
      <c r="L1045" s="81" t="s">
        <v>7359</v>
      </c>
      <c r="M1045" s="81" t="s">
        <v>7360</v>
      </c>
    </row>
    <row r="1046" spans="1:13" ht="40.5">
      <c r="A1046" s="81" t="s">
        <v>7361</v>
      </c>
      <c r="B1046" s="146" t="s">
        <v>7382</v>
      </c>
      <c r="C1046" s="90" t="s">
        <v>7110</v>
      </c>
      <c r="D1046" s="93" t="s">
        <v>2033</v>
      </c>
      <c r="E1046" s="100" t="s">
        <v>7362</v>
      </c>
      <c r="F1046" s="61" t="s">
        <v>7437</v>
      </c>
      <c r="G1046" s="94">
        <v>45534</v>
      </c>
      <c r="H1046" s="149"/>
      <c r="I1046" s="154"/>
      <c r="J1046" s="90"/>
      <c r="K1046" s="81" t="s">
        <v>7363</v>
      </c>
      <c r="L1046" s="81" t="s">
        <v>7364</v>
      </c>
      <c r="M1046" s="81" t="s">
        <v>7471</v>
      </c>
    </row>
    <row r="1047" spans="1:13" ht="40.5">
      <c r="A1047" s="81" t="s">
        <v>7365</v>
      </c>
      <c r="B1047" s="146" t="s">
        <v>7383</v>
      </c>
      <c r="C1047" s="90" t="s">
        <v>7111</v>
      </c>
      <c r="D1047" s="93" t="s">
        <v>7366</v>
      </c>
      <c r="E1047" s="100" t="s">
        <v>7367</v>
      </c>
      <c r="F1047" s="61" t="s">
        <v>7438</v>
      </c>
      <c r="G1047" s="94">
        <v>45534</v>
      </c>
      <c r="H1047" s="149"/>
      <c r="I1047" s="154"/>
      <c r="J1047" s="90"/>
      <c r="K1047" s="81" t="s">
        <v>7368</v>
      </c>
      <c r="L1047" s="81" t="s">
        <v>7369</v>
      </c>
      <c r="M1047" s="81" t="s">
        <v>7370</v>
      </c>
    </row>
    <row r="1048" spans="1:13" ht="40.5">
      <c r="A1048" s="81" t="s">
        <v>7371</v>
      </c>
      <c r="B1048" s="146" t="s">
        <v>7384</v>
      </c>
      <c r="C1048" s="90" t="s">
        <v>7112</v>
      </c>
      <c r="D1048" s="93" t="s">
        <v>7372</v>
      </c>
      <c r="E1048" s="100" t="s">
        <v>7373</v>
      </c>
      <c r="F1048" s="61" t="s">
        <v>7440</v>
      </c>
      <c r="G1048" s="94">
        <v>45534</v>
      </c>
      <c r="H1048" s="149"/>
      <c r="I1048" s="154"/>
      <c r="J1048" s="90"/>
      <c r="K1048" s="81" t="s">
        <v>7363</v>
      </c>
      <c r="L1048" s="81" t="s">
        <v>7374</v>
      </c>
      <c r="M1048" s="81" t="s">
        <v>7439</v>
      </c>
    </row>
    <row r="1049" spans="1:13" ht="54">
      <c r="A1049" s="81" t="s">
        <v>7375</v>
      </c>
      <c r="B1049" s="146" t="s">
        <v>7385</v>
      </c>
      <c r="C1049" s="90" t="s">
        <v>7113</v>
      </c>
      <c r="D1049" s="93" t="s">
        <v>7376</v>
      </c>
      <c r="E1049" s="100" t="s">
        <v>7367</v>
      </c>
      <c r="F1049" s="61" t="s">
        <v>7441</v>
      </c>
      <c r="G1049" s="94">
        <v>45534</v>
      </c>
      <c r="H1049" s="149"/>
      <c r="I1049" s="154"/>
      <c r="J1049" s="90"/>
      <c r="K1049" s="81" t="s">
        <v>122</v>
      </c>
      <c r="L1049" s="81" t="s">
        <v>7434</v>
      </c>
      <c r="M1049" s="81" t="s">
        <v>7442</v>
      </c>
    </row>
    <row r="1050" spans="1:13" ht="54">
      <c r="A1050" s="81" t="s">
        <v>7377</v>
      </c>
      <c r="B1050" s="146" t="s">
        <v>7386</v>
      </c>
      <c r="C1050" s="90" t="s">
        <v>7114</v>
      </c>
      <c r="D1050" s="93" t="s">
        <v>7378</v>
      </c>
      <c r="E1050" s="100" t="s">
        <v>7367</v>
      </c>
      <c r="F1050" s="61" t="s">
        <v>7388</v>
      </c>
      <c r="G1050" s="94">
        <v>45534</v>
      </c>
      <c r="H1050" s="149">
        <v>45565</v>
      </c>
      <c r="I1050" s="154" t="s">
        <v>7541</v>
      </c>
      <c r="J1050" s="90"/>
      <c r="K1050" s="81" t="s">
        <v>2040</v>
      </c>
      <c r="L1050" s="81" t="s">
        <v>7379</v>
      </c>
      <c r="M1050" s="81" t="s">
        <v>7443</v>
      </c>
    </row>
    <row r="1051" spans="1:13" ht="40.5">
      <c r="A1051" s="81" t="s">
        <v>7380</v>
      </c>
      <c r="B1051" s="146" t="s">
        <v>7387</v>
      </c>
      <c r="C1051" s="90" t="s">
        <v>7390</v>
      </c>
      <c r="D1051" s="93" t="s">
        <v>7378</v>
      </c>
      <c r="E1051" s="100" t="s">
        <v>7367</v>
      </c>
      <c r="F1051" s="211" t="s">
        <v>7388</v>
      </c>
      <c r="G1051" s="94">
        <v>45534</v>
      </c>
      <c r="H1051" s="149"/>
      <c r="I1051" s="154"/>
      <c r="J1051" s="90"/>
      <c r="K1051" s="81" t="s">
        <v>2040</v>
      </c>
      <c r="L1051" s="81" t="s">
        <v>7389</v>
      </c>
      <c r="M1051" s="81" t="s">
        <v>7443</v>
      </c>
    </row>
    <row r="1052" spans="1:13" ht="54">
      <c r="A1052" s="81" t="s">
        <v>7391</v>
      </c>
      <c r="B1052" s="146" t="s">
        <v>7392</v>
      </c>
      <c r="C1052" s="90" t="s">
        <v>7115</v>
      </c>
      <c r="D1052" s="93" t="s">
        <v>7393</v>
      </c>
      <c r="E1052" s="100" t="s">
        <v>7367</v>
      </c>
      <c r="F1052" s="61" t="s">
        <v>7445</v>
      </c>
      <c r="G1052" s="94">
        <v>45534</v>
      </c>
      <c r="H1052" s="149"/>
      <c r="I1052" s="154"/>
      <c r="J1052" s="90"/>
      <c r="K1052" s="81" t="s">
        <v>163</v>
      </c>
      <c r="L1052" s="81" t="s">
        <v>7397</v>
      </c>
      <c r="M1052" s="81" t="s">
        <v>7444</v>
      </c>
    </row>
    <row r="1053" spans="1:13" ht="67.5">
      <c r="A1053" s="81" t="s">
        <v>7394</v>
      </c>
      <c r="B1053" s="146" t="s">
        <v>7395</v>
      </c>
      <c r="C1053" s="90" t="s">
        <v>7116</v>
      </c>
      <c r="D1053" s="93" t="s">
        <v>7396</v>
      </c>
      <c r="E1053" s="100" t="s">
        <v>7373</v>
      </c>
      <c r="F1053" s="61" t="s">
        <v>7446</v>
      </c>
      <c r="G1053" s="94">
        <v>45534</v>
      </c>
      <c r="H1053" s="149">
        <v>45565</v>
      </c>
      <c r="I1053" s="154" t="s">
        <v>7621</v>
      </c>
      <c r="J1053" s="90"/>
      <c r="K1053" s="81" t="s">
        <v>7363</v>
      </c>
      <c r="L1053" s="81" t="s">
        <v>7476</v>
      </c>
      <c r="M1053" s="81" t="s">
        <v>7447</v>
      </c>
    </row>
    <row r="1054" spans="1:13" ht="94.5">
      <c r="A1054" s="81" t="s">
        <v>7399</v>
      </c>
      <c r="B1054" s="146" t="s">
        <v>7398</v>
      </c>
      <c r="C1054" s="90" t="s">
        <v>7117</v>
      </c>
      <c r="D1054" s="93" t="s">
        <v>7400</v>
      </c>
      <c r="E1054" s="100" t="s">
        <v>7367</v>
      </c>
      <c r="F1054" s="61" t="s">
        <v>7448</v>
      </c>
      <c r="G1054" s="94">
        <v>45534</v>
      </c>
      <c r="H1054" s="149">
        <v>45596</v>
      </c>
      <c r="I1054" s="154" t="s">
        <v>8023</v>
      </c>
      <c r="J1054" s="90"/>
      <c r="K1054" s="81" t="s">
        <v>7363</v>
      </c>
      <c r="L1054" s="81" t="s">
        <v>7401</v>
      </c>
      <c r="M1054" s="81" t="s">
        <v>7449</v>
      </c>
    </row>
    <row r="1055" spans="1:13" ht="54">
      <c r="A1055" s="81" t="s">
        <v>7402</v>
      </c>
      <c r="B1055" s="146" t="s">
        <v>7403</v>
      </c>
      <c r="C1055" s="90" t="s">
        <v>7118</v>
      </c>
      <c r="D1055" s="93" t="s">
        <v>7404</v>
      </c>
      <c r="E1055" s="100" t="s">
        <v>7367</v>
      </c>
      <c r="F1055" s="61" t="s">
        <v>7450</v>
      </c>
      <c r="G1055" s="94">
        <v>45534</v>
      </c>
      <c r="H1055" s="149"/>
      <c r="I1055" s="154"/>
      <c r="J1055" s="90"/>
      <c r="K1055" s="81" t="s">
        <v>165</v>
      </c>
      <c r="L1055" s="81" t="s">
        <v>7406</v>
      </c>
      <c r="M1055" s="81" t="s">
        <v>7405</v>
      </c>
    </row>
    <row r="1056" spans="1:13" ht="94.5">
      <c r="A1056" s="81" t="s">
        <v>7409</v>
      </c>
      <c r="B1056" s="146" t="s">
        <v>7407</v>
      </c>
      <c r="C1056" s="90" t="s">
        <v>7119</v>
      </c>
      <c r="D1056" s="93" t="s">
        <v>7408</v>
      </c>
      <c r="E1056" s="100" t="s">
        <v>7367</v>
      </c>
      <c r="F1056" s="61" t="s">
        <v>7451</v>
      </c>
      <c r="G1056" s="94">
        <v>45534</v>
      </c>
      <c r="H1056" s="149"/>
      <c r="I1056" s="154"/>
      <c r="J1056" s="90"/>
      <c r="K1056" s="81" t="s">
        <v>2040</v>
      </c>
      <c r="L1056" s="81" t="s">
        <v>7470</v>
      </c>
      <c r="M1056" s="81" t="s">
        <v>7452</v>
      </c>
    </row>
    <row r="1057" spans="1:13" ht="54">
      <c r="A1057" s="81" t="s">
        <v>7411</v>
      </c>
      <c r="B1057" s="146" t="s">
        <v>7410</v>
      </c>
      <c r="C1057" s="90" t="s">
        <v>7706</v>
      </c>
      <c r="D1057" s="93" t="s">
        <v>7707</v>
      </c>
      <c r="E1057" s="100" t="s">
        <v>7367</v>
      </c>
      <c r="F1057" s="61" t="s">
        <v>7453</v>
      </c>
      <c r="G1057" s="94">
        <v>45534</v>
      </c>
      <c r="H1057" s="149">
        <v>45565</v>
      </c>
      <c r="I1057" s="154" t="s">
        <v>7708</v>
      </c>
      <c r="J1057" s="90"/>
      <c r="K1057" s="81" t="s">
        <v>7363</v>
      </c>
      <c r="L1057" s="81" t="s">
        <v>7412</v>
      </c>
      <c r="M1057" s="81" t="s">
        <v>7472</v>
      </c>
    </row>
    <row r="1058" spans="1:13" ht="40.5">
      <c r="A1058" s="81" t="s">
        <v>7413</v>
      </c>
      <c r="B1058" s="146" t="s">
        <v>7414</v>
      </c>
      <c r="C1058" s="90" t="s">
        <v>7121</v>
      </c>
      <c r="D1058" s="93" t="s">
        <v>7415</v>
      </c>
      <c r="E1058" s="100" t="s">
        <v>7367</v>
      </c>
      <c r="F1058" s="81"/>
      <c r="G1058" s="94">
        <v>45534</v>
      </c>
      <c r="H1058" s="149"/>
      <c r="I1058" s="154"/>
      <c r="J1058" s="90"/>
      <c r="K1058" s="81" t="s">
        <v>7368</v>
      </c>
      <c r="L1058" s="81" t="s">
        <v>7416</v>
      </c>
      <c r="M1058" s="81" t="s">
        <v>7454</v>
      </c>
    </row>
    <row r="1059" spans="1:13" ht="54">
      <c r="A1059" s="81" t="s">
        <v>7417</v>
      </c>
      <c r="B1059" s="146" t="s">
        <v>7418</v>
      </c>
      <c r="C1059" s="90" t="s">
        <v>7122</v>
      </c>
      <c r="D1059" s="93" t="s">
        <v>7419</v>
      </c>
      <c r="E1059" s="100" t="s">
        <v>7367</v>
      </c>
      <c r="F1059" s="61" t="s">
        <v>7455</v>
      </c>
      <c r="G1059" s="94">
        <v>45534</v>
      </c>
      <c r="H1059" s="149"/>
      <c r="I1059" s="154"/>
      <c r="J1059" s="90"/>
      <c r="K1059" s="81" t="s">
        <v>7420</v>
      </c>
      <c r="L1059" s="81" t="s">
        <v>7421</v>
      </c>
      <c r="M1059" s="81" t="s">
        <v>7456</v>
      </c>
    </row>
    <row r="1060" spans="1:13" ht="40.5">
      <c r="A1060" s="81" t="s">
        <v>7422</v>
      </c>
      <c r="B1060" s="146" t="s">
        <v>7423</v>
      </c>
      <c r="C1060" s="90" t="s">
        <v>7123</v>
      </c>
      <c r="D1060" s="93" t="s">
        <v>7424</v>
      </c>
      <c r="E1060" s="100" t="s">
        <v>7367</v>
      </c>
      <c r="F1060" s="61" t="s">
        <v>7458</v>
      </c>
      <c r="G1060" s="94">
        <v>45534</v>
      </c>
      <c r="H1060" s="149"/>
      <c r="I1060" s="154"/>
      <c r="J1060" s="90"/>
      <c r="K1060" s="81" t="s">
        <v>121</v>
      </c>
      <c r="L1060" s="81" t="s">
        <v>7425</v>
      </c>
      <c r="M1060" s="81" t="s">
        <v>7457</v>
      </c>
    </row>
    <row r="1061" spans="1:13" ht="108">
      <c r="A1061" s="81" t="s">
        <v>7426</v>
      </c>
      <c r="B1061" s="146" t="s">
        <v>7427</v>
      </c>
      <c r="C1061" s="90" t="s">
        <v>7124</v>
      </c>
      <c r="D1061" s="93" t="s">
        <v>7428</v>
      </c>
      <c r="E1061" s="100" t="s">
        <v>7367</v>
      </c>
      <c r="F1061" s="61" t="s">
        <v>7460</v>
      </c>
      <c r="G1061" s="94">
        <v>45534</v>
      </c>
      <c r="H1061" s="149">
        <v>45565</v>
      </c>
      <c r="I1061" s="154" t="s">
        <v>7552</v>
      </c>
      <c r="J1061" s="90"/>
      <c r="K1061" s="81" t="s">
        <v>7429</v>
      </c>
      <c r="L1061" s="81" t="s">
        <v>7435</v>
      </c>
      <c r="M1061" s="81" t="s">
        <v>7459</v>
      </c>
    </row>
    <row r="1062" spans="1:13" ht="54">
      <c r="A1062" s="81" t="s">
        <v>7430</v>
      </c>
      <c r="B1062" s="146" t="s">
        <v>7431</v>
      </c>
      <c r="C1062" s="90" t="s">
        <v>7125</v>
      </c>
      <c r="D1062" s="93" t="s">
        <v>7432</v>
      </c>
      <c r="E1062" s="100" t="s">
        <v>7367</v>
      </c>
      <c r="F1062" s="61" t="s">
        <v>7461</v>
      </c>
      <c r="G1062" s="94">
        <v>45534</v>
      </c>
      <c r="H1062" s="149"/>
      <c r="I1062" s="154"/>
      <c r="J1062" s="90"/>
      <c r="K1062" s="81" t="s">
        <v>7368</v>
      </c>
      <c r="L1062" s="81" t="s">
        <v>7433</v>
      </c>
      <c r="M1062" s="81" t="s">
        <v>7462</v>
      </c>
    </row>
    <row r="1063" spans="1:13" ht="94.5">
      <c r="A1063" s="81" t="s">
        <v>7477</v>
      </c>
      <c r="B1063" s="146" t="s">
        <v>7478</v>
      </c>
      <c r="C1063" s="90" t="s">
        <v>7126</v>
      </c>
      <c r="D1063" s="93" t="s">
        <v>7479</v>
      </c>
      <c r="E1063" s="100" t="s">
        <v>7480</v>
      </c>
      <c r="F1063" s="61" t="s">
        <v>7525</v>
      </c>
      <c r="G1063" s="94">
        <v>45565</v>
      </c>
      <c r="H1063" s="149"/>
      <c r="I1063" s="154"/>
      <c r="J1063" s="90"/>
      <c r="K1063" s="81" t="s">
        <v>119</v>
      </c>
      <c r="L1063" s="81" t="s">
        <v>7481</v>
      </c>
      <c r="M1063" s="81" t="s">
        <v>7482</v>
      </c>
    </row>
    <row r="1064" spans="1:13" ht="40.5">
      <c r="A1064" s="81" t="s">
        <v>7483</v>
      </c>
      <c r="B1064" s="146" t="s">
        <v>7484</v>
      </c>
      <c r="C1064" s="90" t="s">
        <v>7127</v>
      </c>
      <c r="D1064" s="93" t="s">
        <v>7485</v>
      </c>
      <c r="E1064" s="100" t="s">
        <v>7486</v>
      </c>
      <c r="F1064" s="61" t="s">
        <v>7487</v>
      </c>
      <c r="G1064" s="94">
        <v>45565</v>
      </c>
      <c r="H1064" s="149"/>
      <c r="I1064" s="154"/>
      <c r="J1064" s="90"/>
      <c r="K1064" s="81" t="s">
        <v>119</v>
      </c>
      <c r="L1064" s="81" t="s">
        <v>7488</v>
      </c>
      <c r="M1064" s="81" t="s">
        <v>7489</v>
      </c>
    </row>
    <row r="1065" spans="1:13" ht="40.5">
      <c r="A1065" s="81" t="s">
        <v>7519</v>
      </c>
      <c r="B1065" s="146" t="s">
        <v>7490</v>
      </c>
      <c r="C1065" s="90" t="s">
        <v>7128</v>
      </c>
      <c r="D1065" s="93" t="s">
        <v>7491</v>
      </c>
      <c r="E1065" s="100" t="s">
        <v>7492</v>
      </c>
      <c r="F1065" s="61" t="s">
        <v>7526</v>
      </c>
      <c r="G1065" s="94">
        <v>45565</v>
      </c>
      <c r="H1065" s="149"/>
      <c r="I1065" s="154"/>
      <c r="J1065" s="90"/>
      <c r="K1065" s="81" t="s">
        <v>2040</v>
      </c>
      <c r="L1065" s="81" t="s">
        <v>7493</v>
      </c>
      <c r="M1065" s="81" t="s">
        <v>7494</v>
      </c>
    </row>
    <row r="1066" spans="1:13" ht="40.5">
      <c r="A1066" s="81" t="s">
        <v>7520</v>
      </c>
      <c r="B1066" s="146" t="s">
        <v>7495</v>
      </c>
      <c r="C1066" s="90" t="s">
        <v>7129</v>
      </c>
      <c r="D1066" s="93" t="s">
        <v>7496</v>
      </c>
      <c r="E1066" s="100" t="s">
        <v>7492</v>
      </c>
      <c r="F1066" s="61" t="s">
        <v>7527</v>
      </c>
      <c r="G1066" s="94">
        <v>45565</v>
      </c>
      <c r="H1066" s="149"/>
      <c r="I1066" s="154"/>
      <c r="J1066" s="90"/>
      <c r="K1066" s="81" t="s">
        <v>163</v>
      </c>
      <c r="L1066" s="81" t="s">
        <v>7497</v>
      </c>
      <c r="M1066" s="81" t="s">
        <v>7528</v>
      </c>
    </row>
    <row r="1067" spans="1:13" ht="175.5">
      <c r="A1067" s="81" t="s">
        <v>7521</v>
      </c>
      <c r="B1067" s="146" t="s">
        <v>7498</v>
      </c>
      <c r="C1067" s="90" t="s">
        <v>7130</v>
      </c>
      <c r="D1067" s="93" t="s">
        <v>7499</v>
      </c>
      <c r="E1067" s="100" t="s">
        <v>7500</v>
      </c>
      <c r="F1067" s="61" t="s">
        <v>7529</v>
      </c>
      <c r="G1067" s="94">
        <v>45565</v>
      </c>
      <c r="H1067" s="149">
        <v>45596</v>
      </c>
      <c r="I1067" s="154" t="s">
        <v>8134</v>
      </c>
      <c r="J1067" s="90"/>
      <c r="K1067" s="81" t="s">
        <v>119</v>
      </c>
      <c r="L1067" s="81" t="s">
        <v>7523</v>
      </c>
      <c r="M1067" s="81" t="s">
        <v>7530</v>
      </c>
    </row>
    <row r="1068" spans="1:13" ht="54">
      <c r="A1068" s="81" t="s">
        <v>7522</v>
      </c>
      <c r="B1068" s="146" t="s">
        <v>7501</v>
      </c>
      <c r="C1068" s="90" t="s">
        <v>7131</v>
      </c>
      <c r="D1068" s="93" t="s">
        <v>7502</v>
      </c>
      <c r="E1068" s="100" t="s">
        <v>7503</v>
      </c>
      <c r="F1068" s="61" t="s">
        <v>7531</v>
      </c>
      <c r="G1068" s="94">
        <v>45565</v>
      </c>
      <c r="H1068" s="149"/>
      <c r="I1068" s="154"/>
      <c r="J1068" s="90"/>
      <c r="K1068" s="81" t="s">
        <v>122</v>
      </c>
      <c r="L1068" s="81" t="s">
        <v>7504</v>
      </c>
      <c r="M1068" s="81" t="s">
        <v>7532</v>
      </c>
    </row>
    <row r="1069" spans="1:13" ht="54">
      <c r="A1069" s="81" t="s">
        <v>7505</v>
      </c>
      <c r="B1069" s="146" t="s">
        <v>7506</v>
      </c>
      <c r="C1069" s="90" t="s">
        <v>7132</v>
      </c>
      <c r="D1069" s="93" t="s">
        <v>7502</v>
      </c>
      <c r="E1069" s="100" t="s">
        <v>7503</v>
      </c>
      <c r="F1069" s="61" t="s">
        <v>7531</v>
      </c>
      <c r="G1069" s="94">
        <v>45565</v>
      </c>
      <c r="H1069" s="149"/>
      <c r="I1069" s="154"/>
      <c r="J1069" s="90"/>
      <c r="K1069" s="81" t="s">
        <v>122</v>
      </c>
      <c r="L1069" s="81" t="s">
        <v>7504</v>
      </c>
      <c r="M1069" s="81" t="s">
        <v>7533</v>
      </c>
    </row>
    <row r="1070" spans="1:13" ht="40.5">
      <c r="A1070" s="81" t="s">
        <v>7508</v>
      </c>
      <c r="B1070" s="146" t="s">
        <v>7507</v>
      </c>
      <c r="C1070" s="90" t="s">
        <v>7133</v>
      </c>
      <c r="D1070" s="93" t="s">
        <v>7509</v>
      </c>
      <c r="E1070" s="100" t="s">
        <v>7510</v>
      </c>
      <c r="F1070" s="61" t="s">
        <v>7535</v>
      </c>
      <c r="G1070" s="94">
        <v>45565</v>
      </c>
      <c r="H1070" s="149"/>
      <c r="I1070" s="154"/>
      <c r="J1070" s="90"/>
      <c r="K1070" s="81" t="s">
        <v>119</v>
      </c>
      <c r="L1070" s="81" t="s">
        <v>7511</v>
      </c>
      <c r="M1070" s="81" t="s">
        <v>7534</v>
      </c>
    </row>
    <row r="1071" spans="1:13" ht="40.5">
      <c r="A1071" s="81" t="s">
        <v>7513</v>
      </c>
      <c r="B1071" s="146" t="s">
        <v>7512</v>
      </c>
      <c r="C1071" s="90" t="s">
        <v>7134</v>
      </c>
      <c r="D1071" s="93" t="s">
        <v>7514</v>
      </c>
      <c r="E1071" s="100" t="s">
        <v>7500</v>
      </c>
      <c r="F1071" s="61" t="s">
        <v>7536</v>
      </c>
      <c r="G1071" s="94">
        <v>45565</v>
      </c>
      <c r="H1071" s="149"/>
      <c r="I1071" s="154"/>
      <c r="J1071" s="90"/>
      <c r="K1071" s="81" t="s">
        <v>119</v>
      </c>
      <c r="L1071" s="81" t="s">
        <v>7515</v>
      </c>
      <c r="M1071" s="81" t="s">
        <v>7537</v>
      </c>
    </row>
    <row r="1072" spans="1:13" ht="54">
      <c r="A1072" s="81" t="s">
        <v>7517</v>
      </c>
      <c r="B1072" s="146" t="s">
        <v>7516</v>
      </c>
      <c r="C1072" s="90" t="s">
        <v>7135</v>
      </c>
      <c r="D1072" s="93" t="s">
        <v>7518</v>
      </c>
      <c r="E1072" s="100" t="s">
        <v>7500</v>
      </c>
      <c r="F1072" s="81" t="s">
        <v>7538</v>
      </c>
      <c r="G1072" s="94">
        <v>45565</v>
      </c>
      <c r="H1072" s="149">
        <v>45565</v>
      </c>
      <c r="I1072" s="154" t="s">
        <v>7550</v>
      </c>
      <c r="J1072" s="90"/>
      <c r="K1072" s="81" t="s">
        <v>119</v>
      </c>
      <c r="L1072" s="81" t="s">
        <v>7524</v>
      </c>
      <c r="M1072" s="81" t="s">
        <v>7539</v>
      </c>
    </row>
    <row r="1073" spans="1:13" ht="27">
      <c r="A1073" s="81" t="s">
        <v>7554</v>
      </c>
      <c r="B1073" s="146" t="s">
        <v>7555</v>
      </c>
      <c r="C1073" s="90" t="s">
        <v>7136</v>
      </c>
      <c r="D1073" s="93" t="s">
        <v>7556</v>
      </c>
      <c r="E1073" s="100" t="s">
        <v>7557</v>
      </c>
      <c r="F1073" s="81"/>
      <c r="G1073" s="94">
        <v>45565</v>
      </c>
      <c r="H1073" s="149"/>
      <c r="I1073" s="154"/>
      <c r="J1073" s="90"/>
      <c r="K1073" s="81" t="s">
        <v>132</v>
      </c>
      <c r="L1073" s="81" t="s">
        <v>7558</v>
      </c>
      <c r="M1073" s="81" t="s">
        <v>7618</v>
      </c>
    </row>
    <row r="1074" spans="1:13" ht="40.5">
      <c r="A1074" s="81" t="s">
        <v>7560</v>
      </c>
      <c r="B1074" s="146" t="s">
        <v>7559</v>
      </c>
      <c r="C1074" s="90" t="s">
        <v>7137</v>
      </c>
      <c r="D1074" s="93" t="s">
        <v>7561</v>
      </c>
      <c r="E1074" s="100" t="s">
        <v>7562</v>
      </c>
      <c r="F1074" s="81" t="s">
        <v>7563</v>
      </c>
      <c r="G1074" s="94">
        <v>45565</v>
      </c>
      <c r="H1074" s="149"/>
      <c r="I1074" s="154"/>
      <c r="J1074" s="90"/>
      <c r="K1074" s="81" t="s">
        <v>121</v>
      </c>
      <c r="L1074" s="81" t="s">
        <v>7564</v>
      </c>
      <c r="M1074" s="81" t="s">
        <v>7565</v>
      </c>
    </row>
    <row r="1075" spans="1:13" ht="40.5">
      <c r="A1075" s="81" t="s">
        <v>7566</v>
      </c>
      <c r="B1075" s="146" t="s">
        <v>7567</v>
      </c>
      <c r="C1075" s="90" t="s">
        <v>7138</v>
      </c>
      <c r="D1075" s="93" t="s">
        <v>7568</v>
      </c>
      <c r="E1075" s="100" t="s">
        <v>7569</v>
      </c>
      <c r="F1075" s="81" t="s">
        <v>7570</v>
      </c>
      <c r="G1075" s="94">
        <v>45565</v>
      </c>
      <c r="H1075" s="149">
        <v>45596</v>
      </c>
      <c r="I1075" s="154" t="s">
        <v>7715</v>
      </c>
      <c r="J1075" s="90"/>
      <c r="K1075" s="81" t="s">
        <v>165</v>
      </c>
      <c r="L1075" s="81" t="s">
        <v>7571</v>
      </c>
      <c r="M1075" s="81" t="s">
        <v>7572</v>
      </c>
    </row>
    <row r="1076" spans="1:13" ht="54">
      <c r="A1076" s="81" t="s">
        <v>7576</v>
      </c>
      <c r="B1076" s="146" t="s">
        <v>7575</v>
      </c>
      <c r="C1076" s="90" t="s">
        <v>7139</v>
      </c>
      <c r="D1076" s="93" t="s">
        <v>7577</v>
      </c>
      <c r="E1076" s="100" t="s">
        <v>7557</v>
      </c>
      <c r="F1076" s="81" t="s">
        <v>7578</v>
      </c>
      <c r="G1076" s="94">
        <v>45565</v>
      </c>
      <c r="H1076" s="149"/>
      <c r="I1076" s="154"/>
      <c r="J1076" s="90"/>
      <c r="K1076" s="81" t="s">
        <v>132</v>
      </c>
      <c r="L1076" s="81" t="s">
        <v>7574</v>
      </c>
      <c r="M1076" s="81" t="s">
        <v>7573</v>
      </c>
    </row>
    <row r="1077" spans="1:13" ht="54">
      <c r="A1077" s="81" t="s">
        <v>7579</v>
      </c>
      <c r="B1077" s="146" t="s">
        <v>7580</v>
      </c>
      <c r="C1077" s="90" t="s">
        <v>7140</v>
      </c>
      <c r="D1077" s="93" t="s">
        <v>7581</v>
      </c>
      <c r="E1077" s="100" t="s">
        <v>7562</v>
      </c>
      <c r="F1077" s="81" t="s">
        <v>7582</v>
      </c>
      <c r="G1077" s="94">
        <v>45565</v>
      </c>
      <c r="H1077" s="149"/>
      <c r="I1077" s="154"/>
      <c r="J1077" s="90"/>
      <c r="K1077" s="81" t="s">
        <v>119</v>
      </c>
      <c r="L1077" s="81" t="s">
        <v>7583</v>
      </c>
      <c r="M1077" s="81" t="s">
        <v>7619</v>
      </c>
    </row>
    <row r="1078" spans="1:13" ht="40.5">
      <c r="A1078" s="81" t="s">
        <v>7584</v>
      </c>
      <c r="B1078" s="146" t="s">
        <v>7585</v>
      </c>
      <c r="C1078" s="90" t="s">
        <v>7141</v>
      </c>
      <c r="D1078" s="93" t="s">
        <v>7586</v>
      </c>
      <c r="E1078" s="100" t="s">
        <v>7562</v>
      </c>
      <c r="F1078" s="81" t="s">
        <v>7587</v>
      </c>
      <c r="G1078" s="94">
        <v>45565</v>
      </c>
      <c r="H1078" s="149"/>
      <c r="I1078" s="154"/>
      <c r="J1078" s="90"/>
      <c r="K1078" s="81" t="s">
        <v>121</v>
      </c>
      <c r="L1078" s="81" t="s">
        <v>7588</v>
      </c>
      <c r="M1078" s="81" t="s">
        <v>7589</v>
      </c>
    </row>
    <row r="1079" spans="1:13" ht="40.5">
      <c r="A1079" s="81" t="s">
        <v>7590</v>
      </c>
      <c r="B1079" s="146" t="s">
        <v>7591</v>
      </c>
      <c r="C1079" s="90" t="s">
        <v>7142</v>
      </c>
      <c r="D1079" s="93" t="s">
        <v>7592</v>
      </c>
      <c r="E1079" s="100" t="s">
        <v>7562</v>
      </c>
      <c r="F1079" s="81" t="s">
        <v>7593</v>
      </c>
      <c r="G1079" s="94">
        <v>45565</v>
      </c>
      <c r="H1079" s="149"/>
      <c r="I1079" s="154"/>
      <c r="J1079" s="90"/>
      <c r="K1079" s="81" t="s">
        <v>121</v>
      </c>
      <c r="L1079" s="81" t="s">
        <v>7594</v>
      </c>
      <c r="M1079" s="81" t="s">
        <v>7620</v>
      </c>
    </row>
    <row r="1080" spans="1:13" ht="67.5">
      <c r="A1080" s="81" t="s">
        <v>7596</v>
      </c>
      <c r="B1080" s="146" t="s">
        <v>7595</v>
      </c>
      <c r="C1080" s="90" t="s">
        <v>7143</v>
      </c>
      <c r="D1080" s="93" t="s">
        <v>7597</v>
      </c>
      <c r="E1080" s="100" t="s">
        <v>7598</v>
      </c>
      <c r="F1080" s="81" t="s">
        <v>7599</v>
      </c>
      <c r="G1080" s="94">
        <v>45565</v>
      </c>
      <c r="H1080" s="149"/>
      <c r="I1080" s="154"/>
      <c r="J1080" s="90"/>
      <c r="K1080" s="81" t="s">
        <v>2040</v>
      </c>
      <c r="L1080" s="81" t="s">
        <v>7601</v>
      </c>
      <c r="M1080" s="81" t="s">
        <v>7600</v>
      </c>
    </row>
    <row r="1081" spans="1:13" ht="67.5">
      <c r="A1081" s="81" t="s">
        <v>7602</v>
      </c>
      <c r="B1081" s="146" t="s">
        <v>7603</v>
      </c>
      <c r="C1081" s="90" t="s">
        <v>7144</v>
      </c>
      <c r="D1081" s="93" t="s">
        <v>7604</v>
      </c>
      <c r="E1081" s="100" t="s">
        <v>7605</v>
      </c>
      <c r="F1081" s="81" t="s">
        <v>7606</v>
      </c>
      <c r="G1081" s="94">
        <v>45565</v>
      </c>
      <c r="H1081" s="149"/>
      <c r="I1081" s="154"/>
      <c r="J1081" s="90"/>
      <c r="K1081" s="81" t="s">
        <v>119</v>
      </c>
      <c r="L1081" s="81" t="s">
        <v>7617</v>
      </c>
      <c r="M1081" s="81" t="s">
        <v>7607</v>
      </c>
    </row>
    <row r="1082" spans="1:13" ht="54">
      <c r="A1082" s="81" t="s">
        <v>7608</v>
      </c>
      <c r="B1082" s="146" t="s">
        <v>7609</v>
      </c>
      <c r="C1082" s="90" t="s">
        <v>7145</v>
      </c>
      <c r="D1082" s="93" t="s">
        <v>7610</v>
      </c>
      <c r="E1082" s="100" t="s">
        <v>7562</v>
      </c>
      <c r="F1082" s="81" t="s">
        <v>7611</v>
      </c>
      <c r="G1082" s="94">
        <v>45565</v>
      </c>
      <c r="H1082" s="149"/>
      <c r="I1082" s="154"/>
      <c r="J1082" s="90"/>
      <c r="K1082" s="81" t="s">
        <v>119</v>
      </c>
      <c r="L1082" s="81" t="s">
        <v>7613</v>
      </c>
      <c r="M1082" s="81" t="s">
        <v>7612</v>
      </c>
    </row>
    <row r="1083" spans="1:13" ht="40.5">
      <c r="A1083" s="81" t="s">
        <v>7624</v>
      </c>
      <c r="B1083" s="146" t="s">
        <v>7625</v>
      </c>
      <c r="C1083" s="90" t="s">
        <v>7146</v>
      </c>
      <c r="D1083" s="93" t="s">
        <v>7709</v>
      </c>
      <c r="E1083" s="100" t="s">
        <v>7626</v>
      </c>
      <c r="F1083" s="81" t="s">
        <v>7627</v>
      </c>
      <c r="G1083" s="94">
        <v>45565</v>
      </c>
      <c r="H1083" s="149">
        <v>45565</v>
      </c>
      <c r="I1083" s="154" t="s">
        <v>7710</v>
      </c>
      <c r="J1083" s="90"/>
      <c r="K1083" s="81" t="s">
        <v>7628</v>
      </c>
      <c r="L1083" s="81" t="s">
        <v>7629</v>
      </c>
      <c r="M1083" s="81" t="s">
        <v>7630</v>
      </c>
    </row>
    <row r="1084" spans="1:13" ht="40.5">
      <c r="A1084" s="81" t="s">
        <v>7631</v>
      </c>
      <c r="B1084" s="146" t="s">
        <v>7632</v>
      </c>
      <c r="C1084" s="90" t="s">
        <v>7147</v>
      </c>
      <c r="D1084" s="93" t="s">
        <v>7633</v>
      </c>
      <c r="E1084" s="100" t="s">
        <v>7634</v>
      </c>
      <c r="F1084" s="81" t="s">
        <v>7635</v>
      </c>
      <c r="G1084" s="94">
        <v>45565</v>
      </c>
      <c r="H1084" s="149"/>
      <c r="I1084" s="154"/>
      <c r="J1084" s="90"/>
      <c r="K1084" s="81" t="s">
        <v>2040</v>
      </c>
      <c r="L1084" s="81" t="s">
        <v>7636</v>
      </c>
      <c r="M1084" s="81" t="s">
        <v>7637</v>
      </c>
    </row>
    <row r="1085" spans="1:13" ht="81">
      <c r="A1085" s="81" t="s">
        <v>7639</v>
      </c>
      <c r="B1085" s="146" t="s">
        <v>7638</v>
      </c>
      <c r="C1085" s="90" t="s">
        <v>7148</v>
      </c>
      <c r="D1085" s="93" t="s">
        <v>7640</v>
      </c>
      <c r="E1085" s="100" t="s">
        <v>7641</v>
      </c>
      <c r="F1085" s="81" t="s">
        <v>7642</v>
      </c>
      <c r="G1085" s="94">
        <v>45565</v>
      </c>
      <c r="H1085" s="149">
        <v>45565</v>
      </c>
      <c r="I1085" s="154" t="s">
        <v>7705</v>
      </c>
      <c r="J1085" s="90"/>
      <c r="K1085" s="81" t="s">
        <v>119</v>
      </c>
      <c r="L1085" s="81" t="s">
        <v>7643</v>
      </c>
      <c r="M1085" s="81" t="s">
        <v>7644</v>
      </c>
    </row>
    <row r="1086" spans="1:13" ht="81">
      <c r="A1086" s="81" t="s">
        <v>7646</v>
      </c>
      <c r="B1086" s="146" t="s">
        <v>7645</v>
      </c>
      <c r="C1086" s="90" t="s">
        <v>7149</v>
      </c>
      <c r="D1086" s="93" t="s">
        <v>7743</v>
      </c>
      <c r="E1086" s="100" t="s">
        <v>7648</v>
      </c>
      <c r="F1086" s="81" t="s">
        <v>7649</v>
      </c>
      <c r="G1086" s="94">
        <v>45565</v>
      </c>
      <c r="H1086" s="149">
        <v>45596</v>
      </c>
      <c r="I1086" s="154" t="s">
        <v>7744</v>
      </c>
      <c r="J1086" s="90"/>
      <c r="K1086" s="81" t="s">
        <v>119</v>
      </c>
      <c r="L1086" s="81" t="s">
        <v>7651</v>
      </c>
      <c r="M1086" s="81" t="s">
        <v>7650</v>
      </c>
    </row>
    <row r="1087" spans="1:13" ht="67.5">
      <c r="A1087" s="81" t="s">
        <v>7653</v>
      </c>
      <c r="B1087" s="146" t="s">
        <v>7652</v>
      </c>
      <c r="C1087" s="90" t="s">
        <v>7150</v>
      </c>
      <c r="D1087" s="93" t="s">
        <v>7654</v>
      </c>
      <c r="E1087" s="100" t="s">
        <v>7626</v>
      </c>
      <c r="F1087" s="81" t="s">
        <v>7655</v>
      </c>
      <c r="G1087" s="94">
        <v>45565</v>
      </c>
      <c r="H1087" s="149"/>
      <c r="I1087" s="154"/>
      <c r="J1087" s="90"/>
      <c r="K1087" s="81" t="s">
        <v>163</v>
      </c>
      <c r="L1087" s="81" t="s">
        <v>7657</v>
      </c>
      <c r="M1087" s="81" t="s">
        <v>7656</v>
      </c>
    </row>
    <row r="1088" spans="1:13" ht="40.5">
      <c r="A1088" s="81" t="s">
        <v>7659</v>
      </c>
      <c r="B1088" s="146" t="s">
        <v>7658</v>
      </c>
      <c r="C1088" s="90" t="s">
        <v>7151</v>
      </c>
      <c r="D1088" s="93" t="s">
        <v>7660</v>
      </c>
      <c r="E1088" s="100" t="s">
        <v>7626</v>
      </c>
      <c r="F1088" s="81" t="s">
        <v>7661</v>
      </c>
      <c r="G1088" s="94">
        <v>45565</v>
      </c>
      <c r="H1088" s="149">
        <v>45565</v>
      </c>
      <c r="I1088" s="154" t="s">
        <v>7704</v>
      </c>
      <c r="J1088" s="90"/>
      <c r="K1088" s="81" t="s">
        <v>119</v>
      </c>
      <c r="L1088" s="81" t="s">
        <v>7662</v>
      </c>
      <c r="M1088" s="81" t="s">
        <v>7663</v>
      </c>
    </row>
    <row r="1089" spans="1:13" ht="40.5">
      <c r="A1089" s="81" t="s">
        <v>7664</v>
      </c>
      <c r="B1089" s="146" t="s">
        <v>7665</v>
      </c>
      <c r="C1089" s="90" t="s">
        <v>7152</v>
      </c>
      <c r="D1089" s="93" t="s">
        <v>7666</v>
      </c>
      <c r="E1089" s="100" t="s">
        <v>7626</v>
      </c>
      <c r="F1089" s="61" t="s">
        <v>7687</v>
      </c>
      <c r="G1089" s="94">
        <v>45565</v>
      </c>
      <c r="H1089" s="149"/>
      <c r="I1089" s="154"/>
      <c r="J1089" s="90"/>
      <c r="K1089" s="81" t="s">
        <v>132</v>
      </c>
      <c r="L1089" s="81" t="s">
        <v>7667</v>
      </c>
      <c r="M1089" s="81" t="s">
        <v>7686</v>
      </c>
    </row>
    <row r="1090" spans="1:13" ht="40.5">
      <c r="A1090" s="81" t="s">
        <v>7669</v>
      </c>
      <c r="B1090" s="146" t="s">
        <v>7668</v>
      </c>
      <c r="C1090" s="90" t="s">
        <v>7153</v>
      </c>
      <c r="D1090" s="93" t="s">
        <v>7670</v>
      </c>
      <c r="E1090" s="100" t="s">
        <v>7671</v>
      </c>
      <c r="F1090" s="61" t="s">
        <v>7688</v>
      </c>
      <c r="G1090" s="94">
        <v>45565</v>
      </c>
      <c r="H1090" s="149">
        <v>45625</v>
      </c>
      <c r="I1090" s="154" t="s">
        <v>8269</v>
      </c>
      <c r="J1090" s="90"/>
      <c r="K1090" s="81" t="s">
        <v>2040</v>
      </c>
      <c r="L1090" s="81" t="s">
        <v>7672</v>
      </c>
      <c r="M1090" s="81" t="s">
        <v>7689</v>
      </c>
    </row>
    <row r="1091" spans="1:13" ht="67.5">
      <c r="A1091" s="81" t="s">
        <v>7674</v>
      </c>
      <c r="B1091" s="146" t="s">
        <v>7673</v>
      </c>
      <c r="C1091" s="90" t="s">
        <v>7154</v>
      </c>
      <c r="D1091" s="93" t="s">
        <v>7675</v>
      </c>
      <c r="E1091" s="100" t="s">
        <v>7676</v>
      </c>
      <c r="F1091" s="61" t="s">
        <v>7690</v>
      </c>
      <c r="G1091" s="94">
        <v>45565</v>
      </c>
      <c r="H1091" s="149"/>
      <c r="I1091" s="154"/>
      <c r="J1091" s="90"/>
      <c r="K1091" s="81" t="s">
        <v>163</v>
      </c>
      <c r="L1091" s="81" t="s">
        <v>7711</v>
      </c>
      <c r="M1091" s="81" t="s">
        <v>7677</v>
      </c>
    </row>
    <row r="1092" spans="1:13" ht="54">
      <c r="A1092" s="81" t="s">
        <v>7679</v>
      </c>
      <c r="B1092" s="146" t="s">
        <v>8130</v>
      </c>
      <c r="C1092" s="90" t="s">
        <v>7155</v>
      </c>
      <c r="D1092" s="93" t="s">
        <v>2530</v>
      </c>
      <c r="E1092" s="100" t="s">
        <v>7680</v>
      </c>
      <c r="F1092" s="61" t="s">
        <v>7691</v>
      </c>
      <c r="G1092" s="94">
        <v>45565</v>
      </c>
      <c r="H1092" s="149">
        <v>45596</v>
      </c>
      <c r="I1092" s="154" t="s">
        <v>8132</v>
      </c>
      <c r="J1092" s="90"/>
      <c r="K1092" s="81" t="s">
        <v>163</v>
      </c>
      <c r="L1092" s="81" t="s">
        <v>7681</v>
      </c>
      <c r="M1092" s="81" t="s">
        <v>7692</v>
      </c>
    </row>
    <row r="1093" spans="1:13" ht="81">
      <c r="A1093" s="81" t="s">
        <v>7683</v>
      </c>
      <c r="B1093" s="146" t="s">
        <v>7684</v>
      </c>
      <c r="C1093" s="90" t="s">
        <v>7156</v>
      </c>
      <c r="D1093" s="93" t="s">
        <v>7685</v>
      </c>
      <c r="E1093" s="100" t="s">
        <v>7676</v>
      </c>
      <c r="F1093" s="61" t="s">
        <v>7693</v>
      </c>
      <c r="G1093" s="94">
        <v>45565</v>
      </c>
      <c r="H1093" s="149">
        <v>45596</v>
      </c>
      <c r="I1093" s="154" t="s">
        <v>7742</v>
      </c>
      <c r="J1093" s="90"/>
      <c r="K1093" s="81" t="s">
        <v>165</v>
      </c>
      <c r="L1093" s="81" t="s">
        <v>7694</v>
      </c>
      <c r="M1093" s="81" t="s">
        <v>7682</v>
      </c>
    </row>
    <row r="1094" spans="1:13" ht="54">
      <c r="A1094" s="81" t="s">
        <v>7764</v>
      </c>
      <c r="B1094" s="146" t="s">
        <v>7765</v>
      </c>
      <c r="C1094" s="90" t="s">
        <v>7157</v>
      </c>
      <c r="D1094" s="93" t="s">
        <v>7766</v>
      </c>
      <c r="E1094" s="100" t="s">
        <v>7767</v>
      </c>
      <c r="F1094" s="61" t="s">
        <v>7811</v>
      </c>
      <c r="G1094" s="94">
        <v>45596</v>
      </c>
      <c r="H1094" s="149"/>
      <c r="I1094" s="154"/>
      <c r="J1094" s="90"/>
      <c r="K1094" s="81" t="s">
        <v>7768</v>
      </c>
      <c r="L1094" s="81" t="s">
        <v>7769</v>
      </c>
      <c r="M1094" s="81" t="s">
        <v>8013</v>
      </c>
    </row>
    <row r="1095" spans="1:13" ht="54">
      <c r="A1095" s="81" t="s">
        <v>7771</v>
      </c>
      <c r="B1095" s="146" t="s">
        <v>7770</v>
      </c>
      <c r="C1095" s="90" t="s">
        <v>7158</v>
      </c>
      <c r="D1095" s="93" t="s">
        <v>2079</v>
      </c>
      <c r="E1095" s="100" t="s">
        <v>7772</v>
      </c>
      <c r="F1095" s="61" t="s">
        <v>7813</v>
      </c>
      <c r="G1095" s="94">
        <v>45596</v>
      </c>
      <c r="H1095" s="149"/>
      <c r="I1095" s="154"/>
      <c r="J1095" s="90"/>
      <c r="K1095" s="81" t="s">
        <v>7773</v>
      </c>
      <c r="L1095" s="81" t="s">
        <v>7774</v>
      </c>
      <c r="M1095" s="81" t="s">
        <v>7812</v>
      </c>
    </row>
    <row r="1096" spans="1:13" ht="54">
      <c r="A1096" s="81" t="s">
        <v>7776</v>
      </c>
      <c r="B1096" s="146" t="s">
        <v>7775</v>
      </c>
      <c r="C1096" s="90" t="s">
        <v>7159</v>
      </c>
      <c r="D1096" s="93" t="s">
        <v>7777</v>
      </c>
      <c r="E1096" s="100" t="s">
        <v>7772</v>
      </c>
      <c r="F1096" s="61" t="s">
        <v>7814</v>
      </c>
      <c r="G1096" s="94">
        <v>45596</v>
      </c>
      <c r="H1096" s="149"/>
      <c r="I1096" s="154"/>
      <c r="J1096" s="90"/>
      <c r="K1096" s="81" t="s">
        <v>7768</v>
      </c>
      <c r="L1096" s="81" t="s">
        <v>7778</v>
      </c>
      <c r="M1096" s="81" t="s">
        <v>7815</v>
      </c>
    </row>
    <row r="1097" spans="1:13" ht="40.5">
      <c r="A1097" s="81" t="s">
        <v>7779</v>
      </c>
      <c r="B1097" s="146" t="s">
        <v>7780</v>
      </c>
      <c r="C1097" s="90" t="s">
        <v>7160</v>
      </c>
      <c r="D1097" s="93" t="s">
        <v>2530</v>
      </c>
      <c r="E1097" s="100" t="s">
        <v>7781</v>
      </c>
      <c r="F1097" s="61" t="s">
        <v>7817</v>
      </c>
      <c r="G1097" s="94">
        <v>45596</v>
      </c>
      <c r="H1097" s="149"/>
      <c r="I1097" s="154"/>
      <c r="J1097" s="90"/>
      <c r="K1097" s="81" t="s">
        <v>7782</v>
      </c>
      <c r="L1097" s="81" t="s">
        <v>7783</v>
      </c>
      <c r="M1097" s="81" t="s">
        <v>7816</v>
      </c>
    </row>
    <row r="1098" spans="1:13" ht="162">
      <c r="A1098" s="81" t="s">
        <v>7785</v>
      </c>
      <c r="B1098" s="146" t="s">
        <v>7784</v>
      </c>
      <c r="C1098" s="90" t="s">
        <v>7161</v>
      </c>
      <c r="D1098" s="93" t="s">
        <v>7786</v>
      </c>
      <c r="E1098" s="100" t="s">
        <v>7772</v>
      </c>
      <c r="F1098" s="61" t="s">
        <v>7818</v>
      </c>
      <c r="G1098" s="94">
        <v>45596</v>
      </c>
      <c r="H1098" s="149"/>
      <c r="I1098" s="154"/>
      <c r="J1098" s="90"/>
      <c r="K1098" s="81" t="s">
        <v>2040</v>
      </c>
      <c r="L1098" s="81" t="s">
        <v>7828</v>
      </c>
      <c r="M1098" s="81" t="s">
        <v>7819</v>
      </c>
    </row>
    <row r="1099" spans="1:13" ht="54">
      <c r="A1099" s="81" t="s">
        <v>7789</v>
      </c>
      <c r="B1099" s="146" t="s">
        <v>7788</v>
      </c>
      <c r="C1099" s="90" t="s">
        <v>7162</v>
      </c>
      <c r="D1099" s="93" t="s">
        <v>7790</v>
      </c>
      <c r="E1099" s="100" t="s">
        <v>7772</v>
      </c>
      <c r="F1099" s="61" t="s">
        <v>7821</v>
      </c>
      <c r="G1099" s="94">
        <v>45596</v>
      </c>
      <c r="H1099" s="149"/>
      <c r="I1099" s="154"/>
      <c r="J1099" s="90"/>
      <c r="K1099" s="81" t="s">
        <v>7773</v>
      </c>
      <c r="L1099" s="81" t="s">
        <v>7787</v>
      </c>
      <c r="M1099" s="81" t="s">
        <v>7820</v>
      </c>
    </row>
    <row r="1100" spans="1:13" ht="40.5">
      <c r="A1100" s="81" t="s">
        <v>7791</v>
      </c>
      <c r="B1100" s="146" t="s">
        <v>7792</v>
      </c>
      <c r="C1100" s="90" t="s">
        <v>7749</v>
      </c>
      <c r="D1100" s="93" t="s">
        <v>7793</v>
      </c>
      <c r="E1100" s="100" t="s">
        <v>7772</v>
      </c>
      <c r="F1100" s="196" t="s">
        <v>7822</v>
      </c>
      <c r="G1100" s="94">
        <v>45596</v>
      </c>
      <c r="H1100" s="149"/>
      <c r="I1100" s="154"/>
      <c r="J1100" s="90"/>
      <c r="K1100" s="81" t="s">
        <v>7768</v>
      </c>
      <c r="L1100" s="81" t="s">
        <v>7794</v>
      </c>
      <c r="M1100" s="81" t="s">
        <v>7823</v>
      </c>
    </row>
    <row r="1101" spans="1:13" ht="40.5">
      <c r="A1101" s="81" t="s">
        <v>7795</v>
      </c>
      <c r="B1101" s="146" t="s">
        <v>7796</v>
      </c>
      <c r="C1101" s="90" t="s">
        <v>7750</v>
      </c>
      <c r="D1101" s="93" t="s">
        <v>7797</v>
      </c>
      <c r="E1101" s="100" t="s">
        <v>7798</v>
      </c>
      <c r="F1101" s="81"/>
      <c r="G1101" s="94">
        <v>45596</v>
      </c>
      <c r="H1101" s="149"/>
      <c r="I1101" s="154"/>
      <c r="J1101" s="90"/>
      <c r="K1101" s="81" t="s">
        <v>7773</v>
      </c>
      <c r="L1101" s="81" t="s">
        <v>7799</v>
      </c>
      <c r="M1101" s="81" t="s">
        <v>7824</v>
      </c>
    </row>
    <row r="1102" spans="1:13" ht="40.5">
      <c r="A1102" s="81" t="s">
        <v>7800</v>
      </c>
      <c r="B1102" s="146" t="s">
        <v>7801</v>
      </c>
      <c r="C1102" s="90" t="s">
        <v>7751</v>
      </c>
      <c r="D1102" s="93" t="s">
        <v>7802</v>
      </c>
      <c r="E1102" s="100" t="s">
        <v>7781</v>
      </c>
      <c r="F1102" s="61" t="s">
        <v>7825</v>
      </c>
      <c r="G1102" s="94">
        <v>45596</v>
      </c>
      <c r="H1102" s="149"/>
      <c r="I1102" s="154"/>
      <c r="J1102" s="90"/>
      <c r="K1102" s="81" t="s">
        <v>7803</v>
      </c>
      <c r="L1102" s="81" t="s">
        <v>7804</v>
      </c>
      <c r="M1102" s="81" t="s">
        <v>7826</v>
      </c>
    </row>
    <row r="1103" spans="1:13" ht="40.5">
      <c r="A1103" s="81" t="s">
        <v>7806</v>
      </c>
      <c r="B1103" s="146" t="s">
        <v>7805</v>
      </c>
      <c r="C1103" s="90" t="s">
        <v>7752</v>
      </c>
      <c r="D1103" s="93" t="s">
        <v>7807</v>
      </c>
      <c r="E1103" s="100" t="s">
        <v>7772</v>
      </c>
      <c r="F1103" s="81" t="s">
        <v>7808</v>
      </c>
      <c r="G1103" s="94">
        <v>45596</v>
      </c>
      <c r="H1103" s="149"/>
      <c r="I1103" s="154"/>
      <c r="J1103" s="90"/>
      <c r="K1103" s="81" t="s">
        <v>7809</v>
      </c>
      <c r="L1103" s="81" t="s">
        <v>7810</v>
      </c>
      <c r="M1103" s="81" t="s">
        <v>7827</v>
      </c>
    </row>
    <row r="1104" spans="1:13" ht="40.5">
      <c r="A1104" s="81" t="s">
        <v>7850</v>
      </c>
      <c r="B1104" s="146" t="s">
        <v>7848</v>
      </c>
      <c r="C1104" s="90" t="s">
        <v>7753</v>
      </c>
      <c r="D1104" s="93" t="s">
        <v>7851</v>
      </c>
      <c r="E1104" s="100" t="s">
        <v>7849</v>
      </c>
      <c r="F1104" s="61" t="s">
        <v>7855</v>
      </c>
      <c r="G1104" s="94">
        <v>45596</v>
      </c>
      <c r="H1104" s="149"/>
      <c r="I1104" s="154"/>
      <c r="J1104" s="90"/>
      <c r="K1104" s="81" t="s">
        <v>7852</v>
      </c>
      <c r="L1104" s="81" t="s">
        <v>7853</v>
      </c>
      <c r="M1104" s="81" t="s">
        <v>7854</v>
      </c>
    </row>
    <row r="1105" spans="1:13" ht="40.5">
      <c r="A1105" s="81" t="s">
        <v>7859</v>
      </c>
      <c r="B1105" s="146" t="s">
        <v>7858</v>
      </c>
      <c r="C1105" s="90" t="s">
        <v>7754</v>
      </c>
      <c r="D1105" s="93" t="s">
        <v>7860</v>
      </c>
      <c r="E1105" s="100" t="s">
        <v>7861</v>
      </c>
      <c r="F1105" s="61" t="s">
        <v>7867</v>
      </c>
      <c r="G1105" s="94">
        <v>45596</v>
      </c>
      <c r="H1105" s="149"/>
      <c r="I1105" s="154"/>
      <c r="J1105" s="90"/>
      <c r="K1105" s="81" t="s">
        <v>165</v>
      </c>
      <c r="L1105" s="81" t="s">
        <v>7862</v>
      </c>
      <c r="M1105" s="81" t="s">
        <v>7868</v>
      </c>
    </row>
    <row r="1106" spans="1:13" ht="40.5">
      <c r="A1106" s="81" t="s">
        <v>7865</v>
      </c>
      <c r="B1106" s="146" t="s">
        <v>7864</v>
      </c>
      <c r="C1106" s="90" t="s">
        <v>7755</v>
      </c>
      <c r="D1106" s="93" t="s">
        <v>7866</v>
      </c>
      <c r="E1106" s="100" t="s">
        <v>7861</v>
      </c>
      <c r="F1106" s="61" t="s">
        <v>7869</v>
      </c>
      <c r="G1106" s="94">
        <v>45596</v>
      </c>
      <c r="H1106" s="149"/>
      <c r="I1106" s="154"/>
      <c r="J1106" s="90"/>
      <c r="K1106" s="81" t="s">
        <v>121</v>
      </c>
      <c r="L1106" s="81" t="s">
        <v>7863</v>
      </c>
      <c r="M1106" s="81" t="s">
        <v>8350</v>
      </c>
    </row>
    <row r="1107" spans="1:13" ht="54">
      <c r="A1107" s="81" t="s">
        <v>7875</v>
      </c>
      <c r="B1107" s="146" t="s">
        <v>7874</v>
      </c>
      <c r="C1107" s="90" t="s">
        <v>7756</v>
      </c>
      <c r="D1107" s="93" t="s">
        <v>7876</v>
      </c>
      <c r="E1107" s="100" t="s">
        <v>6437</v>
      </c>
      <c r="F1107" s="61" t="s">
        <v>7898</v>
      </c>
      <c r="G1107" s="94">
        <v>45596</v>
      </c>
      <c r="H1107" s="149"/>
      <c r="I1107" s="154"/>
      <c r="J1107" s="90"/>
      <c r="K1107" s="81" t="s">
        <v>2040</v>
      </c>
      <c r="L1107" s="81" t="s">
        <v>8024</v>
      </c>
      <c r="M1107" s="81" t="s">
        <v>7899</v>
      </c>
    </row>
    <row r="1108" spans="1:13" ht="40.5">
      <c r="A1108" s="81" t="s">
        <v>7878</v>
      </c>
      <c r="B1108" s="146" t="s">
        <v>7877</v>
      </c>
      <c r="C1108" s="90" t="s">
        <v>7757</v>
      </c>
      <c r="D1108" s="93" t="s">
        <v>7879</v>
      </c>
      <c r="E1108" s="100" t="s">
        <v>435</v>
      </c>
      <c r="F1108" s="61" t="s">
        <v>7901</v>
      </c>
      <c r="G1108" s="94">
        <v>45596</v>
      </c>
      <c r="H1108" s="149"/>
      <c r="I1108" s="154"/>
      <c r="J1108" s="90"/>
      <c r="K1108" s="81" t="s">
        <v>165</v>
      </c>
      <c r="L1108" s="81" t="s">
        <v>8256</v>
      </c>
      <c r="M1108" s="81" t="s">
        <v>7900</v>
      </c>
    </row>
    <row r="1109" spans="1:13" ht="27">
      <c r="A1109" s="81" t="s">
        <v>7881</v>
      </c>
      <c r="B1109" s="146" t="s">
        <v>7880</v>
      </c>
      <c r="C1109" s="90" t="s">
        <v>7758</v>
      </c>
      <c r="D1109" s="93" t="s">
        <v>959</v>
      </c>
      <c r="E1109" s="100" t="s">
        <v>186</v>
      </c>
      <c r="F1109" s="61" t="s">
        <v>7902</v>
      </c>
      <c r="G1109" s="94">
        <v>45596</v>
      </c>
      <c r="H1109" s="149"/>
      <c r="I1109" s="154"/>
      <c r="J1109" s="90"/>
      <c r="K1109" s="81" t="s">
        <v>132</v>
      </c>
      <c r="L1109" s="81" t="s">
        <v>7882</v>
      </c>
      <c r="M1109" s="81" t="s">
        <v>7903</v>
      </c>
    </row>
    <row r="1110" spans="1:13" ht="27">
      <c r="A1110" s="81" t="s">
        <v>7884</v>
      </c>
      <c r="B1110" s="146" t="s">
        <v>7883</v>
      </c>
      <c r="C1110" s="90" t="s">
        <v>7759</v>
      </c>
      <c r="D1110" s="93" t="s">
        <v>7885</v>
      </c>
      <c r="E1110" s="100" t="s">
        <v>2782</v>
      </c>
      <c r="F1110" s="81"/>
      <c r="G1110" s="94">
        <v>45596</v>
      </c>
      <c r="H1110" s="149"/>
      <c r="I1110" s="154"/>
      <c r="J1110" s="90"/>
      <c r="K1110" s="81" t="s">
        <v>132</v>
      </c>
      <c r="L1110" s="81" t="s">
        <v>7886</v>
      </c>
      <c r="M1110" s="81" t="s">
        <v>7904</v>
      </c>
    </row>
    <row r="1111" spans="1:13" ht="54">
      <c r="A1111" s="81" t="s">
        <v>7888</v>
      </c>
      <c r="B1111" s="146" t="s">
        <v>7887</v>
      </c>
      <c r="C1111" s="90" t="s">
        <v>7760</v>
      </c>
      <c r="D1111" s="93" t="s">
        <v>8021</v>
      </c>
      <c r="E1111" s="100" t="s">
        <v>875</v>
      </c>
      <c r="F1111" s="61" t="s">
        <v>7906</v>
      </c>
      <c r="G1111" s="94">
        <v>45596</v>
      </c>
      <c r="H1111" s="149">
        <v>45596</v>
      </c>
      <c r="I1111" s="154" t="s">
        <v>8022</v>
      </c>
      <c r="J1111" s="90"/>
      <c r="K1111" s="81" t="s">
        <v>119</v>
      </c>
      <c r="L1111" s="81" t="s">
        <v>7890</v>
      </c>
      <c r="M1111" s="81" t="s">
        <v>7905</v>
      </c>
    </row>
    <row r="1112" spans="1:13" ht="108">
      <c r="A1112" s="81" t="s">
        <v>7892</v>
      </c>
      <c r="B1112" s="146" t="s">
        <v>7891</v>
      </c>
      <c r="C1112" s="90" t="s">
        <v>7761</v>
      </c>
      <c r="D1112" s="93" t="s">
        <v>7893</v>
      </c>
      <c r="E1112" s="100" t="s">
        <v>127</v>
      </c>
      <c r="F1112" s="61" t="s">
        <v>7907</v>
      </c>
      <c r="G1112" s="94">
        <v>45596</v>
      </c>
      <c r="H1112" s="149">
        <v>45625</v>
      </c>
      <c r="I1112" s="154" t="s">
        <v>8353</v>
      </c>
      <c r="J1112" s="90"/>
      <c r="K1112" s="81" t="s">
        <v>119</v>
      </c>
      <c r="L1112" s="81" t="s">
        <v>7910</v>
      </c>
      <c r="M1112" s="81" t="s">
        <v>8025</v>
      </c>
    </row>
    <row r="1113" spans="1:13" ht="40.5">
      <c r="A1113" s="81" t="s">
        <v>7895</v>
      </c>
      <c r="B1113" s="146" t="s">
        <v>7894</v>
      </c>
      <c r="C1113" s="90" t="s">
        <v>7762</v>
      </c>
      <c r="D1113" s="93" t="s">
        <v>7896</v>
      </c>
      <c r="E1113" s="100" t="s">
        <v>6437</v>
      </c>
      <c r="F1113" s="61" t="s">
        <v>7909</v>
      </c>
      <c r="G1113" s="94">
        <v>45596</v>
      </c>
      <c r="H1113" s="149"/>
      <c r="I1113" s="154"/>
      <c r="J1113" s="90"/>
      <c r="K1113" s="81" t="s">
        <v>2040</v>
      </c>
      <c r="L1113" s="81" t="s">
        <v>7897</v>
      </c>
      <c r="M1113" s="81" t="s">
        <v>7908</v>
      </c>
    </row>
    <row r="1114" spans="1:13" ht="40.5">
      <c r="A1114" s="81" t="s">
        <v>7949</v>
      </c>
      <c r="B1114" s="146" t="s">
        <v>7948</v>
      </c>
      <c r="C1114" s="90" t="s">
        <v>7763</v>
      </c>
      <c r="D1114" s="93" t="s">
        <v>7950</v>
      </c>
      <c r="E1114" s="100" t="s">
        <v>6437</v>
      </c>
      <c r="F1114" s="61" t="s">
        <v>7973</v>
      </c>
      <c r="G1114" s="94">
        <v>45596</v>
      </c>
      <c r="H1114" s="149"/>
      <c r="I1114" s="154"/>
      <c r="J1114" s="90"/>
      <c r="K1114" s="81" t="s">
        <v>7951</v>
      </c>
      <c r="L1114" s="81" t="s">
        <v>7952</v>
      </c>
      <c r="M1114" s="81" t="s">
        <v>7972</v>
      </c>
    </row>
    <row r="1115" spans="1:13" ht="54">
      <c r="A1115" s="81" t="s">
        <v>7954</v>
      </c>
      <c r="B1115" s="146" t="s">
        <v>7953</v>
      </c>
      <c r="C1115" s="90" t="s">
        <v>7918</v>
      </c>
      <c r="D1115" s="93" t="s">
        <v>7955</v>
      </c>
      <c r="E1115" s="100" t="s">
        <v>7956</v>
      </c>
      <c r="F1115" s="61" t="s">
        <v>7974</v>
      </c>
      <c r="G1115" s="94">
        <v>45596</v>
      </c>
      <c r="H1115" s="149"/>
      <c r="I1115" s="154"/>
      <c r="J1115" s="90"/>
      <c r="K1115" s="81" t="s">
        <v>2040</v>
      </c>
      <c r="L1115" s="81" t="s">
        <v>7957</v>
      </c>
      <c r="M1115" s="81" t="s">
        <v>7975</v>
      </c>
    </row>
    <row r="1116" spans="1:13" ht="40.5">
      <c r="A1116" s="81" t="s">
        <v>7959</v>
      </c>
      <c r="B1116" s="146" t="s">
        <v>7958</v>
      </c>
      <c r="C1116" s="90" t="s">
        <v>7919</v>
      </c>
      <c r="D1116" s="93" t="s">
        <v>7960</v>
      </c>
      <c r="E1116" s="100" t="s">
        <v>7956</v>
      </c>
      <c r="F1116" s="81"/>
      <c r="G1116" s="94">
        <v>45596</v>
      </c>
      <c r="H1116" s="149"/>
      <c r="I1116" s="154"/>
      <c r="J1116" s="90"/>
      <c r="K1116" s="81" t="s">
        <v>132</v>
      </c>
      <c r="L1116" s="81" t="s">
        <v>7961</v>
      </c>
      <c r="M1116" s="81" t="s">
        <v>7976</v>
      </c>
    </row>
    <row r="1117" spans="1:13" ht="40.5">
      <c r="A1117" s="81" t="s">
        <v>7963</v>
      </c>
      <c r="B1117" s="146" t="s">
        <v>7962</v>
      </c>
      <c r="C1117" s="90" t="s">
        <v>7920</v>
      </c>
      <c r="D1117" s="93" t="s">
        <v>7964</v>
      </c>
      <c r="E1117" s="100" t="s">
        <v>7965</v>
      </c>
      <c r="F1117" s="61" t="s">
        <v>7977</v>
      </c>
      <c r="G1117" s="94">
        <v>45596</v>
      </c>
      <c r="H1117" s="149">
        <v>45596</v>
      </c>
      <c r="I1117" s="154" t="s">
        <v>8131</v>
      </c>
      <c r="J1117" s="90"/>
      <c r="K1117" s="81" t="s">
        <v>2040</v>
      </c>
      <c r="L1117" s="81" t="s">
        <v>7966</v>
      </c>
      <c r="M1117" s="81" t="s">
        <v>8126</v>
      </c>
    </row>
    <row r="1118" spans="1:13" ht="40.5">
      <c r="A1118" s="81" t="s">
        <v>7968</v>
      </c>
      <c r="B1118" s="146" t="s">
        <v>7967</v>
      </c>
      <c r="C1118" s="90" t="s">
        <v>7921</v>
      </c>
      <c r="D1118" s="93" t="s">
        <v>7969</v>
      </c>
      <c r="E1118" s="100" t="s">
        <v>7970</v>
      </c>
      <c r="F1118" s="61" t="s">
        <v>7978</v>
      </c>
      <c r="G1118" s="94">
        <v>45596</v>
      </c>
      <c r="H1118" s="149"/>
      <c r="I1118" s="154"/>
      <c r="J1118" s="90"/>
      <c r="K1118" s="81" t="s">
        <v>119</v>
      </c>
      <c r="L1118" s="81" t="s">
        <v>7971</v>
      </c>
      <c r="M1118" s="81" t="s">
        <v>7979</v>
      </c>
    </row>
    <row r="1119" spans="1:13" ht="27">
      <c r="A1119" s="81" t="s">
        <v>7982</v>
      </c>
      <c r="B1119" s="146" t="s">
        <v>7983</v>
      </c>
      <c r="C1119" s="90" t="s">
        <v>7922</v>
      </c>
      <c r="D1119" s="93" t="s">
        <v>7984</v>
      </c>
      <c r="E1119" s="100" t="s">
        <v>7985</v>
      </c>
      <c r="F1119" s="61" t="s">
        <v>8005</v>
      </c>
      <c r="G1119" s="94">
        <v>45596</v>
      </c>
      <c r="H1119" s="149"/>
      <c r="I1119" s="154"/>
      <c r="J1119" s="90"/>
      <c r="K1119" s="81" t="s">
        <v>132</v>
      </c>
      <c r="L1119" s="81" t="s">
        <v>7986</v>
      </c>
      <c r="M1119" s="81" t="s">
        <v>8004</v>
      </c>
    </row>
    <row r="1120" spans="1:13" ht="67.5">
      <c r="A1120" s="81" t="s">
        <v>7988</v>
      </c>
      <c r="B1120" s="146" t="s">
        <v>7987</v>
      </c>
      <c r="C1120" s="90" t="s">
        <v>7923</v>
      </c>
      <c r="D1120" s="93" t="s">
        <v>7989</v>
      </c>
      <c r="E1120" s="100" t="s">
        <v>7985</v>
      </c>
      <c r="F1120" s="61" t="s">
        <v>8006</v>
      </c>
      <c r="G1120" s="94">
        <v>45596</v>
      </c>
      <c r="H1120" s="149"/>
      <c r="I1120" s="154"/>
      <c r="J1120" s="90"/>
      <c r="K1120" s="81" t="s">
        <v>163</v>
      </c>
      <c r="L1120" s="81" t="s">
        <v>7990</v>
      </c>
      <c r="M1120" s="81" t="s">
        <v>8007</v>
      </c>
    </row>
    <row r="1121" spans="1:13" ht="54">
      <c r="A1121" s="81" t="s">
        <v>7992</v>
      </c>
      <c r="B1121" s="146" t="s">
        <v>7991</v>
      </c>
      <c r="C1121" s="90" t="s">
        <v>7924</v>
      </c>
      <c r="D1121" s="93" t="s">
        <v>7993</v>
      </c>
      <c r="E1121" s="100" t="s">
        <v>7985</v>
      </c>
      <c r="F1121" s="61" t="s">
        <v>8008</v>
      </c>
      <c r="G1121" s="94">
        <v>45596</v>
      </c>
      <c r="H1121" s="149"/>
      <c r="I1121" s="154"/>
      <c r="J1121" s="90"/>
      <c r="K1121" s="81" t="s">
        <v>2040</v>
      </c>
      <c r="L1121" s="81" t="s">
        <v>7994</v>
      </c>
      <c r="M1121" s="81" t="s">
        <v>8009</v>
      </c>
    </row>
    <row r="1122" spans="1:13" ht="40.5">
      <c r="A1122" s="81" t="s">
        <v>7996</v>
      </c>
      <c r="B1122" s="146" t="s">
        <v>7995</v>
      </c>
      <c r="C1122" s="90" t="s">
        <v>7925</v>
      </c>
      <c r="D1122" s="93" t="s">
        <v>7997</v>
      </c>
      <c r="E1122" s="100" t="s">
        <v>7985</v>
      </c>
      <c r="F1122" s="61" t="s">
        <v>8011</v>
      </c>
      <c r="G1122" s="94">
        <v>45596</v>
      </c>
      <c r="H1122" s="149"/>
      <c r="I1122" s="154"/>
      <c r="J1122" s="90"/>
      <c r="K1122" s="81" t="s">
        <v>121</v>
      </c>
      <c r="L1122" s="81" t="s">
        <v>7998</v>
      </c>
      <c r="M1122" s="81" t="s">
        <v>8010</v>
      </c>
    </row>
    <row r="1123" spans="1:13" ht="40.5">
      <c r="A1123" s="81" t="s">
        <v>8000</v>
      </c>
      <c r="B1123" s="146" t="s">
        <v>7999</v>
      </c>
      <c r="C1123" s="90" t="s">
        <v>7926</v>
      </c>
      <c r="D1123" s="93" t="s">
        <v>1953</v>
      </c>
      <c r="E1123" s="100" t="s">
        <v>8001</v>
      </c>
      <c r="F1123" s="81" t="s">
        <v>8002</v>
      </c>
      <c r="G1123" s="94">
        <v>45596</v>
      </c>
      <c r="H1123" s="149"/>
      <c r="I1123" s="154"/>
      <c r="J1123" s="90"/>
      <c r="K1123" s="81" t="s">
        <v>2040</v>
      </c>
      <c r="L1123" s="81" t="s">
        <v>8003</v>
      </c>
      <c r="M1123" s="81" t="s">
        <v>8012</v>
      </c>
    </row>
    <row r="1124" spans="1:13" ht="40.5">
      <c r="A1124" s="81" t="s">
        <v>8027</v>
      </c>
      <c r="B1124" s="146" t="s">
        <v>8026</v>
      </c>
      <c r="C1124" s="90" t="s">
        <v>7927</v>
      </c>
      <c r="D1124" s="93" t="s">
        <v>8028</v>
      </c>
      <c r="E1124" s="100" t="s">
        <v>8029</v>
      </c>
      <c r="F1124" s="61" t="s">
        <v>8093</v>
      </c>
      <c r="G1124" s="94">
        <v>45596</v>
      </c>
      <c r="H1124" s="149"/>
      <c r="I1124" s="154"/>
      <c r="J1124" s="90"/>
      <c r="K1124" s="81" t="s">
        <v>2040</v>
      </c>
      <c r="L1124" s="81" t="s">
        <v>8030</v>
      </c>
      <c r="M1124" s="81" t="s">
        <v>8189</v>
      </c>
    </row>
    <row r="1125" spans="1:13" ht="81">
      <c r="A1125" s="81" t="s">
        <v>8032</v>
      </c>
      <c r="B1125" s="146" t="s">
        <v>8031</v>
      </c>
      <c r="C1125" s="90" t="s">
        <v>7928</v>
      </c>
      <c r="D1125" s="93" t="s">
        <v>8033</v>
      </c>
      <c r="E1125" s="100" t="s">
        <v>8034</v>
      </c>
      <c r="F1125" s="61" t="s">
        <v>8094</v>
      </c>
      <c r="G1125" s="94">
        <v>45596</v>
      </c>
      <c r="H1125" s="149"/>
      <c r="I1125" s="154"/>
      <c r="J1125" s="90"/>
      <c r="K1125" s="81" t="s">
        <v>165</v>
      </c>
      <c r="L1125" s="81" t="s">
        <v>8035</v>
      </c>
      <c r="M1125" s="81" t="s">
        <v>8190</v>
      </c>
    </row>
    <row r="1126" spans="1:13" ht="81">
      <c r="A1126" s="81" t="s">
        <v>8036</v>
      </c>
      <c r="B1126" s="146" t="s">
        <v>8037</v>
      </c>
      <c r="C1126" s="90" t="s">
        <v>7929</v>
      </c>
      <c r="D1126" s="93" t="s">
        <v>8038</v>
      </c>
      <c r="E1126" s="100" t="s">
        <v>8039</v>
      </c>
      <c r="F1126" s="61" t="s">
        <v>8095</v>
      </c>
      <c r="G1126" s="94">
        <v>45596</v>
      </c>
      <c r="H1126" s="149"/>
      <c r="I1126" s="154"/>
      <c r="J1126" s="90"/>
      <c r="K1126" s="81" t="s">
        <v>2040</v>
      </c>
      <c r="L1126" s="81" t="s">
        <v>8040</v>
      </c>
      <c r="M1126" s="81" t="s">
        <v>8096</v>
      </c>
    </row>
    <row r="1127" spans="1:13" ht="94.5">
      <c r="A1127" s="81" t="s">
        <v>8085</v>
      </c>
      <c r="B1127" s="146" t="s">
        <v>8041</v>
      </c>
      <c r="C1127" s="90" t="s">
        <v>7930</v>
      </c>
      <c r="D1127" s="93" t="s">
        <v>8042</v>
      </c>
      <c r="E1127" s="100" t="s">
        <v>8043</v>
      </c>
      <c r="F1127" s="61" t="s">
        <v>8097</v>
      </c>
      <c r="G1127" s="94">
        <v>45596</v>
      </c>
      <c r="H1127" s="149"/>
      <c r="I1127" s="154"/>
      <c r="J1127" s="90"/>
      <c r="K1127" s="81" t="s">
        <v>162</v>
      </c>
      <c r="L1127" s="81" t="s">
        <v>8044</v>
      </c>
      <c r="M1127" s="81" t="s">
        <v>8098</v>
      </c>
    </row>
    <row r="1128" spans="1:13" ht="94.5">
      <c r="A1128" s="81" t="s">
        <v>8086</v>
      </c>
      <c r="B1128" s="146" t="s">
        <v>8045</v>
      </c>
      <c r="C1128" s="90" t="s">
        <v>7931</v>
      </c>
      <c r="D1128" s="93" t="s">
        <v>1912</v>
      </c>
      <c r="E1128" s="100" t="s">
        <v>8043</v>
      </c>
      <c r="F1128" s="61" t="s">
        <v>8099</v>
      </c>
      <c r="G1128" s="94">
        <v>45596</v>
      </c>
      <c r="H1128" s="149"/>
      <c r="I1128" s="154"/>
      <c r="J1128" s="90"/>
      <c r="K1128" s="81" t="s">
        <v>2040</v>
      </c>
      <c r="L1128" s="81" t="s">
        <v>8046</v>
      </c>
      <c r="M1128" s="81" t="s">
        <v>8100</v>
      </c>
    </row>
    <row r="1129" spans="1:13" ht="40.5">
      <c r="A1129" s="81" t="s">
        <v>8047</v>
      </c>
      <c r="B1129" s="146" t="s">
        <v>8048</v>
      </c>
      <c r="C1129" s="90" t="s">
        <v>7932</v>
      </c>
      <c r="D1129" s="93" t="s">
        <v>428</v>
      </c>
      <c r="E1129" s="100" t="s">
        <v>8043</v>
      </c>
      <c r="F1129" s="61" t="s">
        <v>8101</v>
      </c>
      <c r="G1129" s="94">
        <v>45596</v>
      </c>
      <c r="H1129" s="149"/>
      <c r="I1129" s="154"/>
      <c r="J1129" s="90"/>
      <c r="K1129" s="81" t="s">
        <v>132</v>
      </c>
      <c r="L1129" s="81" t="s">
        <v>8049</v>
      </c>
      <c r="M1129" s="81" t="s">
        <v>8102</v>
      </c>
    </row>
    <row r="1130" spans="1:13" ht="40.5">
      <c r="A1130" s="81" t="s">
        <v>8087</v>
      </c>
      <c r="B1130" s="146" t="s">
        <v>8050</v>
      </c>
      <c r="C1130" s="90" t="s">
        <v>7933</v>
      </c>
      <c r="D1130" s="93" t="s">
        <v>8051</v>
      </c>
      <c r="E1130" s="100" t="s">
        <v>8043</v>
      </c>
      <c r="F1130" s="61" t="s">
        <v>8103</v>
      </c>
      <c r="G1130" s="94">
        <v>45596</v>
      </c>
      <c r="H1130" s="149"/>
      <c r="I1130" s="154"/>
      <c r="J1130" s="90"/>
      <c r="K1130" s="81" t="s">
        <v>119</v>
      </c>
      <c r="L1130" s="81" t="s">
        <v>8052</v>
      </c>
      <c r="M1130" s="81" t="s">
        <v>8104</v>
      </c>
    </row>
    <row r="1131" spans="1:13" ht="54">
      <c r="A1131" s="81" t="s">
        <v>8054</v>
      </c>
      <c r="B1131" s="146" t="s">
        <v>8053</v>
      </c>
      <c r="C1131" s="90" t="s">
        <v>7934</v>
      </c>
      <c r="D1131" s="93" t="s">
        <v>8055</v>
      </c>
      <c r="E1131" s="100" t="s">
        <v>8034</v>
      </c>
      <c r="F1131" s="61" t="s">
        <v>8105</v>
      </c>
      <c r="G1131" s="94">
        <v>45596</v>
      </c>
      <c r="H1131" s="149"/>
      <c r="I1131" s="154"/>
      <c r="J1131" s="90"/>
      <c r="K1131" s="81" t="s">
        <v>132</v>
      </c>
      <c r="L1131" s="81" t="s">
        <v>8056</v>
      </c>
      <c r="M1131" s="81" t="s">
        <v>8106</v>
      </c>
    </row>
    <row r="1132" spans="1:13" ht="81">
      <c r="A1132" s="81" t="s">
        <v>8088</v>
      </c>
      <c r="B1132" s="146" t="s">
        <v>2910</v>
      </c>
      <c r="C1132" s="90" t="s">
        <v>7935</v>
      </c>
      <c r="D1132" s="93" t="s">
        <v>8057</v>
      </c>
      <c r="E1132" s="100" t="s">
        <v>8043</v>
      </c>
      <c r="F1132" s="61" t="s">
        <v>8107</v>
      </c>
      <c r="G1132" s="94">
        <v>45596</v>
      </c>
      <c r="H1132" s="149"/>
      <c r="I1132" s="154"/>
      <c r="J1132" s="90"/>
      <c r="K1132" s="81" t="s">
        <v>121</v>
      </c>
      <c r="L1132" s="81" t="s">
        <v>8092</v>
      </c>
      <c r="M1132" s="81" t="s">
        <v>8108</v>
      </c>
    </row>
    <row r="1133" spans="1:13" ht="40.5">
      <c r="A1133" s="81" t="s">
        <v>8059</v>
      </c>
      <c r="B1133" s="146" t="s">
        <v>8060</v>
      </c>
      <c r="C1133" s="90" t="s">
        <v>7936</v>
      </c>
      <c r="D1133" s="93" t="s">
        <v>8061</v>
      </c>
      <c r="E1133" s="100" t="s">
        <v>8039</v>
      </c>
      <c r="F1133" s="61" t="s">
        <v>8110</v>
      </c>
      <c r="G1133" s="94">
        <v>45596</v>
      </c>
      <c r="H1133" s="149"/>
      <c r="I1133" s="154"/>
      <c r="J1133" s="90"/>
      <c r="K1133" s="81" t="s">
        <v>121</v>
      </c>
      <c r="L1133" s="81" t="s">
        <v>8058</v>
      </c>
      <c r="M1133" s="81" t="s">
        <v>8109</v>
      </c>
    </row>
    <row r="1134" spans="1:13" ht="121.5">
      <c r="A1134" s="81" t="s">
        <v>8089</v>
      </c>
      <c r="B1134" s="146" t="s">
        <v>8062</v>
      </c>
      <c r="C1134" s="90" t="s">
        <v>7937</v>
      </c>
      <c r="D1134" s="93" t="s">
        <v>8063</v>
      </c>
      <c r="E1134" s="100" t="s">
        <v>8064</v>
      </c>
      <c r="F1134" s="81" t="s">
        <v>8065</v>
      </c>
      <c r="G1134" s="94">
        <v>45596</v>
      </c>
      <c r="H1134" s="149"/>
      <c r="I1134" s="154"/>
      <c r="J1134" s="90"/>
      <c r="K1134" s="81" t="s">
        <v>119</v>
      </c>
      <c r="L1134" s="81" t="s">
        <v>8066</v>
      </c>
      <c r="M1134" s="81" t="s">
        <v>8112</v>
      </c>
    </row>
    <row r="1135" spans="1:13" ht="81">
      <c r="A1135" s="81" t="s">
        <v>8113</v>
      </c>
      <c r="B1135" s="146" t="s">
        <v>8068</v>
      </c>
      <c r="C1135" s="90" t="s">
        <v>7938</v>
      </c>
      <c r="D1135" s="93" t="s">
        <v>8069</v>
      </c>
      <c r="E1135" s="100" t="s">
        <v>8070</v>
      </c>
      <c r="F1135" s="61" t="s">
        <v>8111</v>
      </c>
      <c r="G1135" s="94">
        <v>45596</v>
      </c>
      <c r="H1135" s="149"/>
      <c r="I1135" s="154"/>
      <c r="J1135" s="90"/>
      <c r="K1135" s="81" t="s">
        <v>2040</v>
      </c>
      <c r="L1135" s="81" t="s">
        <v>8067</v>
      </c>
      <c r="M1135" s="81" t="s">
        <v>8114</v>
      </c>
    </row>
    <row r="1136" spans="1:13" ht="67.5">
      <c r="A1136" s="81" t="s">
        <v>8071</v>
      </c>
      <c r="B1136" s="146" t="s">
        <v>8072</v>
      </c>
      <c r="C1136" s="90" t="s">
        <v>7939</v>
      </c>
      <c r="D1136" s="93" t="s">
        <v>8073</v>
      </c>
      <c r="E1136" s="100" t="s">
        <v>8074</v>
      </c>
      <c r="F1136" s="61" t="s">
        <v>8115</v>
      </c>
      <c r="G1136" s="94">
        <v>45596</v>
      </c>
      <c r="H1136" s="149"/>
      <c r="I1136" s="154"/>
      <c r="J1136" s="90"/>
      <c r="K1136" s="81" t="s">
        <v>121</v>
      </c>
      <c r="L1136" s="81" t="s">
        <v>8075</v>
      </c>
      <c r="M1136" s="81" t="s">
        <v>8116</v>
      </c>
    </row>
    <row r="1137" spans="1:13" ht="54">
      <c r="A1137" s="81" t="s">
        <v>8077</v>
      </c>
      <c r="B1137" s="146" t="s">
        <v>8076</v>
      </c>
      <c r="C1137" s="90" t="s">
        <v>7940</v>
      </c>
      <c r="D1137" s="93" t="s">
        <v>8078</v>
      </c>
      <c r="E1137" s="100" t="s">
        <v>8074</v>
      </c>
      <c r="F1137" s="61" t="s">
        <v>8117</v>
      </c>
      <c r="G1137" s="94">
        <v>45596</v>
      </c>
      <c r="H1137" s="149"/>
      <c r="I1137" s="154"/>
      <c r="J1137" s="90"/>
      <c r="K1137" s="81" t="s">
        <v>132</v>
      </c>
      <c r="L1137" s="81" t="s">
        <v>8079</v>
      </c>
      <c r="M1137" s="81" t="s">
        <v>8118</v>
      </c>
    </row>
    <row r="1138" spans="1:13" ht="67.5">
      <c r="A1138" s="81" t="s">
        <v>8090</v>
      </c>
      <c r="B1138" s="146" t="s">
        <v>8080</v>
      </c>
      <c r="C1138" s="90" t="s">
        <v>7941</v>
      </c>
      <c r="D1138" s="93" t="s">
        <v>8081</v>
      </c>
      <c r="E1138" s="100" t="s">
        <v>8074</v>
      </c>
      <c r="F1138" s="61" t="s">
        <v>8119</v>
      </c>
      <c r="G1138" s="94">
        <v>45596</v>
      </c>
      <c r="H1138" s="149"/>
      <c r="I1138" s="154"/>
      <c r="J1138" s="90"/>
      <c r="K1138" s="81" t="s">
        <v>119</v>
      </c>
      <c r="L1138" s="81" t="s">
        <v>8082</v>
      </c>
      <c r="M1138" s="81" t="s">
        <v>8120</v>
      </c>
    </row>
    <row r="1139" spans="1:13" ht="54">
      <c r="A1139" s="81" t="s">
        <v>8091</v>
      </c>
      <c r="B1139" s="146" t="s">
        <v>8083</v>
      </c>
      <c r="C1139" s="90" t="s">
        <v>7942</v>
      </c>
      <c r="D1139" s="93" t="s">
        <v>7950</v>
      </c>
      <c r="E1139" s="100" t="s">
        <v>8043</v>
      </c>
      <c r="F1139" s="61" t="s">
        <v>8122</v>
      </c>
      <c r="G1139" s="94">
        <v>45596</v>
      </c>
      <c r="H1139" s="149"/>
      <c r="I1139" s="154"/>
      <c r="J1139" s="90"/>
      <c r="K1139" s="81" t="s">
        <v>121</v>
      </c>
      <c r="L1139" s="81" t="s">
        <v>8084</v>
      </c>
      <c r="M1139" s="81" t="s">
        <v>8121</v>
      </c>
    </row>
    <row r="1140" spans="1:13" ht="40.5">
      <c r="A1140" s="81" t="s">
        <v>8137</v>
      </c>
      <c r="B1140" s="146" t="s">
        <v>8136</v>
      </c>
      <c r="C1140" s="90" t="s">
        <v>7943</v>
      </c>
      <c r="D1140" s="93" t="s">
        <v>8138</v>
      </c>
      <c r="E1140" s="100" t="s">
        <v>8139</v>
      </c>
      <c r="F1140" s="61" t="s">
        <v>8177</v>
      </c>
      <c r="G1140" s="94">
        <v>45596</v>
      </c>
      <c r="H1140" s="149"/>
      <c r="I1140" s="154"/>
      <c r="J1140" s="90"/>
      <c r="K1140" s="81" t="s">
        <v>119</v>
      </c>
      <c r="L1140" s="81" t="s">
        <v>8140</v>
      </c>
      <c r="M1140" s="81" t="s">
        <v>8176</v>
      </c>
    </row>
    <row r="1141" spans="1:13" ht="40.5">
      <c r="A1141" s="81" t="s">
        <v>8142</v>
      </c>
      <c r="B1141" s="146" t="s">
        <v>8141</v>
      </c>
      <c r="C1141" s="90" t="s">
        <v>7944</v>
      </c>
      <c r="D1141" s="93" t="s">
        <v>8143</v>
      </c>
      <c r="E1141" s="100" t="s">
        <v>8144</v>
      </c>
      <c r="F1141" s="61" t="s">
        <v>8178</v>
      </c>
      <c r="G1141" s="94">
        <v>45596</v>
      </c>
      <c r="H1141" s="149"/>
      <c r="I1141" s="154"/>
      <c r="J1141" s="90"/>
      <c r="K1141" s="81" t="s">
        <v>165</v>
      </c>
      <c r="L1141" s="81" t="s">
        <v>8145</v>
      </c>
      <c r="M1141" s="81" t="s">
        <v>8179</v>
      </c>
    </row>
    <row r="1142" spans="1:13" ht="54">
      <c r="A1142" s="81" t="s">
        <v>8147</v>
      </c>
      <c r="B1142" s="146" t="s">
        <v>8146</v>
      </c>
      <c r="C1142" s="90" t="s">
        <v>7945</v>
      </c>
      <c r="D1142" s="93" t="s">
        <v>8148</v>
      </c>
      <c r="E1142" s="100" t="s">
        <v>8149</v>
      </c>
      <c r="F1142" s="61" t="s">
        <v>8181</v>
      </c>
      <c r="G1142" s="94">
        <v>45596</v>
      </c>
      <c r="H1142" s="149"/>
      <c r="I1142" s="154"/>
      <c r="J1142" s="90"/>
      <c r="K1142" s="81" t="s">
        <v>119</v>
      </c>
      <c r="L1142" s="81" t="s">
        <v>8164</v>
      </c>
      <c r="M1142" s="81" t="s">
        <v>8180</v>
      </c>
    </row>
    <row r="1143" spans="1:13" ht="40.5">
      <c r="A1143" s="81" t="s">
        <v>8198</v>
      </c>
      <c r="B1143" s="146" t="s">
        <v>8150</v>
      </c>
      <c r="C1143" s="90" t="s">
        <v>7946</v>
      </c>
      <c r="D1143" s="93" t="s">
        <v>8151</v>
      </c>
      <c r="E1143" s="100" t="s">
        <v>8152</v>
      </c>
      <c r="F1143" s="61" t="s">
        <v>8182</v>
      </c>
      <c r="G1143" s="94">
        <v>45596</v>
      </c>
      <c r="H1143" s="149">
        <v>45653</v>
      </c>
      <c r="I1143" s="154" t="s">
        <v>8456</v>
      </c>
      <c r="J1143" s="90"/>
      <c r="K1143" s="81" t="s">
        <v>2040</v>
      </c>
      <c r="L1143" s="81" t="s">
        <v>8153</v>
      </c>
      <c r="M1143" s="81" t="s">
        <v>8183</v>
      </c>
    </row>
    <row r="1144" spans="1:13" ht="94.5">
      <c r="A1144" s="81" t="s">
        <v>8155</v>
      </c>
      <c r="B1144" s="146" t="s">
        <v>8154</v>
      </c>
      <c r="C1144" s="90" t="s">
        <v>7947</v>
      </c>
      <c r="D1144" s="93" t="s">
        <v>8156</v>
      </c>
      <c r="E1144" s="100" t="s">
        <v>8149</v>
      </c>
      <c r="F1144" s="81" t="s">
        <v>8157</v>
      </c>
      <c r="G1144" s="94">
        <v>45596</v>
      </c>
      <c r="H1144" s="149"/>
      <c r="I1144" s="154"/>
      <c r="J1144" s="90"/>
      <c r="K1144" s="81" t="s">
        <v>119</v>
      </c>
      <c r="L1144" s="81" t="s">
        <v>8158</v>
      </c>
      <c r="M1144" s="81" t="s">
        <v>8187</v>
      </c>
    </row>
    <row r="1145" spans="1:13" ht="27">
      <c r="A1145" s="81" t="s">
        <v>8160</v>
      </c>
      <c r="B1145" s="146" t="s">
        <v>8159</v>
      </c>
      <c r="C1145" s="90" t="s">
        <v>8135</v>
      </c>
      <c r="D1145" s="93" t="s">
        <v>8051</v>
      </c>
      <c r="E1145" s="100" t="s">
        <v>8161</v>
      </c>
      <c r="F1145" s="81" t="s">
        <v>8162</v>
      </c>
      <c r="G1145" s="94">
        <v>45596</v>
      </c>
      <c r="H1145" s="149"/>
      <c r="I1145" s="154"/>
      <c r="J1145" s="90"/>
      <c r="K1145" s="81" t="s">
        <v>121</v>
      </c>
      <c r="L1145" s="81" t="s">
        <v>8163</v>
      </c>
      <c r="M1145" s="81" t="s">
        <v>8272</v>
      </c>
    </row>
    <row r="1146" spans="1:13" ht="40.5">
      <c r="A1146" s="81" t="s">
        <v>8168</v>
      </c>
      <c r="B1146" s="146" t="s">
        <v>8167</v>
      </c>
      <c r="C1146" s="90" t="s">
        <v>8165</v>
      </c>
      <c r="D1146" s="93" t="s">
        <v>8169</v>
      </c>
      <c r="E1146" s="100" t="s">
        <v>8149</v>
      </c>
      <c r="F1146" s="81" t="s">
        <v>8170</v>
      </c>
      <c r="G1146" s="94">
        <v>45596</v>
      </c>
      <c r="H1146" s="149"/>
      <c r="I1146" s="154"/>
      <c r="J1146" s="90"/>
      <c r="K1146" s="81" t="s">
        <v>122</v>
      </c>
      <c r="L1146" s="81" t="s">
        <v>8171</v>
      </c>
      <c r="M1146" s="81" t="s">
        <v>8184</v>
      </c>
    </row>
    <row r="1147" spans="1:13" ht="40.5">
      <c r="A1147" s="81" t="s">
        <v>8173</v>
      </c>
      <c r="B1147" s="146" t="s">
        <v>8172</v>
      </c>
      <c r="C1147" s="90" t="s">
        <v>8166</v>
      </c>
      <c r="D1147" s="93" t="s">
        <v>8174</v>
      </c>
      <c r="E1147" s="100" t="s">
        <v>8152</v>
      </c>
      <c r="F1147" s="61" t="s">
        <v>8185</v>
      </c>
      <c r="G1147" s="94">
        <v>45596</v>
      </c>
      <c r="H1147" s="149"/>
      <c r="I1147" s="154"/>
      <c r="J1147" s="90"/>
      <c r="K1147" s="81" t="s">
        <v>119</v>
      </c>
      <c r="L1147" s="81" t="s">
        <v>8175</v>
      </c>
      <c r="M1147" s="81" t="s">
        <v>8186</v>
      </c>
    </row>
    <row r="1148" spans="1:13" ht="40.5">
      <c r="A1148" s="81" t="s">
        <v>8202</v>
      </c>
      <c r="B1148" s="146" t="s">
        <v>8203</v>
      </c>
      <c r="C1148" s="90" t="s">
        <v>8204</v>
      </c>
      <c r="D1148" s="93" t="s">
        <v>8205</v>
      </c>
      <c r="E1148" s="100" t="s">
        <v>8206</v>
      </c>
      <c r="F1148" s="81"/>
      <c r="G1148" s="94">
        <v>45596</v>
      </c>
      <c r="H1148" s="149"/>
      <c r="I1148" s="154"/>
      <c r="J1148" s="90"/>
      <c r="K1148" s="81" t="s">
        <v>8207</v>
      </c>
      <c r="L1148" s="81" t="s">
        <v>8175</v>
      </c>
      <c r="M1148" s="81" t="s">
        <v>8208</v>
      </c>
    </row>
    <row r="1149" spans="1:13" ht="40.5">
      <c r="A1149" s="81" t="s">
        <v>8211</v>
      </c>
      <c r="B1149" s="146" t="s">
        <v>8212</v>
      </c>
      <c r="C1149" s="90" t="s">
        <v>8213</v>
      </c>
      <c r="D1149" s="93" t="s">
        <v>8224</v>
      </c>
      <c r="E1149" s="100" t="s">
        <v>8225</v>
      </c>
      <c r="F1149" s="61" t="s">
        <v>8247</v>
      </c>
      <c r="G1149" s="94">
        <v>45625</v>
      </c>
      <c r="H1149" s="149"/>
      <c r="I1149" s="154"/>
      <c r="J1149" s="90"/>
      <c r="K1149" s="81" t="s">
        <v>8226</v>
      </c>
      <c r="L1149" s="81" t="s">
        <v>8227</v>
      </c>
      <c r="M1149" s="81" t="s">
        <v>8248</v>
      </c>
    </row>
    <row r="1150" spans="1:13" ht="40.5">
      <c r="A1150" s="81" t="s">
        <v>8230</v>
      </c>
      <c r="B1150" s="146" t="s">
        <v>8228</v>
      </c>
      <c r="C1150" s="90" t="s">
        <v>8214</v>
      </c>
      <c r="D1150" s="93" t="s">
        <v>8229</v>
      </c>
      <c r="E1150" s="100" t="s">
        <v>8225</v>
      </c>
      <c r="F1150" s="81"/>
      <c r="G1150" s="94">
        <v>45625</v>
      </c>
      <c r="H1150" s="149"/>
      <c r="I1150" s="154"/>
      <c r="J1150" s="90"/>
      <c r="K1150" s="81" t="s">
        <v>8231</v>
      </c>
      <c r="L1150" s="81" t="s">
        <v>8233</v>
      </c>
      <c r="M1150" s="81" t="s">
        <v>8232</v>
      </c>
    </row>
    <row r="1151" spans="1:13" ht="67.5">
      <c r="A1151" s="81" t="s">
        <v>8234</v>
      </c>
      <c r="B1151" s="146" t="s">
        <v>8235</v>
      </c>
      <c r="C1151" s="90" t="s">
        <v>8215</v>
      </c>
      <c r="D1151" s="93" t="s">
        <v>8236</v>
      </c>
      <c r="E1151" s="100" t="s">
        <v>8225</v>
      </c>
      <c r="F1151" s="61" t="s">
        <v>8249</v>
      </c>
      <c r="G1151" s="94">
        <v>45625</v>
      </c>
      <c r="H1151" s="149"/>
      <c r="I1151" s="154"/>
      <c r="J1151" s="90"/>
      <c r="K1151" s="81" t="s">
        <v>8237</v>
      </c>
      <c r="L1151" s="81" t="s">
        <v>8238</v>
      </c>
      <c r="M1151" s="81" t="s">
        <v>8250</v>
      </c>
    </row>
    <row r="1152" spans="1:13" ht="54">
      <c r="A1152" s="81" t="s">
        <v>8240</v>
      </c>
      <c r="B1152" s="146" t="s">
        <v>8239</v>
      </c>
      <c r="C1152" s="90" t="s">
        <v>8216</v>
      </c>
      <c r="D1152" s="93" t="s">
        <v>8241</v>
      </c>
      <c r="E1152" s="100" t="s">
        <v>8225</v>
      </c>
      <c r="F1152" s="61" t="s">
        <v>8251</v>
      </c>
      <c r="G1152" s="94">
        <v>45625</v>
      </c>
      <c r="H1152" s="149">
        <v>45625</v>
      </c>
      <c r="I1152" s="154" t="s">
        <v>8395</v>
      </c>
      <c r="J1152" s="90"/>
      <c r="K1152" s="81" t="s">
        <v>8242</v>
      </c>
      <c r="L1152" s="81" t="s">
        <v>8286</v>
      </c>
      <c r="M1152" s="81" t="s">
        <v>8252</v>
      </c>
    </row>
    <row r="1153" spans="1:13" ht="54">
      <c r="A1153" s="81" t="s">
        <v>8244</v>
      </c>
      <c r="B1153" s="146" t="s">
        <v>8243</v>
      </c>
      <c r="C1153" s="90" t="s">
        <v>8217</v>
      </c>
      <c r="D1153" s="93" t="s">
        <v>8245</v>
      </c>
      <c r="E1153" s="100" t="s">
        <v>8225</v>
      </c>
      <c r="F1153" s="61" t="s">
        <v>8253</v>
      </c>
      <c r="G1153" s="94">
        <v>45625</v>
      </c>
      <c r="H1153" s="149">
        <v>45688</v>
      </c>
      <c r="I1153" s="154" t="s">
        <v>8551</v>
      </c>
      <c r="J1153" s="90"/>
      <c r="K1153" s="81" t="s">
        <v>2040</v>
      </c>
      <c r="L1153" s="81" t="s">
        <v>8246</v>
      </c>
      <c r="M1153" s="81" t="s">
        <v>8254</v>
      </c>
    </row>
    <row r="1154" spans="1:13" ht="27">
      <c r="A1154" s="81" t="s">
        <v>8276</v>
      </c>
      <c r="B1154" s="146" t="s">
        <v>8275</v>
      </c>
      <c r="C1154" s="90" t="s">
        <v>8218</v>
      </c>
      <c r="D1154" s="93" t="s">
        <v>8277</v>
      </c>
      <c r="E1154" s="100" t="s">
        <v>8278</v>
      </c>
      <c r="F1154" s="81" t="s">
        <v>8279</v>
      </c>
      <c r="G1154" s="94">
        <v>45625</v>
      </c>
      <c r="H1154" s="149"/>
      <c r="I1154" s="154"/>
      <c r="J1154" s="90"/>
      <c r="K1154" s="81" t="s">
        <v>122</v>
      </c>
      <c r="L1154" s="81" t="s">
        <v>8280</v>
      </c>
      <c r="M1154" s="81" t="s">
        <v>8352</v>
      </c>
    </row>
    <row r="1155" spans="1:13" ht="67.5">
      <c r="A1155" s="81" t="s">
        <v>8283</v>
      </c>
      <c r="B1155" s="146" t="s">
        <v>8282</v>
      </c>
      <c r="C1155" s="90" t="s">
        <v>8219</v>
      </c>
      <c r="D1155" s="93" t="s">
        <v>8284</v>
      </c>
      <c r="E1155" s="100" t="s">
        <v>8285</v>
      </c>
      <c r="F1155" s="61" t="s">
        <v>8332</v>
      </c>
      <c r="G1155" s="94">
        <v>45625</v>
      </c>
      <c r="H1155" s="149"/>
      <c r="I1155" s="154"/>
      <c r="J1155" s="90"/>
      <c r="K1155" s="81" t="s">
        <v>8281</v>
      </c>
      <c r="L1155" s="81" t="s">
        <v>8287</v>
      </c>
      <c r="M1155" s="81" t="s">
        <v>8333</v>
      </c>
    </row>
    <row r="1156" spans="1:13" ht="54">
      <c r="A1156" s="81" t="s">
        <v>8291</v>
      </c>
      <c r="B1156" s="146" t="s">
        <v>8288</v>
      </c>
      <c r="C1156" s="90" t="s">
        <v>8220</v>
      </c>
      <c r="D1156" s="93" t="s">
        <v>8292</v>
      </c>
      <c r="E1156" s="100" t="s">
        <v>8289</v>
      </c>
      <c r="F1156" s="61" t="s">
        <v>8335</v>
      </c>
      <c r="G1156" s="94">
        <v>45625</v>
      </c>
      <c r="H1156" s="149"/>
      <c r="I1156" s="154"/>
      <c r="J1156" s="90"/>
      <c r="K1156" s="81" t="s">
        <v>8290</v>
      </c>
      <c r="L1156" s="81" t="s">
        <v>8293</v>
      </c>
      <c r="M1156" s="81" t="s">
        <v>8334</v>
      </c>
    </row>
    <row r="1157" spans="1:13" ht="81">
      <c r="A1157" s="81" t="s">
        <v>8295</v>
      </c>
      <c r="B1157" s="146" t="s">
        <v>8294</v>
      </c>
      <c r="C1157" s="90" t="s">
        <v>8221</v>
      </c>
      <c r="D1157" s="93" t="s">
        <v>8296</v>
      </c>
      <c r="E1157" s="100" t="s">
        <v>8297</v>
      </c>
      <c r="F1157" s="61" t="s">
        <v>8336</v>
      </c>
      <c r="G1157" s="94">
        <v>45625</v>
      </c>
      <c r="H1157" s="149"/>
      <c r="I1157" s="154"/>
      <c r="J1157" s="90"/>
      <c r="K1157" s="81" t="s">
        <v>8281</v>
      </c>
      <c r="L1157" s="81" t="s">
        <v>8298</v>
      </c>
      <c r="M1157" s="81" t="s">
        <v>8337</v>
      </c>
    </row>
    <row r="1158" spans="1:13" ht="40.5">
      <c r="A1158" s="81" t="s">
        <v>8349</v>
      </c>
      <c r="B1158" s="146" t="s">
        <v>8299</v>
      </c>
      <c r="C1158" s="90" t="s">
        <v>8222</v>
      </c>
      <c r="D1158" s="93" t="s">
        <v>8300</v>
      </c>
      <c r="E1158" s="100" t="s">
        <v>8285</v>
      </c>
      <c r="F1158" s="61" t="s">
        <v>8338</v>
      </c>
      <c r="G1158" s="94">
        <v>45625</v>
      </c>
      <c r="H1158" s="149"/>
      <c r="I1158" s="154"/>
      <c r="J1158" s="90"/>
      <c r="K1158" s="81" t="s">
        <v>8301</v>
      </c>
      <c r="L1158" s="81" t="s">
        <v>8302</v>
      </c>
      <c r="M1158" s="81" t="s">
        <v>8339</v>
      </c>
    </row>
    <row r="1159" spans="1:13" ht="54">
      <c r="A1159" s="81" t="s">
        <v>8304</v>
      </c>
      <c r="B1159" s="146" t="s">
        <v>8303</v>
      </c>
      <c r="C1159" s="90" t="s">
        <v>8223</v>
      </c>
      <c r="D1159" s="93" t="s">
        <v>8305</v>
      </c>
      <c r="E1159" s="100" t="s">
        <v>8289</v>
      </c>
      <c r="F1159" s="61" t="s">
        <v>8340</v>
      </c>
      <c r="G1159" s="94">
        <v>45625</v>
      </c>
      <c r="H1159" s="149"/>
      <c r="I1159" s="154"/>
      <c r="J1159" s="90"/>
      <c r="K1159" s="81" t="s">
        <v>121</v>
      </c>
      <c r="L1159" s="81" t="s">
        <v>8306</v>
      </c>
      <c r="M1159" s="81" t="s">
        <v>8341</v>
      </c>
    </row>
    <row r="1160" spans="1:13" ht="54">
      <c r="A1160" s="81" t="s">
        <v>8316</v>
      </c>
      <c r="B1160" s="146" t="s">
        <v>8317</v>
      </c>
      <c r="C1160" s="90" t="s">
        <v>8307</v>
      </c>
      <c r="D1160" s="93" t="s">
        <v>5264</v>
      </c>
      <c r="E1160" s="100" t="s">
        <v>8289</v>
      </c>
      <c r="F1160" s="81" t="s">
        <v>8318</v>
      </c>
      <c r="G1160" s="94">
        <v>45625</v>
      </c>
      <c r="H1160" s="149">
        <v>45625</v>
      </c>
      <c r="I1160" s="154" t="s">
        <v>8351</v>
      </c>
      <c r="J1160" s="90"/>
      <c r="K1160" s="81" t="s">
        <v>8301</v>
      </c>
      <c r="L1160" s="81" t="s">
        <v>8319</v>
      </c>
      <c r="M1160" s="81" t="s">
        <v>8342</v>
      </c>
    </row>
    <row r="1161" spans="1:13" ht="40.5">
      <c r="A1161" s="81" t="s">
        <v>8321</v>
      </c>
      <c r="B1161" s="146" t="s">
        <v>8320</v>
      </c>
      <c r="C1161" s="90" t="s">
        <v>8308</v>
      </c>
      <c r="D1161" s="93" t="s">
        <v>5276</v>
      </c>
      <c r="E1161" s="100" t="s">
        <v>8289</v>
      </c>
      <c r="F1161" s="61" t="s">
        <v>8343</v>
      </c>
      <c r="G1161" s="94">
        <v>45625</v>
      </c>
      <c r="H1161" s="149"/>
      <c r="I1161" s="154"/>
      <c r="J1161" s="90"/>
      <c r="K1161" s="81" t="s">
        <v>121</v>
      </c>
      <c r="L1161" s="81" t="s">
        <v>8322</v>
      </c>
      <c r="M1161" s="81" t="s">
        <v>8344</v>
      </c>
    </row>
    <row r="1162" spans="1:13" ht="40.5">
      <c r="A1162" s="81" t="s">
        <v>8324</v>
      </c>
      <c r="B1162" s="146" t="s">
        <v>8323</v>
      </c>
      <c r="C1162" s="90" t="s">
        <v>8309</v>
      </c>
      <c r="D1162" s="93" t="s">
        <v>8325</v>
      </c>
      <c r="E1162" s="100" t="s">
        <v>8289</v>
      </c>
      <c r="F1162" s="61" t="s">
        <v>8345</v>
      </c>
      <c r="G1162" s="94">
        <v>45625</v>
      </c>
      <c r="H1162" s="149"/>
      <c r="I1162" s="154"/>
      <c r="J1162" s="90"/>
      <c r="K1162" s="81" t="s">
        <v>8290</v>
      </c>
      <c r="L1162" s="81" t="s">
        <v>8326</v>
      </c>
      <c r="M1162" s="81" t="s">
        <v>8346</v>
      </c>
    </row>
    <row r="1163" spans="1:13" ht="67.5">
      <c r="A1163" s="81" t="s">
        <v>8328</v>
      </c>
      <c r="B1163" s="146" t="s">
        <v>8327</v>
      </c>
      <c r="C1163" s="90" t="s">
        <v>8310</v>
      </c>
      <c r="D1163" s="93" t="s">
        <v>8329</v>
      </c>
      <c r="E1163" s="100" t="s">
        <v>8285</v>
      </c>
      <c r="F1163" s="61" t="s">
        <v>8347</v>
      </c>
      <c r="G1163" s="94">
        <v>45625</v>
      </c>
      <c r="H1163" s="149"/>
      <c r="I1163" s="154"/>
      <c r="J1163" s="90"/>
      <c r="K1163" s="81" t="s">
        <v>2040</v>
      </c>
      <c r="L1163" s="81" t="s">
        <v>8330</v>
      </c>
      <c r="M1163" s="81" t="s">
        <v>8348</v>
      </c>
    </row>
    <row r="1164" spans="1:13" ht="40.5">
      <c r="A1164" s="81" t="s">
        <v>8354</v>
      </c>
      <c r="B1164" s="146" t="s">
        <v>8355</v>
      </c>
      <c r="C1164" s="90" t="s">
        <v>8311</v>
      </c>
      <c r="D1164" s="93" t="s">
        <v>8356</v>
      </c>
      <c r="E1164" s="100" t="s">
        <v>8357</v>
      </c>
      <c r="F1164" s="61" t="s">
        <v>8382</v>
      </c>
      <c r="G1164" s="94">
        <v>45625</v>
      </c>
      <c r="H1164" s="149"/>
      <c r="I1164" s="154"/>
      <c r="J1164" s="90"/>
      <c r="K1164" s="81" t="s">
        <v>119</v>
      </c>
      <c r="L1164" s="81" t="s">
        <v>8358</v>
      </c>
      <c r="M1164" s="81" t="s">
        <v>8383</v>
      </c>
    </row>
    <row r="1165" spans="1:13" ht="54">
      <c r="A1165" s="81" t="s">
        <v>8376</v>
      </c>
      <c r="B1165" s="146" t="s">
        <v>8375</v>
      </c>
      <c r="C1165" s="90" t="s">
        <v>8312</v>
      </c>
      <c r="D1165" s="93" t="s">
        <v>8457</v>
      </c>
      <c r="E1165" s="100" t="s">
        <v>8357</v>
      </c>
      <c r="F1165" s="61" t="s">
        <v>8384</v>
      </c>
      <c r="G1165" s="94">
        <v>45625</v>
      </c>
      <c r="H1165" s="149">
        <v>45653</v>
      </c>
      <c r="I1165" s="154" t="s">
        <v>8458</v>
      </c>
      <c r="J1165" s="90"/>
      <c r="K1165" s="81" t="s">
        <v>163</v>
      </c>
      <c r="L1165" s="81" t="s">
        <v>8377</v>
      </c>
      <c r="M1165" s="81" t="s">
        <v>8385</v>
      </c>
    </row>
    <row r="1166" spans="1:13" ht="81">
      <c r="A1166" s="81" t="s">
        <v>8380</v>
      </c>
      <c r="B1166" s="146" t="s">
        <v>8379</v>
      </c>
      <c r="C1166" s="90" t="s">
        <v>8313</v>
      </c>
      <c r="D1166" s="93" t="s">
        <v>8381</v>
      </c>
      <c r="E1166" s="100" t="s">
        <v>8366</v>
      </c>
      <c r="F1166" s="81"/>
      <c r="G1166" s="94">
        <v>45625</v>
      </c>
      <c r="H1166" s="149"/>
      <c r="I1166" s="154"/>
      <c r="J1166" s="90"/>
      <c r="K1166" s="81" t="s">
        <v>122</v>
      </c>
      <c r="L1166" s="81" t="s">
        <v>8378</v>
      </c>
      <c r="M1166" s="81" t="s">
        <v>8386</v>
      </c>
    </row>
    <row r="1167" spans="1:13" ht="40.5">
      <c r="A1167" s="81" t="s">
        <v>8360</v>
      </c>
      <c r="B1167" s="146" t="s">
        <v>8359</v>
      </c>
      <c r="C1167" s="90" t="s">
        <v>8314</v>
      </c>
      <c r="D1167" s="93" t="s">
        <v>8361</v>
      </c>
      <c r="E1167" s="100" t="s">
        <v>8362</v>
      </c>
      <c r="F1167" s="61" t="s">
        <v>8389</v>
      </c>
      <c r="G1167" s="94">
        <v>45625</v>
      </c>
      <c r="H1167" s="149"/>
      <c r="I1167" s="154"/>
      <c r="J1167" s="90"/>
      <c r="K1167" s="81" t="s">
        <v>119</v>
      </c>
      <c r="L1167" s="81" t="s">
        <v>8363</v>
      </c>
      <c r="M1167" s="81" t="s">
        <v>8387</v>
      </c>
    </row>
    <row r="1168" spans="1:13" ht="40.5">
      <c r="A1168" s="81" t="s">
        <v>8365</v>
      </c>
      <c r="B1168" s="146" t="s">
        <v>8364</v>
      </c>
      <c r="C1168" s="90" t="s">
        <v>8315</v>
      </c>
      <c r="D1168" s="93" t="s">
        <v>8367</v>
      </c>
      <c r="E1168" s="100" t="s">
        <v>8366</v>
      </c>
      <c r="F1168" s="81"/>
      <c r="G1168" s="94">
        <v>45625</v>
      </c>
      <c r="H1168" s="149"/>
      <c r="I1168" s="154"/>
      <c r="J1168" s="90"/>
      <c r="K1168" s="81" t="s">
        <v>132</v>
      </c>
      <c r="L1168" s="81" t="s">
        <v>8368</v>
      </c>
      <c r="M1168" s="81" t="s">
        <v>8388</v>
      </c>
    </row>
    <row r="1169" spans="1:13" ht="40.5">
      <c r="A1169" s="81" t="s">
        <v>8369</v>
      </c>
      <c r="B1169" s="146" t="s">
        <v>8370</v>
      </c>
      <c r="C1169" s="90" t="s">
        <v>8374</v>
      </c>
      <c r="D1169" s="93" t="s">
        <v>1599</v>
      </c>
      <c r="E1169" s="100" t="s">
        <v>8371</v>
      </c>
      <c r="F1169" s="61" t="s">
        <v>8390</v>
      </c>
      <c r="G1169" s="94">
        <v>45625</v>
      </c>
      <c r="H1169" s="149"/>
      <c r="I1169" s="154"/>
      <c r="J1169" s="90"/>
      <c r="K1169" s="81" t="s">
        <v>8372</v>
      </c>
      <c r="L1169" s="81" t="s">
        <v>8373</v>
      </c>
      <c r="M1169" s="81" t="s">
        <v>8391</v>
      </c>
    </row>
    <row r="1170" spans="1:13" ht="40.5">
      <c r="A1170" s="81" t="s">
        <v>8398</v>
      </c>
      <c r="B1170" s="146" t="s">
        <v>8397</v>
      </c>
      <c r="C1170" s="90" t="s">
        <v>8399</v>
      </c>
      <c r="D1170" s="93" t="s">
        <v>8408</v>
      </c>
      <c r="E1170" s="100" t="s">
        <v>8409</v>
      </c>
      <c r="F1170" s="81" t="s">
        <v>8410</v>
      </c>
      <c r="G1170" s="94">
        <v>45653</v>
      </c>
      <c r="H1170" s="149"/>
      <c r="I1170" s="154"/>
      <c r="J1170" s="90"/>
      <c r="K1170" s="81" t="s">
        <v>2040</v>
      </c>
      <c r="L1170" s="81" t="s">
        <v>8322</v>
      </c>
      <c r="M1170" s="81" t="s">
        <v>8434</v>
      </c>
    </row>
    <row r="1171" spans="1:13" ht="54">
      <c r="A1171" s="81" t="s">
        <v>8412</v>
      </c>
      <c r="B1171" s="146" t="s">
        <v>8411</v>
      </c>
      <c r="C1171" s="90" t="s">
        <v>8400</v>
      </c>
      <c r="D1171" s="93" t="s">
        <v>8414</v>
      </c>
      <c r="E1171" s="100" t="s">
        <v>8413</v>
      </c>
      <c r="F1171" s="61" t="s">
        <v>8435</v>
      </c>
      <c r="G1171" s="94">
        <v>45653</v>
      </c>
      <c r="H1171" s="149"/>
      <c r="I1171" s="154"/>
      <c r="J1171" s="90"/>
      <c r="K1171" s="81" t="s">
        <v>2040</v>
      </c>
      <c r="L1171" s="81" t="s">
        <v>8415</v>
      </c>
      <c r="M1171" s="81" t="s">
        <v>8436</v>
      </c>
    </row>
    <row r="1172" spans="1:13" ht="67.5">
      <c r="A1172" s="81" t="s">
        <v>8416</v>
      </c>
      <c r="B1172" s="146" t="s">
        <v>8447</v>
      </c>
      <c r="C1172" s="90" t="s">
        <v>8401</v>
      </c>
      <c r="D1172" s="93" t="s">
        <v>8148</v>
      </c>
      <c r="E1172" s="100" t="s">
        <v>8413</v>
      </c>
      <c r="F1172" s="81"/>
      <c r="G1172" s="94">
        <v>45653</v>
      </c>
      <c r="H1172" s="149"/>
      <c r="I1172" s="154"/>
      <c r="J1172" s="90"/>
      <c r="K1172" s="81" t="s">
        <v>2040</v>
      </c>
      <c r="L1172" s="81" t="s">
        <v>8417</v>
      </c>
      <c r="M1172" s="81" t="s">
        <v>8437</v>
      </c>
    </row>
    <row r="1173" spans="1:13" ht="40.5">
      <c r="A1173" s="81" t="s">
        <v>8419</v>
      </c>
      <c r="B1173" s="146" t="s">
        <v>8418</v>
      </c>
      <c r="C1173" s="90" t="s">
        <v>8402</v>
      </c>
      <c r="D1173" s="93" t="s">
        <v>1952</v>
      </c>
      <c r="E1173" s="100" t="s">
        <v>8420</v>
      </c>
      <c r="F1173" s="61" t="s">
        <v>8438</v>
      </c>
      <c r="G1173" s="94">
        <v>45653</v>
      </c>
      <c r="H1173" s="149"/>
      <c r="I1173" s="154"/>
      <c r="J1173" s="90"/>
      <c r="K1173" s="81" t="s">
        <v>132</v>
      </c>
      <c r="L1173" s="81" t="s">
        <v>8421</v>
      </c>
      <c r="M1173" s="81" t="s">
        <v>8439</v>
      </c>
    </row>
    <row r="1174" spans="1:13" ht="54">
      <c r="A1174" s="81" t="s">
        <v>8423</v>
      </c>
      <c r="B1174" s="146" t="s">
        <v>8422</v>
      </c>
      <c r="C1174" s="90" t="s">
        <v>8403</v>
      </c>
      <c r="D1174" s="93" t="s">
        <v>8424</v>
      </c>
      <c r="E1174" s="100" t="s">
        <v>8420</v>
      </c>
      <c r="F1174" s="61" t="s">
        <v>8440</v>
      </c>
      <c r="G1174" s="94">
        <v>45653</v>
      </c>
      <c r="H1174" s="149"/>
      <c r="I1174" s="154"/>
      <c r="J1174" s="90"/>
      <c r="K1174" s="81" t="s">
        <v>2040</v>
      </c>
      <c r="L1174" s="81" t="s">
        <v>8433</v>
      </c>
      <c r="M1174" s="81" t="s">
        <v>8441</v>
      </c>
    </row>
    <row r="1175" spans="1:13" ht="67.5">
      <c r="A1175" s="81" t="s">
        <v>8425</v>
      </c>
      <c r="B1175" s="146" t="s">
        <v>8426</v>
      </c>
      <c r="C1175" s="90" t="s">
        <v>8404</v>
      </c>
      <c r="D1175" s="93" t="s">
        <v>8427</v>
      </c>
      <c r="E1175" s="100" t="s">
        <v>8420</v>
      </c>
      <c r="F1175" s="81" t="s">
        <v>8428</v>
      </c>
      <c r="G1175" s="94">
        <v>45653</v>
      </c>
      <c r="H1175" s="149"/>
      <c r="I1175" s="154"/>
      <c r="J1175" s="90"/>
      <c r="K1175" s="81" t="s">
        <v>165</v>
      </c>
      <c r="L1175" s="81" t="s">
        <v>8429</v>
      </c>
      <c r="M1175" s="81" t="s">
        <v>8442</v>
      </c>
    </row>
    <row r="1176" spans="1:13" ht="108">
      <c r="A1176" s="81" t="s">
        <v>8430</v>
      </c>
      <c r="B1176" s="146" t="s">
        <v>8431</v>
      </c>
      <c r="C1176" s="90" t="s">
        <v>8405</v>
      </c>
      <c r="D1176" s="93" t="s">
        <v>185</v>
      </c>
      <c r="E1176" s="100" t="s">
        <v>8413</v>
      </c>
      <c r="F1176" s="61" t="s">
        <v>8443</v>
      </c>
      <c r="G1176" s="94">
        <v>45653</v>
      </c>
      <c r="H1176" s="149">
        <v>45688</v>
      </c>
      <c r="I1176" s="154" t="s">
        <v>8553</v>
      </c>
      <c r="J1176" s="90"/>
      <c r="K1176" s="81" t="s">
        <v>122</v>
      </c>
      <c r="L1176" s="81" t="s">
        <v>8432</v>
      </c>
      <c r="M1176" s="81" t="s">
        <v>8444</v>
      </c>
    </row>
    <row r="1177" spans="1:13" ht="27">
      <c r="A1177" s="81" t="s">
        <v>8467</v>
      </c>
      <c r="B1177" s="146" t="s">
        <v>8466</v>
      </c>
      <c r="C1177" s="90" t="s">
        <v>8406</v>
      </c>
      <c r="D1177" s="93" t="s">
        <v>8468</v>
      </c>
      <c r="E1177" s="100" t="s">
        <v>8469</v>
      </c>
      <c r="F1177" s="61" t="s">
        <v>8499</v>
      </c>
      <c r="G1177" s="94">
        <v>45653</v>
      </c>
      <c r="H1177" s="149"/>
      <c r="I1177" s="154"/>
      <c r="J1177" s="90"/>
      <c r="K1177" s="81" t="s">
        <v>163</v>
      </c>
      <c r="L1177" s="81" t="s">
        <v>8495</v>
      </c>
      <c r="M1177" s="81" t="s">
        <v>8500</v>
      </c>
    </row>
    <row r="1178" spans="1:13" ht="40.5">
      <c r="A1178" s="81" t="s">
        <v>8470</v>
      </c>
      <c r="B1178" s="146" t="s">
        <v>8471</v>
      </c>
      <c r="C1178" s="90" t="s">
        <v>8407</v>
      </c>
      <c r="D1178" s="93" t="s">
        <v>8472</v>
      </c>
      <c r="E1178" s="100" t="s">
        <v>8465</v>
      </c>
      <c r="F1178" s="61" t="s">
        <v>8501</v>
      </c>
      <c r="G1178" s="94">
        <v>45653</v>
      </c>
      <c r="H1178" s="149"/>
      <c r="I1178" s="154"/>
      <c r="J1178" s="90"/>
      <c r="K1178" s="81" t="s">
        <v>121</v>
      </c>
      <c r="L1178" s="81" t="s">
        <v>8473</v>
      </c>
      <c r="M1178" s="81" t="s">
        <v>8502</v>
      </c>
    </row>
    <row r="1179" spans="1:13" ht="54">
      <c r="A1179" s="81" t="s">
        <v>8474</v>
      </c>
      <c r="B1179" s="146" t="s">
        <v>8475</v>
      </c>
      <c r="C1179" s="90" t="s">
        <v>8459</v>
      </c>
      <c r="D1179" s="93" t="s">
        <v>7997</v>
      </c>
      <c r="E1179" s="100" t="s">
        <v>8465</v>
      </c>
      <c r="F1179" s="61" t="s">
        <v>8478</v>
      </c>
      <c r="G1179" s="94">
        <v>45653</v>
      </c>
      <c r="H1179" s="149"/>
      <c r="I1179" s="154"/>
      <c r="J1179" s="90"/>
      <c r="K1179" s="81" t="s">
        <v>2040</v>
      </c>
      <c r="L1179" s="81" t="s">
        <v>8477</v>
      </c>
      <c r="M1179" s="81" t="s">
        <v>8476</v>
      </c>
    </row>
    <row r="1180" spans="1:13" ht="94.5">
      <c r="A1180" s="81" t="s">
        <v>8479</v>
      </c>
      <c r="B1180" s="146" t="s">
        <v>8480</v>
      </c>
      <c r="C1180" s="90" t="s">
        <v>8460</v>
      </c>
      <c r="D1180" s="93" t="s">
        <v>8481</v>
      </c>
      <c r="E1180" s="100" t="s">
        <v>8482</v>
      </c>
      <c r="F1180" s="61" t="s">
        <v>8503</v>
      </c>
      <c r="G1180" s="94">
        <v>45653</v>
      </c>
      <c r="H1180" s="149"/>
      <c r="I1180" s="154"/>
      <c r="J1180" s="90"/>
      <c r="K1180" s="81" t="s">
        <v>119</v>
      </c>
      <c r="L1180" s="81" t="s">
        <v>8483</v>
      </c>
      <c r="M1180" s="81" t="s">
        <v>8504</v>
      </c>
    </row>
    <row r="1181" spans="1:13" ht="81">
      <c r="A1181" s="81" t="s">
        <v>8484</v>
      </c>
      <c r="B1181" s="146" t="s">
        <v>8485</v>
      </c>
      <c r="C1181" s="90" t="s">
        <v>8461</v>
      </c>
      <c r="D1181" s="93" t="s">
        <v>6095</v>
      </c>
      <c r="E1181" s="100" t="s">
        <v>8486</v>
      </c>
      <c r="F1181" s="61" t="s">
        <v>8505</v>
      </c>
      <c r="G1181" s="94">
        <v>45653</v>
      </c>
      <c r="H1181" s="149">
        <v>45688</v>
      </c>
      <c r="I1181" s="154" t="s">
        <v>8533</v>
      </c>
      <c r="J1181" s="90"/>
      <c r="K1181" s="81" t="s">
        <v>119</v>
      </c>
      <c r="L1181" s="81" t="s">
        <v>8487</v>
      </c>
      <c r="M1181" s="81" t="s">
        <v>8506</v>
      </c>
    </row>
    <row r="1182" spans="1:13" ht="54">
      <c r="A1182" s="81" t="s">
        <v>8496</v>
      </c>
      <c r="B1182" s="146" t="s">
        <v>8488</v>
      </c>
      <c r="C1182" s="90" t="s">
        <v>8462</v>
      </c>
      <c r="D1182" s="93" t="s">
        <v>8489</v>
      </c>
      <c r="E1182" s="100" t="s">
        <v>8465</v>
      </c>
      <c r="F1182" s="61" t="s">
        <v>8509</v>
      </c>
      <c r="G1182" s="94">
        <v>45653</v>
      </c>
      <c r="H1182" s="149"/>
      <c r="I1182" s="154"/>
      <c r="J1182" s="90"/>
      <c r="K1182" s="81" t="s">
        <v>163</v>
      </c>
      <c r="L1182" s="81" t="s">
        <v>8491</v>
      </c>
      <c r="M1182" s="81" t="s">
        <v>8490</v>
      </c>
    </row>
    <row r="1183" spans="1:13" ht="67.5">
      <c r="A1183" s="81" t="s">
        <v>8497</v>
      </c>
      <c r="B1183" s="146" t="s">
        <v>8492</v>
      </c>
      <c r="C1183" s="90" t="s">
        <v>8463</v>
      </c>
      <c r="D1183" s="93" t="s">
        <v>8493</v>
      </c>
      <c r="E1183" s="100" t="s">
        <v>8465</v>
      </c>
      <c r="F1183" s="61" t="s">
        <v>8507</v>
      </c>
      <c r="G1183" s="94">
        <v>45653</v>
      </c>
      <c r="H1183" s="149"/>
      <c r="I1183" s="154"/>
      <c r="J1183" s="90"/>
      <c r="K1183" s="81" t="s">
        <v>121</v>
      </c>
      <c r="L1183" s="81" t="s">
        <v>8491</v>
      </c>
      <c r="M1183" s="81" t="s">
        <v>8508</v>
      </c>
    </row>
    <row r="1184" spans="1:13" ht="67.5">
      <c r="A1184" s="81" t="s">
        <v>8498</v>
      </c>
      <c r="B1184" s="146" t="s">
        <v>8494</v>
      </c>
      <c r="C1184" s="90" t="s">
        <v>8464</v>
      </c>
      <c r="D1184" s="93" t="s">
        <v>8493</v>
      </c>
      <c r="E1184" s="100" t="s">
        <v>8465</v>
      </c>
      <c r="F1184" s="61" t="s">
        <v>8510</v>
      </c>
      <c r="G1184" s="94">
        <v>45653</v>
      </c>
      <c r="H1184" s="149"/>
      <c r="I1184" s="154"/>
      <c r="J1184" s="90"/>
      <c r="K1184" s="81" t="s">
        <v>148</v>
      </c>
      <c r="L1184" s="81" t="s">
        <v>8491</v>
      </c>
      <c r="M1184" s="81" t="s">
        <v>8511</v>
      </c>
    </row>
    <row r="1185" spans="1:13" ht="40.5">
      <c r="A1185" s="81" t="s">
        <v>8520</v>
      </c>
      <c r="B1185" s="146" t="s">
        <v>8519</v>
      </c>
      <c r="C1185" s="90" t="s">
        <v>8521</v>
      </c>
      <c r="D1185" s="93" t="s">
        <v>8522</v>
      </c>
      <c r="E1185" s="100" t="s">
        <v>8523</v>
      </c>
      <c r="F1185" s="61" t="s">
        <v>8525</v>
      </c>
      <c r="G1185" s="94">
        <v>45653</v>
      </c>
      <c r="H1185" s="149">
        <v>45688</v>
      </c>
      <c r="I1185" s="154" t="s">
        <v>8662</v>
      </c>
      <c r="J1185" s="90"/>
      <c r="K1185" s="81" t="s">
        <v>2040</v>
      </c>
      <c r="L1185" s="81" t="s">
        <v>8524</v>
      </c>
      <c r="M1185" s="81" t="s">
        <v>8526</v>
      </c>
    </row>
    <row r="1186" spans="1:13" ht="67.5">
      <c r="A1186" s="81" t="s">
        <v>8537</v>
      </c>
      <c r="B1186" s="146" t="s">
        <v>8536</v>
      </c>
      <c r="C1186" s="90" t="s">
        <v>8534</v>
      </c>
      <c r="D1186" s="93" t="s">
        <v>8539</v>
      </c>
      <c r="E1186" s="100" t="s">
        <v>8538</v>
      </c>
      <c r="F1186" s="61" t="s">
        <v>8548</v>
      </c>
      <c r="G1186" s="94">
        <v>45688</v>
      </c>
      <c r="H1186" s="149"/>
      <c r="I1186" s="154"/>
      <c r="J1186" s="90"/>
      <c r="K1186" s="81" t="s">
        <v>8540</v>
      </c>
      <c r="L1186" s="81" t="s">
        <v>8542</v>
      </c>
      <c r="M1186" s="81" t="s">
        <v>8541</v>
      </c>
    </row>
    <row r="1187" spans="1:13" ht="40.5">
      <c r="A1187" s="81" t="s">
        <v>8544</v>
      </c>
      <c r="B1187" s="146" t="s">
        <v>8545</v>
      </c>
      <c r="C1187" s="90" t="s">
        <v>8535</v>
      </c>
      <c r="D1187" s="93" t="s">
        <v>6749</v>
      </c>
      <c r="E1187" s="100" t="s">
        <v>8543</v>
      </c>
      <c r="F1187" s="61" t="s">
        <v>8549</v>
      </c>
      <c r="G1187" s="94">
        <v>45688</v>
      </c>
      <c r="H1187" s="149">
        <v>45688</v>
      </c>
      <c r="I1187" s="154" t="s">
        <v>8647</v>
      </c>
      <c r="J1187" s="90"/>
      <c r="K1187" s="81" t="s">
        <v>8546</v>
      </c>
      <c r="L1187" s="81" t="s">
        <v>8547</v>
      </c>
      <c r="M1187" s="81" t="s">
        <v>8550</v>
      </c>
    </row>
    <row r="1188" spans="1:13" ht="40.5">
      <c r="A1188" s="81" t="s">
        <v>8573</v>
      </c>
      <c r="B1188" s="146" t="s">
        <v>8574</v>
      </c>
      <c r="C1188" s="90" t="s">
        <v>8559</v>
      </c>
      <c r="D1188" s="93" t="s">
        <v>8575</v>
      </c>
      <c r="E1188" s="100" t="s">
        <v>8576</v>
      </c>
      <c r="F1188" s="61" t="s">
        <v>8599</v>
      </c>
      <c r="G1188" s="94">
        <v>45688</v>
      </c>
      <c r="H1188" s="149">
        <v>45807</v>
      </c>
      <c r="I1188" s="154" t="s">
        <v>9837</v>
      </c>
      <c r="J1188" s="90"/>
      <c r="K1188" s="81" t="s">
        <v>8577</v>
      </c>
      <c r="L1188" s="81" t="s">
        <v>8579</v>
      </c>
      <c r="M1188" s="81" t="s">
        <v>8578</v>
      </c>
    </row>
    <row r="1189" spans="1:13" ht="40.5">
      <c r="A1189" s="81" t="s">
        <v>8581</v>
      </c>
      <c r="B1189" s="146" t="s">
        <v>8580</v>
      </c>
      <c r="C1189" s="90" t="s">
        <v>8560</v>
      </c>
      <c r="D1189" s="93" t="s">
        <v>8582</v>
      </c>
      <c r="E1189" s="100" t="s">
        <v>8583</v>
      </c>
      <c r="F1189" s="61" t="s">
        <v>8600</v>
      </c>
      <c r="G1189" s="94">
        <v>45688</v>
      </c>
      <c r="H1189" s="149"/>
      <c r="I1189" s="154"/>
      <c r="J1189" s="90"/>
      <c r="K1189" s="81" t="s">
        <v>8584</v>
      </c>
      <c r="L1189" s="81" t="s">
        <v>8585</v>
      </c>
      <c r="M1189" s="81" t="s">
        <v>8586</v>
      </c>
    </row>
    <row r="1190" spans="1:13" ht="40.5">
      <c r="A1190" s="81" t="s">
        <v>8588</v>
      </c>
      <c r="B1190" s="146" t="s">
        <v>8587</v>
      </c>
      <c r="C1190" s="90" t="s">
        <v>8561</v>
      </c>
      <c r="D1190" s="93" t="s">
        <v>2429</v>
      </c>
      <c r="E1190" s="100" t="s">
        <v>8589</v>
      </c>
      <c r="F1190" s="61" t="s">
        <v>8601</v>
      </c>
      <c r="G1190" s="94">
        <v>45688</v>
      </c>
      <c r="H1190" s="149"/>
      <c r="I1190" s="154"/>
      <c r="J1190" s="90"/>
      <c r="K1190" s="81" t="s">
        <v>8590</v>
      </c>
      <c r="L1190" s="81" t="s">
        <v>8592</v>
      </c>
      <c r="M1190" s="81" t="s">
        <v>8591</v>
      </c>
    </row>
    <row r="1191" spans="1:13" ht="81">
      <c r="A1191" s="81" t="s">
        <v>8593</v>
      </c>
      <c r="B1191" s="146" t="s">
        <v>8594</v>
      </c>
      <c r="C1191" s="90" t="s">
        <v>8562</v>
      </c>
      <c r="D1191" s="93" t="s">
        <v>8595</v>
      </c>
      <c r="E1191" s="100" t="s">
        <v>8589</v>
      </c>
      <c r="F1191" s="61" t="s">
        <v>8602</v>
      </c>
      <c r="G1191" s="94">
        <v>45688</v>
      </c>
      <c r="H1191" s="149"/>
      <c r="I1191" s="154"/>
      <c r="J1191" s="90"/>
      <c r="K1191" s="81" t="s">
        <v>8596</v>
      </c>
      <c r="L1191" s="81" t="s">
        <v>8598</v>
      </c>
      <c r="M1191" s="81" t="s">
        <v>8597</v>
      </c>
    </row>
    <row r="1192" spans="1:13" ht="54">
      <c r="A1192" s="81" t="s">
        <v>8604</v>
      </c>
      <c r="B1192" s="146" t="s">
        <v>8605</v>
      </c>
      <c r="C1192" s="90" t="s">
        <v>8563</v>
      </c>
      <c r="D1192" s="93" t="s">
        <v>8607</v>
      </c>
      <c r="E1192" s="100" t="s">
        <v>8606</v>
      </c>
      <c r="F1192" s="61" t="s">
        <v>8633</v>
      </c>
      <c r="G1192" s="94">
        <v>45688</v>
      </c>
      <c r="H1192" s="149">
        <v>45688</v>
      </c>
      <c r="I1192" s="154" t="s">
        <v>8663</v>
      </c>
      <c r="J1192" s="90"/>
      <c r="K1192" s="81" t="s">
        <v>8608</v>
      </c>
      <c r="L1192" s="81" t="s">
        <v>8631</v>
      </c>
      <c r="M1192" s="81" t="s">
        <v>8609</v>
      </c>
    </row>
    <row r="1193" spans="1:13" ht="54">
      <c r="A1193" s="81" t="s">
        <v>8612</v>
      </c>
      <c r="B1193" s="146" t="s">
        <v>8610</v>
      </c>
      <c r="C1193" s="90" t="s">
        <v>8564</v>
      </c>
      <c r="D1193" s="93" t="s">
        <v>8613</v>
      </c>
      <c r="E1193" s="100" t="s">
        <v>8611</v>
      </c>
      <c r="F1193" s="61" t="s">
        <v>8635</v>
      </c>
      <c r="G1193" s="94">
        <v>45688</v>
      </c>
      <c r="H1193" s="149"/>
      <c r="I1193" s="154"/>
      <c r="J1193" s="90"/>
      <c r="K1193" s="81" t="s">
        <v>8614</v>
      </c>
      <c r="L1193" s="81" t="s">
        <v>8615</v>
      </c>
      <c r="M1193" s="81" t="s">
        <v>8634</v>
      </c>
    </row>
    <row r="1194" spans="1:13" ht="54">
      <c r="A1194" s="81" t="s">
        <v>8617</v>
      </c>
      <c r="B1194" s="146" t="s">
        <v>8616</v>
      </c>
      <c r="C1194" s="90" t="s">
        <v>8565</v>
      </c>
      <c r="D1194" s="93" t="s">
        <v>8618</v>
      </c>
      <c r="E1194" s="100" t="s">
        <v>8619</v>
      </c>
      <c r="F1194" s="61" t="s">
        <v>8636</v>
      </c>
      <c r="G1194" s="94">
        <v>45688</v>
      </c>
      <c r="H1194" s="149"/>
      <c r="I1194" s="154"/>
      <c r="J1194" s="90"/>
      <c r="K1194" s="81" t="s">
        <v>8614</v>
      </c>
      <c r="L1194" s="81" t="s">
        <v>8620</v>
      </c>
      <c r="M1194" s="81" t="s">
        <v>8637</v>
      </c>
    </row>
    <row r="1195" spans="1:13" ht="40.5">
      <c r="A1195" s="81" t="s">
        <v>8621</v>
      </c>
      <c r="B1195" s="146" t="s">
        <v>8622</v>
      </c>
      <c r="C1195" s="90" t="s">
        <v>8566</v>
      </c>
      <c r="D1195" s="93" t="s">
        <v>8623</v>
      </c>
      <c r="E1195" s="100" t="s">
        <v>8611</v>
      </c>
      <c r="F1195" s="61" t="s">
        <v>8638</v>
      </c>
      <c r="G1195" s="94">
        <v>45688</v>
      </c>
      <c r="H1195" s="149"/>
      <c r="I1195" s="154"/>
      <c r="J1195" s="90"/>
      <c r="K1195" s="81" t="s">
        <v>8624</v>
      </c>
      <c r="L1195" s="81" t="s">
        <v>8626</v>
      </c>
      <c r="M1195" s="81" t="s">
        <v>8625</v>
      </c>
    </row>
    <row r="1196" spans="1:13" ht="148.5">
      <c r="A1196" s="81" t="s">
        <v>8630</v>
      </c>
      <c r="B1196" s="146" t="s">
        <v>8627</v>
      </c>
      <c r="C1196" s="90" t="s">
        <v>8567</v>
      </c>
      <c r="D1196" s="93" t="s">
        <v>8628</v>
      </c>
      <c r="E1196" s="100" t="s">
        <v>8611</v>
      </c>
      <c r="F1196" s="61" t="s">
        <v>8639</v>
      </c>
      <c r="G1196" s="94">
        <v>45688</v>
      </c>
      <c r="H1196" s="149"/>
      <c r="I1196" s="154"/>
      <c r="J1196" s="90"/>
      <c r="K1196" s="81" t="s">
        <v>119</v>
      </c>
      <c r="L1196" s="81" t="s">
        <v>8632</v>
      </c>
      <c r="M1196" s="81" t="s">
        <v>8629</v>
      </c>
    </row>
    <row r="1197" spans="1:13" ht="40.5">
      <c r="A1197" s="81" t="s">
        <v>8648</v>
      </c>
      <c r="B1197" s="146" t="s">
        <v>8651</v>
      </c>
      <c r="C1197" s="90" t="s">
        <v>8568</v>
      </c>
      <c r="D1197" s="93" t="s">
        <v>8652</v>
      </c>
      <c r="E1197" s="100" t="s">
        <v>8653</v>
      </c>
      <c r="F1197" s="61" t="s">
        <v>8659</v>
      </c>
      <c r="G1197" s="94">
        <v>45688</v>
      </c>
      <c r="H1197" s="149"/>
      <c r="I1197" s="154"/>
      <c r="J1197" s="90"/>
      <c r="K1197" s="81" t="s">
        <v>2040</v>
      </c>
      <c r="L1197" s="81" t="s">
        <v>8654</v>
      </c>
      <c r="M1197" s="81" t="s">
        <v>8658</v>
      </c>
    </row>
    <row r="1198" spans="1:13" ht="54">
      <c r="A1198" s="81" t="s">
        <v>8649</v>
      </c>
      <c r="B1198" s="146" t="s">
        <v>8650</v>
      </c>
      <c r="C1198" s="90" t="s">
        <v>8569</v>
      </c>
      <c r="D1198" s="93" t="s">
        <v>8656</v>
      </c>
      <c r="E1198" s="100" t="s">
        <v>8655</v>
      </c>
      <c r="F1198" s="61" t="s">
        <v>8660</v>
      </c>
      <c r="G1198" s="94">
        <v>45688</v>
      </c>
      <c r="H1198" s="149"/>
      <c r="I1198" s="154"/>
      <c r="J1198" s="90"/>
      <c r="K1198" s="81" t="s">
        <v>119</v>
      </c>
      <c r="L1198" s="81" t="s">
        <v>8657</v>
      </c>
      <c r="M1198" s="81" t="s">
        <v>8661</v>
      </c>
    </row>
    <row r="1199" spans="1:13" ht="94.5">
      <c r="A1199" s="81" t="s">
        <v>8664</v>
      </c>
      <c r="B1199" s="146" t="s">
        <v>8665</v>
      </c>
      <c r="C1199" s="90" t="s">
        <v>8570</v>
      </c>
      <c r="D1199" s="93" t="s">
        <v>8669</v>
      </c>
      <c r="E1199" s="100" t="s">
        <v>8668</v>
      </c>
      <c r="F1199" s="61" t="s">
        <v>8681</v>
      </c>
      <c r="G1199" s="94">
        <v>45688</v>
      </c>
      <c r="H1199" s="149"/>
      <c r="I1199" s="154"/>
      <c r="J1199" s="90"/>
      <c r="K1199" s="81" t="s">
        <v>2040</v>
      </c>
      <c r="L1199" s="81" t="s">
        <v>8670</v>
      </c>
      <c r="M1199" s="81" t="s">
        <v>8685</v>
      </c>
    </row>
    <row r="1200" spans="1:13" ht="54">
      <c r="A1200" s="81" t="s">
        <v>8666</v>
      </c>
      <c r="B1200" s="146" t="s">
        <v>8671</v>
      </c>
      <c r="C1200" s="90" t="s">
        <v>8571</v>
      </c>
      <c r="D1200" s="93" t="s">
        <v>8672</v>
      </c>
      <c r="E1200" s="100" t="s">
        <v>8673</v>
      </c>
      <c r="F1200" s="61" t="s">
        <v>8682</v>
      </c>
      <c r="G1200" s="94">
        <v>45688</v>
      </c>
      <c r="H1200" s="149"/>
      <c r="I1200" s="154"/>
      <c r="J1200" s="90"/>
      <c r="K1200" s="81" t="s">
        <v>165</v>
      </c>
      <c r="L1200" s="81" t="s">
        <v>8675</v>
      </c>
      <c r="M1200" s="81" t="s">
        <v>8674</v>
      </c>
    </row>
    <row r="1201" spans="1:13" ht="108">
      <c r="A1201" s="81" t="s">
        <v>8667</v>
      </c>
      <c r="B1201" s="146" t="s">
        <v>8676</v>
      </c>
      <c r="C1201" s="90" t="s">
        <v>8572</v>
      </c>
      <c r="D1201" s="93" t="s">
        <v>8678</v>
      </c>
      <c r="E1201" s="100" t="s">
        <v>8677</v>
      </c>
      <c r="F1201" s="61" t="s">
        <v>8683</v>
      </c>
      <c r="G1201" s="94">
        <v>45688</v>
      </c>
      <c r="H1201" s="149"/>
      <c r="I1201" s="154"/>
      <c r="J1201" s="90"/>
      <c r="K1201" s="81" t="s">
        <v>119</v>
      </c>
      <c r="L1201" s="81" t="s">
        <v>8680</v>
      </c>
      <c r="M1201" s="81" t="s">
        <v>8679</v>
      </c>
    </row>
    <row r="1202" spans="1:13" ht="27">
      <c r="A1202" s="81" t="s">
        <v>8695</v>
      </c>
      <c r="B1202" s="146" t="s">
        <v>8694</v>
      </c>
      <c r="C1202" s="90" t="s">
        <v>8691</v>
      </c>
      <c r="D1202" s="93" t="s">
        <v>8696</v>
      </c>
      <c r="E1202" s="100" t="s">
        <v>8697</v>
      </c>
      <c r="F1202" s="61" t="s">
        <v>8713</v>
      </c>
      <c r="G1202" s="94">
        <v>45716</v>
      </c>
      <c r="H1202" s="149"/>
      <c r="I1202" s="154"/>
      <c r="J1202" s="90"/>
      <c r="K1202" s="81" t="s">
        <v>8698</v>
      </c>
      <c r="L1202" s="81" t="s">
        <v>8699</v>
      </c>
      <c r="M1202" s="81" t="s">
        <v>8712</v>
      </c>
    </row>
    <row r="1203" spans="1:13" ht="54">
      <c r="A1203" s="81" t="s">
        <v>8700</v>
      </c>
      <c r="B1203" s="146" t="s">
        <v>8701</v>
      </c>
      <c r="C1203" s="90" t="s">
        <v>8692</v>
      </c>
      <c r="D1203" s="93" t="s">
        <v>8702</v>
      </c>
      <c r="E1203" s="100" t="s">
        <v>8703</v>
      </c>
      <c r="F1203" s="61" t="s">
        <v>8714</v>
      </c>
      <c r="G1203" s="94">
        <v>45716</v>
      </c>
      <c r="H1203" s="149"/>
      <c r="I1203" s="154"/>
      <c r="J1203" s="90"/>
      <c r="K1203" s="81" t="s">
        <v>8704</v>
      </c>
      <c r="L1203" s="81" t="s">
        <v>8706</v>
      </c>
      <c r="M1203" s="81" t="s">
        <v>8705</v>
      </c>
    </row>
    <row r="1204" spans="1:13" ht="27">
      <c r="A1204" s="81" t="s">
        <v>8708</v>
      </c>
      <c r="B1204" s="146" t="s">
        <v>8709</v>
      </c>
      <c r="C1204" s="90" t="s">
        <v>8693</v>
      </c>
      <c r="D1204" s="93" t="s">
        <v>8710</v>
      </c>
      <c r="E1204" s="100" t="s">
        <v>8707</v>
      </c>
      <c r="F1204" s="61" t="s">
        <v>8715</v>
      </c>
      <c r="G1204" s="94">
        <v>45716</v>
      </c>
      <c r="H1204" s="149"/>
      <c r="I1204" s="154"/>
      <c r="J1204" s="90"/>
      <c r="K1204" s="81" t="s">
        <v>121</v>
      </c>
      <c r="L1204" s="81" t="s">
        <v>8711</v>
      </c>
      <c r="M1204" s="81" t="s">
        <v>8716</v>
      </c>
    </row>
    <row r="1205" spans="1:13" ht="108">
      <c r="A1205" s="81" t="s">
        <v>8727</v>
      </c>
      <c r="B1205" s="146" t="s">
        <v>8726</v>
      </c>
      <c r="C1205" s="90" t="s">
        <v>8722</v>
      </c>
      <c r="D1205" s="93" t="s">
        <v>8733</v>
      </c>
      <c r="E1205" s="100" t="s">
        <v>8725</v>
      </c>
      <c r="F1205" s="61" t="s">
        <v>8738</v>
      </c>
      <c r="G1205" s="94">
        <v>45716</v>
      </c>
      <c r="H1205" s="149"/>
      <c r="I1205" s="154"/>
      <c r="J1205" s="90"/>
      <c r="K1205" s="81" t="s">
        <v>119</v>
      </c>
      <c r="L1205" s="81" t="s">
        <v>8734</v>
      </c>
      <c r="M1205" s="81" t="s">
        <v>8739</v>
      </c>
    </row>
    <row r="1206" spans="1:13" ht="67.5">
      <c r="A1206" s="81" t="s">
        <v>8730</v>
      </c>
      <c r="B1206" s="146" t="s">
        <v>8729</v>
      </c>
      <c r="C1206" s="90" t="s">
        <v>8723</v>
      </c>
      <c r="D1206" s="93" t="s">
        <v>8735</v>
      </c>
      <c r="E1206" s="100" t="s">
        <v>8728</v>
      </c>
      <c r="F1206" s="61" t="s">
        <v>8741</v>
      </c>
      <c r="G1206" s="94">
        <v>45716</v>
      </c>
      <c r="H1206" s="149"/>
      <c r="I1206" s="154"/>
      <c r="J1206" s="90"/>
      <c r="K1206" s="81" t="s">
        <v>2040</v>
      </c>
      <c r="L1206" s="81" t="s">
        <v>8736</v>
      </c>
      <c r="M1206" s="81" t="s">
        <v>8740</v>
      </c>
    </row>
    <row r="1207" spans="1:13" ht="27">
      <c r="A1207" s="81" t="s">
        <v>8731</v>
      </c>
      <c r="B1207" s="146" t="s">
        <v>8732</v>
      </c>
      <c r="C1207" s="90" t="s">
        <v>8724</v>
      </c>
      <c r="D1207" s="93" t="s">
        <v>7004</v>
      </c>
      <c r="E1207" s="100" t="s">
        <v>8725</v>
      </c>
      <c r="F1207" s="61" t="s">
        <v>8742</v>
      </c>
      <c r="G1207" s="94">
        <v>45716</v>
      </c>
      <c r="H1207" s="149"/>
      <c r="I1207" s="154"/>
      <c r="J1207" s="90"/>
      <c r="K1207" s="81" t="s">
        <v>122</v>
      </c>
      <c r="L1207" s="81" t="s">
        <v>8737</v>
      </c>
      <c r="M1207" s="81" t="s">
        <v>8743</v>
      </c>
    </row>
    <row r="1208" spans="1:13" ht="67.5">
      <c r="A1208" s="81" t="s">
        <v>8753</v>
      </c>
      <c r="B1208" s="146" t="s">
        <v>8756</v>
      </c>
      <c r="C1208" s="90" t="s">
        <v>8752</v>
      </c>
      <c r="D1208" s="93" t="s">
        <v>8757</v>
      </c>
      <c r="E1208" s="100" t="s">
        <v>8754</v>
      </c>
      <c r="F1208" s="61" t="s">
        <v>8759</v>
      </c>
      <c r="G1208" s="94">
        <v>45716</v>
      </c>
      <c r="H1208" s="149"/>
      <c r="I1208" s="154"/>
      <c r="J1208" s="90"/>
      <c r="K1208" s="81" t="s">
        <v>8755</v>
      </c>
      <c r="L1208" s="81" t="s">
        <v>8758</v>
      </c>
      <c r="M1208" s="81" t="s">
        <v>8787</v>
      </c>
    </row>
    <row r="1209" spans="1:13" ht="40.5">
      <c r="A1209" s="81" t="s">
        <v>8768</v>
      </c>
      <c r="B1209" s="146" t="s">
        <v>8773</v>
      </c>
      <c r="C1209" s="90" t="s">
        <v>8760</v>
      </c>
      <c r="D1209" s="93" t="s">
        <v>2036</v>
      </c>
      <c r="E1209" s="100" t="s">
        <v>8772</v>
      </c>
      <c r="F1209" s="61" t="s">
        <v>8781</v>
      </c>
      <c r="G1209" s="94">
        <v>45747</v>
      </c>
      <c r="H1209" s="149"/>
      <c r="I1209" s="154"/>
      <c r="J1209" s="90"/>
      <c r="K1209" s="81" t="s">
        <v>163</v>
      </c>
      <c r="L1209" s="81" t="s">
        <v>8774</v>
      </c>
      <c r="M1209" s="81" t="s">
        <v>8782</v>
      </c>
    </row>
    <row r="1210" spans="1:13" ht="94.5">
      <c r="A1210" s="81" t="s">
        <v>8769</v>
      </c>
      <c r="B1210" s="146" t="s">
        <v>8775</v>
      </c>
      <c r="C1210" s="90" t="s">
        <v>8761</v>
      </c>
      <c r="D1210" s="93" t="s">
        <v>8776</v>
      </c>
      <c r="E1210" s="100" t="s">
        <v>8772</v>
      </c>
      <c r="F1210" s="117" t="s">
        <v>8783</v>
      </c>
      <c r="G1210" s="94">
        <v>45747</v>
      </c>
      <c r="H1210" s="149"/>
      <c r="I1210" s="154"/>
      <c r="J1210" s="90"/>
      <c r="K1210" s="81" t="s">
        <v>162</v>
      </c>
      <c r="L1210" s="81" t="s">
        <v>8777</v>
      </c>
      <c r="M1210" s="81" t="s">
        <v>8784</v>
      </c>
    </row>
    <row r="1211" spans="1:13" ht="54">
      <c r="A1211" s="81" t="s">
        <v>8770</v>
      </c>
      <c r="B1211" s="146" t="s">
        <v>8778</v>
      </c>
      <c r="C1211" s="90" t="s">
        <v>8762</v>
      </c>
      <c r="D1211" s="93" t="s">
        <v>8779</v>
      </c>
      <c r="E1211" s="100" t="s">
        <v>8771</v>
      </c>
      <c r="F1211" s="61" t="s">
        <v>8785</v>
      </c>
      <c r="G1211" s="94">
        <v>45747</v>
      </c>
      <c r="H1211" s="149"/>
      <c r="I1211" s="154"/>
      <c r="J1211" s="90"/>
      <c r="K1211" s="81" t="s">
        <v>121</v>
      </c>
      <c r="L1211" s="81" t="s">
        <v>8780</v>
      </c>
      <c r="M1211" s="81" t="s">
        <v>8786</v>
      </c>
    </row>
    <row r="1212" spans="1:13" ht="40.5">
      <c r="A1212" s="81" t="s">
        <v>8796</v>
      </c>
      <c r="B1212" s="146" t="s">
        <v>8797</v>
      </c>
      <c r="C1212" s="90" t="s">
        <v>8763</v>
      </c>
      <c r="D1212" s="93" t="s">
        <v>8798</v>
      </c>
      <c r="E1212" s="100" t="s">
        <v>8799</v>
      </c>
      <c r="F1212" s="61" t="s">
        <v>8802</v>
      </c>
      <c r="G1212" s="94">
        <v>45747</v>
      </c>
      <c r="H1212" s="149"/>
      <c r="I1212" s="154"/>
      <c r="J1212" s="90"/>
      <c r="K1212" s="81" t="s">
        <v>132</v>
      </c>
      <c r="L1212" s="81" t="s">
        <v>8801</v>
      </c>
      <c r="M1212" s="81" t="s">
        <v>8800</v>
      </c>
    </row>
    <row r="1213" spans="1:13" ht="54">
      <c r="A1213" s="81" t="s">
        <v>8803</v>
      </c>
      <c r="B1213" s="146" t="s">
        <v>8804</v>
      </c>
      <c r="C1213" s="90" t="s">
        <v>8764</v>
      </c>
      <c r="D1213" s="93" t="s">
        <v>8805</v>
      </c>
      <c r="E1213" s="100" t="s">
        <v>8806</v>
      </c>
      <c r="F1213" s="61" t="s">
        <v>8820</v>
      </c>
      <c r="G1213" s="94">
        <v>45747</v>
      </c>
      <c r="H1213" s="149"/>
      <c r="I1213" s="154"/>
      <c r="J1213" s="90"/>
      <c r="K1213" s="81" t="s">
        <v>132</v>
      </c>
      <c r="L1213" s="81" t="s">
        <v>8807</v>
      </c>
      <c r="M1213" s="81" t="s">
        <v>8821</v>
      </c>
    </row>
    <row r="1214" spans="1:13" ht="40.5">
      <c r="A1214" s="81" t="s">
        <v>8809</v>
      </c>
      <c r="B1214" s="146" t="s">
        <v>8808</v>
      </c>
      <c r="C1214" s="90" t="s">
        <v>8765</v>
      </c>
      <c r="D1214" s="93" t="s">
        <v>8810</v>
      </c>
      <c r="E1214" s="100" t="s">
        <v>8811</v>
      </c>
      <c r="F1214" s="61" t="s">
        <v>8822</v>
      </c>
      <c r="G1214" s="94">
        <v>45747</v>
      </c>
      <c r="H1214" s="149"/>
      <c r="I1214" s="154"/>
      <c r="J1214" s="90"/>
      <c r="K1214" s="81" t="s">
        <v>122</v>
      </c>
      <c r="L1214" s="81" t="s">
        <v>8819</v>
      </c>
      <c r="M1214" s="81" t="s">
        <v>8823</v>
      </c>
    </row>
    <row r="1215" spans="1:13" ht="54">
      <c r="A1215" s="81" t="s">
        <v>8813</v>
      </c>
      <c r="B1215" s="146" t="s">
        <v>8812</v>
      </c>
      <c r="C1215" s="90" t="s">
        <v>8766</v>
      </c>
      <c r="D1215" s="93" t="s">
        <v>8814</v>
      </c>
      <c r="E1215" s="100" t="s">
        <v>8815</v>
      </c>
      <c r="F1215" s="81"/>
      <c r="G1215" s="94">
        <v>45747</v>
      </c>
      <c r="H1215" s="149"/>
      <c r="I1215" s="154"/>
      <c r="J1215" s="90"/>
      <c r="K1215" s="81" t="s">
        <v>121</v>
      </c>
      <c r="L1215" s="81" t="s">
        <v>8816</v>
      </c>
      <c r="M1215" s="81" t="s">
        <v>8824</v>
      </c>
    </row>
    <row r="1216" spans="1:13" ht="67.5">
      <c r="A1216" s="81" t="s">
        <v>8817</v>
      </c>
      <c r="B1216" s="146" t="s">
        <v>8818</v>
      </c>
      <c r="C1216" s="90" t="s">
        <v>8767</v>
      </c>
      <c r="D1216" s="93" t="s">
        <v>8814</v>
      </c>
      <c r="E1216" s="100" t="s">
        <v>8815</v>
      </c>
      <c r="F1216" s="81"/>
      <c r="G1216" s="94">
        <v>45747</v>
      </c>
      <c r="H1216" s="149"/>
      <c r="I1216" s="154"/>
      <c r="J1216" s="90"/>
      <c r="K1216" s="81" t="s">
        <v>132</v>
      </c>
      <c r="L1216" s="81" t="s">
        <v>8816</v>
      </c>
      <c r="M1216" s="81" t="s">
        <v>8825</v>
      </c>
    </row>
    <row r="1217" spans="1:13" ht="40.5">
      <c r="A1217" s="81" t="s">
        <v>8853</v>
      </c>
      <c r="B1217" s="146" t="s">
        <v>8852</v>
      </c>
      <c r="C1217" s="90" t="s">
        <v>8790</v>
      </c>
      <c r="D1217" s="93" t="s">
        <v>8854</v>
      </c>
      <c r="E1217" s="100" t="s">
        <v>488</v>
      </c>
      <c r="F1217" s="61" t="s">
        <v>8856</v>
      </c>
      <c r="G1217" s="94">
        <v>45747</v>
      </c>
      <c r="H1217" s="149"/>
      <c r="I1217" s="154"/>
      <c r="J1217" s="90"/>
      <c r="K1217" s="81" t="s">
        <v>119</v>
      </c>
      <c r="L1217" s="81" t="s">
        <v>8855</v>
      </c>
      <c r="M1217" s="81" t="s">
        <v>8857</v>
      </c>
    </row>
    <row r="1218" spans="1:13" ht="40.5">
      <c r="A1218" s="81" t="s">
        <v>8828</v>
      </c>
      <c r="B1218" s="146" t="s">
        <v>8829</v>
      </c>
      <c r="C1218" s="90" t="s">
        <v>8791</v>
      </c>
      <c r="D1218" s="93" t="s">
        <v>2050</v>
      </c>
      <c r="E1218" s="100" t="s">
        <v>8830</v>
      </c>
      <c r="F1218" s="61" t="s">
        <v>8833</v>
      </c>
      <c r="G1218" s="94">
        <v>45747</v>
      </c>
      <c r="H1218" s="149"/>
      <c r="I1218" s="154"/>
      <c r="J1218" s="90"/>
      <c r="K1218" s="81" t="s">
        <v>165</v>
      </c>
      <c r="L1218" s="81" t="s">
        <v>8835</v>
      </c>
      <c r="M1218" s="81" t="s">
        <v>8834</v>
      </c>
    </row>
    <row r="1219" spans="1:13" ht="27">
      <c r="A1219" s="81" t="s">
        <v>8836</v>
      </c>
      <c r="B1219" s="146" t="s">
        <v>8837</v>
      </c>
      <c r="C1219" s="90" t="s">
        <v>8792</v>
      </c>
      <c r="D1219" s="93" t="s">
        <v>8838</v>
      </c>
      <c r="E1219" s="100" t="s">
        <v>8830</v>
      </c>
      <c r="F1219" s="61" t="s">
        <v>8858</v>
      </c>
      <c r="G1219" s="94">
        <v>45747</v>
      </c>
      <c r="H1219" s="149"/>
      <c r="I1219" s="154"/>
      <c r="J1219" s="90"/>
      <c r="K1219" s="81" t="s">
        <v>119</v>
      </c>
      <c r="L1219" s="81" t="s">
        <v>8839</v>
      </c>
      <c r="M1219" s="81" t="s">
        <v>8859</v>
      </c>
    </row>
    <row r="1220" spans="1:13" ht="40.5">
      <c r="A1220" s="81" t="s">
        <v>8848</v>
      </c>
      <c r="B1220" s="146" t="s">
        <v>8849</v>
      </c>
      <c r="C1220" s="90" t="s">
        <v>8793</v>
      </c>
      <c r="D1220" s="93" t="s">
        <v>8850</v>
      </c>
      <c r="E1220" s="100" t="s">
        <v>138</v>
      </c>
      <c r="F1220" s="81"/>
      <c r="G1220" s="94">
        <v>45747</v>
      </c>
      <c r="H1220" s="149"/>
      <c r="I1220" s="154"/>
      <c r="J1220" s="90"/>
      <c r="K1220" s="81" t="s">
        <v>119</v>
      </c>
      <c r="L1220" s="81" t="s">
        <v>8851</v>
      </c>
      <c r="M1220" s="81" t="s">
        <v>8860</v>
      </c>
    </row>
    <row r="1221" spans="1:13" ht="54">
      <c r="A1221" s="81" t="s">
        <v>8841</v>
      </c>
      <c r="B1221" s="146" t="s">
        <v>8840</v>
      </c>
      <c r="C1221" s="90" t="s">
        <v>8794</v>
      </c>
      <c r="D1221" s="93" t="s">
        <v>5160</v>
      </c>
      <c r="E1221" s="100" t="s">
        <v>8831</v>
      </c>
      <c r="F1221" s="61" t="s">
        <v>8861</v>
      </c>
      <c r="G1221" s="94">
        <v>45747</v>
      </c>
      <c r="H1221" s="149"/>
      <c r="I1221" s="154"/>
      <c r="J1221" s="90"/>
      <c r="K1221" s="81" t="s">
        <v>163</v>
      </c>
      <c r="L1221" s="81" t="s">
        <v>8842</v>
      </c>
      <c r="M1221" s="81" t="s">
        <v>8863</v>
      </c>
    </row>
    <row r="1222" spans="1:13" ht="27">
      <c r="A1222" s="81" t="s">
        <v>8843</v>
      </c>
      <c r="B1222" s="146" t="s">
        <v>8844</v>
      </c>
      <c r="C1222" s="90" t="s">
        <v>8795</v>
      </c>
      <c r="D1222" s="93" t="s">
        <v>8845</v>
      </c>
      <c r="E1222" s="100" t="s">
        <v>8832</v>
      </c>
      <c r="F1222" s="61" t="s">
        <v>8862</v>
      </c>
      <c r="G1222" s="94">
        <v>45747</v>
      </c>
      <c r="H1222" s="149"/>
      <c r="I1222" s="154"/>
      <c r="J1222" s="90"/>
      <c r="K1222" s="81" t="s">
        <v>2040</v>
      </c>
      <c r="L1222" s="81" t="s">
        <v>8847</v>
      </c>
      <c r="M1222" s="81" t="s">
        <v>8846</v>
      </c>
    </row>
    <row r="1223" spans="1:13" ht="67.5">
      <c r="A1223" s="81" t="s">
        <v>8868</v>
      </c>
      <c r="B1223" s="146" t="s">
        <v>8877</v>
      </c>
      <c r="C1223" s="90" t="s">
        <v>8864</v>
      </c>
      <c r="D1223" s="93" t="s">
        <v>8878</v>
      </c>
      <c r="E1223" s="100" t="s">
        <v>8869</v>
      </c>
      <c r="F1223" s="61" t="s">
        <v>8887</v>
      </c>
      <c r="G1223" s="94">
        <v>45747</v>
      </c>
      <c r="H1223" s="149"/>
      <c r="I1223" s="154"/>
      <c r="J1223" s="90"/>
      <c r="K1223" s="81" t="s">
        <v>2040</v>
      </c>
      <c r="L1223" s="81" t="s">
        <v>8883</v>
      </c>
      <c r="M1223" s="81" t="s">
        <v>8882</v>
      </c>
    </row>
    <row r="1224" spans="1:13" ht="54">
      <c r="A1224" s="81" t="s">
        <v>8870</v>
      </c>
      <c r="B1224" s="146" t="s">
        <v>8874</v>
      </c>
      <c r="C1224" s="90" t="s">
        <v>8865</v>
      </c>
      <c r="D1224" s="93" t="s">
        <v>8879</v>
      </c>
      <c r="E1224" s="100" t="s">
        <v>8871</v>
      </c>
      <c r="F1224" s="81" t="s">
        <v>8884</v>
      </c>
      <c r="G1224" s="94">
        <v>45747</v>
      </c>
      <c r="H1224" s="149"/>
      <c r="I1224" s="154"/>
      <c r="J1224" s="90"/>
      <c r="K1224" s="81" t="s">
        <v>121</v>
      </c>
      <c r="L1224" s="81" t="s">
        <v>8842</v>
      </c>
      <c r="M1224" s="81" t="s">
        <v>8888</v>
      </c>
    </row>
    <row r="1225" spans="1:13" ht="40.5">
      <c r="A1225" s="81" t="s">
        <v>8872</v>
      </c>
      <c r="B1225" s="146" t="s">
        <v>8875</v>
      </c>
      <c r="C1225" s="90" t="s">
        <v>8866</v>
      </c>
      <c r="D1225" s="93" t="s">
        <v>8880</v>
      </c>
      <c r="E1225" s="100" t="s">
        <v>8871</v>
      </c>
      <c r="F1225" s="61" t="s">
        <v>8889</v>
      </c>
      <c r="G1225" s="94">
        <v>45747</v>
      </c>
      <c r="H1225" s="149"/>
      <c r="I1225" s="154"/>
      <c r="J1225" s="90"/>
      <c r="K1225" s="81" t="s">
        <v>121</v>
      </c>
      <c r="L1225" s="81" t="s">
        <v>8886</v>
      </c>
      <c r="M1225" s="81" t="s">
        <v>8885</v>
      </c>
    </row>
    <row r="1226" spans="1:13" ht="40.5">
      <c r="A1226" s="81" t="s">
        <v>8873</v>
      </c>
      <c r="B1226" s="146" t="s">
        <v>8876</v>
      </c>
      <c r="C1226" s="90" t="s">
        <v>8867</v>
      </c>
      <c r="D1226" s="93" t="s">
        <v>8881</v>
      </c>
      <c r="E1226" s="100" t="s">
        <v>8871</v>
      </c>
      <c r="F1226" s="81"/>
      <c r="G1226" s="94">
        <v>45747</v>
      </c>
      <c r="H1226" s="149"/>
      <c r="I1226" s="154"/>
      <c r="J1226" s="90"/>
      <c r="K1226" s="81" t="s">
        <v>163</v>
      </c>
      <c r="L1226" s="81" t="s">
        <v>8322</v>
      </c>
      <c r="M1226" s="81" t="s">
        <v>8890</v>
      </c>
    </row>
    <row r="1227" spans="1:13" ht="40.5">
      <c r="A1227" s="81" t="s">
        <v>8895</v>
      </c>
      <c r="B1227" s="146" t="s">
        <v>8894</v>
      </c>
      <c r="C1227" s="90" t="s">
        <v>8892</v>
      </c>
      <c r="D1227" s="93" t="s">
        <v>8896</v>
      </c>
      <c r="E1227" s="100" t="s">
        <v>8893</v>
      </c>
      <c r="F1227" s="61" t="s">
        <v>8900</v>
      </c>
      <c r="G1227" s="94">
        <v>45777</v>
      </c>
      <c r="H1227" s="149"/>
      <c r="I1227" s="154"/>
      <c r="J1227" s="90"/>
      <c r="K1227" s="81" t="s">
        <v>8897</v>
      </c>
      <c r="L1227" s="81" t="s">
        <v>8899</v>
      </c>
      <c r="M1227" s="81" t="s">
        <v>8898</v>
      </c>
    </row>
    <row r="1228" spans="1:13" ht="40.5">
      <c r="A1228" s="81" t="s">
        <v>8914</v>
      </c>
      <c r="B1228" s="146" t="s">
        <v>8915</v>
      </c>
      <c r="C1228" s="90" t="s">
        <v>8901</v>
      </c>
      <c r="D1228" s="93" t="s">
        <v>7950</v>
      </c>
      <c r="E1228" s="100" t="s">
        <v>6437</v>
      </c>
      <c r="F1228" s="61" t="s">
        <v>8916</v>
      </c>
      <c r="G1228" s="94">
        <v>45777</v>
      </c>
      <c r="H1228" s="149"/>
      <c r="I1228" s="154"/>
      <c r="J1228" s="90"/>
      <c r="K1228" s="81" t="s">
        <v>2040</v>
      </c>
      <c r="L1228" s="81" t="s">
        <v>8917</v>
      </c>
      <c r="M1228" s="81" t="s">
        <v>8918</v>
      </c>
    </row>
    <row r="1229" spans="1:13" ht="40.5">
      <c r="A1229" s="81" t="s">
        <v>8919</v>
      </c>
      <c r="B1229" s="146" t="s">
        <v>8920</v>
      </c>
      <c r="C1229" s="90" t="s">
        <v>8902</v>
      </c>
      <c r="D1229" s="93" t="s">
        <v>8921</v>
      </c>
      <c r="E1229" s="100" t="s">
        <v>8922</v>
      </c>
      <c r="F1229" s="61" t="s">
        <v>8923</v>
      </c>
      <c r="G1229" s="94">
        <v>45777</v>
      </c>
      <c r="H1229" s="149"/>
      <c r="I1229" s="154"/>
      <c r="J1229" s="90"/>
      <c r="K1229" s="81" t="s">
        <v>163</v>
      </c>
      <c r="L1229" s="81" t="s">
        <v>8924</v>
      </c>
      <c r="M1229" s="81" t="s">
        <v>8925</v>
      </c>
    </row>
    <row r="1230" spans="1:13" ht="54">
      <c r="A1230" s="81" t="s">
        <v>8926</v>
      </c>
      <c r="B1230" s="146" t="s">
        <v>8927</v>
      </c>
      <c r="C1230" s="90" t="s">
        <v>8903</v>
      </c>
      <c r="D1230" s="93" t="s">
        <v>8928</v>
      </c>
      <c r="E1230" s="100" t="s">
        <v>8929</v>
      </c>
      <c r="F1230" s="61" t="s">
        <v>8930</v>
      </c>
      <c r="G1230" s="94">
        <v>45777</v>
      </c>
      <c r="H1230" s="149"/>
      <c r="I1230" s="154"/>
      <c r="J1230" s="90"/>
      <c r="K1230" s="81" t="s">
        <v>122</v>
      </c>
      <c r="L1230" s="81" t="s">
        <v>9209</v>
      </c>
      <c r="M1230" s="81" t="s">
        <v>8931</v>
      </c>
    </row>
    <row r="1231" spans="1:13" ht="54">
      <c r="A1231" s="81" t="s">
        <v>8932</v>
      </c>
      <c r="B1231" s="146" t="s">
        <v>8933</v>
      </c>
      <c r="C1231" s="90" t="s">
        <v>8904</v>
      </c>
      <c r="D1231" s="93" t="s">
        <v>8934</v>
      </c>
      <c r="E1231" s="100" t="s">
        <v>8935</v>
      </c>
      <c r="F1231" s="61" t="s">
        <v>8936</v>
      </c>
      <c r="G1231" s="94">
        <v>45777</v>
      </c>
      <c r="H1231" s="149"/>
      <c r="I1231" s="154"/>
      <c r="J1231" s="90"/>
      <c r="K1231" s="81" t="s">
        <v>119</v>
      </c>
      <c r="L1231" s="81" t="s">
        <v>8937</v>
      </c>
      <c r="M1231" s="81" t="s">
        <v>8938</v>
      </c>
    </row>
    <row r="1232" spans="1:13" ht="40.5">
      <c r="A1232" s="81" t="s">
        <v>8939</v>
      </c>
      <c r="B1232" s="146" t="s">
        <v>8940</v>
      </c>
      <c r="C1232" s="90" t="s">
        <v>8905</v>
      </c>
      <c r="D1232" s="93" t="s">
        <v>8941</v>
      </c>
      <c r="E1232" s="100" t="s">
        <v>465</v>
      </c>
      <c r="F1232" s="61" t="s">
        <v>8942</v>
      </c>
      <c r="G1232" s="94">
        <v>45777</v>
      </c>
      <c r="H1232" s="149"/>
      <c r="I1232" s="154"/>
      <c r="J1232" s="90"/>
      <c r="K1232" s="81" t="s">
        <v>119</v>
      </c>
      <c r="L1232" s="81" t="s">
        <v>8943</v>
      </c>
      <c r="M1232" s="81" t="s">
        <v>8944</v>
      </c>
    </row>
    <row r="1233" spans="1:13" ht="54">
      <c r="A1233" s="81" t="s">
        <v>8945</v>
      </c>
      <c r="B1233" s="146" t="s">
        <v>8951</v>
      </c>
      <c r="C1233" s="90" t="s">
        <v>8906</v>
      </c>
      <c r="D1233" s="93" t="s">
        <v>8946</v>
      </c>
      <c r="E1233" s="100" t="s">
        <v>488</v>
      </c>
      <c r="F1233" s="61" t="s">
        <v>8947</v>
      </c>
      <c r="G1233" s="94">
        <v>45777</v>
      </c>
      <c r="H1233" s="149"/>
      <c r="I1233" s="154"/>
      <c r="J1233" s="90"/>
      <c r="K1233" s="81" t="s">
        <v>119</v>
      </c>
      <c r="L1233" s="81" t="s">
        <v>8948</v>
      </c>
      <c r="M1233" s="81" t="s">
        <v>8949</v>
      </c>
    </row>
    <row r="1234" spans="1:13" ht="40.5">
      <c r="A1234" s="81" t="s">
        <v>8950</v>
      </c>
      <c r="B1234" s="146" t="s">
        <v>8952</v>
      </c>
      <c r="C1234" s="90" t="s">
        <v>8907</v>
      </c>
      <c r="D1234" s="93" t="s">
        <v>8953</v>
      </c>
      <c r="E1234" s="100" t="s">
        <v>6437</v>
      </c>
      <c r="F1234" s="61" t="s">
        <v>8954</v>
      </c>
      <c r="G1234" s="94">
        <v>45777</v>
      </c>
      <c r="H1234" s="149"/>
      <c r="I1234" s="154"/>
      <c r="J1234" s="90"/>
      <c r="K1234" s="81" t="s">
        <v>132</v>
      </c>
      <c r="L1234" s="81" t="s">
        <v>8955</v>
      </c>
      <c r="M1234" s="81" t="s">
        <v>8956</v>
      </c>
    </row>
    <row r="1235" spans="1:13" ht="40.5">
      <c r="A1235" s="81" t="s">
        <v>8957</v>
      </c>
      <c r="B1235" s="146" t="s">
        <v>8958</v>
      </c>
      <c r="C1235" s="90" t="s">
        <v>8908</v>
      </c>
      <c r="D1235" s="93" t="s">
        <v>8959</v>
      </c>
      <c r="E1235" s="100" t="s">
        <v>8960</v>
      </c>
      <c r="F1235" s="61" t="s">
        <v>8961</v>
      </c>
      <c r="G1235" s="94">
        <v>45777</v>
      </c>
      <c r="H1235" s="149"/>
      <c r="I1235" s="154"/>
      <c r="J1235" s="90"/>
      <c r="K1235" s="81" t="s">
        <v>119</v>
      </c>
      <c r="L1235" s="81" t="s">
        <v>8962</v>
      </c>
      <c r="M1235" s="81" t="s">
        <v>8963</v>
      </c>
    </row>
    <row r="1236" spans="1:13" ht="40.5">
      <c r="A1236" s="81" t="s">
        <v>8964</v>
      </c>
      <c r="B1236" s="146" t="s">
        <v>8965</v>
      </c>
      <c r="C1236" s="90" t="s">
        <v>8909</v>
      </c>
      <c r="D1236" s="93" t="s">
        <v>8966</v>
      </c>
      <c r="E1236" s="100" t="s">
        <v>8967</v>
      </c>
      <c r="F1236" s="61" t="s">
        <v>8968</v>
      </c>
      <c r="G1236" s="94">
        <v>45777</v>
      </c>
      <c r="H1236" s="149"/>
      <c r="I1236" s="154"/>
      <c r="J1236" s="90"/>
      <c r="K1236" s="81" t="s">
        <v>147</v>
      </c>
      <c r="L1236" s="81" t="s">
        <v>8969</v>
      </c>
      <c r="M1236" s="81" t="s">
        <v>8970</v>
      </c>
    </row>
    <row r="1237" spans="1:13" ht="40.5">
      <c r="A1237" s="81" t="s">
        <v>8971</v>
      </c>
      <c r="B1237" s="146" t="s">
        <v>8972</v>
      </c>
      <c r="C1237" s="90" t="s">
        <v>8910</v>
      </c>
      <c r="D1237" s="93" t="s">
        <v>8973</v>
      </c>
      <c r="E1237" s="100" t="s">
        <v>8922</v>
      </c>
      <c r="F1237" s="81"/>
      <c r="G1237" s="94">
        <v>45777</v>
      </c>
      <c r="H1237" s="149"/>
      <c r="I1237" s="154"/>
      <c r="J1237" s="90"/>
      <c r="K1237" s="81" t="s">
        <v>132</v>
      </c>
      <c r="L1237" s="81" t="s">
        <v>8974</v>
      </c>
      <c r="M1237" s="81" t="s">
        <v>8975</v>
      </c>
    </row>
    <row r="1238" spans="1:13" ht="40.5">
      <c r="A1238" s="81" t="s">
        <v>8981</v>
      </c>
      <c r="B1238" s="146" t="s">
        <v>8982</v>
      </c>
      <c r="C1238" s="90" t="s">
        <v>8911</v>
      </c>
      <c r="D1238" s="93" t="s">
        <v>8983</v>
      </c>
      <c r="E1238" s="100" t="s">
        <v>186</v>
      </c>
      <c r="F1238" s="81"/>
      <c r="G1238" s="94">
        <v>45777</v>
      </c>
      <c r="H1238" s="149"/>
      <c r="I1238" s="154"/>
      <c r="J1238" s="90"/>
      <c r="K1238" s="81" t="s">
        <v>121</v>
      </c>
      <c r="L1238" s="81" t="s">
        <v>8984</v>
      </c>
      <c r="M1238" s="81" t="s">
        <v>8985</v>
      </c>
    </row>
    <row r="1239" spans="1:13" ht="40.5">
      <c r="A1239" s="81" t="s">
        <v>8986</v>
      </c>
      <c r="B1239" s="146" t="s">
        <v>8987</v>
      </c>
      <c r="C1239" s="90" t="s">
        <v>8912</v>
      </c>
      <c r="D1239" s="93" t="s">
        <v>8988</v>
      </c>
      <c r="E1239" s="100" t="s">
        <v>8960</v>
      </c>
      <c r="F1239" s="61" t="s">
        <v>8989</v>
      </c>
      <c r="G1239" s="94">
        <v>45777</v>
      </c>
      <c r="H1239" s="149"/>
      <c r="I1239" s="154"/>
      <c r="J1239" s="90"/>
      <c r="K1239" s="81" t="s">
        <v>119</v>
      </c>
      <c r="L1239" s="81" t="s">
        <v>8990</v>
      </c>
      <c r="M1239" s="81" t="s">
        <v>8991</v>
      </c>
    </row>
    <row r="1240" spans="1:13" ht="40.5">
      <c r="A1240" s="111" t="s">
        <v>8992</v>
      </c>
      <c r="B1240" s="223" t="s">
        <v>8993</v>
      </c>
      <c r="C1240" s="90" t="s">
        <v>8976</v>
      </c>
      <c r="D1240" s="112" t="s">
        <v>8994</v>
      </c>
      <c r="E1240" s="207" t="s">
        <v>8960</v>
      </c>
      <c r="F1240" s="145" t="s">
        <v>8995</v>
      </c>
      <c r="G1240" s="94">
        <v>45777</v>
      </c>
      <c r="H1240" s="149"/>
      <c r="I1240" s="154"/>
      <c r="J1240" s="158"/>
      <c r="K1240" s="111" t="s">
        <v>119</v>
      </c>
      <c r="L1240" s="111" t="s">
        <v>8996</v>
      </c>
      <c r="M1240" s="111" t="s">
        <v>8997</v>
      </c>
    </row>
    <row r="1241" spans="1:13" ht="81">
      <c r="A1241" s="81" t="s">
        <v>8998</v>
      </c>
      <c r="B1241" s="146" t="s">
        <v>8999</v>
      </c>
      <c r="C1241" s="90" t="s">
        <v>8977</v>
      </c>
      <c r="D1241" s="93" t="s">
        <v>9000</v>
      </c>
      <c r="E1241" s="100" t="s">
        <v>8929</v>
      </c>
      <c r="F1241" s="61" t="s">
        <v>9001</v>
      </c>
      <c r="G1241" s="94">
        <v>45777</v>
      </c>
      <c r="H1241" s="149"/>
      <c r="I1241" s="154"/>
      <c r="J1241" s="90"/>
      <c r="K1241" s="81" t="s">
        <v>165</v>
      </c>
      <c r="L1241" s="81" t="s">
        <v>9002</v>
      </c>
      <c r="M1241" s="81" t="s">
        <v>9003</v>
      </c>
    </row>
    <row r="1242" spans="1:13" ht="27">
      <c r="A1242" s="81" t="s">
        <v>9004</v>
      </c>
      <c r="B1242" s="146" t="s">
        <v>9005</v>
      </c>
      <c r="C1242" s="90" t="s">
        <v>8978</v>
      </c>
      <c r="D1242" s="93" t="s">
        <v>9006</v>
      </c>
      <c r="E1242" s="100" t="s">
        <v>9007</v>
      </c>
      <c r="F1242" s="81"/>
      <c r="G1242" s="94">
        <v>45777</v>
      </c>
      <c r="H1242" s="149"/>
      <c r="I1242" s="154"/>
      <c r="J1242" s="90"/>
      <c r="K1242" s="81" t="s">
        <v>119</v>
      </c>
      <c r="L1242" s="81" t="s">
        <v>9008</v>
      </c>
      <c r="M1242" s="81" t="s">
        <v>9009</v>
      </c>
    </row>
    <row r="1243" spans="1:13" ht="40.5">
      <c r="A1243" s="81" t="s">
        <v>9010</v>
      </c>
      <c r="B1243" s="146" t="s">
        <v>9011</v>
      </c>
      <c r="C1243" s="90" t="s">
        <v>8979</v>
      </c>
      <c r="D1243" s="93" t="s">
        <v>9012</v>
      </c>
      <c r="E1243" s="100" t="s">
        <v>8922</v>
      </c>
      <c r="F1243" s="81"/>
      <c r="G1243" s="94">
        <v>45777</v>
      </c>
      <c r="H1243" s="149"/>
      <c r="I1243" s="154"/>
      <c r="J1243" s="90"/>
      <c r="K1243" s="81" t="s">
        <v>163</v>
      </c>
      <c r="L1243" s="81" t="s">
        <v>9013</v>
      </c>
      <c r="M1243" s="81" t="s">
        <v>9014</v>
      </c>
    </row>
    <row r="1244" spans="1:13" ht="40.5">
      <c r="A1244" s="81" t="s">
        <v>9015</v>
      </c>
      <c r="B1244" s="146" t="s">
        <v>9016</v>
      </c>
      <c r="C1244" s="90" t="s">
        <v>8980</v>
      </c>
      <c r="D1244" s="93" t="s">
        <v>9017</v>
      </c>
      <c r="E1244" s="100" t="s">
        <v>8935</v>
      </c>
      <c r="F1244" s="61" t="s">
        <v>9018</v>
      </c>
      <c r="G1244" s="94">
        <v>45777</v>
      </c>
      <c r="H1244" s="149"/>
      <c r="I1244" s="154"/>
      <c r="J1244" s="90"/>
      <c r="K1244" s="81" t="s">
        <v>121</v>
      </c>
      <c r="L1244" s="81" t="s">
        <v>9019</v>
      </c>
      <c r="M1244" s="81" t="s">
        <v>9020</v>
      </c>
    </row>
    <row r="1245" spans="1:13" ht="27">
      <c r="A1245" s="81" t="s">
        <v>9160</v>
      </c>
      <c r="B1245" s="146" t="s">
        <v>9161</v>
      </c>
      <c r="C1245" s="90" t="s">
        <v>9167</v>
      </c>
      <c r="D1245" s="93" t="s">
        <v>9162</v>
      </c>
      <c r="E1245" s="100" t="s">
        <v>9165</v>
      </c>
      <c r="F1245" s="61" t="s">
        <v>9163</v>
      </c>
      <c r="G1245" s="94">
        <v>45777</v>
      </c>
      <c r="H1245" s="149"/>
      <c r="I1245" s="154"/>
      <c r="J1245" s="90"/>
      <c r="K1245" s="81" t="s">
        <v>125</v>
      </c>
      <c r="L1245" s="81" t="s">
        <v>9166</v>
      </c>
      <c r="M1245" s="81" t="s">
        <v>9164</v>
      </c>
    </row>
    <row r="1246" spans="1:13" ht="40.5">
      <c r="A1246" s="81" t="s">
        <v>9090</v>
      </c>
      <c r="B1246" s="81" t="s">
        <v>9091</v>
      </c>
      <c r="C1246" s="90" t="s">
        <v>9210</v>
      </c>
      <c r="D1246" s="81" t="s">
        <v>9092</v>
      </c>
      <c r="E1246" s="81" t="s">
        <v>9096</v>
      </c>
      <c r="F1246" s="61" t="s">
        <v>9097</v>
      </c>
      <c r="G1246" s="94">
        <v>45777</v>
      </c>
      <c r="H1246" s="153"/>
      <c r="I1246" s="167"/>
      <c r="J1246" s="90"/>
      <c r="K1246" s="81" t="s">
        <v>156</v>
      </c>
      <c r="L1246" s="81" t="s">
        <v>9094</v>
      </c>
      <c r="M1246" s="81" t="s">
        <v>9095</v>
      </c>
    </row>
    <row r="1247" spans="1:13" ht="40.5">
      <c r="A1247" s="81" t="s">
        <v>9098</v>
      </c>
      <c r="B1247" s="146" t="s">
        <v>9099</v>
      </c>
      <c r="C1247" s="90" t="s">
        <v>9211</v>
      </c>
      <c r="D1247" s="93" t="s">
        <v>6127</v>
      </c>
      <c r="E1247" s="100" t="s">
        <v>9102</v>
      </c>
      <c r="F1247" s="61" t="s">
        <v>9103</v>
      </c>
      <c r="G1247" s="94">
        <v>45777</v>
      </c>
      <c r="H1247" s="149"/>
      <c r="I1247" s="154"/>
      <c r="J1247" s="90"/>
      <c r="K1247" s="81" t="s">
        <v>125</v>
      </c>
      <c r="L1247" s="81" t="s">
        <v>9100</v>
      </c>
      <c r="M1247" s="81" t="s">
        <v>9101</v>
      </c>
    </row>
    <row r="1248" spans="1:13" ht="54">
      <c r="A1248" s="81" t="s">
        <v>9104</v>
      </c>
      <c r="B1248" s="146" t="s">
        <v>9105</v>
      </c>
      <c r="C1248" s="90" t="s">
        <v>9212</v>
      </c>
      <c r="D1248" s="93" t="s">
        <v>6952</v>
      </c>
      <c r="E1248" s="100" t="s">
        <v>9108</v>
      </c>
      <c r="F1248" s="81" t="s">
        <v>9093</v>
      </c>
      <c r="G1248" s="94">
        <v>45777</v>
      </c>
      <c r="H1248" s="149"/>
      <c r="I1248" s="154"/>
      <c r="J1248" s="90"/>
      <c r="K1248" s="81" t="s">
        <v>125</v>
      </c>
      <c r="L1248" s="81" t="s">
        <v>9106</v>
      </c>
      <c r="M1248" s="81" t="s">
        <v>9107</v>
      </c>
    </row>
    <row r="1249" spans="1:13" ht="40.5">
      <c r="A1249" s="81" t="s">
        <v>9109</v>
      </c>
      <c r="B1249" s="146" t="s">
        <v>9110</v>
      </c>
      <c r="C1249" s="90" t="s">
        <v>9213</v>
      </c>
      <c r="D1249" s="93" t="s">
        <v>9111</v>
      </c>
      <c r="E1249" s="100" t="s">
        <v>9102</v>
      </c>
      <c r="F1249" s="61" t="s">
        <v>9120</v>
      </c>
      <c r="G1249" s="94">
        <v>45777</v>
      </c>
      <c r="H1249" s="149"/>
      <c r="I1249" s="154"/>
      <c r="J1249" s="90"/>
      <c r="K1249" s="81" t="s">
        <v>125</v>
      </c>
      <c r="L1249" s="81" t="s">
        <v>9112</v>
      </c>
      <c r="M1249" s="81" t="s">
        <v>9113</v>
      </c>
    </row>
    <row r="1250" spans="1:13" ht="40.5">
      <c r="A1250" s="81" t="s">
        <v>9114</v>
      </c>
      <c r="B1250" s="217" t="s">
        <v>9115</v>
      </c>
      <c r="C1250" s="90" t="s">
        <v>9214</v>
      </c>
      <c r="D1250" s="93" t="s">
        <v>9116</v>
      </c>
      <c r="E1250" s="100" t="s">
        <v>9119</v>
      </c>
      <c r="F1250" s="61" t="s">
        <v>9121</v>
      </c>
      <c r="G1250" s="94">
        <v>45777</v>
      </c>
      <c r="H1250" s="149"/>
      <c r="I1250" s="154"/>
      <c r="J1250" s="90"/>
      <c r="K1250" s="81" t="s">
        <v>125</v>
      </c>
      <c r="L1250" s="81" t="s">
        <v>9117</v>
      </c>
      <c r="M1250" s="81" t="s">
        <v>9118</v>
      </c>
    </row>
    <row r="1251" spans="1:13" ht="40.5">
      <c r="A1251" s="81" t="s">
        <v>9122</v>
      </c>
      <c r="B1251" s="146" t="s">
        <v>9123</v>
      </c>
      <c r="C1251" s="90" t="s">
        <v>9215</v>
      </c>
      <c r="D1251" s="93" t="s">
        <v>9124</v>
      </c>
      <c r="E1251" s="100" t="s">
        <v>9102</v>
      </c>
      <c r="F1251" s="61" t="s">
        <v>9127</v>
      </c>
      <c r="G1251" s="94">
        <v>45777</v>
      </c>
      <c r="H1251" s="149"/>
      <c r="I1251" s="154"/>
      <c r="J1251" s="90"/>
      <c r="K1251" s="81" t="s">
        <v>156</v>
      </c>
      <c r="L1251" s="81" t="s">
        <v>9125</v>
      </c>
      <c r="M1251" s="81" t="s">
        <v>9126</v>
      </c>
    </row>
    <row r="1252" spans="1:13" ht="27">
      <c r="A1252" s="81" t="s">
        <v>9128</v>
      </c>
      <c r="B1252" s="146" t="s">
        <v>9131</v>
      </c>
      <c r="C1252" s="90" t="s">
        <v>9216</v>
      </c>
      <c r="D1252" s="93" t="s">
        <v>9129</v>
      </c>
      <c r="E1252" s="100" t="s">
        <v>9132</v>
      </c>
      <c r="F1252" s="61" t="s">
        <v>9133</v>
      </c>
      <c r="G1252" s="94">
        <v>45777</v>
      </c>
      <c r="H1252" s="149"/>
      <c r="I1252" s="154"/>
      <c r="J1252" s="90"/>
      <c r="K1252" s="81" t="s">
        <v>125</v>
      </c>
      <c r="L1252" s="81" t="s">
        <v>9134</v>
      </c>
      <c r="M1252" s="81" t="s">
        <v>9130</v>
      </c>
    </row>
    <row r="1253" spans="1:13" ht="40.5">
      <c r="A1253" s="81" t="s">
        <v>9135</v>
      </c>
      <c r="B1253" s="216" t="s">
        <v>9139</v>
      </c>
      <c r="C1253" s="90" t="s">
        <v>9217</v>
      </c>
      <c r="D1253" s="93" t="s">
        <v>9136</v>
      </c>
      <c r="E1253" s="100" t="s">
        <v>9108</v>
      </c>
      <c r="F1253" s="61" t="s">
        <v>9140</v>
      </c>
      <c r="G1253" s="94">
        <v>45777</v>
      </c>
      <c r="H1253" s="149"/>
      <c r="I1253" s="154"/>
      <c r="J1253" s="90"/>
      <c r="K1253" s="81" t="s">
        <v>2099</v>
      </c>
      <c r="L1253" s="81" t="s">
        <v>9137</v>
      </c>
      <c r="M1253" s="81" t="s">
        <v>9138</v>
      </c>
    </row>
    <row r="1254" spans="1:13" ht="40.5">
      <c r="A1254" s="81" t="s">
        <v>9141</v>
      </c>
      <c r="B1254" s="216" t="s">
        <v>9142</v>
      </c>
      <c r="C1254" s="90" t="s">
        <v>9218</v>
      </c>
      <c r="D1254" s="93" t="s">
        <v>9143</v>
      </c>
      <c r="E1254" s="100" t="s">
        <v>9146</v>
      </c>
      <c r="F1254" s="61" t="s">
        <v>9147</v>
      </c>
      <c r="G1254" s="94">
        <v>45777</v>
      </c>
      <c r="H1254" s="149"/>
      <c r="I1254" s="154"/>
      <c r="J1254" s="90"/>
      <c r="K1254" s="81" t="s">
        <v>163</v>
      </c>
      <c r="L1254" s="81" t="s">
        <v>9144</v>
      </c>
      <c r="M1254" s="81" t="s">
        <v>9145</v>
      </c>
    </row>
    <row r="1255" spans="1:13" ht="40.5">
      <c r="A1255" s="81" t="s">
        <v>9148</v>
      </c>
      <c r="B1255" s="215" t="s">
        <v>9149</v>
      </c>
      <c r="C1255" s="90" t="s">
        <v>9219</v>
      </c>
      <c r="D1255" s="93" t="s">
        <v>9150</v>
      </c>
      <c r="E1255" s="100" t="s">
        <v>9153</v>
      </c>
      <c r="F1255" s="81" t="s">
        <v>9093</v>
      </c>
      <c r="G1255" s="94">
        <v>45777</v>
      </c>
      <c r="H1255" s="149"/>
      <c r="I1255" s="154"/>
      <c r="J1255" s="90"/>
      <c r="K1255" s="81" t="s">
        <v>125</v>
      </c>
      <c r="L1255" s="81" t="s">
        <v>9151</v>
      </c>
      <c r="M1255" s="81" t="s">
        <v>9152</v>
      </c>
    </row>
    <row r="1256" spans="1:13" ht="40.5">
      <c r="A1256" s="81" t="s">
        <v>9154</v>
      </c>
      <c r="B1256" s="146" t="s">
        <v>9155</v>
      </c>
      <c r="C1256" s="90" t="s">
        <v>9220</v>
      </c>
      <c r="D1256" s="93" t="s">
        <v>9156</v>
      </c>
      <c r="E1256" s="100" t="s">
        <v>9108</v>
      </c>
      <c r="F1256" s="61" t="s">
        <v>9159</v>
      </c>
      <c r="G1256" s="94">
        <v>45777</v>
      </c>
      <c r="H1256" s="149">
        <v>45807</v>
      </c>
      <c r="I1256" s="154" t="s">
        <v>9696</v>
      </c>
      <c r="J1256" s="90"/>
      <c r="K1256" s="81" t="s">
        <v>163</v>
      </c>
      <c r="L1256" s="81" t="s">
        <v>9157</v>
      </c>
      <c r="M1256" s="81" t="s">
        <v>9158</v>
      </c>
    </row>
    <row r="1257" spans="1:13" ht="40.5">
      <c r="A1257" s="81" t="s">
        <v>9221</v>
      </c>
      <c r="B1257" s="146" t="s">
        <v>9222</v>
      </c>
      <c r="C1257" s="90" t="s">
        <v>9226</v>
      </c>
      <c r="D1257" s="93" t="s">
        <v>9223</v>
      </c>
      <c r="E1257" s="100" t="s">
        <v>9225</v>
      </c>
      <c r="F1257" s="61" t="s">
        <v>9227</v>
      </c>
      <c r="G1257" s="94">
        <v>45777</v>
      </c>
      <c r="H1257" s="149"/>
      <c r="I1257" s="154"/>
      <c r="J1257" s="90"/>
      <c r="K1257" s="81" t="s">
        <v>2042</v>
      </c>
      <c r="L1257" s="81" t="s">
        <v>9228</v>
      </c>
      <c r="M1257" s="81" t="s">
        <v>9224</v>
      </c>
    </row>
    <row r="1258" spans="1:13" ht="67.5">
      <c r="A1258" s="81" t="s">
        <v>9239</v>
      </c>
      <c r="B1258" s="146" t="s">
        <v>9229</v>
      </c>
      <c r="C1258" s="90" t="s">
        <v>9231</v>
      </c>
      <c r="D1258" s="93" t="s">
        <v>6952</v>
      </c>
      <c r="E1258" s="100" t="s">
        <v>9232</v>
      </c>
      <c r="F1258" s="61" t="s">
        <v>9233</v>
      </c>
      <c r="G1258" s="94">
        <v>45777</v>
      </c>
      <c r="H1258" s="149">
        <v>45807</v>
      </c>
      <c r="I1258" s="154" t="s">
        <v>9698</v>
      </c>
      <c r="J1258" s="90"/>
      <c r="K1258" s="81" t="s">
        <v>156</v>
      </c>
      <c r="L1258" s="81" t="s">
        <v>9240</v>
      </c>
      <c r="M1258" s="81" t="s">
        <v>9230</v>
      </c>
    </row>
    <row r="1259" spans="1:13" ht="67.5">
      <c r="A1259" s="81" t="s">
        <v>9234</v>
      </c>
      <c r="B1259" s="146" t="s">
        <v>9235</v>
      </c>
      <c r="C1259" s="90" t="s">
        <v>9237</v>
      </c>
      <c r="D1259" s="93" t="s">
        <v>8057</v>
      </c>
      <c r="E1259" s="100" t="s">
        <v>9225</v>
      </c>
      <c r="F1259" s="81" t="s">
        <v>9093</v>
      </c>
      <c r="G1259" s="94">
        <v>45777</v>
      </c>
      <c r="H1259" s="149"/>
      <c r="I1259" s="154"/>
      <c r="J1259" s="90"/>
      <c r="K1259" s="81" t="s">
        <v>163</v>
      </c>
      <c r="L1259" s="81" t="s">
        <v>9236</v>
      </c>
      <c r="M1259" s="81" t="s">
        <v>9238</v>
      </c>
    </row>
    <row r="1260" spans="1:13" ht="40.5">
      <c r="A1260" s="81" t="s">
        <v>9284</v>
      </c>
      <c r="B1260" s="146" t="s">
        <v>9285</v>
      </c>
      <c r="C1260" s="90" t="s">
        <v>9291</v>
      </c>
      <c r="D1260" s="93" t="s">
        <v>9286</v>
      </c>
      <c r="E1260" s="100" t="s">
        <v>9289</v>
      </c>
      <c r="F1260" s="61" t="s">
        <v>9290</v>
      </c>
      <c r="G1260" s="94">
        <v>45777</v>
      </c>
      <c r="H1260" s="149"/>
      <c r="I1260" s="154"/>
      <c r="J1260" s="90"/>
      <c r="K1260" s="81" t="s">
        <v>125</v>
      </c>
      <c r="L1260" s="81" t="s">
        <v>9287</v>
      </c>
      <c r="M1260" s="81" t="s">
        <v>9288</v>
      </c>
    </row>
    <row r="1261" spans="1:13" ht="40.5">
      <c r="A1261" s="81" t="s">
        <v>9389</v>
      </c>
      <c r="B1261" s="146" t="s">
        <v>9393</v>
      </c>
      <c r="C1261" s="90" t="s">
        <v>9707</v>
      </c>
      <c r="D1261" s="93" t="s">
        <v>9390</v>
      </c>
      <c r="E1261" s="100" t="s">
        <v>138</v>
      </c>
      <c r="F1261" s="81" t="s">
        <v>9093</v>
      </c>
      <c r="G1261" s="94">
        <v>45807</v>
      </c>
      <c r="H1261" s="149"/>
      <c r="I1261" s="154"/>
      <c r="J1261" s="90"/>
      <c r="K1261" s="81" t="s">
        <v>163</v>
      </c>
      <c r="L1261" s="81" t="s">
        <v>9391</v>
      </c>
      <c r="M1261" s="81" t="s">
        <v>9392</v>
      </c>
    </row>
    <row r="1262" spans="1:13" ht="81">
      <c r="A1262" s="81" t="s">
        <v>9394</v>
      </c>
      <c r="B1262" s="146" t="s">
        <v>9395</v>
      </c>
      <c r="C1262" s="90" t="s">
        <v>9708</v>
      </c>
      <c r="D1262" s="93" t="s">
        <v>9396</v>
      </c>
      <c r="E1262" s="100" t="s">
        <v>9478</v>
      </c>
      <c r="F1262" s="81" t="s">
        <v>9397</v>
      </c>
      <c r="G1262" s="94">
        <v>45807</v>
      </c>
      <c r="H1262" s="149"/>
      <c r="I1262" s="154"/>
      <c r="J1262" s="90"/>
      <c r="K1262" s="81" t="s">
        <v>2099</v>
      </c>
      <c r="L1262" s="81" t="s">
        <v>9794</v>
      </c>
      <c r="M1262" s="81" t="s">
        <v>9398</v>
      </c>
    </row>
    <row r="1263" spans="1:13" ht="40.5">
      <c r="A1263" s="81" t="s">
        <v>9399</v>
      </c>
      <c r="B1263" s="146" t="s">
        <v>9400</v>
      </c>
      <c r="C1263" s="90" t="s">
        <v>9709</v>
      </c>
      <c r="D1263" s="93" t="s">
        <v>9401</v>
      </c>
      <c r="E1263" s="100" t="s">
        <v>6437</v>
      </c>
      <c r="F1263" s="81" t="s">
        <v>9402</v>
      </c>
      <c r="G1263" s="94">
        <v>45807</v>
      </c>
      <c r="H1263" s="149"/>
      <c r="I1263" s="154"/>
      <c r="J1263" s="90"/>
      <c r="K1263" s="81" t="s">
        <v>2040</v>
      </c>
      <c r="L1263" s="81" t="s">
        <v>9795</v>
      </c>
      <c r="M1263" s="81" t="s">
        <v>9403</v>
      </c>
    </row>
    <row r="1264" spans="1:13" ht="54">
      <c r="A1264" s="81" t="s">
        <v>9404</v>
      </c>
      <c r="B1264" s="146" t="s">
        <v>9405</v>
      </c>
      <c r="C1264" s="90" t="s">
        <v>9710</v>
      </c>
      <c r="D1264" s="93" t="s">
        <v>9406</v>
      </c>
      <c r="E1264" s="100" t="s">
        <v>186</v>
      </c>
      <c r="F1264" s="81" t="s">
        <v>9407</v>
      </c>
      <c r="G1264" s="94">
        <v>45807</v>
      </c>
      <c r="H1264" s="149"/>
      <c r="I1264" s="154"/>
      <c r="J1264" s="90"/>
      <c r="K1264" s="81" t="s">
        <v>2099</v>
      </c>
      <c r="L1264" s="81" t="s">
        <v>9408</v>
      </c>
      <c r="M1264" s="81" t="s">
        <v>9409</v>
      </c>
    </row>
    <row r="1265" spans="1:13" ht="81">
      <c r="A1265" s="81" t="s">
        <v>9410</v>
      </c>
      <c r="B1265" s="146" t="s">
        <v>9411</v>
      </c>
      <c r="C1265" s="90" t="s">
        <v>9711</v>
      </c>
      <c r="D1265" s="93" t="s">
        <v>5733</v>
      </c>
      <c r="E1265" s="100" t="s">
        <v>6437</v>
      </c>
      <c r="F1265" s="81" t="s">
        <v>9412</v>
      </c>
      <c r="G1265" s="94">
        <v>45807</v>
      </c>
      <c r="H1265" s="149"/>
      <c r="I1265" s="154"/>
      <c r="J1265" s="90"/>
      <c r="K1265" s="81" t="s">
        <v>125</v>
      </c>
      <c r="L1265" s="81" t="s">
        <v>9796</v>
      </c>
      <c r="M1265" s="81" t="s">
        <v>9797</v>
      </c>
    </row>
    <row r="1266" spans="1:13" ht="40.5">
      <c r="A1266" s="81" t="s">
        <v>9413</v>
      </c>
      <c r="B1266" s="146" t="s">
        <v>9414</v>
      </c>
      <c r="C1266" s="90" t="s">
        <v>9712</v>
      </c>
      <c r="D1266" s="93" t="s">
        <v>9415</v>
      </c>
      <c r="E1266" s="100" t="s">
        <v>138</v>
      </c>
      <c r="F1266" s="81" t="s">
        <v>9416</v>
      </c>
      <c r="G1266" s="94">
        <v>45807</v>
      </c>
      <c r="H1266" s="149"/>
      <c r="I1266" s="154"/>
      <c r="J1266" s="90"/>
      <c r="K1266" s="81" t="s">
        <v>9388</v>
      </c>
      <c r="L1266" s="81" t="s">
        <v>9417</v>
      </c>
      <c r="M1266" s="81" t="s">
        <v>9418</v>
      </c>
    </row>
    <row r="1267" spans="1:13" ht="67.5">
      <c r="A1267" s="81" t="s">
        <v>9425</v>
      </c>
      <c r="B1267" s="146" t="s">
        <v>9426</v>
      </c>
      <c r="C1267" s="90" t="s">
        <v>9713</v>
      </c>
      <c r="D1267" s="93" t="s">
        <v>9329</v>
      </c>
      <c r="E1267" s="100" t="s">
        <v>186</v>
      </c>
      <c r="F1267" s="81" t="s">
        <v>9427</v>
      </c>
      <c r="G1267" s="94">
        <v>45807</v>
      </c>
      <c r="H1267" s="149"/>
      <c r="I1267" s="154"/>
      <c r="J1267" s="90"/>
      <c r="K1267" s="81" t="s">
        <v>125</v>
      </c>
      <c r="L1267" s="81" t="s">
        <v>9429</v>
      </c>
      <c r="M1267" s="81" t="s">
        <v>9428</v>
      </c>
    </row>
    <row r="1268" spans="1:13" ht="54">
      <c r="A1268" s="81" t="s">
        <v>9430</v>
      </c>
      <c r="B1268" s="146" t="s">
        <v>9431</v>
      </c>
      <c r="C1268" s="90" t="s">
        <v>9714</v>
      </c>
      <c r="D1268" s="93" t="s">
        <v>9432</v>
      </c>
      <c r="E1268" s="100" t="s">
        <v>716</v>
      </c>
      <c r="F1268" s="81" t="s">
        <v>9433</v>
      </c>
      <c r="G1268" s="94">
        <v>45807</v>
      </c>
      <c r="H1268" s="149"/>
      <c r="I1268" s="154"/>
      <c r="J1268" s="90"/>
      <c r="K1268" s="81" t="s">
        <v>163</v>
      </c>
      <c r="L1268" s="81" t="s">
        <v>9434</v>
      </c>
      <c r="M1268" s="81" t="s">
        <v>9435</v>
      </c>
    </row>
    <row r="1269" spans="1:13" ht="27">
      <c r="A1269" s="81" t="s">
        <v>9436</v>
      </c>
      <c r="B1269" s="146" t="s">
        <v>9437</v>
      </c>
      <c r="C1269" s="90" t="s">
        <v>9717</v>
      </c>
      <c r="D1269" s="93" t="s">
        <v>9438</v>
      </c>
      <c r="E1269" s="100" t="s">
        <v>509</v>
      </c>
      <c r="F1269" s="81" t="s">
        <v>9439</v>
      </c>
      <c r="G1269" s="94">
        <v>45807</v>
      </c>
      <c r="H1269" s="149"/>
      <c r="I1269" s="154"/>
      <c r="J1269" s="90"/>
      <c r="K1269" s="81" t="s">
        <v>163</v>
      </c>
      <c r="L1269" s="81" t="s">
        <v>9440</v>
      </c>
      <c r="M1269" s="81" t="s">
        <v>9441</v>
      </c>
    </row>
    <row r="1270" spans="1:13" ht="40.5">
      <c r="A1270" s="81" t="s">
        <v>9442</v>
      </c>
      <c r="B1270" s="146" t="s">
        <v>9443</v>
      </c>
      <c r="C1270" s="90" t="s">
        <v>9718</v>
      </c>
      <c r="D1270" s="93" t="s">
        <v>948</v>
      </c>
      <c r="E1270" s="100" t="s">
        <v>509</v>
      </c>
      <c r="F1270" s="81" t="s">
        <v>9093</v>
      </c>
      <c r="G1270" s="94">
        <v>45807</v>
      </c>
      <c r="H1270" s="149"/>
      <c r="I1270" s="154"/>
      <c r="J1270" s="90"/>
      <c r="K1270" s="81" t="s">
        <v>163</v>
      </c>
      <c r="L1270" s="81" t="s">
        <v>9444</v>
      </c>
      <c r="M1270" s="81" t="s">
        <v>9445</v>
      </c>
    </row>
    <row r="1271" spans="1:13" ht="27">
      <c r="A1271" s="81" t="s">
        <v>9452</v>
      </c>
      <c r="B1271" s="146" t="s">
        <v>9453</v>
      </c>
      <c r="C1271" s="90" t="s">
        <v>9715</v>
      </c>
      <c r="D1271" s="93" t="s">
        <v>9454</v>
      </c>
      <c r="E1271" s="100" t="s">
        <v>465</v>
      </c>
      <c r="F1271" s="81" t="s">
        <v>9093</v>
      </c>
      <c r="G1271" s="94">
        <v>45807</v>
      </c>
      <c r="H1271" s="149"/>
      <c r="I1271" s="154"/>
      <c r="J1271" s="90"/>
      <c r="K1271" s="81" t="s">
        <v>2099</v>
      </c>
      <c r="L1271" s="81" t="s">
        <v>9455</v>
      </c>
      <c r="M1271" s="81" t="s">
        <v>9456</v>
      </c>
    </row>
    <row r="1272" spans="1:13" ht="27">
      <c r="A1272" s="81" t="s">
        <v>9479</v>
      </c>
      <c r="B1272" s="146" t="s">
        <v>9480</v>
      </c>
      <c r="C1272" s="90" t="s">
        <v>9716</v>
      </c>
      <c r="D1272" s="93" t="s">
        <v>9481</v>
      </c>
      <c r="E1272" s="100" t="s">
        <v>716</v>
      </c>
      <c r="F1272" s="81" t="s">
        <v>9482</v>
      </c>
      <c r="G1272" s="94">
        <v>45807</v>
      </c>
      <c r="H1272" s="149"/>
      <c r="I1272" s="154"/>
      <c r="J1272" s="90"/>
      <c r="K1272" s="81" t="s">
        <v>156</v>
      </c>
      <c r="L1272" s="81" t="s">
        <v>9798</v>
      </c>
      <c r="M1272" s="81" t="s">
        <v>9483</v>
      </c>
    </row>
    <row r="1273" spans="1:13" ht="40.5">
      <c r="A1273" s="81" t="s">
        <v>9484</v>
      </c>
      <c r="B1273" s="146" t="s">
        <v>9485</v>
      </c>
      <c r="C1273" s="90" t="s">
        <v>9719</v>
      </c>
      <c r="D1273" s="93" t="s">
        <v>9486</v>
      </c>
      <c r="E1273" s="100" t="s">
        <v>716</v>
      </c>
      <c r="F1273" s="81" t="s">
        <v>9093</v>
      </c>
      <c r="G1273" s="94">
        <v>45807</v>
      </c>
      <c r="H1273" s="149"/>
      <c r="I1273" s="154"/>
      <c r="J1273" s="90"/>
      <c r="K1273" s="81" t="s">
        <v>125</v>
      </c>
      <c r="L1273" s="81" t="s">
        <v>9799</v>
      </c>
      <c r="M1273" s="81" t="s">
        <v>9676</v>
      </c>
    </row>
    <row r="1274" spans="1:13" ht="40.5">
      <c r="A1274" s="81" t="s">
        <v>9677</v>
      </c>
      <c r="B1274" s="146" t="s">
        <v>9487</v>
      </c>
      <c r="C1274" s="90" t="s">
        <v>9720</v>
      </c>
      <c r="D1274" s="93" t="s">
        <v>9488</v>
      </c>
      <c r="E1274" s="100" t="s">
        <v>158</v>
      </c>
      <c r="F1274" s="61" t="s">
        <v>9678</v>
      </c>
      <c r="G1274" s="94">
        <v>45807</v>
      </c>
      <c r="H1274" s="149"/>
      <c r="I1274" s="154"/>
      <c r="J1274" s="90"/>
      <c r="K1274" s="81" t="s">
        <v>125</v>
      </c>
      <c r="L1274" s="81" t="s">
        <v>9679</v>
      </c>
      <c r="M1274" s="81" t="s">
        <v>9680</v>
      </c>
    </row>
    <row r="1275" spans="1:13" ht="54">
      <c r="A1275" s="81" t="s">
        <v>9681</v>
      </c>
      <c r="B1275" s="146" t="s">
        <v>9494</v>
      </c>
      <c r="C1275" s="90" t="s">
        <v>9721</v>
      </c>
      <c r="D1275" s="93" t="s">
        <v>9495</v>
      </c>
      <c r="E1275" s="100" t="s">
        <v>6437</v>
      </c>
      <c r="F1275" s="61" t="s">
        <v>9682</v>
      </c>
      <c r="G1275" s="94">
        <v>45807</v>
      </c>
      <c r="H1275" s="149"/>
      <c r="I1275" s="154"/>
      <c r="J1275" s="90"/>
      <c r="K1275" s="81" t="s">
        <v>2099</v>
      </c>
      <c r="L1275" s="81" t="s">
        <v>9683</v>
      </c>
      <c r="M1275" s="81" t="s">
        <v>9684</v>
      </c>
    </row>
    <row r="1276" spans="1:13" ht="40.5">
      <c r="A1276" s="81" t="s">
        <v>9685</v>
      </c>
      <c r="B1276" s="146" t="s">
        <v>9518</v>
      </c>
      <c r="C1276" s="90" t="s">
        <v>9722</v>
      </c>
      <c r="D1276" s="93" t="s">
        <v>1956</v>
      </c>
      <c r="E1276" s="100" t="s">
        <v>186</v>
      </c>
      <c r="F1276" s="81" t="s">
        <v>9093</v>
      </c>
      <c r="G1276" s="94">
        <v>45807</v>
      </c>
      <c r="H1276" s="149"/>
      <c r="I1276" s="154"/>
      <c r="J1276" s="90"/>
      <c r="K1276" s="81" t="s">
        <v>2099</v>
      </c>
      <c r="L1276" s="81" t="s">
        <v>9686</v>
      </c>
      <c r="M1276" s="81" t="s">
        <v>9687</v>
      </c>
    </row>
    <row r="1277" spans="1:13" ht="40.5">
      <c r="A1277" s="81" t="s">
        <v>9688</v>
      </c>
      <c r="B1277" s="146" t="s">
        <v>9519</v>
      </c>
      <c r="C1277" s="90" t="s">
        <v>9723</v>
      </c>
      <c r="D1277" s="93" t="s">
        <v>1951</v>
      </c>
      <c r="E1277" s="100" t="s">
        <v>6437</v>
      </c>
      <c r="F1277" s="61" t="s">
        <v>9689</v>
      </c>
      <c r="G1277" s="94">
        <v>45807</v>
      </c>
      <c r="H1277" s="149"/>
      <c r="I1277" s="154"/>
      <c r="J1277" s="90"/>
      <c r="K1277" s="81" t="s">
        <v>9375</v>
      </c>
      <c r="L1277" s="81" t="s">
        <v>9690</v>
      </c>
      <c r="M1277" s="81" t="s">
        <v>9691</v>
      </c>
    </row>
    <row r="1278" spans="1:13" ht="54">
      <c r="A1278" s="81" t="s">
        <v>9535</v>
      </c>
      <c r="B1278" s="146" t="s">
        <v>9536</v>
      </c>
      <c r="C1278" s="90" t="s">
        <v>9724</v>
      </c>
      <c r="D1278" s="93" t="s">
        <v>9537</v>
      </c>
      <c r="E1278" s="100" t="s">
        <v>697</v>
      </c>
      <c r="F1278" s="81" t="s">
        <v>9093</v>
      </c>
      <c r="G1278" s="94">
        <v>45807</v>
      </c>
      <c r="H1278" s="149"/>
      <c r="I1278" s="154"/>
      <c r="J1278" s="90"/>
      <c r="K1278" s="81" t="s">
        <v>2099</v>
      </c>
      <c r="L1278" s="81" t="s">
        <v>9538</v>
      </c>
      <c r="M1278" s="81" t="s">
        <v>9539</v>
      </c>
    </row>
    <row r="1279" spans="1:13" ht="40.5">
      <c r="A1279" s="81" t="s">
        <v>9540</v>
      </c>
      <c r="B1279" s="146" t="s">
        <v>9541</v>
      </c>
      <c r="C1279" s="90" t="s">
        <v>9725</v>
      </c>
      <c r="D1279" s="93" t="s">
        <v>9542</v>
      </c>
      <c r="E1279" s="100" t="s">
        <v>131</v>
      </c>
      <c r="F1279" s="81" t="s">
        <v>9543</v>
      </c>
      <c r="G1279" s="94">
        <v>45807</v>
      </c>
      <c r="H1279" s="149"/>
      <c r="I1279" s="154"/>
      <c r="J1279" s="90"/>
      <c r="K1279" s="81" t="s">
        <v>125</v>
      </c>
      <c r="L1279" s="81" t="s">
        <v>9544</v>
      </c>
      <c r="M1279" s="81" t="s">
        <v>9545</v>
      </c>
    </row>
    <row r="1280" spans="1:13" ht="54">
      <c r="A1280" s="81" t="s">
        <v>9551</v>
      </c>
      <c r="B1280" s="146" t="s">
        <v>9552</v>
      </c>
      <c r="C1280" s="90" t="s">
        <v>9726</v>
      </c>
      <c r="D1280" s="93" t="s">
        <v>8367</v>
      </c>
      <c r="E1280" s="100" t="s">
        <v>186</v>
      </c>
      <c r="F1280" s="81" t="s">
        <v>9553</v>
      </c>
      <c r="G1280" s="94">
        <v>45807</v>
      </c>
      <c r="H1280" s="149"/>
      <c r="I1280" s="154"/>
      <c r="J1280" s="90"/>
      <c r="K1280" s="81" t="s">
        <v>125</v>
      </c>
      <c r="L1280" s="81" t="s">
        <v>9554</v>
      </c>
      <c r="M1280" s="81" t="s">
        <v>9555</v>
      </c>
    </row>
    <row r="1281" spans="1:13" ht="40.5">
      <c r="A1281" s="81" t="s">
        <v>9556</v>
      </c>
      <c r="B1281" s="146" t="s">
        <v>9557</v>
      </c>
      <c r="C1281" s="90" t="s">
        <v>9727</v>
      </c>
      <c r="D1281" s="93" t="s">
        <v>6583</v>
      </c>
      <c r="E1281" s="100" t="s">
        <v>186</v>
      </c>
      <c r="F1281" s="81" t="s">
        <v>9558</v>
      </c>
      <c r="G1281" s="94">
        <v>45807</v>
      </c>
      <c r="H1281" s="149"/>
      <c r="I1281" s="154"/>
      <c r="J1281" s="90"/>
      <c r="K1281" s="81" t="s">
        <v>125</v>
      </c>
      <c r="L1281" s="81" t="s">
        <v>9559</v>
      </c>
      <c r="M1281" s="81" t="s">
        <v>9560</v>
      </c>
    </row>
    <row r="1282" spans="1:13" ht="40.5">
      <c r="A1282" s="81" t="s">
        <v>9561</v>
      </c>
      <c r="B1282" s="146" t="s">
        <v>9562</v>
      </c>
      <c r="C1282" s="90" t="s">
        <v>9728</v>
      </c>
      <c r="D1282" s="93" t="s">
        <v>9563</v>
      </c>
      <c r="E1282" s="100" t="s">
        <v>186</v>
      </c>
      <c r="F1282" s="81" t="s">
        <v>9564</v>
      </c>
      <c r="G1282" s="94">
        <v>45807</v>
      </c>
      <c r="H1282" s="149"/>
      <c r="I1282" s="154"/>
      <c r="J1282" s="90"/>
      <c r="K1282" s="81" t="s">
        <v>125</v>
      </c>
      <c r="L1282" s="81" t="s">
        <v>9529</v>
      </c>
      <c r="M1282" s="81" t="s">
        <v>9565</v>
      </c>
    </row>
    <row r="1283" spans="1:13" ht="54">
      <c r="A1283" s="81" t="s">
        <v>9566</v>
      </c>
      <c r="B1283" s="146" t="s">
        <v>9567</v>
      </c>
      <c r="C1283" s="90" t="s">
        <v>9729</v>
      </c>
      <c r="D1283" s="93" t="s">
        <v>9568</v>
      </c>
      <c r="E1283" s="100" t="s">
        <v>6188</v>
      </c>
      <c r="F1283" s="81" t="s">
        <v>9569</v>
      </c>
      <c r="G1283" s="94">
        <v>45807</v>
      </c>
      <c r="H1283" s="149"/>
      <c r="I1283" s="154"/>
      <c r="J1283" s="90"/>
      <c r="K1283" s="81" t="s">
        <v>2099</v>
      </c>
      <c r="L1283" s="81" t="s">
        <v>9570</v>
      </c>
      <c r="M1283" s="81" t="s">
        <v>9571</v>
      </c>
    </row>
    <row r="1284" spans="1:13" ht="54">
      <c r="A1284" s="81" t="s">
        <v>9577</v>
      </c>
      <c r="B1284" s="146" t="s">
        <v>9578</v>
      </c>
      <c r="C1284" s="90" t="s">
        <v>9730</v>
      </c>
      <c r="D1284" s="93" t="s">
        <v>9258</v>
      </c>
      <c r="E1284" s="100" t="s">
        <v>465</v>
      </c>
      <c r="F1284" s="81" t="s">
        <v>9093</v>
      </c>
      <c r="G1284" s="94">
        <v>45807</v>
      </c>
      <c r="H1284" s="149"/>
      <c r="I1284" s="154"/>
      <c r="J1284" s="90"/>
      <c r="K1284" s="81" t="s">
        <v>2042</v>
      </c>
      <c r="L1284" s="81" t="s">
        <v>9579</v>
      </c>
      <c r="M1284" s="81" t="s">
        <v>9580</v>
      </c>
    </row>
    <row r="1285" spans="1:13" ht="54">
      <c r="A1285" s="81" t="s">
        <v>9595</v>
      </c>
      <c r="B1285" s="146" t="s">
        <v>9596</v>
      </c>
      <c r="C1285" s="90" t="s">
        <v>9731</v>
      </c>
      <c r="D1285" s="93" t="s">
        <v>428</v>
      </c>
      <c r="E1285" s="100" t="s">
        <v>6437</v>
      </c>
      <c r="F1285" s="81" t="s">
        <v>9597</v>
      </c>
      <c r="G1285" s="94">
        <v>45807</v>
      </c>
      <c r="H1285" s="149"/>
      <c r="I1285" s="154"/>
      <c r="J1285" s="90"/>
      <c r="K1285" s="81" t="s">
        <v>2099</v>
      </c>
      <c r="L1285" s="81" t="s">
        <v>9598</v>
      </c>
      <c r="M1285" s="81" t="s">
        <v>9599</v>
      </c>
    </row>
    <row r="1286" spans="1:13" ht="40.5">
      <c r="A1286" s="81" t="s">
        <v>9623</v>
      </c>
      <c r="B1286" s="146" t="s">
        <v>9624</v>
      </c>
      <c r="C1286" s="90" t="s">
        <v>9732</v>
      </c>
      <c r="D1286" s="93" t="s">
        <v>8325</v>
      </c>
      <c r="E1286" s="100" t="s">
        <v>6437</v>
      </c>
      <c r="F1286" s="81" t="s">
        <v>9625</v>
      </c>
      <c r="G1286" s="94">
        <v>45807</v>
      </c>
      <c r="H1286" s="149"/>
      <c r="I1286" s="154"/>
      <c r="J1286" s="90"/>
      <c r="K1286" s="81" t="s">
        <v>9299</v>
      </c>
      <c r="L1286" s="81" t="s">
        <v>9626</v>
      </c>
      <c r="M1286" s="81" t="s">
        <v>9627</v>
      </c>
    </row>
    <row r="1287" spans="1:13" ht="67.5">
      <c r="A1287" s="81" t="s">
        <v>9633</v>
      </c>
      <c r="B1287" s="146" t="s">
        <v>9634</v>
      </c>
      <c r="C1287" s="90" t="s">
        <v>9733</v>
      </c>
      <c r="D1287" s="93" t="s">
        <v>9635</v>
      </c>
      <c r="E1287" s="100" t="s">
        <v>6437</v>
      </c>
      <c r="F1287" s="81" t="s">
        <v>9093</v>
      </c>
      <c r="G1287" s="94">
        <v>45807</v>
      </c>
      <c r="H1287" s="149"/>
      <c r="I1287" s="154"/>
      <c r="J1287" s="90"/>
      <c r="K1287" s="81" t="s">
        <v>9375</v>
      </c>
      <c r="L1287" s="81" t="s">
        <v>9692</v>
      </c>
      <c r="M1287" s="81" t="s">
        <v>9636</v>
      </c>
    </row>
    <row r="1288" spans="1:13" ht="40.5">
      <c r="A1288" s="81" t="s">
        <v>9637</v>
      </c>
      <c r="B1288" s="146" t="s">
        <v>9638</v>
      </c>
      <c r="C1288" s="90" t="s">
        <v>9734</v>
      </c>
      <c r="D1288" s="93" t="s">
        <v>9639</v>
      </c>
      <c r="E1288" s="100" t="s">
        <v>844</v>
      </c>
      <c r="F1288" s="81" t="s">
        <v>9640</v>
      </c>
      <c r="G1288" s="94">
        <v>45807</v>
      </c>
      <c r="H1288" s="149"/>
      <c r="I1288" s="154"/>
      <c r="J1288" s="90"/>
      <c r="K1288" s="81" t="s">
        <v>2099</v>
      </c>
      <c r="L1288" s="81" t="s">
        <v>9641</v>
      </c>
      <c r="M1288" s="81" t="s">
        <v>9642</v>
      </c>
    </row>
    <row r="1289" spans="1:13" ht="81">
      <c r="A1289" s="81" t="s">
        <v>9080</v>
      </c>
      <c r="B1289" s="146" t="s">
        <v>9081</v>
      </c>
      <c r="C1289" s="90" t="s">
        <v>9735</v>
      </c>
      <c r="D1289" s="93" t="s">
        <v>9082</v>
      </c>
      <c r="E1289" s="100" t="s">
        <v>9060</v>
      </c>
      <c r="F1289" s="81"/>
      <c r="G1289" s="94">
        <v>45807</v>
      </c>
      <c r="H1289" s="149"/>
      <c r="I1289" s="154"/>
      <c r="J1289" s="90"/>
      <c r="K1289" s="81" t="s">
        <v>2040</v>
      </c>
      <c r="L1289" s="81" t="s">
        <v>9083</v>
      </c>
      <c r="M1289" s="81" t="s">
        <v>9084</v>
      </c>
    </row>
    <row r="1290" spans="1:13" ht="94.5">
      <c r="A1290" s="81" t="s">
        <v>9419</v>
      </c>
      <c r="B1290" s="146" t="s">
        <v>9420</v>
      </c>
      <c r="C1290" s="90" t="s">
        <v>9736</v>
      </c>
      <c r="D1290" s="93" t="s">
        <v>9421</v>
      </c>
      <c r="E1290" s="100" t="s">
        <v>6437</v>
      </c>
      <c r="F1290" s="81" t="s">
        <v>9422</v>
      </c>
      <c r="G1290" s="94">
        <v>45807</v>
      </c>
      <c r="H1290" s="149"/>
      <c r="I1290" s="154"/>
      <c r="J1290" s="90"/>
      <c r="K1290" s="81" t="s">
        <v>125</v>
      </c>
      <c r="L1290" s="81" t="s">
        <v>9423</v>
      </c>
      <c r="M1290" s="81" t="s">
        <v>9424</v>
      </c>
    </row>
    <row r="1291" spans="1:13" ht="40.5">
      <c r="A1291" s="81" t="s">
        <v>9457</v>
      </c>
      <c r="B1291" s="146" t="s">
        <v>9458</v>
      </c>
      <c r="C1291" s="90" t="s">
        <v>9737</v>
      </c>
      <c r="D1291" s="93" t="s">
        <v>9459</v>
      </c>
      <c r="E1291" s="100" t="s">
        <v>6437</v>
      </c>
      <c r="F1291" s="81" t="s">
        <v>9460</v>
      </c>
      <c r="G1291" s="94">
        <v>45807</v>
      </c>
      <c r="H1291" s="149"/>
      <c r="I1291" s="154"/>
      <c r="J1291" s="90"/>
      <c r="K1291" s="81" t="s">
        <v>2099</v>
      </c>
      <c r="L1291" s="81" t="s">
        <v>9462</v>
      </c>
      <c r="M1291" s="81" t="s">
        <v>9461</v>
      </c>
    </row>
    <row r="1292" spans="1:13" ht="54">
      <c r="A1292" s="81" t="s">
        <v>9489</v>
      </c>
      <c r="B1292" s="146" t="s">
        <v>9490</v>
      </c>
      <c r="C1292" s="90" t="s">
        <v>9738</v>
      </c>
      <c r="D1292" s="93" t="s">
        <v>9381</v>
      </c>
      <c r="E1292" s="100" t="s">
        <v>6188</v>
      </c>
      <c r="F1292" s="81" t="s">
        <v>9491</v>
      </c>
      <c r="G1292" s="94">
        <v>45807</v>
      </c>
      <c r="H1292" s="149"/>
      <c r="I1292" s="154"/>
      <c r="J1292" s="90"/>
      <c r="K1292" s="81" t="s">
        <v>2099</v>
      </c>
      <c r="L1292" s="81" t="s">
        <v>9492</v>
      </c>
      <c r="M1292" s="81" t="s">
        <v>9493</v>
      </c>
    </row>
    <row r="1293" spans="1:13" ht="54">
      <c r="A1293" s="81" t="s">
        <v>9496</v>
      </c>
      <c r="B1293" s="146" t="s">
        <v>9497</v>
      </c>
      <c r="C1293" s="90" t="s">
        <v>9739</v>
      </c>
      <c r="D1293" s="93" t="s">
        <v>9498</v>
      </c>
      <c r="E1293" s="100" t="s">
        <v>6188</v>
      </c>
      <c r="F1293" s="81" t="s">
        <v>9499</v>
      </c>
      <c r="G1293" s="94">
        <v>45807</v>
      </c>
      <c r="H1293" s="149"/>
      <c r="I1293" s="154"/>
      <c r="J1293" s="90"/>
      <c r="K1293" s="81" t="s">
        <v>2099</v>
      </c>
      <c r="L1293" s="81" t="s">
        <v>9500</v>
      </c>
      <c r="M1293" s="81" t="s">
        <v>9501</v>
      </c>
    </row>
    <row r="1294" spans="1:13" ht="54">
      <c r="A1294" s="81" t="s">
        <v>9502</v>
      </c>
      <c r="B1294" s="146" t="s">
        <v>9503</v>
      </c>
      <c r="C1294" s="90" t="s">
        <v>9740</v>
      </c>
      <c r="D1294" s="93" t="s">
        <v>9504</v>
      </c>
      <c r="E1294" s="100" t="s">
        <v>6437</v>
      </c>
      <c r="F1294" s="81" t="s">
        <v>9505</v>
      </c>
      <c r="G1294" s="94">
        <v>45807</v>
      </c>
      <c r="H1294" s="149"/>
      <c r="I1294" s="154"/>
      <c r="J1294" s="90"/>
      <c r="K1294" s="81" t="s">
        <v>9299</v>
      </c>
      <c r="L1294" s="81" t="s">
        <v>9800</v>
      </c>
      <c r="M1294" s="81" t="s">
        <v>9506</v>
      </c>
    </row>
    <row r="1295" spans="1:13" ht="40.5">
      <c r="A1295" s="81" t="s">
        <v>9507</v>
      </c>
      <c r="B1295" s="146" t="s">
        <v>9508</v>
      </c>
      <c r="C1295" s="90" t="s">
        <v>9741</v>
      </c>
      <c r="D1295" s="93" t="s">
        <v>9136</v>
      </c>
      <c r="E1295" s="100" t="s">
        <v>186</v>
      </c>
      <c r="F1295" s="81" t="s">
        <v>9509</v>
      </c>
      <c r="G1295" s="94">
        <v>45807</v>
      </c>
      <c r="H1295" s="149"/>
      <c r="I1295" s="154"/>
      <c r="J1295" s="90"/>
      <c r="K1295" s="81" t="s">
        <v>125</v>
      </c>
      <c r="L1295" s="81" t="s">
        <v>9510</v>
      </c>
      <c r="M1295" s="81" t="s">
        <v>9511</v>
      </c>
    </row>
    <row r="1296" spans="1:13" ht="40.5">
      <c r="A1296" s="81" t="s">
        <v>9512</v>
      </c>
      <c r="B1296" s="146" t="s">
        <v>9513</v>
      </c>
      <c r="C1296" s="90" t="s">
        <v>9742</v>
      </c>
      <c r="D1296" s="93" t="s">
        <v>9514</v>
      </c>
      <c r="E1296" s="100" t="s">
        <v>186</v>
      </c>
      <c r="F1296" s="81" t="s">
        <v>9515</v>
      </c>
      <c r="G1296" s="94">
        <v>45807</v>
      </c>
      <c r="H1296" s="149"/>
      <c r="I1296" s="154"/>
      <c r="J1296" s="90"/>
      <c r="K1296" s="81" t="s">
        <v>2099</v>
      </c>
      <c r="L1296" s="81" t="s">
        <v>9516</v>
      </c>
      <c r="M1296" s="81" t="s">
        <v>9517</v>
      </c>
    </row>
    <row r="1297" spans="1:13" ht="40.5">
      <c r="A1297" s="81" t="s">
        <v>9520</v>
      </c>
      <c r="B1297" s="146" t="s">
        <v>9521</v>
      </c>
      <c r="C1297" s="90" t="s">
        <v>9743</v>
      </c>
      <c r="D1297" s="93" t="s">
        <v>9522</v>
      </c>
      <c r="E1297" s="100" t="s">
        <v>465</v>
      </c>
      <c r="F1297" s="81" t="s">
        <v>9523</v>
      </c>
      <c r="G1297" s="94">
        <v>45807</v>
      </c>
      <c r="H1297" s="149"/>
      <c r="I1297" s="154"/>
      <c r="J1297" s="90"/>
      <c r="K1297" s="81" t="s">
        <v>125</v>
      </c>
      <c r="L1297" s="81" t="s">
        <v>9524</v>
      </c>
      <c r="M1297" s="81" t="s">
        <v>9525</v>
      </c>
    </row>
    <row r="1298" spans="1:13" ht="40.5">
      <c r="A1298" s="81" t="s">
        <v>9526</v>
      </c>
      <c r="B1298" s="146" t="s">
        <v>9527</v>
      </c>
      <c r="C1298" s="90" t="s">
        <v>9744</v>
      </c>
      <c r="D1298" s="93" t="s">
        <v>7802</v>
      </c>
      <c r="E1298" s="100" t="s">
        <v>186</v>
      </c>
      <c r="F1298" s="81" t="s">
        <v>9528</v>
      </c>
      <c r="G1298" s="94">
        <v>45807</v>
      </c>
      <c r="H1298" s="149"/>
      <c r="I1298" s="154"/>
      <c r="J1298" s="90"/>
      <c r="K1298" s="81" t="s">
        <v>156</v>
      </c>
      <c r="L1298" s="81" t="s">
        <v>9529</v>
      </c>
      <c r="M1298" s="81" t="s">
        <v>9530</v>
      </c>
    </row>
    <row r="1299" spans="1:13" ht="40.5">
      <c r="A1299" s="81" t="s">
        <v>9531</v>
      </c>
      <c r="B1299" s="146" t="s">
        <v>9532</v>
      </c>
      <c r="C1299" s="90" t="s">
        <v>9745</v>
      </c>
      <c r="D1299" s="93" t="s">
        <v>2079</v>
      </c>
      <c r="E1299" s="100" t="s">
        <v>6437</v>
      </c>
      <c r="F1299" s="81" t="s">
        <v>9533</v>
      </c>
      <c r="G1299" s="94">
        <v>45807</v>
      </c>
      <c r="H1299" s="149"/>
      <c r="I1299" s="154"/>
      <c r="J1299" s="90"/>
      <c r="K1299" s="81" t="s">
        <v>125</v>
      </c>
      <c r="L1299" s="81" t="s">
        <v>9801</v>
      </c>
      <c r="M1299" s="81" t="s">
        <v>9534</v>
      </c>
    </row>
    <row r="1300" spans="1:13" ht="54">
      <c r="A1300" s="81" t="s">
        <v>9546</v>
      </c>
      <c r="B1300" s="146" t="s">
        <v>9547</v>
      </c>
      <c r="C1300" s="90" t="s">
        <v>9746</v>
      </c>
      <c r="D1300" s="93" t="s">
        <v>8148</v>
      </c>
      <c r="E1300" s="100" t="s">
        <v>186</v>
      </c>
      <c r="F1300" s="81" t="s">
        <v>9548</v>
      </c>
      <c r="G1300" s="94">
        <v>45807</v>
      </c>
      <c r="H1300" s="149"/>
      <c r="I1300" s="154"/>
      <c r="J1300" s="90"/>
      <c r="K1300" s="81" t="s">
        <v>165</v>
      </c>
      <c r="L1300" s="81" t="s">
        <v>9549</v>
      </c>
      <c r="M1300" s="81" t="s">
        <v>9550</v>
      </c>
    </row>
    <row r="1301" spans="1:13" ht="40.5">
      <c r="A1301" s="81" t="s">
        <v>9572</v>
      </c>
      <c r="B1301" s="146" t="s">
        <v>9573</v>
      </c>
      <c r="C1301" s="90" t="s">
        <v>9747</v>
      </c>
      <c r="D1301" s="93" t="s">
        <v>9574</v>
      </c>
      <c r="E1301" s="100" t="s">
        <v>120</v>
      </c>
      <c r="F1301" s="81" t="s">
        <v>9575</v>
      </c>
      <c r="G1301" s="94">
        <v>45807</v>
      </c>
      <c r="H1301" s="149"/>
      <c r="I1301" s="154"/>
      <c r="J1301" s="90"/>
      <c r="K1301" s="81" t="s">
        <v>125</v>
      </c>
      <c r="L1301" s="81" t="s">
        <v>9802</v>
      </c>
      <c r="M1301" s="81" t="s">
        <v>9576</v>
      </c>
    </row>
    <row r="1302" spans="1:13" ht="40.5">
      <c r="A1302" s="81" t="s">
        <v>9581</v>
      </c>
      <c r="B1302" s="146" t="s">
        <v>9582</v>
      </c>
      <c r="C1302" s="90" t="s">
        <v>9748</v>
      </c>
      <c r="D1302" s="93" t="s">
        <v>7004</v>
      </c>
      <c r="E1302" s="100" t="s">
        <v>6437</v>
      </c>
      <c r="F1302" s="81" t="s">
        <v>9583</v>
      </c>
      <c r="G1302" s="94">
        <v>45807</v>
      </c>
      <c r="H1302" s="149"/>
      <c r="I1302" s="154"/>
      <c r="J1302" s="90"/>
      <c r="K1302" s="81" t="s">
        <v>125</v>
      </c>
      <c r="L1302" s="81" t="s">
        <v>9584</v>
      </c>
      <c r="M1302" s="81" t="s">
        <v>9585</v>
      </c>
    </row>
    <row r="1303" spans="1:13" ht="40.5">
      <c r="A1303" s="81" t="s">
        <v>9586</v>
      </c>
      <c r="B1303" s="146" t="s">
        <v>9587</v>
      </c>
      <c r="C1303" s="90" t="s">
        <v>9749</v>
      </c>
      <c r="D1303" s="93" t="s">
        <v>1911</v>
      </c>
      <c r="E1303" s="100" t="s">
        <v>123</v>
      </c>
      <c r="F1303" s="81" t="s">
        <v>9588</v>
      </c>
      <c r="G1303" s="94">
        <v>45807</v>
      </c>
      <c r="H1303" s="149"/>
      <c r="I1303" s="154"/>
      <c r="J1303" s="90"/>
      <c r="K1303" s="81" t="s">
        <v>2099</v>
      </c>
      <c r="L1303" s="81" t="s">
        <v>9589</v>
      </c>
      <c r="M1303" s="81" t="s">
        <v>9590</v>
      </c>
    </row>
    <row r="1304" spans="1:13" ht="40.5">
      <c r="A1304" s="81" t="s">
        <v>9663</v>
      </c>
      <c r="B1304" s="146" t="s">
        <v>9591</v>
      </c>
      <c r="C1304" s="90" t="s">
        <v>9750</v>
      </c>
      <c r="D1304" s="93" t="s">
        <v>9592</v>
      </c>
      <c r="E1304" s="100" t="s">
        <v>186</v>
      </c>
      <c r="F1304" s="81" t="s">
        <v>9093</v>
      </c>
      <c r="G1304" s="94">
        <v>45807</v>
      </c>
      <c r="H1304" s="149"/>
      <c r="I1304" s="154"/>
      <c r="J1304" s="90"/>
      <c r="K1304" s="81" t="s">
        <v>156</v>
      </c>
      <c r="L1304" s="81" t="s">
        <v>9593</v>
      </c>
      <c r="M1304" s="81" t="s">
        <v>9594</v>
      </c>
    </row>
    <row r="1305" spans="1:13" ht="40.5">
      <c r="A1305" s="81" t="s">
        <v>9600</v>
      </c>
      <c r="B1305" s="146" t="s">
        <v>9601</v>
      </c>
      <c r="C1305" s="90" t="s">
        <v>9751</v>
      </c>
      <c r="D1305" s="93" t="s">
        <v>9602</v>
      </c>
      <c r="E1305" s="100" t="s">
        <v>186</v>
      </c>
      <c r="F1305" s="81" t="s">
        <v>9603</v>
      </c>
      <c r="G1305" s="94">
        <v>45807</v>
      </c>
      <c r="H1305" s="149"/>
      <c r="I1305" s="154"/>
      <c r="J1305" s="90"/>
      <c r="K1305" s="81" t="s">
        <v>125</v>
      </c>
      <c r="L1305" s="81" t="s">
        <v>9604</v>
      </c>
      <c r="M1305" s="81" t="s">
        <v>9605</v>
      </c>
    </row>
    <row r="1306" spans="1:13" ht="40.5">
      <c r="A1306" s="81" t="s">
        <v>9606</v>
      </c>
      <c r="B1306" s="146" t="s">
        <v>9607</v>
      </c>
      <c r="C1306" s="90" t="s">
        <v>9752</v>
      </c>
      <c r="D1306" s="93" t="s">
        <v>9608</v>
      </c>
      <c r="E1306" s="100" t="s">
        <v>120</v>
      </c>
      <c r="F1306" s="81" t="s">
        <v>9609</v>
      </c>
      <c r="G1306" s="94">
        <v>45807</v>
      </c>
      <c r="H1306" s="149"/>
      <c r="I1306" s="154"/>
      <c r="J1306" s="90"/>
      <c r="K1306" s="81" t="s">
        <v>156</v>
      </c>
      <c r="L1306" s="81" t="s">
        <v>9610</v>
      </c>
      <c r="M1306" s="81" t="s">
        <v>9611</v>
      </c>
    </row>
    <row r="1307" spans="1:13" ht="40.5">
      <c r="A1307" s="81" t="s">
        <v>9612</v>
      </c>
      <c r="B1307" s="146" t="s">
        <v>9613</v>
      </c>
      <c r="C1307" s="90" t="s">
        <v>9753</v>
      </c>
      <c r="D1307" s="93" t="s">
        <v>8055</v>
      </c>
      <c r="E1307" s="100" t="s">
        <v>186</v>
      </c>
      <c r="F1307" s="81" t="s">
        <v>9614</v>
      </c>
      <c r="G1307" s="94">
        <v>45807</v>
      </c>
      <c r="H1307" s="149"/>
      <c r="I1307" s="154"/>
      <c r="J1307" s="90"/>
      <c r="K1307" s="81" t="s">
        <v>9375</v>
      </c>
      <c r="L1307" s="81" t="s">
        <v>9615</v>
      </c>
      <c r="M1307" s="81" t="s">
        <v>9616</v>
      </c>
    </row>
    <row r="1308" spans="1:13" ht="40.5">
      <c r="A1308" s="81" t="s">
        <v>9617</v>
      </c>
      <c r="B1308" s="146" t="s">
        <v>9618</v>
      </c>
      <c r="C1308" s="90" t="s">
        <v>9754</v>
      </c>
      <c r="D1308" s="93" t="s">
        <v>9619</v>
      </c>
      <c r="E1308" s="100" t="s">
        <v>621</v>
      </c>
      <c r="F1308" s="81" t="s">
        <v>9620</v>
      </c>
      <c r="G1308" s="94">
        <v>45807</v>
      </c>
      <c r="H1308" s="149"/>
      <c r="I1308" s="154"/>
      <c r="J1308" s="90"/>
      <c r="K1308" s="81" t="s">
        <v>125</v>
      </c>
      <c r="L1308" s="81" t="s">
        <v>9621</v>
      </c>
      <c r="M1308" s="81" t="s">
        <v>9622</v>
      </c>
    </row>
    <row r="1309" spans="1:13" ht="27">
      <c r="A1309" s="81" t="s">
        <v>9628</v>
      </c>
      <c r="B1309" s="146" t="s">
        <v>9629</v>
      </c>
      <c r="C1309" s="90" t="s">
        <v>9755</v>
      </c>
      <c r="D1309" s="93" t="s">
        <v>1041</v>
      </c>
      <c r="E1309" s="100" t="s">
        <v>6437</v>
      </c>
      <c r="F1309" s="81" t="s">
        <v>9630</v>
      </c>
      <c r="G1309" s="94">
        <v>45807</v>
      </c>
      <c r="H1309" s="149"/>
      <c r="I1309" s="154"/>
      <c r="J1309" s="90"/>
      <c r="K1309" s="81" t="s">
        <v>2099</v>
      </c>
      <c r="L1309" s="81" t="s">
        <v>9631</v>
      </c>
      <c r="M1309" s="81" t="s">
        <v>9632</v>
      </c>
    </row>
    <row r="1310" spans="1:13" ht="40.5">
      <c r="A1310" s="81" t="s">
        <v>9643</v>
      </c>
      <c r="B1310" s="146" t="s">
        <v>9644</v>
      </c>
      <c r="C1310" s="90" t="s">
        <v>9756</v>
      </c>
      <c r="D1310" s="93" t="s">
        <v>5264</v>
      </c>
      <c r="E1310" s="100" t="s">
        <v>6437</v>
      </c>
      <c r="F1310" s="81" t="s">
        <v>9645</v>
      </c>
      <c r="G1310" s="94">
        <v>45807</v>
      </c>
      <c r="H1310" s="149"/>
      <c r="I1310" s="154"/>
      <c r="J1310" s="90"/>
      <c r="K1310" s="81" t="s">
        <v>125</v>
      </c>
      <c r="L1310" s="81" t="s">
        <v>9807</v>
      </c>
      <c r="M1310" s="81" t="s">
        <v>9646</v>
      </c>
    </row>
    <row r="1311" spans="1:13" ht="81">
      <c r="A1311" s="81" t="s">
        <v>9647</v>
      </c>
      <c r="B1311" s="146" t="s">
        <v>9648</v>
      </c>
      <c r="C1311" s="90" t="s">
        <v>9757</v>
      </c>
      <c r="D1311" s="93" t="s">
        <v>9522</v>
      </c>
      <c r="E1311" s="100" t="s">
        <v>465</v>
      </c>
      <c r="F1311" s="81" t="s">
        <v>9649</v>
      </c>
      <c r="G1311" s="94">
        <v>45807</v>
      </c>
      <c r="H1311" s="149"/>
      <c r="I1311" s="154"/>
      <c r="J1311" s="90"/>
      <c r="K1311" s="81" t="s">
        <v>163</v>
      </c>
      <c r="L1311" s="81" t="s">
        <v>9650</v>
      </c>
      <c r="M1311" s="81" t="s">
        <v>9803</v>
      </c>
    </row>
    <row r="1312" spans="1:13" ht="40.5">
      <c r="A1312" s="81" t="s">
        <v>9659</v>
      </c>
      <c r="B1312" s="146" t="s">
        <v>9660</v>
      </c>
      <c r="C1312" s="90" t="s">
        <v>9758</v>
      </c>
      <c r="D1312" s="93" t="s">
        <v>2063</v>
      </c>
      <c r="E1312" s="100" t="s">
        <v>6437</v>
      </c>
      <c r="F1312" s="81" t="s">
        <v>9661</v>
      </c>
      <c r="G1312" s="94">
        <v>45807</v>
      </c>
      <c r="H1312" s="149"/>
      <c r="I1312" s="154"/>
      <c r="J1312" s="90"/>
      <c r="K1312" s="81" t="s">
        <v>125</v>
      </c>
      <c r="L1312" s="81" t="s">
        <v>9664</v>
      </c>
      <c r="M1312" s="81" t="s">
        <v>9662</v>
      </c>
    </row>
    <row r="1313" spans="1:13" ht="40.5">
      <c r="A1313" s="81" t="s">
        <v>9337</v>
      </c>
      <c r="B1313" s="146" t="s">
        <v>9338</v>
      </c>
      <c r="C1313" s="90" t="s">
        <v>9759</v>
      </c>
      <c r="D1313" s="93" t="s">
        <v>2103</v>
      </c>
      <c r="E1313" s="100" t="s">
        <v>9341</v>
      </c>
      <c r="F1313" s="61" t="s">
        <v>9665</v>
      </c>
      <c r="G1313" s="94">
        <v>45807</v>
      </c>
      <c r="H1313" s="149"/>
      <c r="I1313" s="154"/>
      <c r="J1313" s="90"/>
      <c r="K1313" s="81" t="s">
        <v>125</v>
      </c>
      <c r="L1313" s="81" t="s">
        <v>9339</v>
      </c>
      <c r="M1313" s="81" t="s">
        <v>9340</v>
      </c>
    </row>
    <row r="1314" spans="1:13" ht="40.5">
      <c r="A1314" s="81" t="s">
        <v>9468</v>
      </c>
      <c r="B1314" s="146" t="s">
        <v>9469</v>
      </c>
      <c r="C1314" s="90" t="s">
        <v>9760</v>
      </c>
      <c r="D1314" s="93" t="s">
        <v>9470</v>
      </c>
      <c r="E1314" s="100" t="s">
        <v>6437</v>
      </c>
      <c r="F1314" s="81" t="s">
        <v>9471</v>
      </c>
      <c r="G1314" s="94">
        <v>45807</v>
      </c>
      <c r="H1314" s="149"/>
      <c r="I1314" s="154"/>
      <c r="J1314" s="90"/>
      <c r="K1314" s="81" t="s">
        <v>2099</v>
      </c>
      <c r="L1314" s="81" t="s">
        <v>9666</v>
      </c>
      <c r="M1314" s="81" t="s">
        <v>9472</v>
      </c>
    </row>
    <row r="1315" spans="1:13" ht="40.5">
      <c r="A1315" s="81" t="s">
        <v>9473</v>
      </c>
      <c r="B1315" s="146" t="s">
        <v>9474</v>
      </c>
      <c r="C1315" s="90" t="s">
        <v>9761</v>
      </c>
      <c r="D1315" s="93" t="s">
        <v>9475</v>
      </c>
      <c r="E1315" s="100" t="s">
        <v>875</v>
      </c>
      <c r="F1315" s="81" t="s">
        <v>9093</v>
      </c>
      <c r="G1315" s="94">
        <v>45807</v>
      </c>
      <c r="H1315" s="149"/>
      <c r="I1315" s="154"/>
      <c r="J1315" s="90"/>
      <c r="K1315" s="81" t="s">
        <v>125</v>
      </c>
      <c r="L1315" s="81" t="s">
        <v>9476</v>
      </c>
      <c r="M1315" s="81" t="s">
        <v>9477</v>
      </c>
    </row>
    <row r="1316" spans="1:13" ht="40.5">
      <c r="A1316" s="81" t="s">
        <v>9021</v>
      </c>
      <c r="B1316" s="146" t="s">
        <v>9022</v>
      </c>
      <c r="C1316" s="90" t="s">
        <v>9762</v>
      </c>
      <c r="D1316" s="93" t="s">
        <v>9023</v>
      </c>
      <c r="E1316" s="100" t="s">
        <v>9024</v>
      </c>
      <c r="F1316" s="81"/>
      <c r="G1316" s="94">
        <v>45807</v>
      </c>
      <c r="H1316" s="149"/>
      <c r="I1316" s="154"/>
      <c r="J1316" s="90"/>
      <c r="K1316" s="81" t="s">
        <v>132</v>
      </c>
      <c r="L1316" s="81" t="s">
        <v>9025</v>
      </c>
      <c r="M1316" s="81" t="s">
        <v>9026</v>
      </c>
    </row>
    <row r="1317" spans="1:13" ht="40.5">
      <c r="A1317" s="81" t="s">
        <v>9027</v>
      </c>
      <c r="B1317" s="146" t="s">
        <v>9028</v>
      </c>
      <c r="C1317" s="90" t="s">
        <v>9763</v>
      </c>
      <c r="D1317" s="93" t="s">
        <v>9667</v>
      </c>
      <c r="E1317" s="100" t="s">
        <v>9029</v>
      </c>
      <c r="F1317" s="61" t="s">
        <v>9030</v>
      </c>
      <c r="G1317" s="94">
        <v>45807</v>
      </c>
      <c r="H1317" s="149"/>
      <c r="I1317" s="154"/>
      <c r="J1317" s="90"/>
      <c r="K1317" s="81" t="s">
        <v>9031</v>
      </c>
      <c r="L1317" s="81" t="s">
        <v>9693</v>
      </c>
      <c r="M1317" s="81" t="s">
        <v>9032</v>
      </c>
    </row>
    <row r="1318" spans="1:13" ht="40.5">
      <c r="A1318" s="81" t="s">
        <v>9033</v>
      </c>
      <c r="B1318" s="146" t="s">
        <v>9034</v>
      </c>
      <c r="C1318" s="90" t="s">
        <v>9764</v>
      </c>
      <c r="D1318" s="93" t="s">
        <v>9035</v>
      </c>
      <c r="E1318" s="100" t="s">
        <v>9029</v>
      </c>
      <c r="F1318" s="61" t="s">
        <v>9036</v>
      </c>
      <c r="G1318" s="94">
        <v>45807</v>
      </c>
      <c r="H1318" s="149"/>
      <c r="I1318" s="154"/>
      <c r="J1318" s="90"/>
      <c r="K1318" s="81" t="s">
        <v>119</v>
      </c>
      <c r="L1318" s="81" t="s">
        <v>9037</v>
      </c>
      <c r="M1318" s="81" t="s">
        <v>9038</v>
      </c>
    </row>
    <row r="1319" spans="1:13" ht="40.5">
      <c r="A1319" s="81" t="s">
        <v>9040</v>
      </c>
      <c r="B1319" s="146" t="s">
        <v>9039</v>
      </c>
      <c r="C1319" s="90" t="s">
        <v>9765</v>
      </c>
      <c r="D1319" s="93" t="s">
        <v>9041</v>
      </c>
      <c r="E1319" s="100" t="s">
        <v>9029</v>
      </c>
      <c r="F1319" s="61" t="s">
        <v>9042</v>
      </c>
      <c r="G1319" s="94">
        <v>45807</v>
      </c>
      <c r="H1319" s="149"/>
      <c r="I1319" s="154"/>
      <c r="J1319" s="90"/>
      <c r="K1319" s="81" t="s">
        <v>119</v>
      </c>
      <c r="L1319" s="81" t="s">
        <v>9694</v>
      </c>
      <c r="M1319" s="81" t="s">
        <v>9043</v>
      </c>
    </row>
    <row r="1320" spans="1:13" ht="27">
      <c r="A1320" s="81" t="s">
        <v>9050</v>
      </c>
      <c r="B1320" s="146" t="s">
        <v>9052</v>
      </c>
      <c r="C1320" s="90" t="s">
        <v>9766</v>
      </c>
      <c r="D1320" s="93" t="s">
        <v>9053</v>
      </c>
      <c r="E1320" s="100" t="s">
        <v>9054</v>
      </c>
      <c r="F1320" s="81"/>
      <c r="G1320" s="94">
        <v>45807</v>
      </c>
      <c r="H1320" s="149"/>
      <c r="I1320" s="154"/>
      <c r="J1320" s="90"/>
      <c r="K1320" s="81" t="s">
        <v>121</v>
      </c>
      <c r="L1320" s="81" t="s">
        <v>9668</v>
      </c>
      <c r="M1320" s="81" t="s">
        <v>9056</v>
      </c>
    </row>
    <row r="1321" spans="1:13" ht="54">
      <c r="A1321" s="81" t="s">
        <v>9063</v>
      </c>
      <c r="B1321" s="146" t="s">
        <v>9064</v>
      </c>
      <c r="C1321" s="90" t="s">
        <v>9768</v>
      </c>
      <c r="D1321" s="93" t="s">
        <v>9044</v>
      </c>
      <c r="E1321" s="100" t="s">
        <v>9045</v>
      </c>
      <c r="F1321" s="61" t="s">
        <v>9065</v>
      </c>
      <c r="G1321" s="94">
        <v>45807</v>
      </c>
      <c r="H1321" s="149"/>
      <c r="I1321" s="154"/>
      <c r="J1321" s="90"/>
      <c r="K1321" s="81" t="s">
        <v>165</v>
      </c>
      <c r="L1321" s="81" t="s">
        <v>9669</v>
      </c>
      <c r="M1321" s="81" t="s">
        <v>9066</v>
      </c>
    </row>
    <row r="1322" spans="1:13" ht="40.5">
      <c r="A1322" s="81" t="s">
        <v>9067</v>
      </c>
      <c r="B1322" s="146" t="s">
        <v>9068</v>
      </c>
      <c r="C1322" s="90" t="s">
        <v>9767</v>
      </c>
      <c r="D1322" s="93" t="s">
        <v>9069</v>
      </c>
      <c r="E1322" s="100" t="s">
        <v>9070</v>
      </c>
      <c r="F1322" s="61" t="s">
        <v>9071</v>
      </c>
      <c r="G1322" s="94">
        <v>45807</v>
      </c>
      <c r="H1322" s="149"/>
      <c r="I1322" s="154"/>
      <c r="J1322" s="90"/>
      <c r="K1322" s="81" t="s">
        <v>132</v>
      </c>
      <c r="L1322" s="81" t="s">
        <v>9072</v>
      </c>
      <c r="M1322" s="81" t="s">
        <v>9073</v>
      </c>
    </row>
    <row r="1323" spans="1:13" ht="40.5">
      <c r="A1323" s="81" t="s">
        <v>9074</v>
      </c>
      <c r="B1323" s="146" t="s">
        <v>9075</v>
      </c>
      <c r="C1323" s="90" t="s">
        <v>9769</v>
      </c>
      <c r="D1323" s="93" t="s">
        <v>9076</v>
      </c>
      <c r="E1323" s="100" t="s">
        <v>9077</v>
      </c>
      <c r="F1323" s="61" t="s">
        <v>9078</v>
      </c>
      <c r="G1323" s="94">
        <v>45807</v>
      </c>
      <c r="H1323" s="149"/>
      <c r="I1323" s="154"/>
      <c r="J1323" s="90"/>
      <c r="K1323" s="81" t="s">
        <v>165</v>
      </c>
      <c r="L1323" s="81" t="s">
        <v>9670</v>
      </c>
      <c r="M1323" s="81" t="s">
        <v>9079</v>
      </c>
    </row>
    <row r="1324" spans="1:13" ht="54">
      <c r="A1324" s="81" t="s">
        <v>9085</v>
      </c>
      <c r="B1324" s="146" t="s">
        <v>9086</v>
      </c>
      <c r="C1324" s="90" t="s">
        <v>9770</v>
      </c>
      <c r="D1324" s="93" t="s">
        <v>9087</v>
      </c>
      <c r="E1324" s="100" t="s">
        <v>9060</v>
      </c>
      <c r="F1324" s="81"/>
      <c r="G1324" s="94">
        <v>45807</v>
      </c>
      <c r="H1324" s="149"/>
      <c r="I1324" s="154"/>
      <c r="J1324" s="90"/>
      <c r="K1324" s="81" t="s">
        <v>163</v>
      </c>
      <c r="L1324" s="81" t="s">
        <v>9671</v>
      </c>
      <c r="M1324" s="81" t="s">
        <v>9088</v>
      </c>
    </row>
    <row r="1325" spans="1:13" ht="40.5">
      <c r="A1325" s="81" t="s">
        <v>9168</v>
      </c>
      <c r="B1325" s="146" t="s">
        <v>9169</v>
      </c>
      <c r="C1325" s="90" t="s">
        <v>9771</v>
      </c>
      <c r="D1325" s="93" t="s">
        <v>9170</v>
      </c>
      <c r="E1325" s="100" t="s">
        <v>9171</v>
      </c>
      <c r="F1325" s="61" t="s">
        <v>9172</v>
      </c>
      <c r="G1325" s="94">
        <v>45807</v>
      </c>
      <c r="H1325" s="149"/>
      <c r="I1325" s="154"/>
      <c r="J1325" s="90"/>
      <c r="K1325" s="81" t="s">
        <v>122</v>
      </c>
      <c r="L1325" s="81" t="s">
        <v>9173</v>
      </c>
      <c r="M1325" s="81" t="s">
        <v>9174</v>
      </c>
    </row>
    <row r="1326" spans="1:13" ht="40.5">
      <c r="A1326" s="81" t="s">
        <v>9175</v>
      </c>
      <c r="B1326" s="146" t="s">
        <v>9176</v>
      </c>
      <c r="C1326" s="90" t="s">
        <v>9772</v>
      </c>
      <c r="D1326" s="93" t="s">
        <v>9177</v>
      </c>
      <c r="E1326" s="100" t="s">
        <v>9178</v>
      </c>
      <c r="F1326" s="81"/>
      <c r="G1326" s="94">
        <v>45807</v>
      </c>
      <c r="H1326" s="149"/>
      <c r="I1326" s="154"/>
      <c r="J1326" s="90"/>
      <c r="K1326" s="81" t="s">
        <v>121</v>
      </c>
      <c r="L1326" s="81" t="s">
        <v>9179</v>
      </c>
      <c r="M1326" s="81" t="s">
        <v>9180</v>
      </c>
    </row>
    <row r="1327" spans="1:13" ht="40.5">
      <c r="A1327" s="81" t="s">
        <v>9181</v>
      </c>
      <c r="B1327" s="146" t="s">
        <v>9182</v>
      </c>
      <c r="C1327" s="90" t="s">
        <v>9773</v>
      </c>
      <c r="D1327" s="93" t="s">
        <v>9183</v>
      </c>
      <c r="E1327" s="100" t="s">
        <v>9184</v>
      </c>
      <c r="F1327" s="81"/>
      <c r="G1327" s="94">
        <v>45807</v>
      </c>
      <c r="H1327" s="149"/>
      <c r="I1327" s="154"/>
      <c r="J1327" s="90"/>
      <c r="K1327" s="81" t="s">
        <v>132</v>
      </c>
      <c r="L1327" s="81" t="s">
        <v>9185</v>
      </c>
      <c r="M1327" s="81" t="s">
        <v>9186</v>
      </c>
    </row>
    <row r="1328" spans="1:13" ht="40.5">
      <c r="A1328" s="81" t="s">
        <v>9187</v>
      </c>
      <c r="B1328" s="146" t="s">
        <v>9188</v>
      </c>
      <c r="C1328" s="90" t="s">
        <v>9774</v>
      </c>
      <c r="D1328" s="93" t="s">
        <v>9189</v>
      </c>
      <c r="E1328" s="100" t="s">
        <v>138</v>
      </c>
      <c r="F1328" s="61" t="s">
        <v>9190</v>
      </c>
      <c r="G1328" s="94">
        <v>45807</v>
      </c>
      <c r="H1328" s="149"/>
      <c r="I1328" s="154"/>
      <c r="J1328" s="90"/>
      <c r="K1328" s="81" t="s">
        <v>119</v>
      </c>
      <c r="L1328" s="81" t="s">
        <v>9191</v>
      </c>
      <c r="M1328" s="81" t="s">
        <v>9192</v>
      </c>
    </row>
    <row r="1329" spans="1:13" ht="40.5">
      <c r="A1329" s="81" t="s">
        <v>9198</v>
      </c>
      <c r="B1329" s="146" t="s">
        <v>9199</v>
      </c>
      <c r="C1329" s="90" t="s">
        <v>9775</v>
      </c>
      <c r="D1329" s="93" t="s">
        <v>9200</v>
      </c>
      <c r="E1329" s="100" t="s">
        <v>9171</v>
      </c>
      <c r="F1329" s="61" t="s">
        <v>9201</v>
      </c>
      <c r="G1329" s="94">
        <v>45807</v>
      </c>
      <c r="H1329" s="149"/>
      <c r="I1329" s="154"/>
      <c r="J1329" s="90"/>
      <c r="K1329" s="81" t="s">
        <v>119</v>
      </c>
      <c r="L1329" s="81" t="s">
        <v>9202</v>
      </c>
      <c r="M1329" s="81" t="s">
        <v>9203</v>
      </c>
    </row>
    <row r="1330" spans="1:13" ht="54">
      <c r="A1330" s="81" t="s">
        <v>9204</v>
      </c>
      <c r="B1330" s="146" t="s">
        <v>9205</v>
      </c>
      <c r="C1330" s="90" t="s">
        <v>9776</v>
      </c>
      <c r="D1330" s="93" t="s">
        <v>9206</v>
      </c>
      <c r="E1330" s="100" t="s">
        <v>9207</v>
      </c>
      <c r="F1330" s="81"/>
      <c r="G1330" s="94">
        <v>45807</v>
      </c>
      <c r="H1330" s="149"/>
      <c r="I1330" s="154"/>
      <c r="J1330" s="90"/>
      <c r="K1330" s="81" t="s">
        <v>119</v>
      </c>
      <c r="L1330" s="81" t="s">
        <v>9695</v>
      </c>
      <c r="M1330" s="81" t="s">
        <v>9208</v>
      </c>
    </row>
    <row r="1331" spans="1:13" ht="40.5">
      <c r="A1331" s="81" t="s">
        <v>9241</v>
      </c>
      <c r="B1331" s="146" t="s">
        <v>9242</v>
      </c>
      <c r="C1331" s="90" t="s">
        <v>9777</v>
      </c>
      <c r="D1331" s="93" t="s">
        <v>9243</v>
      </c>
      <c r="E1331" s="100" t="s">
        <v>120</v>
      </c>
      <c r="F1331" s="61" t="s">
        <v>9246</v>
      </c>
      <c r="G1331" s="94">
        <v>45807</v>
      </c>
      <c r="H1331" s="149"/>
      <c r="I1331" s="154"/>
      <c r="J1331" s="90"/>
      <c r="K1331" s="81" t="s">
        <v>9244</v>
      </c>
      <c r="L1331" s="81" t="s">
        <v>9792</v>
      </c>
      <c r="M1331" s="81" t="s">
        <v>9245</v>
      </c>
    </row>
    <row r="1332" spans="1:13" ht="54">
      <c r="A1332" s="81" t="s">
        <v>9247</v>
      </c>
      <c r="B1332" s="146" t="s">
        <v>9248</v>
      </c>
      <c r="C1332" s="90" t="s">
        <v>9778</v>
      </c>
      <c r="D1332" s="93" t="s">
        <v>9249</v>
      </c>
      <c r="E1332" s="100" t="s">
        <v>9251</v>
      </c>
      <c r="F1332" s="61" t="s">
        <v>9252</v>
      </c>
      <c r="G1332" s="94">
        <v>45807</v>
      </c>
      <c r="H1332" s="149"/>
      <c r="I1332" s="154"/>
      <c r="J1332" s="90"/>
      <c r="K1332" s="81" t="s">
        <v>121</v>
      </c>
      <c r="L1332" s="81" t="s">
        <v>9672</v>
      </c>
      <c r="M1332" s="81" t="s">
        <v>9250</v>
      </c>
    </row>
    <row r="1333" spans="1:13" ht="54">
      <c r="A1333" s="81" t="s">
        <v>9253</v>
      </c>
      <c r="B1333" s="146" t="s">
        <v>9254</v>
      </c>
      <c r="C1333" s="90" t="s">
        <v>9779</v>
      </c>
      <c r="D1333" s="93" t="s">
        <v>9255</v>
      </c>
      <c r="E1333" s="100" t="s">
        <v>186</v>
      </c>
      <c r="F1333" s="81" t="s">
        <v>9093</v>
      </c>
      <c r="G1333" s="94">
        <v>45807</v>
      </c>
      <c r="H1333" s="149"/>
      <c r="I1333" s="154"/>
      <c r="J1333" s="90"/>
      <c r="K1333" s="81" t="s">
        <v>125</v>
      </c>
      <c r="L1333" s="81" t="s">
        <v>9256</v>
      </c>
      <c r="M1333" s="170" t="s">
        <v>9257</v>
      </c>
    </row>
    <row r="1334" spans="1:13" ht="54">
      <c r="A1334" s="81" t="s">
        <v>9259</v>
      </c>
      <c r="B1334" s="146" t="s">
        <v>9281</v>
      </c>
      <c r="C1334" s="90" t="s">
        <v>9701</v>
      </c>
      <c r="D1334" s="93" t="s">
        <v>9260</v>
      </c>
      <c r="E1334" s="100" t="s">
        <v>138</v>
      </c>
      <c r="F1334" s="61" t="s">
        <v>9261</v>
      </c>
      <c r="G1334" s="94">
        <v>45807</v>
      </c>
      <c r="H1334" s="149">
        <v>45807</v>
      </c>
      <c r="I1334" s="154" t="s">
        <v>9703</v>
      </c>
      <c r="J1334" s="90"/>
      <c r="K1334" s="81" t="s">
        <v>9262</v>
      </c>
      <c r="L1334" s="81" t="s">
        <v>9282</v>
      </c>
      <c r="M1334" s="81" t="s">
        <v>9283</v>
      </c>
    </row>
    <row r="1335" spans="1:13" ht="40.5">
      <c r="A1335" s="81" t="s">
        <v>9706</v>
      </c>
      <c r="B1335" s="146" t="s">
        <v>9263</v>
      </c>
      <c r="C1335" s="90" t="s">
        <v>9780</v>
      </c>
      <c r="D1335" s="93" t="s">
        <v>9264</v>
      </c>
      <c r="E1335" s="100" t="s">
        <v>488</v>
      </c>
      <c r="F1335" s="61" t="s">
        <v>9265</v>
      </c>
      <c r="G1335" s="94">
        <v>45807</v>
      </c>
      <c r="H1335" s="149"/>
      <c r="I1335" s="154"/>
      <c r="J1335" s="90"/>
      <c r="K1335" s="81" t="s">
        <v>9266</v>
      </c>
      <c r="L1335" s="81" t="s">
        <v>9267</v>
      </c>
      <c r="M1335" s="81" t="s">
        <v>9280</v>
      </c>
    </row>
    <row r="1336" spans="1:13" ht="40.5">
      <c r="A1336" s="81" t="s">
        <v>9268</v>
      </c>
      <c r="B1336" s="146" t="s">
        <v>9269</v>
      </c>
      <c r="C1336" s="90" t="s">
        <v>9781</v>
      </c>
      <c r="D1336" s="93" t="s">
        <v>9270</v>
      </c>
      <c r="E1336" s="100" t="s">
        <v>9271</v>
      </c>
      <c r="F1336" s="61" t="s">
        <v>9272</v>
      </c>
      <c r="G1336" s="94">
        <v>45807</v>
      </c>
      <c r="H1336" s="149"/>
      <c r="I1336" s="154"/>
      <c r="J1336" s="90"/>
      <c r="K1336" s="81" t="s">
        <v>9262</v>
      </c>
      <c r="L1336" s="81" t="s">
        <v>9273</v>
      </c>
      <c r="M1336" s="81" t="s">
        <v>9274</v>
      </c>
    </row>
    <row r="1337" spans="1:13" ht="40.5">
      <c r="A1337" s="81" t="s">
        <v>9292</v>
      </c>
      <c r="B1337" s="146" t="s">
        <v>9293</v>
      </c>
      <c r="C1337" s="90" t="s">
        <v>9782</v>
      </c>
      <c r="D1337" s="93" t="s">
        <v>6665</v>
      </c>
      <c r="E1337" s="100" t="s">
        <v>186</v>
      </c>
      <c r="F1337" s="81" t="s">
        <v>9294</v>
      </c>
      <c r="G1337" s="94">
        <v>45807</v>
      </c>
      <c r="H1337" s="149"/>
      <c r="I1337" s="154"/>
      <c r="J1337" s="90"/>
      <c r="K1337" s="81" t="s">
        <v>9244</v>
      </c>
      <c r="L1337" s="81" t="s">
        <v>9673</v>
      </c>
      <c r="M1337" s="81" t="s">
        <v>9295</v>
      </c>
    </row>
    <row r="1338" spans="1:13" ht="40.5">
      <c r="A1338" s="81" t="s">
        <v>9296</v>
      </c>
      <c r="B1338" s="146" t="s">
        <v>9297</v>
      </c>
      <c r="C1338" s="90" t="s">
        <v>9783</v>
      </c>
      <c r="D1338" s="93" t="s">
        <v>9298</v>
      </c>
      <c r="E1338" s="100" t="s">
        <v>186</v>
      </c>
      <c r="F1338" s="81" t="s">
        <v>9093</v>
      </c>
      <c r="G1338" s="94">
        <v>45807</v>
      </c>
      <c r="H1338" s="149"/>
      <c r="I1338" s="154"/>
      <c r="J1338" s="90"/>
      <c r="K1338" s="81" t="s">
        <v>9299</v>
      </c>
      <c r="L1338" s="81" t="s">
        <v>9793</v>
      </c>
      <c r="M1338" s="81" t="s">
        <v>9300</v>
      </c>
    </row>
    <row r="1339" spans="1:13" ht="40.5">
      <c r="A1339" s="81" t="s">
        <v>9301</v>
      </c>
      <c r="B1339" s="146" t="s">
        <v>9302</v>
      </c>
      <c r="C1339" s="90" t="s">
        <v>9784</v>
      </c>
      <c r="D1339" s="93" t="s">
        <v>9303</v>
      </c>
      <c r="E1339" s="100" t="s">
        <v>6437</v>
      </c>
      <c r="F1339" s="81"/>
      <c r="G1339" s="94">
        <v>45807</v>
      </c>
      <c r="H1339" s="149"/>
      <c r="I1339" s="154"/>
      <c r="J1339" s="90"/>
      <c r="K1339" s="81" t="s">
        <v>2040</v>
      </c>
      <c r="L1339" s="81" t="s">
        <v>9304</v>
      </c>
      <c r="M1339" s="59" t="s">
        <v>9305</v>
      </c>
    </row>
    <row r="1340" spans="1:13" ht="40.5">
      <c r="A1340" s="81" t="s">
        <v>9321</v>
      </c>
      <c r="B1340" s="146" t="s">
        <v>9322</v>
      </c>
      <c r="C1340" s="90" t="s">
        <v>9785</v>
      </c>
      <c r="D1340" s="93" t="s">
        <v>8051</v>
      </c>
      <c r="E1340" s="100" t="s">
        <v>6437</v>
      </c>
      <c r="F1340" s="81" t="s">
        <v>9323</v>
      </c>
      <c r="G1340" s="94">
        <v>45807</v>
      </c>
      <c r="H1340" s="149"/>
      <c r="I1340" s="154"/>
      <c r="J1340" s="90"/>
      <c r="K1340" s="81" t="s">
        <v>2099</v>
      </c>
      <c r="L1340" s="81" t="s">
        <v>9324</v>
      </c>
      <c r="M1340" s="81" t="s">
        <v>9325</v>
      </c>
    </row>
    <row r="1341" spans="1:13" ht="27">
      <c r="A1341" s="81" t="s">
        <v>9326</v>
      </c>
      <c r="B1341" s="146" t="s">
        <v>9327</v>
      </c>
      <c r="C1341" s="90" t="s">
        <v>9786</v>
      </c>
      <c r="D1341" s="93" t="s">
        <v>6952</v>
      </c>
      <c r="E1341" s="100" t="s">
        <v>186</v>
      </c>
      <c r="F1341" s="81" t="s">
        <v>9093</v>
      </c>
      <c r="G1341" s="94">
        <v>45807</v>
      </c>
      <c r="H1341" s="149"/>
      <c r="I1341" s="154"/>
      <c r="J1341" s="90"/>
      <c r="K1341" s="81" t="s">
        <v>125</v>
      </c>
      <c r="L1341" s="81" t="s">
        <v>9674</v>
      </c>
      <c r="M1341" s="81" t="s">
        <v>9328</v>
      </c>
    </row>
    <row r="1342" spans="1:13" ht="27">
      <c r="A1342" s="81" t="s">
        <v>9675</v>
      </c>
      <c r="B1342" s="146" t="s">
        <v>9342</v>
      </c>
      <c r="C1342" s="90" t="s">
        <v>9787</v>
      </c>
      <c r="D1342" s="93" t="s">
        <v>9343</v>
      </c>
      <c r="E1342" s="100" t="s">
        <v>697</v>
      </c>
      <c r="F1342" s="81"/>
      <c r="G1342" s="94">
        <v>45807</v>
      </c>
      <c r="H1342" s="149"/>
      <c r="I1342" s="154"/>
      <c r="J1342" s="90"/>
      <c r="K1342" s="81" t="s">
        <v>132</v>
      </c>
      <c r="L1342" s="81" t="s">
        <v>9344</v>
      </c>
      <c r="M1342" s="81" t="s">
        <v>9345</v>
      </c>
    </row>
    <row r="1343" spans="1:13" ht="40.5">
      <c r="A1343" s="81" t="s">
        <v>9346</v>
      </c>
      <c r="B1343" s="146" t="s">
        <v>9347</v>
      </c>
      <c r="C1343" s="90" t="s">
        <v>9788</v>
      </c>
      <c r="D1343" s="93" t="s">
        <v>9348</v>
      </c>
      <c r="E1343" s="100" t="s">
        <v>138</v>
      </c>
      <c r="F1343" s="81" t="s">
        <v>9349</v>
      </c>
      <c r="G1343" s="94">
        <v>45807</v>
      </c>
      <c r="H1343" s="149"/>
      <c r="I1343" s="154"/>
      <c r="J1343" s="90"/>
      <c r="K1343" s="81" t="s">
        <v>132</v>
      </c>
      <c r="L1343" s="81" t="s">
        <v>9350</v>
      </c>
      <c r="M1343" s="81" t="s">
        <v>9351</v>
      </c>
    </row>
    <row r="1344" spans="1:13" ht="54">
      <c r="A1344" s="81" t="s">
        <v>9353</v>
      </c>
      <c r="B1344" s="146" t="s">
        <v>9354</v>
      </c>
      <c r="C1344" s="90" t="s">
        <v>9789</v>
      </c>
      <c r="D1344" s="93" t="s">
        <v>9355</v>
      </c>
      <c r="E1344" s="100" t="s">
        <v>435</v>
      </c>
      <c r="F1344" s="81" t="s">
        <v>9356</v>
      </c>
      <c r="G1344" s="94">
        <v>45807</v>
      </c>
      <c r="H1344" s="149">
        <v>45807</v>
      </c>
      <c r="I1344" s="154" t="s">
        <v>9836</v>
      </c>
      <c r="J1344" s="90"/>
      <c r="K1344" s="81" t="s">
        <v>125</v>
      </c>
      <c r="L1344" s="81" t="s">
        <v>9358</v>
      </c>
      <c r="M1344" s="170" t="s">
        <v>9357</v>
      </c>
    </row>
    <row r="1345" spans="1:13" ht="40.5">
      <c r="A1345" s="81" t="s">
        <v>9359</v>
      </c>
      <c r="B1345" s="146" t="s">
        <v>9360</v>
      </c>
      <c r="C1345" s="90" t="s">
        <v>9790</v>
      </c>
      <c r="D1345" s="93" t="s">
        <v>9361</v>
      </c>
      <c r="E1345" s="100" t="s">
        <v>6437</v>
      </c>
      <c r="F1345" s="61" t="s">
        <v>9362</v>
      </c>
      <c r="G1345" s="94">
        <v>45807</v>
      </c>
      <c r="H1345" s="149"/>
      <c r="I1345" s="154"/>
      <c r="J1345" s="90"/>
      <c r="K1345" s="81" t="s">
        <v>132</v>
      </c>
      <c r="L1345" s="81" t="s">
        <v>9363</v>
      </c>
      <c r="M1345" s="81" t="s">
        <v>9364</v>
      </c>
    </row>
    <row r="1346" spans="1:13" ht="54">
      <c r="A1346" s="81" t="s">
        <v>9446</v>
      </c>
      <c r="B1346" s="146" t="s">
        <v>9447</v>
      </c>
      <c r="C1346" s="90" t="s">
        <v>9791</v>
      </c>
      <c r="D1346" s="93" t="s">
        <v>9448</v>
      </c>
      <c r="E1346" s="100" t="s">
        <v>6437</v>
      </c>
      <c r="F1346" s="81" t="s">
        <v>9449</v>
      </c>
      <c r="G1346" s="94">
        <v>45807</v>
      </c>
      <c r="H1346" s="149"/>
      <c r="I1346" s="154"/>
      <c r="J1346" s="90"/>
      <c r="K1346" s="81" t="s">
        <v>2099</v>
      </c>
      <c r="L1346" s="81" t="s">
        <v>9450</v>
      </c>
      <c r="M1346" s="81" t="s">
        <v>9451</v>
      </c>
    </row>
    <row r="1347" spans="1:13" ht="40.5">
      <c r="A1347" s="81" t="s">
        <v>9463</v>
      </c>
      <c r="B1347" s="146" t="s">
        <v>9464</v>
      </c>
      <c r="C1347" s="90" t="s">
        <v>9806</v>
      </c>
      <c r="D1347" s="93" t="s">
        <v>9465</v>
      </c>
      <c r="E1347" s="100" t="s">
        <v>2673</v>
      </c>
      <c r="F1347" s="81" t="s">
        <v>9466</v>
      </c>
      <c r="G1347" s="94">
        <v>45807</v>
      </c>
      <c r="H1347" s="149"/>
      <c r="I1347" s="154"/>
      <c r="J1347" s="90"/>
      <c r="K1347" s="81" t="s">
        <v>125</v>
      </c>
      <c r="L1347" s="81" t="s">
        <v>9330</v>
      </c>
      <c r="M1347" s="81" t="s">
        <v>9467</v>
      </c>
    </row>
    <row r="1348" spans="1:13" ht="40.5">
      <c r="A1348" s="81" t="s">
        <v>9651</v>
      </c>
      <c r="B1348" s="146" t="s">
        <v>9652</v>
      </c>
      <c r="C1348" s="90" t="s">
        <v>9809</v>
      </c>
      <c r="D1348" s="93" t="s">
        <v>9653</v>
      </c>
      <c r="E1348" s="100" t="s">
        <v>697</v>
      </c>
      <c r="F1348" s="81" t="s">
        <v>9093</v>
      </c>
      <c r="G1348" s="94">
        <v>45807</v>
      </c>
      <c r="H1348" s="149"/>
      <c r="I1348" s="154"/>
      <c r="J1348" s="90"/>
      <c r="K1348" s="81" t="s">
        <v>125</v>
      </c>
      <c r="L1348" s="81" t="s">
        <v>9810</v>
      </c>
      <c r="M1348" s="81" t="s">
        <v>9654</v>
      </c>
    </row>
    <row r="1349" spans="1:13" ht="40.5">
      <c r="A1349" s="81" t="s">
        <v>9655</v>
      </c>
      <c r="B1349" s="146" t="s">
        <v>9656</v>
      </c>
      <c r="C1349" s="90" t="s">
        <v>9811</v>
      </c>
      <c r="D1349" s="93" t="s">
        <v>9657</v>
      </c>
      <c r="E1349" s="100" t="s">
        <v>6437</v>
      </c>
      <c r="F1349" s="81" t="s">
        <v>9658</v>
      </c>
      <c r="G1349" s="94">
        <v>45807</v>
      </c>
      <c r="H1349" s="149"/>
      <c r="I1349" s="154"/>
      <c r="J1349" s="90"/>
      <c r="K1349" s="81" t="s">
        <v>125</v>
      </c>
      <c r="L1349" s="81" t="s">
        <v>9812</v>
      </c>
      <c r="M1349" s="81" t="s">
        <v>9831</v>
      </c>
    </row>
    <row r="1350" spans="1:13" ht="40.5">
      <c r="A1350" s="81" t="s">
        <v>9051</v>
      </c>
      <c r="B1350" s="146" t="s">
        <v>9046</v>
      </c>
      <c r="C1350" s="90" t="s">
        <v>9808</v>
      </c>
      <c r="D1350" s="93" t="s">
        <v>9047</v>
      </c>
      <c r="E1350" s="100" t="s">
        <v>9048</v>
      </c>
      <c r="F1350" s="61" t="s">
        <v>9049</v>
      </c>
      <c r="G1350" s="94">
        <v>45807</v>
      </c>
      <c r="H1350" s="149"/>
      <c r="I1350" s="154"/>
      <c r="J1350" s="90"/>
      <c r="K1350" s="81" t="s">
        <v>165</v>
      </c>
      <c r="L1350" s="81" t="s">
        <v>9832</v>
      </c>
      <c r="M1350" s="81" t="s">
        <v>9055</v>
      </c>
    </row>
    <row r="1351" spans="1:13" ht="54">
      <c r="A1351" s="81" t="s">
        <v>9057</v>
      </c>
      <c r="B1351" s="146" t="s">
        <v>9058</v>
      </c>
      <c r="C1351" s="90" t="s">
        <v>9813</v>
      </c>
      <c r="D1351" s="93" t="s">
        <v>9059</v>
      </c>
      <c r="E1351" s="100" t="s">
        <v>9060</v>
      </c>
      <c r="F1351" s="61" t="s">
        <v>9061</v>
      </c>
      <c r="G1351" s="94">
        <v>45807</v>
      </c>
      <c r="H1351" s="149"/>
      <c r="I1351" s="154"/>
      <c r="J1351" s="90"/>
      <c r="K1351" s="81" t="s">
        <v>165</v>
      </c>
      <c r="L1351" s="81" t="s">
        <v>9089</v>
      </c>
      <c r="M1351" s="81" t="s">
        <v>9062</v>
      </c>
    </row>
    <row r="1352" spans="1:13" ht="40.5">
      <c r="A1352" s="81" t="s">
        <v>9193</v>
      </c>
      <c r="B1352" s="146" t="s">
        <v>9194</v>
      </c>
      <c r="C1352" s="90" t="s">
        <v>9814</v>
      </c>
      <c r="D1352" s="93" t="s">
        <v>9195</v>
      </c>
      <c r="E1352" s="100" t="s">
        <v>186</v>
      </c>
      <c r="F1352" s="61" t="s">
        <v>9196</v>
      </c>
      <c r="G1352" s="94">
        <v>45807</v>
      </c>
      <c r="H1352" s="149"/>
      <c r="I1352" s="154"/>
      <c r="J1352" s="90"/>
      <c r="K1352" s="81" t="s">
        <v>121</v>
      </c>
      <c r="L1352" s="81" t="s">
        <v>9815</v>
      </c>
      <c r="M1352" s="81" t="s">
        <v>9197</v>
      </c>
    </row>
    <row r="1353" spans="1:13" ht="81">
      <c r="A1353" s="81" t="s">
        <v>9275</v>
      </c>
      <c r="B1353" s="146" t="s">
        <v>9276</v>
      </c>
      <c r="C1353" s="90" t="s">
        <v>9816</v>
      </c>
      <c r="D1353" s="93" t="s">
        <v>9277</v>
      </c>
      <c r="E1353" s="100" t="s">
        <v>6437</v>
      </c>
      <c r="F1353" s="61" t="s">
        <v>9278</v>
      </c>
      <c r="G1353" s="94">
        <v>45807</v>
      </c>
      <c r="H1353" s="149"/>
      <c r="I1353" s="154"/>
      <c r="J1353" s="90"/>
      <c r="K1353" s="81" t="s">
        <v>121</v>
      </c>
      <c r="L1353" s="81" t="s">
        <v>9817</v>
      </c>
      <c r="M1353" s="81" t="s">
        <v>9279</v>
      </c>
    </row>
    <row r="1354" spans="1:13" ht="54">
      <c r="A1354" s="81" t="s">
        <v>9306</v>
      </c>
      <c r="B1354" s="146" t="s">
        <v>9307</v>
      </c>
      <c r="C1354" s="90" t="s">
        <v>9818</v>
      </c>
      <c r="D1354" s="93" t="s">
        <v>9308</v>
      </c>
      <c r="E1354" s="100" t="s">
        <v>9352</v>
      </c>
      <c r="F1354" s="61" t="s">
        <v>9309</v>
      </c>
      <c r="G1354" s="94">
        <v>45807</v>
      </c>
      <c r="H1354" s="149"/>
      <c r="I1354" s="154"/>
      <c r="J1354" s="90"/>
      <c r="K1354" s="81" t="s">
        <v>121</v>
      </c>
      <c r="L1354" s="81" t="s">
        <v>9310</v>
      </c>
      <c r="M1354" s="81" t="s">
        <v>9311</v>
      </c>
    </row>
    <row r="1355" spans="1:13" ht="54">
      <c r="A1355" s="81" t="s">
        <v>9312</v>
      </c>
      <c r="B1355" s="146" t="s">
        <v>9313</v>
      </c>
      <c r="C1355" s="90" t="s">
        <v>9819</v>
      </c>
      <c r="D1355" s="93" t="s">
        <v>9314</v>
      </c>
      <c r="E1355" s="100" t="s">
        <v>9352</v>
      </c>
      <c r="F1355" s="61" t="s">
        <v>9315</v>
      </c>
      <c r="G1355" s="94">
        <v>45807</v>
      </c>
      <c r="H1355" s="149"/>
      <c r="I1355" s="154"/>
      <c r="J1355" s="90"/>
      <c r="K1355" s="81" t="s">
        <v>165</v>
      </c>
      <c r="L1355" s="81" t="s">
        <v>9310</v>
      </c>
      <c r="M1355" s="81" t="s">
        <v>9316</v>
      </c>
    </row>
    <row r="1356" spans="1:13" ht="54">
      <c r="A1356" s="81" t="s">
        <v>9317</v>
      </c>
      <c r="B1356" s="146" t="s">
        <v>9318</v>
      </c>
      <c r="C1356" s="90" t="s">
        <v>9820</v>
      </c>
      <c r="D1356" s="93" t="s">
        <v>9314</v>
      </c>
      <c r="E1356" s="100" t="s">
        <v>9352</v>
      </c>
      <c r="F1356" s="61" t="s">
        <v>9319</v>
      </c>
      <c r="G1356" s="94">
        <v>45807</v>
      </c>
      <c r="H1356" s="149"/>
      <c r="I1356" s="154"/>
      <c r="J1356" s="90"/>
      <c r="K1356" s="81" t="s">
        <v>165</v>
      </c>
      <c r="L1356" s="81" t="s">
        <v>9310</v>
      </c>
      <c r="M1356" s="81" t="s">
        <v>9320</v>
      </c>
    </row>
    <row r="1357" spans="1:13" ht="27">
      <c r="A1357" s="81" t="s">
        <v>9331</v>
      </c>
      <c r="B1357" s="146" t="s">
        <v>9332</v>
      </c>
      <c r="C1357" s="90" t="s">
        <v>9821</v>
      </c>
      <c r="D1357" s="93" t="s">
        <v>9333</v>
      </c>
      <c r="E1357" s="100" t="s">
        <v>6437</v>
      </c>
      <c r="F1357" s="81" t="s">
        <v>9334</v>
      </c>
      <c r="G1357" s="94">
        <v>45807</v>
      </c>
      <c r="H1357" s="149"/>
      <c r="I1357" s="154"/>
      <c r="J1357" s="90"/>
      <c r="K1357" s="81" t="s">
        <v>2042</v>
      </c>
      <c r="L1357" s="81" t="s">
        <v>9335</v>
      </c>
      <c r="M1357" s="81" t="s">
        <v>9336</v>
      </c>
    </row>
    <row r="1358" spans="1:13" ht="54">
      <c r="A1358" s="81" t="s">
        <v>9834</v>
      </c>
      <c r="B1358" s="146" t="s">
        <v>9365</v>
      </c>
      <c r="C1358" s="90" t="s">
        <v>9822</v>
      </c>
      <c r="D1358" s="93" t="s">
        <v>1953</v>
      </c>
      <c r="E1358" s="100" t="s">
        <v>186</v>
      </c>
      <c r="F1358" s="81" t="s">
        <v>9366</v>
      </c>
      <c r="G1358" s="94">
        <v>45807</v>
      </c>
      <c r="H1358" s="149"/>
      <c r="I1358" s="154"/>
      <c r="J1358" s="90"/>
      <c r="K1358" s="81" t="s">
        <v>125</v>
      </c>
      <c r="L1358" s="81" t="s">
        <v>9823</v>
      </c>
      <c r="M1358" s="81" t="s">
        <v>9367</v>
      </c>
    </row>
    <row r="1359" spans="1:13" ht="67.5">
      <c r="A1359" s="123" t="s">
        <v>9382</v>
      </c>
      <c r="B1359" s="123" t="s">
        <v>9383</v>
      </c>
      <c r="C1359" s="218" t="s">
        <v>9824</v>
      </c>
      <c r="D1359" s="123" t="s">
        <v>9384</v>
      </c>
      <c r="E1359" s="123" t="s">
        <v>6188</v>
      </c>
      <c r="F1359" s="61" t="s">
        <v>9385</v>
      </c>
      <c r="G1359" s="94">
        <v>45807</v>
      </c>
      <c r="H1359" s="219"/>
      <c r="I1359" s="220"/>
      <c r="J1359" s="218"/>
      <c r="K1359" s="123" t="s">
        <v>125</v>
      </c>
      <c r="L1359" s="123" t="s">
        <v>9387</v>
      </c>
      <c r="M1359" s="123" t="s">
        <v>9386</v>
      </c>
    </row>
    <row r="1360" spans="1:13" ht="54">
      <c r="A1360" s="81" t="s">
        <v>9833</v>
      </c>
      <c r="B1360" s="146" t="s">
        <v>9368</v>
      </c>
      <c r="C1360" s="90" t="s">
        <v>9825</v>
      </c>
      <c r="D1360" s="93" t="s">
        <v>9369</v>
      </c>
      <c r="E1360" s="100" t="s">
        <v>186</v>
      </c>
      <c r="F1360" s="81" t="s">
        <v>9366</v>
      </c>
      <c r="G1360" s="94">
        <v>45807</v>
      </c>
      <c r="H1360" s="149"/>
      <c r="I1360" s="154"/>
      <c r="J1360" s="90"/>
      <c r="K1360" s="81" t="s">
        <v>9244</v>
      </c>
      <c r="L1360" s="81" t="s">
        <v>9826</v>
      </c>
      <c r="M1360" s="81" t="s">
        <v>9370</v>
      </c>
    </row>
    <row r="1361" spans="1:13" ht="40.5">
      <c r="A1361" s="81" t="s">
        <v>9371</v>
      </c>
      <c r="B1361" s="146" t="s">
        <v>9372</v>
      </c>
      <c r="C1361" s="90" t="s">
        <v>9828</v>
      </c>
      <c r="D1361" s="93" t="s">
        <v>9373</v>
      </c>
      <c r="E1361" s="100" t="s">
        <v>186</v>
      </c>
      <c r="F1361" s="61"/>
      <c r="G1361" s="94">
        <v>45807</v>
      </c>
      <c r="H1361" s="149"/>
      <c r="I1361" s="154"/>
      <c r="J1361" s="90"/>
      <c r="K1361" s="81" t="s">
        <v>147</v>
      </c>
      <c r="L1361" s="81" t="s">
        <v>9829</v>
      </c>
      <c r="M1361" s="81" t="s">
        <v>9374</v>
      </c>
    </row>
    <row r="1362" spans="1:13" ht="54">
      <c r="A1362" s="81" t="s">
        <v>9376</v>
      </c>
      <c r="B1362" s="146" t="s">
        <v>9377</v>
      </c>
      <c r="C1362" s="90" t="s">
        <v>9827</v>
      </c>
      <c r="D1362" s="93" t="s">
        <v>9378</v>
      </c>
      <c r="E1362" s="100" t="s">
        <v>6437</v>
      </c>
      <c r="F1362" s="81" t="s">
        <v>9379</v>
      </c>
      <c r="G1362" s="94">
        <v>45807</v>
      </c>
      <c r="H1362" s="149"/>
      <c r="I1362" s="154"/>
      <c r="J1362" s="90"/>
      <c r="K1362" s="81" t="s">
        <v>125</v>
      </c>
      <c r="L1362" s="81" t="s">
        <v>9830</v>
      </c>
      <c r="M1362" s="81" t="s">
        <v>9380</v>
      </c>
    </row>
    <row r="1363" spans="1:13">
      <c r="A1363" s="84"/>
      <c r="B1363" s="84"/>
      <c r="C1363" s="84"/>
      <c r="E1363" s="84"/>
      <c r="F1363" s="84"/>
      <c r="G1363" s="84"/>
      <c r="H1363" s="84"/>
      <c r="I1363" s="84"/>
      <c r="J1363" s="84"/>
      <c r="K1363" s="85"/>
      <c r="L1363" s="84"/>
      <c r="M1363" s="84"/>
    </row>
    <row r="1364" spans="1:13">
      <c r="A1364" s="84"/>
      <c r="B1364" s="84"/>
      <c r="C1364" s="84"/>
      <c r="E1364" s="84"/>
      <c r="F1364" s="84"/>
      <c r="G1364" s="84"/>
      <c r="H1364" s="84"/>
      <c r="I1364" s="84"/>
      <c r="J1364" s="84"/>
      <c r="K1364" s="85"/>
      <c r="L1364" s="84"/>
      <c r="M1364" s="84"/>
    </row>
    <row r="1365" spans="1:13">
      <c r="A1365" s="84"/>
      <c r="B1365" s="84"/>
      <c r="C1365" s="84"/>
      <c r="E1365" s="84"/>
      <c r="F1365" s="84"/>
      <c r="G1365" s="84"/>
      <c r="H1365" s="84"/>
      <c r="I1365" s="84"/>
      <c r="J1365" s="84"/>
      <c r="K1365" s="85"/>
      <c r="L1365" s="84"/>
      <c r="M1365" s="84"/>
    </row>
    <row r="1366" spans="1:13">
      <c r="A1366" s="84"/>
      <c r="B1366" s="84"/>
      <c r="C1366" s="84"/>
      <c r="E1366" s="84"/>
      <c r="F1366" s="84"/>
      <c r="G1366" s="84"/>
      <c r="H1366" s="84"/>
      <c r="I1366" s="84"/>
      <c r="J1366" s="84"/>
      <c r="K1366" s="85"/>
      <c r="L1366" s="84"/>
      <c r="M1366" s="84"/>
    </row>
    <row r="1367" spans="1:13">
      <c r="A1367" s="84"/>
      <c r="B1367" s="84"/>
      <c r="C1367" s="84"/>
      <c r="E1367" s="84"/>
      <c r="F1367" s="84"/>
      <c r="G1367" s="84"/>
      <c r="H1367" s="84"/>
      <c r="I1367" s="84"/>
      <c r="J1367" s="84"/>
      <c r="K1367" s="85"/>
      <c r="L1367" s="84"/>
      <c r="M1367" s="84"/>
    </row>
    <row r="1368" spans="1:13">
      <c r="A1368" s="84"/>
      <c r="B1368" s="84"/>
      <c r="C1368" s="84"/>
      <c r="E1368" s="84"/>
      <c r="F1368" s="84"/>
      <c r="G1368" s="84"/>
      <c r="H1368" s="84"/>
      <c r="I1368" s="84"/>
      <c r="J1368" s="84"/>
      <c r="K1368" s="85"/>
      <c r="L1368" s="84"/>
      <c r="M1368" s="84"/>
    </row>
    <row r="1369" spans="1:13">
      <c r="A1369" s="84"/>
      <c r="B1369" s="84"/>
      <c r="C1369" s="84"/>
      <c r="E1369" s="84"/>
      <c r="F1369" s="84"/>
      <c r="G1369" s="84"/>
      <c r="H1369" s="84"/>
      <c r="I1369" s="84"/>
      <c r="J1369" s="84"/>
      <c r="K1369" s="85"/>
      <c r="L1369" s="84"/>
      <c r="M1369" s="84"/>
    </row>
    <row r="1370" spans="1:13">
      <c r="A1370" s="84"/>
      <c r="B1370" s="84"/>
      <c r="C1370" s="84"/>
      <c r="E1370" s="84"/>
      <c r="F1370" s="84"/>
      <c r="G1370" s="84"/>
      <c r="H1370" s="84"/>
      <c r="I1370" s="84"/>
      <c r="J1370" s="84"/>
      <c r="K1370" s="85"/>
      <c r="L1370" s="84"/>
      <c r="M1370" s="84"/>
    </row>
    <row r="1371" spans="1:13">
      <c r="A1371" s="84"/>
      <c r="B1371" s="84"/>
      <c r="C1371" s="84"/>
      <c r="E1371" s="84"/>
      <c r="F1371" s="84"/>
      <c r="G1371" s="84"/>
      <c r="H1371" s="84"/>
      <c r="I1371" s="84"/>
      <c r="J1371" s="84"/>
      <c r="K1371" s="85"/>
      <c r="L1371" s="84"/>
      <c r="M1371" s="84"/>
    </row>
    <row r="1372" spans="1:13">
      <c r="A1372" s="84"/>
      <c r="B1372" s="84"/>
      <c r="C1372" s="84"/>
      <c r="E1372" s="84"/>
      <c r="F1372" s="84"/>
      <c r="G1372" s="84"/>
      <c r="H1372" s="84"/>
      <c r="I1372" s="84"/>
      <c r="J1372" s="84"/>
      <c r="K1372" s="85"/>
      <c r="L1372" s="84"/>
      <c r="M1372" s="84"/>
    </row>
    <row r="1373" spans="1:13">
      <c r="A1373" s="84"/>
      <c r="B1373" s="84"/>
      <c r="C1373" s="84"/>
      <c r="E1373" s="84"/>
      <c r="F1373" s="84"/>
      <c r="G1373" s="84"/>
      <c r="H1373" s="84"/>
      <c r="I1373" s="84"/>
      <c r="J1373" s="84"/>
      <c r="K1373" s="85"/>
      <c r="L1373" s="84"/>
      <c r="M1373" s="84"/>
    </row>
    <row r="1374" spans="1:13">
      <c r="A1374" s="84"/>
      <c r="B1374" s="84"/>
      <c r="C1374" s="84"/>
      <c r="E1374" s="84"/>
      <c r="F1374" s="84"/>
      <c r="G1374" s="84"/>
      <c r="H1374" s="84"/>
      <c r="I1374" s="84"/>
      <c r="J1374" s="84"/>
      <c r="K1374" s="85"/>
      <c r="L1374" s="84"/>
      <c r="M1374" s="84"/>
    </row>
    <row r="1375" spans="1:13">
      <c r="A1375" s="84"/>
      <c r="B1375" s="84"/>
      <c r="C1375" s="84"/>
      <c r="E1375" s="84"/>
      <c r="F1375" s="84"/>
      <c r="G1375" s="84"/>
      <c r="H1375" s="84"/>
      <c r="I1375" s="84"/>
      <c r="J1375" s="84"/>
      <c r="K1375" s="85"/>
      <c r="L1375" s="84"/>
      <c r="M1375" s="84"/>
    </row>
    <row r="1376" spans="1:13">
      <c r="A1376" s="84"/>
      <c r="B1376" s="84"/>
      <c r="C1376" s="84"/>
      <c r="E1376" s="84"/>
      <c r="F1376" s="84"/>
      <c r="G1376" s="84"/>
      <c r="H1376" s="84"/>
      <c r="I1376" s="84"/>
      <c r="J1376" s="84"/>
      <c r="K1376" s="85"/>
      <c r="L1376" s="84"/>
      <c r="M1376" s="84"/>
    </row>
    <row r="1377" spans="1:13">
      <c r="A1377" s="84"/>
      <c r="B1377" s="84"/>
      <c r="C1377" s="84"/>
      <c r="E1377" s="84"/>
      <c r="F1377" s="84"/>
      <c r="G1377" s="84"/>
      <c r="H1377" s="84"/>
      <c r="I1377" s="84"/>
      <c r="J1377" s="84"/>
      <c r="K1377" s="85"/>
      <c r="L1377" s="84"/>
      <c r="M1377" s="84"/>
    </row>
    <row r="1378" spans="1:13">
      <c r="A1378" s="84"/>
      <c r="B1378" s="84"/>
      <c r="C1378" s="84"/>
      <c r="E1378" s="84"/>
      <c r="F1378" s="84"/>
      <c r="G1378" s="84"/>
      <c r="H1378" s="84"/>
      <c r="I1378" s="84"/>
      <c r="J1378" s="84"/>
      <c r="K1378" s="85"/>
      <c r="L1378" s="84"/>
      <c r="M1378" s="84"/>
    </row>
    <row r="1379" spans="1:13">
      <c r="A1379" s="84"/>
      <c r="B1379" s="84"/>
      <c r="C1379" s="84"/>
      <c r="E1379" s="84"/>
      <c r="F1379" s="84"/>
      <c r="G1379" s="84"/>
      <c r="H1379" s="84"/>
      <c r="I1379" s="84"/>
      <c r="J1379" s="84"/>
      <c r="K1379" s="85"/>
      <c r="L1379" s="84"/>
      <c r="M1379" s="84"/>
    </row>
    <row r="1380" spans="1:13">
      <c r="A1380" s="84"/>
      <c r="B1380" s="84"/>
      <c r="C1380" s="84"/>
      <c r="E1380" s="84"/>
      <c r="F1380" s="84"/>
      <c r="G1380" s="84"/>
      <c r="H1380" s="84"/>
      <c r="I1380" s="84"/>
      <c r="J1380" s="84"/>
      <c r="K1380" s="85"/>
      <c r="L1380" s="84"/>
      <c r="M1380" s="84"/>
    </row>
    <row r="1381" spans="1:13">
      <c r="A1381" s="84"/>
      <c r="B1381" s="84"/>
      <c r="C1381" s="84"/>
      <c r="E1381" s="84"/>
      <c r="F1381" s="84"/>
      <c r="G1381" s="84"/>
      <c r="H1381" s="84"/>
      <c r="I1381" s="84"/>
      <c r="J1381" s="84"/>
      <c r="K1381" s="85"/>
      <c r="L1381" s="84"/>
      <c r="M1381" s="84"/>
    </row>
    <row r="1382" spans="1:13">
      <c r="A1382" s="84"/>
      <c r="B1382" s="84"/>
      <c r="C1382" s="84"/>
      <c r="E1382" s="84"/>
      <c r="F1382" s="84"/>
      <c r="G1382" s="84"/>
      <c r="H1382" s="84"/>
      <c r="I1382" s="84"/>
      <c r="J1382" s="84"/>
      <c r="K1382" s="85"/>
      <c r="L1382" s="84"/>
      <c r="M1382" s="84"/>
    </row>
    <row r="1383" spans="1:13">
      <c r="A1383" s="84"/>
      <c r="B1383" s="84"/>
      <c r="C1383" s="84"/>
      <c r="E1383" s="84"/>
      <c r="F1383" s="84"/>
      <c r="G1383" s="84"/>
      <c r="H1383" s="84"/>
      <c r="I1383" s="84"/>
      <c r="J1383" s="84"/>
      <c r="K1383" s="85"/>
      <c r="L1383" s="84"/>
      <c r="M1383" s="84"/>
    </row>
    <row r="1384" spans="1:13">
      <c r="A1384" s="84"/>
      <c r="B1384" s="84"/>
      <c r="C1384" s="84"/>
      <c r="E1384" s="84"/>
      <c r="F1384" s="84"/>
      <c r="G1384" s="84"/>
      <c r="H1384" s="84"/>
      <c r="I1384" s="84"/>
      <c r="J1384" s="84"/>
      <c r="K1384" s="85"/>
      <c r="L1384" s="84"/>
      <c r="M1384" s="84"/>
    </row>
    <row r="1385" spans="1:13">
      <c r="A1385" s="84"/>
      <c r="B1385" s="84"/>
      <c r="C1385" s="84"/>
      <c r="E1385" s="84"/>
      <c r="F1385" s="84"/>
      <c r="G1385" s="84"/>
      <c r="H1385" s="84"/>
      <c r="I1385" s="84"/>
      <c r="J1385" s="84"/>
      <c r="K1385" s="85"/>
      <c r="L1385" s="84"/>
      <c r="M1385" s="84"/>
    </row>
    <row r="1386" spans="1:13">
      <c r="A1386" s="84"/>
      <c r="B1386" s="84"/>
      <c r="C1386" s="84"/>
      <c r="E1386" s="84"/>
      <c r="F1386" s="84"/>
      <c r="G1386" s="84"/>
      <c r="H1386" s="84"/>
      <c r="I1386" s="84"/>
      <c r="J1386" s="84"/>
      <c r="K1386" s="85"/>
      <c r="L1386" s="84"/>
      <c r="M1386" s="84"/>
    </row>
    <row r="1387" spans="1:13">
      <c r="A1387" s="84"/>
      <c r="B1387" s="84"/>
      <c r="C1387" s="84"/>
      <c r="E1387" s="84"/>
      <c r="F1387" s="84"/>
      <c r="G1387" s="84"/>
      <c r="H1387" s="84"/>
      <c r="I1387" s="84"/>
      <c r="J1387" s="84"/>
      <c r="K1387" s="85"/>
      <c r="L1387" s="84"/>
      <c r="M1387" s="84"/>
    </row>
    <row r="1388" spans="1:13">
      <c r="A1388" s="84"/>
      <c r="B1388" s="84"/>
      <c r="C1388" s="84"/>
      <c r="E1388" s="84"/>
      <c r="F1388" s="84"/>
      <c r="G1388" s="84"/>
      <c r="H1388" s="84"/>
      <c r="I1388" s="84"/>
      <c r="J1388" s="84"/>
      <c r="K1388" s="85"/>
      <c r="L1388" s="84"/>
      <c r="M1388" s="84"/>
    </row>
    <row r="1389" spans="1:13">
      <c r="A1389" s="84"/>
      <c r="B1389" s="84"/>
      <c r="C1389" s="84"/>
      <c r="E1389" s="84"/>
      <c r="F1389" s="84"/>
      <c r="G1389" s="84"/>
      <c r="H1389" s="84"/>
      <c r="I1389" s="84"/>
      <c r="J1389" s="84"/>
      <c r="K1389" s="85"/>
      <c r="L1389" s="84"/>
      <c r="M1389" s="84"/>
    </row>
    <row r="1390" spans="1:13">
      <c r="A1390" s="84"/>
      <c r="B1390" s="84"/>
      <c r="C1390" s="84"/>
      <c r="E1390" s="84"/>
      <c r="F1390" s="84"/>
      <c r="G1390" s="84"/>
      <c r="H1390" s="84"/>
      <c r="I1390" s="84"/>
      <c r="J1390" s="84"/>
      <c r="K1390" s="85"/>
      <c r="L1390" s="84"/>
      <c r="M1390" s="84"/>
    </row>
    <row r="1391" spans="1:13">
      <c r="A1391" s="84"/>
      <c r="B1391" s="84"/>
      <c r="C1391" s="84"/>
      <c r="E1391" s="84"/>
      <c r="F1391" s="84"/>
      <c r="G1391" s="84"/>
      <c r="H1391" s="84"/>
      <c r="I1391" s="84"/>
      <c r="J1391" s="84"/>
      <c r="K1391" s="85"/>
      <c r="L1391" s="84"/>
      <c r="M1391" s="84"/>
    </row>
    <row r="1392" spans="1:13">
      <c r="A1392" s="84"/>
      <c r="B1392" s="84"/>
      <c r="C1392" s="84"/>
      <c r="E1392" s="84"/>
      <c r="F1392" s="84"/>
      <c r="G1392" s="84"/>
      <c r="H1392" s="84"/>
      <c r="I1392" s="84"/>
      <c r="J1392" s="84"/>
      <c r="K1392" s="85"/>
      <c r="L1392" s="84"/>
      <c r="M1392" s="84"/>
    </row>
    <row r="1393" spans="1:13">
      <c r="A1393" s="84"/>
      <c r="B1393" s="84"/>
      <c r="C1393" s="84"/>
      <c r="E1393" s="84"/>
      <c r="F1393" s="84"/>
      <c r="G1393" s="84"/>
      <c r="H1393" s="84"/>
      <c r="I1393" s="84"/>
      <c r="J1393" s="84"/>
      <c r="K1393" s="85"/>
      <c r="L1393" s="84"/>
      <c r="M1393" s="84"/>
    </row>
    <row r="1394" spans="1:13">
      <c r="A1394" s="84"/>
      <c r="B1394" s="84"/>
      <c r="C1394" s="84"/>
      <c r="E1394" s="84"/>
      <c r="F1394" s="84"/>
      <c r="G1394" s="84"/>
      <c r="H1394" s="84"/>
      <c r="I1394" s="84"/>
      <c r="J1394" s="84"/>
      <c r="K1394" s="85"/>
      <c r="L1394" s="84"/>
      <c r="M1394" s="84"/>
    </row>
    <row r="1395" spans="1:13">
      <c r="A1395" s="84"/>
      <c r="B1395" s="84"/>
      <c r="C1395" s="84"/>
      <c r="E1395" s="84"/>
      <c r="F1395" s="84"/>
      <c r="G1395" s="84"/>
      <c r="H1395" s="84"/>
      <c r="I1395" s="84"/>
      <c r="J1395" s="84"/>
      <c r="K1395" s="85"/>
      <c r="L1395" s="84"/>
      <c r="M1395" s="84"/>
    </row>
    <row r="1396" spans="1:13">
      <c r="A1396" s="84"/>
      <c r="B1396" s="84"/>
      <c r="C1396" s="84"/>
      <c r="E1396" s="84"/>
      <c r="F1396" s="84"/>
      <c r="G1396" s="84"/>
      <c r="H1396" s="84"/>
      <c r="I1396" s="84"/>
      <c r="J1396" s="84"/>
      <c r="K1396" s="85"/>
      <c r="L1396" s="84"/>
      <c r="M1396" s="84"/>
    </row>
    <row r="1397" spans="1:13">
      <c r="A1397" s="84"/>
      <c r="B1397" s="84"/>
      <c r="C1397" s="84"/>
      <c r="E1397" s="84"/>
      <c r="F1397" s="84"/>
      <c r="G1397" s="84"/>
      <c r="H1397" s="84"/>
      <c r="I1397" s="84"/>
      <c r="J1397" s="84"/>
      <c r="K1397" s="85"/>
      <c r="L1397" s="84"/>
      <c r="M1397" s="84"/>
    </row>
    <row r="1398" spans="1:13">
      <c r="A1398" s="84"/>
      <c r="B1398" s="84"/>
      <c r="C1398" s="84"/>
      <c r="E1398" s="84"/>
      <c r="F1398" s="84"/>
      <c r="G1398" s="84"/>
      <c r="H1398" s="84"/>
      <c r="I1398" s="84"/>
      <c r="J1398" s="84"/>
      <c r="K1398" s="85"/>
      <c r="L1398" s="84"/>
      <c r="M1398" s="84"/>
    </row>
    <row r="1399" spans="1:13">
      <c r="A1399" s="84"/>
      <c r="B1399" s="84"/>
      <c r="C1399" s="84"/>
      <c r="E1399" s="84"/>
      <c r="F1399" s="84"/>
      <c r="G1399" s="84"/>
      <c r="H1399" s="84"/>
      <c r="I1399" s="84"/>
      <c r="J1399" s="84"/>
      <c r="K1399" s="85"/>
      <c r="L1399" s="84"/>
      <c r="M1399" s="84"/>
    </row>
    <row r="1400" spans="1:13">
      <c r="A1400" s="84"/>
      <c r="B1400" s="84"/>
      <c r="C1400" s="84"/>
      <c r="E1400" s="84"/>
      <c r="F1400" s="84"/>
      <c r="G1400" s="84"/>
      <c r="H1400" s="84"/>
      <c r="I1400" s="84"/>
      <c r="J1400" s="84"/>
      <c r="K1400" s="85"/>
      <c r="L1400" s="84"/>
      <c r="M1400" s="84"/>
    </row>
    <row r="1401" spans="1:13">
      <c r="A1401" s="84"/>
      <c r="B1401" s="84"/>
      <c r="C1401" s="84"/>
      <c r="E1401" s="84"/>
      <c r="F1401" s="84"/>
      <c r="G1401" s="84"/>
      <c r="H1401" s="84"/>
      <c r="I1401" s="84"/>
      <c r="J1401" s="84"/>
      <c r="K1401" s="85"/>
      <c r="L1401" s="84"/>
      <c r="M1401" s="84"/>
    </row>
    <row r="1402" spans="1:13">
      <c r="A1402" s="84"/>
      <c r="B1402" s="84"/>
      <c r="C1402" s="84"/>
      <c r="E1402" s="84"/>
      <c r="F1402" s="84"/>
      <c r="G1402" s="84"/>
      <c r="H1402" s="84"/>
      <c r="I1402" s="84"/>
      <c r="J1402" s="84"/>
      <c r="K1402" s="85"/>
      <c r="L1402" s="84"/>
      <c r="M1402" s="84"/>
    </row>
    <row r="1403" spans="1:13">
      <c r="A1403" s="84"/>
      <c r="B1403" s="84"/>
      <c r="C1403" s="84"/>
      <c r="E1403" s="84"/>
      <c r="F1403" s="84"/>
      <c r="G1403" s="84"/>
      <c r="H1403" s="84"/>
      <c r="I1403" s="84"/>
      <c r="J1403" s="84"/>
      <c r="K1403" s="85"/>
      <c r="L1403" s="84"/>
      <c r="M1403" s="84"/>
    </row>
    <row r="1404" spans="1:13">
      <c r="A1404" s="84"/>
      <c r="B1404" s="84"/>
      <c r="C1404" s="84"/>
      <c r="E1404" s="84"/>
      <c r="F1404" s="84"/>
      <c r="G1404" s="84"/>
      <c r="H1404" s="84"/>
      <c r="I1404" s="84"/>
      <c r="J1404" s="84"/>
      <c r="K1404" s="85"/>
      <c r="L1404" s="84"/>
      <c r="M1404" s="84"/>
    </row>
    <row r="1405" spans="1:13">
      <c r="A1405" s="84"/>
      <c r="B1405" s="84"/>
      <c r="C1405" s="84"/>
      <c r="E1405" s="84"/>
      <c r="F1405" s="84"/>
      <c r="G1405" s="84"/>
      <c r="H1405" s="84"/>
      <c r="I1405" s="84"/>
      <c r="J1405" s="84"/>
      <c r="K1405" s="85"/>
      <c r="L1405" s="84"/>
      <c r="M1405" s="84"/>
    </row>
    <row r="1406" spans="1:13">
      <c r="A1406" s="84"/>
      <c r="B1406" s="84"/>
      <c r="C1406" s="84"/>
      <c r="E1406" s="84"/>
      <c r="F1406" s="84"/>
      <c r="G1406" s="84"/>
      <c r="H1406" s="84"/>
      <c r="I1406" s="84"/>
      <c r="J1406" s="84"/>
      <c r="K1406" s="85"/>
      <c r="L1406" s="84"/>
      <c r="M1406" s="84"/>
    </row>
    <row r="1407" spans="1:13">
      <c r="A1407" s="84"/>
      <c r="B1407" s="84"/>
      <c r="C1407" s="84"/>
      <c r="E1407" s="84"/>
      <c r="F1407" s="84"/>
      <c r="G1407" s="84"/>
      <c r="H1407" s="84"/>
      <c r="I1407" s="84"/>
      <c r="J1407" s="84"/>
      <c r="K1407" s="85"/>
      <c r="L1407" s="84"/>
      <c r="M1407" s="84"/>
    </row>
    <row r="1408" spans="1:13">
      <c r="A1408" s="84"/>
      <c r="B1408" s="84"/>
      <c r="C1408" s="84"/>
      <c r="E1408" s="84"/>
      <c r="F1408" s="84"/>
      <c r="G1408" s="84"/>
      <c r="H1408" s="84"/>
      <c r="I1408" s="84"/>
      <c r="J1408" s="84"/>
      <c r="K1408" s="85"/>
      <c r="L1408" s="84"/>
      <c r="M1408" s="84"/>
    </row>
    <row r="1409" spans="1:13">
      <c r="A1409" s="84"/>
      <c r="B1409" s="84"/>
      <c r="C1409" s="84"/>
      <c r="E1409" s="84"/>
      <c r="F1409" s="84"/>
      <c r="G1409" s="84"/>
      <c r="H1409" s="84"/>
      <c r="I1409" s="84"/>
      <c r="J1409" s="84"/>
      <c r="K1409" s="85"/>
      <c r="L1409" s="84"/>
      <c r="M1409" s="84"/>
    </row>
    <row r="1410" spans="1:13">
      <c r="A1410" s="84"/>
      <c r="B1410" s="84"/>
      <c r="C1410" s="84"/>
      <c r="E1410" s="84"/>
      <c r="F1410" s="84"/>
      <c r="G1410" s="84"/>
      <c r="H1410" s="84"/>
      <c r="I1410" s="84"/>
      <c r="J1410" s="84"/>
      <c r="K1410" s="85"/>
      <c r="L1410" s="84"/>
      <c r="M1410" s="84"/>
    </row>
    <row r="1411" spans="1:13">
      <c r="A1411" s="84"/>
      <c r="B1411" s="84"/>
      <c r="C1411" s="84"/>
      <c r="E1411" s="84"/>
      <c r="F1411" s="84"/>
      <c r="G1411" s="84"/>
      <c r="H1411" s="84"/>
      <c r="I1411" s="84"/>
      <c r="J1411" s="84"/>
      <c r="K1411" s="85"/>
      <c r="L1411" s="84"/>
      <c r="M1411" s="84"/>
    </row>
    <row r="1412" spans="1:13">
      <c r="A1412" s="84"/>
      <c r="B1412" s="84"/>
      <c r="C1412" s="84"/>
      <c r="E1412" s="84"/>
      <c r="F1412" s="84"/>
      <c r="G1412" s="84"/>
      <c r="H1412" s="84"/>
      <c r="I1412" s="84"/>
      <c r="J1412" s="84"/>
      <c r="K1412" s="85"/>
      <c r="L1412" s="84"/>
      <c r="M1412" s="84"/>
    </row>
    <row r="1413" spans="1:13">
      <c r="A1413" s="84"/>
      <c r="B1413" s="84"/>
      <c r="C1413" s="84"/>
      <c r="E1413" s="84"/>
      <c r="F1413" s="84"/>
      <c r="G1413" s="84"/>
      <c r="H1413" s="84"/>
      <c r="I1413" s="84"/>
      <c r="J1413" s="84"/>
      <c r="K1413" s="85"/>
      <c r="L1413" s="84"/>
      <c r="M1413" s="84"/>
    </row>
    <row r="1414" spans="1:13">
      <c r="A1414" s="84"/>
      <c r="B1414" s="84"/>
      <c r="C1414" s="84"/>
      <c r="E1414" s="84"/>
      <c r="F1414" s="84"/>
      <c r="G1414" s="84"/>
      <c r="H1414" s="84"/>
      <c r="I1414" s="84"/>
      <c r="J1414" s="84"/>
      <c r="K1414" s="85"/>
      <c r="L1414" s="84"/>
      <c r="M1414" s="84"/>
    </row>
    <row r="1415" spans="1:13">
      <c r="A1415" s="84"/>
      <c r="B1415" s="84"/>
      <c r="C1415" s="84"/>
      <c r="E1415" s="84"/>
      <c r="F1415" s="84"/>
      <c r="G1415" s="84"/>
      <c r="H1415" s="84"/>
      <c r="I1415" s="84"/>
      <c r="J1415" s="84"/>
      <c r="K1415" s="85"/>
      <c r="L1415" s="84"/>
      <c r="M1415" s="84"/>
    </row>
    <row r="1416" spans="1:13">
      <c r="A1416" s="84"/>
      <c r="B1416" s="84"/>
      <c r="C1416" s="84"/>
      <c r="E1416" s="84"/>
      <c r="F1416" s="84"/>
      <c r="G1416" s="84"/>
      <c r="H1416" s="84"/>
      <c r="I1416" s="84"/>
      <c r="J1416" s="84"/>
      <c r="K1416" s="85"/>
      <c r="L1416" s="84"/>
      <c r="M1416" s="84"/>
    </row>
    <row r="1417" spans="1:13">
      <c r="A1417" s="84"/>
      <c r="B1417" s="84"/>
      <c r="C1417" s="84"/>
      <c r="E1417" s="84"/>
      <c r="F1417" s="84"/>
      <c r="G1417" s="84"/>
      <c r="H1417" s="84"/>
      <c r="I1417" s="84"/>
      <c r="J1417" s="84"/>
      <c r="K1417" s="85"/>
      <c r="L1417" s="84"/>
      <c r="M1417" s="84"/>
    </row>
    <row r="1418" spans="1:13">
      <c r="A1418" s="84"/>
      <c r="B1418" s="84"/>
      <c r="C1418" s="84"/>
      <c r="E1418" s="84"/>
      <c r="F1418" s="84"/>
      <c r="G1418" s="84"/>
      <c r="H1418" s="84"/>
      <c r="I1418" s="84"/>
      <c r="J1418" s="84"/>
      <c r="K1418" s="85"/>
      <c r="L1418" s="84"/>
      <c r="M1418" s="84"/>
    </row>
    <row r="1419" spans="1:13">
      <c r="A1419" s="84"/>
      <c r="B1419" s="84"/>
      <c r="C1419" s="84"/>
      <c r="E1419" s="84"/>
      <c r="F1419" s="84"/>
      <c r="G1419" s="84"/>
      <c r="H1419" s="84"/>
      <c r="I1419" s="84"/>
      <c r="J1419" s="84"/>
      <c r="K1419" s="85"/>
      <c r="L1419" s="84"/>
      <c r="M1419" s="84"/>
    </row>
    <row r="1420" spans="1:13">
      <c r="A1420" s="84"/>
      <c r="B1420" s="84"/>
      <c r="C1420" s="84"/>
      <c r="E1420" s="84"/>
      <c r="F1420" s="84"/>
      <c r="G1420" s="84"/>
      <c r="H1420" s="84"/>
      <c r="I1420" s="84"/>
      <c r="J1420" s="84"/>
      <c r="K1420" s="85"/>
      <c r="L1420" s="84"/>
      <c r="M1420" s="84"/>
    </row>
    <row r="1421" spans="1:13">
      <c r="A1421" s="84"/>
      <c r="B1421" s="84"/>
      <c r="C1421" s="84"/>
      <c r="E1421" s="84"/>
      <c r="F1421" s="84"/>
      <c r="G1421" s="84"/>
      <c r="H1421" s="84"/>
      <c r="I1421" s="84"/>
      <c r="J1421" s="84"/>
      <c r="K1421" s="85"/>
      <c r="L1421" s="84"/>
      <c r="M1421" s="84"/>
    </row>
    <row r="1422" spans="1:13">
      <c r="A1422" s="84"/>
      <c r="B1422" s="84"/>
      <c r="C1422" s="84"/>
      <c r="E1422" s="84"/>
      <c r="F1422" s="84"/>
      <c r="G1422" s="84"/>
      <c r="H1422" s="84"/>
      <c r="I1422" s="84"/>
      <c r="J1422" s="84"/>
      <c r="K1422" s="85"/>
      <c r="L1422" s="84"/>
      <c r="M1422" s="84"/>
    </row>
    <row r="1423" spans="1:13">
      <c r="A1423" s="84"/>
      <c r="B1423" s="84"/>
      <c r="C1423" s="84"/>
      <c r="E1423" s="84"/>
      <c r="F1423" s="84"/>
      <c r="G1423" s="84"/>
      <c r="H1423" s="84"/>
      <c r="I1423" s="84"/>
      <c r="J1423" s="84"/>
      <c r="K1423" s="85"/>
      <c r="L1423" s="84"/>
      <c r="M1423" s="84"/>
    </row>
    <row r="1424" spans="1:13">
      <c r="A1424" s="84"/>
      <c r="B1424" s="84"/>
      <c r="C1424" s="84"/>
      <c r="E1424" s="84"/>
      <c r="F1424" s="84"/>
      <c r="G1424" s="84"/>
      <c r="H1424" s="84"/>
      <c r="I1424" s="84"/>
      <c r="J1424" s="84"/>
      <c r="K1424" s="85"/>
      <c r="L1424" s="84"/>
      <c r="M1424" s="84"/>
    </row>
    <row r="1425" spans="1:13">
      <c r="A1425" s="84"/>
      <c r="B1425" s="84"/>
      <c r="C1425" s="84"/>
      <c r="E1425" s="84"/>
      <c r="F1425" s="84"/>
      <c r="G1425" s="84"/>
      <c r="H1425" s="84"/>
      <c r="I1425" s="84"/>
      <c r="J1425" s="84"/>
      <c r="K1425" s="85"/>
      <c r="L1425" s="84"/>
      <c r="M1425" s="84"/>
    </row>
    <row r="1426" spans="1:13">
      <c r="A1426" s="84"/>
      <c r="B1426" s="84"/>
      <c r="C1426" s="84"/>
      <c r="E1426" s="84"/>
      <c r="F1426" s="84"/>
      <c r="G1426" s="84"/>
      <c r="H1426" s="84"/>
      <c r="I1426" s="84"/>
      <c r="J1426" s="84"/>
      <c r="K1426" s="85"/>
      <c r="L1426" s="84"/>
      <c r="M1426" s="84"/>
    </row>
    <row r="1427" spans="1:13">
      <c r="A1427" s="84"/>
      <c r="B1427" s="84"/>
      <c r="C1427" s="84"/>
      <c r="E1427" s="84"/>
      <c r="F1427" s="84"/>
      <c r="G1427" s="84"/>
      <c r="H1427" s="84"/>
      <c r="I1427" s="84"/>
      <c r="J1427" s="84"/>
      <c r="K1427" s="85"/>
      <c r="L1427" s="84"/>
      <c r="M1427" s="84"/>
    </row>
    <row r="1428" spans="1:13">
      <c r="A1428" s="84"/>
      <c r="B1428" s="84"/>
      <c r="C1428" s="84"/>
      <c r="E1428" s="84"/>
      <c r="F1428" s="84"/>
      <c r="G1428" s="84"/>
      <c r="H1428" s="84"/>
      <c r="I1428" s="84"/>
      <c r="J1428" s="84"/>
      <c r="K1428" s="85"/>
      <c r="L1428" s="84"/>
      <c r="M1428" s="84"/>
    </row>
    <row r="1429" spans="1:13">
      <c r="A1429" s="84"/>
      <c r="B1429" s="84"/>
      <c r="C1429" s="84"/>
      <c r="E1429" s="84"/>
      <c r="F1429" s="84"/>
      <c r="G1429" s="84"/>
      <c r="H1429" s="84"/>
      <c r="I1429" s="84"/>
      <c r="J1429" s="84"/>
      <c r="K1429" s="85"/>
      <c r="L1429" s="84"/>
      <c r="M1429" s="84"/>
    </row>
    <row r="1430" spans="1:13">
      <c r="A1430" s="84"/>
      <c r="B1430" s="84"/>
      <c r="C1430" s="84"/>
      <c r="E1430" s="84"/>
      <c r="F1430" s="84"/>
      <c r="G1430" s="84"/>
      <c r="H1430" s="84"/>
      <c r="I1430" s="84"/>
      <c r="J1430" s="84"/>
      <c r="K1430" s="85"/>
      <c r="L1430" s="84"/>
      <c r="M1430" s="84"/>
    </row>
    <row r="1431" spans="1:13">
      <c r="A1431" s="84"/>
      <c r="B1431" s="84"/>
      <c r="C1431" s="84"/>
      <c r="E1431" s="84"/>
      <c r="F1431" s="84"/>
      <c r="G1431" s="84"/>
      <c r="H1431" s="84"/>
      <c r="I1431" s="84"/>
      <c r="J1431" s="84"/>
      <c r="K1431" s="85"/>
      <c r="L1431" s="84"/>
      <c r="M1431" s="84"/>
    </row>
    <row r="1432" spans="1:13">
      <c r="A1432" s="84"/>
      <c r="B1432" s="84"/>
      <c r="C1432" s="84"/>
      <c r="E1432" s="84"/>
      <c r="F1432" s="84"/>
      <c r="G1432" s="84"/>
      <c r="H1432" s="84"/>
      <c r="I1432" s="84"/>
      <c r="J1432" s="84"/>
      <c r="K1432" s="85"/>
      <c r="L1432" s="84"/>
      <c r="M1432" s="84"/>
    </row>
    <row r="1433" spans="1:13">
      <c r="A1433" s="84"/>
      <c r="B1433" s="84"/>
      <c r="C1433" s="84"/>
      <c r="E1433" s="84"/>
      <c r="F1433" s="84"/>
      <c r="G1433" s="84"/>
      <c r="H1433" s="84"/>
      <c r="I1433" s="84"/>
      <c r="J1433" s="84"/>
      <c r="K1433" s="85"/>
      <c r="L1433" s="84"/>
      <c r="M1433" s="84"/>
    </row>
    <row r="1434" spans="1:13">
      <c r="A1434" s="84"/>
      <c r="B1434" s="84"/>
      <c r="C1434" s="84"/>
      <c r="E1434" s="84"/>
      <c r="F1434" s="84"/>
      <c r="G1434" s="84"/>
      <c r="H1434" s="84"/>
      <c r="I1434" s="84"/>
      <c r="J1434" s="84"/>
      <c r="K1434" s="85"/>
      <c r="L1434" s="84"/>
      <c r="M1434" s="84"/>
    </row>
    <row r="1435" spans="1:13">
      <c r="A1435" s="84"/>
      <c r="B1435" s="84"/>
      <c r="C1435" s="84"/>
      <c r="E1435" s="84"/>
      <c r="F1435" s="84"/>
      <c r="G1435" s="84"/>
      <c r="H1435" s="84"/>
      <c r="I1435" s="84"/>
      <c r="J1435" s="84"/>
      <c r="K1435" s="85"/>
      <c r="L1435" s="84"/>
      <c r="M1435" s="84"/>
    </row>
    <row r="1436" spans="1:13">
      <c r="A1436" s="84"/>
      <c r="B1436" s="84"/>
      <c r="C1436" s="84"/>
      <c r="E1436" s="84"/>
      <c r="F1436" s="84"/>
      <c r="G1436" s="84"/>
      <c r="H1436" s="84"/>
      <c r="I1436" s="84"/>
      <c r="J1436" s="84"/>
      <c r="K1436" s="85"/>
      <c r="L1436" s="84"/>
      <c r="M1436" s="84"/>
    </row>
    <row r="1437" spans="1:13">
      <c r="A1437" s="84"/>
      <c r="B1437" s="84"/>
      <c r="C1437" s="84"/>
      <c r="E1437" s="84"/>
      <c r="F1437" s="84"/>
      <c r="G1437" s="84"/>
      <c r="H1437" s="84"/>
      <c r="I1437" s="84"/>
      <c r="J1437" s="84"/>
      <c r="K1437" s="85"/>
      <c r="L1437" s="84"/>
      <c r="M1437" s="84"/>
    </row>
    <row r="1438" spans="1:13">
      <c r="A1438" s="84"/>
      <c r="B1438" s="84"/>
      <c r="C1438" s="84"/>
      <c r="E1438" s="84"/>
      <c r="F1438" s="84"/>
      <c r="G1438" s="84"/>
      <c r="H1438" s="84"/>
      <c r="I1438" s="84"/>
      <c r="J1438" s="84"/>
      <c r="K1438" s="85"/>
      <c r="L1438" s="84"/>
      <c r="M1438" s="84"/>
    </row>
    <row r="1439" spans="1:13">
      <c r="A1439" s="84"/>
      <c r="B1439" s="84"/>
      <c r="C1439" s="84"/>
      <c r="E1439" s="84"/>
      <c r="F1439" s="84"/>
      <c r="G1439" s="84"/>
      <c r="H1439" s="84"/>
      <c r="I1439" s="84"/>
      <c r="J1439" s="84"/>
      <c r="K1439" s="85"/>
      <c r="L1439" s="84"/>
      <c r="M1439" s="84"/>
    </row>
    <row r="1440" spans="1:13">
      <c r="A1440" s="84"/>
      <c r="B1440" s="84"/>
      <c r="C1440" s="84"/>
      <c r="E1440" s="84"/>
      <c r="F1440" s="84"/>
      <c r="G1440" s="84"/>
      <c r="H1440" s="84"/>
      <c r="I1440" s="84"/>
      <c r="J1440" s="84"/>
      <c r="K1440" s="85"/>
      <c r="L1440" s="84"/>
      <c r="M1440" s="84"/>
    </row>
    <row r="1441" spans="1:13">
      <c r="A1441" s="84"/>
      <c r="B1441" s="84"/>
      <c r="C1441" s="84"/>
      <c r="E1441" s="84"/>
      <c r="F1441" s="84"/>
      <c r="G1441" s="84"/>
      <c r="H1441" s="84"/>
      <c r="I1441" s="84"/>
      <c r="J1441" s="84"/>
      <c r="K1441" s="85"/>
      <c r="L1441" s="84"/>
      <c r="M1441" s="84"/>
    </row>
    <row r="1442" spans="1:13">
      <c r="A1442" s="84"/>
      <c r="B1442" s="84"/>
      <c r="C1442" s="84"/>
      <c r="E1442" s="84"/>
      <c r="F1442" s="84"/>
      <c r="G1442" s="84"/>
      <c r="H1442" s="84"/>
      <c r="I1442" s="84"/>
      <c r="J1442" s="84"/>
      <c r="K1442" s="85"/>
      <c r="L1442" s="84"/>
      <c r="M1442" s="84"/>
    </row>
    <row r="1443" spans="1:13">
      <c r="A1443" s="84"/>
      <c r="B1443" s="84"/>
      <c r="C1443" s="84"/>
      <c r="E1443" s="84"/>
      <c r="F1443" s="84"/>
      <c r="G1443" s="84"/>
      <c r="H1443" s="84"/>
      <c r="I1443" s="84"/>
      <c r="J1443" s="84"/>
      <c r="K1443" s="85"/>
      <c r="L1443" s="84"/>
      <c r="M1443" s="84"/>
    </row>
    <row r="1444" spans="1:13">
      <c r="A1444" s="84"/>
      <c r="B1444" s="84"/>
      <c r="C1444" s="84"/>
      <c r="E1444" s="84"/>
      <c r="F1444" s="84"/>
      <c r="G1444" s="84"/>
      <c r="H1444" s="84"/>
      <c r="I1444" s="84"/>
      <c r="J1444" s="84"/>
      <c r="K1444" s="85"/>
      <c r="L1444" s="84"/>
      <c r="M1444" s="84"/>
    </row>
    <row r="1445" spans="1:13">
      <c r="A1445" s="84"/>
      <c r="B1445" s="84"/>
      <c r="C1445" s="84"/>
      <c r="E1445" s="84"/>
      <c r="F1445" s="84"/>
      <c r="G1445" s="84"/>
      <c r="H1445" s="84"/>
      <c r="I1445" s="84"/>
      <c r="J1445" s="84"/>
      <c r="K1445" s="85"/>
      <c r="L1445" s="84"/>
      <c r="M1445" s="84"/>
    </row>
    <row r="1446" spans="1:13">
      <c r="A1446" s="84"/>
      <c r="B1446" s="84"/>
      <c r="C1446" s="84"/>
      <c r="E1446" s="84"/>
      <c r="F1446" s="84"/>
      <c r="G1446" s="84"/>
      <c r="H1446" s="84"/>
      <c r="I1446" s="84"/>
      <c r="J1446" s="84"/>
      <c r="K1446" s="85"/>
      <c r="L1446" s="84"/>
      <c r="M1446" s="84"/>
    </row>
    <row r="1447" spans="1:13">
      <c r="A1447" s="84"/>
      <c r="B1447" s="84"/>
      <c r="C1447" s="84"/>
      <c r="E1447" s="84"/>
      <c r="F1447" s="84"/>
      <c r="G1447" s="84"/>
      <c r="H1447" s="84"/>
      <c r="I1447" s="84"/>
      <c r="J1447" s="84"/>
      <c r="K1447" s="85"/>
      <c r="L1447" s="84"/>
      <c r="M1447" s="84"/>
    </row>
    <row r="1448" spans="1:13">
      <c r="A1448" s="84"/>
      <c r="B1448" s="84"/>
      <c r="C1448" s="84"/>
      <c r="E1448" s="84"/>
      <c r="F1448" s="84"/>
      <c r="G1448" s="84"/>
      <c r="H1448" s="84"/>
      <c r="I1448" s="84"/>
      <c r="J1448" s="84"/>
      <c r="K1448" s="85"/>
      <c r="L1448" s="84"/>
      <c r="M1448" s="84"/>
    </row>
    <row r="1449" spans="1:13">
      <c r="A1449" s="84"/>
      <c r="B1449" s="84"/>
      <c r="C1449" s="84"/>
      <c r="E1449" s="84"/>
      <c r="F1449" s="84"/>
      <c r="G1449" s="84"/>
      <c r="H1449" s="84"/>
      <c r="I1449" s="84"/>
      <c r="J1449" s="84"/>
      <c r="K1449" s="85"/>
      <c r="L1449" s="84"/>
      <c r="M1449" s="84"/>
    </row>
    <row r="1450" spans="1:13">
      <c r="A1450" s="84"/>
      <c r="B1450" s="84"/>
      <c r="C1450" s="84"/>
      <c r="E1450" s="84"/>
      <c r="F1450" s="84"/>
      <c r="G1450" s="84"/>
      <c r="H1450" s="84"/>
      <c r="I1450" s="84"/>
      <c r="J1450" s="84"/>
      <c r="K1450" s="85"/>
      <c r="L1450" s="84"/>
      <c r="M1450" s="84"/>
    </row>
    <row r="1451" spans="1:13">
      <c r="A1451" s="84"/>
      <c r="B1451" s="84"/>
      <c r="C1451" s="84"/>
      <c r="E1451" s="84"/>
      <c r="F1451" s="84"/>
      <c r="G1451" s="84"/>
      <c r="H1451" s="84"/>
      <c r="I1451" s="84"/>
      <c r="J1451" s="84"/>
      <c r="K1451" s="85"/>
      <c r="L1451" s="84"/>
      <c r="M1451" s="84"/>
    </row>
    <row r="1452" spans="1:13">
      <c r="A1452" s="84"/>
      <c r="B1452" s="84"/>
      <c r="C1452" s="84"/>
      <c r="E1452" s="84"/>
      <c r="F1452" s="84"/>
      <c r="G1452" s="84"/>
      <c r="H1452" s="84"/>
      <c r="I1452" s="84"/>
      <c r="J1452" s="84"/>
      <c r="K1452" s="85"/>
      <c r="L1452" s="84"/>
      <c r="M1452" s="84"/>
    </row>
    <row r="1453" spans="1:13">
      <c r="A1453" s="84"/>
      <c r="B1453" s="84"/>
      <c r="C1453" s="84"/>
      <c r="E1453" s="84"/>
      <c r="F1453" s="84"/>
      <c r="G1453" s="84"/>
      <c r="H1453" s="84"/>
      <c r="I1453" s="84"/>
      <c r="J1453" s="84"/>
      <c r="K1453" s="85"/>
      <c r="L1453" s="84"/>
      <c r="M1453" s="84"/>
    </row>
    <row r="1454" spans="1:13">
      <c r="A1454" s="84"/>
      <c r="B1454" s="84"/>
      <c r="C1454" s="84"/>
      <c r="E1454" s="84"/>
      <c r="F1454" s="84"/>
      <c r="G1454" s="84"/>
      <c r="H1454" s="84"/>
      <c r="I1454" s="84"/>
      <c r="J1454" s="84"/>
      <c r="K1454" s="85"/>
      <c r="L1454" s="84"/>
      <c r="M1454" s="84"/>
    </row>
    <row r="1455" spans="1:13">
      <c r="A1455" s="84"/>
      <c r="B1455" s="84"/>
      <c r="C1455" s="84"/>
      <c r="E1455" s="84"/>
      <c r="F1455" s="84"/>
      <c r="G1455" s="84"/>
      <c r="H1455" s="84"/>
      <c r="I1455" s="84"/>
      <c r="J1455" s="84"/>
      <c r="K1455" s="85"/>
      <c r="L1455" s="84"/>
      <c r="M1455" s="84"/>
    </row>
    <row r="1456" spans="1:13">
      <c r="A1456" s="84"/>
      <c r="B1456" s="84"/>
      <c r="C1456" s="84"/>
      <c r="E1456" s="84"/>
      <c r="F1456" s="84"/>
      <c r="G1456" s="84"/>
      <c r="H1456" s="84"/>
      <c r="I1456" s="84"/>
      <c r="J1456" s="84"/>
      <c r="K1456" s="85"/>
      <c r="L1456" s="84"/>
      <c r="M1456" s="84"/>
    </row>
    <row r="1457" spans="1:13">
      <c r="A1457" s="84"/>
      <c r="B1457" s="84"/>
      <c r="C1457" s="84"/>
      <c r="E1457" s="84"/>
      <c r="F1457" s="84"/>
      <c r="G1457" s="84"/>
      <c r="H1457" s="84"/>
      <c r="I1457" s="84"/>
      <c r="J1457" s="84"/>
      <c r="K1457" s="85"/>
      <c r="L1457" s="84"/>
      <c r="M1457" s="84"/>
    </row>
    <row r="1458" spans="1:13">
      <c r="A1458" s="84"/>
      <c r="B1458" s="84"/>
      <c r="C1458" s="84"/>
      <c r="E1458" s="84"/>
      <c r="F1458" s="84"/>
      <c r="G1458" s="84"/>
      <c r="H1458" s="84"/>
      <c r="I1458" s="84"/>
      <c r="J1458" s="84"/>
      <c r="K1458" s="85"/>
      <c r="L1458" s="84"/>
      <c r="M1458" s="84"/>
    </row>
    <row r="1459" spans="1:13">
      <c r="A1459" s="84"/>
      <c r="B1459" s="84"/>
      <c r="C1459" s="84"/>
      <c r="E1459" s="84"/>
      <c r="F1459" s="84"/>
      <c r="G1459" s="84"/>
      <c r="H1459" s="84"/>
      <c r="I1459" s="84"/>
      <c r="J1459" s="84"/>
      <c r="K1459" s="85"/>
      <c r="L1459" s="84"/>
      <c r="M1459" s="84"/>
    </row>
    <row r="1460" spans="1:13">
      <c r="A1460" s="84"/>
      <c r="B1460" s="84"/>
      <c r="C1460" s="84"/>
      <c r="E1460" s="84"/>
      <c r="F1460" s="84"/>
      <c r="G1460" s="84"/>
      <c r="H1460" s="84"/>
      <c r="I1460" s="84"/>
      <c r="J1460" s="84"/>
      <c r="K1460" s="85"/>
      <c r="L1460" s="84"/>
      <c r="M1460" s="84"/>
    </row>
    <row r="1461" spans="1:13">
      <c r="A1461" s="84"/>
      <c r="B1461" s="84"/>
      <c r="C1461" s="84"/>
      <c r="E1461" s="84"/>
      <c r="F1461" s="84"/>
      <c r="G1461" s="84"/>
      <c r="H1461" s="84"/>
      <c r="I1461" s="84"/>
      <c r="J1461" s="84"/>
      <c r="K1461" s="85"/>
      <c r="L1461" s="84"/>
      <c r="M1461" s="84"/>
    </row>
    <row r="1462" spans="1:13">
      <c r="A1462" s="84"/>
      <c r="B1462" s="84"/>
      <c r="C1462" s="84"/>
      <c r="E1462" s="84"/>
      <c r="F1462" s="84"/>
      <c r="G1462" s="84"/>
      <c r="H1462" s="84"/>
      <c r="I1462" s="84"/>
      <c r="J1462" s="84"/>
      <c r="K1462" s="85"/>
      <c r="L1462" s="84"/>
      <c r="M1462" s="84"/>
    </row>
    <row r="1463" spans="1:13">
      <c r="A1463" s="84"/>
      <c r="B1463" s="84"/>
      <c r="C1463" s="84"/>
      <c r="E1463" s="84"/>
      <c r="F1463" s="84"/>
      <c r="G1463" s="84"/>
      <c r="H1463" s="84"/>
      <c r="I1463" s="84"/>
      <c r="J1463" s="84"/>
      <c r="K1463" s="85"/>
      <c r="L1463" s="84"/>
      <c r="M1463" s="84"/>
    </row>
    <row r="1464" spans="1:13">
      <c r="A1464" s="84"/>
      <c r="B1464" s="84"/>
      <c r="C1464" s="84"/>
      <c r="E1464" s="84"/>
      <c r="F1464" s="84"/>
      <c r="G1464" s="84"/>
      <c r="H1464" s="84"/>
      <c r="I1464" s="84"/>
      <c r="J1464" s="84"/>
      <c r="K1464" s="85"/>
      <c r="L1464" s="84"/>
      <c r="M1464" s="84"/>
    </row>
    <row r="1465" spans="1:13">
      <c r="A1465" s="84"/>
      <c r="B1465" s="84"/>
      <c r="C1465" s="84"/>
      <c r="E1465" s="84"/>
      <c r="F1465" s="84"/>
      <c r="G1465" s="84"/>
      <c r="H1465" s="84"/>
      <c r="I1465" s="84"/>
      <c r="J1465" s="84"/>
      <c r="K1465" s="85"/>
      <c r="L1465" s="84"/>
      <c r="M1465" s="84"/>
    </row>
    <row r="1466" spans="1:13">
      <c r="A1466" s="84"/>
      <c r="B1466" s="84"/>
      <c r="C1466" s="84"/>
      <c r="E1466" s="84"/>
      <c r="F1466" s="84"/>
      <c r="G1466" s="84"/>
      <c r="H1466" s="84"/>
      <c r="I1466" s="84"/>
      <c r="J1466" s="84"/>
      <c r="K1466" s="85"/>
      <c r="L1466" s="84"/>
      <c r="M1466" s="84"/>
    </row>
    <row r="1467" spans="1:13">
      <c r="A1467" s="84"/>
      <c r="B1467" s="84"/>
      <c r="C1467" s="84"/>
      <c r="E1467" s="84"/>
      <c r="F1467" s="84"/>
      <c r="G1467" s="84"/>
      <c r="H1467" s="84"/>
      <c r="I1467" s="84"/>
      <c r="J1467" s="84"/>
      <c r="K1467" s="85"/>
      <c r="L1467" s="84"/>
      <c r="M1467" s="84"/>
    </row>
    <row r="1468" spans="1:13">
      <c r="A1468" s="84"/>
      <c r="B1468" s="84"/>
      <c r="C1468" s="84"/>
      <c r="E1468" s="84"/>
      <c r="F1468" s="84"/>
      <c r="G1468" s="84"/>
      <c r="H1468" s="84"/>
      <c r="I1468" s="84"/>
      <c r="J1468" s="84"/>
      <c r="K1468" s="85"/>
      <c r="L1468" s="84"/>
      <c r="M1468" s="84"/>
    </row>
    <row r="1469" spans="1:13">
      <c r="A1469" s="84"/>
      <c r="B1469" s="84"/>
      <c r="C1469" s="84"/>
      <c r="E1469" s="84"/>
      <c r="F1469" s="84"/>
      <c r="G1469" s="84"/>
      <c r="H1469" s="84"/>
      <c r="I1469" s="84"/>
      <c r="J1469" s="84"/>
      <c r="K1469" s="85"/>
      <c r="L1469" s="84"/>
      <c r="M1469" s="84"/>
    </row>
    <row r="1470" spans="1:13">
      <c r="A1470" s="84"/>
      <c r="B1470" s="84"/>
      <c r="C1470" s="84"/>
      <c r="E1470" s="84"/>
      <c r="F1470" s="84"/>
      <c r="G1470" s="84"/>
      <c r="H1470" s="84"/>
      <c r="I1470" s="84"/>
      <c r="J1470" s="84"/>
      <c r="K1470" s="85"/>
      <c r="L1470" s="84"/>
      <c r="M1470" s="84"/>
    </row>
    <row r="1471" spans="1:13">
      <c r="A1471" s="84"/>
      <c r="B1471" s="84"/>
      <c r="C1471" s="84"/>
      <c r="E1471" s="84"/>
      <c r="F1471" s="84"/>
      <c r="G1471" s="84"/>
      <c r="H1471" s="84"/>
      <c r="I1471" s="84"/>
      <c r="J1471" s="84"/>
      <c r="K1471" s="85"/>
      <c r="L1471" s="84"/>
      <c r="M1471" s="84"/>
    </row>
    <row r="1472" spans="1:13">
      <c r="A1472" s="84"/>
      <c r="B1472" s="84"/>
      <c r="C1472" s="84"/>
      <c r="E1472" s="84"/>
      <c r="F1472" s="84"/>
      <c r="G1472" s="84"/>
      <c r="H1472" s="84"/>
      <c r="I1472" s="84"/>
      <c r="J1472" s="84"/>
      <c r="K1472" s="85"/>
      <c r="L1472" s="84"/>
      <c r="M1472" s="84"/>
    </row>
    <row r="1473" spans="1:13">
      <c r="A1473" s="84"/>
      <c r="B1473" s="84"/>
      <c r="C1473" s="84"/>
      <c r="E1473" s="84"/>
      <c r="F1473" s="84"/>
      <c r="G1473" s="84"/>
      <c r="H1473" s="84"/>
      <c r="I1473" s="84"/>
      <c r="J1473" s="84"/>
      <c r="K1473" s="85"/>
      <c r="L1473" s="84"/>
      <c r="M1473" s="84"/>
    </row>
    <row r="1474" spans="1:13">
      <c r="A1474" s="84"/>
      <c r="B1474" s="84"/>
      <c r="C1474" s="84"/>
      <c r="E1474" s="84"/>
      <c r="F1474" s="84"/>
      <c r="G1474" s="84"/>
      <c r="H1474" s="84"/>
      <c r="I1474" s="84"/>
      <c r="J1474" s="84"/>
      <c r="K1474" s="85"/>
      <c r="L1474" s="84"/>
      <c r="M1474" s="84"/>
    </row>
    <row r="1475" spans="1:13">
      <c r="A1475" s="84"/>
      <c r="B1475" s="84"/>
      <c r="C1475" s="84"/>
      <c r="E1475" s="84"/>
      <c r="F1475" s="84"/>
      <c r="G1475" s="84"/>
      <c r="H1475" s="84"/>
      <c r="I1475" s="84"/>
      <c r="J1475" s="84"/>
      <c r="K1475" s="85"/>
      <c r="L1475" s="84"/>
      <c r="M1475" s="84"/>
    </row>
    <row r="1476" spans="1:13">
      <c r="A1476" s="84"/>
      <c r="B1476" s="84"/>
      <c r="C1476" s="84"/>
      <c r="E1476" s="84"/>
      <c r="F1476" s="84"/>
      <c r="G1476" s="84"/>
      <c r="H1476" s="84"/>
      <c r="I1476" s="84"/>
      <c r="J1476" s="84"/>
      <c r="K1476" s="85"/>
      <c r="L1476" s="84"/>
      <c r="M1476" s="84"/>
    </row>
    <row r="1477" spans="1:13">
      <c r="A1477" s="84"/>
      <c r="B1477" s="84"/>
      <c r="C1477" s="84"/>
      <c r="E1477" s="84"/>
      <c r="F1477" s="84"/>
      <c r="G1477" s="84"/>
      <c r="H1477" s="84"/>
      <c r="I1477" s="84"/>
      <c r="J1477" s="84"/>
      <c r="K1477" s="85"/>
      <c r="L1477" s="84"/>
      <c r="M1477" s="84"/>
    </row>
    <row r="1478" spans="1:13">
      <c r="A1478" s="84"/>
      <c r="B1478" s="84"/>
      <c r="C1478" s="84"/>
      <c r="E1478" s="84"/>
      <c r="F1478" s="84"/>
      <c r="G1478" s="84"/>
      <c r="H1478" s="84"/>
      <c r="I1478" s="84"/>
      <c r="J1478" s="84"/>
      <c r="K1478" s="85"/>
      <c r="L1478" s="84"/>
      <c r="M1478" s="84"/>
    </row>
    <row r="1479" spans="1:13">
      <c r="A1479" s="84"/>
      <c r="B1479" s="84"/>
      <c r="C1479" s="84"/>
      <c r="E1479" s="84"/>
      <c r="F1479" s="84"/>
      <c r="G1479" s="84"/>
      <c r="H1479" s="84"/>
      <c r="I1479" s="84"/>
      <c r="J1479" s="84"/>
      <c r="K1479" s="85"/>
      <c r="L1479" s="84"/>
      <c r="M1479" s="84"/>
    </row>
    <row r="1480" spans="1:13">
      <c r="A1480" s="84"/>
      <c r="B1480" s="84"/>
      <c r="C1480" s="84"/>
      <c r="E1480" s="84"/>
      <c r="F1480" s="84"/>
      <c r="G1480" s="84"/>
      <c r="H1480" s="84"/>
      <c r="I1480" s="84"/>
      <c r="J1480" s="84"/>
      <c r="K1480" s="85"/>
      <c r="L1480" s="84"/>
      <c r="M1480" s="84"/>
    </row>
    <row r="1481" spans="1:13">
      <c r="A1481" s="84"/>
      <c r="B1481" s="84"/>
      <c r="C1481" s="84"/>
      <c r="E1481" s="84"/>
      <c r="F1481" s="84"/>
      <c r="G1481" s="84"/>
      <c r="H1481" s="84"/>
      <c r="I1481" s="84"/>
      <c r="J1481" s="84"/>
      <c r="K1481" s="85"/>
      <c r="L1481" s="84"/>
      <c r="M1481" s="84"/>
    </row>
    <row r="1482" spans="1:13">
      <c r="A1482" s="84"/>
      <c r="B1482" s="84"/>
      <c r="C1482" s="84"/>
      <c r="E1482" s="84"/>
      <c r="F1482" s="84"/>
      <c r="G1482" s="84"/>
      <c r="H1482" s="84"/>
      <c r="I1482" s="84"/>
      <c r="J1482" s="84"/>
      <c r="K1482" s="85"/>
      <c r="L1482" s="84"/>
      <c r="M1482" s="84"/>
    </row>
    <row r="1483" spans="1:13">
      <c r="A1483" s="84"/>
      <c r="B1483" s="84"/>
      <c r="C1483" s="84"/>
      <c r="E1483" s="84"/>
      <c r="F1483" s="84"/>
      <c r="G1483" s="84"/>
      <c r="H1483" s="84"/>
      <c r="I1483" s="84"/>
      <c r="J1483" s="84"/>
      <c r="K1483" s="85"/>
      <c r="L1483" s="84"/>
      <c r="M1483" s="84"/>
    </row>
    <row r="1484" spans="1:13">
      <c r="A1484" s="84"/>
      <c r="B1484" s="84"/>
      <c r="C1484" s="84"/>
      <c r="E1484" s="84"/>
      <c r="F1484" s="84"/>
      <c r="G1484" s="84"/>
      <c r="H1484" s="84"/>
      <c r="I1484" s="84"/>
      <c r="J1484" s="84"/>
      <c r="K1484" s="85"/>
      <c r="L1484" s="84"/>
      <c r="M1484" s="84"/>
    </row>
    <row r="1485" spans="1:13">
      <c r="A1485" s="84"/>
      <c r="B1485" s="84"/>
      <c r="C1485" s="84"/>
      <c r="E1485" s="84"/>
      <c r="F1485" s="84"/>
      <c r="G1485" s="84"/>
      <c r="H1485" s="84"/>
      <c r="I1485" s="84"/>
      <c r="J1485" s="84"/>
      <c r="K1485" s="85"/>
      <c r="L1485" s="84"/>
      <c r="M1485" s="84"/>
    </row>
    <row r="1486" spans="1:13">
      <c r="A1486" s="84"/>
      <c r="B1486" s="84"/>
      <c r="C1486" s="84"/>
      <c r="E1486" s="84"/>
      <c r="F1486" s="84"/>
      <c r="G1486" s="84"/>
      <c r="H1486" s="84"/>
      <c r="I1486" s="84"/>
      <c r="J1486" s="84"/>
      <c r="K1486" s="85"/>
      <c r="L1486" s="84"/>
      <c r="M1486" s="84"/>
    </row>
    <row r="1487" spans="1:13">
      <c r="A1487" s="84"/>
      <c r="B1487" s="84"/>
      <c r="C1487" s="84"/>
      <c r="E1487" s="84"/>
      <c r="F1487" s="84"/>
      <c r="G1487" s="84"/>
      <c r="H1487" s="84"/>
      <c r="I1487" s="84"/>
      <c r="J1487" s="84"/>
      <c r="K1487" s="85"/>
      <c r="L1487" s="84"/>
      <c r="M1487" s="84"/>
    </row>
    <row r="1488" spans="1:13">
      <c r="A1488" s="84"/>
      <c r="B1488" s="84"/>
      <c r="C1488" s="84"/>
      <c r="E1488" s="84"/>
      <c r="F1488" s="84"/>
      <c r="G1488" s="84"/>
      <c r="H1488" s="84"/>
      <c r="I1488" s="84"/>
      <c r="J1488" s="84"/>
      <c r="K1488" s="85"/>
      <c r="L1488" s="84"/>
      <c r="M1488" s="84"/>
    </row>
    <row r="1489" spans="1:13">
      <c r="A1489" s="84"/>
      <c r="B1489" s="84"/>
      <c r="C1489" s="84"/>
      <c r="E1489" s="84"/>
      <c r="F1489" s="84"/>
      <c r="G1489" s="84"/>
      <c r="H1489" s="84"/>
      <c r="I1489" s="84"/>
      <c r="J1489" s="84"/>
      <c r="K1489" s="85"/>
      <c r="L1489" s="84"/>
      <c r="M1489" s="84"/>
    </row>
    <row r="1490" spans="1:13">
      <c r="A1490" s="84"/>
      <c r="B1490" s="84"/>
      <c r="C1490" s="84"/>
      <c r="E1490" s="84"/>
      <c r="F1490" s="84"/>
      <c r="G1490" s="84"/>
      <c r="H1490" s="84"/>
      <c r="I1490" s="84"/>
      <c r="J1490" s="84"/>
      <c r="K1490" s="85"/>
      <c r="L1490" s="84"/>
      <c r="M1490" s="84"/>
    </row>
    <row r="1491" spans="1:13">
      <c r="A1491" s="84"/>
      <c r="B1491" s="84"/>
      <c r="C1491" s="84"/>
      <c r="E1491" s="84"/>
      <c r="F1491" s="84"/>
      <c r="G1491" s="84"/>
      <c r="H1491" s="84"/>
      <c r="I1491" s="84"/>
      <c r="J1491" s="84"/>
      <c r="K1491" s="85"/>
      <c r="L1491" s="84"/>
      <c r="M1491" s="84"/>
    </row>
    <row r="1492" spans="1:13">
      <c r="A1492" s="84"/>
      <c r="B1492" s="84"/>
      <c r="C1492" s="84"/>
      <c r="E1492" s="84"/>
      <c r="F1492" s="84"/>
      <c r="G1492" s="84"/>
      <c r="H1492" s="84"/>
      <c r="I1492" s="84"/>
      <c r="J1492" s="84"/>
      <c r="K1492" s="85"/>
      <c r="L1492" s="84"/>
      <c r="M1492" s="84"/>
    </row>
    <row r="1493" spans="1:13">
      <c r="A1493" s="84"/>
      <c r="B1493" s="84"/>
      <c r="C1493" s="84"/>
      <c r="E1493" s="84"/>
      <c r="F1493" s="84"/>
      <c r="G1493" s="84"/>
      <c r="H1493" s="84"/>
      <c r="I1493" s="84"/>
      <c r="J1493" s="84"/>
      <c r="K1493" s="85"/>
      <c r="L1493" s="84"/>
      <c r="M1493" s="84"/>
    </row>
    <row r="1494" spans="1:13">
      <c r="A1494" s="84"/>
      <c r="B1494" s="84"/>
      <c r="C1494" s="84"/>
      <c r="E1494" s="84"/>
      <c r="F1494" s="84"/>
      <c r="G1494" s="84"/>
      <c r="H1494" s="84"/>
      <c r="I1494" s="84"/>
      <c r="J1494" s="84"/>
      <c r="K1494" s="85"/>
      <c r="L1494" s="84"/>
      <c r="M1494" s="84"/>
    </row>
    <row r="1495" spans="1:13">
      <c r="A1495" s="84"/>
      <c r="B1495" s="84"/>
      <c r="C1495" s="84"/>
      <c r="E1495" s="84"/>
      <c r="F1495" s="84"/>
      <c r="G1495" s="84"/>
      <c r="H1495" s="84"/>
      <c r="I1495" s="84"/>
      <c r="J1495" s="84"/>
      <c r="K1495" s="85"/>
      <c r="L1495" s="84"/>
      <c r="M1495" s="84"/>
    </row>
    <row r="1496" spans="1:13">
      <c r="A1496" s="84"/>
      <c r="B1496" s="84"/>
      <c r="C1496" s="84"/>
      <c r="E1496" s="84"/>
      <c r="F1496" s="84"/>
      <c r="G1496" s="84"/>
      <c r="H1496" s="84"/>
      <c r="I1496" s="84"/>
      <c r="J1496" s="84"/>
      <c r="K1496" s="85"/>
      <c r="L1496" s="84"/>
      <c r="M1496" s="84"/>
    </row>
    <row r="1497" spans="1:13">
      <c r="A1497" s="84"/>
      <c r="B1497" s="84"/>
      <c r="C1497" s="84"/>
      <c r="E1497" s="84"/>
      <c r="F1497" s="84"/>
      <c r="G1497" s="84"/>
      <c r="H1497" s="84"/>
      <c r="I1497" s="84"/>
      <c r="J1497" s="84"/>
      <c r="K1497" s="85"/>
      <c r="L1497" s="84"/>
      <c r="M1497" s="84"/>
    </row>
    <row r="1498" spans="1:13">
      <c r="A1498" s="84"/>
      <c r="B1498" s="84"/>
      <c r="C1498" s="84"/>
      <c r="E1498" s="84"/>
      <c r="F1498" s="84"/>
      <c r="G1498" s="84"/>
      <c r="H1498" s="84"/>
      <c r="I1498" s="84"/>
      <c r="J1498" s="84"/>
      <c r="K1498" s="85"/>
      <c r="L1498" s="84"/>
      <c r="M1498" s="84"/>
    </row>
    <row r="1499" spans="1:13">
      <c r="A1499" s="84"/>
      <c r="B1499" s="84"/>
      <c r="C1499" s="84"/>
      <c r="E1499" s="84"/>
      <c r="F1499" s="84"/>
      <c r="G1499" s="84"/>
      <c r="H1499" s="84"/>
      <c r="I1499" s="84"/>
      <c r="J1499" s="84"/>
      <c r="K1499" s="85"/>
      <c r="L1499" s="84"/>
      <c r="M1499" s="84"/>
    </row>
    <row r="1500" spans="1:13">
      <c r="A1500" s="84"/>
      <c r="B1500" s="84"/>
      <c r="C1500" s="84"/>
      <c r="E1500" s="84"/>
      <c r="F1500" s="84"/>
      <c r="G1500" s="84"/>
      <c r="H1500" s="84"/>
      <c r="I1500" s="84"/>
      <c r="J1500" s="84"/>
      <c r="K1500" s="85"/>
      <c r="L1500" s="84"/>
      <c r="M1500" s="84"/>
    </row>
    <row r="1501" spans="1:13">
      <c r="A1501" s="84"/>
      <c r="B1501" s="84"/>
      <c r="C1501" s="84"/>
      <c r="E1501" s="84"/>
      <c r="F1501" s="84"/>
      <c r="G1501" s="84"/>
      <c r="H1501" s="84"/>
      <c r="I1501" s="84"/>
      <c r="J1501" s="84"/>
      <c r="K1501" s="85"/>
      <c r="L1501" s="84"/>
      <c r="M1501" s="84"/>
    </row>
    <row r="1502" spans="1:13">
      <c r="A1502" s="84"/>
      <c r="B1502" s="84"/>
      <c r="C1502" s="84"/>
      <c r="E1502" s="84"/>
      <c r="F1502" s="84"/>
      <c r="G1502" s="84"/>
      <c r="H1502" s="84"/>
      <c r="I1502" s="84"/>
      <c r="J1502" s="84"/>
      <c r="K1502" s="85"/>
      <c r="L1502" s="84"/>
      <c r="M1502" s="84"/>
    </row>
    <row r="1503" spans="1:13">
      <c r="A1503" s="84"/>
      <c r="B1503" s="84"/>
      <c r="C1503" s="84"/>
      <c r="E1503" s="84"/>
      <c r="F1503" s="84"/>
      <c r="G1503" s="84"/>
      <c r="H1503" s="84"/>
      <c r="I1503" s="84"/>
      <c r="J1503" s="84"/>
      <c r="K1503" s="85"/>
      <c r="L1503" s="84"/>
      <c r="M1503" s="84"/>
    </row>
    <row r="1504" spans="1:13">
      <c r="A1504" s="84"/>
      <c r="B1504" s="84"/>
      <c r="C1504" s="84"/>
      <c r="E1504" s="84"/>
      <c r="F1504" s="84"/>
      <c r="G1504" s="84"/>
      <c r="H1504" s="84"/>
      <c r="I1504" s="84"/>
      <c r="J1504" s="84"/>
      <c r="K1504" s="85"/>
      <c r="L1504" s="84"/>
      <c r="M1504" s="84"/>
    </row>
    <row r="1505" spans="1:13">
      <c r="A1505" s="84"/>
      <c r="B1505" s="84"/>
      <c r="C1505" s="84"/>
      <c r="E1505" s="84"/>
      <c r="F1505" s="84"/>
      <c r="G1505" s="84"/>
      <c r="H1505" s="84"/>
      <c r="I1505" s="84"/>
      <c r="J1505" s="84"/>
      <c r="K1505" s="85"/>
      <c r="L1505" s="84"/>
      <c r="M1505" s="84"/>
    </row>
    <row r="1506" spans="1:13">
      <c r="A1506" s="84"/>
      <c r="B1506" s="84"/>
      <c r="C1506" s="84"/>
      <c r="E1506" s="84"/>
      <c r="F1506" s="84"/>
      <c r="G1506" s="84"/>
      <c r="H1506" s="84"/>
      <c r="I1506" s="84"/>
      <c r="J1506" s="84"/>
      <c r="K1506" s="85"/>
      <c r="L1506" s="84"/>
      <c r="M1506" s="84"/>
    </row>
    <row r="1507" spans="1:13">
      <c r="A1507" s="84"/>
      <c r="B1507" s="84"/>
      <c r="C1507" s="84"/>
      <c r="E1507" s="84"/>
      <c r="F1507" s="84"/>
      <c r="G1507" s="84"/>
      <c r="H1507" s="84"/>
      <c r="I1507" s="84"/>
      <c r="J1507" s="84"/>
      <c r="K1507" s="85"/>
      <c r="L1507" s="84"/>
      <c r="M1507" s="84"/>
    </row>
    <row r="1508" spans="1:13">
      <c r="A1508" s="84"/>
      <c r="B1508" s="84"/>
      <c r="C1508" s="84"/>
      <c r="E1508" s="84"/>
      <c r="F1508" s="84"/>
      <c r="G1508" s="84"/>
      <c r="H1508" s="84"/>
      <c r="I1508" s="84"/>
      <c r="J1508" s="84"/>
      <c r="K1508" s="85"/>
      <c r="L1508" s="84"/>
      <c r="M1508" s="84"/>
    </row>
    <row r="1509" spans="1:13">
      <c r="A1509" s="84"/>
      <c r="B1509" s="84"/>
      <c r="C1509" s="84"/>
      <c r="E1509" s="84"/>
      <c r="F1509" s="84"/>
      <c r="G1509" s="84"/>
      <c r="H1509" s="84"/>
      <c r="I1509" s="84"/>
      <c r="J1509" s="84"/>
      <c r="K1509" s="85"/>
      <c r="L1509" s="84"/>
      <c r="M1509" s="84"/>
    </row>
    <row r="1510" spans="1:13">
      <c r="A1510" s="84"/>
      <c r="B1510" s="84"/>
      <c r="C1510" s="84"/>
      <c r="E1510" s="84"/>
      <c r="F1510" s="84"/>
      <c r="G1510" s="84"/>
      <c r="H1510" s="84"/>
      <c r="I1510" s="84"/>
      <c r="J1510" s="84"/>
      <c r="K1510" s="85"/>
      <c r="L1510" s="84"/>
      <c r="M1510" s="84"/>
    </row>
    <row r="1511" spans="1:13">
      <c r="A1511" s="84"/>
      <c r="B1511" s="84"/>
      <c r="C1511" s="84"/>
      <c r="E1511" s="84"/>
      <c r="F1511" s="84"/>
      <c r="G1511" s="84"/>
      <c r="H1511" s="84"/>
      <c r="I1511" s="84"/>
      <c r="J1511" s="84"/>
      <c r="K1511" s="85"/>
      <c r="L1511" s="84"/>
      <c r="M1511" s="84"/>
    </row>
    <row r="1512" spans="1:13">
      <c r="A1512" s="84"/>
      <c r="B1512" s="84"/>
      <c r="C1512" s="84"/>
      <c r="E1512" s="84"/>
      <c r="F1512" s="84"/>
      <c r="G1512" s="84"/>
      <c r="H1512" s="84"/>
      <c r="I1512" s="84"/>
      <c r="J1512" s="84"/>
      <c r="K1512" s="85"/>
      <c r="L1512" s="84"/>
      <c r="M1512" s="84"/>
    </row>
    <row r="1513" spans="1:13">
      <c r="A1513" s="84"/>
      <c r="B1513" s="84"/>
      <c r="C1513" s="84"/>
      <c r="E1513" s="84"/>
      <c r="F1513" s="84"/>
      <c r="G1513" s="84"/>
      <c r="H1513" s="84"/>
      <c r="I1513" s="84"/>
      <c r="J1513" s="84"/>
      <c r="K1513" s="85"/>
      <c r="L1513" s="84"/>
      <c r="M1513" s="84"/>
    </row>
    <row r="1514" spans="1:13">
      <c r="A1514" s="84"/>
      <c r="B1514" s="84"/>
      <c r="C1514" s="84"/>
      <c r="E1514" s="84"/>
      <c r="F1514" s="84"/>
      <c r="G1514" s="84"/>
      <c r="H1514" s="84"/>
      <c r="I1514" s="84"/>
      <c r="J1514" s="84"/>
      <c r="K1514" s="85"/>
      <c r="L1514" s="84"/>
      <c r="M1514" s="84"/>
    </row>
    <row r="1515" spans="1:13">
      <c r="A1515" s="84"/>
      <c r="B1515" s="84"/>
      <c r="C1515" s="84"/>
      <c r="E1515" s="84"/>
      <c r="F1515" s="84"/>
      <c r="G1515" s="84"/>
      <c r="H1515" s="84"/>
      <c r="I1515" s="84"/>
      <c r="J1515" s="84"/>
      <c r="K1515" s="85"/>
      <c r="L1515" s="84"/>
      <c r="M1515" s="84"/>
    </row>
    <row r="1516" spans="1:13">
      <c r="A1516" s="84"/>
      <c r="B1516" s="84"/>
      <c r="C1516" s="84"/>
      <c r="E1516" s="84"/>
      <c r="F1516" s="84"/>
      <c r="G1516" s="84"/>
      <c r="H1516" s="84"/>
      <c r="I1516" s="84"/>
      <c r="J1516" s="84"/>
      <c r="K1516" s="85"/>
      <c r="L1516" s="84"/>
      <c r="M1516" s="84"/>
    </row>
    <row r="1517" spans="1:13">
      <c r="A1517" s="84"/>
      <c r="B1517" s="84"/>
      <c r="C1517" s="84"/>
      <c r="E1517" s="84"/>
      <c r="F1517" s="84"/>
      <c r="G1517" s="84"/>
      <c r="H1517" s="84"/>
      <c r="I1517" s="84"/>
      <c r="J1517" s="84"/>
      <c r="K1517" s="85"/>
      <c r="L1517" s="84"/>
      <c r="M1517" s="84"/>
    </row>
    <row r="1518" spans="1:13">
      <c r="A1518" s="84"/>
      <c r="B1518" s="84"/>
      <c r="C1518" s="84"/>
      <c r="E1518" s="84"/>
      <c r="F1518" s="84"/>
      <c r="G1518" s="84"/>
      <c r="H1518" s="84"/>
      <c r="I1518" s="84"/>
      <c r="J1518" s="84"/>
      <c r="K1518" s="85"/>
      <c r="L1518" s="84"/>
      <c r="M1518" s="84"/>
    </row>
    <row r="1519" spans="1:13">
      <c r="A1519" s="84"/>
      <c r="B1519" s="84"/>
      <c r="C1519" s="84"/>
      <c r="E1519" s="84"/>
      <c r="F1519" s="84"/>
      <c r="G1519" s="84"/>
      <c r="H1519" s="84"/>
      <c r="I1519" s="84"/>
      <c r="J1519" s="84"/>
      <c r="K1519" s="85"/>
      <c r="L1519" s="84"/>
      <c r="M1519" s="84"/>
    </row>
    <row r="1520" spans="1:13">
      <c r="A1520" s="84"/>
      <c r="B1520" s="84"/>
      <c r="C1520" s="84"/>
      <c r="E1520" s="84"/>
      <c r="F1520" s="84"/>
      <c r="G1520" s="84"/>
      <c r="H1520" s="84"/>
      <c r="I1520" s="84"/>
      <c r="J1520" s="84"/>
      <c r="K1520" s="85"/>
      <c r="L1520" s="84"/>
      <c r="M1520" s="84"/>
    </row>
    <row r="1521" spans="1:13">
      <c r="A1521" s="84"/>
      <c r="B1521" s="84"/>
      <c r="C1521" s="84"/>
      <c r="E1521" s="84"/>
      <c r="F1521" s="84"/>
      <c r="G1521" s="84"/>
      <c r="H1521" s="84"/>
      <c r="I1521" s="84"/>
      <c r="J1521" s="84"/>
      <c r="K1521" s="85"/>
      <c r="L1521" s="84"/>
      <c r="M1521" s="84"/>
    </row>
    <row r="1522" spans="1:13">
      <c r="A1522" s="84"/>
      <c r="B1522" s="84"/>
      <c r="C1522" s="84"/>
      <c r="E1522" s="84"/>
      <c r="F1522" s="84"/>
      <c r="G1522" s="84"/>
      <c r="H1522" s="84"/>
      <c r="I1522" s="84"/>
      <c r="J1522" s="84"/>
      <c r="K1522" s="85"/>
      <c r="L1522" s="84"/>
      <c r="M1522" s="84"/>
    </row>
    <row r="1523" spans="1:13">
      <c r="A1523" s="84"/>
      <c r="B1523" s="84"/>
      <c r="C1523" s="84"/>
      <c r="E1523" s="84"/>
      <c r="F1523" s="84"/>
      <c r="G1523" s="84"/>
      <c r="H1523" s="84"/>
      <c r="I1523" s="84"/>
      <c r="J1523" s="84"/>
      <c r="K1523" s="85"/>
      <c r="L1523" s="84"/>
      <c r="M1523" s="84"/>
    </row>
    <row r="1524" spans="1:13">
      <c r="A1524" s="84"/>
      <c r="B1524" s="84"/>
      <c r="C1524" s="84"/>
      <c r="E1524" s="84"/>
      <c r="F1524" s="84"/>
      <c r="G1524" s="84"/>
      <c r="H1524" s="84"/>
      <c r="I1524" s="84"/>
      <c r="J1524" s="84"/>
      <c r="K1524" s="85"/>
      <c r="L1524" s="84"/>
      <c r="M1524" s="84"/>
    </row>
    <row r="1525" spans="1:13">
      <c r="A1525" s="84"/>
      <c r="B1525" s="84"/>
      <c r="C1525" s="84"/>
      <c r="E1525" s="84"/>
      <c r="F1525" s="84"/>
      <c r="G1525" s="84"/>
      <c r="H1525" s="84"/>
      <c r="I1525" s="84"/>
      <c r="J1525" s="84"/>
      <c r="K1525" s="85"/>
      <c r="L1525" s="84"/>
      <c r="M1525" s="84"/>
    </row>
    <row r="1526" spans="1:13">
      <c r="A1526" s="84"/>
      <c r="B1526" s="84"/>
      <c r="C1526" s="84"/>
      <c r="E1526" s="84"/>
      <c r="F1526" s="84"/>
      <c r="G1526" s="84"/>
      <c r="H1526" s="84"/>
      <c r="I1526" s="84"/>
      <c r="J1526" s="84"/>
      <c r="K1526" s="85"/>
      <c r="L1526" s="84"/>
      <c r="M1526" s="84"/>
    </row>
    <row r="1527" spans="1:13">
      <c r="A1527" s="84"/>
      <c r="B1527" s="84"/>
      <c r="C1527" s="84"/>
      <c r="E1527" s="84"/>
      <c r="F1527" s="84"/>
      <c r="G1527" s="84"/>
      <c r="H1527" s="84"/>
      <c r="I1527" s="84"/>
      <c r="J1527" s="84"/>
      <c r="K1527" s="85"/>
      <c r="L1527" s="84"/>
      <c r="M1527" s="84"/>
    </row>
    <row r="1528" spans="1:13">
      <c r="A1528" s="84"/>
      <c r="B1528" s="84"/>
      <c r="C1528" s="84"/>
      <c r="E1528" s="84"/>
      <c r="F1528" s="84"/>
      <c r="G1528" s="84"/>
      <c r="H1528" s="84"/>
      <c r="I1528" s="84"/>
      <c r="J1528" s="84"/>
      <c r="K1528" s="85"/>
      <c r="L1528" s="84"/>
      <c r="M1528" s="84"/>
    </row>
    <row r="1529" spans="1:13">
      <c r="A1529" s="84"/>
      <c r="B1529" s="84"/>
      <c r="C1529" s="84"/>
      <c r="E1529" s="84"/>
      <c r="F1529" s="84"/>
      <c r="G1529" s="84"/>
      <c r="H1529" s="84"/>
      <c r="I1529" s="84"/>
      <c r="J1529" s="84"/>
      <c r="K1529" s="85"/>
      <c r="L1529" s="84"/>
      <c r="M1529" s="84"/>
    </row>
    <row r="1530" spans="1:13">
      <c r="A1530" s="84"/>
      <c r="B1530" s="84"/>
      <c r="C1530" s="84"/>
      <c r="E1530" s="84"/>
      <c r="F1530" s="84"/>
      <c r="G1530" s="84"/>
      <c r="H1530" s="84"/>
      <c r="I1530" s="84"/>
      <c r="J1530" s="84"/>
      <c r="K1530" s="85"/>
      <c r="L1530" s="84"/>
      <c r="M1530" s="84"/>
    </row>
    <row r="1531" spans="1:13">
      <c r="A1531" s="84"/>
      <c r="B1531" s="84"/>
      <c r="C1531" s="84"/>
      <c r="E1531" s="84"/>
      <c r="F1531" s="84"/>
      <c r="G1531" s="84"/>
      <c r="H1531" s="84"/>
      <c r="I1531" s="84"/>
      <c r="J1531" s="84"/>
      <c r="K1531" s="85"/>
      <c r="L1531" s="84"/>
      <c r="M1531" s="84"/>
    </row>
    <row r="1532" spans="1:13">
      <c r="A1532" s="84"/>
      <c r="B1532" s="84"/>
      <c r="C1532" s="84"/>
      <c r="E1532" s="84"/>
      <c r="F1532" s="84"/>
      <c r="G1532" s="84"/>
      <c r="H1532" s="84"/>
      <c r="I1532" s="84"/>
      <c r="J1532" s="84"/>
      <c r="K1532" s="85"/>
      <c r="L1532" s="84"/>
      <c r="M1532" s="84"/>
    </row>
    <row r="1533" spans="1:13">
      <c r="A1533" s="84"/>
      <c r="B1533" s="84"/>
      <c r="C1533" s="84"/>
      <c r="E1533" s="84"/>
      <c r="F1533" s="84"/>
      <c r="G1533" s="84"/>
      <c r="H1533" s="84"/>
      <c r="I1533" s="84"/>
      <c r="J1533" s="84"/>
      <c r="K1533" s="85"/>
      <c r="L1533" s="84"/>
      <c r="M1533" s="84"/>
    </row>
    <row r="1534" spans="1:13">
      <c r="A1534" s="84"/>
      <c r="B1534" s="84"/>
      <c r="C1534" s="84"/>
      <c r="E1534" s="84"/>
      <c r="F1534" s="84"/>
      <c r="G1534" s="84"/>
      <c r="H1534" s="84"/>
      <c r="I1534" s="84"/>
      <c r="J1534" s="84"/>
      <c r="K1534" s="85"/>
      <c r="L1534" s="84"/>
      <c r="M1534" s="84"/>
    </row>
    <row r="1535" spans="1:13">
      <c r="A1535" s="84"/>
      <c r="B1535" s="84"/>
      <c r="C1535" s="84"/>
      <c r="E1535" s="84"/>
      <c r="F1535" s="84"/>
      <c r="G1535" s="84"/>
      <c r="H1535" s="84"/>
      <c r="I1535" s="84"/>
      <c r="J1535" s="84"/>
      <c r="K1535" s="85"/>
      <c r="L1535" s="84"/>
      <c r="M1535" s="84"/>
    </row>
    <row r="1536" spans="1:13">
      <c r="A1536" s="84"/>
      <c r="B1536" s="84"/>
      <c r="C1536" s="84"/>
      <c r="E1536" s="84"/>
      <c r="F1536" s="84"/>
      <c r="G1536" s="84"/>
      <c r="H1536" s="84"/>
      <c r="I1536" s="84"/>
      <c r="J1536" s="84"/>
      <c r="K1536" s="85"/>
      <c r="L1536" s="84"/>
      <c r="M1536" s="84"/>
    </row>
    <row r="1537" spans="1:13">
      <c r="A1537" s="84"/>
      <c r="B1537" s="84"/>
      <c r="C1537" s="84"/>
      <c r="E1537" s="84"/>
      <c r="F1537" s="84"/>
      <c r="G1537" s="84"/>
      <c r="H1537" s="84"/>
      <c r="I1537" s="84"/>
      <c r="J1537" s="84"/>
      <c r="K1537" s="85"/>
      <c r="L1537" s="84"/>
      <c r="M1537" s="84"/>
    </row>
    <row r="1538" spans="1:13">
      <c r="A1538" s="84"/>
      <c r="B1538" s="84"/>
      <c r="C1538" s="84"/>
      <c r="E1538" s="84"/>
      <c r="F1538" s="84"/>
      <c r="G1538" s="84"/>
      <c r="H1538" s="84"/>
      <c r="I1538" s="84"/>
      <c r="J1538" s="84"/>
      <c r="K1538" s="85"/>
      <c r="L1538" s="84"/>
      <c r="M1538" s="84"/>
    </row>
    <row r="1539" spans="1:13">
      <c r="A1539" s="84"/>
      <c r="B1539" s="84"/>
      <c r="C1539" s="84"/>
      <c r="E1539" s="84"/>
      <c r="F1539" s="84"/>
      <c r="G1539" s="84"/>
      <c r="H1539" s="84"/>
      <c r="I1539" s="84"/>
      <c r="J1539" s="84"/>
      <c r="K1539" s="85"/>
      <c r="L1539" s="84"/>
      <c r="M1539" s="84"/>
    </row>
    <row r="1540" spans="1:13">
      <c r="A1540" s="84"/>
      <c r="B1540" s="84"/>
      <c r="C1540" s="84"/>
      <c r="E1540" s="84"/>
      <c r="F1540" s="84"/>
      <c r="G1540" s="84"/>
      <c r="H1540" s="84"/>
      <c r="I1540" s="84"/>
      <c r="J1540" s="84"/>
      <c r="K1540" s="85"/>
      <c r="L1540" s="84"/>
      <c r="M1540" s="84"/>
    </row>
    <row r="1541" spans="1:13">
      <c r="A1541" s="84"/>
      <c r="B1541" s="84"/>
      <c r="C1541" s="84"/>
      <c r="E1541" s="84"/>
      <c r="F1541" s="84"/>
      <c r="G1541" s="84"/>
      <c r="H1541" s="84"/>
      <c r="I1541" s="84"/>
      <c r="J1541" s="84"/>
      <c r="K1541" s="85"/>
      <c r="L1541" s="84"/>
      <c r="M1541" s="84"/>
    </row>
    <row r="1542" spans="1:13">
      <c r="A1542" s="84"/>
      <c r="B1542" s="84"/>
      <c r="C1542" s="84"/>
      <c r="E1542" s="84"/>
      <c r="F1542" s="84"/>
      <c r="G1542" s="84"/>
      <c r="H1542" s="84"/>
      <c r="I1542" s="84"/>
      <c r="J1542" s="84"/>
      <c r="K1542" s="85"/>
      <c r="L1542" s="84"/>
      <c r="M1542" s="84"/>
    </row>
    <row r="1543" spans="1:13">
      <c r="A1543" s="84"/>
      <c r="B1543" s="84"/>
      <c r="C1543" s="84"/>
      <c r="E1543" s="84"/>
      <c r="F1543" s="84"/>
      <c r="G1543" s="84"/>
      <c r="H1543" s="84"/>
      <c r="I1543" s="84"/>
      <c r="J1543" s="84"/>
      <c r="K1543" s="85"/>
      <c r="L1543" s="84"/>
      <c r="M1543" s="84"/>
    </row>
    <row r="1544" spans="1:13">
      <c r="A1544" s="84"/>
      <c r="B1544" s="84"/>
      <c r="C1544" s="84"/>
      <c r="E1544" s="84"/>
      <c r="F1544" s="84"/>
      <c r="G1544" s="84"/>
      <c r="H1544" s="84"/>
      <c r="I1544" s="84"/>
      <c r="J1544" s="84"/>
      <c r="K1544" s="85"/>
      <c r="L1544" s="84"/>
      <c r="M1544" s="84"/>
    </row>
    <row r="1545" spans="1:13">
      <c r="A1545" s="84"/>
      <c r="B1545" s="84"/>
      <c r="C1545" s="84"/>
      <c r="E1545" s="84"/>
      <c r="F1545" s="84"/>
      <c r="G1545" s="84"/>
      <c r="H1545" s="84"/>
      <c r="I1545" s="84"/>
      <c r="J1545" s="84"/>
      <c r="K1545" s="85"/>
      <c r="L1545" s="84"/>
      <c r="M1545" s="84"/>
    </row>
    <row r="1546" spans="1:13">
      <c r="A1546" s="84"/>
      <c r="B1546" s="84"/>
      <c r="C1546" s="84"/>
      <c r="E1546" s="84"/>
      <c r="F1546" s="84"/>
      <c r="G1546" s="84"/>
      <c r="H1546" s="84"/>
      <c r="I1546" s="84"/>
      <c r="J1546" s="84"/>
      <c r="K1546" s="85"/>
      <c r="L1546" s="84"/>
      <c r="M1546" s="84"/>
    </row>
    <row r="1547" spans="1:13">
      <c r="A1547" s="84"/>
      <c r="B1547" s="84"/>
      <c r="C1547" s="84"/>
      <c r="E1547" s="84"/>
      <c r="F1547" s="84"/>
      <c r="G1547" s="84"/>
      <c r="H1547" s="84"/>
      <c r="I1547" s="84"/>
      <c r="J1547" s="84"/>
      <c r="K1547" s="85"/>
      <c r="L1547" s="84"/>
      <c r="M1547" s="84"/>
    </row>
    <row r="1548" spans="1:13">
      <c r="A1548" s="84"/>
      <c r="B1548" s="84"/>
      <c r="C1548" s="84"/>
      <c r="E1548" s="84"/>
      <c r="F1548" s="84"/>
      <c r="G1548" s="84"/>
      <c r="H1548" s="84"/>
      <c r="I1548" s="84"/>
      <c r="J1548" s="84"/>
      <c r="K1548" s="85"/>
      <c r="L1548" s="84"/>
      <c r="M1548" s="84"/>
    </row>
    <row r="1549" spans="1:13">
      <c r="A1549" s="84"/>
      <c r="B1549" s="84"/>
      <c r="C1549" s="84"/>
      <c r="E1549" s="84"/>
      <c r="F1549" s="84"/>
      <c r="G1549" s="84"/>
      <c r="H1549" s="84"/>
      <c r="I1549" s="84"/>
      <c r="J1549" s="84"/>
      <c r="K1549" s="85"/>
      <c r="L1549" s="84"/>
      <c r="M1549" s="84"/>
    </row>
    <row r="1550" spans="1:13">
      <c r="A1550" s="84"/>
      <c r="B1550" s="84"/>
      <c r="C1550" s="84"/>
      <c r="E1550" s="84"/>
      <c r="F1550" s="84"/>
      <c r="G1550" s="84"/>
      <c r="H1550" s="84"/>
      <c r="I1550" s="84"/>
      <c r="J1550" s="84"/>
      <c r="K1550" s="85"/>
      <c r="L1550" s="84"/>
      <c r="M1550" s="84"/>
    </row>
    <row r="1551" spans="1:13">
      <c r="A1551" s="84"/>
      <c r="B1551" s="84"/>
      <c r="C1551" s="84"/>
      <c r="E1551" s="84"/>
      <c r="F1551" s="84"/>
      <c r="G1551" s="84"/>
      <c r="H1551" s="84"/>
      <c r="I1551" s="84"/>
      <c r="J1551" s="84"/>
      <c r="K1551" s="85"/>
      <c r="L1551" s="84"/>
      <c r="M1551" s="84"/>
    </row>
    <row r="1552" spans="1:13">
      <c r="A1552" s="84"/>
      <c r="B1552" s="84"/>
      <c r="C1552" s="84"/>
      <c r="E1552" s="84"/>
      <c r="F1552" s="84"/>
      <c r="G1552" s="84"/>
      <c r="H1552" s="84"/>
      <c r="I1552" s="84"/>
      <c r="J1552" s="84"/>
      <c r="K1552" s="85"/>
      <c r="L1552" s="84"/>
      <c r="M1552" s="84"/>
    </row>
    <row r="1553" spans="1:13">
      <c r="A1553" s="84"/>
      <c r="B1553" s="84"/>
      <c r="C1553" s="84"/>
      <c r="E1553" s="84"/>
      <c r="F1553" s="84"/>
      <c r="G1553" s="84"/>
      <c r="H1553" s="84"/>
      <c r="I1553" s="84"/>
      <c r="J1553" s="84"/>
      <c r="K1553" s="85"/>
      <c r="L1553" s="84"/>
      <c r="M1553" s="84"/>
    </row>
    <row r="1554" spans="1:13">
      <c r="A1554" s="84"/>
      <c r="B1554" s="84"/>
      <c r="C1554" s="84"/>
      <c r="E1554" s="84"/>
      <c r="F1554" s="84"/>
      <c r="G1554" s="84"/>
      <c r="H1554" s="84"/>
      <c r="I1554" s="84"/>
      <c r="J1554" s="84"/>
      <c r="K1554" s="85"/>
      <c r="L1554" s="84"/>
      <c r="M1554" s="84"/>
    </row>
    <row r="1555" spans="1:13">
      <c r="A1555" s="84"/>
      <c r="B1555" s="84"/>
      <c r="C1555" s="84"/>
      <c r="E1555" s="84"/>
      <c r="F1555" s="84"/>
      <c r="G1555" s="84"/>
      <c r="H1555" s="84"/>
      <c r="I1555" s="84"/>
      <c r="J1555" s="84"/>
      <c r="K1555" s="85"/>
      <c r="L1555" s="84"/>
      <c r="M1555" s="84"/>
    </row>
    <row r="1556" spans="1:13">
      <c r="A1556" s="84"/>
      <c r="B1556" s="84"/>
      <c r="C1556" s="84"/>
      <c r="E1556" s="84"/>
      <c r="F1556" s="84"/>
      <c r="G1556" s="84"/>
      <c r="H1556" s="84"/>
      <c r="I1556" s="84"/>
      <c r="J1556" s="84"/>
      <c r="K1556" s="85"/>
      <c r="L1556" s="84"/>
      <c r="M1556" s="84"/>
    </row>
    <row r="1557" spans="1:13">
      <c r="A1557" s="84"/>
      <c r="B1557" s="84"/>
      <c r="C1557" s="84"/>
      <c r="E1557" s="84"/>
      <c r="F1557" s="84"/>
      <c r="G1557" s="84"/>
      <c r="H1557" s="84"/>
      <c r="I1557" s="84"/>
      <c r="J1557" s="84"/>
      <c r="K1557" s="85"/>
      <c r="L1557" s="84"/>
      <c r="M1557" s="84"/>
    </row>
    <row r="1558" spans="1:13">
      <c r="A1558" s="84"/>
      <c r="B1558" s="84"/>
      <c r="C1558" s="84"/>
      <c r="E1558" s="84"/>
      <c r="F1558" s="84"/>
      <c r="G1558" s="84"/>
      <c r="H1558" s="84"/>
      <c r="I1558" s="84"/>
      <c r="J1558" s="84"/>
      <c r="K1558" s="85"/>
      <c r="L1558" s="84"/>
      <c r="M1558" s="84"/>
    </row>
    <row r="1559" spans="1:13">
      <c r="A1559" s="84"/>
      <c r="B1559" s="84"/>
      <c r="C1559" s="84"/>
      <c r="E1559" s="84"/>
      <c r="F1559" s="84"/>
      <c r="G1559" s="84"/>
      <c r="H1559" s="84"/>
      <c r="I1559" s="84"/>
      <c r="J1559" s="84"/>
      <c r="K1559" s="85"/>
      <c r="L1559" s="84"/>
      <c r="M1559" s="84"/>
    </row>
    <row r="1560" spans="1:13">
      <c r="A1560" s="84"/>
      <c r="B1560" s="84"/>
      <c r="C1560" s="84"/>
      <c r="E1560" s="84"/>
      <c r="F1560" s="84"/>
      <c r="G1560" s="84"/>
      <c r="H1560" s="84"/>
      <c r="I1560" s="84"/>
      <c r="J1560" s="84"/>
      <c r="K1560" s="85"/>
      <c r="L1560" s="84"/>
      <c r="M1560" s="84"/>
    </row>
    <row r="1561" spans="1:13">
      <c r="A1561" s="84"/>
      <c r="B1561" s="84"/>
      <c r="C1561" s="84"/>
      <c r="E1561" s="84"/>
      <c r="F1561" s="84"/>
      <c r="G1561" s="84"/>
      <c r="H1561" s="84"/>
      <c r="I1561" s="84"/>
      <c r="J1561" s="84"/>
      <c r="K1561" s="85"/>
      <c r="L1561" s="84"/>
      <c r="M1561" s="84"/>
    </row>
    <row r="1562" spans="1:13">
      <c r="A1562" s="84"/>
      <c r="B1562" s="84"/>
      <c r="C1562" s="84"/>
      <c r="E1562" s="84"/>
      <c r="F1562" s="84"/>
      <c r="G1562" s="84"/>
      <c r="H1562" s="84"/>
      <c r="I1562" s="84"/>
      <c r="J1562" s="84"/>
      <c r="K1562" s="85"/>
      <c r="L1562" s="84"/>
      <c r="M1562" s="84"/>
    </row>
    <row r="1563" spans="1:13">
      <c r="A1563" s="84"/>
      <c r="B1563" s="84"/>
      <c r="C1563" s="84"/>
      <c r="E1563" s="84"/>
      <c r="F1563" s="84"/>
      <c r="G1563" s="84"/>
      <c r="H1563" s="84"/>
      <c r="I1563" s="84"/>
      <c r="J1563" s="84"/>
      <c r="K1563" s="85"/>
      <c r="L1563" s="84"/>
      <c r="M1563" s="84"/>
    </row>
    <row r="1564" spans="1:13">
      <c r="A1564" s="84"/>
      <c r="B1564" s="84"/>
      <c r="C1564" s="84"/>
      <c r="E1564" s="84"/>
      <c r="F1564" s="84"/>
      <c r="G1564" s="84"/>
      <c r="H1564" s="84"/>
      <c r="I1564" s="84"/>
      <c r="J1564" s="84"/>
      <c r="K1564" s="85"/>
      <c r="L1564" s="84"/>
      <c r="M1564" s="84"/>
    </row>
    <row r="1565" spans="1:13">
      <c r="A1565" s="84"/>
      <c r="B1565" s="84"/>
      <c r="C1565" s="84"/>
      <c r="E1565" s="84"/>
      <c r="F1565" s="84"/>
      <c r="G1565" s="84"/>
      <c r="H1565" s="84"/>
      <c r="I1565" s="84"/>
      <c r="J1565" s="84"/>
      <c r="K1565" s="85"/>
      <c r="L1565" s="84"/>
      <c r="M1565" s="84"/>
    </row>
    <row r="1566" spans="1:13">
      <c r="A1566" s="84"/>
      <c r="B1566" s="84"/>
      <c r="C1566" s="84"/>
      <c r="E1566" s="84"/>
      <c r="F1566" s="84"/>
      <c r="G1566" s="84"/>
      <c r="H1566" s="84"/>
      <c r="I1566" s="84"/>
      <c r="J1566" s="84"/>
      <c r="K1566" s="85"/>
      <c r="L1566" s="84"/>
      <c r="M1566" s="84"/>
    </row>
    <row r="1567" spans="1:13">
      <c r="A1567" s="84"/>
      <c r="B1567" s="84"/>
      <c r="C1567" s="84"/>
      <c r="E1567" s="84"/>
      <c r="F1567" s="84"/>
      <c r="G1567" s="84"/>
      <c r="H1567" s="84"/>
      <c r="I1567" s="84"/>
      <c r="J1567" s="84"/>
      <c r="K1567" s="85"/>
      <c r="L1567" s="84"/>
      <c r="M1567" s="84"/>
    </row>
    <row r="1568" spans="1:13">
      <c r="A1568" s="84"/>
      <c r="B1568" s="84"/>
      <c r="C1568" s="84"/>
      <c r="E1568" s="84"/>
      <c r="F1568" s="84"/>
      <c r="G1568" s="84"/>
      <c r="H1568" s="84"/>
      <c r="I1568" s="84"/>
      <c r="J1568" s="84"/>
      <c r="K1568" s="85"/>
      <c r="L1568" s="84"/>
      <c r="M1568" s="84"/>
    </row>
    <row r="1569" spans="1:13">
      <c r="A1569" s="84"/>
      <c r="B1569" s="84"/>
      <c r="C1569" s="84"/>
      <c r="E1569" s="84"/>
      <c r="F1569" s="84"/>
      <c r="G1569" s="84"/>
      <c r="H1569" s="84"/>
      <c r="I1569" s="84"/>
      <c r="J1569" s="84"/>
      <c r="K1569" s="85"/>
      <c r="L1569" s="84"/>
      <c r="M1569" s="84"/>
    </row>
    <row r="1570" spans="1:13">
      <c r="A1570" s="84"/>
      <c r="B1570" s="84"/>
      <c r="C1570" s="84"/>
      <c r="E1570" s="84"/>
      <c r="F1570" s="84"/>
      <c r="G1570" s="84"/>
      <c r="H1570" s="84"/>
      <c r="I1570" s="84"/>
      <c r="J1570" s="84"/>
      <c r="K1570" s="85"/>
      <c r="L1570" s="84"/>
      <c r="M1570" s="84"/>
    </row>
    <row r="1571" spans="1:13">
      <c r="A1571" s="84"/>
      <c r="B1571" s="84"/>
      <c r="C1571" s="84"/>
      <c r="E1571" s="84"/>
      <c r="F1571" s="84"/>
      <c r="G1571" s="84"/>
      <c r="H1571" s="84"/>
      <c r="I1571" s="84"/>
      <c r="J1571" s="84"/>
      <c r="K1571" s="85"/>
      <c r="L1571" s="84"/>
      <c r="M1571" s="84"/>
    </row>
    <row r="1572" spans="1:13">
      <c r="A1572" s="84"/>
      <c r="B1572" s="84"/>
      <c r="C1572" s="84"/>
      <c r="E1572" s="84"/>
      <c r="F1572" s="84"/>
      <c r="G1572" s="84"/>
      <c r="H1572" s="84"/>
      <c r="I1572" s="84"/>
      <c r="J1572" s="84"/>
      <c r="K1572" s="85"/>
      <c r="L1572" s="84"/>
      <c r="M1572" s="84"/>
    </row>
    <row r="1573" spans="1:13">
      <c r="A1573" s="84"/>
      <c r="B1573" s="84"/>
      <c r="C1573" s="84"/>
      <c r="E1573" s="84"/>
      <c r="F1573" s="84"/>
      <c r="G1573" s="84"/>
      <c r="H1573" s="84"/>
      <c r="I1573" s="84"/>
      <c r="J1573" s="84"/>
      <c r="K1573" s="85"/>
      <c r="L1573" s="84"/>
      <c r="M1573" s="84"/>
    </row>
    <row r="1574" spans="1:13">
      <c r="A1574" s="84"/>
      <c r="B1574" s="84"/>
      <c r="C1574" s="84"/>
      <c r="E1574" s="84"/>
      <c r="F1574" s="84"/>
      <c r="G1574" s="84"/>
      <c r="H1574" s="84"/>
      <c r="I1574" s="84"/>
      <c r="J1574" s="84"/>
      <c r="K1574" s="85"/>
      <c r="L1574" s="84"/>
      <c r="M1574" s="84"/>
    </row>
    <row r="1575" spans="1:13">
      <c r="A1575" s="84"/>
      <c r="B1575" s="84"/>
      <c r="C1575" s="84"/>
      <c r="E1575" s="84"/>
      <c r="F1575" s="84"/>
      <c r="G1575" s="84"/>
      <c r="H1575" s="84"/>
      <c r="I1575" s="84"/>
      <c r="J1575" s="84"/>
      <c r="K1575" s="85"/>
      <c r="L1575" s="84"/>
      <c r="M1575" s="84"/>
    </row>
    <row r="1576" spans="1:13">
      <c r="A1576" s="84"/>
      <c r="B1576" s="84"/>
      <c r="C1576" s="84"/>
      <c r="E1576" s="84"/>
      <c r="F1576" s="84"/>
      <c r="G1576" s="84"/>
      <c r="H1576" s="84"/>
      <c r="I1576" s="84"/>
      <c r="J1576" s="84"/>
      <c r="K1576" s="85"/>
      <c r="L1576" s="84"/>
      <c r="M1576" s="84"/>
    </row>
    <row r="1577" spans="1:13">
      <c r="A1577" s="84"/>
      <c r="B1577" s="84"/>
      <c r="C1577" s="84"/>
      <c r="E1577" s="84"/>
      <c r="F1577" s="84"/>
      <c r="G1577" s="84"/>
      <c r="H1577" s="84"/>
      <c r="I1577" s="84"/>
      <c r="J1577" s="84"/>
      <c r="K1577" s="85"/>
      <c r="L1577" s="84"/>
      <c r="M1577" s="84"/>
    </row>
    <row r="1578" spans="1:13">
      <c r="A1578" s="84"/>
      <c r="B1578" s="84"/>
      <c r="C1578" s="84"/>
      <c r="E1578" s="84"/>
      <c r="F1578" s="84"/>
      <c r="G1578" s="84"/>
      <c r="H1578" s="84"/>
      <c r="I1578" s="84"/>
      <c r="J1578" s="84"/>
      <c r="K1578" s="85"/>
      <c r="L1578" s="84"/>
      <c r="M1578" s="84"/>
    </row>
    <row r="1579" spans="1:13">
      <c r="A1579" s="84"/>
      <c r="B1579" s="84"/>
      <c r="C1579" s="84"/>
      <c r="E1579" s="84"/>
      <c r="F1579" s="84"/>
      <c r="G1579" s="84"/>
      <c r="H1579" s="84"/>
      <c r="I1579" s="84"/>
      <c r="J1579" s="84"/>
      <c r="K1579" s="85"/>
      <c r="L1579" s="84"/>
      <c r="M1579" s="84"/>
    </row>
    <row r="1580" spans="1:13">
      <c r="A1580" s="84"/>
      <c r="B1580" s="84"/>
      <c r="C1580" s="84"/>
      <c r="E1580" s="84"/>
      <c r="F1580" s="84"/>
      <c r="G1580" s="84"/>
      <c r="H1580" s="84"/>
      <c r="I1580" s="84"/>
      <c r="J1580" s="84"/>
      <c r="K1580" s="85"/>
      <c r="L1580" s="84"/>
      <c r="M1580" s="84"/>
    </row>
    <row r="1581" spans="1:13">
      <c r="A1581" s="84"/>
      <c r="B1581" s="84"/>
      <c r="C1581" s="84"/>
      <c r="E1581" s="84"/>
      <c r="F1581" s="84"/>
      <c r="G1581" s="84"/>
      <c r="H1581" s="84"/>
      <c r="I1581" s="84"/>
      <c r="J1581" s="84"/>
      <c r="K1581" s="85"/>
      <c r="L1581" s="84"/>
      <c r="M1581" s="84"/>
    </row>
    <row r="1582" spans="1:13">
      <c r="A1582" s="84"/>
      <c r="B1582" s="84"/>
      <c r="C1582" s="84"/>
      <c r="E1582" s="84"/>
      <c r="F1582" s="84"/>
      <c r="G1582" s="84"/>
      <c r="H1582" s="84"/>
      <c r="I1582" s="84"/>
      <c r="J1582" s="84"/>
      <c r="K1582" s="85"/>
      <c r="L1582" s="84"/>
      <c r="M1582" s="84"/>
    </row>
    <row r="1583" spans="1:13">
      <c r="A1583" s="84"/>
      <c r="B1583" s="84"/>
      <c r="C1583" s="84"/>
      <c r="E1583" s="84"/>
      <c r="F1583" s="84"/>
      <c r="G1583" s="84"/>
      <c r="H1583" s="84"/>
      <c r="I1583" s="84"/>
      <c r="J1583" s="84"/>
      <c r="K1583" s="85"/>
      <c r="L1583" s="84"/>
      <c r="M1583" s="84"/>
    </row>
    <row r="1584" spans="1:13">
      <c r="A1584" s="84"/>
      <c r="B1584" s="84"/>
      <c r="C1584" s="84"/>
      <c r="E1584" s="84"/>
      <c r="F1584" s="84"/>
      <c r="G1584" s="84"/>
      <c r="H1584" s="84"/>
      <c r="I1584" s="84"/>
      <c r="J1584" s="84"/>
      <c r="K1584" s="85"/>
      <c r="L1584" s="84"/>
      <c r="M1584" s="84"/>
    </row>
    <row r="1585" spans="1:13">
      <c r="A1585" s="84"/>
      <c r="B1585" s="84"/>
      <c r="C1585" s="84"/>
      <c r="E1585" s="84"/>
      <c r="F1585" s="84"/>
      <c r="G1585" s="84"/>
      <c r="H1585" s="84"/>
      <c r="I1585" s="84"/>
      <c r="J1585" s="84"/>
      <c r="K1585" s="85"/>
      <c r="L1585" s="84"/>
      <c r="M1585" s="84"/>
    </row>
    <row r="1586" spans="1:13">
      <c r="A1586" s="84"/>
      <c r="B1586" s="84"/>
      <c r="C1586" s="84"/>
      <c r="E1586" s="84"/>
      <c r="F1586" s="84"/>
      <c r="G1586" s="84"/>
      <c r="H1586" s="84"/>
      <c r="I1586" s="84"/>
      <c r="J1586" s="84"/>
      <c r="K1586" s="85"/>
      <c r="L1586" s="84"/>
      <c r="M1586" s="84"/>
    </row>
    <row r="1587" spans="1:13">
      <c r="A1587" s="84"/>
      <c r="B1587" s="84"/>
      <c r="C1587" s="84"/>
      <c r="E1587" s="84"/>
      <c r="F1587" s="84"/>
      <c r="G1587" s="84"/>
      <c r="H1587" s="84"/>
      <c r="I1587" s="84"/>
      <c r="J1587" s="84"/>
      <c r="K1587" s="85"/>
      <c r="L1587" s="84"/>
      <c r="M1587" s="84"/>
    </row>
    <row r="1588" spans="1:13">
      <c r="A1588" s="84"/>
      <c r="B1588" s="84"/>
      <c r="C1588" s="84"/>
      <c r="E1588" s="84"/>
      <c r="F1588" s="84"/>
      <c r="G1588" s="84"/>
      <c r="H1588" s="84"/>
      <c r="I1588" s="84"/>
      <c r="J1588" s="84"/>
      <c r="K1588" s="85"/>
      <c r="L1588" s="84"/>
      <c r="M1588" s="84"/>
    </row>
    <row r="1589" spans="1:13">
      <c r="A1589" s="84"/>
      <c r="B1589" s="84"/>
      <c r="C1589" s="84"/>
      <c r="E1589" s="84"/>
      <c r="F1589" s="84"/>
      <c r="G1589" s="84"/>
      <c r="H1589" s="84"/>
      <c r="I1589" s="84"/>
      <c r="J1589" s="84"/>
      <c r="K1589" s="85"/>
      <c r="L1589" s="84"/>
      <c r="M1589" s="84"/>
    </row>
    <row r="1590" spans="1:13">
      <c r="A1590" s="84"/>
      <c r="B1590" s="84"/>
      <c r="C1590" s="84"/>
      <c r="E1590" s="84"/>
      <c r="F1590" s="84"/>
      <c r="G1590" s="84"/>
      <c r="H1590" s="84"/>
      <c r="I1590" s="84"/>
      <c r="J1590" s="84"/>
      <c r="K1590" s="85"/>
      <c r="L1590" s="84"/>
      <c r="M1590" s="84"/>
    </row>
    <row r="1591" spans="1:13">
      <c r="A1591" s="84"/>
      <c r="B1591" s="84"/>
      <c r="C1591" s="84"/>
      <c r="E1591" s="84"/>
      <c r="F1591" s="84"/>
      <c r="G1591" s="84"/>
      <c r="H1591" s="84"/>
      <c r="I1591" s="84"/>
      <c r="J1591" s="84"/>
      <c r="K1591" s="85"/>
      <c r="L1591" s="84"/>
      <c r="M1591" s="84"/>
    </row>
    <row r="1592" spans="1:13">
      <c r="A1592" s="84"/>
      <c r="B1592" s="84"/>
      <c r="C1592" s="84"/>
      <c r="E1592" s="84"/>
      <c r="F1592" s="84"/>
      <c r="G1592" s="84"/>
      <c r="H1592" s="84"/>
      <c r="I1592" s="84"/>
      <c r="J1592" s="84"/>
      <c r="K1592" s="85"/>
      <c r="L1592" s="84"/>
      <c r="M1592" s="84"/>
    </row>
    <row r="1593" spans="1:13">
      <c r="A1593" s="84"/>
      <c r="B1593" s="84"/>
      <c r="C1593" s="84"/>
      <c r="E1593" s="84"/>
      <c r="F1593" s="84"/>
      <c r="G1593" s="84"/>
      <c r="H1593" s="84"/>
      <c r="I1593" s="84"/>
      <c r="J1593" s="84"/>
      <c r="K1593" s="85"/>
      <c r="L1593" s="84"/>
      <c r="M1593" s="84"/>
    </row>
    <row r="1594" spans="1:13">
      <c r="A1594" s="84"/>
      <c r="B1594" s="84"/>
      <c r="C1594" s="84"/>
      <c r="E1594" s="84"/>
      <c r="F1594" s="84"/>
      <c r="G1594" s="84"/>
      <c r="H1594" s="84"/>
      <c r="I1594" s="84"/>
      <c r="J1594" s="84"/>
      <c r="K1594" s="85"/>
      <c r="L1594" s="84"/>
      <c r="M1594" s="84"/>
    </row>
    <row r="1595" spans="1:13">
      <c r="A1595" s="84"/>
      <c r="B1595" s="84"/>
      <c r="C1595" s="84"/>
      <c r="E1595" s="84"/>
      <c r="F1595" s="84"/>
      <c r="G1595" s="84"/>
      <c r="H1595" s="84"/>
      <c r="I1595" s="84"/>
      <c r="J1595" s="84"/>
      <c r="K1595" s="85"/>
      <c r="L1595" s="84"/>
      <c r="M1595" s="84"/>
    </row>
    <row r="1596" spans="1:13">
      <c r="A1596" s="84"/>
      <c r="B1596" s="84"/>
      <c r="C1596" s="84"/>
      <c r="E1596" s="84"/>
      <c r="F1596" s="84"/>
      <c r="G1596" s="84"/>
      <c r="H1596" s="84"/>
      <c r="I1596" s="84"/>
      <c r="J1596" s="84"/>
      <c r="K1596" s="85"/>
      <c r="L1596" s="84"/>
      <c r="M1596" s="84"/>
    </row>
    <row r="1597" spans="1:13">
      <c r="A1597" s="84"/>
      <c r="B1597" s="84"/>
      <c r="C1597" s="84"/>
      <c r="E1597" s="84"/>
      <c r="F1597" s="84"/>
      <c r="G1597" s="84"/>
      <c r="H1597" s="84"/>
      <c r="I1597" s="84"/>
      <c r="J1597" s="84"/>
      <c r="K1597" s="85"/>
      <c r="L1597" s="84"/>
      <c r="M1597" s="84"/>
    </row>
    <row r="1598" spans="1:13">
      <c r="A1598" s="84"/>
      <c r="B1598" s="84"/>
      <c r="C1598" s="84"/>
      <c r="E1598" s="84"/>
      <c r="F1598" s="84"/>
      <c r="G1598" s="84"/>
      <c r="H1598" s="84"/>
      <c r="I1598" s="84"/>
      <c r="J1598" s="84"/>
      <c r="K1598" s="85"/>
      <c r="L1598" s="84"/>
      <c r="M1598" s="84"/>
    </row>
    <row r="1599" spans="1:13">
      <c r="A1599" s="84"/>
      <c r="B1599" s="84"/>
      <c r="C1599" s="84"/>
      <c r="E1599" s="84"/>
      <c r="F1599" s="84"/>
      <c r="G1599" s="84"/>
      <c r="H1599" s="84"/>
      <c r="I1599" s="84"/>
      <c r="J1599" s="84"/>
      <c r="K1599" s="85"/>
      <c r="L1599" s="84"/>
      <c r="M1599" s="84"/>
    </row>
    <row r="1600" spans="1:13">
      <c r="A1600" s="84"/>
      <c r="B1600" s="84"/>
      <c r="C1600" s="84"/>
      <c r="E1600" s="84"/>
      <c r="F1600" s="84"/>
      <c r="G1600" s="84"/>
      <c r="H1600" s="84"/>
      <c r="I1600" s="84"/>
      <c r="J1600" s="84"/>
      <c r="K1600" s="85"/>
      <c r="L1600" s="84"/>
      <c r="M1600" s="84"/>
    </row>
    <row r="1601" spans="1:13">
      <c r="A1601" s="84"/>
      <c r="B1601" s="84"/>
      <c r="C1601" s="84"/>
      <c r="E1601" s="84"/>
      <c r="F1601" s="84"/>
      <c r="G1601" s="84"/>
      <c r="H1601" s="84"/>
      <c r="I1601" s="84"/>
      <c r="J1601" s="84"/>
      <c r="K1601" s="85"/>
      <c r="L1601" s="84"/>
      <c r="M1601" s="84"/>
    </row>
    <row r="1602" spans="1:13">
      <c r="A1602" s="84"/>
      <c r="B1602" s="84"/>
      <c r="C1602" s="84"/>
      <c r="E1602" s="84"/>
      <c r="F1602" s="84"/>
      <c r="G1602" s="84"/>
      <c r="H1602" s="84"/>
      <c r="I1602" s="84"/>
      <c r="J1602" s="84"/>
      <c r="K1602" s="85"/>
      <c r="L1602" s="84"/>
      <c r="M1602" s="84"/>
    </row>
    <row r="1603" spans="1:13">
      <c r="A1603" s="84"/>
      <c r="B1603" s="84"/>
      <c r="C1603" s="84"/>
      <c r="E1603" s="84"/>
      <c r="F1603" s="84"/>
      <c r="G1603" s="84"/>
      <c r="H1603" s="84"/>
      <c r="I1603" s="84"/>
      <c r="J1603" s="84"/>
      <c r="K1603" s="85"/>
      <c r="L1603" s="84"/>
      <c r="M1603" s="84"/>
    </row>
    <row r="1604" spans="1:13">
      <c r="A1604" s="84"/>
      <c r="B1604" s="84"/>
      <c r="C1604" s="84"/>
      <c r="E1604" s="84"/>
      <c r="F1604" s="84"/>
      <c r="G1604" s="84"/>
      <c r="H1604" s="84"/>
      <c r="I1604" s="84"/>
      <c r="J1604" s="84"/>
      <c r="K1604" s="85"/>
      <c r="L1604" s="84"/>
      <c r="M1604" s="84"/>
    </row>
    <row r="1605" spans="1:13">
      <c r="A1605" s="84"/>
      <c r="B1605" s="84"/>
      <c r="C1605" s="84"/>
      <c r="E1605" s="84"/>
      <c r="F1605" s="84"/>
      <c r="G1605" s="84"/>
      <c r="H1605" s="84"/>
      <c r="I1605" s="84"/>
      <c r="J1605" s="84"/>
      <c r="K1605" s="85"/>
      <c r="L1605" s="84"/>
      <c r="M1605" s="84"/>
    </row>
    <row r="1606" spans="1:13">
      <c r="A1606" s="84"/>
      <c r="B1606" s="84"/>
      <c r="C1606" s="84"/>
      <c r="E1606" s="84"/>
      <c r="F1606" s="84"/>
      <c r="G1606" s="84"/>
      <c r="H1606" s="84"/>
      <c r="I1606" s="84"/>
      <c r="J1606" s="84"/>
      <c r="K1606" s="85"/>
      <c r="L1606" s="84"/>
      <c r="M1606" s="84"/>
    </row>
    <row r="1607" spans="1:13">
      <c r="A1607" s="84"/>
      <c r="B1607" s="84"/>
      <c r="C1607" s="84"/>
      <c r="E1607" s="84"/>
      <c r="F1607" s="84"/>
      <c r="G1607" s="84"/>
      <c r="H1607" s="84"/>
      <c r="I1607" s="84"/>
      <c r="J1607" s="84"/>
      <c r="K1607" s="85"/>
      <c r="L1607" s="84"/>
      <c r="M1607" s="84"/>
    </row>
    <row r="1608" spans="1:13">
      <c r="A1608" s="84"/>
      <c r="B1608" s="84"/>
      <c r="C1608" s="84"/>
      <c r="E1608" s="84"/>
      <c r="F1608" s="84"/>
      <c r="G1608" s="84"/>
      <c r="H1608" s="84"/>
      <c r="I1608" s="84"/>
      <c r="J1608" s="84"/>
      <c r="K1608" s="85"/>
      <c r="L1608" s="84"/>
      <c r="M1608" s="84"/>
    </row>
    <row r="1609" spans="1:13">
      <c r="A1609" s="84"/>
      <c r="B1609" s="84"/>
      <c r="C1609" s="84"/>
      <c r="E1609" s="84"/>
      <c r="F1609" s="84"/>
      <c r="G1609" s="84"/>
      <c r="H1609" s="84"/>
      <c r="I1609" s="84"/>
      <c r="J1609" s="84"/>
      <c r="K1609" s="85"/>
      <c r="L1609" s="84"/>
      <c r="M1609" s="84"/>
    </row>
    <row r="1610" spans="1:13">
      <c r="A1610" s="84"/>
      <c r="B1610" s="84"/>
      <c r="C1610" s="84"/>
      <c r="E1610" s="84"/>
      <c r="F1610" s="84"/>
      <c r="G1610" s="84"/>
      <c r="H1610" s="84"/>
      <c r="I1610" s="84"/>
      <c r="J1610" s="84"/>
      <c r="K1610" s="85"/>
      <c r="L1610" s="84"/>
      <c r="M1610" s="84"/>
    </row>
    <row r="1611" spans="1:13">
      <c r="A1611" s="84"/>
      <c r="B1611" s="84"/>
      <c r="C1611" s="84"/>
      <c r="E1611" s="84"/>
      <c r="F1611" s="84"/>
      <c r="G1611" s="84"/>
      <c r="H1611" s="84"/>
      <c r="I1611" s="84"/>
      <c r="J1611" s="84"/>
      <c r="K1611" s="85"/>
      <c r="L1611" s="84"/>
      <c r="M1611" s="84"/>
    </row>
    <row r="1612" spans="1:13">
      <c r="A1612" s="84"/>
      <c r="B1612" s="84"/>
      <c r="C1612" s="84"/>
      <c r="E1612" s="84"/>
      <c r="F1612" s="84"/>
      <c r="G1612" s="84"/>
      <c r="H1612" s="84"/>
      <c r="I1612" s="84"/>
      <c r="J1612" s="84"/>
      <c r="K1612" s="85"/>
      <c r="L1612" s="84"/>
      <c r="M1612" s="84"/>
    </row>
    <row r="1613" spans="1:13">
      <c r="A1613" s="84"/>
      <c r="B1613" s="84"/>
      <c r="C1613" s="84"/>
      <c r="E1613" s="84"/>
      <c r="F1613" s="84"/>
      <c r="G1613" s="84"/>
      <c r="H1613" s="84"/>
      <c r="I1613" s="84"/>
      <c r="J1613" s="84"/>
      <c r="K1613" s="85"/>
      <c r="L1613" s="84"/>
      <c r="M1613" s="84"/>
    </row>
    <row r="1614" spans="1:13">
      <c r="A1614" s="84"/>
      <c r="B1614" s="84"/>
      <c r="C1614" s="84"/>
      <c r="E1614" s="84"/>
      <c r="F1614" s="84"/>
      <c r="G1614" s="84"/>
      <c r="H1614" s="84"/>
      <c r="I1614" s="84"/>
      <c r="J1614" s="84"/>
      <c r="K1614" s="85"/>
      <c r="L1614" s="84"/>
      <c r="M1614" s="84"/>
    </row>
    <row r="1615" spans="1:13">
      <c r="A1615" s="84"/>
      <c r="B1615" s="84"/>
      <c r="C1615" s="84"/>
      <c r="E1615" s="84"/>
      <c r="F1615" s="84"/>
      <c r="G1615" s="84"/>
      <c r="H1615" s="84"/>
      <c r="I1615" s="84"/>
      <c r="J1615" s="84"/>
      <c r="K1615" s="85"/>
      <c r="L1615" s="84"/>
      <c r="M1615" s="84"/>
    </row>
    <row r="1616" spans="1:13">
      <c r="A1616" s="84"/>
      <c r="B1616" s="84"/>
      <c r="C1616" s="84"/>
      <c r="E1616" s="84"/>
      <c r="F1616" s="84"/>
      <c r="G1616" s="84"/>
      <c r="H1616" s="84"/>
      <c r="I1616" s="84"/>
      <c r="J1616" s="84"/>
      <c r="K1616" s="85"/>
      <c r="L1616" s="84"/>
      <c r="M1616" s="84"/>
    </row>
    <row r="1617" spans="1:13">
      <c r="A1617" s="84"/>
      <c r="B1617" s="84"/>
      <c r="C1617" s="84"/>
      <c r="E1617" s="84"/>
      <c r="F1617" s="84"/>
      <c r="G1617" s="84"/>
      <c r="H1617" s="84"/>
      <c r="I1617" s="84"/>
      <c r="J1617" s="84"/>
      <c r="K1617" s="85"/>
      <c r="L1617" s="84"/>
      <c r="M1617" s="84"/>
    </row>
    <row r="1618" spans="1:13">
      <c r="A1618" s="84"/>
      <c r="B1618" s="84"/>
      <c r="C1618" s="84"/>
      <c r="E1618" s="84"/>
      <c r="F1618" s="84"/>
      <c r="G1618" s="84"/>
      <c r="H1618" s="84"/>
      <c r="I1618" s="84"/>
      <c r="J1618" s="84"/>
      <c r="K1618" s="85"/>
      <c r="L1618" s="84"/>
      <c r="M1618" s="84"/>
    </row>
    <row r="1619" spans="1:13">
      <c r="A1619" s="84"/>
      <c r="B1619" s="84"/>
      <c r="C1619" s="84"/>
      <c r="E1619" s="84"/>
      <c r="F1619" s="84"/>
      <c r="G1619" s="84"/>
      <c r="H1619" s="84"/>
      <c r="I1619" s="84"/>
      <c r="J1619" s="84"/>
      <c r="K1619" s="85"/>
      <c r="L1619" s="84"/>
      <c r="M1619" s="84"/>
    </row>
    <row r="1620" spans="1:13">
      <c r="A1620" s="84"/>
      <c r="B1620" s="84"/>
      <c r="C1620" s="84"/>
      <c r="E1620" s="84"/>
      <c r="F1620" s="84"/>
      <c r="G1620" s="84"/>
      <c r="H1620" s="84"/>
      <c r="I1620" s="84"/>
      <c r="J1620" s="84"/>
      <c r="K1620" s="85"/>
      <c r="L1620" s="84"/>
      <c r="M1620" s="84"/>
    </row>
    <row r="1621" spans="1:13">
      <c r="A1621" s="84"/>
      <c r="B1621" s="84"/>
      <c r="C1621" s="84"/>
      <c r="E1621" s="84"/>
      <c r="F1621" s="84"/>
      <c r="G1621" s="84"/>
      <c r="H1621" s="84"/>
      <c r="I1621" s="84"/>
      <c r="J1621" s="84"/>
      <c r="K1621" s="85"/>
      <c r="L1621" s="84"/>
      <c r="M1621" s="84"/>
    </row>
    <row r="1622" spans="1:13">
      <c r="A1622" s="84"/>
      <c r="B1622" s="84"/>
      <c r="C1622" s="84"/>
      <c r="E1622" s="84"/>
      <c r="F1622" s="84"/>
      <c r="G1622" s="84"/>
      <c r="H1622" s="84"/>
      <c r="I1622" s="84"/>
      <c r="J1622" s="84"/>
      <c r="K1622" s="85"/>
      <c r="L1622" s="84"/>
      <c r="M1622" s="84"/>
    </row>
    <row r="1623" spans="1:13">
      <c r="A1623" s="84"/>
      <c r="B1623" s="84"/>
      <c r="C1623" s="84"/>
      <c r="E1623" s="84"/>
      <c r="F1623" s="84"/>
      <c r="G1623" s="84"/>
      <c r="H1623" s="84"/>
      <c r="I1623" s="84"/>
      <c r="J1623" s="84"/>
      <c r="K1623" s="85"/>
      <c r="L1623" s="84"/>
      <c r="M1623" s="84"/>
    </row>
    <row r="1624" spans="1:13">
      <c r="A1624" s="84"/>
      <c r="B1624" s="84"/>
      <c r="C1624" s="84"/>
      <c r="E1624" s="84"/>
      <c r="F1624" s="84"/>
      <c r="G1624" s="84"/>
      <c r="H1624" s="84"/>
      <c r="I1624" s="84"/>
      <c r="J1624" s="84"/>
      <c r="K1624" s="85"/>
      <c r="L1624" s="84"/>
      <c r="M1624" s="84"/>
    </row>
    <row r="1625" spans="1:13">
      <c r="A1625" s="84"/>
      <c r="B1625" s="84"/>
      <c r="C1625" s="84"/>
      <c r="E1625" s="84"/>
      <c r="F1625" s="84"/>
      <c r="G1625" s="84"/>
      <c r="H1625" s="84"/>
      <c r="I1625" s="84"/>
      <c r="J1625" s="84"/>
      <c r="K1625" s="85"/>
      <c r="L1625" s="84"/>
      <c r="M1625" s="84"/>
    </row>
    <row r="1626" spans="1:13">
      <c r="A1626" s="84"/>
      <c r="B1626" s="84"/>
      <c r="C1626" s="84"/>
      <c r="E1626" s="84"/>
      <c r="F1626" s="84"/>
      <c r="G1626" s="84"/>
      <c r="H1626" s="84"/>
      <c r="I1626" s="84"/>
      <c r="J1626" s="84"/>
      <c r="K1626" s="85"/>
      <c r="L1626" s="84"/>
      <c r="M1626" s="84"/>
    </row>
    <row r="1627" spans="1:13">
      <c r="A1627" s="84"/>
      <c r="B1627" s="84"/>
      <c r="C1627" s="84"/>
      <c r="E1627" s="84"/>
      <c r="F1627" s="84"/>
      <c r="G1627" s="84"/>
      <c r="H1627" s="84"/>
      <c r="I1627" s="84"/>
      <c r="J1627" s="84"/>
      <c r="K1627" s="85"/>
      <c r="L1627" s="84"/>
      <c r="M1627" s="84"/>
    </row>
    <row r="1628" spans="1:13">
      <c r="A1628" s="84"/>
      <c r="B1628" s="84"/>
      <c r="C1628" s="84"/>
      <c r="E1628" s="84"/>
      <c r="F1628" s="84"/>
      <c r="G1628" s="84"/>
      <c r="H1628" s="84"/>
      <c r="I1628" s="84"/>
      <c r="J1628" s="84"/>
      <c r="K1628" s="85"/>
      <c r="L1628" s="84"/>
      <c r="M1628" s="84"/>
    </row>
    <row r="1629" spans="1:13">
      <c r="A1629" s="84"/>
      <c r="B1629" s="84"/>
      <c r="C1629" s="84"/>
      <c r="E1629" s="84"/>
      <c r="F1629" s="84"/>
      <c r="G1629" s="84"/>
      <c r="H1629" s="84"/>
      <c r="I1629" s="84"/>
      <c r="J1629" s="84"/>
      <c r="K1629" s="85"/>
      <c r="L1629" s="84"/>
      <c r="M1629" s="84"/>
    </row>
    <row r="1630" spans="1:13">
      <c r="A1630" s="84"/>
      <c r="B1630" s="84"/>
      <c r="C1630" s="84"/>
      <c r="E1630" s="84"/>
      <c r="F1630" s="84"/>
      <c r="G1630" s="84"/>
      <c r="H1630" s="84"/>
      <c r="I1630" s="84"/>
      <c r="J1630" s="84"/>
      <c r="K1630" s="85"/>
      <c r="L1630" s="84"/>
      <c r="M1630" s="84"/>
    </row>
    <row r="1631" spans="1:13">
      <c r="A1631" s="84"/>
      <c r="B1631" s="84"/>
      <c r="C1631" s="84"/>
      <c r="E1631" s="84"/>
      <c r="F1631" s="84"/>
      <c r="G1631" s="84"/>
      <c r="H1631" s="84"/>
      <c r="I1631" s="84"/>
      <c r="J1631" s="84"/>
      <c r="K1631" s="85"/>
      <c r="L1631" s="84"/>
      <c r="M1631" s="84"/>
    </row>
    <row r="1632" spans="1:13">
      <c r="A1632" s="84"/>
      <c r="B1632" s="84"/>
      <c r="C1632" s="84"/>
      <c r="E1632" s="84"/>
      <c r="F1632" s="84"/>
      <c r="G1632" s="84"/>
      <c r="H1632" s="84"/>
      <c r="I1632" s="84"/>
      <c r="J1632" s="84"/>
      <c r="K1632" s="85"/>
      <c r="L1632" s="84"/>
      <c r="M1632" s="84"/>
    </row>
    <row r="1633" spans="1:13">
      <c r="A1633" s="84"/>
      <c r="B1633" s="84"/>
      <c r="C1633" s="84"/>
      <c r="E1633" s="84"/>
      <c r="F1633" s="84"/>
      <c r="G1633" s="84"/>
      <c r="H1633" s="84"/>
      <c r="I1633" s="84"/>
      <c r="J1633" s="84"/>
      <c r="K1633" s="85"/>
      <c r="L1633" s="84"/>
      <c r="M1633" s="84"/>
    </row>
    <row r="1634" spans="1:13">
      <c r="A1634" s="84"/>
      <c r="B1634" s="84"/>
      <c r="C1634" s="84"/>
      <c r="E1634" s="84"/>
      <c r="F1634" s="84"/>
      <c r="G1634" s="84"/>
      <c r="H1634" s="84"/>
      <c r="I1634" s="84"/>
      <c r="J1634" s="84"/>
      <c r="K1634" s="85"/>
      <c r="L1634" s="84"/>
      <c r="M1634" s="84"/>
    </row>
    <row r="1635" spans="1:13">
      <c r="A1635" s="84"/>
      <c r="B1635" s="84"/>
      <c r="C1635" s="84"/>
      <c r="E1635" s="84"/>
      <c r="F1635" s="84"/>
      <c r="G1635" s="84"/>
      <c r="H1635" s="84"/>
      <c r="I1635" s="84"/>
      <c r="J1635" s="84"/>
      <c r="K1635" s="85"/>
      <c r="L1635" s="84"/>
      <c r="M1635" s="84"/>
    </row>
    <row r="1636" spans="1:13">
      <c r="A1636" s="84"/>
      <c r="B1636" s="84"/>
      <c r="C1636" s="84"/>
      <c r="E1636" s="84"/>
      <c r="F1636" s="84"/>
      <c r="G1636" s="84"/>
      <c r="H1636" s="84"/>
      <c r="I1636" s="84"/>
      <c r="J1636" s="84"/>
      <c r="K1636" s="85"/>
      <c r="L1636" s="84"/>
      <c r="M1636" s="84"/>
    </row>
    <row r="1637" spans="1:13">
      <c r="A1637" s="84"/>
      <c r="B1637" s="84"/>
      <c r="C1637" s="84"/>
      <c r="E1637" s="84"/>
      <c r="F1637" s="84"/>
      <c r="G1637" s="84"/>
      <c r="H1637" s="84"/>
      <c r="I1637" s="84"/>
      <c r="J1637" s="84"/>
      <c r="K1637" s="85"/>
      <c r="L1637" s="84"/>
      <c r="M1637" s="84"/>
    </row>
    <row r="1638" spans="1:13">
      <c r="A1638" s="84"/>
      <c r="B1638" s="84"/>
      <c r="C1638" s="84"/>
      <c r="E1638" s="84"/>
      <c r="F1638" s="84"/>
      <c r="G1638" s="84"/>
      <c r="H1638" s="84"/>
      <c r="I1638" s="84"/>
      <c r="J1638" s="84"/>
      <c r="K1638" s="85"/>
      <c r="L1638" s="84"/>
      <c r="M1638" s="84"/>
    </row>
    <row r="1639" spans="1:13">
      <c r="A1639" s="84"/>
      <c r="B1639" s="84"/>
      <c r="C1639" s="84"/>
      <c r="E1639" s="84"/>
      <c r="F1639" s="84"/>
      <c r="G1639" s="84"/>
      <c r="H1639" s="84"/>
      <c r="I1639" s="84"/>
      <c r="J1639" s="84"/>
      <c r="K1639" s="85"/>
      <c r="L1639" s="84"/>
      <c r="M1639" s="84"/>
    </row>
    <row r="1640" spans="1:13">
      <c r="A1640" s="84"/>
      <c r="B1640" s="84"/>
      <c r="C1640" s="84"/>
      <c r="E1640" s="84"/>
      <c r="F1640" s="84"/>
      <c r="G1640" s="84"/>
      <c r="H1640" s="84"/>
      <c r="I1640" s="84"/>
      <c r="J1640" s="84"/>
      <c r="K1640" s="85"/>
      <c r="L1640" s="84"/>
      <c r="M1640" s="84"/>
    </row>
    <row r="1641" spans="1:13">
      <c r="A1641" s="84"/>
      <c r="B1641" s="84"/>
      <c r="C1641" s="84"/>
      <c r="E1641" s="84"/>
      <c r="F1641" s="84"/>
      <c r="G1641" s="84"/>
      <c r="H1641" s="84"/>
      <c r="I1641" s="84"/>
      <c r="J1641" s="84"/>
      <c r="K1641" s="85"/>
      <c r="L1641" s="84"/>
      <c r="M1641" s="84"/>
    </row>
    <row r="1642" spans="1:13">
      <c r="A1642" s="84"/>
      <c r="B1642" s="84"/>
      <c r="C1642" s="84"/>
      <c r="E1642" s="84"/>
      <c r="F1642" s="84"/>
      <c r="G1642" s="84"/>
      <c r="H1642" s="84"/>
      <c r="I1642" s="84"/>
      <c r="J1642" s="84"/>
      <c r="K1642" s="85"/>
      <c r="L1642" s="84"/>
      <c r="M1642" s="84"/>
    </row>
    <row r="1643" spans="1:13">
      <c r="A1643" s="84"/>
      <c r="B1643" s="84"/>
      <c r="C1643" s="84"/>
      <c r="E1643" s="84"/>
      <c r="F1643" s="84"/>
      <c r="G1643" s="84"/>
      <c r="H1643" s="84"/>
      <c r="I1643" s="84"/>
      <c r="J1643" s="84"/>
      <c r="K1643" s="85"/>
      <c r="L1643" s="84"/>
      <c r="M1643" s="84"/>
    </row>
    <row r="1644" spans="1:13">
      <c r="A1644" s="84"/>
      <c r="B1644" s="84"/>
      <c r="C1644" s="84"/>
      <c r="E1644" s="84"/>
      <c r="F1644" s="84"/>
      <c r="G1644" s="84"/>
      <c r="H1644" s="84"/>
      <c r="I1644" s="84"/>
      <c r="J1644" s="84"/>
      <c r="K1644" s="85"/>
      <c r="L1644" s="84"/>
      <c r="M1644" s="84"/>
    </row>
    <row r="1645" spans="1:13">
      <c r="A1645" s="84"/>
      <c r="B1645" s="84"/>
      <c r="C1645" s="84"/>
      <c r="E1645" s="84"/>
      <c r="F1645" s="84"/>
      <c r="G1645" s="84"/>
      <c r="H1645" s="84"/>
      <c r="I1645" s="84"/>
      <c r="J1645" s="84"/>
      <c r="K1645" s="85"/>
      <c r="L1645" s="84"/>
      <c r="M1645" s="84"/>
    </row>
    <row r="1646" spans="1:13">
      <c r="A1646" s="84"/>
      <c r="B1646" s="84"/>
      <c r="C1646" s="84"/>
      <c r="E1646" s="84"/>
      <c r="F1646" s="84"/>
      <c r="G1646" s="84"/>
      <c r="H1646" s="84"/>
      <c r="I1646" s="84"/>
      <c r="J1646" s="84"/>
      <c r="K1646" s="85"/>
      <c r="L1646" s="84"/>
      <c r="M1646" s="84"/>
    </row>
    <row r="1647" spans="1:13">
      <c r="A1647" s="84"/>
      <c r="B1647" s="84"/>
      <c r="C1647" s="84"/>
      <c r="E1647" s="84"/>
      <c r="F1647" s="84"/>
      <c r="G1647" s="84"/>
      <c r="H1647" s="84"/>
      <c r="I1647" s="84"/>
      <c r="J1647" s="84"/>
      <c r="K1647" s="85"/>
      <c r="L1647" s="84"/>
      <c r="M1647" s="84"/>
    </row>
    <row r="1648" spans="1:13">
      <c r="A1648" s="84"/>
      <c r="B1648" s="84"/>
      <c r="C1648" s="84"/>
      <c r="E1648" s="84"/>
      <c r="F1648" s="84"/>
      <c r="G1648" s="84"/>
      <c r="H1648" s="84"/>
      <c r="I1648" s="84"/>
      <c r="J1648" s="84"/>
      <c r="K1648" s="85"/>
      <c r="L1648" s="84"/>
      <c r="M1648" s="84"/>
    </row>
    <row r="1649" spans="1:13">
      <c r="A1649" s="84"/>
      <c r="B1649" s="84"/>
      <c r="C1649" s="84"/>
      <c r="E1649" s="84"/>
      <c r="F1649" s="84"/>
      <c r="G1649" s="84"/>
      <c r="H1649" s="84"/>
      <c r="I1649" s="84"/>
      <c r="J1649" s="84"/>
      <c r="K1649" s="85"/>
      <c r="L1649" s="84"/>
      <c r="M1649" s="84"/>
    </row>
    <row r="1650" spans="1:13">
      <c r="A1650" s="84"/>
      <c r="B1650" s="84"/>
      <c r="C1650" s="84"/>
      <c r="E1650" s="84"/>
      <c r="F1650" s="84"/>
      <c r="G1650" s="84"/>
      <c r="H1650" s="84"/>
      <c r="I1650" s="84"/>
      <c r="J1650" s="84"/>
      <c r="K1650" s="85"/>
      <c r="L1650" s="84"/>
      <c r="M1650" s="84"/>
    </row>
    <row r="1651" spans="1:13">
      <c r="A1651" s="84"/>
      <c r="B1651" s="84"/>
      <c r="C1651" s="84"/>
      <c r="E1651" s="84"/>
      <c r="F1651" s="84"/>
      <c r="G1651" s="84"/>
      <c r="H1651" s="84"/>
      <c r="I1651" s="84"/>
      <c r="J1651" s="84"/>
      <c r="K1651" s="85"/>
      <c r="L1651" s="84"/>
      <c r="M1651" s="84"/>
    </row>
    <row r="1652" spans="1:13">
      <c r="A1652" s="84"/>
      <c r="B1652" s="84"/>
      <c r="C1652" s="84"/>
      <c r="E1652" s="84"/>
      <c r="F1652" s="84"/>
      <c r="G1652" s="84"/>
      <c r="H1652" s="84"/>
      <c r="I1652" s="84"/>
      <c r="J1652" s="84"/>
      <c r="K1652" s="85"/>
      <c r="L1652" s="84"/>
      <c r="M1652" s="84"/>
    </row>
    <row r="1653" spans="1:13">
      <c r="A1653" s="84"/>
      <c r="B1653" s="84"/>
      <c r="C1653" s="84"/>
      <c r="E1653" s="84"/>
      <c r="F1653" s="84"/>
      <c r="G1653" s="84"/>
      <c r="H1653" s="84"/>
      <c r="I1653" s="84"/>
      <c r="J1653" s="84"/>
      <c r="K1653" s="85"/>
      <c r="L1653" s="84"/>
      <c r="M1653" s="84"/>
    </row>
    <row r="1654" spans="1:13">
      <c r="A1654" s="84"/>
      <c r="B1654" s="84"/>
      <c r="C1654" s="84"/>
      <c r="E1654" s="84"/>
      <c r="F1654" s="84"/>
      <c r="G1654" s="84"/>
      <c r="H1654" s="84"/>
      <c r="I1654" s="84"/>
      <c r="J1654" s="84"/>
      <c r="K1654" s="85"/>
      <c r="L1654" s="84"/>
      <c r="M1654" s="84"/>
    </row>
    <row r="1655" spans="1:13">
      <c r="A1655" s="84"/>
      <c r="B1655" s="84"/>
      <c r="C1655" s="84"/>
      <c r="E1655" s="84"/>
      <c r="F1655" s="84"/>
      <c r="G1655" s="84"/>
      <c r="H1655" s="84"/>
      <c r="I1655" s="84"/>
      <c r="J1655" s="84"/>
      <c r="K1655" s="85"/>
      <c r="L1655" s="84"/>
      <c r="M1655" s="84"/>
    </row>
    <row r="1656" spans="1:13">
      <c r="A1656" s="84"/>
      <c r="B1656" s="84"/>
      <c r="C1656" s="84"/>
      <c r="E1656" s="84"/>
      <c r="F1656" s="84"/>
      <c r="G1656" s="84"/>
      <c r="H1656" s="84"/>
      <c r="I1656" s="84"/>
      <c r="J1656" s="84"/>
      <c r="K1656" s="85"/>
      <c r="L1656" s="84"/>
      <c r="M1656" s="84"/>
    </row>
    <row r="1657" spans="1:13">
      <c r="A1657" s="84"/>
      <c r="B1657" s="84"/>
      <c r="C1657" s="84"/>
      <c r="E1657" s="84"/>
      <c r="F1657" s="84"/>
      <c r="G1657" s="84"/>
      <c r="H1657" s="84"/>
      <c r="I1657" s="84"/>
      <c r="J1657" s="84"/>
      <c r="K1657" s="85"/>
      <c r="L1657" s="84"/>
      <c r="M1657" s="84"/>
    </row>
    <row r="1658" spans="1:13">
      <c r="A1658" s="84"/>
      <c r="B1658" s="84"/>
      <c r="C1658" s="84"/>
      <c r="E1658" s="84"/>
      <c r="F1658" s="84"/>
      <c r="G1658" s="84"/>
      <c r="H1658" s="84"/>
      <c r="I1658" s="84"/>
      <c r="J1658" s="84"/>
      <c r="K1658" s="85"/>
      <c r="L1658" s="84"/>
      <c r="M1658" s="84"/>
    </row>
    <row r="1659" spans="1:13">
      <c r="A1659" s="84"/>
      <c r="B1659" s="84"/>
      <c r="C1659" s="84"/>
      <c r="E1659" s="84"/>
      <c r="F1659" s="84"/>
      <c r="G1659" s="84"/>
      <c r="H1659" s="84"/>
      <c r="I1659" s="84"/>
      <c r="J1659" s="84"/>
      <c r="K1659" s="85"/>
      <c r="L1659" s="84"/>
      <c r="M1659" s="84"/>
    </row>
    <row r="1660" spans="1:13">
      <c r="A1660" s="84"/>
      <c r="B1660" s="84"/>
      <c r="C1660" s="84"/>
      <c r="E1660" s="84"/>
      <c r="F1660" s="84"/>
      <c r="G1660" s="84"/>
      <c r="H1660" s="84"/>
      <c r="I1660" s="84"/>
      <c r="J1660" s="84"/>
      <c r="K1660" s="85"/>
      <c r="L1660" s="84"/>
      <c r="M1660" s="84"/>
    </row>
    <row r="1661" spans="1:13">
      <c r="A1661" s="84"/>
      <c r="B1661" s="84"/>
      <c r="C1661" s="84"/>
      <c r="E1661" s="84"/>
      <c r="F1661" s="84"/>
      <c r="G1661" s="84"/>
      <c r="H1661" s="84"/>
      <c r="I1661" s="84"/>
      <c r="J1661" s="84"/>
      <c r="K1661" s="85"/>
      <c r="L1661" s="84"/>
      <c r="M1661" s="84"/>
    </row>
    <row r="1662" spans="1:13">
      <c r="A1662" s="84"/>
      <c r="B1662" s="84"/>
      <c r="C1662" s="84"/>
      <c r="E1662" s="84"/>
      <c r="F1662" s="84"/>
      <c r="G1662" s="84"/>
      <c r="H1662" s="84"/>
      <c r="I1662" s="84"/>
      <c r="J1662" s="84"/>
      <c r="K1662" s="85"/>
      <c r="L1662" s="84"/>
      <c r="M1662" s="84"/>
    </row>
    <row r="1663" spans="1:13">
      <c r="A1663" s="84"/>
      <c r="B1663" s="84"/>
      <c r="C1663" s="84"/>
      <c r="E1663" s="84"/>
      <c r="F1663" s="84"/>
      <c r="G1663" s="84"/>
      <c r="H1663" s="84"/>
      <c r="I1663" s="84"/>
      <c r="J1663" s="84"/>
      <c r="K1663" s="85"/>
      <c r="L1663" s="84"/>
      <c r="M1663" s="84"/>
    </row>
    <row r="1664" spans="1:13">
      <c r="A1664" s="84"/>
      <c r="B1664" s="84"/>
      <c r="C1664" s="84"/>
      <c r="E1664" s="84"/>
      <c r="F1664" s="84"/>
      <c r="G1664" s="84"/>
      <c r="H1664" s="84"/>
      <c r="I1664" s="84"/>
      <c r="J1664" s="84"/>
      <c r="K1664" s="85"/>
      <c r="L1664" s="84"/>
      <c r="M1664" s="84"/>
    </row>
    <row r="1665" spans="1:13">
      <c r="A1665" s="84"/>
      <c r="B1665" s="84"/>
      <c r="C1665" s="84"/>
      <c r="E1665" s="84"/>
      <c r="F1665" s="84"/>
      <c r="G1665" s="84"/>
      <c r="H1665" s="84"/>
      <c r="I1665" s="84"/>
      <c r="J1665" s="84"/>
      <c r="K1665" s="85"/>
      <c r="L1665" s="84"/>
      <c r="M1665" s="84"/>
    </row>
    <row r="1666" spans="1:13">
      <c r="A1666" s="84"/>
      <c r="B1666" s="84"/>
      <c r="C1666" s="84"/>
      <c r="E1666" s="84"/>
      <c r="F1666" s="84"/>
      <c r="G1666" s="84"/>
      <c r="H1666" s="84"/>
      <c r="I1666" s="84"/>
      <c r="J1666" s="84"/>
      <c r="K1666" s="85"/>
      <c r="L1666" s="84"/>
      <c r="M1666" s="84"/>
    </row>
    <row r="1667" spans="1:13">
      <c r="A1667" s="84"/>
      <c r="B1667" s="84"/>
      <c r="C1667" s="84"/>
      <c r="E1667" s="84"/>
      <c r="F1667" s="84"/>
      <c r="G1667" s="84"/>
      <c r="H1667" s="84"/>
      <c r="I1667" s="84"/>
      <c r="J1667" s="84"/>
      <c r="K1667" s="85"/>
      <c r="L1667" s="84"/>
      <c r="M1667" s="84"/>
    </row>
    <row r="1668" spans="1:13">
      <c r="A1668" s="84"/>
      <c r="B1668" s="84"/>
      <c r="C1668" s="84"/>
      <c r="E1668" s="84"/>
      <c r="F1668" s="84"/>
      <c r="G1668" s="84"/>
      <c r="H1668" s="84"/>
      <c r="I1668" s="84"/>
      <c r="J1668" s="84"/>
      <c r="K1668" s="85"/>
      <c r="L1668" s="84"/>
      <c r="M1668" s="84"/>
    </row>
    <row r="1669" spans="1:13">
      <c r="A1669" s="84"/>
      <c r="B1669" s="84"/>
      <c r="C1669" s="84"/>
      <c r="E1669" s="84"/>
      <c r="F1669" s="84"/>
      <c r="G1669" s="84"/>
      <c r="H1669" s="84"/>
      <c r="I1669" s="84"/>
      <c r="J1669" s="84"/>
      <c r="K1669" s="85"/>
      <c r="L1669" s="84"/>
      <c r="M1669" s="84"/>
    </row>
    <row r="1670" spans="1:13">
      <c r="A1670" s="84"/>
      <c r="B1670" s="84"/>
      <c r="C1670" s="84"/>
      <c r="E1670" s="84"/>
      <c r="F1670" s="84"/>
      <c r="G1670" s="84"/>
      <c r="H1670" s="84"/>
      <c r="I1670" s="84"/>
      <c r="J1670" s="84"/>
      <c r="K1670" s="85"/>
      <c r="L1670" s="84"/>
      <c r="M1670" s="84"/>
    </row>
    <row r="1671" spans="1:13">
      <c r="A1671" s="84"/>
      <c r="B1671" s="84"/>
      <c r="C1671" s="84"/>
      <c r="E1671" s="84"/>
      <c r="F1671" s="84"/>
      <c r="G1671" s="84"/>
      <c r="H1671" s="84"/>
      <c r="I1671" s="84"/>
      <c r="J1671" s="84"/>
      <c r="K1671" s="85"/>
      <c r="L1671" s="84"/>
      <c r="M1671" s="84"/>
    </row>
    <row r="1672" spans="1:13">
      <c r="A1672" s="84"/>
      <c r="B1672" s="84"/>
      <c r="C1672" s="84"/>
      <c r="E1672" s="84"/>
      <c r="F1672" s="84"/>
      <c r="G1672" s="84"/>
      <c r="H1672" s="84"/>
      <c r="I1672" s="84"/>
      <c r="J1672" s="84"/>
      <c r="K1672" s="85"/>
      <c r="L1672" s="84"/>
      <c r="M1672" s="84"/>
    </row>
    <row r="1673" spans="1:13">
      <c r="A1673" s="84"/>
      <c r="B1673" s="84"/>
      <c r="C1673" s="84"/>
      <c r="E1673" s="84"/>
      <c r="F1673" s="84"/>
      <c r="G1673" s="84"/>
      <c r="H1673" s="84"/>
      <c r="I1673" s="84"/>
      <c r="J1673" s="84"/>
      <c r="K1673" s="85"/>
      <c r="L1673" s="84"/>
      <c r="M1673" s="84"/>
    </row>
    <row r="1674" spans="1:13">
      <c r="A1674" s="84"/>
      <c r="B1674" s="84"/>
      <c r="C1674" s="84"/>
      <c r="E1674" s="84"/>
      <c r="F1674" s="84"/>
      <c r="G1674" s="84"/>
      <c r="H1674" s="84"/>
      <c r="I1674" s="84"/>
      <c r="J1674" s="84"/>
      <c r="K1674" s="85"/>
      <c r="L1674" s="84"/>
      <c r="M1674" s="84"/>
    </row>
    <row r="1675" spans="1:13">
      <c r="A1675" s="84"/>
      <c r="B1675" s="84"/>
      <c r="C1675" s="84"/>
      <c r="E1675" s="84"/>
      <c r="F1675" s="84"/>
      <c r="G1675" s="84"/>
      <c r="H1675" s="84"/>
      <c r="I1675" s="84"/>
      <c r="J1675" s="84"/>
      <c r="K1675" s="85"/>
      <c r="L1675" s="84"/>
      <c r="M1675" s="84"/>
    </row>
    <row r="1676" spans="1:13">
      <c r="A1676" s="84"/>
      <c r="B1676" s="84"/>
      <c r="C1676" s="84"/>
      <c r="E1676" s="84"/>
      <c r="F1676" s="84"/>
      <c r="G1676" s="84"/>
      <c r="H1676" s="84"/>
      <c r="I1676" s="84"/>
      <c r="J1676" s="84"/>
      <c r="K1676" s="85"/>
      <c r="L1676" s="84"/>
      <c r="M1676" s="84"/>
    </row>
    <row r="1677" spans="1:13">
      <c r="A1677" s="84"/>
      <c r="B1677" s="84"/>
      <c r="C1677" s="84"/>
      <c r="E1677" s="84"/>
      <c r="F1677" s="84"/>
      <c r="G1677" s="84"/>
      <c r="H1677" s="84"/>
      <c r="I1677" s="84"/>
      <c r="J1677" s="84"/>
      <c r="K1677" s="85"/>
      <c r="L1677" s="84"/>
      <c r="M1677" s="84"/>
    </row>
    <row r="1678" spans="1:13">
      <c r="A1678" s="84"/>
      <c r="B1678" s="84"/>
      <c r="C1678" s="84"/>
      <c r="E1678" s="84"/>
      <c r="F1678" s="84"/>
      <c r="G1678" s="84"/>
      <c r="H1678" s="84"/>
      <c r="I1678" s="84"/>
      <c r="J1678" s="84"/>
      <c r="K1678" s="85"/>
      <c r="L1678" s="84"/>
      <c r="M1678" s="84"/>
    </row>
    <row r="1679" spans="1:13">
      <c r="A1679" s="84"/>
      <c r="B1679" s="84"/>
      <c r="C1679" s="84"/>
      <c r="E1679" s="84"/>
      <c r="F1679" s="84"/>
      <c r="G1679" s="84"/>
      <c r="H1679" s="84"/>
      <c r="I1679" s="84"/>
      <c r="J1679" s="84"/>
      <c r="K1679" s="85"/>
      <c r="L1679" s="84"/>
      <c r="M1679" s="84"/>
    </row>
    <row r="1680" spans="1:13">
      <c r="A1680" s="84"/>
      <c r="B1680" s="84"/>
      <c r="C1680" s="84"/>
      <c r="E1680" s="84"/>
      <c r="F1680" s="84"/>
      <c r="G1680" s="84"/>
      <c r="H1680" s="84"/>
      <c r="I1680" s="84"/>
      <c r="J1680" s="84"/>
      <c r="K1680" s="85"/>
      <c r="L1680" s="84"/>
      <c r="M1680" s="84"/>
    </row>
    <row r="1681" spans="1:13">
      <c r="A1681" s="84"/>
      <c r="B1681" s="84"/>
      <c r="C1681" s="84"/>
      <c r="E1681" s="84"/>
      <c r="F1681" s="84"/>
      <c r="G1681" s="84"/>
      <c r="H1681" s="84"/>
      <c r="I1681" s="84"/>
      <c r="J1681" s="84"/>
      <c r="K1681" s="85"/>
      <c r="L1681" s="84"/>
      <c r="M1681" s="84"/>
    </row>
    <row r="1682" spans="1:13">
      <c r="A1682" s="84"/>
      <c r="B1682" s="84"/>
      <c r="C1682" s="84"/>
      <c r="E1682" s="84"/>
      <c r="F1682" s="84"/>
      <c r="G1682" s="84"/>
      <c r="H1682" s="84"/>
      <c r="I1682" s="84"/>
      <c r="J1682" s="84"/>
      <c r="K1682" s="85"/>
      <c r="L1682" s="84"/>
      <c r="M1682" s="84"/>
    </row>
    <row r="1683" spans="1:13">
      <c r="A1683" s="84"/>
      <c r="B1683" s="84"/>
      <c r="C1683" s="84"/>
      <c r="E1683" s="84"/>
      <c r="F1683" s="84"/>
      <c r="G1683" s="84"/>
      <c r="H1683" s="84"/>
      <c r="I1683" s="84"/>
      <c r="J1683" s="84"/>
      <c r="K1683" s="85"/>
      <c r="L1683" s="84"/>
      <c r="M1683" s="84"/>
    </row>
    <row r="1684" spans="1:13">
      <c r="A1684" s="84"/>
      <c r="B1684" s="84"/>
      <c r="C1684" s="84"/>
      <c r="E1684" s="84"/>
      <c r="F1684" s="84"/>
      <c r="G1684" s="84"/>
      <c r="H1684" s="84"/>
      <c r="I1684" s="84"/>
      <c r="J1684" s="84"/>
      <c r="K1684" s="85"/>
      <c r="L1684" s="84"/>
      <c r="M1684" s="84"/>
    </row>
    <row r="1685" spans="1:13">
      <c r="A1685" s="84"/>
      <c r="B1685" s="84"/>
      <c r="C1685" s="84"/>
      <c r="E1685" s="84"/>
      <c r="F1685" s="84"/>
      <c r="G1685" s="84"/>
      <c r="H1685" s="84"/>
      <c r="I1685" s="84"/>
      <c r="J1685" s="84"/>
      <c r="K1685" s="85"/>
      <c r="L1685" s="84"/>
      <c r="M1685" s="84"/>
    </row>
    <row r="1686" spans="1:13">
      <c r="A1686" s="84"/>
      <c r="B1686" s="84"/>
      <c r="C1686" s="84"/>
      <c r="E1686" s="84"/>
      <c r="F1686" s="84"/>
      <c r="G1686" s="84"/>
      <c r="H1686" s="84"/>
      <c r="I1686" s="84"/>
      <c r="J1686" s="84"/>
      <c r="K1686" s="85"/>
      <c r="L1686" s="84"/>
      <c r="M1686" s="84"/>
    </row>
    <row r="1687" spans="1:13">
      <c r="A1687" s="84"/>
      <c r="B1687" s="84"/>
      <c r="C1687" s="84"/>
      <c r="E1687" s="84"/>
      <c r="F1687" s="84"/>
      <c r="G1687" s="84"/>
      <c r="H1687" s="84"/>
      <c r="I1687" s="84"/>
      <c r="J1687" s="84"/>
      <c r="K1687" s="85"/>
      <c r="L1687" s="84"/>
      <c r="M1687" s="84"/>
    </row>
    <row r="1688" spans="1:13">
      <c r="A1688" s="84"/>
      <c r="B1688" s="84"/>
      <c r="C1688" s="84"/>
      <c r="E1688" s="84"/>
      <c r="F1688" s="84"/>
      <c r="G1688" s="84"/>
      <c r="H1688" s="84"/>
      <c r="I1688" s="84"/>
      <c r="J1688" s="84"/>
      <c r="K1688" s="85"/>
      <c r="L1688" s="84"/>
      <c r="M1688" s="84"/>
    </row>
    <row r="1689" spans="1:13">
      <c r="A1689" s="84"/>
      <c r="B1689" s="84"/>
      <c r="C1689" s="84"/>
      <c r="E1689" s="84"/>
      <c r="F1689" s="84"/>
      <c r="G1689" s="84"/>
      <c r="H1689" s="84"/>
      <c r="I1689" s="84"/>
      <c r="J1689" s="84"/>
      <c r="K1689" s="85"/>
      <c r="L1689" s="84"/>
      <c r="M1689" s="84"/>
    </row>
    <row r="1690" spans="1:13">
      <c r="A1690" s="84"/>
      <c r="B1690" s="84"/>
      <c r="C1690" s="84"/>
      <c r="E1690" s="84"/>
      <c r="F1690" s="84"/>
      <c r="G1690" s="84"/>
      <c r="H1690" s="84"/>
      <c r="I1690" s="84"/>
      <c r="J1690" s="84"/>
      <c r="K1690" s="85"/>
      <c r="L1690" s="84"/>
      <c r="M1690" s="84"/>
    </row>
    <row r="1691" spans="1:13">
      <c r="A1691" s="84"/>
      <c r="B1691" s="84"/>
      <c r="C1691" s="84"/>
      <c r="E1691" s="84"/>
      <c r="F1691" s="84"/>
      <c r="G1691" s="84"/>
      <c r="H1691" s="84"/>
      <c r="I1691" s="84"/>
      <c r="J1691" s="84"/>
      <c r="K1691" s="85"/>
      <c r="L1691" s="84"/>
      <c r="M1691" s="84"/>
    </row>
    <row r="1692" spans="1:13">
      <c r="A1692" s="84"/>
      <c r="B1692" s="84"/>
      <c r="C1692" s="84"/>
      <c r="E1692" s="84"/>
      <c r="F1692" s="84"/>
      <c r="G1692" s="84"/>
      <c r="H1692" s="84"/>
      <c r="I1692" s="84"/>
      <c r="J1692" s="84"/>
      <c r="K1692" s="85"/>
      <c r="L1692" s="84"/>
      <c r="M1692" s="84"/>
    </row>
    <row r="1693" spans="1:13">
      <c r="A1693" s="84"/>
      <c r="B1693" s="84"/>
      <c r="C1693" s="84"/>
      <c r="E1693" s="84"/>
      <c r="F1693" s="84"/>
      <c r="G1693" s="84"/>
      <c r="H1693" s="84"/>
      <c r="I1693" s="84"/>
      <c r="J1693" s="84"/>
      <c r="K1693" s="85"/>
      <c r="L1693" s="84"/>
      <c r="M1693" s="84"/>
    </row>
    <row r="1694" spans="1:13">
      <c r="A1694" s="84"/>
      <c r="B1694" s="84"/>
      <c r="C1694" s="84"/>
      <c r="E1694" s="84"/>
      <c r="F1694" s="84"/>
      <c r="G1694" s="84"/>
      <c r="H1694" s="84"/>
      <c r="I1694" s="84"/>
      <c r="J1694" s="84"/>
      <c r="K1694" s="85"/>
      <c r="L1694" s="84"/>
      <c r="M1694" s="84"/>
    </row>
    <row r="1695" spans="1:13">
      <c r="A1695" s="84"/>
      <c r="B1695" s="84"/>
      <c r="C1695" s="84"/>
      <c r="E1695" s="84"/>
      <c r="F1695" s="84"/>
      <c r="G1695" s="84"/>
      <c r="H1695" s="84"/>
      <c r="I1695" s="84"/>
      <c r="J1695" s="84"/>
      <c r="K1695" s="85"/>
      <c r="L1695" s="84"/>
      <c r="M1695" s="84"/>
    </row>
    <row r="1696" spans="1:13">
      <c r="A1696" s="84"/>
      <c r="B1696" s="84"/>
      <c r="C1696" s="84"/>
      <c r="E1696" s="84"/>
      <c r="F1696" s="84"/>
      <c r="G1696" s="84"/>
      <c r="H1696" s="84"/>
      <c r="I1696" s="84"/>
      <c r="J1696" s="84"/>
      <c r="K1696" s="85"/>
      <c r="L1696" s="84"/>
      <c r="M1696" s="84"/>
    </row>
    <row r="1697" spans="1:13">
      <c r="A1697" s="84"/>
      <c r="B1697" s="84"/>
      <c r="C1697" s="84"/>
      <c r="E1697" s="84"/>
      <c r="F1697" s="84"/>
      <c r="G1697" s="84"/>
      <c r="H1697" s="84"/>
      <c r="I1697" s="84"/>
      <c r="J1697" s="84"/>
      <c r="K1697" s="85"/>
      <c r="L1697" s="84"/>
      <c r="M1697" s="84"/>
    </row>
    <row r="1698" spans="1:13">
      <c r="A1698" s="84"/>
      <c r="B1698" s="84"/>
      <c r="C1698" s="84"/>
      <c r="E1698" s="84"/>
      <c r="F1698" s="84"/>
      <c r="G1698" s="84"/>
      <c r="H1698" s="84"/>
      <c r="I1698" s="84"/>
      <c r="J1698" s="84"/>
      <c r="K1698" s="85"/>
      <c r="L1698" s="84"/>
      <c r="M1698" s="84"/>
    </row>
    <row r="1699" spans="1:13">
      <c r="A1699" s="84"/>
      <c r="B1699" s="84"/>
      <c r="C1699" s="84"/>
      <c r="E1699" s="84"/>
      <c r="F1699" s="84"/>
      <c r="G1699" s="84"/>
      <c r="H1699" s="84"/>
      <c r="I1699" s="84"/>
      <c r="J1699" s="84"/>
      <c r="K1699" s="85"/>
      <c r="L1699" s="84"/>
      <c r="M1699" s="84"/>
    </row>
    <row r="1700" spans="1:13">
      <c r="A1700" s="84"/>
      <c r="B1700" s="84"/>
      <c r="C1700" s="84"/>
      <c r="E1700" s="84"/>
      <c r="F1700" s="84"/>
      <c r="G1700" s="84"/>
      <c r="H1700" s="84"/>
      <c r="I1700" s="84"/>
      <c r="J1700" s="84"/>
      <c r="K1700" s="85"/>
      <c r="L1700" s="84"/>
      <c r="M1700" s="84"/>
    </row>
    <row r="1701" spans="1:13">
      <c r="A1701" s="84"/>
      <c r="B1701" s="84"/>
      <c r="C1701" s="84"/>
      <c r="E1701" s="84"/>
      <c r="F1701" s="84"/>
      <c r="G1701" s="84"/>
      <c r="H1701" s="84"/>
      <c r="I1701" s="84"/>
      <c r="J1701" s="84"/>
      <c r="K1701" s="85"/>
      <c r="L1701" s="84"/>
      <c r="M1701" s="84"/>
    </row>
    <row r="1702" spans="1:13">
      <c r="A1702" s="84"/>
      <c r="B1702" s="84"/>
      <c r="C1702" s="84"/>
      <c r="E1702" s="84"/>
      <c r="F1702" s="84"/>
      <c r="G1702" s="84"/>
      <c r="H1702" s="84"/>
      <c r="I1702" s="84"/>
      <c r="J1702" s="84"/>
      <c r="K1702" s="85"/>
      <c r="L1702" s="84"/>
      <c r="M1702" s="84"/>
    </row>
    <row r="1703" spans="1:13">
      <c r="A1703" s="84"/>
      <c r="B1703" s="84"/>
      <c r="C1703" s="84"/>
      <c r="E1703" s="84"/>
      <c r="F1703" s="84"/>
      <c r="G1703" s="84"/>
      <c r="H1703" s="84"/>
      <c r="I1703" s="84"/>
      <c r="J1703" s="84"/>
      <c r="K1703" s="85"/>
      <c r="L1703" s="84"/>
      <c r="M1703" s="84"/>
    </row>
    <row r="1704" spans="1:13">
      <c r="A1704" s="84"/>
      <c r="B1704" s="84"/>
      <c r="C1704" s="84"/>
      <c r="E1704" s="84"/>
      <c r="F1704" s="84"/>
      <c r="G1704" s="84"/>
      <c r="H1704" s="84"/>
      <c r="I1704" s="84"/>
      <c r="J1704" s="84"/>
      <c r="K1704" s="85"/>
      <c r="L1704" s="84"/>
      <c r="M1704" s="84"/>
    </row>
    <row r="1705" spans="1:13">
      <c r="A1705" s="84"/>
      <c r="B1705" s="84"/>
      <c r="C1705" s="84"/>
      <c r="E1705" s="84"/>
      <c r="F1705" s="84"/>
      <c r="G1705" s="84"/>
      <c r="H1705" s="84"/>
      <c r="I1705" s="84"/>
      <c r="J1705" s="84"/>
      <c r="K1705" s="85"/>
      <c r="L1705" s="84"/>
      <c r="M1705" s="84"/>
    </row>
    <row r="1706" spans="1:13">
      <c r="A1706" s="84"/>
      <c r="B1706" s="84"/>
      <c r="C1706" s="84"/>
      <c r="E1706" s="84"/>
      <c r="F1706" s="84"/>
      <c r="G1706" s="84"/>
      <c r="H1706" s="84"/>
      <c r="I1706" s="84"/>
      <c r="J1706" s="84"/>
      <c r="K1706" s="85"/>
      <c r="L1706" s="84"/>
      <c r="M1706" s="84"/>
    </row>
    <row r="1707" spans="1:13">
      <c r="A1707" s="84"/>
      <c r="B1707" s="84"/>
      <c r="C1707" s="84"/>
      <c r="E1707" s="84"/>
      <c r="F1707" s="84"/>
      <c r="G1707" s="84"/>
      <c r="H1707" s="84"/>
      <c r="I1707" s="84"/>
      <c r="J1707" s="84"/>
      <c r="K1707" s="85"/>
      <c r="L1707" s="84"/>
      <c r="M1707" s="84"/>
    </row>
    <row r="1708" spans="1:13">
      <c r="A1708" s="84"/>
      <c r="B1708" s="84"/>
      <c r="C1708" s="84"/>
      <c r="E1708" s="84"/>
      <c r="F1708" s="84"/>
      <c r="G1708" s="84"/>
      <c r="H1708" s="84"/>
      <c r="I1708" s="84"/>
      <c r="J1708" s="84"/>
      <c r="K1708" s="85"/>
      <c r="L1708" s="84"/>
      <c r="M1708" s="84"/>
    </row>
    <row r="1709" spans="1:13">
      <c r="A1709" s="84"/>
      <c r="B1709" s="84"/>
      <c r="C1709" s="84"/>
      <c r="E1709" s="84"/>
      <c r="F1709" s="84"/>
      <c r="G1709" s="84"/>
      <c r="H1709" s="84"/>
      <c r="I1709" s="84"/>
      <c r="J1709" s="84"/>
      <c r="K1709" s="85"/>
      <c r="L1709" s="84"/>
      <c r="M1709" s="84"/>
    </row>
    <row r="1710" spans="1:13">
      <c r="A1710" s="84"/>
      <c r="B1710" s="84"/>
      <c r="C1710" s="84"/>
      <c r="E1710" s="84"/>
      <c r="F1710" s="84"/>
      <c r="G1710" s="84"/>
      <c r="H1710" s="84"/>
      <c r="I1710" s="84"/>
      <c r="J1710" s="84"/>
      <c r="K1710" s="85"/>
      <c r="L1710" s="84"/>
      <c r="M1710" s="84"/>
    </row>
    <row r="1711" spans="1:13">
      <c r="A1711" s="84"/>
      <c r="B1711" s="84"/>
      <c r="C1711" s="84"/>
      <c r="E1711" s="84"/>
      <c r="F1711" s="84"/>
      <c r="G1711" s="84"/>
      <c r="H1711" s="84"/>
      <c r="I1711" s="84"/>
      <c r="J1711" s="84"/>
      <c r="K1711" s="85"/>
      <c r="L1711" s="84"/>
      <c r="M1711" s="84"/>
    </row>
    <row r="1712" spans="1:13">
      <c r="A1712" s="84"/>
      <c r="B1712" s="84"/>
      <c r="C1712" s="84"/>
      <c r="E1712" s="84"/>
      <c r="F1712" s="84"/>
      <c r="G1712" s="84"/>
      <c r="H1712" s="84"/>
      <c r="I1712" s="84"/>
      <c r="J1712" s="84"/>
      <c r="K1712" s="85"/>
      <c r="L1712" s="84"/>
      <c r="M1712" s="84"/>
    </row>
    <row r="1713" spans="1:13">
      <c r="A1713" s="84"/>
      <c r="B1713" s="84"/>
      <c r="C1713" s="84"/>
      <c r="E1713" s="84"/>
      <c r="F1713" s="84"/>
      <c r="G1713" s="84"/>
      <c r="H1713" s="84"/>
      <c r="I1713" s="84"/>
      <c r="J1713" s="84"/>
      <c r="K1713" s="85"/>
      <c r="L1713" s="84"/>
      <c r="M1713" s="84"/>
    </row>
    <row r="1714" spans="1:13">
      <c r="A1714" s="84"/>
      <c r="B1714" s="84"/>
      <c r="C1714" s="84"/>
      <c r="E1714" s="84"/>
      <c r="F1714" s="84"/>
      <c r="G1714" s="84"/>
      <c r="H1714" s="84"/>
      <c r="I1714" s="84"/>
      <c r="J1714" s="84"/>
      <c r="K1714" s="85"/>
      <c r="L1714" s="84"/>
      <c r="M1714" s="84"/>
    </row>
    <row r="1715" spans="1:13">
      <c r="A1715" s="84"/>
      <c r="B1715" s="84"/>
      <c r="C1715" s="84"/>
      <c r="E1715" s="84"/>
      <c r="F1715" s="84"/>
      <c r="G1715" s="84"/>
      <c r="H1715" s="84"/>
      <c r="I1715" s="84"/>
      <c r="J1715" s="84"/>
      <c r="K1715" s="85"/>
      <c r="L1715" s="84"/>
      <c r="M1715" s="84"/>
    </row>
    <row r="1716" spans="1:13">
      <c r="A1716" s="84"/>
      <c r="B1716" s="84"/>
      <c r="C1716" s="84"/>
      <c r="E1716" s="84"/>
      <c r="F1716" s="84"/>
      <c r="G1716" s="84"/>
      <c r="H1716" s="84"/>
      <c r="I1716" s="84"/>
      <c r="J1716" s="84"/>
      <c r="K1716" s="85"/>
      <c r="L1716" s="84"/>
      <c r="M1716" s="84"/>
    </row>
    <row r="1717" spans="1:13">
      <c r="A1717" s="84"/>
      <c r="B1717" s="84"/>
      <c r="C1717" s="84"/>
      <c r="E1717" s="84"/>
      <c r="F1717" s="84"/>
      <c r="G1717" s="84"/>
      <c r="H1717" s="84"/>
      <c r="I1717" s="84"/>
      <c r="J1717" s="84"/>
      <c r="K1717" s="85"/>
      <c r="L1717" s="84"/>
      <c r="M1717" s="84"/>
    </row>
    <row r="1718" spans="1:13">
      <c r="A1718" s="84"/>
      <c r="B1718" s="84"/>
      <c r="C1718" s="84"/>
      <c r="E1718" s="84"/>
      <c r="F1718" s="84"/>
      <c r="G1718" s="84"/>
      <c r="H1718" s="84"/>
      <c r="I1718" s="84"/>
      <c r="J1718" s="84"/>
      <c r="K1718" s="85"/>
      <c r="L1718" s="84"/>
      <c r="M1718" s="84"/>
    </row>
    <row r="1719" spans="1:13">
      <c r="A1719" s="84"/>
      <c r="B1719" s="84"/>
      <c r="C1719" s="84"/>
      <c r="E1719" s="84"/>
      <c r="F1719" s="84"/>
      <c r="G1719" s="84"/>
      <c r="H1719" s="84"/>
      <c r="I1719" s="84"/>
      <c r="J1719" s="84"/>
      <c r="K1719" s="85"/>
      <c r="L1719" s="84"/>
      <c r="M1719" s="84"/>
    </row>
    <row r="1720" spans="1:13">
      <c r="A1720" s="84"/>
      <c r="B1720" s="84"/>
      <c r="C1720" s="84"/>
      <c r="E1720" s="84"/>
      <c r="F1720" s="84"/>
      <c r="G1720" s="84"/>
      <c r="H1720" s="84"/>
      <c r="I1720" s="84"/>
      <c r="J1720" s="84"/>
      <c r="K1720" s="85"/>
      <c r="L1720" s="84"/>
      <c r="M1720" s="84"/>
    </row>
    <row r="1721" spans="1:13">
      <c r="A1721" s="84"/>
      <c r="B1721" s="84"/>
      <c r="C1721" s="84"/>
      <c r="E1721" s="84"/>
      <c r="F1721" s="84"/>
      <c r="G1721" s="84"/>
      <c r="H1721" s="84"/>
      <c r="I1721" s="84"/>
      <c r="J1721" s="84"/>
      <c r="K1721" s="85"/>
      <c r="L1721" s="84"/>
      <c r="M1721" s="84"/>
    </row>
  </sheetData>
  <sheetProtection formatCells="0" formatColumns="0" formatRows="0" insertColumns="0" insertRows="0" insertHyperlinks="0" deleteColumns="0" deleteRows="0" sort="0" autoFilter="0" pivotTables="0"/>
  <autoFilter ref="A1:AF1362">
    <sortState ref="A2:AF1362">
      <sortCondition ref="C1:C1362"/>
    </sortState>
  </autoFilter>
  <customSheetViews>
    <customSheetView guid="{177D54AC-B5D4-4A30-A5F6-98A0F11DAC6F}" scale="78" showPageBreaks="1" fitToPage="1" printArea="1" showAutoFilter="1" view="pageBreakPreview">
      <pane xSplit="2" ySplit="1" topLeftCell="C1332" activePane="bottomRight" state="frozen"/>
      <selection pane="bottomRight" activeCell="G1335" sqref="G1335"/>
      <pageMargins left="0.39370078740157483" right="0.70866141732283472" top="0.74803149606299213" bottom="0.74803149606299213" header="0.31496062992125984" footer="0.31496062992125984"/>
      <printOptions horizontalCentered="1"/>
      <pageSetup paperSize="8" scale="26" fitToHeight="0" orientation="landscape" r:id="rId1"/>
      <headerFooter differentOddEven="1">
        <oddHeader xml:space="preserve">&amp;C&amp;"ＭＳ ゴシック,標準"&amp;18おかやま子育て応援宣言企業登録状況一覧表&amp;R
</oddHeader>
      </headerFooter>
      <autoFilter ref="B1:AC1255">
        <sortState ref="B2:AC1230">
          <sortCondition ref="D1:D1230"/>
        </sortState>
      </autoFilter>
    </customSheetView>
  </customSheetViews>
  <phoneticPr fontId="3"/>
  <dataValidations count="1">
    <dataValidation type="list" allowBlank="1" showInputMessage="1" showErrorMessage="1" sqref="K2:K556 K832:K853 K1022:K1721">
      <formula1>#REF!</formula1>
    </dataValidation>
  </dataValidations>
  <hyperlinks>
    <hyperlink ref="F494" r:id="rId2"/>
    <hyperlink ref="F495" r:id="rId3"/>
    <hyperlink ref="F499" r:id="rId4"/>
    <hyperlink ref="F500" r:id="rId5"/>
    <hyperlink ref="F501" r:id="rId6"/>
    <hyperlink ref="F503" r:id="rId7"/>
    <hyperlink ref="F505" r:id="rId8"/>
    <hyperlink ref="F506" r:id="rId9"/>
    <hyperlink ref="F508" r:id="rId10"/>
    <hyperlink ref="F509" r:id="rId11"/>
    <hyperlink ref="F511" r:id="rId12"/>
    <hyperlink ref="F512" r:id="rId13"/>
    <hyperlink ref="F513" r:id="rId14"/>
    <hyperlink ref="F514" r:id="rId15"/>
    <hyperlink ref="F515" r:id="rId16"/>
    <hyperlink ref="F516" r:id="rId17"/>
    <hyperlink ref="F517" r:id="rId18"/>
    <hyperlink ref="F518" r:id="rId19"/>
    <hyperlink ref="F519" r:id="rId20"/>
    <hyperlink ref="F520" r:id="rId21"/>
    <hyperlink ref="F521" r:id="rId22"/>
    <hyperlink ref="F523" r:id="rId23"/>
    <hyperlink ref="F524" r:id="rId24"/>
    <hyperlink ref="F525" r:id="rId25"/>
    <hyperlink ref="F526" r:id="rId26"/>
    <hyperlink ref="F528" r:id="rId27"/>
    <hyperlink ref="F529" r:id="rId28"/>
    <hyperlink ref="F530" r:id="rId29"/>
    <hyperlink ref="F531" r:id="rId30"/>
    <hyperlink ref="F534" r:id="rId31"/>
    <hyperlink ref="F535" r:id="rId32"/>
    <hyperlink ref="F536" r:id="rId33"/>
    <hyperlink ref="F522" r:id="rId34"/>
    <hyperlink ref="F434" r:id="rId35"/>
    <hyperlink ref="F541" r:id="rId36"/>
    <hyperlink ref="F544" r:id="rId37"/>
    <hyperlink ref="F539" r:id="rId38"/>
    <hyperlink ref="F540" r:id="rId39"/>
    <hyperlink ref="F542" r:id="rId40"/>
    <hyperlink ref="F543" r:id="rId41"/>
    <hyperlink ref="F545" r:id="rId42"/>
    <hyperlink ref="F546" r:id="rId43"/>
    <hyperlink ref="F547" r:id="rId44"/>
    <hyperlink ref="F548" r:id="rId45"/>
    <hyperlink ref="F549" r:id="rId46"/>
    <hyperlink ref="F550" r:id="rId47"/>
    <hyperlink ref="F552" r:id="rId48"/>
    <hyperlink ref="F554" r:id="rId49"/>
    <hyperlink ref="F555" r:id="rId50"/>
    <hyperlink ref="F556" r:id="rId51"/>
    <hyperlink ref="F277" r:id="rId52"/>
    <hyperlink ref="F66" r:id="rId53"/>
    <hyperlink ref="F163" r:id="rId54"/>
    <hyperlink ref="F80" r:id="rId55"/>
    <hyperlink ref="F265" r:id="rId56"/>
    <hyperlink ref="F453" r:id="rId57"/>
    <hyperlink ref="F318" r:id="rId58"/>
    <hyperlink ref="F260" r:id="rId59"/>
    <hyperlink ref="F267" r:id="rId60"/>
    <hyperlink ref="F288" r:id="rId61"/>
    <hyperlink ref="F484" r:id="rId62"/>
    <hyperlink ref="F369" r:id="rId63"/>
    <hyperlink ref="F391" r:id="rId64"/>
    <hyperlink ref="F274" r:id="rId65"/>
    <hyperlink ref="F273" r:id="rId66"/>
    <hyperlink ref="F557" r:id="rId67"/>
    <hyperlink ref="F558" r:id="rId68"/>
    <hyperlink ref="F559" r:id="rId69" display="http://jigaku-dojo.com"/>
    <hyperlink ref="F566" r:id="rId70" display="http://sunami-y.wix.com/sunamihifuku"/>
    <hyperlink ref="F567" r:id="rId71"/>
    <hyperlink ref="F568" r:id="rId72"/>
    <hyperlink ref="F569" r:id="rId73"/>
    <hyperlink ref="F564" r:id="rId74" display="http://www.kojuen.jp/"/>
    <hyperlink ref="F572" r:id="rId75"/>
    <hyperlink ref="F573" r:id="rId76"/>
    <hyperlink ref="F575" r:id="rId77"/>
    <hyperlink ref="F576" r:id="rId78"/>
    <hyperlink ref="F589" r:id="rId79"/>
    <hyperlink ref="F590" r:id="rId80"/>
    <hyperlink ref="F591" r:id="rId81"/>
    <hyperlink ref="F592" r:id="rId82"/>
    <hyperlink ref="F593" r:id="rId83"/>
    <hyperlink ref="F595" r:id="rId84"/>
    <hyperlink ref="F596" r:id="rId85"/>
    <hyperlink ref="F597" r:id="rId86"/>
    <hyperlink ref="F598" r:id="rId87"/>
    <hyperlink ref="F583" r:id="rId88"/>
    <hyperlink ref="F584" r:id="rId89"/>
    <hyperlink ref="F586" r:id="rId90"/>
    <hyperlink ref="F587" r:id="rId91"/>
    <hyperlink ref="F588" r:id="rId92"/>
    <hyperlink ref="F599" r:id="rId93"/>
    <hyperlink ref="F600" r:id="rId94"/>
    <hyperlink ref="F601" r:id="rId95"/>
    <hyperlink ref="F603" r:id="rId96"/>
    <hyperlink ref="F604" r:id="rId97"/>
    <hyperlink ref="F605" r:id="rId98"/>
    <hyperlink ref="F606" r:id="rId99"/>
    <hyperlink ref="F607" r:id="rId100"/>
    <hyperlink ref="F609" r:id="rId101"/>
    <hyperlink ref="F610" r:id="rId102"/>
    <hyperlink ref="F612" r:id="rId103"/>
    <hyperlink ref="F613" r:id="rId104"/>
    <hyperlink ref="F614" r:id="rId105"/>
    <hyperlink ref="F615" r:id="rId106"/>
    <hyperlink ref="F617" r:id="rId107"/>
    <hyperlink ref="F618" r:id="rId108"/>
    <hyperlink ref="F619" r:id="rId109"/>
    <hyperlink ref="F625" r:id="rId110"/>
    <hyperlink ref="F626" r:id="rId111"/>
    <hyperlink ref="F624" r:id="rId112"/>
    <hyperlink ref="F623" r:id="rId113"/>
    <hyperlink ref="F627" r:id="rId114"/>
    <hyperlink ref="F628" r:id="rId115"/>
    <hyperlink ref="F629" r:id="rId116"/>
    <hyperlink ref="F630" r:id="rId117"/>
    <hyperlink ref="F631" r:id="rId118"/>
    <hyperlink ref="F632" r:id="rId119"/>
    <hyperlink ref="F633" r:id="rId120"/>
    <hyperlink ref="F634" r:id="rId121"/>
    <hyperlink ref="F635" r:id="rId122"/>
    <hyperlink ref="F637" r:id="rId123"/>
    <hyperlink ref="F642" r:id="rId124"/>
    <hyperlink ref="F643" r:id="rId125"/>
    <hyperlink ref="F644" r:id="rId126"/>
    <hyperlink ref="F646" r:id="rId127"/>
    <hyperlink ref="F647" r:id="rId128"/>
    <hyperlink ref="F648" r:id="rId129"/>
    <hyperlink ref="F649" r:id="rId130"/>
    <hyperlink ref="F650" r:id="rId131"/>
    <hyperlink ref="F651" r:id="rId132"/>
    <hyperlink ref="F652" r:id="rId133"/>
    <hyperlink ref="F655" r:id="rId134"/>
    <hyperlink ref="F653" r:id="rId135"/>
    <hyperlink ref="F656" r:id="rId136"/>
    <hyperlink ref="F658" r:id="rId137"/>
    <hyperlink ref="F659" r:id="rId138"/>
    <hyperlink ref="F660" r:id="rId139"/>
    <hyperlink ref="F662" r:id="rId140"/>
    <hyperlink ref="F665" r:id="rId141"/>
    <hyperlink ref="F664" r:id="rId142"/>
    <hyperlink ref="F663" r:id="rId143"/>
    <hyperlink ref="F667" r:id="rId144"/>
    <hyperlink ref="F668" r:id="rId145"/>
    <hyperlink ref="F669" r:id="rId146"/>
    <hyperlink ref="F670" r:id="rId147"/>
    <hyperlink ref="F671" r:id="rId148"/>
    <hyperlink ref="F672" r:id="rId149"/>
    <hyperlink ref="F673" r:id="rId150"/>
    <hyperlink ref="F674" r:id="rId151"/>
    <hyperlink ref="F675" r:id="rId152"/>
    <hyperlink ref="F676" r:id="rId153"/>
    <hyperlink ref="F677" r:id="rId154" display="http://www.gansui.co.jp/"/>
    <hyperlink ref="F678" r:id="rId155"/>
    <hyperlink ref="F680" r:id="rId156"/>
    <hyperlink ref="F681" r:id="rId157"/>
    <hyperlink ref="F683" r:id="rId158"/>
    <hyperlink ref="F684" r:id="rId159"/>
    <hyperlink ref="F685" r:id="rId160"/>
    <hyperlink ref="F686" r:id="rId161"/>
    <hyperlink ref="F687" r:id="rId162"/>
    <hyperlink ref="F688" r:id="rId163"/>
    <hyperlink ref="F689" r:id="rId164"/>
    <hyperlink ref="F690" r:id="rId165"/>
    <hyperlink ref="F691" r:id="rId166"/>
    <hyperlink ref="F692" r:id="rId167" display="http://www.motoyama-gokin.co.jp/"/>
    <hyperlink ref="F693" r:id="rId168"/>
    <hyperlink ref="F694" r:id="rId169"/>
    <hyperlink ref="F695" r:id="rId170"/>
    <hyperlink ref="F696" r:id="rId171"/>
    <hyperlink ref="F697" r:id="rId172"/>
    <hyperlink ref="F698" r:id="rId173"/>
    <hyperlink ref="F699" r:id="rId174"/>
    <hyperlink ref="F700" r:id="rId175"/>
    <hyperlink ref="F701" r:id="rId176"/>
    <hyperlink ref="F702" r:id="rId177"/>
    <hyperlink ref="F703" r:id="rId178"/>
    <hyperlink ref="F704" r:id="rId179"/>
    <hyperlink ref="F705" r:id="rId180"/>
    <hyperlink ref="F706" r:id="rId181"/>
    <hyperlink ref="F707" r:id="rId182"/>
    <hyperlink ref="F708" r:id="rId183"/>
    <hyperlink ref="F709" r:id="rId184"/>
    <hyperlink ref="F710" r:id="rId185"/>
    <hyperlink ref="F711" r:id="rId186"/>
    <hyperlink ref="F712" r:id="rId187"/>
    <hyperlink ref="F713" r:id="rId188"/>
    <hyperlink ref="F714" r:id="rId189"/>
    <hyperlink ref="F715" r:id="rId190"/>
    <hyperlink ref="F716" r:id="rId191"/>
    <hyperlink ref="F717" r:id="rId192"/>
    <hyperlink ref="F718" r:id="rId193"/>
    <hyperlink ref="F720" r:id="rId194"/>
    <hyperlink ref="F721" r:id="rId195"/>
    <hyperlink ref="F722" r:id="rId196"/>
    <hyperlink ref="F724" r:id="rId197"/>
    <hyperlink ref="F723" r:id="rId198"/>
    <hyperlink ref="F725" r:id="rId199"/>
    <hyperlink ref="F726" r:id="rId200"/>
    <hyperlink ref="F727" r:id="rId201"/>
    <hyperlink ref="F728" r:id="rId202"/>
    <hyperlink ref="F729" r:id="rId203"/>
    <hyperlink ref="F731" r:id="rId204"/>
    <hyperlink ref="F733" r:id="rId205"/>
    <hyperlink ref="F734" r:id="rId206"/>
    <hyperlink ref="F735" r:id="rId207"/>
    <hyperlink ref="F736" r:id="rId208"/>
    <hyperlink ref="F737" r:id="rId209"/>
    <hyperlink ref="F738" r:id="rId210"/>
    <hyperlink ref="F739" r:id="rId211"/>
    <hyperlink ref="F740" r:id="rId212"/>
    <hyperlink ref="F741" r:id="rId213"/>
    <hyperlink ref="F743" r:id="rId214"/>
    <hyperlink ref="F742" r:id="rId215"/>
    <hyperlink ref="F744" r:id="rId216"/>
    <hyperlink ref="F745" r:id="rId217"/>
    <hyperlink ref="F746" r:id="rId218"/>
    <hyperlink ref="F748" r:id="rId219" display="http://www.serio-toyo.co.jp/"/>
    <hyperlink ref="F749" r:id="rId220"/>
    <hyperlink ref="F622" r:id="rId221"/>
    <hyperlink ref="F753" r:id="rId222"/>
    <hyperlink ref="F755" r:id="rId223"/>
    <hyperlink ref="F756" r:id="rId224"/>
    <hyperlink ref="F758" r:id="rId225"/>
    <hyperlink ref="F760" r:id="rId226"/>
    <hyperlink ref="F761" r:id="rId227"/>
    <hyperlink ref="F762" r:id="rId228"/>
    <hyperlink ref="F763" r:id="rId229"/>
    <hyperlink ref="F764" r:id="rId230"/>
    <hyperlink ref="F765" r:id="rId231"/>
    <hyperlink ref="F766" r:id="rId232"/>
    <hyperlink ref="F767" r:id="rId233"/>
    <hyperlink ref="F769" r:id="rId234"/>
    <hyperlink ref="F770" r:id="rId235"/>
    <hyperlink ref="F574" r:id="rId236"/>
    <hyperlink ref="F774" r:id="rId237"/>
    <hyperlink ref="F775" r:id="rId238"/>
    <hyperlink ref="F776" r:id="rId239"/>
    <hyperlink ref="F777" r:id="rId240"/>
    <hyperlink ref="F778" r:id="rId241"/>
    <hyperlink ref="F782" r:id="rId242"/>
    <hyperlink ref="F783" r:id="rId243"/>
    <hyperlink ref="F779" r:id="rId244"/>
    <hyperlink ref="F781" r:id="rId245"/>
    <hyperlink ref="F785" r:id="rId246"/>
    <hyperlink ref="F786" r:id="rId247"/>
    <hyperlink ref="F787" r:id="rId248"/>
    <hyperlink ref="F788" r:id="rId249"/>
    <hyperlink ref="F789" r:id="rId250"/>
    <hyperlink ref="F790" r:id="rId251"/>
    <hyperlink ref="F791" r:id="rId252" display="http://www.caitac.co.jp/company/group/index04.html"/>
    <hyperlink ref="F792" r:id="rId253" display="http://www.caitac.co.jp/company/group/index02.html"/>
    <hyperlink ref="F794" r:id="rId254"/>
    <hyperlink ref="F795" r:id="rId255"/>
    <hyperlink ref="F793" r:id="rId256"/>
    <hyperlink ref="F796" r:id="rId257"/>
    <hyperlink ref="F797" r:id="rId258"/>
    <hyperlink ref="F798" r:id="rId259"/>
    <hyperlink ref="F799" r:id="rId260"/>
    <hyperlink ref="F801" r:id="rId261"/>
    <hyperlink ref="F802" r:id="rId262"/>
    <hyperlink ref="F803" r:id="rId263"/>
    <hyperlink ref="F804" r:id="rId264"/>
    <hyperlink ref="F806" r:id="rId265"/>
    <hyperlink ref="F807" r:id="rId266"/>
    <hyperlink ref="F808" r:id="rId267"/>
    <hyperlink ref="F809" r:id="rId268"/>
    <hyperlink ref="F805" r:id="rId269"/>
    <hyperlink ref="F810" r:id="rId270"/>
    <hyperlink ref="F811" r:id="rId271"/>
    <hyperlink ref="F813" r:id="rId272"/>
    <hyperlink ref="F814" r:id="rId273"/>
    <hyperlink ref="F815" r:id="rId274" display="https://tamashima-housedo.com/"/>
    <hyperlink ref="F816" r:id="rId275"/>
    <hyperlink ref="F817" r:id="rId276"/>
    <hyperlink ref="F819" r:id="rId277"/>
    <hyperlink ref="F821" r:id="rId278"/>
    <hyperlink ref="F822" r:id="rId279"/>
    <hyperlink ref="F823" r:id="rId280"/>
    <hyperlink ref="F824" r:id="rId281"/>
    <hyperlink ref="F825" r:id="rId282"/>
    <hyperlink ref="F826" r:id="rId283"/>
    <hyperlink ref="F827" r:id="rId284"/>
    <hyperlink ref="F828" r:id="rId285"/>
    <hyperlink ref="F830" r:id="rId286"/>
    <hyperlink ref="F831" r:id="rId287"/>
    <hyperlink ref="F833" r:id="rId288"/>
    <hyperlink ref="F834" r:id="rId289"/>
    <hyperlink ref="F835" r:id="rId290"/>
    <hyperlink ref="F838" r:id="rId291"/>
    <hyperlink ref="F841" r:id="rId292"/>
    <hyperlink ref="F920" r:id="rId293"/>
    <hyperlink ref="F921" r:id="rId294"/>
    <hyperlink ref="F936" r:id="rId295"/>
    <hyperlink ref="F937" r:id="rId296"/>
    <hyperlink ref="F938" r:id="rId297"/>
    <hyperlink ref="F939" r:id="rId298"/>
    <hyperlink ref="F948" r:id="rId299"/>
    <hyperlink ref="F941" r:id="rId300"/>
    <hyperlink ref="F942" r:id="rId301"/>
    <hyperlink ref="F943" r:id="rId302"/>
    <hyperlink ref="F944" r:id="rId303"/>
    <hyperlink ref="F945" r:id="rId304"/>
    <hyperlink ref="F946" r:id="rId305"/>
    <hyperlink ref="F947" r:id="rId306"/>
    <hyperlink ref="F959" r:id="rId307"/>
    <hyperlink ref="F960" r:id="rId308"/>
    <hyperlink ref="F961" r:id="rId309"/>
    <hyperlink ref="F967" r:id="rId310"/>
    <hyperlink ref="F962" r:id="rId311"/>
    <hyperlink ref="F963" r:id="rId312"/>
    <hyperlink ref="F964" r:id="rId313"/>
    <hyperlink ref="F965" r:id="rId314"/>
    <hyperlink ref="F966" r:id="rId315"/>
    <hyperlink ref="F969" r:id="rId316"/>
    <hyperlink ref="F970" r:id="rId317"/>
    <hyperlink ref="F971" r:id="rId318"/>
    <hyperlink ref="F972" r:id="rId319"/>
    <hyperlink ref="F973" r:id="rId320"/>
    <hyperlink ref="F974" r:id="rId321"/>
    <hyperlink ref="F975" r:id="rId322"/>
    <hyperlink ref="F976" r:id="rId323"/>
    <hyperlink ref="F977" r:id="rId324"/>
    <hyperlink ref="F978" r:id="rId325"/>
    <hyperlink ref="F979" r:id="rId326"/>
    <hyperlink ref="F980" r:id="rId327"/>
    <hyperlink ref="F981" r:id="rId328"/>
    <hyperlink ref="F983" r:id="rId329"/>
    <hyperlink ref="F984" r:id="rId330"/>
    <hyperlink ref="F321" r:id="rId331"/>
    <hyperlink ref="F985" r:id="rId332"/>
    <hyperlink ref="F986" r:id="rId333"/>
    <hyperlink ref="F987" r:id="rId334"/>
    <hyperlink ref="F988" r:id="rId335"/>
    <hyperlink ref="F989" r:id="rId336"/>
    <hyperlink ref="F990" r:id="rId337"/>
    <hyperlink ref="F137" r:id="rId338"/>
    <hyperlink ref="F991" r:id="rId339"/>
    <hyperlink ref="F992" r:id="rId340"/>
    <hyperlink ref="F993" r:id="rId341"/>
    <hyperlink ref="F994" r:id="rId342"/>
    <hyperlink ref="F995" r:id="rId343"/>
    <hyperlink ref="F996" r:id="rId344"/>
    <hyperlink ref="F1000" r:id="rId345"/>
    <hyperlink ref="F1001" r:id="rId346"/>
    <hyperlink ref="F1002" r:id="rId347"/>
    <hyperlink ref="F997" r:id="rId348"/>
    <hyperlink ref="F998" r:id="rId349"/>
    <hyperlink ref="F1003" r:id="rId350"/>
    <hyperlink ref="F1004" r:id="rId351"/>
    <hyperlink ref="F1006" r:id="rId352"/>
    <hyperlink ref="F28" r:id="rId353"/>
    <hyperlink ref="F1009" r:id="rId354"/>
    <hyperlink ref="F1012" r:id="rId355"/>
    <hyperlink ref="F1013" r:id="rId356"/>
    <hyperlink ref="F1011" r:id="rId357"/>
    <hyperlink ref="F1017" r:id="rId358"/>
    <hyperlink ref="F1018" r:id="rId359"/>
    <hyperlink ref="F1019" r:id="rId360"/>
    <hyperlink ref="F1020" r:id="rId361"/>
    <hyperlink ref="F1021" r:id="rId362"/>
    <hyperlink ref="F1024" r:id="rId363"/>
    <hyperlink ref="F1032" r:id="rId364"/>
    <hyperlink ref="F1031" r:id="rId365"/>
    <hyperlink ref="F1033" r:id="rId366"/>
    <hyperlink ref="F1034" r:id="rId367"/>
    <hyperlink ref="F1035" r:id="rId368"/>
    <hyperlink ref="F1036" r:id="rId369"/>
    <hyperlink ref="F1037" r:id="rId370"/>
    <hyperlink ref="F1038" r:id="rId371"/>
    <hyperlink ref="F1039" r:id="rId372"/>
    <hyperlink ref="F1041" r:id="rId373"/>
    <hyperlink ref="F1040" r:id="rId374"/>
    <hyperlink ref="F1042" r:id="rId375"/>
    <hyperlink ref="F1043" r:id="rId376"/>
    <hyperlink ref="F1044" r:id="rId377"/>
    <hyperlink ref="F1045" r:id="rId378"/>
    <hyperlink ref="F1046" r:id="rId379"/>
    <hyperlink ref="F1047" r:id="rId380"/>
    <hyperlink ref="F1048" r:id="rId381"/>
    <hyperlink ref="F1049" r:id="rId382"/>
    <hyperlink ref="F1050" r:id="rId383"/>
    <hyperlink ref="F1051" r:id="rId384"/>
    <hyperlink ref="F1052" r:id="rId385"/>
    <hyperlink ref="F1053" r:id="rId386"/>
    <hyperlink ref="F1054" r:id="rId387"/>
    <hyperlink ref="F1055" r:id="rId388"/>
    <hyperlink ref="F1056" r:id="rId389"/>
    <hyperlink ref="F1057" r:id="rId390"/>
    <hyperlink ref="F1059" r:id="rId391"/>
    <hyperlink ref="F1060" r:id="rId392"/>
    <hyperlink ref="F1061" r:id="rId393"/>
    <hyperlink ref="F1062" r:id="rId394"/>
    <hyperlink ref="F1064" r:id="rId395"/>
    <hyperlink ref="F1063" r:id="rId396"/>
    <hyperlink ref="F1065" r:id="rId397"/>
    <hyperlink ref="F1066" r:id="rId398"/>
    <hyperlink ref="F1067" r:id="rId399"/>
    <hyperlink ref="F1068" r:id="rId400"/>
    <hyperlink ref="F1069" r:id="rId401"/>
    <hyperlink ref="F1070" r:id="rId402"/>
    <hyperlink ref="F1071" r:id="rId403"/>
    <hyperlink ref="F1089" r:id="rId404"/>
    <hyperlink ref="F1090" r:id="rId405"/>
    <hyperlink ref="F1091" r:id="rId406"/>
    <hyperlink ref="F1092" r:id="rId407"/>
    <hyperlink ref="F1093" r:id="rId408"/>
    <hyperlink ref="F83" r:id="rId409"/>
    <hyperlink ref="F1094" r:id="rId410"/>
    <hyperlink ref="F1095" r:id="rId411"/>
    <hyperlink ref="F1096" r:id="rId412"/>
    <hyperlink ref="F1097" r:id="rId413"/>
    <hyperlink ref="F1098" r:id="rId414"/>
    <hyperlink ref="F1099" r:id="rId415"/>
    <hyperlink ref="F1100" r:id="rId416"/>
    <hyperlink ref="F1102" r:id="rId417"/>
    <hyperlink ref="F250" r:id="rId418"/>
    <hyperlink ref="F1104" r:id="rId419"/>
    <hyperlink ref="F1105" r:id="rId420"/>
    <hyperlink ref="F1106" r:id="rId421"/>
    <hyperlink ref="F1107" r:id="rId422"/>
    <hyperlink ref="F1108" r:id="rId423"/>
    <hyperlink ref="F1109" r:id="rId424"/>
    <hyperlink ref="F1111" r:id="rId425"/>
    <hyperlink ref="F1112" r:id="rId426"/>
    <hyperlink ref="F1113" r:id="rId427"/>
    <hyperlink ref="F657" r:id="rId428"/>
    <hyperlink ref="F1114" r:id="rId429"/>
    <hyperlink ref="F1115" r:id="rId430"/>
    <hyperlink ref="F1117" r:id="rId431"/>
    <hyperlink ref="F1118" r:id="rId432"/>
    <hyperlink ref="F1119" r:id="rId433"/>
    <hyperlink ref="F1120" r:id="rId434"/>
    <hyperlink ref="F1121" r:id="rId435"/>
    <hyperlink ref="F1122" r:id="rId436"/>
    <hyperlink ref="F1124" r:id="rId437"/>
    <hyperlink ref="F1125" r:id="rId438"/>
    <hyperlink ref="F1126" r:id="rId439"/>
    <hyperlink ref="F1127" r:id="rId440"/>
    <hyperlink ref="F1128" r:id="rId441"/>
    <hyperlink ref="F1129" r:id="rId442"/>
    <hyperlink ref="F1130" r:id="rId443"/>
    <hyperlink ref="F1131" r:id="rId444"/>
    <hyperlink ref="F1132" r:id="rId445"/>
    <hyperlink ref="F1133" r:id="rId446"/>
    <hyperlink ref="F1135" r:id="rId447"/>
    <hyperlink ref="F1136" r:id="rId448"/>
    <hyperlink ref="F1137" r:id="rId449"/>
    <hyperlink ref="F1138" r:id="rId450"/>
    <hyperlink ref="F1139" r:id="rId451"/>
    <hyperlink ref="F1140" r:id="rId452"/>
    <hyperlink ref="F1141" r:id="rId453"/>
    <hyperlink ref="F1142" r:id="rId454"/>
    <hyperlink ref="F1143" r:id="rId455"/>
    <hyperlink ref="F1147" r:id="rId456"/>
    <hyperlink ref="F1149" r:id="rId457"/>
    <hyperlink ref="F1151" r:id="rId458"/>
    <hyperlink ref="F1152" r:id="rId459"/>
    <hyperlink ref="F1153" r:id="rId460"/>
    <hyperlink ref="F1155" r:id="rId461"/>
    <hyperlink ref="F1156" r:id="rId462"/>
    <hyperlink ref="F1157" r:id="rId463"/>
    <hyperlink ref="F1158" r:id="rId464"/>
    <hyperlink ref="F1159" r:id="rId465"/>
    <hyperlink ref="F1161" r:id="rId466"/>
    <hyperlink ref="F1162" r:id="rId467"/>
    <hyperlink ref="F1163" r:id="rId468"/>
    <hyperlink ref="F1164" r:id="rId469"/>
    <hyperlink ref="F1165" r:id="rId470"/>
    <hyperlink ref="F1167" r:id="rId471"/>
    <hyperlink ref="F1169" r:id="rId472"/>
    <hyperlink ref="F1171" r:id="rId473"/>
    <hyperlink ref="F1173" r:id="rId474"/>
    <hyperlink ref="F1174" r:id="rId475"/>
    <hyperlink ref="F1176" r:id="rId476"/>
    <hyperlink ref="F1179" r:id="rId477"/>
    <hyperlink ref="F1177" r:id="rId478"/>
    <hyperlink ref="F1178" r:id="rId479"/>
    <hyperlink ref="F1180" r:id="rId480"/>
    <hyperlink ref="F1181" r:id="rId481"/>
    <hyperlink ref="F1183" r:id="rId482"/>
    <hyperlink ref="F1182" r:id="rId483"/>
    <hyperlink ref="F1184" r:id="rId484"/>
    <hyperlink ref="F915" r:id="rId485"/>
    <hyperlink ref="F1185" r:id="rId486"/>
    <hyperlink ref="F1186" r:id="rId487"/>
    <hyperlink ref="F1187" r:id="rId488"/>
    <hyperlink ref="F350" r:id="rId489"/>
    <hyperlink ref="F1188" r:id="rId490"/>
    <hyperlink ref="F1189" r:id="rId491"/>
    <hyperlink ref="F1190" r:id="rId492"/>
    <hyperlink ref="F1191" r:id="rId493"/>
    <hyperlink ref="F1192" r:id="rId494"/>
    <hyperlink ref="F1193" r:id="rId495"/>
    <hyperlink ref="F1194" r:id="rId496"/>
    <hyperlink ref="F1195" r:id="rId497"/>
    <hyperlink ref="F1196" r:id="rId498"/>
    <hyperlink ref="F1197" r:id="rId499"/>
    <hyperlink ref="F1198" r:id="rId500"/>
    <hyperlink ref="F1199" r:id="rId501"/>
    <hyperlink ref="F1200" r:id="rId502"/>
    <hyperlink ref="F1201" r:id="rId503"/>
    <hyperlink ref="F1202" r:id="rId504"/>
    <hyperlink ref="F1203" r:id="rId505"/>
    <hyperlink ref="F1204" r:id="rId506"/>
    <hyperlink ref="F1205" r:id="rId507"/>
    <hyperlink ref="F1206" r:id="rId508"/>
    <hyperlink ref="F1207" r:id="rId509"/>
    <hyperlink ref="F1208" r:id="rId510"/>
    <hyperlink ref="F1209" r:id="rId511"/>
    <hyperlink ref="F1210" r:id="rId512"/>
    <hyperlink ref="F1211" r:id="rId513"/>
    <hyperlink ref="F1212" r:id="rId514"/>
    <hyperlink ref="F1213" r:id="rId515"/>
    <hyperlink ref="F1214" r:id="rId516"/>
    <hyperlink ref="F1218" r:id="rId517"/>
    <hyperlink ref="F1217" r:id="rId518"/>
    <hyperlink ref="F1219" r:id="rId519"/>
    <hyperlink ref="F1221" r:id="rId520"/>
    <hyperlink ref="F1222" r:id="rId521"/>
    <hyperlink ref="F1223" r:id="rId522"/>
    <hyperlink ref="F1225" r:id="rId523"/>
    <hyperlink ref="F1227" r:id="rId524"/>
    <hyperlink ref="F1228" r:id="rId525"/>
    <hyperlink ref="F1229" r:id="rId526"/>
    <hyperlink ref="F1230" r:id="rId527"/>
    <hyperlink ref="F1231" r:id="rId528"/>
    <hyperlink ref="F1232" r:id="rId529"/>
    <hyperlink ref="F1233" r:id="rId530"/>
    <hyperlink ref="F1234" r:id="rId531"/>
    <hyperlink ref="F1235" r:id="rId532"/>
    <hyperlink ref="F1236" r:id="rId533"/>
    <hyperlink ref="F1239" r:id="rId534"/>
    <hyperlink ref="F1240" r:id="rId535"/>
    <hyperlink ref="F1241" r:id="rId536"/>
    <hyperlink ref="F1244" r:id="rId537"/>
    <hyperlink ref="F1317" r:id="rId538"/>
    <hyperlink ref="F1318" r:id="rId539"/>
    <hyperlink ref="F1319" r:id="rId540"/>
    <hyperlink ref="F1350" r:id="rId541"/>
    <hyperlink ref="F1351" r:id="rId542"/>
    <hyperlink ref="F1321" r:id="rId543"/>
    <hyperlink ref="F1322" r:id="rId544"/>
    <hyperlink ref="F1323" r:id="rId545"/>
    <hyperlink ref="F1246" r:id="rId546"/>
    <hyperlink ref="F1247" r:id="rId547"/>
    <hyperlink ref="F1249" r:id="rId548"/>
    <hyperlink ref="F1250" r:id="rId549"/>
    <hyperlink ref="F1251" r:id="rId550"/>
    <hyperlink ref="F1252" r:id="rId551"/>
    <hyperlink ref="F1253" r:id="rId552"/>
    <hyperlink ref="F1254" r:id="rId553"/>
    <hyperlink ref="F1256" r:id="rId554"/>
    <hyperlink ref="F1325" r:id="rId555"/>
    <hyperlink ref="F1328" r:id="rId556"/>
    <hyperlink ref="F1352" r:id="rId557"/>
    <hyperlink ref="F1329" r:id="rId558"/>
    <hyperlink ref="F1257" r:id="rId559"/>
    <hyperlink ref="F1258" r:id="rId560"/>
    <hyperlink ref="F1331" r:id="rId561"/>
    <hyperlink ref="F1332" r:id="rId562"/>
    <hyperlink ref="F1334" r:id="rId563"/>
    <hyperlink ref="F1335" r:id="rId564"/>
    <hyperlink ref="F1336" r:id="rId565"/>
    <hyperlink ref="F1353" r:id="rId566"/>
    <hyperlink ref="F1260" r:id="rId567"/>
    <hyperlink ref="F1354" r:id="rId568"/>
    <hyperlink ref="F1355" r:id="rId569"/>
    <hyperlink ref="F1356" r:id="rId570"/>
    <hyperlink ref="F1345" r:id="rId571"/>
    <hyperlink ref="F1359" r:id="rId572" display="http://sanyo-houtec.co.jp"/>
    <hyperlink ref="F1313" r:id="rId573"/>
    <hyperlink ref="F1274" r:id="rId574"/>
    <hyperlink ref="F1275" r:id="rId575"/>
    <hyperlink ref="F1277" r:id="rId576"/>
  </hyperlinks>
  <printOptions horizontalCentered="1"/>
  <pageMargins left="0.39370078740157483" right="0.70866141732283472" top="0.74803149606299213" bottom="0.74803149606299213" header="0.31496062992125984" footer="0.31496062992125984"/>
  <pageSetup paperSize="8" scale="68" fitToHeight="0" orientation="landscape" r:id="rId577"/>
  <headerFooter differentOddEven="1">
    <oddHeader xml:space="preserve">&amp;C&amp;"ＭＳ ゴシック,標準"&amp;18おかやま子育て応援宣言企業登録状況一覧表&amp;R
</oddHeader>
  </headerFooter>
  <legacyDrawing r:id="rId578"/>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'C:\Users\kosodate-005\Desktop\[追加せよ.xlsx]登録状況'!#REF!</xm:f>
          </x14:formula1>
          <xm:sqref>K557:K588 K590:K831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N221"/>
  <sheetViews>
    <sheetView view="pageBreakPreview" zoomScale="75" zoomScaleNormal="78" zoomScaleSheetLayoutView="75" workbookViewId="0">
      <pane xSplit="1" ySplit="1" topLeftCell="B209" activePane="bottomRight" state="frozen"/>
      <selection pane="topRight" activeCell="B1" sqref="B1"/>
      <selection pane="bottomLeft" activeCell="A2" sqref="A2"/>
      <selection pane="bottomRight" activeCell="Y71" sqref="Y71"/>
    </sheetView>
  </sheetViews>
  <sheetFormatPr defaultColWidth="9" defaultRowHeight="13.5"/>
  <cols>
    <col min="1" max="1" width="22.375" style="86" customWidth="1"/>
    <col min="2" max="2" width="7.25" style="88" customWidth="1"/>
    <col min="3" max="3" width="9.25" style="87" bestFit="1" customWidth="1"/>
    <col min="4" max="4" width="8.625" style="84" customWidth="1"/>
    <col min="5" max="5" width="11.625" style="87" customWidth="1"/>
    <col min="6" max="6" width="13.875" style="86" customWidth="1"/>
    <col min="7" max="7" width="9.75" style="89" customWidth="1"/>
    <col min="8" max="8" width="8.875" style="84" customWidth="1"/>
    <col min="9" max="9" width="8.5" style="84" customWidth="1"/>
    <col min="10" max="10" width="10.375" style="87" customWidth="1"/>
    <col min="11" max="11" width="12.125" style="86" bestFit="1" customWidth="1"/>
    <col min="12" max="12" width="55.875" style="86" customWidth="1"/>
    <col min="13" max="13" width="76.25" style="86" customWidth="1"/>
    <col min="14" max="16384" width="9" style="84"/>
  </cols>
  <sheetData>
    <row r="1" spans="1:13" s="87" customFormat="1" ht="40.5">
      <c r="A1" s="185" t="s">
        <v>105</v>
      </c>
      <c r="B1" s="136" t="s">
        <v>200</v>
      </c>
      <c r="C1" s="185" t="s">
        <v>2777</v>
      </c>
      <c r="D1" s="185" t="s">
        <v>1040</v>
      </c>
      <c r="E1" s="187" t="s">
        <v>89</v>
      </c>
      <c r="F1" s="185" t="s">
        <v>1842</v>
      </c>
      <c r="G1" s="188" t="s">
        <v>1061</v>
      </c>
      <c r="H1" s="185" t="s">
        <v>2778</v>
      </c>
      <c r="I1" s="185" t="s">
        <v>2769</v>
      </c>
      <c r="J1" s="187" t="s">
        <v>111</v>
      </c>
      <c r="K1" s="185" t="s">
        <v>161</v>
      </c>
      <c r="L1" s="185" t="s">
        <v>144</v>
      </c>
      <c r="M1" s="185" t="s">
        <v>341</v>
      </c>
    </row>
    <row r="2" spans="1:13" s="169" customFormat="1" ht="40.5">
      <c r="A2" s="57" t="s">
        <v>2682</v>
      </c>
      <c r="B2" s="57" t="s">
        <v>2681</v>
      </c>
      <c r="C2" s="168" t="s">
        <v>2804</v>
      </c>
      <c r="D2" s="57" t="s">
        <v>2683</v>
      </c>
      <c r="E2" s="57" t="s">
        <v>2463</v>
      </c>
      <c r="F2" s="196" t="s">
        <v>2689</v>
      </c>
      <c r="G2" s="153">
        <v>43524</v>
      </c>
      <c r="H2" s="57">
        <v>30043</v>
      </c>
      <c r="I2" s="94">
        <v>43707</v>
      </c>
      <c r="J2" s="143"/>
      <c r="K2" s="57" t="s">
        <v>2481</v>
      </c>
      <c r="L2" s="58" t="s">
        <v>2690</v>
      </c>
      <c r="M2" s="58" t="s">
        <v>2692</v>
      </c>
    </row>
    <row r="3" spans="1:13" ht="135">
      <c r="A3" s="95" t="s">
        <v>303</v>
      </c>
      <c r="B3" s="82" t="s">
        <v>359</v>
      </c>
      <c r="C3" s="168" t="s">
        <v>2794</v>
      </c>
      <c r="D3" s="93" t="s">
        <v>1507</v>
      </c>
      <c r="E3" s="82" t="s">
        <v>91</v>
      </c>
      <c r="F3" s="95" t="s">
        <v>1652</v>
      </c>
      <c r="G3" s="94">
        <v>40056</v>
      </c>
      <c r="H3" s="150">
        <v>21003</v>
      </c>
      <c r="I3" s="94">
        <v>43707</v>
      </c>
      <c r="J3" s="143" t="s">
        <v>1542</v>
      </c>
      <c r="K3" s="81" t="s">
        <v>190</v>
      </c>
      <c r="L3" s="81" t="s">
        <v>1181</v>
      </c>
      <c r="M3" s="81" t="s">
        <v>1182</v>
      </c>
    </row>
    <row r="4" spans="1:13" ht="81">
      <c r="A4" s="95" t="s">
        <v>281</v>
      </c>
      <c r="B4" s="82" t="s">
        <v>336</v>
      </c>
      <c r="C4" s="168" t="s">
        <v>2796</v>
      </c>
      <c r="D4" s="93" t="s">
        <v>2539</v>
      </c>
      <c r="E4" s="82" t="s">
        <v>91</v>
      </c>
      <c r="F4" s="95" t="s">
        <v>1700</v>
      </c>
      <c r="G4" s="94">
        <v>39665</v>
      </c>
      <c r="H4" s="150">
        <v>20030</v>
      </c>
      <c r="I4" s="94">
        <v>43707</v>
      </c>
      <c r="J4" s="143" t="s">
        <v>1541</v>
      </c>
      <c r="K4" s="81" t="s">
        <v>190</v>
      </c>
      <c r="L4" s="81" t="s">
        <v>1126</v>
      </c>
      <c r="M4" s="81" t="s">
        <v>2693</v>
      </c>
    </row>
    <row r="5" spans="1:13" ht="67.5">
      <c r="A5" s="81" t="s">
        <v>2512</v>
      </c>
      <c r="B5" s="82" t="s">
        <v>2515</v>
      </c>
      <c r="C5" s="168" t="s">
        <v>2798</v>
      </c>
      <c r="D5" s="93" t="s">
        <v>2513</v>
      </c>
      <c r="E5" s="82" t="s">
        <v>96</v>
      </c>
      <c r="F5" s="61" t="s">
        <v>2514</v>
      </c>
      <c r="G5" s="151">
        <v>42978</v>
      </c>
      <c r="H5" s="150">
        <v>29023</v>
      </c>
      <c r="I5" s="94">
        <v>43707</v>
      </c>
      <c r="J5" s="90" t="s">
        <v>2947</v>
      </c>
      <c r="K5" s="81" t="s">
        <v>119</v>
      </c>
      <c r="L5" s="147" t="s">
        <v>2517</v>
      </c>
      <c r="M5" s="81" t="s">
        <v>2516</v>
      </c>
    </row>
    <row r="6" spans="1:13" s="169" customFormat="1" ht="67.5">
      <c r="A6" s="57" t="s">
        <v>2576</v>
      </c>
      <c r="B6" s="57" t="s">
        <v>2575</v>
      </c>
      <c r="C6" s="168" t="s">
        <v>2799</v>
      </c>
      <c r="D6" s="57" t="s">
        <v>2577</v>
      </c>
      <c r="E6" s="180" t="s">
        <v>2463</v>
      </c>
      <c r="F6" s="148" t="s">
        <v>2585</v>
      </c>
      <c r="G6" s="153">
        <v>43159</v>
      </c>
      <c r="H6" s="57">
        <v>29061</v>
      </c>
      <c r="I6" s="94">
        <v>43707</v>
      </c>
      <c r="J6" s="143" t="s">
        <v>6068</v>
      </c>
      <c r="K6" s="57" t="s">
        <v>2468</v>
      </c>
      <c r="L6" s="58" t="s">
        <v>2582</v>
      </c>
      <c r="M6" s="58" t="s">
        <v>2586</v>
      </c>
    </row>
    <row r="7" spans="1:13" ht="202.5">
      <c r="A7" s="81" t="s">
        <v>2800</v>
      </c>
      <c r="B7" s="82" t="s">
        <v>2590</v>
      </c>
      <c r="C7" s="168" t="s">
        <v>2801</v>
      </c>
      <c r="D7" s="93" t="s">
        <v>2591</v>
      </c>
      <c r="E7" s="180" t="s">
        <v>2463</v>
      </c>
      <c r="F7" s="61" t="s">
        <v>2594</v>
      </c>
      <c r="G7" s="57" t="s">
        <v>2592</v>
      </c>
      <c r="H7" s="57">
        <v>29065</v>
      </c>
      <c r="I7" s="94">
        <v>43738</v>
      </c>
      <c r="J7" s="90" t="s">
        <v>6866</v>
      </c>
      <c r="K7" s="81" t="s">
        <v>2408</v>
      </c>
      <c r="L7" s="81" t="s">
        <v>2595</v>
      </c>
      <c r="M7" s="81" t="s">
        <v>2596</v>
      </c>
    </row>
    <row r="8" spans="1:13" s="83" customFormat="1" ht="67.5">
      <c r="A8" s="81" t="s">
        <v>1568</v>
      </c>
      <c r="B8" s="82" t="s">
        <v>1587</v>
      </c>
      <c r="C8" s="168" t="s">
        <v>2802</v>
      </c>
      <c r="D8" s="100" t="s">
        <v>1595</v>
      </c>
      <c r="E8" s="82" t="e">
        <f>LEFT(#REF!,3)</f>
        <v>#REF!</v>
      </c>
      <c r="F8" s="81" t="s">
        <v>1883</v>
      </c>
      <c r="G8" s="94">
        <v>41995</v>
      </c>
      <c r="H8" s="57">
        <v>26025</v>
      </c>
      <c r="I8" s="94">
        <v>43738</v>
      </c>
      <c r="J8" s="90"/>
      <c r="K8" s="81" t="s">
        <v>121</v>
      </c>
      <c r="L8" s="81" t="s">
        <v>1588</v>
      </c>
      <c r="M8" s="81" t="s">
        <v>1569</v>
      </c>
    </row>
    <row r="9" spans="1:13" ht="67.5">
      <c r="A9" s="81" t="s">
        <v>2379</v>
      </c>
      <c r="B9" s="82" t="s">
        <v>2378</v>
      </c>
      <c r="C9" s="168" t="s">
        <v>2816</v>
      </c>
      <c r="D9" s="93" t="s">
        <v>2380</v>
      </c>
      <c r="E9" s="90" t="s">
        <v>2369</v>
      </c>
      <c r="F9" s="61" t="s">
        <v>2805</v>
      </c>
      <c r="G9" s="94" t="s">
        <v>2375</v>
      </c>
      <c r="H9" s="57">
        <v>28020</v>
      </c>
      <c r="I9" s="153">
        <v>43769</v>
      </c>
      <c r="J9" s="90"/>
      <c r="K9" s="81" t="s">
        <v>2122</v>
      </c>
      <c r="L9" s="81" t="s">
        <v>2381</v>
      </c>
      <c r="M9" s="81" t="s">
        <v>2383</v>
      </c>
    </row>
    <row r="10" spans="1:13" ht="94.5">
      <c r="A10" s="115" t="s">
        <v>448</v>
      </c>
      <c r="B10" s="82" t="s">
        <v>1976</v>
      </c>
      <c r="C10" s="168" t="s">
        <v>2817</v>
      </c>
      <c r="D10" s="100" t="s">
        <v>449</v>
      </c>
      <c r="E10" s="90" t="s">
        <v>1990</v>
      </c>
      <c r="F10" s="115" t="s">
        <v>1734</v>
      </c>
      <c r="G10" s="94">
        <v>40787</v>
      </c>
      <c r="H10" s="150">
        <v>23010</v>
      </c>
      <c r="I10" s="153">
        <v>43769</v>
      </c>
      <c r="J10" s="90" t="s">
        <v>1546</v>
      </c>
      <c r="K10" s="81" t="s">
        <v>588</v>
      </c>
      <c r="L10" s="81" t="s">
        <v>1259</v>
      </c>
      <c r="M10" s="81" t="s">
        <v>1260</v>
      </c>
    </row>
    <row r="11" spans="1:13" ht="81">
      <c r="A11" s="115" t="s">
        <v>2819</v>
      </c>
      <c r="B11" s="82" t="s">
        <v>658</v>
      </c>
      <c r="C11" s="168" t="s">
        <v>2818</v>
      </c>
      <c r="D11" s="100" t="s">
        <v>696</v>
      </c>
      <c r="E11" s="90" t="s">
        <v>697</v>
      </c>
      <c r="F11" s="144" t="s">
        <v>2791</v>
      </c>
      <c r="G11" s="94">
        <v>40918</v>
      </c>
      <c r="H11" s="90">
        <v>23122</v>
      </c>
      <c r="I11" s="153">
        <v>43769</v>
      </c>
      <c r="J11" s="90" t="s">
        <v>4982</v>
      </c>
      <c r="K11" s="81" t="s">
        <v>145</v>
      </c>
      <c r="L11" s="81" t="s">
        <v>2410</v>
      </c>
      <c r="M11" s="81" t="s">
        <v>2792</v>
      </c>
    </row>
    <row r="12" spans="1:13" ht="54">
      <c r="A12" s="81" t="s">
        <v>2869</v>
      </c>
      <c r="B12" s="82" t="s">
        <v>2151</v>
      </c>
      <c r="C12" s="168" t="s">
        <v>2846</v>
      </c>
      <c r="D12" s="93" t="s">
        <v>1597</v>
      </c>
      <c r="E12" s="90" t="s">
        <v>2096</v>
      </c>
      <c r="F12" s="81"/>
      <c r="G12" s="94">
        <v>42383</v>
      </c>
      <c r="H12" s="90" t="s">
        <v>2867</v>
      </c>
      <c r="I12" s="167" t="s">
        <v>2865</v>
      </c>
      <c r="J12" s="90"/>
      <c r="K12" s="81" t="s">
        <v>163</v>
      </c>
      <c r="L12" s="81" t="s">
        <v>2848</v>
      </c>
      <c r="M12" s="81" t="s">
        <v>1304</v>
      </c>
    </row>
    <row r="13" spans="1:13" ht="67.5">
      <c r="A13" s="81" t="s">
        <v>2763</v>
      </c>
      <c r="B13" s="82" t="s">
        <v>2764</v>
      </c>
      <c r="C13" s="168" t="s">
        <v>2847</v>
      </c>
      <c r="D13" s="93" t="s">
        <v>2443</v>
      </c>
      <c r="E13" s="57" t="s">
        <v>716</v>
      </c>
      <c r="F13" s="196" t="s">
        <v>2765</v>
      </c>
      <c r="G13" s="153">
        <v>43679</v>
      </c>
      <c r="H13" s="90" t="s">
        <v>2868</v>
      </c>
      <c r="I13" s="167" t="s">
        <v>2866</v>
      </c>
      <c r="J13" s="90"/>
      <c r="K13" s="81" t="s">
        <v>119</v>
      </c>
      <c r="L13" s="81" t="s">
        <v>2766</v>
      </c>
      <c r="M13" s="81" t="s">
        <v>2767</v>
      </c>
    </row>
    <row r="14" spans="1:13" s="169" customFormat="1" ht="94.5">
      <c r="A14" s="57" t="s">
        <v>2621</v>
      </c>
      <c r="B14" s="57" t="s">
        <v>2881</v>
      </c>
      <c r="C14" s="168" t="s">
        <v>2938</v>
      </c>
      <c r="D14" s="57" t="s">
        <v>2627</v>
      </c>
      <c r="E14" s="57" t="s">
        <v>2622</v>
      </c>
      <c r="F14" s="196" t="s">
        <v>2631</v>
      </c>
      <c r="G14" s="57" t="s">
        <v>2635</v>
      </c>
      <c r="H14" s="182">
        <v>30022</v>
      </c>
      <c r="I14" s="167" t="s">
        <v>2939</v>
      </c>
      <c r="J14" s="143" t="s">
        <v>5565</v>
      </c>
      <c r="K14" s="57" t="s">
        <v>2460</v>
      </c>
      <c r="L14" s="58" t="s">
        <v>2623</v>
      </c>
      <c r="M14" s="58" t="s">
        <v>2624</v>
      </c>
    </row>
    <row r="15" spans="1:13" ht="81">
      <c r="A15" s="81" t="s">
        <v>2779</v>
      </c>
      <c r="B15" s="82" t="s">
        <v>2780</v>
      </c>
      <c r="C15" s="168" t="s">
        <v>2941</v>
      </c>
      <c r="D15" s="93" t="s">
        <v>2781</v>
      </c>
      <c r="E15" s="57" t="s">
        <v>2782</v>
      </c>
      <c r="F15" s="196" t="s">
        <v>2783</v>
      </c>
      <c r="G15" s="153">
        <v>43726</v>
      </c>
      <c r="H15" s="143" t="s">
        <v>2756</v>
      </c>
      <c r="I15" s="167" t="s">
        <v>2940</v>
      </c>
      <c r="J15" s="90"/>
      <c r="K15" s="81" t="s">
        <v>190</v>
      </c>
      <c r="L15" s="81" t="s">
        <v>6688</v>
      </c>
      <c r="M15" s="81" t="s">
        <v>2784</v>
      </c>
    </row>
    <row r="16" spans="1:13" ht="54">
      <c r="A16" s="81" t="s">
        <v>2246</v>
      </c>
      <c r="B16" s="82" t="s">
        <v>2245</v>
      </c>
      <c r="C16" s="168" t="s">
        <v>2944</v>
      </c>
      <c r="D16" s="93" t="s">
        <v>2247</v>
      </c>
      <c r="E16" s="57" t="s">
        <v>2299</v>
      </c>
      <c r="F16" s="196" t="s">
        <v>2942</v>
      </c>
      <c r="G16" s="153">
        <v>42444</v>
      </c>
      <c r="H16" s="57">
        <v>27066</v>
      </c>
      <c r="I16" s="94">
        <v>43882</v>
      </c>
      <c r="J16" s="90" t="s">
        <v>2945</v>
      </c>
      <c r="K16" s="81" t="s">
        <v>125</v>
      </c>
      <c r="L16" s="81" t="s">
        <v>6687</v>
      </c>
      <c r="M16" s="81" t="s">
        <v>2943</v>
      </c>
    </row>
    <row r="17" spans="1:13" ht="409.5">
      <c r="A17" s="81" t="s">
        <v>2364</v>
      </c>
      <c r="B17" s="82" t="s">
        <v>2066</v>
      </c>
      <c r="C17" s="168" t="s">
        <v>2949</v>
      </c>
      <c r="D17" s="93" t="s">
        <v>839</v>
      </c>
      <c r="E17" s="90" t="s">
        <v>1994</v>
      </c>
      <c r="F17" s="61" t="s">
        <v>2191</v>
      </c>
      <c r="G17" s="94">
        <v>42342</v>
      </c>
      <c r="H17" s="57">
        <v>27041</v>
      </c>
      <c r="I17" s="153">
        <v>43889</v>
      </c>
      <c r="J17" s="90" t="s">
        <v>2267</v>
      </c>
      <c r="K17" s="81" t="s">
        <v>125</v>
      </c>
      <c r="L17" s="81" t="s">
        <v>6693</v>
      </c>
      <c r="M17" s="81" t="s">
        <v>2251</v>
      </c>
    </row>
    <row r="18" spans="1:13" s="83" customFormat="1" ht="162">
      <c r="A18" s="81" t="s">
        <v>1073</v>
      </c>
      <c r="B18" s="82" t="s">
        <v>1072</v>
      </c>
      <c r="C18" s="168" t="s">
        <v>2951</v>
      </c>
      <c r="D18" s="100" t="s">
        <v>1074</v>
      </c>
      <c r="E18" s="90" t="s">
        <v>1990</v>
      </c>
      <c r="F18" s="81" t="s">
        <v>1868</v>
      </c>
      <c r="G18" s="94">
        <v>41892</v>
      </c>
      <c r="H18" s="90">
        <v>26004</v>
      </c>
      <c r="I18" s="167" t="s">
        <v>2953</v>
      </c>
      <c r="J18" s="90" t="s">
        <v>1958</v>
      </c>
      <c r="K18" s="81" t="s">
        <v>130</v>
      </c>
      <c r="L18" s="81" t="s">
        <v>2954</v>
      </c>
      <c r="M18" s="81" t="s">
        <v>1918</v>
      </c>
    </row>
    <row r="19" spans="1:13" ht="121.5">
      <c r="A19" s="81" t="s">
        <v>2991</v>
      </c>
      <c r="B19" s="82" t="s">
        <v>2987</v>
      </c>
      <c r="C19" s="168" t="s">
        <v>2986</v>
      </c>
      <c r="D19" s="93" t="s">
        <v>2370</v>
      </c>
      <c r="E19" s="57" t="s">
        <v>1992</v>
      </c>
      <c r="F19" s="196" t="s">
        <v>2988</v>
      </c>
      <c r="G19" s="153">
        <v>44012</v>
      </c>
      <c r="H19" s="197" t="s">
        <v>2997</v>
      </c>
      <c r="I19" s="167" t="s">
        <v>2998</v>
      </c>
      <c r="J19" s="90"/>
      <c r="K19" s="81" t="s">
        <v>119</v>
      </c>
      <c r="L19" s="81" t="s">
        <v>2989</v>
      </c>
      <c r="M19" s="81" t="s">
        <v>2990</v>
      </c>
    </row>
    <row r="20" spans="1:13" ht="94.5">
      <c r="A20" s="81" t="s">
        <v>2992</v>
      </c>
      <c r="B20" s="82" t="s">
        <v>2993</v>
      </c>
      <c r="C20" s="168" t="s">
        <v>3002</v>
      </c>
      <c r="D20" s="93" t="s">
        <v>2370</v>
      </c>
      <c r="E20" s="57" t="s">
        <v>1992</v>
      </c>
      <c r="F20" s="196" t="s">
        <v>2994</v>
      </c>
      <c r="G20" s="153">
        <v>44012</v>
      </c>
      <c r="H20" s="197" t="s">
        <v>3001</v>
      </c>
      <c r="I20" s="167" t="s">
        <v>3000</v>
      </c>
      <c r="J20" s="90"/>
      <c r="K20" s="81" t="s">
        <v>121</v>
      </c>
      <c r="L20" s="81" t="s">
        <v>2995</v>
      </c>
      <c r="M20" s="81" t="s">
        <v>2996</v>
      </c>
    </row>
    <row r="21" spans="1:13" ht="67.5">
      <c r="A21" s="58" t="s">
        <v>2439</v>
      </c>
      <c r="B21" s="82" t="s">
        <v>2438</v>
      </c>
      <c r="C21" s="168" t="s">
        <v>3004</v>
      </c>
      <c r="D21" s="93" t="s">
        <v>2440</v>
      </c>
      <c r="E21" s="143" t="s">
        <v>138</v>
      </c>
      <c r="F21" s="61" t="s">
        <v>2441</v>
      </c>
      <c r="G21" s="94" t="s">
        <v>2442</v>
      </c>
      <c r="H21" s="141">
        <v>28047</v>
      </c>
      <c r="I21" s="167" t="s">
        <v>3000</v>
      </c>
      <c r="J21" s="90"/>
      <c r="K21" s="58" t="s">
        <v>2122</v>
      </c>
      <c r="L21" s="58" t="s">
        <v>2444</v>
      </c>
      <c r="M21" s="81" t="s">
        <v>2445</v>
      </c>
    </row>
    <row r="22" spans="1:13" ht="94.5">
      <c r="A22" s="81" t="s">
        <v>3005</v>
      </c>
      <c r="B22" s="82" t="s">
        <v>3006</v>
      </c>
      <c r="C22" s="168" t="s">
        <v>3011</v>
      </c>
      <c r="D22" s="93" t="s">
        <v>3007</v>
      </c>
      <c r="E22" s="57" t="s">
        <v>186</v>
      </c>
      <c r="F22" s="196" t="s">
        <v>3008</v>
      </c>
      <c r="G22" s="153">
        <v>44074</v>
      </c>
      <c r="H22" s="57" t="s">
        <v>2970</v>
      </c>
      <c r="I22" s="167" t="s">
        <v>3012</v>
      </c>
      <c r="J22" s="90"/>
      <c r="K22" s="81" t="s">
        <v>130</v>
      </c>
      <c r="L22" s="81" t="s">
        <v>3010</v>
      </c>
      <c r="M22" s="81" t="s">
        <v>3009</v>
      </c>
    </row>
    <row r="23" spans="1:13" ht="40.5">
      <c r="A23" s="95" t="s">
        <v>5676</v>
      </c>
      <c r="B23" s="82" t="s">
        <v>255</v>
      </c>
      <c r="C23" s="168" t="s">
        <v>3013</v>
      </c>
      <c r="D23" s="93" t="s">
        <v>58</v>
      </c>
      <c r="E23" s="90" t="s">
        <v>1988</v>
      </c>
      <c r="F23" s="95" t="s">
        <v>1635</v>
      </c>
      <c r="G23" s="94">
        <v>39512</v>
      </c>
      <c r="H23" s="90">
        <v>19045</v>
      </c>
      <c r="I23" s="167" t="s">
        <v>3018</v>
      </c>
      <c r="J23" s="90"/>
      <c r="K23" s="81" t="s">
        <v>1471</v>
      </c>
      <c r="L23" s="81" t="s">
        <v>2839</v>
      </c>
      <c r="M23" s="81" t="s">
        <v>2840</v>
      </c>
    </row>
    <row r="24" spans="1:13" ht="67.5">
      <c r="A24" s="81" t="s">
        <v>3020</v>
      </c>
      <c r="B24" s="82" t="s">
        <v>3021</v>
      </c>
      <c r="C24" s="168" t="s">
        <v>3014</v>
      </c>
      <c r="D24" s="93" t="s">
        <v>3022</v>
      </c>
      <c r="E24" s="57" t="s">
        <v>1992</v>
      </c>
      <c r="F24" s="196" t="s">
        <v>3023</v>
      </c>
      <c r="G24" s="153">
        <v>44104</v>
      </c>
      <c r="H24" s="57" t="s">
        <v>2972</v>
      </c>
      <c r="I24" s="167" t="s">
        <v>3018</v>
      </c>
      <c r="J24" s="90"/>
      <c r="K24" s="81" t="s">
        <v>1470</v>
      </c>
      <c r="L24" s="81" t="s">
        <v>3025</v>
      </c>
      <c r="M24" s="81" t="s">
        <v>3024</v>
      </c>
    </row>
    <row r="25" spans="1:13" ht="67.5">
      <c r="A25" s="81" t="s">
        <v>2955</v>
      </c>
      <c r="B25" s="82" t="s">
        <v>2714</v>
      </c>
      <c r="C25" s="168" t="s">
        <v>3015</v>
      </c>
      <c r="D25" s="93" t="s">
        <v>2715</v>
      </c>
      <c r="E25" s="57" t="s">
        <v>2369</v>
      </c>
      <c r="F25" s="196" t="s">
        <v>2716</v>
      </c>
      <c r="G25" s="153">
        <v>43616</v>
      </c>
      <c r="H25" s="57" t="s">
        <v>2956</v>
      </c>
      <c r="I25" s="167" t="s">
        <v>3018</v>
      </c>
      <c r="J25" s="90"/>
      <c r="K25" s="81" t="s">
        <v>146</v>
      </c>
      <c r="L25" s="81" t="s">
        <v>2717</v>
      </c>
      <c r="M25" s="81" t="s">
        <v>2718</v>
      </c>
    </row>
    <row r="26" spans="1:13" ht="67.5">
      <c r="A26" s="81" t="s">
        <v>2708</v>
      </c>
      <c r="B26" s="82" t="s">
        <v>2707</v>
      </c>
      <c r="C26" s="168" t="s">
        <v>3016</v>
      </c>
      <c r="D26" s="93" t="s">
        <v>2709</v>
      </c>
      <c r="E26" s="57" t="s">
        <v>2710</v>
      </c>
      <c r="F26" s="61" t="s">
        <v>2711</v>
      </c>
      <c r="G26" s="153">
        <v>43616</v>
      </c>
      <c r="H26" s="57" t="s">
        <v>2700</v>
      </c>
      <c r="I26" s="167" t="s">
        <v>3018</v>
      </c>
      <c r="J26" s="90"/>
      <c r="K26" s="81" t="s">
        <v>2465</v>
      </c>
      <c r="L26" s="81" t="s">
        <v>2712</v>
      </c>
      <c r="M26" s="81" t="s">
        <v>2713</v>
      </c>
    </row>
    <row r="27" spans="1:13" s="169" customFormat="1" ht="81">
      <c r="A27" s="57" t="s">
        <v>2570</v>
      </c>
      <c r="B27" s="57" t="s">
        <v>2564</v>
      </c>
      <c r="C27" s="168" t="s">
        <v>3017</v>
      </c>
      <c r="D27" s="57" t="s">
        <v>2560</v>
      </c>
      <c r="E27" s="57" t="s">
        <v>2091</v>
      </c>
      <c r="F27" s="196" t="s">
        <v>2561</v>
      </c>
      <c r="G27" s="57" t="s">
        <v>2573</v>
      </c>
      <c r="H27" s="143">
        <v>29047</v>
      </c>
      <c r="I27" s="167" t="s">
        <v>3018</v>
      </c>
      <c r="J27" s="143" t="s">
        <v>4982</v>
      </c>
      <c r="K27" s="57" t="s">
        <v>2460</v>
      </c>
      <c r="L27" s="58" t="s">
        <v>7699</v>
      </c>
      <c r="M27" s="58" t="s">
        <v>2571</v>
      </c>
    </row>
    <row r="28" spans="1:13" ht="27">
      <c r="A28" s="95" t="s">
        <v>2471</v>
      </c>
      <c r="B28" s="82" t="s">
        <v>2470</v>
      </c>
      <c r="C28" s="168" t="s">
        <v>3034</v>
      </c>
      <c r="D28" s="93" t="s">
        <v>2472</v>
      </c>
      <c r="E28" s="90" t="s">
        <v>2091</v>
      </c>
      <c r="F28" s="61" t="s">
        <v>2484</v>
      </c>
      <c r="G28" s="94" t="s">
        <v>2482</v>
      </c>
      <c r="H28" s="197" t="s">
        <v>3032</v>
      </c>
      <c r="I28" s="167" t="s">
        <v>3036</v>
      </c>
      <c r="J28" s="143"/>
      <c r="K28" s="81" t="s">
        <v>2465</v>
      </c>
      <c r="L28" s="81" t="s">
        <v>7697</v>
      </c>
      <c r="M28" s="81" t="s">
        <v>2473</v>
      </c>
    </row>
    <row r="29" spans="1:13" s="169" customFormat="1" ht="54">
      <c r="A29" s="58" t="s">
        <v>2587</v>
      </c>
      <c r="B29" s="57" t="s">
        <v>2929</v>
      </c>
      <c r="C29" s="168" t="s">
        <v>3035</v>
      </c>
      <c r="D29" s="57" t="s">
        <v>2553</v>
      </c>
      <c r="E29" s="90" t="s">
        <v>1992</v>
      </c>
      <c r="F29" s="196" t="s">
        <v>2583</v>
      </c>
      <c r="G29" s="57" t="s">
        <v>2581</v>
      </c>
      <c r="H29" s="197" t="s">
        <v>3033</v>
      </c>
      <c r="I29" s="167" t="s">
        <v>3036</v>
      </c>
      <c r="J29" s="143" t="s">
        <v>4982</v>
      </c>
      <c r="K29" s="57" t="s">
        <v>2479</v>
      </c>
      <c r="L29" s="58" t="s">
        <v>7698</v>
      </c>
      <c r="M29" s="58" t="s">
        <v>2584</v>
      </c>
    </row>
    <row r="30" spans="1:13" ht="27">
      <c r="A30" s="81" t="s">
        <v>3026</v>
      </c>
      <c r="B30" s="82" t="s">
        <v>3027</v>
      </c>
      <c r="C30" s="168" t="s">
        <v>3038</v>
      </c>
      <c r="D30" s="93" t="s">
        <v>3028</v>
      </c>
      <c r="E30" s="57" t="s">
        <v>186</v>
      </c>
      <c r="F30" s="196" t="s">
        <v>3029</v>
      </c>
      <c r="G30" s="153">
        <v>44104</v>
      </c>
      <c r="H30" s="57" t="s">
        <v>2974</v>
      </c>
      <c r="I30" s="167" t="s">
        <v>3042</v>
      </c>
      <c r="J30" s="90"/>
      <c r="K30" s="81" t="s">
        <v>165</v>
      </c>
      <c r="L30" s="81" t="s">
        <v>3030</v>
      </c>
      <c r="M30" s="81" t="s">
        <v>3031</v>
      </c>
    </row>
    <row r="31" spans="1:13" s="169" customFormat="1" ht="54">
      <c r="A31" s="57" t="s">
        <v>2702</v>
      </c>
      <c r="B31" s="57" t="s">
        <v>5516</v>
      </c>
      <c r="C31" s="168" t="s">
        <v>3039</v>
      </c>
      <c r="D31" s="57" t="s">
        <v>2703</v>
      </c>
      <c r="E31" s="57" t="s">
        <v>2463</v>
      </c>
      <c r="F31" s="196" t="s">
        <v>2704</v>
      </c>
      <c r="G31" s="153">
        <v>43616</v>
      </c>
      <c r="H31" s="57" t="s">
        <v>2698</v>
      </c>
      <c r="I31" s="167" t="s">
        <v>3042</v>
      </c>
      <c r="J31" s="143" t="s">
        <v>5565</v>
      </c>
      <c r="K31" s="57" t="s">
        <v>119</v>
      </c>
      <c r="L31" s="58" t="s">
        <v>2705</v>
      </c>
      <c r="M31" s="58" t="s">
        <v>2706</v>
      </c>
    </row>
    <row r="32" spans="1:13" ht="40.5">
      <c r="A32" s="81" t="s">
        <v>2770</v>
      </c>
      <c r="B32" s="82" t="s">
        <v>2771</v>
      </c>
      <c r="C32" s="168" t="s">
        <v>3040</v>
      </c>
      <c r="D32" s="93" t="s">
        <v>2772</v>
      </c>
      <c r="E32" s="57" t="s">
        <v>90</v>
      </c>
      <c r="F32" s="196" t="s">
        <v>2773</v>
      </c>
      <c r="G32" s="153">
        <v>43707</v>
      </c>
      <c r="H32" s="57" t="s">
        <v>2754</v>
      </c>
      <c r="I32" s="167" t="s">
        <v>3042</v>
      </c>
      <c r="J32" s="90"/>
      <c r="K32" s="81" t="s">
        <v>145</v>
      </c>
      <c r="L32" s="81" t="s">
        <v>2774</v>
      </c>
      <c r="M32" s="81" t="s">
        <v>2775</v>
      </c>
    </row>
    <row r="33" spans="1:13" ht="81">
      <c r="A33" s="81" t="s">
        <v>1967</v>
      </c>
      <c r="B33" s="82" t="s">
        <v>1966</v>
      </c>
      <c r="C33" s="168" t="s">
        <v>3041</v>
      </c>
      <c r="D33" s="100" t="s">
        <v>143</v>
      </c>
      <c r="E33" s="90" t="s">
        <v>186</v>
      </c>
      <c r="F33" s="81" t="s">
        <v>1968</v>
      </c>
      <c r="G33" s="94">
        <v>42102</v>
      </c>
      <c r="H33" s="90">
        <v>27003</v>
      </c>
      <c r="I33" s="167" t="s">
        <v>3042</v>
      </c>
      <c r="J33" s="90"/>
      <c r="K33" s="81" t="s">
        <v>132</v>
      </c>
      <c r="L33" s="81" t="s">
        <v>6701</v>
      </c>
      <c r="M33" s="81" t="s">
        <v>1969</v>
      </c>
    </row>
    <row r="34" spans="1:13" ht="81">
      <c r="A34" s="95" t="s">
        <v>289</v>
      </c>
      <c r="B34" s="82" t="s">
        <v>414</v>
      </c>
      <c r="C34" s="168" t="s">
        <v>3054</v>
      </c>
      <c r="D34" s="93" t="s">
        <v>32</v>
      </c>
      <c r="E34" s="90" t="s">
        <v>90</v>
      </c>
      <c r="F34" s="95" t="s">
        <v>1723</v>
      </c>
      <c r="G34" s="94">
        <v>39777</v>
      </c>
      <c r="H34" s="90">
        <v>20057</v>
      </c>
      <c r="I34" s="167" t="s">
        <v>3053</v>
      </c>
      <c r="J34" s="90"/>
      <c r="K34" s="81" t="s">
        <v>148</v>
      </c>
      <c r="L34" s="81" t="s">
        <v>1538</v>
      </c>
      <c r="M34" s="81" t="s">
        <v>1142</v>
      </c>
    </row>
    <row r="35" spans="1:13" ht="67.5">
      <c r="A35" s="81" t="s">
        <v>4244</v>
      </c>
      <c r="B35" s="146" t="s">
        <v>4245</v>
      </c>
      <c r="C35" s="168" t="s">
        <v>4922</v>
      </c>
      <c r="D35" s="93" t="s">
        <v>4246</v>
      </c>
      <c r="E35" s="57" t="s">
        <v>93</v>
      </c>
      <c r="F35" s="61" t="s">
        <v>4247</v>
      </c>
      <c r="G35" s="153">
        <v>44175</v>
      </c>
      <c r="H35" s="143" t="s">
        <v>2984</v>
      </c>
      <c r="I35" s="167" t="s">
        <v>4928</v>
      </c>
      <c r="J35" s="158"/>
      <c r="K35" s="81" t="s">
        <v>2040</v>
      </c>
      <c r="L35" s="81" t="s">
        <v>4827</v>
      </c>
      <c r="M35" s="81" t="s">
        <v>4248</v>
      </c>
    </row>
    <row r="36" spans="1:13" ht="81">
      <c r="A36" s="81" t="s">
        <v>2386</v>
      </c>
      <c r="B36" s="146" t="s">
        <v>2424</v>
      </c>
      <c r="C36" s="168" t="s">
        <v>4923</v>
      </c>
      <c r="D36" s="93" t="s">
        <v>2425</v>
      </c>
      <c r="E36" s="90" t="s">
        <v>2387</v>
      </c>
      <c r="F36" s="61" t="s">
        <v>2426</v>
      </c>
      <c r="G36" s="94" t="s">
        <v>2418</v>
      </c>
      <c r="H36" s="90">
        <v>28025</v>
      </c>
      <c r="I36" s="167" t="s">
        <v>4928</v>
      </c>
      <c r="J36" s="158"/>
      <c r="K36" s="81" t="s">
        <v>2405</v>
      </c>
      <c r="L36" s="81" t="s">
        <v>4680</v>
      </c>
      <c r="M36" s="81" t="s">
        <v>2427</v>
      </c>
    </row>
    <row r="37" spans="1:13" ht="94.5">
      <c r="A37" s="81" t="s">
        <v>4971</v>
      </c>
      <c r="B37" s="82" t="s">
        <v>2893</v>
      </c>
      <c r="C37" s="168" t="s">
        <v>4978</v>
      </c>
      <c r="D37" s="93" t="s">
        <v>4972</v>
      </c>
      <c r="E37" s="57" t="s">
        <v>4973</v>
      </c>
      <c r="F37" s="196" t="s">
        <v>4974</v>
      </c>
      <c r="G37" s="153" t="s">
        <v>4975</v>
      </c>
      <c r="H37" s="143">
        <v>29037</v>
      </c>
      <c r="I37" s="94">
        <v>44253</v>
      </c>
      <c r="J37" s="90"/>
      <c r="K37" s="81" t="s">
        <v>2099</v>
      </c>
      <c r="L37" s="81" t="s">
        <v>4976</v>
      </c>
      <c r="M37" s="81" t="s">
        <v>4977</v>
      </c>
    </row>
    <row r="38" spans="1:13" ht="40.5">
      <c r="A38" s="95" t="s">
        <v>260</v>
      </c>
      <c r="B38" s="146" t="s">
        <v>245</v>
      </c>
      <c r="C38" s="168" t="s">
        <v>4979</v>
      </c>
      <c r="D38" s="93" t="s">
        <v>49</v>
      </c>
      <c r="E38" s="90" t="s">
        <v>1991</v>
      </c>
      <c r="F38" s="95" t="s">
        <v>1621</v>
      </c>
      <c r="G38" s="94">
        <v>39421</v>
      </c>
      <c r="H38" s="90">
        <v>19025</v>
      </c>
      <c r="I38" s="167" t="s">
        <v>4980</v>
      </c>
      <c r="J38" s="158"/>
      <c r="K38" s="81" t="s">
        <v>150</v>
      </c>
      <c r="L38" s="81" t="s">
        <v>4288</v>
      </c>
      <c r="M38" s="81" t="s">
        <v>4889</v>
      </c>
    </row>
    <row r="39" spans="1:13" s="83" customFormat="1" ht="54">
      <c r="A39" s="105" t="s">
        <v>975</v>
      </c>
      <c r="B39" s="146" t="s">
        <v>1046</v>
      </c>
      <c r="C39" s="168" t="s">
        <v>4989</v>
      </c>
      <c r="D39" s="104" t="s">
        <v>974</v>
      </c>
      <c r="E39" s="92" t="s">
        <v>1990</v>
      </c>
      <c r="F39" s="137" t="s">
        <v>2248</v>
      </c>
      <c r="G39" s="94">
        <v>41159</v>
      </c>
      <c r="H39" s="92">
        <v>24007</v>
      </c>
      <c r="I39" s="167" t="s">
        <v>5016</v>
      </c>
      <c r="J39" s="158"/>
      <c r="K39" s="106" t="s">
        <v>145</v>
      </c>
      <c r="L39" s="155" t="s">
        <v>3066</v>
      </c>
      <c r="M39" s="105" t="s">
        <v>2597</v>
      </c>
    </row>
    <row r="40" spans="1:13" ht="40.5">
      <c r="A40" s="81" t="s">
        <v>4994</v>
      </c>
      <c r="B40" s="146" t="s">
        <v>4995</v>
      </c>
      <c r="C40" s="168" t="s">
        <v>4990</v>
      </c>
      <c r="D40" s="93" t="s">
        <v>4996</v>
      </c>
      <c r="E40" s="100" t="s">
        <v>158</v>
      </c>
      <c r="F40" s="61" t="s">
        <v>4998</v>
      </c>
      <c r="G40" s="94">
        <v>44286</v>
      </c>
      <c r="H40" s="143" t="s">
        <v>4950</v>
      </c>
      <c r="I40" s="167" t="s">
        <v>5016</v>
      </c>
      <c r="J40" s="90"/>
      <c r="K40" s="81" t="s">
        <v>119</v>
      </c>
      <c r="L40" s="81" t="s">
        <v>4999</v>
      </c>
      <c r="M40" s="81" t="s">
        <v>5000</v>
      </c>
    </row>
    <row r="41" spans="1:13" ht="54">
      <c r="A41" s="81" t="s">
        <v>4170</v>
      </c>
      <c r="B41" s="146" t="s">
        <v>4171</v>
      </c>
      <c r="C41" s="168" t="s">
        <v>4991</v>
      </c>
      <c r="D41" s="93" t="s">
        <v>4172</v>
      </c>
      <c r="E41" s="57" t="s">
        <v>2532</v>
      </c>
      <c r="F41" s="61" t="s">
        <v>4173</v>
      </c>
      <c r="G41" s="153">
        <v>44043</v>
      </c>
      <c r="H41" s="143" t="s">
        <v>2969</v>
      </c>
      <c r="I41" s="167" t="s">
        <v>5016</v>
      </c>
      <c r="J41" s="158"/>
      <c r="K41" s="81" t="s">
        <v>2409</v>
      </c>
      <c r="L41" s="81" t="s">
        <v>4174</v>
      </c>
      <c r="M41" s="81" t="s">
        <v>4175</v>
      </c>
    </row>
    <row r="42" spans="1:13" s="169" customFormat="1" ht="121.5">
      <c r="A42" s="58" t="s">
        <v>5861</v>
      </c>
      <c r="B42" s="58" t="s">
        <v>5862</v>
      </c>
      <c r="C42" s="168" t="s">
        <v>4992</v>
      </c>
      <c r="D42" s="57" t="s">
        <v>2588</v>
      </c>
      <c r="E42" s="57" t="s">
        <v>2476</v>
      </c>
      <c r="F42" s="61" t="s">
        <v>5863</v>
      </c>
      <c r="G42" s="57" t="s">
        <v>3639</v>
      </c>
      <c r="H42" s="143">
        <v>29070</v>
      </c>
      <c r="I42" s="167" t="s">
        <v>5016</v>
      </c>
      <c r="J42" s="159" t="s">
        <v>3467</v>
      </c>
      <c r="K42" s="57" t="s">
        <v>2460</v>
      </c>
      <c r="L42" s="58" t="s">
        <v>4755</v>
      </c>
      <c r="M42" s="58" t="s">
        <v>2589</v>
      </c>
    </row>
    <row r="43" spans="1:13" ht="67.5">
      <c r="A43" s="115" t="s">
        <v>1996</v>
      </c>
      <c r="B43" s="146" t="s">
        <v>3149</v>
      </c>
      <c r="C43" s="168" t="s">
        <v>4993</v>
      </c>
      <c r="D43" s="100" t="s">
        <v>2641</v>
      </c>
      <c r="E43" s="90" t="s">
        <v>435</v>
      </c>
      <c r="F43" s="115" t="s">
        <v>1777</v>
      </c>
      <c r="G43" s="94">
        <v>40918</v>
      </c>
      <c r="H43" s="90">
        <v>23109</v>
      </c>
      <c r="I43" s="167" t="s">
        <v>5016</v>
      </c>
      <c r="J43" s="158"/>
      <c r="K43" s="81" t="s">
        <v>145</v>
      </c>
      <c r="L43" s="81" t="s">
        <v>4485</v>
      </c>
      <c r="M43" s="81" t="s">
        <v>1337</v>
      </c>
    </row>
    <row r="44" spans="1:13" ht="81">
      <c r="A44" s="115" t="s">
        <v>598</v>
      </c>
      <c r="B44" s="146" t="s">
        <v>597</v>
      </c>
      <c r="C44" s="168" t="s">
        <v>5022</v>
      </c>
      <c r="D44" s="100" t="s">
        <v>599</v>
      </c>
      <c r="E44" s="90" t="s">
        <v>1989</v>
      </c>
      <c r="F44" s="115" t="s">
        <v>1758</v>
      </c>
      <c r="G44" s="94">
        <v>40918</v>
      </c>
      <c r="H44" s="90">
        <v>23078</v>
      </c>
      <c r="I44" s="153">
        <v>44316</v>
      </c>
      <c r="J44" s="158"/>
      <c r="K44" s="81" t="s">
        <v>130</v>
      </c>
      <c r="L44" s="81" t="s">
        <v>5117</v>
      </c>
      <c r="M44" s="81" t="s">
        <v>1312</v>
      </c>
    </row>
    <row r="45" spans="1:13" ht="108">
      <c r="A45" s="181" t="s">
        <v>3666</v>
      </c>
      <c r="B45" s="146" t="s">
        <v>2918</v>
      </c>
      <c r="C45" s="168" t="s">
        <v>5024</v>
      </c>
      <c r="D45" s="93" t="s">
        <v>3667</v>
      </c>
      <c r="E45" s="90" t="s">
        <v>91</v>
      </c>
      <c r="F45" s="61" t="s">
        <v>3668</v>
      </c>
      <c r="G45" s="153">
        <v>43189</v>
      </c>
      <c r="H45" s="90">
        <v>29068</v>
      </c>
      <c r="I45" s="153">
        <v>44316</v>
      </c>
      <c r="J45" s="158"/>
      <c r="K45" s="81" t="s">
        <v>3181</v>
      </c>
      <c r="L45" s="81" t="s">
        <v>4754</v>
      </c>
      <c r="M45" s="81" t="s">
        <v>3669</v>
      </c>
    </row>
    <row r="46" spans="1:13" ht="40.5">
      <c r="A46" s="57" t="s">
        <v>2604</v>
      </c>
      <c r="B46" s="58" t="s">
        <v>3730</v>
      </c>
      <c r="C46" s="168" t="s">
        <v>5026</v>
      </c>
      <c r="D46" s="57" t="s">
        <v>2605</v>
      </c>
      <c r="E46" s="57" t="s">
        <v>2091</v>
      </c>
      <c r="F46" s="61" t="s">
        <v>2606</v>
      </c>
      <c r="G46" s="153">
        <v>43312</v>
      </c>
      <c r="H46" s="90">
        <v>30018</v>
      </c>
      <c r="I46" s="153">
        <v>44316</v>
      </c>
      <c r="J46" s="159"/>
      <c r="K46" s="57" t="s">
        <v>2494</v>
      </c>
      <c r="L46" s="58" t="s">
        <v>6697</v>
      </c>
      <c r="M46" s="58" t="s">
        <v>2607</v>
      </c>
    </row>
    <row r="47" spans="1:13" ht="54">
      <c r="A47" s="81" t="s">
        <v>5109</v>
      </c>
      <c r="B47" s="81" t="s">
        <v>5110</v>
      </c>
      <c r="C47" s="166" t="s">
        <v>5111</v>
      </c>
      <c r="D47" s="93" t="s">
        <v>5112</v>
      </c>
      <c r="E47" s="57" t="s">
        <v>2091</v>
      </c>
      <c r="F47" s="61" t="s">
        <v>5113</v>
      </c>
      <c r="G47" s="153">
        <v>44286</v>
      </c>
      <c r="H47" s="90" t="s">
        <v>5114</v>
      </c>
      <c r="I47" s="94">
        <v>44347</v>
      </c>
      <c r="J47" s="90"/>
      <c r="K47" s="81" t="s">
        <v>163</v>
      </c>
      <c r="L47" s="81" t="s">
        <v>5014</v>
      </c>
      <c r="M47" s="81" t="s">
        <v>5015</v>
      </c>
    </row>
    <row r="48" spans="1:13" ht="54">
      <c r="A48" s="81" t="s">
        <v>4136</v>
      </c>
      <c r="B48" s="146" t="s">
        <v>4137</v>
      </c>
      <c r="C48" s="166" t="s">
        <v>5116</v>
      </c>
      <c r="D48" s="93" t="s">
        <v>4138</v>
      </c>
      <c r="E48" s="57" t="s">
        <v>2138</v>
      </c>
      <c r="F48" s="61" t="s">
        <v>4139</v>
      </c>
      <c r="G48" s="153">
        <v>44012</v>
      </c>
      <c r="H48" s="90" t="s">
        <v>5115</v>
      </c>
      <c r="I48" s="94">
        <v>44347</v>
      </c>
      <c r="J48" s="158"/>
      <c r="K48" s="81" t="s">
        <v>3181</v>
      </c>
      <c r="L48" s="81" t="s">
        <v>6704</v>
      </c>
      <c r="M48" s="81" t="s">
        <v>4140</v>
      </c>
    </row>
    <row r="49" spans="1:13" ht="202.5">
      <c r="A49" s="81" t="s">
        <v>5144</v>
      </c>
      <c r="B49" s="146" t="s">
        <v>5145</v>
      </c>
      <c r="C49" s="166" t="s">
        <v>5142</v>
      </c>
      <c r="D49" s="93" t="s">
        <v>5146</v>
      </c>
      <c r="E49" s="57" t="s">
        <v>2091</v>
      </c>
      <c r="F49" s="61" t="s">
        <v>1625</v>
      </c>
      <c r="G49" s="153">
        <v>39457</v>
      </c>
      <c r="H49" s="90">
        <v>19029</v>
      </c>
      <c r="I49" s="94">
        <v>44377</v>
      </c>
      <c r="J49" s="90"/>
      <c r="K49" s="81" t="s">
        <v>162</v>
      </c>
      <c r="L49" s="81" t="s">
        <v>5147</v>
      </c>
      <c r="M49" s="81" t="s">
        <v>5148</v>
      </c>
    </row>
    <row r="50" spans="1:13" ht="54">
      <c r="A50" s="81" t="s">
        <v>5155</v>
      </c>
      <c r="B50" s="82" t="s">
        <v>5156</v>
      </c>
      <c r="C50" s="166" t="s">
        <v>5157</v>
      </c>
      <c r="D50" s="93" t="s">
        <v>2849</v>
      </c>
      <c r="E50" s="57" t="s">
        <v>2502</v>
      </c>
      <c r="F50" s="61" t="s">
        <v>5158</v>
      </c>
      <c r="G50" s="153">
        <v>44377</v>
      </c>
      <c r="H50" s="90" t="s">
        <v>5128</v>
      </c>
      <c r="I50" s="94">
        <v>44407</v>
      </c>
      <c r="J50" s="90"/>
      <c r="K50" s="81" t="s">
        <v>2407</v>
      </c>
      <c r="L50" s="81" t="s">
        <v>5133</v>
      </c>
      <c r="M50" s="81" t="s">
        <v>5134</v>
      </c>
    </row>
    <row r="51" spans="1:13" ht="54">
      <c r="A51" s="81" t="s">
        <v>4013</v>
      </c>
      <c r="B51" s="146" t="s">
        <v>4014</v>
      </c>
      <c r="C51" s="166" t="s">
        <v>5159</v>
      </c>
      <c r="D51" s="81" t="s">
        <v>5160</v>
      </c>
      <c r="E51" s="58" t="s">
        <v>91</v>
      </c>
      <c r="F51" s="61" t="s">
        <v>5161</v>
      </c>
      <c r="G51" s="198">
        <v>43769</v>
      </c>
      <c r="H51" s="90" t="s">
        <v>2786</v>
      </c>
      <c r="I51" s="94">
        <v>44407</v>
      </c>
      <c r="J51" s="90"/>
      <c r="K51" s="81" t="s">
        <v>2408</v>
      </c>
      <c r="L51" s="81" t="s">
        <v>5162</v>
      </c>
      <c r="M51" s="81" t="s">
        <v>5163</v>
      </c>
    </row>
    <row r="52" spans="1:13" ht="81">
      <c r="A52" s="81" t="s">
        <v>5164</v>
      </c>
      <c r="B52" s="146" t="s">
        <v>5165</v>
      </c>
      <c r="C52" s="166" t="s">
        <v>5166</v>
      </c>
      <c r="D52" s="81" t="s">
        <v>2036</v>
      </c>
      <c r="E52" s="58" t="s">
        <v>2091</v>
      </c>
      <c r="F52" s="61" t="s">
        <v>5184</v>
      </c>
      <c r="G52" s="153">
        <v>44407</v>
      </c>
      <c r="H52" s="90" t="s">
        <v>5171</v>
      </c>
      <c r="I52" s="94">
        <v>44407</v>
      </c>
      <c r="J52" s="90"/>
      <c r="K52" s="81" t="s">
        <v>5186</v>
      </c>
      <c r="L52" s="81" t="s">
        <v>5187</v>
      </c>
      <c r="M52" s="81" t="s">
        <v>5188</v>
      </c>
    </row>
    <row r="53" spans="1:13" ht="67.5">
      <c r="A53" s="100" t="s">
        <v>5234</v>
      </c>
      <c r="B53" s="146" t="s">
        <v>5235</v>
      </c>
      <c r="C53" s="166" t="s">
        <v>5236</v>
      </c>
      <c r="D53" s="93" t="s">
        <v>5238</v>
      </c>
      <c r="E53" s="57" t="s">
        <v>2502</v>
      </c>
      <c r="F53" s="196" t="s">
        <v>5239</v>
      </c>
      <c r="G53" s="153">
        <v>44407</v>
      </c>
      <c r="H53" s="90" t="s">
        <v>5207</v>
      </c>
      <c r="I53" s="94">
        <v>44439</v>
      </c>
      <c r="J53" s="90"/>
      <c r="K53" s="81" t="s">
        <v>5210</v>
      </c>
      <c r="L53" s="81" t="s">
        <v>5211</v>
      </c>
      <c r="M53" s="81" t="s">
        <v>5212</v>
      </c>
    </row>
    <row r="54" spans="1:13" ht="94.5">
      <c r="A54" s="81" t="s">
        <v>6873</v>
      </c>
      <c r="B54" s="146" t="s">
        <v>6874</v>
      </c>
      <c r="C54" s="166" t="s">
        <v>5237</v>
      </c>
      <c r="D54" s="93" t="s">
        <v>5104</v>
      </c>
      <c r="E54" s="100" t="s">
        <v>158</v>
      </c>
      <c r="F54" s="81" t="s">
        <v>5106</v>
      </c>
      <c r="G54" s="153">
        <v>44347</v>
      </c>
      <c r="H54" s="143" t="s">
        <v>5103</v>
      </c>
      <c r="I54" s="94">
        <v>44439</v>
      </c>
      <c r="J54" s="90"/>
      <c r="K54" s="81" t="s">
        <v>132</v>
      </c>
      <c r="L54" s="81" t="s">
        <v>5107</v>
      </c>
      <c r="M54" s="81" t="s">
        <v>5108</v>
      </c>
    </row>
    <row r="55" spans="1:13" ht="135">
      <c r="A55" s="171" t="s">
        <v>2504</v>
      </c>
      <c r="B55" s="163" t="s">
        <v>3470</v>
      </c>
      <c r="C55" s="166" t="s">
        <v>5246</v>
      </c>
      <c r="D55" s="93" t="s">
        <v>957</v>
      </c>
      <c r="E55" s="57" t="s">
        <v>2092</v>
      </c>
      <c r="F55" s="61" t="s">
        <v>5259</v>
      </c>
      <c r="G55" s="153">
        <v>42947</v>
      </c>
      <c r="H55" s="93">
        <v>29011</v>
      </c>
      <c r="I55" s="94">
        <v>44469</v>
      </c>
      <c r="J55" s="90"/>
      <c r="K55" s="81" t="s">
        <v>2479</v>
      </c>
      <c r="L55" s="81" t="s">
        <v>5260</v>
      </c>
      <c r="M55" s="81" t="s">
        <v>5261</v>
      </c>
    </row>
    <row r="56" spans="1:13" ht="40.5">
      <c r="A56" s="100" t="s">
        <v>155</v>
      </c>
      <c r="B56" s="146" t="s">
        <v>5263</v>
      </c>
      <c r="C56" s="166" t="s">
        <v>5255</v>
      </c>
      <c r="D56" s="93" t="s">
        <v>5264</v>
      </c>
      <c r="E56" s="57" t="s">
        <v>1988</v>
      </c>
      <c r="F56" s="61" t="s">
        <v>1642</v>
      </c>
      <c r="G56" s="94">
        <v>40122</v>
      </c>
      <c r="H56" s="90">
        <v>21007</v>
      </c>
      <c r="I56" s="94">
        <v>44469</v>
      </c>
      <c r="J56" s="90"/>
      <c r="K56" s="81" t="s">
        <v>2040</v>
      </c>
      <c r="L56" s="81" t="s">
        <v>5265</v>
      </c>
      <c r="M56" s="81" t="s">
        <v>1186</v>
      </c>
    </row>
    <row r="57" spans="1:13" ht="108">
      <c r="A57" s="81" t="s">
        <v>2049</v>
      </c>
      <c r="B57" s="146" t="s">
        <v>3109</v>
      </c>
      <c r="C57" s="166" t="s">
        <v>5256</v>
      </c>
      <c r="D57" s="93" t="s">
        <v>2050</v>
      </c>
      <c r="E57" s="57" t="s">
        <v>1994</v>
      </c>
      <c r="F57" s="61" t="s">
        <v>5267</v>
      </c>
      <c r="G57" s="153">
        <v>42342</v>
      </c>
      <c r="H57" s="90">
        <v>27037</v>
      </c>
      <c r="I57" s="94">
        <v>44469</v>
      </c>
      <c r="J57" s="90"/>
      <c r="K57" s="81" t="s">
        <v>156</v>
      </c>
      <c r="L57" s="81" t="s">
        <v>5268</v>
      </c>
      <c r="M57" s="81" t="s">
        <v>5269</v>
      </c>
    </row>
    <row r="58" spans="1:13" ht="67.5">
      <c r="A58" s="81" t="s">
        <v>5089</v>
      </c>
      <c r="B58" s="146" t="s">
        <v>5090</v>
      </c>
      <c r="C58" s="166" t="s">
        <v>5257</v>
      </c>
      <c r="D58" s="93" t="s">
        <v>5271</v>
      </c>
      <c r="E58" s="57" t="s">
        <v>1988</v>
      </c>
      <c r="F58" s="61" t="s">
        <v>5272</v>
      </c>
      <c r="G58" s="153">
        <v>44347</v>
      </c>
      <c r="H58" s="90" t="s">
        <v>5091</v>
      </c>
      <c r="I58" s="94">
        <v>44469</v>
      </c>
      <c r="J58" s="90"/>
      <c r="K58" s="81" t="s">
        <v>122</v>
      </c>
      <c r="L58" s="81" t="s">
        <v>5273</v>
      </c>
      <c r="M58" s="81" t="s">
        <v>5274</v>
      </c>
    </row>
    <row r="59" spans="1:13" ht="54">
      <c r="A59" s="95" t="s">
        <v>1845</v>
      </c>
      <c r="B59" s="146" t="s">
        <v>339</v>
      </c>
      <c r="C59" s="166" t="s">
        <v>5258</v>
      </c>
      <c r="D59" s="93" t="s">
        <v>5276</v>
      </c>
      <c r="E59" s="57" t="s">
        <v>1990</v>
      </c>
      <c r="F59" s="61" t="s">
        <v>1730</v>
      </c>
      <c r="G59" s="153">
        <v>39696</v>
      </c>
      <c r="H59" s="90">
        <v>20036</v>
      </c>
      <c r="I59" s="94">
        <v>44469</v>
      </c>
      <c r="J59" s="90"/>
      <c r="K59" s="81" t="s">
        <v>125</v>
      </c>
      <c r="L59" s="81" t="s">
        <v>5277</v>
      </c>
      <c r="M59" s="81" t="s">
        <v>1130</v>
      </c>
    </row>
    <row r="60" spans="1:13" ht="81">
      <c r="A60" s="81" t="s">
        <v>417</v>
      </c>
      <c r="B60" s="146" t="s">
        <v>418</v>
      </c>
      <c r="C60" s="166" t="s">
        <v>5390</v>
      </c>
      <c r="D60" s="93" t="s">
        <v>5392</v>
      </c>
      <c r="E60" s="90" t="s">
        <v>104</v>
      </c>
      <c r="F60" s="81"/>
      <c r="G60" s="153">
        <v>39777</v>
      </c>
      <c r="H60" s="90">
        <v>20054</v>
      </c>
      <c r="I60" s="153">
        <v>44498</v>
      </c>
      <c r="J60" s="90"/>
      <c r="K60" s="81" t="s">
        <v>145</v>
      </c>
      <c r="L60" s="81" t="s">
        <v>4850</v>
      </c>
      <c r="M60" s="81" t="s">
        <v>1139</v>
      </c>
    </row>
    <row r="61" spans="1:13" ht="81">
      <c r="A61" s="81" t="s">
        <v>5076</v>
      </c>
      <c r="B61" s="146" t="s">
        <v>5077</v>
      </c>
      <c r="C61" s="166" t="s">
        <v>5393</v>
      </c>
      <c r="D61" s="93" t="s">
        <v>5078</v>
      </c>
      <c r="E61" s="100" t="s">
        <v>90</v>
      </c>
      <c r="F61" s="61" t="s">
        <v>5079</v>
      </c>
      <c r="G61" s="94">
        <v>44316</v>
      </c>
      <c r="H61" s="143" t="s">
        <v>5034</v>
      </c>
      <c r="I61" s="153">
        <v>44498</v>
      </c>
      <c r="J61" s="90"/>
      <c r="K61" s="81" t="s">
        <v>2040</v>
      </c>
      <c r="L61" s="81" t="s">
        <v>5080</v>
      </c>
      <c r="M61" s="81" t="s">
        <v>5081</v>
      </c>
    </row>
    <row r="62" spans="1:13" ht="67.5">
      <c r="A62" s="57" t="s">
        <v>2616</v>
      </c>
      <c r="B62" s="58" t="s">
        <v>3737</v>
      </c>
      <c r="C62" s="166" t="s">
        <v>5394</v>
      </c>
      <c r="D62" s="57" t="s">
        <v>2617</v>
      </c>
      <c r="E62" s="57" t="s">
        <v>2463</v>
      </c>
      <c r="F62" s="61" t="s">
        <v>6042</v>
      </c>
      <c r="G62" s="57" t="s">
        <v>3733</v>
      </c>
      <c r="H62" s="143">
        <v>30020</v>
      </c>
      <c r="I62" s="153">
        <v>44498</v>
      </c>
      <c r="J62" s="90" t="s">
        <v>6068</v>
      </c>
      <c r="K62" s="57" t="s">
        <v>2465</v>
      </c>
      <c r="L62" s="58" t="s">
        <v>2628</v>
      </c>
      <c r="M62" s="58" t="s">
        <v>2630</v>
      </c>
    </row>
    <row r="63" spans="1:13" ht="67.5">
      <c r="A63" s="81" t="s">
        <v>5358</v>
      </c>
      <c r="B63" s="146" t="s">
        <v>3111</v>
      </c>
      <c r="C63" s="166" t="s">
        <v>5395</v>
      </c>
      <c r="D63" s="93" t="s">
        <v>2139</v>
      </c>
      <c r="E63" s="90" t="s">
        <v>2143</v>
      </c>
      <c r="F63" s="61" t="s">
        <v>2198</v>
      </c>
      <c r="G63" s="94">
        <v>42342</v>
      </c>
      <c r="H63" s="90">
        <v>27047</v>
      </c>
      <c r="I63" s="153">
        <v>44498</v>
      </c>
      <c r="J63" s="90" t="s">
        <v>6866</v>
      </c>
      <c r="K63" s="81" t="s">
        <v>2040</v>
      </c>
      <c r="L63" s="81" t="s">
        <v>4646</v>
      </c>
      <c r="M63" s="81" t="s">
        <v>2199</v>
      </c>
    </row>
    <row r="64" spans="1:13" ht="108">
      <c r="A64" s="81" t="s">
        <v>43</v>
      </c>
      <c r="B64" s="146" t="s">
        <v>3121</v>
      </c>
      <c r="C64" s="166" t="s">
        <v>5411</v>
      </c>
      <c r="D64" s="93" t="s">
        <v>44</v>
      </c>
      <c r="E64" s="90" t="s">
        <v>98</v>
      </c>
      <c r="F64" s="81"/>
      <c r="G64" s="94">
        <v>39457</v>
      </c>
      <c r="H64" s="90">
        <v>19030</v>
      </c>
      <c r="I64" s="153">
        <v>44530</v>
      </c>
      <c r="J64" s="160" t="s">
        <v>1544</v>
      </c>
      <c r="K64" s="81" t="s">
        <v>145</v>
      </c>
      <c r="L64" s="81" t="s">
        <v>4292</v>
      </c>
      <c r="M64" s="81" t="s">
        <v>4894</v>
      </c>
    </row>
    <row r="65" spans="1:13" ht="94.5">
      <c r="A65" s="115" t="s">
        <v>861</v>
      </c>
      <c r="B65" s="146" t="s">
        <v>860</v>
      </c>
      <c r="C65" s="166" t="s">
        <v>5413</v>
      </c>
      <c r="D65" s="100" t="s">
        <v>862</v>
      </c>
      <c r="E65" s="90" t="s">
        <v>138</v>
      </c>
      <c r="F65" s="115" t="s">
        <v>1820</v>
      </c>
      <c r="G65" s="94">
        <v>40973</v>
      </c>
      <c r="H65" s="90">
        <v>23198</v>
      </c>
      <c r="I65" s="153">
        <v>44530</v>
      </c>
      <c r="J65" s="158"/>
      <c r="K65" s="81" t="s">
        <v>145</v>
      </c>
      <c r="L65" s="81" t="s">
        <v>4537</v>
      </c>
      <c r="M65" s="81" t="s">
        <v>1405</v>
      </c>
    </row>
    <row r="66" spans="1:13" ht="67.5">
      <c r="A66" s="95" t="s">
        <v>1030</v>
      </c>
      <c r="B66" s="146" t="s">
        <v>3078</v>
      </c>
      <c r="C66" s="166" t="s">
        <v>5414</v>
      </c>
      <c r="D66" s="93" t="s">
        <v>2363</v>
      </c>
      <c r="E66" s="90" t="s">
        <v>101</v>
      </c>
      <c r="F66" s="95"/>
      <c r="G66" s="94">
        <v>40487</v>
      </c>
      <c r="H66" s="90">
        <v>22018</v>
      </c>
      <c r="I66" s="153">
        <v>44530</v>
      </c>
      <c r="J66" s="159" t="s">
        <v>1543</v>
      </c>
      <c r="K66" s="81" t="s">
        <v>125</v>
      </c>
      <c r="L66" s="81" t="s">
        <v>4383</v>
      </c>
      <c r="M66" s="81" t="s">
        <v>1205</v>
      </c>
    </row>
    <row r="67" spans="1:13" ht="40.5">
      <c r="A67" s="81" t="s">
        <v>4203</v>
      </c>
      <c r="B67" s="146" t="s">
        <v>4204</v>
      </c>
      <c r="C67" s="166" t="s">
        <v>5415</v>
      </c>
      <c r="D67" s="93" t="s">
        <v>4205</v>
      </c>
      <c r="E67" s="57" t="s">
        <v>2390</v>
      </c>
      <c r="F67" s="61" t="s">
        <v>4206</v>
      </c>
      <c r="G67" s="153">
        <v>44134</v>
      </c>
      <c r="H67" s="143" t="s">
        <v>2975</v>
      </c>
      <c r="I67" s="153">
        <v>44530</v>
      </c>
      <c r="J67" s="158"/>
      <c r="K67" s="81" t="s">
        <v>2409</v>
      </c>
      <c r="L67" s="81" t="s">
        <v>4819</v>
      </c>
      <c r="M67" s="81" t="s">
        <v>4207</v>
      </c>
    </row>
    <row r="68" spans="1:13" ht="94.5">
      <c r="A68" s="81" t="s">
        <v>6041</v>
      </c>
      <c r="B68" s="146" t="s">
        <v>2352</v>
      </c>
      <c r="C68" s="166" t="s">
        <v>5478</v>
      </c>
      <c r="D68" s="93" t="s">
        <v>2253</v>
      </c>
      <c r="E68" s="100" t="s">
        <v>2353</v>
      </c>
      <c r="F68" s="61" t="s">
        <v>5931</v>
      </c>
      <c r="G68" s="94">
        <v>42583</v>
      </c>
      <c r="H68" s="90">
        <v>28008</v>
      </c>
      <c r="I68" s="153">
        <v>44558</v>
      </c>
      <c r="J68" s="90" t="s">
        <v>6068</v>
      </c>
      <c r="K68" s="81" t="s">
        <v>2040</v>
      </c>
      <c r="L68" s="81" t="s">
        <v>4669</v>
      </c>
      <c r="M68" s="81" t="s">
        <v>3175</v>
      </c>
    </row>
    <row r="69" spans="1:13" ht="81">
      <c r="A69" s="57" t="s">
        <v>2664</v>
      </c>
      <c r="B69" s="58" t="s">
        <v>2663</v>
      </c>
      <c r="C69" s="166" t="s">
        <v>5480</v>
      </c>
      <c r="D69" s="57" t="s">
        <v>2665</v>
      </c>
      <c r="E69" s="176" t="s">
        <v>2463</v>
      </c>
      <c r="F69" s="61" t="s">
        <v>2836</v>
      </c>
      <c r="G69" s="153">
        <v>43462</v>
      </c>
      <c r="H69" s="143">
        <v>30033</v>
      </c>
      <c r="I69" s="153">
        <v>44558</v>
      </c>
      <c r="J69" s="90"/>
      <c r="K69" s="57" t="s">
        <v>2465</v>
      </c>
      <c r="L69" s="58" t="s">
        <v>2666</v>
      </c>
      <c r="M69" s="58" t="s">
        <v>2835</v>
      </c>
    </row>
    <row r="70" spans="1:13" ht="94.5">
      <c r="A70" s="115" t="s">
        <v>525</v>
      </c>
      <c r="B70" s="146" t="s">
        <v>580</v>
      </c>
      <c r="C70" s="166" t="s">
        <v>5482</v>
      </c>
      <c r="D70" s="100" t="s">
        <v>601</v>
      </c>
      <c r="E70" s="100" t="s">
        <v>1990</v>
      </c>
      <c r="F70" s="115" t="s">
        <v>5329</v>
      </c>
      <c r="G70" s="94">
        <v>40878</v>
      </c>
      <c r="H70" s="90">
        <v>23059</v>
      </c>
      <c r="I70" s="153">
        <v>44558</v>
      </c>
      <c r="J70" s="90"/>
      <c r="K70" s="81" t="s">
        <v>121</v>
      </c>
      <c r="L70" s="81" t="s">
        <v>5328</v>
      </c>
      <c r="M70" s="81" t="s">
        <v>5330</v>
      </c>
    </row>
    <row r="71" spans="1:13" ht="81">
      <c r="A71" s="81" t="s">
        <v>1559</v>
      </c>
      <c r="B71" s="146" t="s">
        <v>1583</v>
      </c>
      <c r="C71" s="166" t="s">
        <v>5484</v>
      </c>
      <c r="D71" s="100" t="s">
        <v>1595</v>
      </c>
      <c r="E71" s="100" t="e">
        <f>LEFT(#REF!,3)</f>
        <v>#REF!</v>
      </c>
      <c r="F71" s="81" t="s">
        <v>1879</v>
      </c>
      <c r="G71" s="94">
        <v>41995</v>
      </c>
      <c r="H71" s="90">
        <v>26019</v>
      </c>
      <c r="I71" s="153">
        <v>44558</v>
      </c>
      <c r="J71" s="90"/>
      <c r="K71" s="81" t="s">
        <v>145</v>
      </c>
      <c r="L71" s="81" t="s">
        <v>5341</v>
      </c>
      <c r="M71" s="81" t="s">
        <v>2644</v>
      </c>
    </row>
    <row r="72" spans="1:13" ht="108">
      <c r="A72" s="81" t="s">
        <v>5549</v>
      </c>
      <c r="B72" s="146" t="s">
        <v>5529</v>
      </c>
      <c r="C72" s="166" t="s">
        <v>5547</v>
      </c>
      <c r="D72" s="93" t="s">
        <v>5530</v>
      </c>
      <c r="E72" s="100" t="s">
        <v>5441</v>
      </c>
      <c r="F72" s="81" t="s">
        <v>5531</v>
      </c>
      <c r="G72" s="94">
        <v>44592</v>
      </c>
      <c r="H72" s="57" t="s">
        <v>5523</v>
      </c>
      <c r="I72" s="94">
        <v>44592</v>
      </c>
      <c r="J72" s="90"/>
      <c r="K72" s="81" t="s">
        <v>145</v>
      </c>
      <c r="L72" s="81" t="s">
        <v>5532</v>
      </c>
      <c r="M72" s="81" t="s">
        <v>5533</v>
      </c>
    </row>
    <row r="73" spans="1:13" ht="67.5">
      <c r="A73" s="81" t="s">
        <v>5510</v>
      </c>
      <c r="B73" s="146" t="s">
        <v>5511</v>
      </c>
      <c r="C73" s="166" t="s">
        <v>5548</v>
      </c>
      <c r="D73" s="93" t="s">
        <v>5512</v>
      </c>
      <c r="E73" s="100" t="s">
        <v>90</v>
      </c>
      <c r="F73" s="81" t="s">
        <v>5513</v>
      </c>
      <c r="G73" s="94">
        <v>44558</v>
      </c>
      <c r="H73" s="57" t="s">
        <v>5523</v>
      </c>
      <c r="I73" s="94">
        <v>44592</v>
      </c>
      <c r="J73" s="90"/>
      <c r="K73" s="81" t="s">
        <v>145</v>
      </c>
      <c r="L73" s="81" t="s">
        <v>5514</v>
      </c>
      <c r="M73" s="81" t="s">
        <v>5515</v>
      </c>
    </row>
    <row r="74" spans="1:13" ht="94.5">
      <c r="A74" s="81" t="s">
        <v>5517</v>
      </c>
      <c r="B74" s="146" t="s">
        <v>5518</v>
      </c>
      <c r="C74" s="166" t="s">
        <v>5568</v>
      </c>
      <c r="D74" s="93" t="s">
        <v>5242</v>
      </c>
      <c r="E74" s="100" t="s">
        <v>90</v>
      </c>
      <c r="F74" s="81" t="s">
        <v>5520</v>
      </c>
      <c r="G74" s="94">
        <v>44592</v>
      </c>
      <c r="H74" s="57" t="s">
        <v>5519</v>
      </c>
      <c r="I74" s="94">
        <v>44651</v>
      </c>
      <c r="J74" s="90"/>
      <c r="K74" s="81" t="s">
        <v>140</v>
      </c>
      <c r="L74" s="81" t="s">
        <v>5521</v>
      </c>
      <c r="M74" s="81" t="s">
        <v>5522</v>
      </c>
    </row>
    <row r="75" spans="1:13" ht="81">
      <c r="A75" s="81" t="s">
        <v>5597</v>
      </c>
      <c r="B75" s="146" t="s">
        <v>5598</v>
      </c>
      <c r="C75" s="166" t="s">
        <v>5630</v>
      </c>
      <c r="D75" s="93" t="s">
        <v>5599</v>
      </c>
      <c r="E75" s="100" t="s">
        <v>127</v>
      </c>
      <c r="F75" s="81" t="s">
        <v>5601</v>
      </c>
      <c r="G75" s="94">
        <v>44651</v>
      </c>
      <c r="H75" s="57" t="s">
        <v>5574</v>
      </c>
      <c r="I75" s="94">
        <v>44679</v>
      </c>
      <c r="J75" s="90"/>
      <c r="K75" s="81" t="s">
        <v>2408</v>
      </c>
      <c r="L75" s="81" t="s">
        <v>5602</v>
      </c>
      <c r="M75" s="81" t="s">
        <v>5603</v>
      </c>
    </row>
    <row r="76" spans="1:13" ht="108">
      <c r="A76" s="81" t="s">
        <v>23</v>
      </c>
      <c r="B76" s="146" t="s">
        <v>5726</v>
      </c>
      <c r="C76" s="166" t="s">
        <v>5727</v>
      </c>
      <c r="D76" s="93" t="s">
        <v>5729</v>
      </c>
      <c r="E76" s="57" t="s">
        <v>1990</v>
      </c>
      <c r="F76" s="196" t="s">
        <v>1610</v>
      </c>
      <c r="G76" s="153">
        <v>39360</v>
      </c>
      <c r="H76" s="93">
        <v>19011</v>
      </c>
      <c r="I76" s="94">
        <v>44712</v>
      </c>
      <c r="J76" s="90"/>
      <c r="K76" s="81" t="s">
        <v>150</v>
      </c>
      <c r="L76" s="81" t="s">
        <v>5730</v>
      </c>
      <c r="M76" s="81" t="s">
        <v>5731</v>
      </c>
    </row>
    <row r="77" spans="1:13" ht="121.5">
      <c r="A77" s="81" t="s">
        <v>5739</v>
      </c>
      <c r="B77" s="146" t="s">
        <v>5732</v>
      </c>
      <c r="C77" s="166" t="s">
        <v>5728</v>
      </c>
      <c r="D77" s="93" t="s">
        <v>5733</v>
      </c>
      <c r="E77" s="57" t="s">
        <v>2368</v>
      </c>
      <c r="F77" s="196" t="s">
        <v>5734</v>
      </c>
      <c r="G77" s="153">
        <v>44712</v>
      </c>
      <c r="H77" s="93" t="s">
        <v>5680</v>
      </c>
      <c r="I77" s="94">
        <v>44712</v>
      </c>
      <c r="J77" s="90"/>
      <c r="K77" s="81" t="s">
        <v>2408</v>
      </c>
      <c r="L77" s="81" t="s">
        <v>5735</v>
      </c>
      <c r="M77" s="81" t="s">
        <v>5736</v>
      </c>
    </row>
    <row r="78" spans="1:13" ht="94.5">
      <c r="A78" s="81" t="s">
        <v>5652</v>
      </c>
      <c r="B78" s="146" t="s">
        <v>5653</v>
      </c>
      <c r="C78" s="166" t="s">
        <v>5740</v>
      </c>
      <c r="D78" s="93" t="s">
        <v>5742</v>
      </c>
      <c r="E78" s="57" t="s">
        <v>5655</v>
      </c>
      <c r="F78" s="196" t="s">
        <v>5743</v>
      </c>
      <c r="G78" s="153">
        <v>44679</v>
      </c>
      <c r="H78" s="93" t="s">
        <v>5640</v>
      </c>
      <c r="I78" s="94">
        <v>44742</v>
      </c>
      <c r="J78" s="90"/>
      <c r="K78" s="81" t="s">
        <v>119</v>
      </c>
      <c r="L78" s="81" t="s">
        <v>5744</v>
      </c>
      <c r="M78" s="81" t="s">
        <v>5745</v>
      </c>
    </row>
    <row r="79" spans="1:13" ht="94.5">
      <c r="A79" s="81" t="s">
        <v>5678</v>
      </c>
      <c r="B79" s="146" t="s">
        <v>5692</v>
      </c>
      <c r="C79" s="166" t="s">
        <v>5741</v>
      </c>
      <c r="D79" s="93" t="s">
        <v>5746</v>
      </c>
      <c r="E79" s="57" t="s">
        <v>5441</v>
      </c>
      <c r="F79" s="196" t="s">
        <v>5747</v>
      </c>
      <c r="G79" s="153">
        <v>44712</v>
      </c>
      <c r="H79" s="93" t="s">
        <v>5679</v>
      </c>
      <c r="I79" s="94">
        <v>44742</v>
      </c>
      <c r="J79" s="90"/>
      <c r="K79" s="81" t="s">
        <v>130</v>
      </c>
      <c r="L79" s="81" t="s">
        <v>5748</v>
      </c>
      <c r="M79" s="81" t="s">
        <v>5749</v>
      </c>
    </row>
    <row r="80" spans="1:13" ht="108">
      <c r="A80" s="81" t="s">
        <v>5826</v>
      </c>
      <c r="B80" s="146" t="s">
        <v>5827</v>
      </c>
      <c r="C80" s="166" t="s">
        <v>5835</v>
      </c>
      <c r="D80" s="93" t="s">
        <v>5838</v>
      </c>
      <c r="E80" s="57" t="s">
        <v>5441</v>
      </c>
      <c r="F80" s="196" t="s">
        <v>5839</v>
      </c>
      <c r="G80" s="153">
        <v>44771</v>
      </c>
      <c r="H80" s="93" t="s">
        <v>5828</v>
      </c>
      <c r="I80" s="94">
        <v>44804</v>
      </c>
      <c r="J80" s="90"/>
      <c r="K80" s="81" t="s">
        <v>5210</v>
      </c>
      <c r="L80" s="81" t="s">
        <v>5831</v>
      </c>
      <c r="M80" s="81" t="s">
        <v>5832</v>
      </c>
    </row>
    <row r="81" spans="1:13" ht="67.5">
      <c r="A81" s="81" t="s">
        <v>5800</v>
      </c>
      <c r="B81" s="146" t="s">
        <v>5801</v>
      </c>
      <c r="C81" s="166" t="s">
        <v>5836</v>
      </c>
      <c r="D81" s="93" t="s">
        <v>5803</v>
      </c>
      <c r="E81" s="100" t="s">
        <v>5441</v>
      </c>
      <c r="F81" s="81" t="s">
        <v>5804</v>
      </c>
      <c r="G81" s="94">
        <v>44771</v>
      </c>
      <c r="H81" s="57" t="s">
        <v>5802</v>
      </c>
      <c r="I81" s="94">
        <v>44804</v>
      </c>
      <c r="J81" s="90"/>
      <c r="K81" s="81" t="s">
        <v>130</v>
      </c>
      <c r="L81" s="81" t="s">
        <v>5805</v>
      </c>
      <c r="M81" s="81" t="s">
        <v>5807</v>
      </c>
    </row>
    <row r="82" spans="1:13" ht="67.5">
      <c r="A82" s="81" t="s">
        <v>5840</v>
      </c>
      <c r="B82" s="146" t="s">
        <v>5841</v>
      </c>
      <c r="C82" s="166" t="s">
        <v>5837</v>
      </c>
      <c r="D82" s="93" t="s">
        <v>5238</v>
      </c>
      <c r="E82" s="57" t="s">
        <v>5845</v>
      </c>
      <c r="F82" s="196" t="s">
        <v>5846</v>
      </c>
      <c r="G82" s="153">
        <v>44804</v>
      </c>
      <c r="H82" s="93" t="s">
        <v>5842</v>
      </c>
      <c r="I82" s="94">
        <v>44804</v>
      </c>
      <c r="J82" s="90"/>
      <c r="K82" s="81" t="s">
        <v>2408</v>
      </c>
      <c r="L82" s="81" t="s">
        <v>5848</v>
      </c>
      <c r="M82" s="81" t="s">
        <v>5849</v>
      </c>
    </row>
    <row r="83" spans="1:13" ht="67.5">
      <c r="A83" s="81" t="s">
        <v>5851</v>
      </c>
      <c r="B83" s="146" t="s">
        <v>5852</v>
      </c>
      <c r="C83" s="166" t="s">
        <v>5889</v>
      </c>
      <c r="D83" s="93" t="s">
        <v>5853</v>
      </c>
      <c r="E83" s="100" t="s">
        <v>2463</v>
      </c>
      <c r="F83" s="61" t="s">
        <v>5854</v>
      </c>
      <c r="G83" s="94">
        <v>44804</v>
      </c>
      <c r="H83" s="57" t="s">
        <v>5843</v>
      </c>
      <c r="I83" s="94">
        <v>44834</v>
      </c>
      <c r="J83" s="90"/>
      <c r="K83" s="81" t="s">
        <v>2409</v>
      </c>
      <c r="L83" s="81" t="s">
        <v>5855</v>
      </c>
      <c r="M83" s="81" t="s">
        <v>5856</v>
      </c>
    </row>
    <row r="84" spans="1:13" ht="148.5">
      <c r="A84" s="81" t="s">
        <v>2255</v>
      </c>
      <c r="B84" s="146" t="s">
        <v>2254</v>
      </c>
      <c r="C84" s="166" t="s">
        <v>5890</v>
      </c>
      <c r="D84" s="93" t="s">
        <v>1595</v>
      </c>
      <c r="E84" s="100" t="s">
        <v>2096</v>
      </c>
      <c r="F84" s="81" t="s">
        <v>2256</v>
      </c>
      <c r="G84" s="94">
        <v>42501</v>
      </c>
      <c r="H84" s="90">
        <v>28004</v>
      </c>
      <c r="I84" s="94">
        <v>44834</v>
      </c>
      <c r="J84" s="90"/>
      <c r="K84" s="81" t="s">
        <v>1004</v>
      </c>
      <c r="L84" s="81" t="s">
        <v>6680</v>
      </c>
      <c r="M84" s="81" t="s">
        <v>3172</v>
      </c>
    </row>
    <row r="85" spans="1:13" ht="94.5">
      <c r="A85" s="81" t="s">
        <v>5864</v>
      </c>
      <c r="B85" s="146" t="s">
        <v>5865</v>
      </c>
      <c r="C85" s="166" t="s">
        <v>5891</v>
      </c>
      <c r="D85" s="93" t="s">
        <v>5871</v>
      </c>
      <c r="E85" s="100" t="s">
        <v>2463</v>
      </c>
      <c r="F85" s="81" t="s">
        <v>5872</v>
      </c>
      <c r="G85" s="94">
        <v>44834</v>
      </c>
      <c r="H85" s="57" t="s">
        <v>5866</v>
      </c>
      <c r="I85" s="94">
        <v>44834</v>
      </c>
      <c r="J85" s="90"/>
      <c r="K85" s="81" t="s">
        <v>2408</v>
      </c>
      <c r="L85" s="81" t="s">
        <v>5873</v>
      </c>
      <c r="M85" s="81" t="s">
        <v>5874</v>
      </c>
    </row>
    <row r="86" spans="1:13" ht="81">
      <c r="A86" s="81" t="s">
        <v>5419</v>
      </c>
      <c r="B86" s="146" t="s">
        <v>5470</v>
      </c>
      <c r="C86" s="166" t="s">
        <v>5892</v>
      </c>
      <c r="D86" s="93" t="s">
        <v>5425</v>
      </c>
      <c r="E86" s="100" t="s">
        <v>5426</v>
      </c>
      <c r="F86" s="81" t="s">
        <v>5427</v>
      </c>
      <c r="G86" s="94">
        <v>44530</v>
      </c>
      <c r="H86" s="57" t="s">
        <v>5420</v>
      </c>
      <c r="I86" s="94">
        <v>44834</v>
      </c>
      <c r="J86" s="90"/>
      <c r="K86" s="81" t="s">
        <v>140</v>
      </c>
      <c r="L86" s="81" t="s">
        <v>5428</v>
      </c>
      <c r="M86" s="81" t="s">
        <v>5429</v>
      </c>
    </row>
    <row r="87" spans="1:13" ht="81">
      <c r="A87" s="81" t="s">
        <v>3608</v>
      </c>
      <c r="B87" s="146" t="s">
        <v>2917</v>
      </c>
      <c r="C87" s="166" t="s">
        <v>5893</v>
      </c>
      <c r="D87" s="93" t="s">
        <v>3609</v>
      </c>
      <c r="E87" s="100" t="s">
        <v>2395</v>
      </c>
      <c r="F87" s="61" t="s">
        <v>3610</v>
      </c>
      <c r="G87" s="57" t="s">
        <v>3604</v>
      </c>
      <c r="H87" s="90">
        <v>29055</v>
      </c>
      <c r="I87" s="94">
        <v>44834</v>
      </c>
      <c r="J87" s="90"/>
      <c r="K87" s="81" t="s">
        <v>2409</v>
      </c>
      <c r="L87" s="81" t="s">
        <v>7714</v>
      </c>
      <c r="M87" s="81" t="s">
        <v>3612</v>
      </c>
    </row>
    <row r="88" spans="1:13" ht="40.5">
      <c r="A88" s="81" t="s">
        <v>446</v>
      </c>
      <c r="B88" s="146" t="s">
        <v>5966</v>
      </c>
      <c r="C88" s="166" t="s">
        <v>5961</v>
      </c>
      <c r="D88" s="100" t="s">
        <v>447</v>
      </c>
      <c r="E88" s="100" t="s">
        <v>186</v>
      </c>
      <c r="F88" s="115" t="s">
        <v>1657</v>
      </c>
      <c r="G88" s="94">
        <v>40758</v>
      </c>
      <c r="H88" s="90">
        <v>23009</v>
      </c>
      <c r="I88" s="94">
        <v>44865</v>
      </c>
      <c r="J88" s="90"/>
      <c r="K88" s="81" t="s">
        <v>122</v>
      </c>
      <c r="L88" s="81" t="s">
        <v>4432</v>
      </c>
      <c r="M88" s="81" t="s">
        <v>5967</v>
      </c>
    </row>
    <row r="89" spans="1:13" ht="135">
      <c r="A89" s="81" t="s">
        <v>976</v>
      </c>
      <c r="B89" s="146" t="s">
        <v>3095</v>
      </c>
      <c r="C89" s="166" t="s">
        <v>5962</v>
      </c>
      <c r="D89" s="100" t="s">
        <v>977</v>
      </c>
      <c r="E89" s="100" t="s">
        <v>127</v>
      </c>
      <c r="F89" s="81"/>
      <c r="G89" s="94">
        <v>41184</v>
      </c>
      <c r="H89" s="90">
        <v>24008</v>
      </c>
      <c r="I89" s="94">
        <v>44865</v>
      </c>
      <c r="J89" s="90"/>
      <c r="K89" s="101" t="s">
        <v>145</v>
      </c>
      <c r="L89" s="81" t="s">
        <v>5340</v>
      </c>
      <c r="M89" s="81" t="s">
        <v>1445</v>
      </c>
    </row>
    <row r="90" spans="1:13" ht="81">
      <c r="A90" s="95" t="s">
        <v>50</v>
      </c>
      <c r="B90" s="146" t="s">
        <v>1978</v>
      </c>
      <c r="C90" s="166" t="s">
        <v>5963</v>
      </c>
      <c r="D90" s="93" t="s">
        <v>51</v>
      </c>
      <c r="E90" s="100" t="s">
        <v>93</v>
      </c>
      <c r="F90" s="95" t="s">
        <v>1620</v>
      </c>
      <c r="G90" s="94">
        <v>39421</v>
      </c>
      <c r="H90" s="90">
        <v>19024</v>
      </c>
      <c r="I90" s="94">
        <v>44865</v>
      </c>
      <c r="J90" s="90"/>
      <c r="K90" s="81" t="s">
        <v>145</v>
      </c>
      <c r="L90" s="81" t="s">
        <v>5278</v>
      </c>
      <c r="M90" s="81" t="s">
        <v>4888</v>
      </c>
    </row>
    <row r="91" spans="1:13" ht="67.5">
      <c r="A91" s="81" t="s">
        <v>5643</v>
      </c>
      <c r="B91" s="146" t="s">
        <v>5644</v>
      </c>
      <c r="C91" s="166" t="s">
        <v>5964</v>
      </c>
      <c r="D91" s="93" t="s">
        <v>5660</v>
      </c>
      <c r="E91" s="100" t="s">
        <v>90</v>
      </c>
      <c r="F91" s="81" t="s">
        <v>5661</v>
      </c>
      <c r="G91" s="94">
        <v>44679</v>
      </c>
      <c r="H91" s="57" t="s">
        <v>5638</v>
      </c>
      <c r="I91" s="94">
        <v>44865</v>
      </c>
      <c r="J91" s="90" t="s">
        <v>8827</v>
      </c>
      <c r="K91" s="81" t="s">
        <v>2408</v>
      </c>
      <c r="L91" s="81" t="s">
        <v>5662</v>
      </c>
      <c r="M91" s="81" t="s">
        <v>5663</v>
      </c>
    </row>
    <row r="92" spans="1:13" ht="54">
      <c r="A92" s="95" t="s">
        <v>75</v>
      </c>
      <c r="B92" s="146" t="s">
        <v>3122</v>
      </c>
      <c r="C92" s="166" t="s">
        <v>5965</v>
      </c>
      <c r="D92" s="93" t="s">
        <v>76</v>
      </c>
      <c r="E92" s="100" t="s">
        <v>94</v>
      </c>
      <c r="F92" s="95" t="s">
        <v>1712</v>
      </c>
      <c r="G92" s="94">
        <v>39610</v>
      </c>
      <c r="H92" s="90">
        <v>20014</v>
      </c>
      <c r="I92" s="94">
        <v>44865</v>
      </c>
      <c r="J92" s="90"/>
      <c r="K92" s="81" t="s">
        <v>145</v>
      </c>
      <c r="L92" s="81" t="s">
        <v>7731</v>
      </c>
      <c r="M92" s="81" t="s">
        <v>1110</v>
      </c>
    </row>
    <row r="93" spans="1:13" ht="54">
      <c r="A93" s="115" t="s">
        <v>475</v>
      </c>
      <c r="B93" s="146" t="s">
        <v>556</v>
      </c>
      <c r="C93" s="166" t="s">
        <v>5972</v>
      </c>
      <c r="D93" s="100" t="s">
        <v>476</v>
      </c>
      <c r="E93" s="100" t="s">
        <v>186</v>
      </c>
      <c r="F93" s="115"/>
      <c r="G93" s="94">
        <v>40820</v>
      </c>
      <c r="H93" s="90">
        <v>23028</v>
      </c>
      <c r="I93" s="94">
        <v>44865</v>
      </c>
      <c r="J93" s="90"/>
      <c r="K93" s="81" t="s">
        <v>119</v>
      </c>
      <c r="L93" s="81" t="s">
        <v>4444</v>
      </c>
      <c r="M93" s="81" t="s">
        <v>5975</v>
      </c>
    </row>
    <row r="94" spans="1:13" ht="81">
      <c r="A94" s="81" t="s">
        <v>989</v>
      </c>
      <c r="B94" s="146" t="s">
        <v>1052</v>
      </c>
      <c r="C94" s="166" t="s">
        <v>5979</v>
      </c>
      <c r="D94" s="100" t="s">
        <v>990</v>
      </c>
      <c r="E94" s="100" t="s">
        <v>186</v>
      </c>
      <c r="F94" s="81" t="s">
        <v>5906</v>
      </c>
      <c r="G94" s="94">
        <v>41282</v>
      </c>
      <c r="H94" s="90">
        <v>24015</v>
      </c>
      <c r="I94" s="94">
        <v>44895</v>
      </c>
      <c r="J94" s="158" t="s">
        <v>1547</v>
      </c>
      <c r="K94" s="101" t="s">
        <v>119</v>
      </c>
      <c r="L94" s="81" t="s">
        <v>5907</v>
      </c>
      <c r="M94" s="81" t="s">
        <v>5981</v>
      </c>
    </row>
    <row r="95" spans="1:13" ht="108">
      <c r="A95" s="81" t="s">
        <v>5984</v>
      </c>
      <c r="B95" s="146" t="s">
        <v>2129</v>
      </c>
      <c r="C95" s="166" t="s">
        <v>5980</v>
      </c>
      <c r="D95" s="93" t="s">
        <v>2695</v>
      </c>
      <c r="E95" s="100" t="s">
        <v>1994</v>
      </c>
      <c r="F95" s="61" t="s">
        <v>2159</v>
      </c>
      <c r="G95" s="94">
        <v>42313</v>
      </c>
      <c r="H95" s="90">
        <v>27019</v>
      </c>
      <c r="I95" s="94">
        <v>44895</v>
      </c>
      <c r="J95" s="90"/>
      <c r="K95" s="81" t="s">
        <v>163</v>
      </c>
      <c r="L95" s="81" t="s">
        <v>6702</v>
      </c>
      <c r="M95" s="81" t="s">
        <v>5779</v>
      </c>
    </row>
    <row r="96" spans="1:13" ht="81">
      <c r="A96" s="115" t="s">
        <v>5321</v>
      </c>
      <c r="B96" s="146" t="s">
        <v>201</v>
      </c>
      <c r="C96" s="166" t="s">
        <v>6018</v>
      </c>
      <c r="D96" s="100" t="s">
        <v>199</v>
      </c>
      <c r="E96" s="100" t="s">
        <v>198</v>
      </c>
      <c r="F96" s="115" t="s">
        <v>1662</v>
      </c>
      <c r="G96" s="94">
        <v>40631</v>
      </c>
      <c r="H96" s="90">
        <v>22077</v>
      </c>
      <c r="I96" s="94">
        <v>44923</v>
      </c>
      <c r="J96" s="90"/>
      <c r="K96" s="81" t="s">
        <v>191</v>
      </c>
      <c r="L96" s="81" t="s">
        <v>4425</v>
      </c>
      <c r="M96" s="81" t="s">
        <v>6023</v>
      </c>
    </row>
    <row r="97" spans="1:13" ht="81">
      <c r="A97" s="81" t="s">
        <v>5987</v>
      </c>
      <c r="B97" s="146" t="s">
        <v>5993</v>
      </c>
      <c r="C97" s="166" t="s">
        <v>6019</v>
      </c>
      <c r="D97" s="93" t="s">
        <v>857</v>
      </c>
      <c r="E97" s="100" t="s">
        <v>5441</v>
      </c>
      <c r="F97" s="81" t="s">
        <v>5989</v>
      </c>
      <c r="G97" s="94">
        <v>44895</v>
      </c>
      <c r="H97" s="143" t="s">
        <v>5985</v>
      </c>
      <c r="I97" s="94">
        <v>44923</v>
      </c>
      <c r="J97" s="90"/>
      <c r="K97" s="81" t="s">
        <v>3328</v>
      </c>
      <c r="L97" s="81" t="s">
        <v>5990</v>
      </c>
      <c r="M97" s="81" t="s">
        <v>5991</v>
      </c>
    </row>
    <row r="98" spans="1:13" ht="67.5">
      <c r="A98" s="81" t="s">
        <v>5760</v>
      </c>
      <c r="B98" s="146" t="s">
        <v>5762</v>
      </c>
      <c r="C98" s="166" t="s">
        <v>6020</v>
      </c>
      <c r="D98" s="93" t="s">
        <v>5761</v>
      </c>
      <c r="E98" s="100" t="s">
        <v>90</v>
      </c>
      <c r="F98" s="81" t="s">
        <v>5763</v>
      </c>
      <c r="G98" s="94">
        <v>44742</v>
      </c>
      <c r="H98" s="143" t="s">
        <v>5758</v>
      </c>
      <c r="I98" s="94">
        <v>44923</v>
      </c>
      <c r="J98" s="90"/>
      <c r="K98" s="81" t="s">
        <v>1471</v>
      </c>
      <c r="L98" s="81" t="s">
        <v>5765</v>
      </c>
      <c r="M98" s="81" t="s">
        <v>5766</v>
      </c>
    </row>
    <row r="99" spans="1:13" ht="81">
      <c r="A99" s="81" t="s">
        <v>5794</v>
      </c>
      <c r="B99" s="146" t="s">
        <v>5795</v>
      </c>
      <c r="C99" s="166" t="s">
        <v>6021</v>
      </c>
      <c r="D99" s="93" t="s">
        <v>726</v>
      </c>
      <c r="E99" s="100" t="s">
        <v>2087</v>
      </c>
      <c r="F99" s="81" t="s">
        <v>5798</v>
      </c>
      <c r="G99" s="94">
        <v>44771</v>
      </c>
      <c r="H99" s="143" t="s">
        <v>5796</v>
      </c>
      <c r="I99" s="94">
        <v>44923</v>
      </c>
      <c r="J99" s="90"/>
      <c r="K99" s="81" t="s">
        <v>2099</v>
      </c>
      <c r="L99" s="81" t="s">
        <v>5806</v>
      </c>
      <c r="M99" s="81" t="s">
        <v>5799</v>
      </c>
    </row>
    <row r="100" spans="1:13" ht="94.5">
      <c r="A100" s="95" t="s">
        <v>5305</v>
      </c>
      <c r="B100" s="146" t="s">
        <v>3137</v>
      </c>
      <c r="C100" s="166" t="s">
        <v>6022</v>
      </c>
      <c r="D100" s="100" t="s">
        <v>142</v>
      </c>
      <c r="E100" s="100" t="s">
        <v>1988</v>
      </c>
      <c r="F100" s="95" t="s">
        <v>1678</v>
      </c>
      <c r="G100" s="94">
        <v>40540</v>
      </c>
      <c r="H100" s="90">
        <v>22039</v>
      </c>
      <c r="I100" s="94">
        <v>44923</v>
      </c>
      <c r="J100" s="90"/>
      <c r="K100" s="81" t="s">
        <v>1470</v>
      </c>
      <c r="L100" s="81" t="s">
        <v>7830</v>
      </c>
      <c r="M100" s="81" t="s">
        <v>1218</v>
      </c>
    </row>
    <row r="101" spans="1:13" ht="67.5">
      <c r="A101" s="81" t="s">
        <v>6012</v>
      </c>
      <c r="B101" s="146" t="s">
        <v>6013</v>
      </c>
      <c r="C101" s="166" t="s">
        <v>6024</v>
      </c>
      <c r="D101" s="93" t="s">
        <v>6014</v>
      </c>
      <c r="E101" s="100" t="s">
        <v>2463</v>
      </c>
      <c r="F101" s="81" t="s">
        <v>6015</v>
      </c>
      <c r="G101" s="94">
        <v>44923</v>
      </c>
      <c r="H101" s="90" t="s">
        <v>6007</v>
      </c>
      <c r="I101" s="94">
        <v>44957</v>
      </c>
      <c r="J101" s="90"/>
      <c r="K101" s="81" t="s">
        <v>2408</v>
      </c>
      <c r="L101" s="81" t="s">
        <v>6016</v>
      </c>
      <c r="M101" s="81" t="s">
        <v>6017</v>
      </c>
    </row>
    <row r="102" spans="1:13" ht="135">
      <c r="A102" s="115" t="s">
        <v>619</v>
      </c>
      <c r="B102" s="146" t="s">
        <v>618</v>
      </c>
      <c r="C102" s="166" t="s">
        <v>6025</v>
      </c>
      <c r="D102" s="100" t="s">
        <v>620</v>
      </c>
      <c r="E102" s="100" t="s">
        <v>621</v>
      </c>
      <c r="F102" s="144" t="s">
        <v>2827</v>
      </c>
      <c r="G102" s="94">
        <v>40918</v>
      </c>
      <c r="H102" s="90">
        <v>23088</v>
      </c>
      <c r="I102" s="94">
        <v>44957</v>
      </c>
      <c r="J102" s="90"/>
      <c r="K102" s="81" t="s">
        <v>119</v>
      </c>
      <c r="L102" s="81" t="s">
        <v>5920</v>
      </c>
      <c r="M102" s="81" t="s">
        <v>1319</v>
      </c>
    </row>
    <row r="103" spans="1:13" ht="81">
      <c r="A103" s="95" t="s">
        <v>5304</v>
      </c>
      <c r="B103" s="146" t="s">
        <v>221</v>
      </c>
      <c r="C103" s="166" t="s">
        <v>6026</v>
      </c>
      <c r="D103" s="100" t="s">
        <v>2619</v>
      </c>
      <c r="E103" s="100" t="s">
        <v>1988</v>
      </c>
      <c r="F103" s="95" t="s">
        <v>6001</v>
      </c>
      <c r="G103" s="94">
        <v>40540</v>
      </c>
      <c r="H103" s="90">
        <v>22038</v>
      </c>
      <c r="I103" s="94">
        <v>44957</v>
      </c>
      <c r="J103" s="90"/>
      <c r="K103" s="81" t="s">
        <v>190</v>
      </c>
      <c r="L103" s="81" t="s">
        <v>6002</v>
      </c>
      <c r="M103" s="81" t="s">
        <v>6003</v>
      </c>
    </row>
    <row r="104" spans="1:13" ht="81">
      <c r="A104" s="95" t="s">
        <v>17</v>
      </c>
      <c r="B104" s="146" t="s">
        <v>241</v>
      </c>
      <c r="C104" s="166" t="s">
        <v>6031</v>
      </c>
      <c r="D104" s="93" t="s">
        <v>18</v>
      </c>
      <c r="E104" s="100" t="s">
        <v>1990</v>
      </c>
      <c r="F104" s="95" t="s">
        <v>1615</v>
      </c>
      <c r="G104" s="94">
        <v>39391</v>
      </c>
      <c r="H104" s="90">
        <v>19017</v>
      </c>
      <c r="I104" s="94">
        <v>44985</v>
      </c>
      <c r="J104" s="159" t="s">
        <v>1541</v>
      </c>
      <c r="K104" s="81" t="s">
        <v>187</v>
      </c>
      <c r="L104" s="81" t="s">
        <v>4284</v>
      </c>
      <c r="M104" s="81" t="s">
        <v>4883</v>
      </c>
    </row>
    <row r="105" spans="1:13" ht="94.5">
      <c r="A105" s="81" t="s">
        <v>6071</v>
      </c>
      <c r="B105" s="146" t="s">
        <v>6072</v>
      </c>
      <c r="C105" s="166" t="s">
        <v>6070</v>
      </c>
      <c r="D105" s="93" t="s">
        <v>6074</v>
      </c>
      <c r="E105" s="57" t="s">
        <v>6073</v>
      </c>
      <c r="F105" s="61" t="s">
        <v>5811</v>
      </c>
      <c r="G105" s="94">
        <v>44771</v>
      </c>
      <c r="H105" s="90" t="s">
        <v>6077</v>
      </c>
      <c r="I105" s="94">
        <v>45044</v>
      </c>
      <c r="J105" s="90"/>
      <c r="K105" s="81" t="s">
        <v>6075</v>
      </c>
      <c r="L105" s="81" t="s">
        <v>5833</v>
      </c>
      <c r="M105" s="81" t="s">
        <v>5812</v>
      </c>
    </row>
    <row r="106" spans="1:13" ht="67.5">
      <c r="A106" s="81" t="s">
        <v>6115</v>
      </c>
      <c r="B106" s="146" t="s">
        <v>6123</v>
      </c>
      <c r="C106" s="166" t="s">
        <v>6119</v>
      </c>
      <c r="D106" s="93" t="s">
        <v>6127</v>
      </c>
      <c r="E106" s="57" t="s">
        <v>2128</v>
      </c>
      <c r="F106" s="196" t="s">
        <v>6133</v>
      </c>
      <c r="G106" s="153">
        <v>45077</v>
      </c>
      <c r="H106" s="93" t="s">
        <v>6129</v>
      </c>
      <c r="I106" s="94">
        <v>45107</v>
      </c>
      <c r="J106" s="90"/>
      <c r="K106" s="81" t="s">
        <v>119</v>
      </c>
      <c r="L106" s="81" t="s">
        <v>6134</v>
      </c>
      <c r="M106" s="81" t="s">
        <v>6135</v>
      </c>
    </row>
    <row r="107" spans="1:13" ht="40.5">
      <c r="A107" s="81" t="s">
        <v>6116</v>
      </c>
      <c r="B107" s="146" t="s">
        <v>6124</v>
      </c>
      <c r="C107" s="166" t="s">
        <v>6120</v>
      </c>
      <c r="D107" s="93" t="s">
        <v>6130</v>
      </c>
      <c r="E107" s="57" t="s">
        <v>6128</v>
      </c>
      <c r="F107" s="196" t="s">
        <v>6203</v>
      </c>
      <c r="G107" s="153">
        <v>45107</v>
      </c>
      <c r="H107" s="93" t="s">
        <v>6208</v>
      </c>
      <c r="I107" s="94">
        <v>45107</v>
      </c>
      <c r="J107" s="90"/>
      <c r="K107" s="81" t="s">
        <v>6131</v>
      </c>
      <c r="L107" s="81" t="s">
        <v>6209</v>
      </c>
      <c r="M107" s="81" t="s">
        <v>6210</v>
      </c>
    </row>
    <row r="108" spans="1:13" ht="81">
      <c r="A108" s="81" t="s">
        <v>6117</v>
      </c>
      <c r="B108" s="146" t="s">
        <v>6125</v>
      </c>
      <c r="C108" s="166" t="s">
        <v>6121</v>
      </c>
      <c r="D108" s="93" t="s">
        <v>6132</v>
      </c>
      <c r="E108" s="57" t="s">
        <v>1990</v>
      </c>
      <c r="F108" s="196" t="s">
        <v>6136</v>
      </c>
      <c r="G108" s="153">
        <v>40918</v>
      </c>
      <c r="H108" s="93">
        <v>23098</v>
      </c>
      <c r="I108" s="94">
        <v>45107</v>
      </c>
      <c r="J108" s="90"/>
      <c r="K108" s="81" t="s">
        <v>130</v>
      </c>
      <c r="L108" s="81" t="s">
        <v>7729</v>
      </c>
      <c r="M108" s="81" t="s">
        <v>1328</v>
      </c>
    </row>
    <row r="109" spans="1:13" ht="40.5">
      <c r="A109" s="81" t="s">
        <v>6118</v>
      </c>
      <c r="B109" s="146" t="s">
        <v>6126</v>
      </c>
      <c r="C109" s="166" t="s">
        <v>6122</v>
      </c>
      <c r="D109" s="100" t="s">
        <v>982</v>
      </c>
      <c r="E109" s="100" t="s">
        <v>158</v>
      </c>
      <c r="F109" s="81"/>
      <c r="G109" s="94">
        <v>41248</v>
      </c>
      <c r="H109" s="182">
        <v>24011</v>
      </c>
      <c r="I109" s="94">
        <v>45107</v>
      </c>
      <c r="J109" s="158" t="s">
        <v>1958</v>
      </c>
      <c r="K109" s="101" t="s">
        <v>150</v>
      </c>
      <c r="L109" s="81" t="s">
        <v>4573</v>
      </c>
      <c r="M109" s="81" t="s">
        <v>1916</v>
      </c>
    </row>
    <row r="110" spans="1:13" ht="54">
      <c r="A110" s="81" t="s">
        <v>6220</v>
      </c>
      <c r="B110" s="146" t="s">
        <v>6222</v>
      </c>
      <c r="C110" s="166" t="s">
        <v>6216</v>
      </c>
      <c r="D110" s="93" t="s">
        <v>6224</v>
      </c>
      <c r="E110" s="57" t="s">
        <v>6225</v>
      </c>
      <c r="F110" s="196" t="s">
        <v>1748</v>
      </c>
      <c r="G110" s="153">
        <v>40878</v>
      </c>
      <c r="H110" s="93">
        <v>45138</v>
      </c>
      <c r="I110" s="94">
        <v>45138</v>
      </c>
      <c r="J110" s="90"/>
      <c r="K110" s="81" t="s">
        <v>121</v>
      </c>
      <c r="L110" s="81" t="s">
        <v>6230</v>
      </c>
      <c r="M110" s="81" t="s">
        <v>1294</v>
      </c>
    </row>
    <row r="111" spans="1:13" ht="54">
      <c r="A111" s="81" t="s">
        <v>6221</v>
      </c>
      <c r="B111" s="146" t="s">
        <v>6223</v>
      </c>
      <c r="C111" s="166" t="s">
        <v>6213</v>
      </c>
      <c r="D111" s="93" t="s">
        <v>6228</v>
      </c>
      <c r="E111" s="57" t="s">
        <v>6229</v>
      </c>
      <c r="F111" s="196" t="s">
        <v>6226</v>
      </c>
      <c r="G111" s="153">
        <v>45107</v>
      </c>
      <c r="H111" s="93">
        <v>45138</v>
      </c>
      <c r="I111" s="94">
        <v>45138</v>
      </c>
      <c r="J111" s="90"/>
      <c r="K111" s="81" t="s">
        <v>119</v>
      </c>
      <c r="L111" s="81" t="s">
        <v>6227</v>
      </c>
      <c r="M111" s="81" t="s">
        <v>6197</v>
      </c>
    </row>
    <row r="112" spans="1:13" ht="135">
      <c r="A112" s="81" t="s">
        <v>6141</v>
      </c>
      <c r="B112" s="146" t="s">
        <v>6277</v>
      </c>
      <c r="C112" s="166" t="s">
        <v>6275</v>
      </c>
      <c r="D112" s="93" t="s">
        <v>2849</v>
      </c>
      <c r="E112" s="57" t="s">
        <v>2368</v>
      </c>
      <c r="F112" s="196" t="s">
        <v>6278</v>
      </c>
      <c r="G112" s="153">
        <v>45107</v>
      </c>
      <c r="H112" s="93">
        <v>45169</v>
      </c>
      <c r="I112" s="94">
        <v>45169</v>
      </c>
      <c r="J112" s="90"/>
      <c r="K112" s="81" t="s">
        <v>121</v>
      </c>
      <c r="L112" s="81" t="s">
        <v>6279</v>
      </c>
      <c r="M112" s="81" t="s">
        <v>6280</v>
      </c>
    </row>
    <row r="113" spans="1:13" ht="67.5">
      <c r="A113" s="81" t="s">
        <v>6281</v>
      </c>
      <c r="B113" s="146" t="s">
        <v>6282</v>
      </c>
      <c r="C113" s="166" t="s">
        <v>6283</v>
      </c>
      <c r="D113" s="93" t="s">
        <v>6284</v>
      </c>
      <c r="E113" s="57" t="s">
        <v>6285</v>
      </c>
      <c r="F113" s="196" t="s">
        <v>6286</v>
      </c>
      <c r="G113" s="153">
        <v>45169</v>
      </c>
      <c r="H113" s="150" t="s">
        <v>6413</v>
      </c>
      <c r="I113" s="94">
        <v>45169</v>
      </c>
      <c r="J113" s="90"/>
      <c r="K113" s="81" t="s">
        <v>121</v>
      </c>
      <c r="L113" s="81" t="s">
        <v>6360</v>
      </c>
      <c r="M113" s="81" t="s">
        <v>6362</v>
      </c>
    </row>
    <row r="114" spans="1:13" ht="81">
      <c r="A114" s="81" t="s">
        <v>6364</v>
      </c>
      <c r="B114" s="82" t="s">
        <v>6466</v>
      </c>
      <c r="C114" s="166" t="s">
        <v>6464</v>
      </c>
      <c r="D114" s="93" t="s">
        <v>6467</v>
      </c>
      <c r="E114" s="57" t="s">
        <v>6468</v>
      </c>
      <c r="F114" s="196" t="s">
        <v>6469</v>
      </c>
      <c r="G114" s="153">
        <v>45169</v>
      </c>
      <c r="H114" s="150" t="s">
        <v>6291</v>
      </c>
      <c r="I114" s="94">
        <v>45197</v>
      </c>
      <c r="J114" s="90"/>
      <c r="K114" s="81" t="s">
        <v>119</v>
      </c>
      <c r="L114" s="81" t="s">
        <v>6412</v>
      </c>
      <c r="M114" s="81" t="s">
        <v>6470</v>
      </c>
    </row>
    <row r="115" spans="1:13" ht="94.5">
      <c r="A115" s="81" t="s">
        <v>6479</v>
      </c>
      <c r="B115" s="146" t="s">
        <v>6480</v>
      </c>
      <c r="C115" s="166" t="s">
        <v>6471</v>
      </c>
      <c r="D115" s="93" t="s">
        <v>6481</v>
      </c>
      <c r="E115" s="57" t="s">
        <v>158</v>
      </c>
      <c r="F115" s="196" t="s">
        <v>1698</v>
      </c>
      <c r="G115" s="153">
        <v>40597</v>
      </c>
      <c r="H115" s="93">
        <v>22047</v>
      </c>
      <c r="I115" s="94">
        <v>45197</v>
      </c>
      <c r="J115" s="90"/>
      <c r="K115" s="81" t="s">
        <v>2040</v>
      </c>
      <c r="L115" s="81" t="s">
        <v>6482</v>
      </c>
      <c r="M115" s="81" t="s">
        <v>1223</v>
      </c>
    </row>
    <row r="116" spans="1:13" ht="67.5">
      <c r="A116" s="81" t="s">
        <v>6483</v>
      </c>
      <c r="B116" s="146" t="s">
        <v>6484</v>
      </c>
      <c r="C116" s="166" t="s">
        <v>6472</v>
      </c>
      <c r="D116" s="93" t="s">
        <v>6485</v>
      </c>
      <c r="E116" s="57" t="s">
        <v>3637</v>
      </c>
      <c r="F116" s="196" t="s">
        <v>6486</v>
      </c>
      <c r="G116" s="153">
        <v>43679</v>
      </c>
      <c r="H116" s="93" t="s">
        <v>2746</v>
      </c>
      <c r="I116" s="94">
        <v>45198</v>
      </c>
      <c r="J116" s="90"/>
      <c r="K116" s="81" t="s">
        <v>2408</v>
      </c>
      <c r="L116" s="81" t="s">
        <v>6692</v>
      </c>
      <c r="M116" s="81" t="s">
        <v>6487</v>
      </c>
    </row>
    <row r="117" spans="1:13" ht="81">
      <c r="A117" s="81" t="s">
        <v>6462</v>
      </c>
      <c r="B117" s="146" t="s">
        <v>6488</v>
      </c>
      <c r="C117" s="166" t="s">
        <v>6473</v>
      </c>
      <c r="D117" s="93" t="s">
        <v>6489</v>
      </c>
      <c r="E117" s="57" t="s">
        <v>435</v>
      </c>
      <c r="F117" s="196" t="s">
        <v>6490</v>
      </c>
      <c r="G117" s="153">
        <v>45198</v>
      </c>
      <c r="H117" s="166" t="s">
        <v>6298</v>
      </c>
      <c r="I117" s="94">
        <v>45198</v>
      </c>
      <c r="J117" s="90" t="s">
        <v>8827</v>
      </c>
      <c r="K117" s="81" t="s">
        <v>119</v>
      </c>
      <c r="L117" s="81" t="s">
        <v>6491</v>
      </c>
      <c r="M117" s="81" t="s">
        <v>6492</v>
      </c>
    </row>
    <row r="118" spans="1:13" ht="54">
      <c r="A118" s="81" t="s">
        <v>6552</v>
      </c>
      <c r="B118" s="146" t="s">
        <v>6553</v>
      </c>
      <c r="C118" s="166" t="s">
        <v>6474</v>
      </c>
      <c r="D118" s="93" t="s">
        <v>2029</v>
      </c>
      <c r="E118" s="57" t="s">
        <v>6468</v>
      </c>
      <c r="F118" s="196" t="s">
        <v>6564</v>
      </c>
      <c r="G118" s="153">
        <v>42439</v>
      </c>
      <c r="H118" s="93">
        <v>27060</v>
      </c>
      <c r="I118" s="94">
        <v>45230</v>
      </c>
      <c r="J118" s="90"/>
      <c r="K118" s="81" t="s">
        <v>163</v>
      </c>
      <c r="L118" s="81" t="s">
        <v>5362</v>
      </c>
      <c r="M118" s="81" t="s">
        <v>6565</v>
      </c>
    </row>
    <row r="119" spans="1:13" ht="67.5">
      <c r="A119" s="81" t="s">
        <v>6554</v>
      </c>
      <c r="B119" s="146" t="s">
        <v>6561</v>
      </c>
      <c r="C119" s="166" t="s">
        <v>7915</v>
      </c>
      <c r="D119" s="57" t="s">
        <v>3782</v>
      </c>
      <c r="E119" s="100" t="s">
        <v>6438</v>
      </c>
      <c r="F119" s="61" t="s">
        <v>3783</v>
      </c>
      <c r="G119" s="153">
        <v>43462</v>
      </c>
      <c r="H119" s="153">
        <v>30034</v>
      </c>
      <c r="I119" s="167" t="s">
        <v>6568</v>
      </c>
      <c r="J119" s="159"/>
      <c r="K119" s="57" t="s">
        <v>2437</v>
      </c>
      <c r="L119" s="58" t="s">
        <v>5943</v>
      </c>
      <c r="M119" s="58" t="s">
        <v>3784</v>
      </c>
    </row>
    <row r="120" spans="1:13" ht="40.5">
      <c r="A120" s="81" t="s">
        <v>6555</v>
      </c>
      <c r="B120" s="146" t="s">
        <v>6562</v>
      </c>
      <c r="C120" s="166" t="s">
        <v>6475</v>
      </c>
      <c r="D120" s="93" t="s">
        <v>6436</v>
      </c>
      <c r="E120" s="100" t="s">
        <v>6437</v>
      </c>
      <c r="F120" s="61" t="s">
        <v>6439</v>
      </c>
      <c r="G120" s="94">
        <v>45198</v>
      </c>
      <c r="H120" s="153" t="s">
        <v>6571</v>
      </c>
      <c r="I120" s="167" t="s">
        <v>6568</v>
      </c>
      <c r="J120" s="90"/>
      <c r="K120" s="81" t="s">
        <v>119</v>
      </c>
      <c r="L120" s="81" t="s">
        <v>6440</v>
      </c>
      <c r="M120" s="81" t="s">
        <v>6441</v>
      </c>
    </row>
    <row r="121" spans="1:13" ht="81">
      <c r="A121" s="81" t="s">
        <v>6556</v>
      </c>
      <c r="B121" s="146" t="s">
        <v>6563</v>
      </c>
      <c r="C121" s="166" t="s">
        <v>6476</v>
      </c>
      <c r="D121" s="93" t="s">
        <v>5122</v>
      </c>
      <c r="E121" s="100" t="s">
        <v>6438</v>
      </c>
      <c r="F121" s="81"/>
      <c r="G121" s="94">
        <v>44377</v>
      </c>
      <c r="H121" s="153" t="s">
        <v>5121</v>
      </c>
      <c r="I121" s="167" t="s">
        <v>6567</v>
      </c>
      <c r="J121" s="90"/>
      <c r="K121" s="81" t="s">
        <v>130</v>
      </c>
      <c r="L121" s="81" t="s">
        <v>5124</v>
      </c>
      <c r="M121" s="81" t="s">
        <v>5125</v>
      </c>
    </row>
    <row r="122" spans="1:13" ht="81">
      <c r="A122" s="81" t="s">
        <v>6557</v>
      </c>
      <c r="B122" s="146" t="s">
        <v>6575</v>
      </c>
      <c r="C122" s="166" t="s">
        <v>6477</v>
      </c>
      <c r="D122" s="93" t="s">
        <v>6520</v>
      </c>
      <c r="E122" s="57" t="s">
        <v>6522</v>
      </c>
      <c r="F122" s="196"/>
      <c r="G122" s="153">
        <v>45230</v>
      </c>
      <c r="H122" s="93" t="s">
        <v>6576</v>
      </c>
      <c r="I122" s="94">
        <v>45230</v>
      </c>
      <c r="J122" s="90"/>
      <c r="K122" s="81" t="s">
        <v>6507</v>
      </c>
      <c r="L122" s="81" t="s">
        <v>6523</v>
      </c>
      <c r="M122" s="81" t="s">
        <v>6525</v>
      </c>
    </row>
    <row r="123" spans="1:13" ht="67.5">
      <c r="A123" s="81" t="s">
        <v>6558</v>
      </c>
      <c r="B123" s="146" t="s">
        <v>6577</v>
      </c>
      <c r="C123" s="166" t="s">
        <v>6538</v>
      </c>
      <c r="D123" s="93" t="s">
        <v>2574</v>
      </c>
      <c r="E123" s="100" t="s">
        <v>90</v>
      </c>
      <c r="F123" s="61" t="s">
        <v>3607</v>
      </c>
      <c r="G123" s="57" t="s">
        <v>3604</v>
      </c>
      <c r="H123" s="192">
        <v>29054</v>
      </c>
      <c r="I123" s="167" t="s">
        <v>6568</v>
      </c>
      <c r="J123" s="158"/>
      <c r="K123" s="81" t="s">
        <v>2406</v>
      </c>
      <c r="L123" s="81" t="s">
        <v>4744</v>
      </c>
      <c r="M123" s="81" t="s">
        <v>5379</v>
      </c>
    </row>
    <row r="124" spans="1:13" ht="40.5">
      <c r="A124" s="81" t="s">
        <v>6559</v>
      </c>
      <c r="B124" s="146" t="s">
        <v>6578</v>
      </c>
      <c r="C124" s="166" t="s">
        <v>6539</v>
      </c>
      <c r="D124" s="93" t="s">
        <v>4148</v>
      </c>
      <c r="E124" s="176" t="s">
        <v>92</v>
      </c>
      <c r="F124" s="61" t="s">
        <v>4149</v>
      </c>
      <c r="G124" s="153">
        <v>44043</v>
      </c>
      <c r="H124" s="153" t="s">
        <v>2964</v>
      </c>
      <c r="I124" s="167" t="s">
        <v>6568</v>
      </c>
      <c r="J124" s="158"/>
      <c r="K124" s="81" t="s">
        <v>2040</v>
      </c>
      <c r="L124" s="81" t="s">
        <v>4816</v>
      </c>
      <c r="M124" s="81" t="s">
        <v>4150</v>
      </c>
    </row>
    <row r="125" spans="1:13" ht="81">
      <c r="A125" s="81" t="s">
        <v>6560</v>
      </c>
      <c r="B125" s="146" t="s">
        <v>6579</v>
      </c>
      <c r="C125" s="166" t="s">
        <v>6540</v>
      </c>
      <c r="D125" s="93" t="s">
        <v>6583</v>
      </c>
      <c r="E125" s="57" t="s">
        <v>186</v>
      </c>
      <c r="F125" s="196" t="s">
        <v>6584</v>
      </c>
      <c r="G125" s="153">
        <v>45169</v>
      </c>
      <c r="H125" s="93" t="s">
        <v>6589</v>
      </c>
      <c r="I125" s="167" t="s">
        <v>6568</v>
      </c>
      <c r="J125" s="90"/>
      <c r="K125" s="81" t="s">
        <v>132</v>
      </c>
      <c r="L125" s="81" t="s">
        <v>6585</v>
      </c>
      <c r="M125" s="81" t="s">
        <v>6586</v>
      </c>
    </row>
    <row r="126" spans="1:13" ht="94.5">
      <c r="A126" s="81" t="s">
        <v>7700</v>
      </c>
      <c r="B126" s="82" t="s">
        <v>6659</v>
      </c>
      <c r="C126" s="166" t="s">
        <v>6541</v>
      </c>
      <c r="D126" s="93" t="s">
        <v>6660</v>
      </c>
      <c r="E126" s="57" t="s">
        <v>6468</v>
      </c>
      <c r="F126" s="61" t="s">
        <v>6396</v>
      </c>
      <c r="G126" s="94">
        <v>45169</v>
      </c>
      <c r="H126" s="93" t="s">
        <v>6663</v>
      </c>
      <c r="I126" s="94">
        <v>45260</v>
      </c>
      <c r="J126" s="90"/>
      <c r="K126" s="81" t="s">
        <v>6661</v>
      </c>
      <c r="L126" s="81" t="s">
        <v>6397</v>
      </c>
      <c r="M126" s="81" t="s">
        <v>6398</v>
      </c>
    </row>
    <row r="127" spans="1:13" ht="27">
      <c r="A127" s="81" t="s">
        <v>6632</v>
      </c>
      <c r="B127" s="82" t="s">
        <v>6664</v>
      </c>
      <c r="C127" s="166" t="s">
        <v>6542</v>
      </c>
      <c r="D127" s="93" t="s">
        <v>6665</v>
      </c>
      <c r="E127" s="57" t="s">
        <v>186</v>
      </c>
      <c r="F127" s="61" t="s">
        <v>6635</v>
      </c>
      <c r="G127" s="94">
        <v>45260</v>
      </c>
      <c r="H127" s="93" t="s">
        <v>6311</v>
      </c>
      <c r="I127" s="94">
        <v>45260</v>
      </c>
      <c r="J127" s="90"/>
      <c r="K127" s="81" t="s">
        <v>6667</v>
      </c>
      <c r="L127" s="81" t="s">
        <v>6636</v>
      </c>
      <c r="M127" s="81" t="s">
        <v>6637</v>
      </c>
    </row>
    <row r="128" spans="1:13" ht="67.5">
      <c r="A128" s="81" t="s">
        <v>6653</v>
      </c>
      <c r="B128" s="146" t="s">
        <v>6654</v>
      </c>
      <c r="C128" s="166" t="s">
        <v>6543</v>
      </c>
      <c r="D128" s="93" t="s">
        <v>5183</v>
      </c>
      <c r="E128" s="100" t="s">
        <v>6437</v>
      </c>
      <c r="F128" s="61" t="s">
        <v>6656</v>
      </c>
      <c r="G128" s="94">
        <v>45260</v>
      </c>
      <c r="H128" s="93" t="s">
        <v>6668</v>
      </c>
      <c r="I128" s="94">
        <v>45260</v>
      </c>
      <c r="J128" s="90"/>
      <c r="K128" s="81" t="s">
        <v>6669</v>
      </c>
      <c r="L128" s="81" t="s">
        <v>6657</v>
      </c>
      <c r="M128" s="81" t="s">
        <v>6658</v>
      </c>
    </row>
    <row r="129" spans="1:13" ht="54">
      <c r="A129" s="81" t="s">
        <v>6733</v>
      </c>
      <c r="B129" s="82" t="s">
        <v>6734</v>
      </c>
      <c r="C129" s="166" t="s">
        <v>6544</v>
      </c>
      <c r="D129" s="93" t="s">
        <v>2948</v>
      </c>
      <c r="E129" s="57" t="s">
        <v>6468</v>
      </c>
      <c r="F129" s="196" t="s">
        <v>6739</v>
      </c>
      <c r="G129" s="153">
        <v>43889</v>
      </c>
      <c r="H129" s="93" t="s">
        <v>2851</v>
      </c>
      <c r="I129" s="94">
        <v>45288</v>
      </c>
      <c r="J129" s="90"/>
      <c r="K129" s="81" t="s">
        <v>156</v>
      </c>
      <c r="L129" s="81" t="s">
        <v>6742</v>
      </c>
      <c r="M129" s="81" t="s">
        <v>6744</v>
      </c>
    </row>
    <row r="130" spans="1:13" ht="54">
      <c r="A130" s="81" t="s">
        <v>6735</v>
      </c>
      <c r="B130" s="82" t="s">
        <v>6736</v>
      </c>
      <c r="C130" s="166" t="s">
        <v>6545</v>
      </c>
      <c r="D130" s="93" t="s">
        <v>2948</v>
      </c>
      <c r="E130" s="57" t="s">
        <v>6468</v>
      </c>
      <c r="F130" s="196" t="s">
        <v>6740</v>
      </c>
      <c r="G130" s="153">
        <v>43889</v>
      </c>
      <c r="H130" s="93" t="s">
        <v>2852</v>
      </c>
      <c r="I130" s="94">
        <v>45288</v>
      </c>
      <c r="J130" s="90"/>
      <c r="K130" s="81" t="s">
        <v>156</v>
      </c>
      <c r="L130" s="81" t="s">
        <v>6743</v>
      </c>
      <c r="M130" s="81" t="s">
        <v>6745</v>
      </c>
    </row>
    <row r="131" spans="1:13" ht="54">
      <c r="A131" s="81" t="s">
        <v>6737</v>
      </c>
      <c r="B131" s="82" t="s">
        <v>6738</v>
      </c>
      <c r="C131" s="166" t="s">
        <v>6546</v>
      </c>
      <c r="D131" s="93" t="s">
        <v>2948</v>
      </c>
      <c r="E131" s="57" t="s">
        <v>6468</v>
      </c>
      <c r="F131" s="196" t="s">
        <v>6741</v>
      </c>
      <c r="G131" s="153">
        <v>43889</v>
      </c>
      <c r="H131" s="93" t="s">
        <v>2853</v>
      </c>
      <c r="I131" s="94">
        <v>45288</v>
      </c>
      <c r="J131" s="90"/>
      <c r="K131" s="81" t="s">
        <v>156</v>
      </c>
      <c r="L131" s="81" t="s">
        <v>6742</v>
      </c>
      <c r="M131" s="81" t="s">
        <v>6746</v>
      </c>
    </row>
    <row r="132" spans="1:13" ht="40.5">
      <c r="A132" s="81" t="s">
        <v>477</v>
      </c>
      <c r="B132" s="82" t="s">
        <v>6748</v>
      </c>
      <c r="C132" s="166" t="s">
        <v>6779</v>
      </c>
      <c r="D132" s="93" t="s">
        <v>6749</v>
      </c>
      <c r="E132" s="57" t="s">
        <v>458</v>
      </c>
      <c r="F132" s="196" t="s">
        <v>6622</v>
      </c>
      <c r="G132" s="153">
        <v>40848</v>
      </c>
      <c r="H132" s="90">
        <v>23029</v>
      </c>
      <c r="I132" s="94">
        <v>45288</v>
      </c>
      <c r="J132" s="90"/>
      <c r="K132" s="81" t="s">
        <v>2040</v>
      </c>
      <c r="L132" s="81" t="s">
        <v>6623</v>
      </c>
      <c r="M132" s="81" t="s">
        <v>1275</v>
      </c>
    </row>
    <row r="133" spans="1:13" ht="54">
      <c r="A133" s="81" t="s">
        <v>2608</v>
      </c>
      <c r="B133" s="82" t="s">
        <v>2887</v>
      </c>
      <c r="C133" s="166" t="s">
        <v>6780</v>
      </c>
      <c r="D133" s="93" t="s">
        <v>6752</v>
      </c>
      <c r="E133" s="57" t="s">
        <v>2463</v>
      </c>
      <c r="F133" s="196" t="s">
        <v>6756</v>
      </c>
      <c r="G133" s="153" t="s">
        <v>6757</v>
      </c>
      <c r="H133" s="93">
        <v>30014</v>
      </c>
      <c r="I133" s="94">
        <v>45288</v>
      </c>
      <c r="J133" s="90"/>
      <c r="K133" s="81" t="s">
        <v>2460</v>
      </c>
      <c r="L133" s="81" t="s">
        <v>6593</v>
      </c>
      <c r="M133" s="81" t="s">
        <v>2609</v>
      </c>
    </row>
    <row r="134" spans="1:13" ht="54">
      <c r="A134" s="81" t="s">
        <v>6753</v>
      </c>
      <c r="B134" s="82" t="s">
        <v>6754</v>
      </c>
      <c r="C134" s="166" t="s">
        <v>6781</v>
      </c>
      <c r="D134" s="93" t="s">
        <v>6755</v>
      </c>
      <c r="E134" s="57" t="s">
        <v>186</v>
      </c>
      <c r="F134" s="196" t="s">
        <v>6758</v>
      </c>
      <c r="G134" s="153">
        <v>45230</v>
      </c>
      <c r="H134" s="93" t="s">
        <v>6309</v>
      </c>
      <c r="I134" s="94">
        <v>45288</v>
      </c>
      <c r="J134" s="90"/>
      <c r="K134" s="81" t="s">
        <v>119</v>
      </c>
      <c r="L134" s="81" t="s">
        <v>6759</v>
      </c>
      <c r="M134" s="81" t="s">
        <v>6760</v>
      </c>
    </row>
    <row r="135" spans="1:13" ht="40.5">
      <c r="A135" s="81" t="s">
        <v>6768</v>
      </c>
      <c r="B135" s="82" t="s">
        <v>6769</v>
      </c>
      <c r="C135" s="166" t="s">
        <v>6547</v>
      </c>
      <c r="D135" s="93" t="s">
        <v>6770</v>
      </c>
      <c r="E135" s="57" t="s">
        <v>6468</v>
      </c>
      <c r="F135" s="196" t="s">
        <v>1680</v>
      </c>
      <c r="G135" s="153">
        <v>40515</v>
      </c>
      <c r="H135" s="93">
        <v>22022</v>
      </c>
      <c r="I135" s="94">
        <v>45322</v>
      </c>
      <c r="J135" s="90"/>
      <c r="K135" s="81" t="s">
        <v>2040</v>
      </c>
      <c r="L135" s="81" t="s">
        <v>6771</v>
      </c>
      <c r="M135" s="81" t="s">
        <v>6772</v>
      </c>
    </row>
    <row r="136" spans="1:13" ht="54">
      <c r="A136" s="81" t="s">
        <v>6773</v>
      </c>
      <c r="B136" s="82" t="s">
        <v>2926</v>
      </c>
      <c r="C136" s="166" t="s">
        <v>6548</v>
      </c>
      <c r="D136" s="93" t="s">
        <v>2063</v>
      </c>
      <c r="E136" s="57" t="s">
        <v>6468</v>
      </c>
      <c r="F136" s="196" t="s">
        <v>6774</v>
      </c>
      <c r="G136" s="153">
        <v>43524</v>
      </c>
      <c r="H136" s="93">
        <v>30046</v>
      </c>
      <c r="I136" s="94">
        <v>45322</v>
      </c>
      <c r="J136" s="90"/>
      <c r="K136" s="81" t="s">
        <v>2479</v>
      </c>
      <c r="L136" s="81" t="s">
        <v>6776</v>
      </c>
      <c r="M136" s="81" t="s">
        <v>6777</v>
      </c>
    </row>
    <row r="137" spans="1:13" ht="54">
      <c r="A137" s="81" t="s">
        <v>6783</v>
      </c>
      <c r="B137" s="82" t="s">
        <v>6784</v>
      </c>
      <c r="C137" s="166" t="s">
        <v>6549</v>
      </c>
      <c r="D137" s="93" t="s">
        <v>2742</v>
      </c>
      <c r="E137" s="57" t="s">
        <v>186</v>
      </c>
      <c r="F137" s="196" t="s">
        <v>6785</v>
      </c>
      <c r="G137" s="153">
        <v>45230</v>
      </c>
      <c r="H137" s="93" t="s">
        <v>6308</v>
      </c>
      <c r="I137" s="94">
        <v>45322</v>
      </c>
      <c r="J137" s="90"/>
      <c r="K137" s="81" t="s">
        <v>2122</v>
      </c>
      <c r="L137" s="81" t="s">
        <v>6787</v>
      </c>
      <c r="M137" s="81" t="s">
        <v>6788</v>
      </c>
    </row>
    <row r="138" spans="1:13" ht="148.5">
      <c r="A138" s="81" t="s">
        <v>6722</v>
      </c>
      <c r="B138" s="146" t="s">
        <v>6723</v>
      </c>
      <c r="C138" s="166" t="s">
        <v>6550</v>
      </c>
      <c r="D138" s="93" t="s">
        <v>6724</v>
      </c>
      <c r="E138" s="100" t="s">
        <v>716</v>
      </c>
      <c r="F138" s="61" t="s">
        <v>6726</v>
      </c>
      <c r="G138" s="94">
        <v>45288</v>
      </c>
      <c r="H138" s="93" t="s">
        <v>6319</v>
      </c>
      <c r="I138" s="94">
        <v>45351</v>
      </c>
      <c r="J138" s="90"/>
      <c r="K138" s="81" t="s">
        <v>2122</v>
      </c>
      <c r="L138" s="81" t="s">
        <v>6761</v>
      </c>
      <c r="M138" s="81" t="s">
        <v>6727</v>
      </c>
    </row>
    <row r="139" spans="1:13" ht="67.5">
      <c r="A139" s="115" t="s">
        <v>539</v>
      </c>
      <c r="B139" s="146" t="s">
        <v>1888</v>
      </c>
      <c r="C139" s="166" t="s">
        <v>6551</v>
      </c>
      <c r="D139" s="100" t="s">
        <v>541</v>
      </c>
      <c r="E139" s="100" t="s">
        <v>6438</v>
      </c>
      <c r="F139" s="115" t="s">
        <v>5918</v>
      </c>
      <c r="G139" s="94">
        <v>40878</v>
      </c>
      <c r="H139" s="90">
        <v>23069</v>
      </c>
      <c r="I139" s="94">
        <v>45351</v>
      </c>
      <c r="J139" s="90"/>
      <c r="K139" s="81" t="s">
        <v>119</v>
      </c>
      <c r="L139" s="81" t="s">
        <v>4464</v>
      </c>
      <c r="M139" s="81" t="s">
        <v>5919</v>
      </c>
    </row>
    <row r="140" spans="1:13" ht="67.5">
      <c r="A140" s="115" t="s">
        <v>836</v>
      </c>
      <c r="B140" s="146" t="s">
        <v>835</v>
      </c>
      <c r="C140" s="166" t="s">
        <v>6796</v>
      </c>
      <c r="D140" s="100" t="s">
        <v>1036</v>
      </c>
      <c r="E140" s="100" t="s">
        <v>138</v>
      </c>
      <c r="F140" s="115" t="s">
        <v>1813</v>
      </c>
      <c r="G140" s="94">
        <v>40973</v>
      </c>
      <c r="H140" s="90">
        <v>23188</v>
      </c>
      <c r="I140" s="94">
        <v>45351</v>
      </c>
      <c r="J140" s="90"/>
      <c r="K140" s="81" t="s">
        <v>130</v>
      </c>
      <c r="L140" s="81" t="s">
        <v>6601</v>
      </c>
      <c r="M140" s="81" t="s">
        <v>1397</v>
      </c>
    </row>
    <row r="141" spans="1:13" ht="54">
      <c r="A141" s="81" t="s">
        <v>1552</v>
      </c>
      <c r="B141" s="146" t="s">
        <v>1579</v>
      </c>
      <c r="C141" s="166" t="s">
        <v>6797</v>
      </c>
      <c r="D141" s="100" t="s">
        <v>1594</v>
      </c>
      <c r="E141" s="100" t="e">
        <f>LEFT(#REF!,3)</f>
        <v>#REF!</v>
      </c>
      <c r="F141" s="81" t="s">
        <v>1875</v>
      </c>
      <c r="G141" s="94">
        <v>41995</v>
      </c>
      <c r="H141" s="90">
        <v>26015</v>
      </c>
      <c r="I141" s="94">
        <v>45351</v>
      </c>
      <c r="J141" s="90"/>
      <c r="K141" s="81" t="s">
        <v>145</v>
      </c>
      <c r="L141" s="81" t="s">
        <v>4591</v>
      </c>
      <c r="M141" s="81" t="s">
        <v>1553</v>
      </c>
    </row>
    <row r="142" spans="1:13" ht="189">
      <c r="A142" s="95" t="s">
        <v>114</v>
      </c>
      <c r="B142" s="146" t="s">
        <v>3129</v>
      </c>
      <c r="C142" s="166" t="s">
        <v>6798</v>
      </c>
      <c r="D142" s="93" t="s">
        <v>1475</v>
      </c>
      <c r="E142" s="100" t="s">
        <v>6438</v>
      </c>
      <c r="F142" s="95" t="s">
        <v>1646</v>
      </c>
      <c r="G142" s="94">
        <v>40148</v>
      </c>
      <c r="H142" s="90">
        <v>21014</v>
      </c>
      <c r="I142" s="94">
        <v>45351</v>
      </c>
      <c r="J142" s="90"/>
      <c r="K142" s="81" t="s">
        <v>140</v>
      </c>
      <c r="L142" s="81" t="s">
        <v>6607</v>
      </c>
      <c r="M142" s="81" t="s">
        <v>6608</v>
      </c>
    </row>
    <row r="143" spans="1:13" ht="54">
      <c r="A143" s="81" t="s">
        <v>6762</v>
      </c>
      <c r="B143" s="146" t="s">
        <v>6855</v>
      </c>
      <c r="C143" s="166" t="s">
        <v>6848</v>
      </c>
      <c r="D143" s="93" t="s">
        <v>6706</v>
      </c>
      <c r="E143" s="100" t="s">
        <v>186</v>
      </c>
      <c r="F143" s="61" t="s">
        <v>6708</v>
      </c>
      <c r="G143" s="94">
        <v>45288</v>
      </c>
      <c r="H143" s="90" t="s">
        <v>6316</v>
      </c>
      <c r="I143" s="94">
        <v>45380</v>
      </c>
      <c r="J143" s="90"/>
      <c r="K143" s="81" t="s">
        <v>2122</v>
      </c>
      <c r="L143" s="81" t="s">
        <v>6709</v>
      </c>
      <c r="M143" s="81" t="s">
        <v>6710</v>
      </c>
    </row>
    <row r="144" spans="1:13" ht="54">
      <c r="A144" s="115" t="s">
        <v>605</v>
      </c>
      <c r="B144" s="146" t="s">
        <v>604</v>
      </c>
      <c r="C144" s="166" t="s">
        <v>6849</v>
      </c>
      <c r="D144" s="100" t="s">
        <v>474</v>
      </c>
      <c r="E144" s="100" t="s">
        <v>186</v>
      </c>
      <c r="F144" s="115" t="s">
        <v>1761</v>
      </c>
      <c r="G144" s="94">
        <v>40918</v>
      </c>
      <c r="H144" s="90">
        <v>23082</v>
      </c>
      <c r="I144" s="94">
        <v>45380</v>
      </c>
      <c r="J144" s="90"/>
      <c r="K144" s="81" t="s">
        <v>145</v>
      </c>
      <c r="L144" s="81" t="s">
        <v>4468</v>
      </c>
      <c r="M144" s="81" t="s">
        <v>1314</v>
      </c>
    </row>
    <row r="145" spans="1:13" ht="54">
      <c r="A145" s="81" t="s">
        <v>6711</v>
      </c>
      <c r="B145" s="146" t="s">
        <v>6712</v>
      </c>
      <c r="C145" s="166" t="s">
        <v>6850</v>
      </c>
      <c r="D145" s="93" t="s">
        <v>482</v>
      </c>
      <c r="E145" s="100" t="s">
        <v>435</v>
      </c>
      <c r="F145" s="61" t="s">
        <v>6715</v>
      </c>
      <c r="G145" s="94">
        <v>45288</v>
      </c>
      <c r="H145" s="90" t="s">
        <v>6317</v>
      </c>
      <c r="I145" s="94">
        <v>45380</v>
      </c>
      <c r="J145" s="90"/>
      <c r="K145" s="81" t="s">
        <v>2122</v>
      </c>
      <c r="L145" s="81" t="s">
        <v>6716</v>
      </c>
      <c r="M145" s="81" t="s">
        <v>6710</v>
      </c>
    </row>
    <row r="146" spans="1:13" ht="81">
      <c r="A146" s="81" t="s">
        <v>986</v>
      </c>
      <c r="B146" s="146" t="s">
        <v>1051</v>
      </c>
      <c r="C146" s="166" t="s">
        <v>6851</v>
      </c>
      <c r="D146" s="100" t="s">
        <v>985</v>
      </c>
      <c r="E146" s="100" t="s">
        <v>465</v>
      </c>
      <c r="F146" s="81"/>
      <c r="G146" s="94">
        <v>41248</v>
      </c>
      <c r="H146" s="90">
        <v>24013</v>
      </c>
      <c r="I146" s="94">
        <v>45380</v>
      </c>
      <c r="J146" s="90" t="s">
        <v>6860</v>
      </c>
      <c r="K146" s="101" t="s">
        <v>119</v>
      </c>
      <c r="L146" s="81" t="s">
        <v>5924</v>
      </c>
      <c r="M146" s="81" t="s">
        <v>1448</v>
      </c>
    </row>
    <row r="147" spans="1:13" ht="54">
      <c r="A147" s="81" t="s">
        <v>6763</v>
      </c>
      <c r="B147" s="146" t="s">
        <v>6764</v>
      </c>
      <c r="C147" s="166" t="s">
        <v>6852</v>
      </c>
      <c r="D147" s="93" t="s">
        <v>482</v>
      </c>
      <c r="E147" s="100" t="s">
        <v>435</v>
      </c>
      <c r="F147" s="61" t="s">
        <v>6767</v>
      </c>
      <c r="G147" s="94">
        <v>45322</v>
      </c>
      <c r="H147" s="90" t="s">
        <v>6320</v>
      </c>
      <c r="I147" s="94">
        <v>45380</v>
      </c>
      <c r="J147" s="90"/>
      <c r="K147" s="81" t="s">
        <v>2122</v>
      </c>
      <c r="L147" s="81" t="s">
        <v>6709</v>
      </c>
      <c r="M147" s="81" t="s">
        <v>6789</v>
      </c>
    </row>
    <row r="148" spans="1:13" ht="94.5">
      <c r="A148" s="81" t="s">
        <v>5885</v>
      </c>
      <c r="B148" s="146" t="s">
        <v>5886</v>
      </c>
      <c r="C148" s="166" t="s">
        <v>6853</v>
      </c>
      <c r="D148" s="93" t="s">
        <v>6807</v>
      </c>
      <c r="E148" s="100" t="s">
        <v>6438</v>
      </c>
      <c r="F148" s="81" t="s">
        <v>5887</v>
      </c>
      <c r="G148" s="94">
        <v>44834</v>
      </c>
      <c r="H148" s="57" t="s">
        <v>5869</v>
      </c>
      <c r="I148" s="94">
        <v>45380</v>
      </c>
      <c r="J148" s="90"/>
      <c r="K148" s="81" t="s">
        <v>140</v>
      </c>
      <c r="L148" s="81" t="s">
        <v>6682</v>
      </c>
      <c r="M148" s="81" t="s">
        <v>5888</v>
      </c>
    </row>
    <row r="149" spans="1:13" ht="67.5">
      <c r="A149" s="81" t="s">
        <v>2222</v>
      </c>
      <c r="B149" s="146" t="s">
        <v>2221</v>
      </c>
      <c r="C149" s="166" t="s">
        <v>6854</v>
      </c>
      <c r="D149" s="100" t="s">
        <v>599</v>
      </c>
      <c r="E149" s="100" t="s">
        <v>6438</v>
      </c>
      <c r="F149" s="81" t="s">
        <v>1960</v>
      </c>
      <c r="G149" s="94">
        <v>42072</v>
      </c>
      <c r="H149" s="90">
        <v>26048</v>
      </c>
      <c r="I149" s="94">
        <v>45380</v>
      </c>
      <c r="J149" s="90"/>
      <c r="K149" s="81" t="s">
        <v>119</v>
      </c>
      <c r="L149" s="81" t="s">
        <v>4614</v>
      </c>
      <c r="M149" s="81" t="s">
        <v>1961</v>
      </c>
    </row>
    <row r="150" spans="1:13" ht="54">
      <c r="A150" s="115" t="s">
        <v>514</v>
      </c>
      <c r="B150" s="146" t="s">
        <v>574</v>
      </c>
      <c r="C150" s="166" t="s">
        <v>6868</v>
      </c>
      <c r="D150" s="100" t="s">
        <v>515</v>
      </c>
      <c r="E150" s="100" t="s">
        <v>6438</v>
      </c>
      <c r="F150" s="115" t="s">
        <v>5913</v>
      </c>
      <c r="G150" s="94">
        <v>40878</v>
      </c>
      <c r="H150" s="153">
        <v>23051</v>
      </c>
      <c r="I150" s="94">
        <v>45380</v>
      </c>
      <c r="J150" s="158"/>
      <c r="K150" s="81" t="s">
        <v>163</v>
      </c>
      <c r="L150" s="81" t="s">
        <v>4962</v>
      </c>
      <c r="M150" s="81" t="s">
        <v>5912</v>
      </c>
    </row>
    <row r="151" spans="1:13" ht="108">
      <c r="A151" s="95" t="s">
        <v>197</v>
      </c>
      <c r="B151" s="146" t="s">
        <v>252</v>
      </c>
      <c r="C151" s="166" t="s">
        <v>6869</v>
      </c>
      <c r="D151" s="93" t="s">
        <v>37</v>
      </c>
      <c r="E151" s="100" t="s">
        <v>6438</v>
      </c>
      <c r="F151" s="95" t="s">
        <v>1629</v>
      </c>
      <c r="G151" s="94">
        <v>39483</v>
      </c>
      <c r="H151" s="90">
        <v>19038</v>
      </c>
      <c r="I151" s="94">
        <v>45380</v>
      </c>
      <c r="J151" s="90" t="s">
        <v>6865</v>
      </c>
      <c r="K151" s="81" t="s">
        <v>187</v>
      </c>
      <c r="L151" s="81" t="s">
        <v>4296</v>
      </c>
      <c r="M151" s="81" t="s">
        <v>4899</v>
      </c>
    </row>
    <row r="152" spans="1:13" ht="175.5">
      <c r="A152" s="95" t="s">
        <v>1957</v>
      </c>
      <c r="B152" s="146" t="s">
        <v>2916</v>
      </c>
      <c r="C152" s="166" t="s">
        <v>6897</v>
      </c>
      <c r="D152" s="93" t="s">
        <v>16</v>
      </c>
      <c r="E152" s="100" t="s">
        <v>6438</v>
      </c>
      <c r="F152" s="95" t="s">
        <v>1614</v>
      </c>
      <c r="G152" s="94">
        <v>39391</v>
      </c>
      <c r="H152" s="90">
        <v>19016</v>
      </c>
      <c r="I152" s="193">
        <v>45412</v>
      </c>
      <c r="J152" s="90" t="s">
        <v>6930</v>
      </c>
      <c r="K152" s="81" t="s">
        <v>190</v>
      </c>
      <c r="L152" s="81" t="s">
        <v>7726</v>
      </c>
      <c r="M152" s="81" t="s">
        <v>4882</v>
      </c>
    </row>
    <row r="153" spans="1:13" ht="67.5">
      <c r="A153" s="81" t="s">
        <v>472</v>
      </c>
      <c r="B153" s="146" t="s">
        <v>6947</v>
      </c>
      <c r="C153" s="166" t="s">
        <v>6898</v>
      </c>
      <c r="D153" s="93" t="s">
        <v>2168</v>
      </c>
      <c r="E153" s="90" t="s">
        <v>186</v>
      </c>
      <c r="F153" s="81"/>
      <c r="G153" s="94">
        <v>40820</v>
      </c>
      <c r="H153" s="93">
        <v>23024</v>
      </c>
      <c r="I153" s="193">
        <v>45443</v>
      </c>
      <c r="J153" s="90"/>
      <c r="K153" s="81" t="s">
        <v>130</v>
      </c>
      <c r="L153" s="81" t="s">
        <v>6948</v>
      </c>
      <c r="M153" s="81" t="s">
        <v>1273</v>
      </c>
    </row>
    <row r="154" spans="1:13" ht="54">
      <c r="A154" s="115" t="s">
        <v>5336</v>
      </c>
      <c r="B154" s="146" t="s">
        <v>870</v>
      </c>
      <c r="C154" s="165" t="s">
        <v>6899</v>
      </c>
      <c r="D154" s="100" t="s">
        <v>871</v>
      </c>
      <c r="E154" s="100" t="s">
        <v>6438</v>
      </c>
      <c r="F154" s="115" t="s">
        <v>1824</v>
      </c>
      <c r="G154" s="94">
        <v>40973</v>
      </c>
      <c r="H154" s="90">
        <v>23202</v>
      </c>
      <c r="I154" s="193">
        <v>45471</v>
      </c>
      <c r="J154" s="90"/>
      <c r="K154" s="81" t="s">
        <v>119</v>
      </c>
      <c r="L154" s="81" t="s">
        <v>4541</v>
      </c>
      <c r="M154" s="81" t="s">
        <v>1409</v>
      </c>
    </row>
    <row r="155" spans="1:13" ht="54">
      <c r="A155" s="115" t="s">
        <v>864</v>
      </c>
      <c r="B155" s="146" t="s">
        <v>863</v>
      </c>
      <c r="C155" s="165" t="s">
        <v>6900</v>
      </c>
      <c r="D155" s="100" t="s">
        <v>515</v>
      </c>
      <c r="E155" s="100" t="s">
        <v>6438</v>
      </c>
      <c r="F155" s="115" t="s">
        <v>1821</v>
      </c>
      <c r="G155" s="94">
        <v>40973</v>
      </c>
      <c r="H155" s="102">
        <v>23199</v>
      </c>
      <c r="I155" s="193">
        <v>45471</v>
      </c>
      <c r="J155" s="90"/>
      <c r="K155" s="81" t="s">
        <v>121</v>
      </c>
      <c r="L155" s="81" t="s">
        <v>4538</v>
      </c>
      <c r="M155" s="81" t="s">
        <v>1406</v>
      </c>
    </row>
    <row r="156" spans="1:13" ht="54">
      <c r="A156" s="81" t="s">
        <v>4094</v>
      </c>
      <c r="B156" s="146" t="s">
        <v>4095</v>
      </c>
      <c r="C156" s="165" t="s">
        <v>6901</v>
      </c>
      <c r="D156" s="93" t="s">
        <v>4096</v>
      </c>
      <c r="E156" s="100" t="s">
        <v>6438</v>
      </c>
      <c r="F156" s="61" t="s">
        <v>4097</v>
      </c>
      <c r="G156" s="153">
        <v>43889</v>
      </c>
      <c r="H156" s="143" t="s">
        <v>2855</v>
      </c>
      <c r="I156" s="167" t="s">
        <v>7090</v>
      </c>
      <c r="J156" s="158"/>
      <c r="K156" s="81" t="s">
        <v>3344</v>
      </c>
      <c r="L156" s="81" t="s">
        <v>4811</v>
      </c>
      <c r="M156" s="81" t="s">
        <v>4098</v>
      </c>
    </row>
    <row r="157" spans="1:13" ht="54">
      <c r="A157" s="81" t="s">
        <v>7036</v>
      </c>
      <c r="B157" s="146" t="s">
        <v>7037</v>
      </c>
      <c r="C157" s="165" t="s">
        <v>6902</v>
      </c>
      <c r="D157" s="93" t="s">
        <v>7038</v>
      </c>
      <c r="E157" s="100" t="s">
        <v>488</v>
      </c>
      <c r="F157" s="61" t="s">
        <v>7041</v>
      </c>
      <c r="G157" s="94">
        <v>45471</v>
      </c>
      <c r="H157" s="90" t="s">
        <v>6969</v>
      </c>
      <c r="I157" s="193">
        <v>45504</v>
      </c>
      <c r="J157" s="90"/>
      <c r="K157" s="81" t="s">
        <v>132</v>
      </c>
      <c r="L157" s="81" t="s">
        <v>7067</v>
      </c>
      <c r="M157" s="81" t="s">
        <v>7040</v>
      </c>
    </row>
    <row r="158" spans="1:13" ht="54">
      <c r="A158" s="152" t="s">
        <v>7701</v>
      </c>
      <c r="B158" s="146" t="s">
        <v>7208</v>
      </c>
      <c r="C158" s="165" t="s">
        <v>6903</v>
      </c>
      <c r="D158" s="93" t="s">
        <v>7209</v>
      </c>
      <c r="E158" s="100" t="s">
        <v>465</v>
      </c>
      <c r="F158" s="81" t="s">
        <v>7211</v>
      </c>
      <c r="G158" s="94">
        <v>45504</v>
      </c>
      <c r="H158" s="90" t="s">
        <v>6985</v>
      </c>
      <c r="I158" s="193">
        <v>45504</v>
      </c>
      <c r="J158" s="90"/>
      <c r="K158" s="81" t="s">
        <v>150</v>
      </c>
      <c r="L158" s="81" t="s">
        <v>7213</v>
      </c>
      <c r="M158" s="81" t="s">
        <v>7212</v>
      </c>
    </row>
    <row r="159" spans="1:13" ht="81">
      <c r="A159" s="202" t="s">
        <v>2510</v>
      </c>
      <c r="B159" s="146" t="s">
        <v>3079</v>
      </c>
      <c r="C159" s="165" t="s">
        <v>6904</v>
      </c>
      <c r="D159" s="93" t="s">
        <v>64</v>
      </c>
      <c r="E159" s="100" t="s">
        <v>100</v>
      </c>
      <c r="F159" s="61" t="s">
        <v>2511</v>
      </c>
      <c r="G159" s="94">
        <v>39665</v>
      </c>
      <c r="H159" s="90">
        <v>20027</v>
      </c>
      <c r="I159" s="193">
        <v>45504</v>
      </c>
      <c r="J159" s="90"/>
      <c r="K159" s="81" t="s">
        <v>190</v>
      </c>
      <c r="L159" s="81" t="s">
        <v>7091</v>
      </c>
      <c r="M159" s="81" t="s">
        <v>1123</v>
      </c>
    </row>
    <row r="160" spans="1:13" ht="54">
      <c r="A160" s="152" t="s">
        <v>7220</v>
      </c>
      <c r="B160" s="146" t="s">
        <v>7219</v>
      </c>
      <c r="C160" s="165" t="s">
        <v>6905</v>
      </c>
      <c r="D160" s="93" t="s">
        <v>7221</v>
      </c>
      <c r="E160" s="100" t="s">
        <v>6437</v>
      </c>
      <c r="F160" s="81" t="s">
        <v>7222</v>
      </c>
      <c r="G160" s="94">
        <v>45504</v>
      </c>
      <c r="H160" s="90" t="s">
        <v>7092</v>
      </c>
      <c r="I160" s="193">
        <v>45504</v>
      </c>
      <c r="J160" s="90"/>
      <c r="K160" s="81" t="s">
        <v>119</v>
      </c>
      <c r="L160" s="81" t="s">
        <v>7223</v>
      </c>
      <c r="M160" s="81" t="s">
        <v>7241</v>
      </c>
    </row>
    <row r="161" spans="1:13" ht="270">
      <c r="A161" s="202" t="s">
        <v>28</v>
      </c>
      <c r="B161" s="146" t="s">
        <v>3119</v>
      </c>
      <c r="C161" s="165" t="s">
        <v>6906</v>
      </c>
      <c r="D161" s="93" t="s">
        <v>29</v>
      </c>
      <c r="E161" s="100" t="s">
        <v>96</v>
      </c>
      <c r="F161" s="95" t="s">
        <v>5894</v>
      </c>
      <c r="G161" s="94">
        <v>39360</v>
      </c>
      <c r="H161" s="90">
        <v>19006</v>
      </c>
      <c r="I161" s="193">
        <v>45504</v>
      </c>
      <c r="J161" s="90" t="s">
        <v>7238</v>
      </c>
      <c r="K161" s="81" t="s">
        <v>145</v>
      </c>
      <c r="L161" s="81" t="s">
        <v>4279</v>
      </c>
      <c r="M161" s="81" t="s">
        <v>4877</v>
      </c>
    </row>
    <row r="162" spans="1:13" ht="81">
      <c r="A162" s="81" t="s">
        <v>7276</v>
      </c>
      <c r="B162" s="146" t="s">
        <v>7284</v>
      </c>
      <c r="C162" s="165" t="s">
        <v>6907</v>
      </c>
      <c r="D162" s="93" t="s">
        <v>7214</v>
      </c>
      <c r="E162" s="100" t="s">
        <v>123</v>
      </c>
      <c r="F162" s="81" t="s">
        <v>7216</v>
      </c>
      <c r="G162" s="94">
        <v>45504</v>
      </c>
      <c r="H162" s="90" t="s">
        <v>6986</v>
      </c>
      <c r="I162" s="193">
        <v>45534</v>
      </c>
      <c r="J162" s="90"/>
      <c r="K162" s="81" t="s">
        <v>119</v>
      </c>
      <c r="L162" s="81" t="s">
        <v>7239</v>
      </c>
      <c r="M162" s="81" t="s">
        <v>7218</v>
      </c>
    </row>
    <row r="163" spans="1:13" ht="94.5">
      <c r="A163" s="81" t="s">
        <v>5059</v>
      </c>
      <c r="B163" s="146" t="s">
        <v>5060</v>
      </c>
      <c r="C163" s="165" t="s">
        <v>6908</v>
      </c>
      <c r="D163" s="93" t="s">
        <v>5061</v>
      </c>
      <c r="E163" s="100" t="s">
        <v>90</v>
      </c>
      <c r="F163" s="61" t="s">
        <v>5062</v>
      </c>
      <c r="G163" s="94">
        <v>44316</v>
      </c>
      <c r="H163" s="57" t="s">
        <v>5031</v>
      </c>
      <c r="I163" s="193">
        <v>45534</v>
      </c>
      <c r="J163" s="90"/>
      <c r="K163" s="81" t="s">
        <v>132</v>
      </c>
      <c r="L163" s="81" t="s">
        <v>7066</v>
      </c>
      <c r="M163" s="81" t="s">
        <v>5063</v>
      </c>
    </row>
    <row r="164" spans="1:13" ht="67.5">
      <c r="A164" s="81" t="s">
        <v>7256</v>
      </c>
      <c r="B164" s="146" t="s">
        <v>7257</v>
      </c>
      <c r="C164" s="165" t="s">
        <v>6909</v>
      </c>
      <c r="D164" s="93" t="s">
        <v>726</v>
      </c>
      <c r="E164" s="100" t="s">
        <v>716</v>
      </c>
      <c r="F164" s="61" t="s">
        <v>7271</v>
      </c>
      <c r="G164" s="94">
        <v>45504</v>
      </c>
      <c r="H164" s="90" t="s">
        <v>7097</v>
      </c>
      <c r="I164" s="193">
        <v>45534</v>
      </c>
      <c r="J164" s="90"/>
      <c r="K164" s="81" t="s">
        <v>119</v>
      </c>
      <c r="L164" s="81" t="s">
        <v>7260</v>
      </c>
      <c r="M164" s="81" t="s">
        <v>7272</v>
      </c>
    </row>
    <row r="165" spans="1:13" ht="40.5">
      <c r="A165" s="81" t="s">
        <v>7261</v>
      </c>
      <c r="B165" s="146" t="s">
        <v>7262</v>
      </c>
      <c r="C165" s="165" t="s">
        <v>6910</v>
      </c>
      <c r="D165" s="93" t="s">
        <v>726</v>
      </c>
      <c r="E165" s="100" t="s">
        <v>716</v>
      </c>
      <c r="F165" s="61" t="s">
        <v>7273</v>
      </c>
      <c r="G165" s="94">
        <v>45504</v>
      </c>
      <c r="H165" s="90" t="s">
        <v>7098</v>
      </c>
      <c r="I165" s="193">
        <v>45534</v>
      </c>
      <c r="J165" s="90"/>
      <c r="K165" s="81" t="s">
        <v>163</v>
      </c>
      <c r="L165" s="81" t="s">
        <v>7263</v>
      </c>
      <c r="M165" s="81" t="s">
        <v>7264</v>
      </c>
    </row>
    <row r="166" spans="1:13" ht="94.5">
      <c r="A166" s="81" t="s">
        <v>7298</v>
      </c>
      <c r="B166" s="146" t="s">
        <v>7299</v>
      </c>
      <c r="C166" s="165" t="s">
        <v>6911</v>
      </c>
      <c r="D166" s="93" t="s">
        <v>6242</v>
      </c>
      <c r="E166" s="100" t="s">
        <v>6437</v>
      </c>
      <c r="F166" s="61" t="s">
        <v>7334</v>
      </c>
      <c r="G166" s="94">
        <v>45534</v>
      </c>
      <c r="H166" s="90" t="s">
        <v>7103</v>
      </c>
      <c r="I166" s="193">
        <v>45534</v>
      </c>
      <c r="J166" s="90"/>
      <c r="K166" s="81" t="s">
        <v>132</v>
      </c>
      <c r="L166" s="81" t="s">
        <v>7329</v>
      </c>
      <c r="M166" s="81" t="s">
        <v>7335</v>
      </c>
    </row>
    <row r="167" spans="1:13" ht="67.5">
      <c r="A167" s="81" t="s">
        <v>2017</v>
      </c>
      <c r="B167" s="146" t="s">
        <v>2016</v>
      </c>
      <c r="C167" s="165" t="s">
        <v>6912</v>
      </c>
      <c r="D167" s="93" t="s">
        <v>2018</v>
      </c>
      <c r="E167" s="119" t="s">
        <v>2019</v>
      </c>
      <c r="F167" s="61" t="s">
        <v>2211</v>
      </c>
      <c r="G167" s="135">
        <v>42342</v>
      </c>
      <c r="H167" s="90">
        <v>27024</v>
      </c>
      <c r="I167" s="193">
        <v>45534</v>
      </c>
      <c r="J167" s="90"/>
      <c r="K167" s="81" t="s">
        <v>125</v>
      </c>
      <c r="L167" s="81" t="s">
        <v>4634</v>
      </c>
      <c r="M167" s="81" t="s">
        <v>2173</v>
      </c>
    </row>
    <row r="168" spans="1:13" ht="67.5">
      <c r="A168" s="81" t="s">
        <v>7243</v>
      </c>
      <c r="B168" s="146" t="s">
        <v>7244</v>
      </c>
      <c r="C168" s="165" t="s">
        <v>6913</v>
      </c>
      <c r="D168" s="93" t="s">
        <v>7245</v>
      </c>
      <c r="E168" s="100" t="s">
        <v>608</v>
      </c>
      <c r="F168" s="61" t="s">
        <v>7270</v>
      </c>
      <c r="G168" s="94">
        <v>45504</v>
      </c>
      <c r="H168" s="90" t="s">
        <v>7095</v>
      </c>
      <c r="I168" s="193">
        <v>45534</v>
      </c>
      <c r="J168" s="90"/>
      <c r="K168" s="81" t="s">
        <v>119</v>
      </c>
      <c r="L168" s="81" t="s">
        <v>7247</v>
      </c>
      <c r="M168" s="81" t="s">
        <v>7248</v>
      </c>
    </row>
    <row r="169" spans="1:13" ht="54">
      <c r="A169" s="115" t="s">
        <v>5320</v>
      </c>
      <c r="B169" s="146" t="s">
        <v>210</v>
      </c>
      <c r="C169" s="165" t="s">
        <v>6914</v>
      </c>
      <c r="D169" s="100" t="s">
        <v>184</v>
      </c>
      <c r="E169" s="100" t="s">
        <v>133</v>
      </c>
      <c r="F169" s="115" t="s">
        <v>1663</v>
      </c>
      <c r="G169" s="94">
        <v>40631</v>
      </c>
      <c r="H169" s="90">
        <v>22075</v>
      </c>
      <c r="I169" s="193">
        <v>45534</v>
      </c>
      <c r="J169" s="90"/>
      <c r="K169" s="81" t="s">
        <v>145</v>
      </c>
      <c r="L169" s="81" t="s">
        <v>4423</v>
      </c>
      <c r="M169" s="81" t="s">
        <v>1247</v>
      </c>
    </row>
    <row r="170" spans="1:13" ht="81">
      <c r="A170" s="81" t="s">
        <v>5348</v>
      </c>
      <c r="B170" s="146" t="s">
        <v>3105</v>
      </c>
      <c r="C170" s="165" t="s">
        <v>6915</v>
      </c>
      <c r="D170" s="93" t="s">
        <v>2023</v>
      </c>
      <c r="E170" s="119" t="s">
        <v>2024</v>
      </c>
      <c r="F170" s="61" t="s">
        <v>2212</v>
      </c>
      <c r="G170" s="135">
        <v>42342</v>
      </c>
      <c r="H170" s="90">
        <v>27026</v>
      </c>
      <c r="I170" s="193">
        <v>45565</v>
      </c>
      <c r="J170" s="90"/>
      <c r="K170" s="81" t="s">
        <v>2122</v>
      </c>
      <c r="L170" s="81" t="s">
        <v>7474</v>
      </c>
      <c r="M170" s="81" t="s">
        <v>7475</v>
      </c>
    </row>
    <row r="171" spans="1:13" ht="67.5">
      <c r="A171" s="81" t="s">
        <v>7377</v>
      </c>
      <c r="B171" s="146" t="s">
        <v>7386</v>
      </c>
      <c r="C171" s="165" t="s">
        <v>6916</v>
      </c>
      <c r="D171" s="93" t="s">
        <v>7542</v>
      </c>
      <c r="E171" s="90" t="s">
        <v>6437</v>
      </c>
      <c r="F171" s="81" t="s">
        <v>7543</v>
      </c>
      <c r="G171" s="94">
        <v>45534</v>
      </c>
      <c r="H171" s="90" t="s">
        <v>7114</v>
      </c>
      <c r="I171" s="193">
        <v>45565</v>
      </c>
      <c r="J171" s="90"/>
      <c r="K171" s="81" t="s">
        <v>2040</v>
      </c>
      <c r="L171" s="81" t="s">
        <v>7544</v>
      </c>
      <c r="M171" s="81" t="s">
        <v>7545</v>
      </c>
    </row>
    <row r="172" spans="1:13" ht="94.5">
      <c r="A172" s="81" t="s">
        <v>7200</v>
      </c>
      <c r="B172" s="82" t="s">
        <v>7546</v>
      </c>
      <c r="C172" s="165" t="s">
        <v>6917</v>
      </c>
      <c r="D172" s="93" t="s">
        <v>7547</v>
      </c>
      <c r="E172" s="90" t="s">
        <v>6437</v>
      </c>
      <c r="F172" s="81" t="s">
        <v>7203</v>
      </c>
      <c r="G172" s="94">
        <v>45504</v>
      </c>
      <c r="H172" s="90" t="s">
        <v>6984</v>
      </c>
      <c r="I172" s="193">
        <v>45565</v>
      </c>
      <c r="J172" s="90"/>
      <c r="K172" s="81" t="s">
        <v>130</v>
      </c>
      <c r="L172" s="81" t="s">
        <v>7548</v>
      </c>
      <c r="M172" s="81" t="s">
        <v>7206</v>
      </c>
    </row>
    <row r="173" spans="1:13" ht="54">
      <c r="A173" s="81" t="s">
        <v>7517</v>
      </c>
      <c r="B173" s="146" t="s">
        <v>7516</v>
      </c>
      <c r="C173" s="165" t="s">
        <v>6918</v>
      </c>
      <c r="D173" s="93" t="s">
        <v>7518</v>
      </c>
      <c r="E173" s="100" t="s">
        <v>120</v>
      </c>
      <c r="F173" s="81" t="s">
        <v>7538</v>
      </c>
      <c r="G173" s="94">
        <v>45565</v>
      </c>
      <c r="H173" s="90" t="s">
        <v>7135</v>
      </c>
      <c r="I173" s="193">
        <v>45565</v>
      </c>
      <c r="J173" s="90"/>
      <c r="K173" s="81" t="s">
        <v>119</v>
      </c>
      <c r="L173" s="81" t="s">
        <v>7524</v>
      </c>
      <c r="M173" s="81" t="s">
        <v>7551</v>
      </c>
    </row>
    <row r="174" spans="1:13" ht="148.5">
      <c r="A174" s="81" t="s">
        <v>7426</v>
      </c>
      <c r="B174" s="146" t="s">
        <v>7427</v>
      </c>
      <c r="C174" s="165" t="s">
        <v>6919</v>
      </c>
      <c r="D174" s="93" t="s">
        <v>7428</v>
      </c>
      <c r="E174" s="100" t="s">
        <v>6437</v>
      </c>
      <c r="F174" s="61" t="s">
        <v>7460</v>
      </c>
      <c r="G174" s="94">
        <v>45534</v>
      </c>
      <c r="H174" s="90" t="s">
        <v>7124</v>
      </c>
      <c r="I174" s="193">
        <v>45565</v>
      </c>
      <c r="J174" s="90"/>
      <c r="K174" s="81" t="s">
        <v>132</v>
      </c>
      <c r="L174" s="81" t="s">
        <v>7435</v>
      </c>
      <c r="M174" s="81" t="s">
        <v>7459</v>
      </c>
    </row>
    <row r="175" spans="1:13" ht="67.5">
      <c r="A175" s="81" t="s">
        <v>7308</v>
      </c>
      <c r="B175" s="146" t="s">
        <v>7309</v>
      </c>
      <c r="C175" s="165" t="s">
        <v>6920</v>
      </c>
      <c r="D175" s="93" t="s">
        <v>7327</v>
      </c>
      <c r="E175" s="100" t="s">
        <v>6437</v>
      </c>
      <c r="F175" s="61" t="s">
        <v>7342</v>
      </c>
      <c r="G175" s="94">
        <v>45534</v>
      </c>
      <c r="H175" s="90" t="s">
        <v>7108</v>
      </c>
      <c r="I175" s="193">
        <v>45565</v>
      </c>
      <c r="J175" s="90"/>
      <c r="K175" s="81" t="s">
        <v>2040</v>
      </c>
      <c r="L175" s="81" t="s">
        <v>7328</v>
      </c>
      <c r="M175" s="81" t="s">
        <v>7343</v>
      </c>
    </row>
    <row r="176" spans="1:13" ht="81">
      <c r="A176" s="81" t="s">
        <v>7394</v>
      </c>
      <c r="B176" s="146" t="s">
        <v>7395</v>
      </c>
      <c r="C176" s="165" t="s">
        <v>6921</v>
      </c>
      <c r="D176" s="93" t="s">
        <v>7396</v>
      </c>
      <c r="E176" s="100" t="s">
        <v>186</v>
      </c>
      <c r="F176" s="61" t="s">
        <v>7446</v>
      </c>
      <c r="G176" s="94">
        <v>45534</v>
      </c>
      <c r="H176" s="90" t="s">
        <v>7116</v>
      </c>
      <c r="I176" s="193">
        <v>45565</v>
      </c>
      <c r="J176" s="90"/>
      <c r="K176" s="81" t="s">
        <v>119</v>
      </c>
      <c r="L176" s="81" t="s">
        <v>7476</v>
      </c>
      <c r="M176" s="81" t="s">
        <v>7447</v>
      </c>
    </row>
    <row r="177" spans="1:13" ht="67.5">
      <c r="A177" s="115" t="s">
        <v>779</v>
      </c>
      <c r="B177" s="146" t="s">
        <v>778</v>
      </c>
      <c r="C177" s="165" t="s">
        <v>6922</v>
      </c>
      <c r="D177" s="100" t="s">
        <v>746</v>
      </c>
      <c r="E177" s="100" t="s">
        <v>716</v>
      </c>
      <c r="F177" s="115" t="s">
        <v>1803</v>
      </c>
      <c r="G177" s="94">
        <v>40949</v>
      </c>
      <c r="H177" s="102">
        <v>23166</v>
      </c>
      <c r="I177" s="193">
        <v>45565</v>
      </c>
      <c r="J177" s="90"/>
      <c r="K177" s="81" t="s">
        <v>132</v>
      </c>
      <c r="L177" s="81" t="s">
        <v>6057</v>
      </c>
      <c r="M177" s="81" t="s">
        <v>6058</v>
      </c>
    </row>
    <row r="178" spans="1:13" ht="54">
      <c r="A178" s="81" t="s">
        <v>5992</v>
      </c>
      <c r="B178" s="146" t="s">
        <v>5994</v>
      </c>
      <c r="C178" s="165" t="s">
        <v>6923</v>
      </c>
      <c r="D178" s="93" t="s">
        <v>5995</v>
      </c>
      <c r="E178" s="100" t="s">
        <v>2476</v>
      </c>
      <c r="F178" s="81" t="s">
        <v>5996</v>
      </c>
      <c r="G178" s="94">
        <v>44895</v>
      </c>
      <c r="H178" s="57" t="s">
        <v>5986</v>
      </c>
      <c r="I178" s="193">
        <v>45565</v>
      </c>
      <c r="J178" s="90"/>
      <c r="K178" s="81" t="s">
        <v>130</v>
      </c>
      <c r="L178" s="81" t="s">
        <v>5998</v>
      </c>
      <c r="M178" s="81" t="s">
        <v>5999</v>
      </c>
    </row>
    <row r="179" spans="1:13" ht="40.5">
      <c r="A179" s="81" t="s">
        <v>7659</v>
      </c>
      <c r="B179" s="146" t="s">
        <v>7658</v>
      </c>
      <c r="C179" s="165" t="s">
        <v>6924</v>
      </c>
      <c r="D179" s="93" t="s">
        <v>7660</v>
      </c>
      <c r="E179" s="100" t="s">
        <v>6437</v>
      </c>
      <c r="F179" s="81" t="s">
        <v>7661</v>
      </c>
      <c r="G179" s="94">
        <v>45565</v>
      </c>
      <c r="H179" s="90" t="s">
        <v>7151</v>
      </c>
      <c r="I179" s="193">
        <v>45565</v>
      </c>
      <c r="J179" s="90"/>
      <c r="K179" s="81" t="s">
        <v>119</v>
      </c>
      <c r="L179" s="81" t="s">
        <v>7662</v>
      </c>
      <c r="M179" s="81" t="s">
        <v>7663</v>
      </c>
    </row>
    <row r="180" spans="1:13" ht="108">
      <c r="A180" s="81" t="s">
        <v>7639</v>
      </c>
      <c r="B180" s="146" t="s">
        <v>7638</v>
      </c>
      <c r="C180" s="165" t="s">
        <v>6925</v>
      </c>
      <c r="D180" s="93" t="s">
        <v>7640</v>
      </c>
      <c r="E180" s="100" t="s">
        <v>647</v>
      </c>
      <c r="F180" s="81" t="s">
        <v>7642</v>
      </c>
      <c r="G180" s="94">
        <v>45565</v>
      </c>
      <c r="H180" s="90" t="s">
        <v>7148</v>
      </c>
      <c r="I180" s="193">
        <v>45565</v>
      </c>
      <c r="J180" s="90"/>
      <c r="K180" s="81" t="s">
        <v>119</v>
      </c>
      <c r="L180" s="81" t="s">
        <v>7643</v>
      </c>
      <c r="M180" s="81" t="s">
        <v>7644</v>
      </c>
    </row>
    <row r="181" spans="1:13" ht="54">
      <c r="A181" s="81" t="s">
        <v>7724</v>
      </c>
      <c r="B181" s="146" t="s">
        <v>7410</v>
      </c>
      <c r="C181" s="165" t="s">
        <v>6926</v>
      </c>
      <c r="D181" s="93" t="s">
        <v>7707</v>
      </c>
      <c r="E181" s="100" t="s">
        <v>6437</v>
      </c>
      <c r="F181" s="61" t="s">
        <v>7453</v>
      </c>
      <c r="G181" s="94">
        <v>45534</v>
      </c>
      <c r="H181" s="90" t="s">
        <v>7120</v>
      </c>
      <c r="I181" s="193">
        <v>45565</v>
      </c>
      <c r="J181" s="90"/>
      <c r="K181" s="81" t="s">
        <v>119</v>
      </c>
      <c r="L181" s="81" t="s">
        <v>7412</v>
      </c>
      <c r="M181" s="81" t="s">
        <v>7472</v>
      </c>
    </row>
    <row r="182" spans="1:13" ht="54">
      <c r="A182" s="81" t="s">
        <v>7624</v>
      </c>
      <c r="B182" s="146" t="s">
        <v>7625</v>
      </c>
      <c r="C182" s="165" t="s">
        <v>6927</v>
      </c>
      <c r="D182" s="93" t="s">
        <v>428</v>
      </c>
      <c r="E182" s="100" t="s">
        <v>6437</v>
      </c>
      <c r="F182" s="81" t="s">
        <v>7627</v>
      </c>
      <c r="G182" s="94">
        <v>45565</v>
      </c>
      <c r="H182" s="90" t="s">
        <v>7146</v>
      </c>
      <c r="I182" s="193">
        <v>45565</v>
      </c>
      <c r="J182" s="90"/>
      <c r="K182" s="81" t="s">
        <v>130</v>
      </c>
      <c r="L182" s="81" t="s">
        <v>7629</v>
      </c>
      <c r="M182" s="81" t="s">
        <v>7630</v>
      </c>
    </row>
    <row r="183" spans="1:13" ht="67.5">
      <c r="A183" s="81" t="s">
        <v>7566</v>
      </c>
      <c r="B183" s="146" t="s">
        <v>7567</v>
      </c>
      <c r="C183" s="165" t="s">
        <v>6928</v>
      </c>
      <c r="D183" s="93" t="s">
        <v>7568</v>
      </c>
      <c r="E183" s="100" t="s">
        <v>7569</v>
      </c>
      <c r="F183" s="81" t="s">
        <v>7570</v>
      </c>
      <c r="G183" s="94">
        <v>45565</v>
      </c>
      <c r="H183" s="90" t="s">
        <v>7138</v>
      </c>
      <c r="I183" s="193">
        <v>45596</v>
      </c>
      <c r="J183" s="90"/>
      <c r="K183" s="81" t="s">
        <v>165</v>
      </c>
      <c r="L183" s="81" t="s">
        <v>7571</v>
      </c>
      <c r="M183" s="81" t="s">
        <v>7572</v>
      </c>
    </row>
    <row r="184" spans="1:13" ht="121.5">
      <c r="A184" s="81" t="s">
        <v>7740</v>
      </c>
      <c r="B184" s="82" t="s">
        <v>7741</v>
      </c>
      <c r="C184" s="165" t="s">
        <v>6929</v>
      </c>
      <c r="D184" s="93" t="s">
        <v>7685</v>
      </c>
      <c r="E184" s="100" t="s">
        <v>6437</v>
      </c>
      <c r="F184" s="61" t="s">
        <v>7693</v>
      </c>
      <c r="G184" s="94">
        <v>45565</v>
      </c>
      <c r="H184" s="90" t="s">
        <v>7156</v>
      </c>
      <c r="I184" s="193">
        <v>45596</v>
      </c>
      <c r="J184" s="90"/>
      <c r="K184" s="81" t="s">
        <v>165</v>
      </c>
      <c r="L184" s="81" t="s">
        <v>7694</v>
      </c>
      <c r="M184" s="81" t="s">
        <v>7682</v>
      </c>
    </row>
    <row r="185" spans="1:13" ht="108">
      <c r="A185" s="81" t="s">
        <v>7646</v>
      </c>
      <c r="B185" s="146" t="s">
        <v>7645</v>
      </c>
      <c r="C185" s="165" t="s">
        <v>7353</v>
      </c>
      <c r="D185" s="93" t="s">
        <v>7647</v>
      </c>
      <c r="E185" s="100" t="s">
        <v>458</v>
      </c>
      <c r="F185" s="81" t="s">
        <v>7649</v>
      </c>
      <c r="G185" s="94">
        <v>45565</v>
      </c>
      <c r="H185" s="90" t="s">
        <v>7149</v>
      </c>
      <c r="I185" s="193">
        <v>45596</v>
      </c>
      <c r="J185" s="90"/>
      <c r="K185" s="81" t="s">
        <v>119</v>
      </c>
      <c r="L185" s="81" t="s">
        <v>7651</v>
      </c>
      <c r="M185" s="81" t="s">
        <v>7650</v>
      </c>
    </row>
    <row r="186" spans="1:13" ht="81">
      <c r="A186" s="115" t="s">
        <v>2721</v>
      </c>
      <c r="B186" s="146" t="s">
        <v>3081</v>
      </c>
      <c r="C186" s="165" t="s">
        <v>7354</v>
      </c>
      <c r="D186" s="100" t="s">
        <v>185</v>
      </c>
      <c r="E186" s="100" t="s">
        <v>186</v>
      </c>
      <c r="F186" s="201" t="s">
        <v>2518</v>
      </c>
      <c r="G186" s="94">
        <v>40617</v>
      </c>
      <c r="H186" s="90">
        <v>22061</v>
      </c>
      <c r="I186" s="193">
        <v>45596</v>
      </c>
      <c r="J186" s="90"/>
      <c r="K186" s="81" t="s">
        <v>119</v>
      </c>
      <c r="L186" s="81" t="s">
        <v>4413</v>
      </c>
      <c r="M186" s="81" t="s">
        <v>1236</v>
      </c>
    </row>
    <row r="187" spans="1:13" ht="81">
      <c r="A187" s="81" t="s">
        <v>6999</v>
      </c>
      <c r="B187" s="194" t="s">
        <v>7179</v>
      </c>
      <c r="C187" s="165" t="s">
        <v>7355</v>
      </c>
      <c r="D187" s="195" t="s">
        <v>7000</v>
      </c>
      <c r="E187" s="100" t="s">
        <v>186</v>
      </c>
      <c r="F187" s="61" t="s">
        <v>7015</v>
      </c>
      <c r="G187" s="94">
        <v>45471</v>
      </c>
      <c r="H187" s="90" t="s">
        <v>6963</v>
      </c>
      <c r="I187" s="193">
        <v>45596</v>
      </c>
      <c r="J187" s="90"/>
      <c r="K187" s="81" t="s">
        <v>2122</v>
      </c>
      <c r="L187" s="81" t="s">
        <v>7002</v>
      </c>
      <c r="M187" s="81" t="s">
        <v>7016</v>
      </c>
    </row>
    <row r="188" spans="1:13" ht="67.5">
      <c r="A188" s="95" t="s">
        <v>263</v>
      </c>
      <c r="B188" s="146" t="s">
        <v>251</v>
      </c>
      <c r="C188" s="165" t="s">
        <v>7716</v>
      </c>
      <c r="D188" s="93" t="s">
        <v>6977</v>
      </c>
      <c r="E188" s="100" t="s">
        <v>92</v>
      </c>
      <c r="F188" s="61" t="s">
        <v>6978</v>
      </c>
      <c r="G188" s="94">
        <v>39483</v>
      </c>
      <c r="H188" s="90">
        <v>19037</v>
      </c>
      <c r="I188" s="193">
        <v>45596</v>
      </c>
      <c r="J188" s="90"/>
      <c r="K188" s="81" t="s">
        <v>119</v>
      </c>
      <c r="L188" s="81" t="s">
        <v>7290</v>
      </c>
      <c r="M188" s="81" t="s">
        <v>4898</v>
      </c>
    </row>
    <row r="189" spans="1:13" ht="81">
      <c r="A189" s="81" t="s">
        <v>1092</v>
      </c>
      <c r="B189" s="146" t="s">
        <v>3098</v>
      </c>
      <c r="C189" s="165" t="s">
        <v>7717</v>
      </c>
      <c r="D189" s="100" t="s">
        <v>1093</v>
      </c>
      <c r="E189" s="100" t="s">
        <v>6438</v>
      </c>
      <c r="F189" s="81" t="s">
        <v>1870</v>
      </c>
      <c r="G189" s="94">
        <v>41901</v>
      </c>
      <c r="H189" s="93">
        <v>26008</v>
      </c>
      <c r="I189" s="193">
        <v>45596</v>
      </c>
      <c r="J189" s="158" t="s">
        <v>1958</v>
      </c>
      <c r="K189" s="81" t="s">
        <v>145</v>
      </c>
      <c r="L189" s="81" t="s">
        <v>4587</v>
      </c>
      <c r="M189" s="81" t="s">
        <v>1920</v>
      </c>
    </row>
    <row r="190" spans="1:13" ht="108">
      <c r="A190" s="81" t="s">
        <v>7291</v>
      </c>
      <c r="B190" s="146" t="s">
        <v>7229</v>
      </c>
      <c r="C190" s="165" t="s">
        <v>7718</v>
      </c>
      <c r="D190" s="93" t="s">
        <v>7230</v>
      </c>
      <c r="E190" s="100" t="s">
        <v>854</v>
      </c>
      <c r="F190" s="81" t="s">
        <v>7232</v>
      </c>
      <c r="G190" s="94">
        <v>45504</v>
      </c>
      <c r="H190" s="90" t="s">
        <v>7094</v>
      </c>
      <c r="I190" s="193">
        <v>45596</v>
      </c>
      <c r="J190" s="90"/>
      <c r="K190" s="81" t="s">
        <v>2040</v>
      </c>
      <c r="L190" s="81" t="s">
        <v>7236</v>
      </c>
      <c r="M190" s="81" t="s">
        <v>7242</v>
      </c>
    </row>
    <row r="191" spans="1:13" ht="81">
      <c r="A191" s="81" t="s">
        <v>7888</v>
      </c>
      <c r="B191" s="146" t="s">
        <v>7887</v>
      </c>
      <c r="C191" s="165" t="s">
        <v>7719</v>
      </c>
      <c r="D191" s="93" t="s">
        <v>7889</v>
      </c>
      <c r="E191" s="100" t="s">
        <v>875</v>
      </c>
      <c r="F191" s="61" t="s">
        <v>7906</v>
      </c>
      <c r="G191" s="94">
        <v>45596</v>
      </c>
      <c r="H191" s="90" t="s">
        <v>7760</v>
      </c>
      <c r="I191" s="193">
        <v>45596</v>
      </c>
      <c r="J191" s="90"/>
      <c r="K191" s="81" t="s">
        <v>119</v>
      </c>
      <c r="L191" s="81" t="s">
        <v>7890</v>
      </c>
      <c r="M191" s="81" t="s">
        <v>7905</v>
      </c>
    </row>
    <row r="192" spans="1:13" ht="121.5">
      <c r="A192" s="81" t="s">
        <v>7399</v>
      </c>
      <c r="B192" s="146" t="s">
        <v>7398</v>
      </c>
      <c r="C192" s="165" t="s">
        <v>7720</v>
      </c>
      <c r="D192" s="93" t="s">
        <v>7400</v>
      </c>
      <c r="E192" s="100" t="s">
        <v>6437</v>
      </c>
      <c r="F192" s="61" t="s">
        <v>7448</v>
      </c>
      <c r="G192" s="94">
        <v>45534</v>
      </c>
      <c r="H192" s="90" t="s">
        <v>7117</v>
      </c>
      <c r="I192" s="193">
        <v>45596</v>
      </c>
      <c r="J192" s="90"/>
      <c r="K192" s="81" t="s">
        <v>119</v>
      </c>
      <c r="L192" s="81" t="s">
        <v>7401</v>
      </c>
      <c r="M192" s="81" t="s">
        <v>7449</v>
      </c>
    </row>
    <row r="193" spans="1:13" ht="81">
      <c r="A193" s="81" t="s">
        <v>7679</v>
      </c>
      <c r="B193" s="146" t="s">
        <v>7678</v>
      </c>
      <c r="C193" s="165" t="s">
        <v>7721</v>
      </c>
      <c r="D193" s="93" t="s">
        <v>2530</v>
      </c>
      <c r="E193" s="100" t="s">
        <v>186</v>
      </c>
      <c r="F193" s="61" t="s">
        <v>7691</v>
      </c>
      <c r="G193" s="94">
        <v>45565</v>
      </c>
      <c r="H193" s="90" t="s">
        <v>7155</v>
      </c>
      <c r="I193" s="193">
        <v>45596</v>
      </c>
      <c r="J193" s="90"/>
      <c r="K193" s="81" t="s">
        <v>163</v>
      </c>
      <c r="L193" s="81" t="s">
        <v>7681</v>
      </c>
      <c r="M193" s="81" t="s">
        <v>7692</v>
      </c>
    </row>
    <row r="194" spans="1:13" ht="40.5">
      <c r="A194" s="81" t="s">
        <v>7963</v>
      </c>
      <c r="B194" s="146" t="s">
        <v>7962</v>
      </c>
      <c r="C194" s="165" t="s">
        <v>7722</v>
      </c>
      <c r="D194" s="93" t="s">
        <v>7964</v>
      </c>
      <c r="E194" s="100" t="s">
        <v>127</v>
      </c>
      <c r="F194" s="61" t="s">
        <v>7977</v>
      </c>
      <c r="G194" s="94">
        <v>45596</v>
      </c>
      <c r="H194" s="90" t="s">
        <v>7920</v>
      </c>
      <c r="I194" s="193">
        <v>45596</v>
      </c>
      <c r="J194" s="90"/>
      <c r="K194" s="81" t="s">
        <v>2040</v>
      </c>
      <c r="L194" s="81" t="s">
        <v>7966</v>
      </c>
      <c r="M194" s="81" t="s">
        <v>8126</v>
      </c>
    </row>
    <row r="195" spans="1:13" ht="54">
      <c r="A195" s="57" t="s">
        <v>3824</v>
      </c>
      <c r="B195" s="58" t="s">
        <v>2919</v>
      </c>
      <c r="C195" s="165" t="s">
        <v>7723</v>
      </c>
      <c r="D195" s="57" t="s">
        <v>3825</v>
      </c>
      <c r="E195" s="176" t="s">
        <v>2476</v>
      </c>
      <c r="F195" s="61" t="s">
        <v>3826</v>
      </c>
      <c r="G195" s="153">
        <v>43524</v>
      </c>
      <c r="H195" s="143">
        <v>30045</v>
      </c>
      <c r="I195" s="193">
        <v>45596</v>
      </c>
      <c r="J195" s="90"/>
      <c r="K195" s="57" t="s">
        <v>2460</v>
      </c>
      <c r="L195" s="58" t="s">
        <v>4772</v>
      </c>
      <c r="M195" s="57"/>
    </row>
    <row r="196" spans="1:13" ht="216">
      <c r="A196" s="81" t="s">
        <v>7521</v>
      </c>
      <c r="B196" s="146" t="s">
        <v>7498</v>
      </c>
      <c r="C196" s="165" t="s">
        <v>8129</v>
      </c>
      <c r="D196" s="93" t="s">
        <v>7499</v>
      </c>
      <c r="E196" s="100" t="s">
        <v>120</v>
      </c>
      <c r="F196" s="61" t="s">
        <v>7529</v>
      </c>
      <c r="G196" s="94">
        <v>45565</v>
      </c>
      <c r="H196" s="90" t="s">
        <v>7130</v>
      </c>
      <c r="I196" s="193">
        <v>45596</v>
      </c>
      <c r="J196" s="90"/>
      <c r="K196" s="81" t="s">
        <v>119</v>
      </c>
      <c r="L196" s="81" t="s">
        <v>7523</v>
      </c>
      <c r="M196" s="81" t="s">
        <v>7530</v>
      </c>
    </row>
    <row r="197" spans="1:13" ht="67.5">
      <c r="A197" s="115" t="s">
        <v>2552</v>
      </c>
      <c r="B197" s="146" t="s">
        <v>2551</v>
      </c>
      <c r="C197" s="165" t="s">
        <v>8258</v>
      </c>
      <c r="D197" s="100" t="s">
        <v>2553</v>
      </c>
      <c r="E197" s="100" t="s">
        <v>6438</v>
      </c>
      <c r="F197" s="115" t="s">
        <v>1666</v>
      </c>
      <c r="G197" s="94">
        <v>40617</v>
      </c>
      <c r="H197" s="90">
        <v>22069</v>
      </c>
      <c r="I197" s="193">
        <v>45625</v>
      </c>
      <c r="J197" s="90"/>
      <c r="K197" s="81" t="s">
        <v>178</v>
      </c>
      <c r="L197" s="81" t="s">
        <v>7738</v>
      </c>
      <c r="M197" s="81" t="s">
        <v>7739</v>
      </c>
    </row>
    <row r="198" spans="1:13" ht="94.5">
      <c r="A198" s="81" t="s">
        <v>6078</v>
      </c>
      <c r="B198" s="146" t="s">
        <v>6079</v>
      </c>
      <c r="C198" s="165" t="s">
        <v>8259</v>
      </c>
      <c r="D198" s="93" t="s">
        <v>5099</v>
      </c>
      <c r="E198" s="100" t="s">
        <v>186</v>
      </c>
      <c r="F198" s="61" t="s">
        <v>6083</v>
      </c>
      <c r="G198" s="94">
        <v>45044</v>
      </c>
      <c r="H198" s="90" t="s">
        <v>6080</v>
      </c>
      <c r="I198" s="193">
        <v>45625</v>
      </c>
      <c r="J198" s="90"/>
      <c r="K198" s="81" t="s">
        <v>119</v>
      </c>
      <c r="L198" s="81" t="s">
        <v>6085</v>
      </c>
      <c r="M198" s="81" t="s">
        <v>6086</v>
      </c>
    </row>
    <row r="199" spans="1:13" ht="67.5">
      <c r="A199" s="81" t="s">
        <v>7669</v>
      </c>
      <c r="B199" s="146" t="s">
        <v>7668</v>
      </c>
      <c r="C199" s="165" t="s">
        <v>8260</v>
      </c>
      <c r="D199" s="93" t="s">
        <v>7670</v>
      </c>
      <c r="E199" s="100" t="s">
        <v>186</v>
      </c>
      <c r="F199" s="61" t="s">
        <v>7688</v>
      </c>
      <c r="G199" s="94">
        <v>45565</v>
      </c>
      <c r="H199" s="90" t="s">
        <v>7153</v>
      </c>
      <c r="I199" s="193">
        <v>45625</v>
      </c>
      <c r="J199" s="90"/>
      <c r="K199" s="81" t="s">
        <v>2040</v>
      </c>
      <c r="L199" s="81" t="s">
        <v>7672</v>
      </c>
      <c r="M199" s="81" t="s">
        <v>7689</v>
      </c>
    </row>
    <row r="200" spans="1:13" ht="108">
      <c r="A200" s="81" t="s">
        <v>4141</v>
      </c>
      <c r="B200" s="146" t="s">
        <v>4142</v>
      </c>
      <c r="C200" s="165" t="s">
        <v>8261</v>
      </c>
      <c r="D200" s="93" t="s">
        <v>4143</v>
      </c>
      <c r="E200" s="176" t="s">
        <v>2476</v>
      </c>
      <c r="F200" s="61" t="s">
        <v>4144</v>
      </c>
      <c r="G200" s="153">
        <v>44012</v>
      </c>
      <c r="H200" s="143" t="s">
        <v>2963</v>
      </c>
      <c r="I200" s="193">
        <v>45625</v>
      </c>
      <c r="J200" s="90"/>
      <c r="K200" s="81" t="s">
        <v>2040</v>
      </c>
      <c r="L200" s="81" t="s">
        <v>7702</v>
      </c>
      <c r="M200" s="81" t="s">
        <v>4145</v>
      </c>
    </row>
    <row r="201" spans="1:13" ht="54">
      <c r="A201" s="81" t="s">
        <v>8316</v>
      </c>
      <c r="B201" s="146" t="s">
        <v>8317</v>
      </c>
      <c r="C201" s="165" t="s">
        <v>8262</v>
      </c>
      <c r="D201" s="93" t="s">
        <v>5264</v>
      </c>
      <c r="E201" s="100" t="s">
        <v>6437</v>
      </c>
      <c r="F201" s="81" t="s">
        <v>8318</v>
      </c>
      <c r="G201" s="94">
        <v>45625</v>
      </c>
      <c r="H201" s="90" t="s">
        <v>8307</v>
      </c>
      <c r="I201" s="193">
        <v>45625</v>
      </c>
      <c r="J201" s="90"/>
      <c r="K201" s="81" t="s">
        <v>150</v>
      </c>
      <c r="L201" s="81" t="s">
        <v>8319</v>
      </c>
      <c r="M201" s="81" t="s">
        <v>8342</v>
      </c>
    </row>
    <row r="202" spans="1:13" ht="148.5">
      <c r="A202" s="81" t="s">
        <v>7892</v>
      </c>
      <c r="B202" s="146" t="s">
        <v>7891</v>
      </c>
      <c r="C202" s="165" t="s">
        <v>8263</v>
      </c>
      <c r="D202" s="93" t="s">
        <v>7893</v>
      </c>
      <c r="E202" s="100" t="s">
        <v>127</v>
      </c>
      <c r="F202" s="61" t="s">
        <v>7907</v>
      </c>
      <c r="G202" s="94">
        <v>45596</v>
      </c>
      <c r="H202" s="90" t="s">
        <v>7761</v>
      </c>
      <c r="I202" s="193">
        <v>45625</v>
      </c>
      <c r="J202" s="90"/>
      <c r="K202" s="81" t="s">
        <v>119</v>
      </c>
      <c r="L202" s="81" t="s">
        <v>7910</v>
      </c>
      <c r="M202" s="81" t="s">
        <v>8025</v>
      </c>
    </row>
    <row r="203" spans="1:13" ht="67.5">
      <c r="A203" s="81" t="s">
        <v>4064</v>
      </c>
      <c r="B203" s="82" t="s">
        <v>8393</v>
      </c>
      <c r="C203" s="165" t="s">
        <v>8264</v>
      </c>
      <c r="D203" s="93" t="s">
        <v>3339</v>
      </c>
      <c r="E203" s="100" t="s">
        <v>6438</v>
      </c>
      <c r="F203" s="61" t="s">
        <v>4066</v>
      </c>
      <c r="G203" s="153">
        <v>43889</v>
      </c>
      <c r="H203" s="143" t="s">
        <v>2814</v>
      </c>
      <c r="I203" s="193">
        <v>45625</v>
      </c>
      <c r="J203" s="90"/>
      <c r="K203" s="81" t="s">
        <v>191</v>
      </c>
      <c r="L203" s="81" t="s">
        <v>7981</v>
      </c>
      <c r="M203" s="81" t="s">
        <v>4067</v>
      </c>
    </row>
    <row r="204" spans="1:13" ht="67.5">
      <c r="A204" s="81" t="s">
        <v>8240</v>
      </c>
      <c r="B204" s="146" t="s">
        <v>8239</v>
      </c>
      <c r="C204" s="165" t="s">
        <v>8265</v>
      </c>
      <c r="D204" s="93" t="s">
        <v>8241</v>
      </c>
      <c r="E204" s="100" t="s">
        <v>6437</v>
      </c>
      <c r="F204" s="61" t="s">
        <v>8251</v>
      </c>
      <c r="G204" s="94">
        <v>45625</v>
      </c>
      <c r="H204" s="90" t="s">
        <v>8216</v>
      </c>
      <c r="I204" s="193">
        <v>45625</v>
      </c>
      <c r="J204" s="90"/>
      <c r="K204" s="81" t="s">
        <v>121</v>
      </c>
      <c r="L204" s="81" t="s">
        <v>8286</v>
      </c>
      <c r="M204" s="81" t="s">
        <v>8252</v>
      </c>
    </row>
    <row r="205" spans="1:13" ht="54">
      <c r="A205" s="81" t="s">
        <v>8198</v>
      </c>
      <c r="B205" s="146" t="s">
        <v>8150</v>
      </c>
      <c r="C205" s="165" t="s">
        <v>8451</v>
      </c>
      <c r="D205" s="93" t="s">
        <v>8151</v>
      </c>
      <c r="E205" s="100" t="s">
        <v>488</v>
      </c>
      <c r="F205" s="61" t="s">
        <v>8182</v>
      </c>
      <c r="G205" s="94">
        <v>45596</v>
      </c>
      <c r="H205" s="90" t="s">
        <v>7946</v>
      </c>
      <c r="I205" s="193">
        <v>45653</v>
      </c>
      <c r="J205" s="90"/>
      <c r="K205" s="81" t="s">
        <v>2040</v>
      </c>
      <c r="L205" s="81" t="s">
        <v>8153</v>
      </c>
      <c r="M205" s="81" t="s">
        <v>8183</v>
      </c>
    </row>
    <row r="206" spans="1:13" ht="67.5">
      <c r="A206" s="81" t="s">
        <v>8376</v>
      </c>
      <c r="B206" s="146" t="s">
        <v>8375</v>
      </c>
      <c r="C206" s="165" t="s">
        <v>8452</v>
      </c>
      <c r="D206" s="93" t="s">
        <v>6132</v>
      </c>
      <c r="E206" s="100" t="s">
        <v>6437</v>
      </c>
      <c r="F206" s="61" t="s">
        <v>8384</v>
      </c>
      <c r="G206" s="94">
        <v>45625</v>
      </c>
      <c r="H206" s="90" t="s">
        <v>8312</v>
      </c>
      <c r="I206" s="193">
        <v>45653</v>
      </c>
      <c r="J206" s="90"/>
      <c r="K206" s="81" t="s">
        <v>163</v>
      </c>
      <c r="L206" s="81" t="s">
        <v>8377</v>
      </c>
      <c r="M206" s="81" t="s">
        <v>8385</v>
      </c>
    </row>
    <row r="207" spans="1:13" ht="121.5">
      <c r="A207" s="81" t="s">
        <v>8512</v>
      </c>
      <c r="B207" s="82" t="s">
        <v>8513</v>
      </c>
      <c r="C207" s="165" t="s">
        <v>8453</v>
      </c>
      <c r="D207" s="93" t="s">
        <v>3455</v>
      </c>
      <c r="E207" s="100" t="s">
        <v>2463</v>
      </c>
      <c r="F207" s="61" t="s">
        <v>3456</v>
      </c>
      <c r="G207" s="94" t="s">
        <v>3446</v>
      </c>
      <c r="H207" s="90">
        <v>29006</v>
      </c>
      <c r="I207" s="193">
        <v>45653</v>
      </c>
      <c r="J207" s="90"/>
      <c r="K207" s="81" t="s">
        <v>2468</v>
      </c>
      <c r="L207" s="81" t="s">
        <v>4843</v>
      </c>
      <c r="M207" s="81" t="s">
        <v>2469</v>
      </c>
    </row>
    <row r="208" spans="1:13" ht="121.5">
      <c r="A208" s="81" t="s">
        <v>8532</v>
      </c>
      <c r="B208" s="82" t="s">
        <v>8531</v>
      </c>
      <c r="C208" s="165" t="s">
        <v>8454</v>
      </c>
      <c r="D208" s="93" t="s">
        <v>6095</v>
      </c>
      <c r="E208" s="100" t="s">
        <v>123</v>
      </c>
      <c r="F208" s="61" t="s">
        <v>8505</v>
      </c>
      <c r="G208" s="94">
        <v>45653</v>
      </c>
      <c r="H208" s="90" t="s">
        <v>8461</v>
      </c>
      <c r="I208" s="193">
        <v>45688</v>
      </c>
      <c r="J208" s="90"/>
      <c r="K208" s="81" t="s">
        <v>119</v>
      </c>
      <c r="L208" s="81" t="s">
        <v>8487</v>
      </c>
      <c r="M208" s="81" t="s">
        <v>8506</v>
      </c>
    </row>
    <row r="209" spans="1:14" ht="81">
      <c r="A209" s="81" t="s">
        <v>8244</v>
      </c>
      <c r="B209" s="146" t="s">
        <v>8243</v>
      </c>
      <c r="C209" s="165" t="s">
        <v>8455</v>
      </c>
      <c r="D209" s="93" t="s">
        <v>734</v>
      </c>
      <c r="E209" s="100" t="s">
        <v>6437</v>
      </c>
      <c r="F209" s="61" t="s">
        <v>8253</v>
      </c>
      <c r="G209" s="94">
        <v>45625</v>
      </c>
      <c r="H209" s="90" t="s">
        <v>8217</v>
      </c>
      <c r="I209" s="193">
        <v>45688</v>
      </c>
      <c r="J209" s="90"/>
      <c r="K209" s="81" t="s">
        <v>2040</v>
      </c>
      <c r="L209" s="81" t="s">
        <v>8246</v>
      </c>
      <c r="M209" s="81" t="s">
        <v>8254</v>
      </c>
    </row>
    <row r="210" spans="1:14" ht="121.5">
      <c r="A210" s="81" t="s">
        <v>8430</v>
      </c>
      <c r="B210" s="146" t="s">
        <v>8431</v>
      </c>
      <c r="C210" s="165" t="s">
        <v>8552</v>
      </c>
      <c r="D210" s="93" t="s">
        <v>185</v>
      </c>
      <c r="E210" s="100" t="s">
        <v>186</v>
      </c>
      <c r="F210" s="61" t="s">
        <v>8443</v>
      </c>
      <c r="G210" s="94">
        <v>45653</v>
      </c>
      <c r="H210" s="90" t="s">
        <v>8405</v>
      </c>
      <c r="I210" s="193">
        <v>45688</v>
      </c>
      <c r="J210" s="90"/>
      <c r="K210" s="81" t="s">
        <v>122</v>
      </c>
      <c r="L210" s="81" t="s">
        <v>8432</v>
      </c>
      <c r="M210" s="81" t="s">
        <v>8444</v>
      </c>
    </row>
    <row r="211" spans="1:14" ht="54">
      <c r="A211" s="81" t="s">
        <v>8645</v>
      </c>
      <c r="B211" s="82" t="s">
        <v>8646</v>
      </c>
      <c r="C211" s="165" t="s">
        <v>8640</v>
      </c>
      <c r="D211" s="93" t="s">
        <v>6749</v>
      </c>
      <c r="E211" s="100" t="s">
        <v>458</v>
      </c>
      <c r="F211" s="61" t="s">
        <v>8549</v>
      </c>
      <c r="G211" s="94">
        <v>45688</v>
      </c>
      <c r="H211" s="90" t="s">
        <v>8535</v>
      </c>
      <c r="I211" s="193">
        <v>45688</v>
      </c>
      <c r="J211" s="90"/>
      <c r="K211" s="81" t="s">
        <v>150</v>
      </c>
      <c r="L211" s="81" t="s">
        <v>8547</v>
      </c>
      <c r="M211" s="81" t="s">
        <v>8550</v>
      </c>
    </row>
    <row r="212" spans="1:14" ht="40.5">
      <c r="A212" s="81" t="s">
        <v>8520</v>
      </c>
      <c r="B212" s="146" t="s">
        <v>8519</v>
      </c>
      <c r="C212" s="165" t="s">
        <v>8641</v>
      </c>
      <c r="D212" s="93" t="s">
        <v>8522</v>
      </c>
      <c r="E212" s="100" t="s">
        <v>186</v>
      </c>
      <c r="F212" s="61" t="s">
        <v>8525</v>
      </c>
      <c r="G212" s="94">
        <v>45653</v>
      </c>
      <c r="H212" s="90" t="s">
        <v>8521</v>
      </c>
      <c r="I212" s="193">
        <v>45688</v>
      </c>
      <c r="J212" s="90"/>
      <c r="K212" s="81" t="s">
        <v>2040</v>
      </c>
      <c r="L212" s="81" t="s">
        <v>8524</v>
      </c>
      <c r="M212" s="81" t="s">
        <v>8526</v>
      </c>
    </row>
    <row r="213" spans="1:14" ht="67.5">
      <c r="A213" s="81" t="s">
        <v>8604</v>
      </c>
      <c r="B213" s="146" t="s">
        <v>8605</v>
      </c>
      <c r="C213" s="165" t="s">
        <v>8642</v>
      </c>
      <c r="D213" s="93" t="s">
        <v>8607</v>
      </c>
      <c r="E213" s="100" t="s">
        <v>158</v>
      </c>
      <c r="F213" s="61" t="s">
        <v>8633</v>
      </c>
      <c r="G213" s="94">
        <v>45688</v>
      </c>
      <c r="H213" s="90" t="s">
        <v>8563</v>
      </c>
      <c r="I213" s="193">
        <v>45688</v>
      </c>
      <c r="J213" s="90"/>
      <c r="K213" s="81" t="s">
        <v>587</v>
      </c>
      <c r="L213" s="81" t="s">
        <v>8631</v>
      </c>
      <c r="M213" s="81" t="s">
        <v>8609</v>
      </c>
    </row>
    <row r="214" spans="1:14" ht="121.5">
      <c r="A214" s="81" t="s">
        <v>8748</v>
      </c>
      <c r="B214" s="82" t="s">
        <v>8749</v>
      </c>
      <c r="C214" s="165" t="s">
        <v>8747</v>
      </c>
      <c r="D214" s="57" t="s">
        <v>2556</v>
      </c>
      <c r="E214" s="176" t="s">
        <v>2558</v>
      </c>
      <c r="F214" s="61" t="s">
        <v>2568</v>
      </c>
      <c r="G214" s="57" t="s">
        <v>3582</v>
      </c>
      <c r="H214" s="143">
        <v>29045</v>
      </c>
      <c r="I214" s="193">
        <v>45716</v>
      </c>
      <c r="J214" s="90"/>
      <c r="K214" s="57" t="s">
        <v>2437</v>
      </c>
      <c r="L214" s="58" t="s">
        <v>8527</v>
      </c>
      <c r="M214" s="58" t="s">
        <v>2569</v>
      </c>
    </row>
    <row r="215" spans="1:14" ht="40.5">
      <c r="A215" s="81" t="s">
        <v>9154</v>
      </c>
      <c r="B215" s="146" t="s">
        <v>9155</v>
      </c>
      <c r="C215" s="165" t="s">
        <v>8643</v>
      </c>
      <c r="D215" s="93" t="s">
        <v>9156</v>
      </c>
      <c r="E215" s="100" t="s">
        <v>186</v>
      </c>
      <c r="F215" s="61" t="s">
        <v>9159</v>
      </c>
      <c r="G215" s="94">
        <v>45777</v>
      </c>
      <c r="H215" s="221" t="s">
        <v>9697</v>
      </c>
      <c r="I215" s="154" t="s">
        <v>9705</v>
      </c>
      <c r="J215" s="90"/>
      <c r="K215" s="81" t="s">
        <v>163</v>
      </c>
      <c r="L215" s="81" t="s">
        <v>9157</v>
      </c>
      <c r="M215" s="81" t="s">
        <v>9158</v>
      </c>
    </row>
    <row r="216" spans="1:14" ht="121.5">
      <c r="A216" s="81" t="s">
        <v>9239</v>
      </c>
      <c r="B216" s="146" t="s">
        <v>9229</v>
      </c>
      <c r="C216" s="165" t="s">
        <v>8644</v>
      </c>
      <c r="D216" s="93" t="s">
        <v>6952</v>
      </c>
      <c r="E216" s="100" t="s">
        <v>186</v>
      </c>
      <c r="F216" s="61" t="s">
        <v>9233</v>
      </c>
      <c r="G216" s="94">
        <v>45777</v>
      </c>
      <c r="H216" s="149" t="s">
        <v>9699</v>
      </c>
      <c r="I216" s="154" t="s">
        <v>9705</v>
      </c>
      <c r="J216" s="90"/>
      <c r="K216" s="81" t="s">
        <v>156</v>
      </c>
      <c r="L216" s="81" t="s">
        <v>9240</v>
      </c>
      <c r="M216" s="81" t="s">
        <v>9230</v>
      </c>
    </row>
    <row r="217" spans="1:14" ht="54">
      <c r="A217" s="115" t="s">
        <v>904</v>
      </c>
      <c r="B217" s="146" t="s">
        <v>903</v>
      </c>
      <c r="C217" s="165" t="s">
        <v>8913</v>
      </c>
      <c r="D217" s="100" t="s">
        <v>640</v>
      </c>
      <c r="E217" s="100" t="s">
        <v>6438</v>
      </c>
      <c r="F217" s="115" t="s">
        <v>1834</v>
      </c>
      <c r="G217" s="94">
        <v>40973</v>
      </c>
      <c r="H217" s="222">
        <v>23216</v>
      </c>
      <c r="I217" s="167" t="s">
        <v>9705</v>
      </c>
      <c r="J217" s="158"/>
      <c r="K217" s="81" t="s">
        <v>119</v>
      </c>
      <c r="L217" s="81" t="s">
        <v>5338</v>
      </c>
      <c r="M217" s="81" t="s">
        <v>1421</v>
      </c>
    </row>
    <row r="218" spans="1:14" ht="67.5">
      <c r="A218" s="81" t="s">
        <v>9259</v>
      </c>
      <c r="B218" s="146" t="s">
        <v>9281</v>
      </c>
      <c r="C218" s="165" t="s">
        <v>9702</v>
      </c>
      <c r="D218" s="93" t="s">
        <v>9260</v>
      </c>
      <c r="E218" s="100" t="s">
        <v>138</v>
      </c>
      <c r="F218" s="61" t="s">
        <v>9261</v>
      </c>
      <c r="G218" s="94">
        <v>45807</v>
      </c>
      <c r="H218" s="149" t="s">
        <v>9704</v>
      </c>
      <c r="I218" s="154" t="s">
        <v>9705</v>
      </c>
      <c r="J218" s="90"/>
      <c r="K218" s="81" t="s">
        <v>146</v>
      </c>
      <c r="L218" s="81" t="s">
        <v>9282</v>
      </c>
      <c r="M218" s="81" t="s">
        <v>9283</v>
      </c>
    </row>
    <row r="219" spans="1:14" ht="40.5">
      <c r="A219" s="81" t="s">
        <v>4230</v>
      </c>
      <c r="B219" s="146" t="s">
        <v>4231</v>
      </c>
      <c r="C219" s="167" t="s">
        <v>9838</v>
      </c>
      <c r="D219" s="93" t="s">
        <v>4232</v>
      </c>
      <c r="E219" s="176" t="s">
        <v>91</v>
      </c>
      <c r="F219" s="61" t="s">
        <v>4233</v>
      </c>
      <c r="G219" s="153">
        <v>44165</v>
      </c>
      <c r="H219" s="143" t="s">
        <v>2981</v>
      </c>
      <c r="I219" s="149">
        <v>45807</v>
      </c>
      <c r="J219" s="158"/>
      <c r="K219" s="81" t="s">
        <v>3181</v>
      </c>
      <c r="L219" s="81" t="s">
        <v>8015</v>
      </c>
      <c r="M219" s="81" t="s">
        <v>4234</v>
      </c>
    </row>
    <row r="220" spans="1:14" ht="81">
      <c r="A220" s="81" t="s">
        <v>9353</v>
      </c>
      <c r="B220" s="146" t="s">
        <v>9354</v>
      </c>
      <c r="C220" s="154" t="s">
        <v>9839</v>
      </c>
      <c r="D220" s="93" t="s">
        <v>9355</v>
      </c>
      <c r="E220" s="100" t="s">
        <v>435</v>
      </c>
      <c r="F220" s="81" t="s">
        <v>9356</v>
      </c>
      <c r="G220" s="94">
        <v>45807</v>
      </c>
      <c r="H220" s="90" t="s">
        <v>9789</v>
      </c>
      <c r="I220" s="149">
        <v>45807</v>
      </c>
      <c r="J220" s="90"/>
      <c r="K220" s="81" t="s">
        <v>125</v>
      </c>
      <c r="L220" s="81" t="s">
        <v>9358</v>
      </c>
      <c r="M220" s="170" t="s">
        <v>9357</v>
      </c>
      <c r="N220" s="87"/>
    </row>
    <row r="221" spans="1:14" ht="54">
      <c r="A221" s="81" t="s">
        <v>8573</v>
      </c>
      <c r="B221" s="146" t="s">
        <v>8574</v>
      </c>
      <c r="C221" s="154" t="s">
        <v>9837</v>
      </c>
      <c r="D221" s="93" t="s">
        <v>8575</v>
      </c>
      <c r="E221" s="100" t="s">
        <v>844</v>
      </c>
      <c r="F221" s="61" t="s">
        <v>8599</v>
      </c>
      <c r="G221" s="94">
        <v>45688</v>
      </c>
      <c r="H221" s="90" t="s">
        <v>8559</v>
      </c>
      <c r="I221" s="149">
        <v>45807</v>
      </c>
      <c r="J221" s="90"/>
      <c r="K221" s="81" t="s">
        <v>132</v>
      </c>
      <c r="L221" s="81" t="s">
        <v>8579</v>
      </c>
      <c r="M221" s="81" t="s">
        <v>8578</v>
      </c>
      <c r="N221" s="87"/>
    </row>
  </sheetData>
  <sheetProtection formatCells="0" formatColumns="0" formatRows="0" insertColumns="0" insertRows="0" insertHyperlinks="0" deleteColumns="0" deleteRows="0" sort="0" autoFilter="0" pivotTables="0"/>
  <autoFilter ref="A1:M216"/>
  <customSheetViews>
    <customSheetView guid="{177D54AC-B5D4-4A30-A5F6-98A0F11DAC6F}" scale="75" showPageBreaks="1" fitToPage="1" printArea="1" showAutoFilter="1" view="pageBreakPreview">
      <pane xSplit="1" ySplit="1" topLeftCell="B212" activePane="bottomRight" state="frozen"/>
      <selection pane="bottomRight" activeCell="H217" sqref="H217"/>
      <pageMargins left="0.39370078740157483" right="0.70866141732283472" top="0.74803149606299213" bottom="0.74803149606299213" header="0.31496062992125984" footer="0.31496062992125984"/>
      <printOptions horizontalCentered="1"/>
      <pageSetup paperSize="9" scale="27" fitToHeight="0" orientation="landscape" r:id="rId1"/>
      <headerFooter differentOddEven="1">
        <oddHeader xml:space="preserve">&amp;C&amp;"ＭＳ ゴシック,標準"&amp;18おかやま子育て応援宣言企業登録状況一覧表&amp;R
</oddHeader>
      </headerFooter>
      <autoFilter ref="A1:AB216"/>
    </customSheetView>
  </customSheetViews>
  <phoneticPr fontId="17"/>
  <dataValidations count="1">
    <dataValidation type="list" allowBlank="1" showInputMessage="1" showErrorMessage="1" sqref="K19:K34 K38:K40 K43:K44 K47 K60:K61 K63:K66 K70:K73 K88:K90 K92:K96 K100 K102:K104 K109 K139:K142 K144 K146 K149:K152 K154:K155 K158:K169 K174:K176 K179:K186 K188:K194 K196:K197 K199 K201:K202 K204:K206 K208:K213 K215:K218 K220:K221">
      <formula1>#REF!</formula1>
    </dataValidation>
  </dataValidations>
  <hyperlinks>
    <hyperlink ref="F2" r:id="rId2"/>
    <hyperlink ref="F5" r:id="rId3"/>
    <hyperlink ref="F6" r:id="rId4"/>
    <hyperlink ref="F7" r:id="rId5"/>
    <hyperlink ref="F9" r:id="rId6"/>
    <hyperlink ref="F11" r:id="rId7"/>
    <hyperlink ref="F13" r:id="rId8"/>
    <hyperlink ref="F14" r:id="rId9"/>
    <hyperlink ref="F15" r:id="rId10"/>
    <hyperlink ref="F17" r:id="rId11"/>
    <hyperlink ref="F19" r:id="rId12"/>
    <hyperlink ref="F20" r:id="rId13"/>
    <hyperlink ref="F21" r:id="rId14"/>
    <hyperlink ref="F22" r:id="rId15"/>
    <hyperlink ref="F25" r:id="rId16"/>
    <hyperlink ref="F26" r:id="rId17"/>
    <hyperlink ref="F27" r:id="rId18"/>
    <hyperlink ref="F24" r:id="rId19"/>
    <hyperlink ref="F28" r:id="rId20"/>
    <hyperlink ref="F29" r:id="rId21"/>
    <hyperlink ref="F30" r:id="rId22"/>
    <hyperlink ref="F31" r:id="rId23"/>
    <hyperlink ref="F32" r:id="rId24"/>
    <hyperlink ref="F35" r:id="rId25"/>
    <hyperlink ref="F39" r:id="rId26"/>
    <hyperlink ref="F41" r:id="rId27"/>
    <hyperlink ref="F40" r:id="rId28"/>
    <hyperlink ref="F45" r:id="rId29"/>
    <hyperlink ref="F46" r:id="rId30"/>
    <hyperlink ref="F48" r:id="rId31"/>
    <hyperlink ref="F62" r:id="rId32"/>
    <hyperlink ref="F63" r:id="rId33"/>
    <hyperlink ref="F67" r:id="rId34"/>
    <hyperlink ref="F68" r:id="rId35"/>
    <hyperlink ref="F69" r:id="rId36"/>
    <hyperlink ref="F42" r:id="rId37" display="http://www.motoyama-gokin.co.jp/"/>
    <hyperlink ref="F83" r:id="rId38"/>
    <hyperlink ref="F87" r:id="rId39" display="http://www.gansui.co.jp/"/>
    <hyperlink ref="F95" r:id="rId40"/>
    <hyperlink ref="F102" r:id="rId41"/>
    <hyperlink ref="F105" r:id="rId42"/>
    <hyperlink ref="F106" r:id="rId43"/>
    <hyperlink ref="F108" r:id="rId44"/>
    <hyperlink ref="F113" r:id="rId45"/>
    <hyperlink ref="F119" r:id="rId46"/>
    <hyperlink ref="F120" r:id="rId47"/>
    <hyperlink ref="F123" r:id="rId48"/>
    <hyperlink ref="F124" r:id="rId49"/>
    <hyperlink ref="F126" r:id="rId50"/>
    <hyperlink ref="F127" r:id="rId51"/>
    <hyperlink ref="F128" r:id="rId52"/>
    <hyperlink ref="F138" r:id="rId53"/>
    <hyperlink ref="F143" r:id="rId54"/>
    <hyperlink ref="F145" r:id="rId55"/>
    <hyperlink ref="F147" r:id="rId56"/>
    <hyperlink ref="F156" r:id="rId57"/>
    <hyperlink ref="F157" r:id="rId58"/>
    <hyperlink ref="F159" r:id="rId59"/>
    <hyperlink ref="F164" r:id="rId60"/>
    <hyperlink ref="F165" r:id="rId61"/>
    <hyperlink ref="F166" r:id="rId62"/>
    <hyperlink ref="F167" r:id="rId63"/>
    <hyperlink ref="F168" r:id="rId64"/>
    <hyperlink ref="F170" r:id="rId65"/>
    <hyperlink ref="F174" r:id="rId66"/>
    <hyperlink ref="F175" r:id="rId67"/>
    <hyperlink ref="F176" r:id="rId68"/>
    <hyperlink ref="F181" r:id="rId69"/>
    <hyperlink ref="F184" r:id="rId70"/>
    <hyperlink ref="F187" r:id="rId71"/>
    <hyperlink ref="F188" r:id="rId72"/>
    <hyperlink ref="F191" r:id="rId73"/>
    <hyperlink ref="F192" r:id="rId74"/>
    <hyperlink ref="F193" r:id="rId75"/>
    <hyperlink ref="F194" r:id="rId76"/>
    <hyperlink ref="F195" r:id="rId77"/>
    <hyperlink ref="F196" r:id="rId78"/>
    <hyperlink ref="F198" r:id="rId79"/>
    <hyperlink ref="F199" r:id="rId80"/>
    <hyperlink ref="F200" r:id="rId81"/>
    <hyperlink ref="F202" r:id="rId82"/>
    <hyperlink ref="F203" r:id="rId83"/>
    <hyperlink ref="F204" r:id="rId84"/>
    <hyperlink ref="F205" r:id="rId85"/>
    <hyperlink ref="F206" r:id="rId86"/>
    <hyperlink ref="F207" r:id="rId87"/>
    <hyperlink ref="F208" r:id="rId88"/>
    <hyperlink ref="F209" r:id="rId89"/>
    <hyperlink ref="F210" r:id="rId90"/>
    <hyperlink ref="F211" r:id="rId91"/>
    <hyperlink ref="F212" r:id="rId92"/>
    <hyperlink ref="F213" r:id="rId93"/>
    <hyperlink ref="F214" r:id="rId94"/>
    <hyperlink ref="F215" r:id="rId95"/>
    <hyperlink ref="F216" r:id="rId96"/>
    <hyperlink ref="F218" r:id="rId97"/>
    <hyperlink ref="F219" r:id="rId98"/>
    <hyperlink ref="F221" r:id="rId99"/>
  </hyperlinks>
  <printOptions horizontalCentered="1"/>
  <pageMargins left="0.39370078740157483" right="0.70866141732283472" top="0.74803149606299213" bottom="0.74803149606299213" header="0.31496062992125984" footer="0.31496062992125984"/>
  <pageSetup paperSize="9" scale="54" fitToHeight="0" orientation="landscape" r:id="rId100"/>
  <headerFooter differentOddEven="1">
    <oddHeader xml:space="preserve">&amp;C&amp;"ＭＳ ゴシック,標準"&amp;18おかやま子育て応援宣言企業登録状況一覧表&amp;R
</oddHeader>
  </headerFooter>
  <legacyDrawing r:id="rId10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'C:\Users\kosodate-005\Desktop\[追加せよ.xlsx]登録状況'!#REF!</xm:f>
          </x14:formula1>
          <xm:sqref>K35:K36 K41:K42 K45:K46 K48 K62 K67:K69 K84 K87 K119 K123:K124 K156 K195 K200 K203 K207 K214 K219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105"/>
  <sheetViews>
    <sheetView view="pageBreakPreview" topLeftCell="A10" zoomScale="90" zoomScaleNormal="100" zoomScaleSheetLayoutView="90" workbookViewId="0">
      <selection activeCell="F15" sqref="F15"/>
    </sheetView>
  </sheetViews>
  <sheetFormatPr defaultColWidth="9" defaultRowHeight="14.25"/>
  <cols>
    <col min="1" max="1" width="4" style="1" customWidth="1"/>
    <col min="2" max="2" width="2.125" style="1" customWidth="1"/>
    <col min="3" max="3" width="0.875" style="1" customWidth="1"/>
    <col min="4" max="4" width="11.625" style="1" customWidth="1"/>
    <col min="5" max="5" width="0.875" style="1" customWidth="1"/>
    <col min="6" max="6" width="9" style="1"/>
    <col min="7" max="7" width="0.875" style="1" customWidth="1"/>
    <col min="8" max="8" width="11.625" style="1" customWidth="1"/>
    <col min="9" max="9" width="0.875" style="1" customWidth="1"/>
    <col min="10" max="10" width="9" style="1"/>
    <col min="11" max="11" width="0.875" style="1" customWidth="1"/>
    <col min="12" max="12" width="11.625" style="1" bestFit="1" customWidth="1"/>
    <col min="13" max="13" width="1.25" style="1" customWidth="1"/>
    <col min="14" max="15" width="9" style="1"/>
    <col min="16" max="16" width="6.375" style="1" customWidth="1"/>
    <col min="17" max="16384" width="9" style="1"/>
  </cols>
  <sheetData>
    <row r="1" spans="1:16" ht="27" customHeight="1">
      <c r="A1" s="230" t="s">
        <v>1063</v>
      </c>
      <c r="B1" s="230"/>
      <c r="C1" s="230"/>
      <c r="D1" s="230"/>
      <c r="E1" s="230"/>
      <c r="F1" s="230"/>
      <c r="G1" s="230"/>
      <c r="H1" s="230"/>
      <c r="I1" s="230"/>
      <c r="J1" s="230"/>
      <c r="K1" s="230"/>
      <c r="L1" s="230"/>
      <c r="M1" s="230"/>
      <c r="N1" s="230"/>
      <c r="O1" s="230"/>
      <c r="P1" s="230"/>
    </row>
    <row r="2" spans="1:16" ht="21.75" customHeight="1"/>
    <row r="4" spans="1:16">
      <c r="A4" s="2" t="s">
        <v>118</v>
      </c>
      <c r="B4" s="231" t="s">
        <v>1084</v>
      </c>
      <c r="C4" s="231"/>
      <c r="D4" s="231"/>
      <c r="E4" s="231"/>
      <c r="F4" s="231"/>
      <c r="G4" s="231"/>
      <c r="H4" s="231"/>
      <c r="I4" s="231"/>
      <c r="J4" s="231"/>
      <c r="K4" s="231"/>
      <c r="L4" s="231"/>
      <c r="M4" s="231"/>
      <c r="N4" s="231"/>
      <c r="O4" s="231"/>
      <c r="P4" s="231"/>
    </row>
    <row r="5" spans="1:16" ht="57.75" customHeight="1">
      <c r="B5" s="232" t="s">
        <v>1085</v>
      </c>
      <c r="C5" s="232"/>
      <c r="D5" s="232"/>
      <c r="E5" s="232"/>
      <c r="F5" s="232"/>
      <c r="G5" s="232"/>
      <c r="H5" s="232"/>
      <c r="I5" s="232"/>
      <c r="J5" s="232"/>
      <c r="K5" s="232"/>
      <c r="L5" s="232"/>
      <c r="M5" s="232"/>
      <c r="N5" s="232"/>
      <c r="O5" s="232"/>
      <c r="P5" s="232"/>
    </row>
    <row r="6" spans="1:16" ht="12" customHeight="1"/>
    <row r="7" spans="1:16">
      <c r="A7" s="2" t="s">
        <v>118</v>
      </c>
      <c r="B7" s="231" t="s">
        <v>1062</v>
      </c>
      <c r="C7" s="231"/>
      <c r="D7" s="233"/>
      <c r="E7" s="233"/>
      <c r="F7" s="233"/>
      <c r="G7" s="233"/>
      <c r="H7" s="233"/>
      <c r="I7" s="233"/>
      <c r="J7" s="233"/>
      <c r="K7" s="233"/>
      <c r="L7" s="233"/>
      <c r="M7" s="233"/>
      <c r="N7" s="233"/>
      <c r="O7" s="233"/>
      <c r="P7" s="233"/>
    </row>
    <row r="8" spans="1:16" ht="72" customHeight="1">
      <c r="B8" s="232" t="s">
        <v>1921</v>
      </c>
      <c r="C8" s="232"/>
      <c r="D8" s="232"/>
      <c r="E8" s="232"/>
      <c r="F8" s="232"/>
      <c r="G8" s="232"/>
      <c r="H8" s="232"/>
      <c r="I8" s="232"/>
      <c r="J8" s="232"/>
      <c r="K8" s="232"/>
      <c r="L8" s="232"/>
      <c r="M8" s="232"/>
      <c r="N8" s="232"/>
      <c r="O8" s="232"/>
      <c r="P8" s="232"/>
    </row>
    <row r="9" spans="1:16" ht="12" customHeight="1"/>
    <row r="11" spans="1:16" ht="17.25" customHeight="1">
      <c r="B11" s="140" t="s">
        <v>2354</v>
      </c>
      <c r="C11" s="138"/>
      <c r="D11" s="138"/>
      <c r="E11" s="138"/>
      <c r="F11" s="138"/>
      <c r="G11" s="138"/>
      <c r="H11" s="138"/>
      <c r="I11" s="138"/>
      <c r="J11" s="138"/>
      <c r="K11" s="138"/>
      <c r="L11" s="138"/>
      <c r="M11" s="138"/>
      <c r="N11" s="138"/>
      <c r="O11" s="138"/>
      <c r="P11" s="138"/>
    </row>
    <row r="12" spans="1:16" ht="11.25" customHeight="1">
      <c r="B12" s="67"/>
      <c r="C12" s="67"/>
      <c r="D12" s="67"/>
      <c r="E12" s="67"/>
      <c r="F12" s="67"/>
      <c r="G12" s="67"/>
      <c r="H12" s="67"/>
      <c r="I12" s="67"/>
      <c r="J12" s="67"/>
      <c r="K12" s="67"/>
      <c r="L12" s="67"/>
      <c r="M12" s="67"/>
      <c r="N12" s="67"/>
      <c r="O12" s="67"/>
      <c r="P12" s="67"/>
    </row>
    <row r="13" spans="1:16" ht="17.25" customHeight="1" thickBot="1">
      <c r="B13" s="66" t="s">
        <v>167</v>
      </c>
      <c r="C13" s="3"/>
      <c r="D13" s="3"/>
      <c r="E13" s="3"/>
      <c r="F13" s="3"/>
      <c r="G13" s="3"/>
      <c r="H13" s="3"/>
      <c r="I13" s="3"/>
      <c r="J13" s="3"/>
      <c r="K13" s="3"/>
      <c r="L13" s="3"/>
      <c r="M13" s="3"/>
      <c r="N13" s="3"/>
    </row>
    <row r="14" spans="1:16" ht="17.25" customHeight="1" thickBot="1">
      <c r="B14" s="3"/>
      <c r="C14" s="4"/>
      <c r="D14" s="5" t="s">
        <v>159</v>
      </c>
      <c r="E14" s="5"/>
      <c r="F14" s="6" t="s">
        <v>168</v>
      </c>
      <c r="G14" s="69"/>
      <c r="H14" s="5" t="s">
        <v>169</v>
      </c>
      <c r="I14" s="7"/>
      <c r="J14" s="6" t="s">
        <v>168</v>
      </c>
      <c r="K14" s="7"/>
      <c r="L14" s="5" t="s">
        <v>169</v>
      </c>
      <c r="M14" s="7"/>
      <c r="N14" s="6" t="s">
        <v>168</v>
      </c>
    </row>
    <row r="15" spans="1:16" ht="17.25" customHeight="1">
      <c r="B15" s="3"/>
      <c r="C15" s="8"/>
      <c r="D15" s="9" t="s">
        <v>1007</v>
      </c>
      <c r="E15" s="9"/>
      <c r="F15" s="10" t="e">
        <f>#REF!</f>
        <v>#REF!</v>
      </c>
      <c r="G15" s="11"/>
      <c r="H15" s="9" t="s">
        <v>1016</v>
      </c>
      <c r="I15" s="12"/>
      <c r="J15" s="10" t="e">
        <f>#REF!</f>
        <v>#REF!</v>
      </c>
      <c r="K15" s="12"/>
      <c r="L15" s="9" t="s">
        <v>1024</v>
      </c>
      <c r="M15" s="12"/>
      <c r="N15" s="10" t="e">
        <f>#REF!</f>
        <v>#REF!</v>
      </c>
    </row>
    <row r="16" spans="1:16" ht="17.25" customHeight="1">
      <c r="B16" s="3"/>
      <c r="C16" s="13"/>
      <c r="D16" s="14" t="s">
        <v>1008</v>
      </c>
      <c r="E16" s="14"/>
      <c r="F16" s="15" t="e">
        <f>#REF!</f>
        <v>#REF!</v>
      </c>
      <c r="G16" s="16"/>
      <c r="H16" s="14" t="s">
        <v>1006</v>
      </c>
      <c r="I16" s="17"/>
      <c r="J16" s="15" t="e">
        <f>#REF!</f>
        <v>#REF!</v>
      </c>
      <c r="K16" s="17"/>
      <c r="L16" s="14" t="s">
        <v>1025</v>
      </c>
      <c r="M16" s="17"/>
      <c r="N16" s="15" t="e">
        <f>#REF!</f>
        <v>#REF!</v>
      </c>
    </row>
    <row r="17" spans="2:28" ht="17.25" customHeight="1">
      <c r="B17" s="3"/>
      <c r="C17" s="13"/>
      <c r="D17" s="14" t="s">
        <v>1009</v>
      </c>
      <c r="E17" s="14"/>
      <c r="F17" s="15" t="e">
        <f>#REF!</f>
        <v>#REF!</v>
      </c>
      <c r="G17" s="16"/>
      <c r="H17" s="14" t="s">
        <v>1017</v>
      </c>
      <c r="I17" s="17"/>
      <c r="J17" s="15" t="e">
        <f>#REF!</f>
        <v>#REF!</v>
      </c>
      <c r="K17" s="17"/>
      <c r="L17" s="14" t="s">
        <v>1026</v>
      </c>
      <c r="M17" s="17"/>
      <c r="N17" s="15" t="e">
        <f>#REF!</f>
        <v>#REF!</v>
      </c>
    </row>
    <row r="18" spans="2:28" ht="17.25" customHeight="1">
      <c r="B18" s="3"/>
      <c r="C18" s="13"/>
      <c r="D18" s="14" t="s">
        <v>1010</v>
      </c>
      <c r="E18" s="14"/>
      <c r="F18" s="15" t="e">
        <f>#REF!</f>
        <v>#REF!</v>
      </c>
      <c r="G18" s="16"/>
      <c r="H18" s="14" t="s">
        <v>1018</v>
      </c>
      <c r="I18" s="17"/>
      <c r="J18" s="15" t="e">
        <f>#REF!</f>
        <v>#REF!</v>
      </c>
      <c r="K18" s="17"/>
      <c r="L18" s="14" t="s">
        <v>1027</v>
      </c>
      <c r="M18" s="17"/>
      <c r="N18" s="15" t="e">
        <f>#REF!</f>
        <v>#REF!</v>
      </c>
    </row>
    <row r="19" spans="2:28" ht="17.25" customHeight="1">
      <c r="B19" s="3"/>
      <c r="C19" s="13"/>
      <c r="D19" s="14" t="s">
        <v>1011</v>
      </c>
      <c r="E19" s="14"/>
      <c r="F19" s="15" t="e">
        <f>#REF!</f>
        <v>#REF!</v>
      </c>
      <c r="G19" s="16"/>
      <c r="H19" s="14" t="s">
        <v>1019</v>
      </c>
      <c r="I19" s="17"/>
      <c r="J19" s="15" t="e">
        <f>#REF!</f>
        <v>#REF!</v>
      </c>
      <c r="K19" s="17"/>
      <c r="L19" s="14" t="s">
        <v>1028</v>
      </c>
      <c r="M19" s="17"/>
      <c r="N19" s="15" t="e">
        <f>#REF!</f>
        <v>#REF!</v>
      </c>
    </row>
    <row r="20" spans="2:28" ht="17.25" customHeight="1">
      <c r="B20" s="3"/>
      <c r="C20" s="13"/>
      <c r="D20" s="14" t="s">
        <v>1012</v>
      </c>
      <c r="E20" s="14"/>
      <c r="F20" s="15" t="e">
        <f>#REF!</f>
        <v>#REF!</v>
      </c>
      <c r="G20" s="16"/>
      <c r="H20" s="14" t="s">
        <v>1020</v>
      </c>
      <c r="I20" s="17"/>
      <c r="J20" s="15" t="e">
        <f>#REF!</f>
        <v>#REF!</v>
      </c>
      <c r="K20" s="17"/>
      <c r="L20" s="14" t="s">
        <v>160</v>
      </c>
      <c r="M20" s="17"/>
      <c r="N20" s="15" t="e">
        <f>#REF!</f>
        <v>#REF!</v>
      </c>
    </row>
    <row r="21" spans="2:28" ht="17.25" customHeight="1">
      <c r="B21" s="3"/>
      <c r="C21" s="13"/>
      <c r="D21" s="18" t="s">
        <v>1013</v>
      </c>
      <c r="E21" s="18"/>
      <c r="F21" s="19" t="e">
        <f>#REF!</f>
        <v>#REF!</v>
      </c>
      <c r="G21" s="20"/>
      <c r="H21" s="18" t="s">
        <v>1021</v>
      </c>
      <c r="I21" s="21"/>
      <c r="J21" s="19" t="e">
        <f>#REF!</f>
        <v>#REF!</v>
      </c>
      <c r="K21" s="21"/>
      <c r="L21" s="18" t="s">
        <v>99</v>
      </c>
      <c r="M21" s="21"/>
      <c r="N21" s="19" t="e">
        <f>#REF!</f>
        <v>#REF!</v>
      </c>
    </row>
    <row r="22" spans="2:28" ht="17.25" customHeight="1">
      <c r="B22" s="3"/>
      <c r="C22" s="13"/>
      <c r="D22" s="18" t="s">
        <v>1014</v>
      </c>
      <c r="E22" s="18"/>
      <c r="F22" s="19" t="e">
        <f>#REF!</f>
        <v>#REF!</v>
      </c>
      <c r="G22" s="20"/>
      <c r="H22" s="18" t="s">
        <v>1022</v>
      </c>
      <c r="I22" s="21"/>
      <c r="J22" s="19" t="e">
        <f>#REF!</f>
        <v>#REF!</v>
      </c>
      <c r="K22" s="21"/>
      <c r="L22" s="18" t="s">
        <v>1029</v>
      </c>
      <c r="M22" s="21"/>
      <c r="N22" s="19" t="e">
        <f>#REF!</f>
        <v>#REF!</v>
      </c>
    </row>
    <row r="23" spans="2:28" ht="17.25" customHeight="1" thickBot="1">
      <c r="B23" s="3"/>
      <c r="C23" s="22"/>
      <c r="D23" s="18" t="s">
        <v>1015</v>
      </c>
      <c r="E23" s="18"/>
      <c r="F23" s="19" t="e">
        <f>#REF!</f>
        <v>#REF!</v>
      </c>
      <c r="G23" s="20"/>
      <c r="H23" s="18" t="s">
        <v>1023</v>
      </c>
      <c r="I23" s="21"/>
      <c r="J23" s="19" t="e">
        <f>#REF!</f>
        <v>#REF!</v>
      </c>
      <c r="K23" s="21"/>
      <c r="L23" s="65" t="s">
        <v>101</v>
      </c>
      <c r="M23" s="21"/>
      <c r="N23" s="19" t="e">
        <f>#REF!</f>
        <v>#REF!</v>
      </c>
    </row>
    <row r="24" spans="2:28" ht="17.25" customHeight="1" thickBot="1">
      <c r="B24" s="3"/>
      <c r="C24" s="224" t="s">
        <v>170</v>
      </c>
      <c r="D24" s="225"/>
      <c r="E24" s="225"/>
      <c r="F24" s="225"/>
      <c r="G24" s="225"/>
      <c r="H24" s="225"/>
      <c r="I24" s="225"/>
      <c r="J24" s="225"/>
      <c r="K24" s="7"/>
      <c r="L24" s="226" t="e">
        <f>SUM(F15:N23)</f>
        <v>#REF!</v>
      </c>
      <c r="M24" s="226"/>
      <c r="N24" s="227"/>
    </row>
    <row r="25" spans="2:28" ht="6" customHeight="1">
      <c r="B25" s="3"/>
      <c r="C25" s="3"/>
      <c r="D25" s="3"/>
      <c r="E25" s="3"/>
      <c r="F25" s="3"/>
      <c r="G25" s="3"/>
      <c r="H25" s="3"/>
      <c r="I25" s="3"/>
      <c r="J25" s="3"/>
      <c r="K25" s="3"/>
      <c r="L25" s="3"/>
      <c r="M25" s="3"/>
      <c r="N25" s="3"/>
    </row>
    <row r="26" spans="2:28" ht="11.25" customHeight="1">
      <c r="B26" s="3"/>
      <c r="C26" s="3"/>
      <c r="D26" s="3"/>
      <c r="E26" s="3"/>
      <c r="F26" s="3"/>
      <c r="G26" s="3"/>
      <c r="H26" s="3"/>
      <c r="I26" s="3"/>
      <c r="J26" s="3"/>
      <c r="K26" s="3"/>
      <c r="L26" s="3"/>
      <c r="M26" s="3"/>
      <c r="N26" s="3"/>
    </row>
    <row r="27" spans="2:28" s="72" customFormat="1" ht="17.25" customHeight="1">
      <c r="B27" s="70"/>
      <c r="C27" s="71"/>
      <c r="D27" s="71"/>
      <c r="E27" s="71"/>
      <c r="F27" s="71"/>
      <c r="G27" s="71"/>
      <c r="H27" s="71"/>
      <c r="I27" s="71"/>
      <c r="J27" s="71"/>
      <c r="K27" s="71"/>
      <c r="L27" s="71"/>
      <c r="M27" s="71"/>
      <c r="N27" s="71"/>
    </row>
    <row r="28" spans="2:28" s="72" customFormat="1" ht="17.25" customHeight="1">
      <c r="B28" s="71"/>
      <c r="C28" s="71"/>
      <c r="D28" s="73"/>
      <c r="E28" s="74"/>
      <c r="F28" s="74"/>
      <c r="G28" s="74"/>
      <c r="H28" s="73"/>
      <c r="I28" s="74"/>
      <c r="J28" s="74"/>
      <c r="K28" s="74"/>
      <c r="L28" s="73"/>
      <c r="M28" s="74"/>
      <c r="N28" s="74"/>
      <c r="S28" s="59"/>
      <c r="T28" s="59" t="s">
        <v>1075</v>
      </c>
      <c r="U28" s="59" t="s">
        <v>1076</v>
      </c>
      <c r="V28" s="59" t="s">
        <v>1077</v>
      </c>
      <c r="W28" s="59" t="s">
        <v>1078</v>
      </c>
      <c r="X28" s="59" t="s">
        <v>1079</v>
      </c>
      <c r="Y28" s="59" t="s">
        <v>1080</v>
      </c>
      <c r="Z28" s="59" t="s">
        <v>1081</v>
      </c>
      <c r="AA28" s="59" t="s">
        <v>1082</v>
      </c>
      <c r="AB28" s="59" t="s">
        <v>1985</v>
      </c>
    </row>
    <row r="29" spans="2:28" s="72" customFormat="1" ht="17.25" customHeight="1">
      <c r="B29" s="71"/>
      <c r="C29" s="71"/>
      <c r="D29" s="75"/>
      <c r="E29" s="76"/>
      <c r="F29" s="76"/>
      <c r="G29" s="76"/>
      <c r="H29" s="77"/>
      <c r="I29" s="76"/>
      <c r="J29" s="76"/>
      <c r="K29" s="76"/>
      <c r="L29" s="76"/>
      <c r="M29" s="76"/>
      <c r="N29" s="76"/>
      <c r="S29" s="59" t="s">
        <v>1083</v>
      </c>
      <c r="T29" s="59">
        <v>47</v>
      </c>
      <c r="U29" s="59">
        <v>153</v>
      </c>
      <c r="V29" s="59">
        <v>173</v>
      </c>
      <c r="W29" s="59">
        <v>252</v>
      </c>
      <c r="X29" s="59">
        <v>493</v>
      </c>
      <c r="Y29" s="59">
        <v>512</v>
      </c>
      <c r="Z29" s="59">
        <v>515</v>
      </c>
      <c r="AA29" s="59">
        <v>557</v>
      </c>
      <c r="AB29" s="59" t="e">
        <f>L24</f>
        <v>#REF!</v>
      </c>
    </row>
    <row r="30" spans="2:28" s="72" customFormat="1" ht="17.25" customHeight="1">
      <c r="B30" s="71"/>
      <c r="C30" s="71"/>
      <c r="D30" s="78"/>
      <c r="E30" s="76"/>
      <c r="F30" s="76"/>
      <c r="G30" s="76"/>
      <c r="H30" s="78"/>
      <c r="I30" s="76"/>
      <c r="J30" s="76"/>
      <c r="K30" s="76"/>
      <c r="L30" s="76"/>
      <c r="M30" s="76"/>
      <c r="N30" s="76"/>
    </row>
    <row r="31" spans="2:28" s="72" customFormat="1" ht="17.25" customHeight="1">
      <c r="B31" s="71"/>
      <c r="C31" s="71"/>
      <c r="D31" s="77"/>
      <c r="E31" s="76"/>
      <c r="F31" s="76"/>
      <c r="G31" s="76"/>
      <c r="H31" s="77"/>
      <c r="I31" s="76"/>
      <c r="J31" s="76"/>
      <c r="K31" s="76"/>
      <c r="L31" s="77"/>
      <c r="M31" s="76"/>
      <c r="N31" s="76"/>
      <c r="S31" s="72" t="s">
        <v>2356</v>
      </c>
      <c r="U31" s="72">
        <f t="shared" ref="U31:Z31" si="0">U29-T29</f>
        <v>106</v>
      </c>
      <c r="V31" s="72">
        <f t="shared" si="0"/>
        <v>20</v>
      </c>
      <c r="W31" s="72">
        <f t="shared" si="0"/>
        <v>79</v>
      </c>
      <c r="X31" s="72">
        <f t="shared" si="0"/>
        <v>241</v>
      </c>
      <c r="Y31" s="72">
        <f t="shared" si="0"/>
        <v>19</v>
      </c>
      <c r="Z31" s="72">
        <f t="shared" si="0"/>
        <v>3</v>
      </c>
      <c r="AA31" s="72">
        <v>48</v>
      </c>
      <c r="AB31" s="72">
        <v>68</v>
      </c>
    </row>
    <row r="32" spans="2:28" s="72" customFormat="1" ht="17.25" customHeight="1">
      <c r="B32" s="71"/>
      <c r="C32" s="71"/>
      <c r="D32" s="78"/>
      <c r="E32" s="76"/>
      <c r="F32" s="76"/>
      <c r="G32" s="76"/>
      <c r="H32" s="76"/>
      <c r="I32" s="76"/>
      <c r="J32" s="76"/>
      <c r="K32" s="76"/>
      <c r="L32" s="77"/>
      <c r="M32" s="76"/>
      <c r="N32" s="79"/>
      <c r="S32" s="72" t="s">
        <v>2355</v>
      </c>
      <c r="AA32" s="72">
        <v>6</v>
      </c>
      <c r="AB32" s="72">
        <v>16</v>
      </c>
    </row>
    <row r="33" spans="2:26" s="72" customFormat="1" ht="6" customHeight="1">
      <c r="B33" s="71"/>
      <c r="C33" s="71"/>
      <c r="D33" s="71"/>
      <c r="E33" s="71"/>
      <c r="F33" s="71"/>
      <c r="G33" s="71"/>
      <c r="H33" s="71"/>
      <c r="I33" s="71"/>
      <c r="J33" s="71"/>
      <c r="K33" s="71"/>
      <c r="L33" s="71"/>
      <c r="M33" s="71"/>
      <c r="N33" s="71"/>
    </row>
    <row r="34" spans="2:26" s="72" customFormat="1" ht="11.25" customHeight="1">
      <c r="B34" s="71"/>
      <c r="C34" s="71"/>
      <c r="D34" s="71"/>
      <c r="E34" s="71"/>
      <c r="F34" s="71"/>
      <c r="G34" s="71"/>
      <c r="H34" s="71"/>
      <c r="I34" s="71"/>
      <c r="J34" s="71"/>
      <c r="K34" s="71"/>
      <c r="L34" s="71"/>
      <c r="M34" s="71"/>
      <c r="N34" s="71"/>
    </row>
    <row r="35" spans="2:26" s="72" customFormat="1" ht="17.25" customHeight="1">
      <c r="C35" s="71"/>
      <c r="D35" s="71"/>
      <c r="E35" s="71"/>
      <c r="F35" s="71"/>
      <c r="G35" s="71"/>
      <c r="H35" s="71"/>
      <c r="I35" s="71"/>
      <c r="J35" s="71"/>
      <c r="K35" s="71"/>
      <c r="L35" s="71"/>
      <c r="M35" s="71"/>
      <c r="N35" s="71"/>
    </row>
    <row r="36" spans="2:26" s="72" customFormat="1" ht="17.25" customHeight="1">
      <c r="B36" s="71"/>
      <c r="C36" s="228"/>
      <c r="D36" s="229"/>
      <c r="E36" s="229"/>
      <c r="F36" s="229"/>
      <c r="G36" s="229"/>
      <c r="H36" s="229"/>
      <c r="I36" s="229"/>
      <c r="J36" s="229"/>
      <c r="K36" s="229"/>
      <c r="L36" s="229"/>
      <c r="M36" s="74"/>
      <c r="N36" s="74"/>
    </row>
    <row r="37" spans="2:26" s="72" customFormat="1" ht="17.25" customHeight="1">
      <c r="B37" s="71"/>
      <c r="C37" s="71"/>
      <c r="D37" s="80"/>
      <c r="E37" s="80"/>
      <c r="F37" s="80"/>
      <c r="G37" s="80"/>
      <c r="H37" s="75"/>
      <c r="I37" s="75"/>
      <c r="J37" s="80"/>
      <c r="K37" s="80"/>
      <c r="L37" s="75"/>
      <c r="M37" s="74"/>
      <c r="N37" s="74"/>
    </row>
    <row r="38" spans="2:26" s="72" customFormat="1" ht="17.25" customHeight="1">
      <c r="B38" s="71"/>
      <c r="C38" s="71"/>
      <c r="D38" s="80"/>
      <c r="E38" s="80"/>
      <c r="F38" s="80"/>
      <c r="G38" s="80"/>
      <c r="H38" s="75"/>
      <c r="I38" s="75"/>
      <c r="J38" s="80"/>
      <c r="K38" s="80"/>
      <c r="L38" s="75"/>
      <c r="M38" s="74"/>
      <c r="N38" s="74"/>
    </row>
    <row r="39" spans="2:26" s="72" customFormat="1" ht="17.25" customHeight="1">
      <c r="B39" s="71"/>
      <c r="C39" s="71"/>
      <c r="D39" s="80"/>
      <c r="E39" s="80"/>
      <c r="F39" s="80"/>
      <c r="G39" s="80"/>
      <c r="H39" s="75"/>
      <c r="I39" s="75"/>
      <c r="J39" s="80"/>
      <c r="K39" s="80"/>
      <c r="L39" s="80"/>
      <c r="M39" s="74"/>
      <c r="N39" s="74"/>
    </row>
    <row r="40" spans="2:26" s="72" customFormat="1" ht="17.25" customHeight="1">
      <c r="B40" s="71"/>
      <c r="C40" s="71"/>
      <c r="D40" s="80"/>
      <c r="E40" s="80"/>
      <c r="F40" s="80"/>
      <c r="G40" s="80"/>
      <c r="H40" s="75"/>
      <c r="I40" s="75"/>
      <c r="J40" s="80"/>
      <c r="K40" s="80"/>
      <c r="L40" s="80"/>
      <c r="M40" s="74"/>
      <c r="N40" s="74"/>
    </row>
    <row r="41" spans="2:26" s="72" customFormat="1" ht="17.25" customHeight="1">
      <c r="B41" s="71"/>
      <c r="C41" s="71"/>
      <c r="D41" s="80"/>
      <c r="E41" s="80"/>
      <c r="F41" s="80"/>
      <c r="G41" s="80"/>
      <c r="H41" s="75"/>
      <c r="I41" s="75"/>
      <c r="J41" s="80"/>
      <c r="K41" s="80"/>
      <c r="L41" s="80"/>
      <c r="M41" s="74"/>
      <c r="N41" s="74"/>
    </row>
    <row r="42" spans="2:26" s="72" customFormat="1" ht="17.25">
      <c r="B42" s="71"/>
      <c r="C42" s="228"/>
      <c r="D42" s="229"/>
      <c r="E42" s="229"/>
      <c r="F42" s="229"/>
      <c r="G42" s="229"/>
      <c r="H42" s="229"/>
      <c r="I42" s="229"/>
      <c r="J42" s="229"/>
      <c r="K42" s="74"/>
      <c r="L42" s="234"/>
      <c r="M42" s="234"/>
      <c r="N42" s="234"/>
      <c r="S42" s="1"/>
      <c r="T42" s="1"/>
      <c r="U42" s="1"/>
      <c r="V42" s="1"/>
      <c r="W42" s="1"/>
      <c r="X42" s="1"/>
      <c r="Y42" s="1"/>
      <c r="Z42" s="1"/>
    </row>
    <row r="66" spans="1:16" ht="27" customHeight="1">
      <c r="A66" s="230" t="s">
        <v>176</v>
      </c>
      <c r="B66" s="230"/>
      <c r="C66" s="230"/>
      <c r="D66" s="230"/>
      <c r="E66" s="230"/>
      <c r="F66" s="230"/>
      <c r="G66" s="230"/>
      <c r="H66" s="230"/>
      <c r="I66" s="230"/>
      <c r="J66" s="230"/>
      <c r="K66" s="230"/>
      <c r="L66" s="230"/>
      <c r="M66" s="230"/>
      <c r="N66" s="230"/>
      <c r="O66" s="230"/>
      <c r="P66" s="230"/>
    </row>
    <row r="69" spans="1:16">
      <c r="A69" s="2" t="s">
        <v>118</v>
      </c>
      <c r="B69" s="231" t="s">
        <v>177</v>
      </c>
      <c r="C69" s="231"/>
      <c r="D69" s="231"/>
      <c r="E69" s="231"/>
      <c r="F69" s="231"/>
      <c r="G69" s="231"/>
      <c r="H69" s="231"/>
      <c r="I69" s="231"/>
      <c r="J69" s="231"/>
      <c r="K69" s="231"/>
      <c r="L69" s="231"/>
      <c r="M69" s="231"/>
      <c r="N69" s="231"/>
      <c r="O69" s="231"/>
      <c r="P69" s="231"/>
    </row>
    <row r="70" spans="1:16" ht="155.25" customHeight="1">
      <c r="B70" s="232" t="s">
        <v>1032</v>
      </c>
      <c r="C70" s="232"/>
      <c r="D70" s="232"/>
      <c r="E70" s="232"/>
      <c r="F70" s="232"/>
      <c r="G70" s="232"/>
      <c r="H70" s="232"/>
      <c r="I70" s="232"/>
      <c r="J70" s="232"/>
      <c r="K70" s="232"/>
      <c r="L70" s="232"/>
      <c r="M70" s="232"/>
      <c r="N70" s="232"/>
      <c r="O70" s="232"/>
      <c r="P70" s="232"/>
    </row>
    <row r="71" spans="1:16" ht="9" customHeight="1">
      <c r="B71" s="68"/>
      <c r="C71" s="68"/>
      <c r="D71" s="68"/>
      <c r="E71" s="68"/>
      <c r="F71" s="68"/>
      <c r="G71" s="68"/>
      <c r="H71" s="68"/>
      <c r="I71" s="68"/>
      <c r="J71" s="68"/>
      <c r="K71" s="68"/>
      <c r="L71" s="68"/>
      <c r="M71" s="68"/>
      <c r="N71" s="68"/>
      <c r="O71" s="68"/>
      <c r="P71" s="68"/>
    </row>
    <row r="72" spans="1:16" ht="17.25" customHeight="1">
      <c r="A72" s="2" t="s">
        <v>118</v>
      </c>
      <c r="B72" s="231" t="str">
        <f>B11</f>
        <v>「おかやま子育て応援宣言企業」登録状況（平成28年3月31日現在）</v>
      </c>
      <c r="C72" s="231"/>
      <c r="D72" s="231"/>
      <c r="E72" s="231"/>
      <c r="F72" s="231"/>
      <c r="G72" s="231"/>
      <c r="H72" s="231"/>
      <c r="I72" s="231"/>
      <c r="J72" s="231"/>
      <c r="K72" s="231"/>
      <c r="L72" s="231"/>
      <c r="M72" s="231"/>
      <c r="N72" s="231"/>
      <c r="O72" s="231"/>
      <c r="P72" s="231"/>
    </row>
    <row r="73" spans="1:16" ht="17.25" customHeight="1" thickBot="1">
      <c r="B73" s="3" t="s">
        <v>167</v>
      </c>
      <c r="C73" s="3"/>
      <c r="D73" s="3"/>
      <c r="E73" s="3"/>
      <c r="F73" s="3"/>
      <c r="G73" s="3"/>
      <c r="H73" s="3"/>
      <c r="I73" s="3"/>
      <c r="J73" s="3"/>
      <c r="K73" s="3"/>
      <c r="L73" s="3"/>
      <c r="M73" s="3"/>
      <c r="N73" s="3"/>
    </row>
    <row r="74" spans="1:16" ht="17.25" customHeight="1" thickBot="1">
      <c r="B74" s="3"/>
      <c r="C74" s="4"/>
      <c r="D74" s="5" t="s">
        <v>159</v>
      </c>
      <c r="E74" s="5"/>
      <c r="F74" s="6" t="s">
        <v>168</v>
      </c>
      <c r="G74" s="69"/>
      <c r="H74" s="5" t="s">
        <v>169</v>
      </c>
      <c r="I74" s="7"/>
      <c r="J74" s="6" t="s">
        <v>168</v>
      </c>
      <c r="K74" s="7"/>
      <c r="L74" s="5" t="s">
        <v>169</v>
      </c>
      <c r="M74" s="7"/>
      <c r="N74" s="6" t="s">
        <v>168</v>
      </c>
    </row>
    <row r="75" spans="1:16" ht="17.25" customHeight="1">
      <c r="B75" s="3"/>
      <c r="C75" s="8"/>
      <c r="D75" s="9" t="str">
        <f>D15</f>
        <v>岡山市</v>
      </c>
      <c r="E75" s="9"/>
      <c r="F75" s="10" t="e">
        <f>F15</f>
        <v>#REF!</v>
      </c>
      <c r="G75" s="11"/>
      <c r="H75" s="9" t="str">
        <f>H15</f>
        <v>備前市</v>
      </c>
      <c r="I75" s="12"/>
      <c r="J75" s="10" t="e">
        <f>J15</f>
        <v>#REF!</v>
      </c>
      <c r="K75" s="12"/>
      <c r="L75" s="9" t="str">
        <f>L15</f>
        <v>矢掛町</v>
      </c>
      <c r="M75" s="12"/>
      <c r="N75" s="10" t="e">
        <f>N15</f>
        <v>#REF!</v>
      </c>
    </row>
    <row r="76" spans="1:16" ht="17.25" customHeight="1">
      <c r="B76" s="3"/>
      <c r="C76" s="13"/>
      <c r="D76" s="14" t="str">
        <f t="shared" ref="D76:D83" si="1">D16</f>
        <v>倉敷市</v>
      </c>
      <c r="E76" s="14"/>
      <c r="F76" s="15" t="e">
        <f t="shared" ref="F76:F83" si="2">F16</f>
        <v>#REF!</v>
      </c>
      <c r="G76" s="16"/>
      <c r="H76" s="14" t="str">
        <f t="shared" ref="H76:H83" si="3">H16</f>
        <v>瀬戸内市</v>
      </c>
      <c r="I76" s="17"/>
      <c r="J76" s="15" t="e">
        <f t="shared" ref="J76:J83" si="4">J16</f>
        <v>#REF!</v>
      </c>
      <c r="K76" s="17"/>
      <c r="L76" s="14" t="str">
        <f t="shared" ref="L76:L83" si="5">L16</f>
        <v>新庄村</v>
      </c>
      <c r="M76" s="17"/>
      <c r="N76" s="15" t="e">
        <f t="shared" ref="N76:N83" si="6">N16</f>
        <v>#REF!</v>
      </c>
    </row>
    <row r="77" spans="1:16" ht="17.25" customHeight="1">
      <c r="B77" s="3"/>
      <c r="C77" s="13"/>
      <c r="D77" s="14" t="str">
        <f t="shared" si="1"/>
        <v>津山市</v>
      </c>
      <c r="E77" s="14"/>
      <c r="F77" s="15" t="e">
        <f t="shared" si="2"/>
        <v>#REF!</v>
      </c>
      <c r="G77" s="16"/>
      <c r="H77" s="14" t="str">
        <f t="shared" si="3"/>
        <v>赤磐市</v>
      </c>
      <c r="I77" s="17"/>
      <c r="J77" s="15" t="e">
        <f t="shared" si="4"/>
        <v>#REF!</v>
      </c>
      <c r="K77" s="17"/>
      <c r="L77" s="14" t="str">
        <f t="shared" si="5"/>
        <v>鏡野町</v>
      </c>
      <c r="M77" s="17"/>
      <c r="N77" s="15" t="e">
        <f t="shared" si="6"/>
        <v>#REF!</v>
      </c>
    </row>
    <row r="78" spans="1:16" ht="17.25" customHeight="1">
      <c r="B78" s="3"/>
      <c r="C78" s="13"/>
      <c r="D78" s="14" t="str">
        <f t="shared" si="1"/>
        <v>玉野市</v>
      </c>
      <c r="E78" s="14"/>
      <c r="F78" s="15" t="e">
        <f t="shared" si="2"/>
        <v>#REF!</v>
      </c>
      <c r="G78" s="16"/>
      <c r="H78" s="14" t="str">
        <f t="shared" si="3"/>
        <v>真庭市</v>
      </c>
      <c r="I78" s="17"/>
      <c r="J78" s="15" t="e">
        <f t="shared" si="4"/>
        <v>#REF!</v>
      </c>
      <c r="K78" s="17"/>
      <c r="L78" s="14" t="str">
        <f t="shared" si="5"/>
        <v>勝央町</v>
      </c>
      <c r="M78" s="17"/>
      <c r="N78" s="15" t="e">
        <f t="shared" si="6"/>
        <v>#REF!</v>
      </c>
    </row>
    <row r="79" spans="1:16" ht="17.25" customHeight="1">
      <c r="B79" s="3"/>
      <c r="C79" s="13"/>
      <c r="D79" s="14" t="str">
        <f t="shared" si="1"/>
        <v>笠岡市</v>
      </c>
      <c r="E79" s="14"/>
      <c r="F79" s="15" t="e">
        <f t="shared" si="2"/>
        <v>#REF!</v>
      </c>
      <c r="G79" s="16"/>
      <c r="H79" s="14" t="str">
        <f t="shared" si="3"/>
        <v>美作市</v>
      </c>
      <c r="I79" s="17"/>
      <c r="J79" s="15" t="e">
        <f t="shared" si="4"/>
        <v>#REF!</v>
      </c>
      <c r="K79" s="17"/>
      <c r="L79" s="14" t="str">
        <f t="shared" si="5"/>
        <v>奈義町</v>
      </c>
      <c r="M79" s="17"/>
      <c r="N79" s="15" t="e">
        <f t="shared" si="6"/>
        <v>#REF!</v>
      </c>
    </row>
    <row r="80" spans="1:16" ht="17.25" customHeight="1">
      <c r="B80" s="3"/>
      <c r="C80" s="13"/>
      <c r="D80" s="14" t="str">
        <f t="shared" si="1"/>
        <v>井原市</v>
      </c>
      <c r="E80" s="14"/>
      <c r="F80" s="15" t="e">
        <f t="shared" si="2"/>
        <v>#REF!</v>
      </c>
      <c r="G80" s="16"/>
      <c r="H80" s="14" t="str">
        <f t="shared" si="3"/>
        <v>浅口市</v>
      </c>
      <c r="I80" s="17"/>
      <c r="J80" s="15" t="e">
        <f t="shared" si="4"/>
        <v>#REF!</v>
      </c>
      <c r="K80" s="17"/>
      <c r="L80" s="14" t="str">
        <f t="shared" si="5"/>
        <v>西粟倉村</v>
      </c>
      <c r="M80" s="17"/>
      <c r="N80" s="15" t="e">
        <f t="shared" si="6"/>
        <v>#REF!</v>
      </c>
    </row>
    <row r="81" spans="2:14" ht="17.25" customHeight="1">
      <c r="B81" s="3"/>
      <c r="C81" s="13"/>
      <c r="D81" s="18" t="str">
        <f t="shared" si="1"/>
        <v>総社市</v>
      </c>
      <c r="E81" s="18"/>
      <c r="F81" s="19" t="e">
        <f t="shared" si="2"/>
        <v>#REF!</v>
      </c>
      <c r="G81" s="20"/>
      <c r="H81" s="18" t="str">
        <f t="shared" si="3"/>
        <v>和気町</v>
      </c>
      <c r="I81" s="21"/>
      <c r="J81" s="19" t="e">
        <f t="shared" si="4"/>
        <v>#REF!</v>
      </c>
      <c r="K81" s="21"/>
      <c r="L81" s="18" t="str">
        <f t="shared" si="5"/>
        <v>久米南町</v>
      </c>
      <c r="M81" s="21"/>
      <c r="N81" s="19" t="e">
        <f t="shared" si="6"/>
        <v>#REF!</v>
      </c>
    </row>
    <row r="82" spans="2:14" ht="17.25" customHeight="1">
      <c r="B82" s="3"/>
      <c r="C82" s="13"/>
      <c r="D82" s="18" t="str">
        <f t="shared" si="1"/>
        <v>高梁市</v>
      </c>
      <c r="E82" s="18"/>
      <c r="F82" s="19" t="e">
        <f t="shared" si="2"/>
        <v>#REF!</v>
      </c>
      <c r="G82" s="20"/>
      <c r="H82" s="18" t="str">
        <f t="shared" si="3"/>
        <v>早島町</v>
      </c>
      <c r="I82" s="21"/>
      <c r="J82" s="19" t="e">
        <f t="shared" si="4"/>
        <v>#REF!</v>
      </c>
      <c r="K82" s="21"/>
      <c r="L82" s="18" t="str">
        <f t="shared" si="5"/>
        <v>美咲町</v>
      </c>
      <c r="M82" s="21"/>
      <c r="N82" s="19" t="e">
        <f t="shared" si="6"/>
        <v>#REF!</v>
      </c>
    </row>
    <row r="83" spans="2:14" ht="17.25" customHeight="1" thickBot="1">
      <c r="B83" s="3"/>
      <c r="C83" s="22"/>
      <c r="D83" s="18" t="str">
        <f t="shared" si="1"/>
        <v>新見市</v>
      </c>
      <c r="E83" s="18"/>
      <c r="F83" s="19" t="e">
        <f t="shared" si="2"/>
        <v>#REF!</v>
      </c>
      <c r="G83" s="20"/>
      <c r="H83" s="18" t="str">
        <f t="shared" si="3"/>
        <v>里庄町</v>
      </c>
      <c r="I83" s="21"/>
      <c r="J83" s="19" t="e">
        <f t="shared" si="4"/>
        <v>#REF!</v>
      </c>
      <c r="K83" s="21"/>
      <c r="L83" s="65" t="str">
        <f t="shared" si="5"/>
        <v>吉備中央町</v>
      </c>
      <c r="M83" s="21"/>
      <c r="N83" s="19" t="e">
        <f t="shared" si="6"/>
        <v>#REF!</v>
      </c>
    </row>
    <row r="84" spans="2:14" ht="17.25" customHeight="1" thickBot="1">
      <c r="B84" s="3"/>
      <c r="C84" s="224" t="s">
        <v>170</v>
      </c>
      <c r="D84" s="225"/>
      <c r="E84" s="225"/>
      <c r="F84" s="225"/>
      <c r="G84" s="225"/>
      <c r="H84" s="225"/>
      <c r="I84" s="225"/>
      <c r="J84" s="225"/>
      <c r="K84" s="7"/>
      <c r="L84" s="226" t="e">
        <f>SUM(F75:N83)</f>
        <v>#REF!</v>
      </c>
      <c r="M84" s="226"/>
      <c r="N84" s="227"/>
    </row>
    <row r="85" spans="2:14" ht="6" customHeight="1">
      <c r="B85" s="3"/>
      <c r="C85" s="3"/>
      <c r="D85" s="3"/>
      <c r="E85" s="3"/>
      <c r="F85" s="3"/>
      <c r="G85" s="3"/>
      <c r="H85" s="3"/>
      <c r="I85" s="3"/>
      <c r="J85" s="3"/>
      <c r="K85" s="3"/>
      <c r="L85" s="3"/>
      <c r="M85" s="3"/>
      <c r="N85" s="3"/>
    </row>
    <row r="86" spans="2:14" ht="17.25" customHeight="1" thickBot="1">
      <c r="B86" s="3" t="s">
        <v>171</v>
      </c>
      <c r="C86" s="3"/>
      <c r="D86" s="3"/>
      <c r="E86" s="3"/>
      <c r="F86" s="3"/>
      <c r="G86" s="3"/>
      <c r="H86" s="3"/>
      <c r="I86" s="3"/>
      <c r="J86" s="3"/>
      <c r="K86" s="3"/>
      <c r="L86" s="3"/>
      <c r="M86" s="3"/>
      <c r="N86" s="3"/>
    </row>
    <row r="87" spans="2:14" ht="17.25" customHeight="1" thickBot="1">
      <c r="B87" s="3"/>
      <c r="C87" s="4"/>
      <c r="D87" s="5" t="s">
        <v>172</v>
      </c>
      <c r="E87" s="7"/>
      <c r="F87" s="6" t="s">
        <v>168</v>
      </c>
      <c r="G87" s="7"/>
      <c r="H87" s="5" t="s">
        <v>172</v>
      </c>
      <c r="I87" s="7"/>
      <c r="J87" s="6" t="s">
        <v>168</v>
      </c>
      <c r="K87" s="7"/>
      <c r="L87" s="5" t="s">
        <v>172</v>
      </c>
      <c r="M87" s="7"/>
      <c r="N87" s="6" t="s">
        <v>168</v>
      </c>
    </row>
    <row r="88" spans="2:14" ht="17.25" customHeight="1">
      <c r="B88" s="3"/>
      <c r="C88" s="8"/>
      <c r="D88" s="64">
        <f>D29</f>
        <v>0</v>
      </c>
      <c r="E88" s="12"/>
      <c r="F88" s="10">
        <f>F29</f>
        <v>0</v>
      </c>
      <c r="G88" s="12"/>
      <c r="H88" s="23">
        <f>H29</f>
        <v>0</v>
      </c>
      <c r="I88" s="24"/>
      <c r="J88" s="10">
        <f>J29</f>
        <v>0</v>
      </c>
      <c r="K88" s="12"/>
      <c r="L88" s="24">
        <f>L29</f>
        <v>0</v>
      </c>
      <c r="M88" s="12"/>
      <c r="N88" s="10">
        <f>N29</f>
        <v>0</v>
      </c>
    </row>
    <row r="89" spans="2:14" ht="17.25" customHeight="1">
      <c r="B89" s="3"/>
      <c r="C89" s="13"/>
      <c r="D89" s="62">
        <f>D30</f>
        <v>0</v>
      </c>
      <c r="E89" s="17"/>
      <c r="F89" s="15">
        <f>F30</f>
        <v>0</v>
      </c>
      <c r="G89" s="17"/>
      <c r="H89" s="63">
        <f>H30</f>
        <v>0</v>
      </c>
      <c r="I89" s="26"/>
      <c r="J89" s="15">
        <f>J30</f>
        <v>0</v>
      </c>
      <c r="K89" s="17"/>
      <c r="L89" s="26">
        <f>L30</f>
        <v>0</v>
      </c>
      <c r="M89" s="17"/>
      <c r="N89" s="15">
        <f>N30</f>
        <v>0</v>
      </c>
    </row>
    <row r="90" spans="2:14" ht="17.25" customHeight="1" thickBot="1">
      <c r="B90" s="3"/>
      <c r="C90" s="13"/>
      <c r="D90" s="14">
        <f>D31</f>
        <v>0</v>
      </c>
      <c r="E90" s="17"/>
      <c r="F90" s="15">
        <f>F31</f>
        <v>0</v>
      </c>
      <c r="G90" s="17"/>
      <c r="H90" s="25">
        <f>H31</f>
        <v>0</v>
      </c>
      <c r="I90" s="26"/>
      <c r="J90" s="15">
        <f>J31</f>
        <v>0</v>
      </c>
      <c r="K90" s="21"/>
      <c r="L90" s="18">
        <f>L31</f>
        <v>0</v>
      </c>
      <c r="M90" s="21"/>
      <c r="N90" s="19">
        <f>N31</f>
        <v>0</v>
      </c>
    </row>
    <row r="91" spans="2:14" ht="17.25" customHeight="1" thickBot="1">
      <c r="B91" s="3"/>
      <c r="C91" s="27"/>
      <c r="D91" s="55" t="s">
        <v>125</v>
      </c>
      <c r="E91" s="28"/>
      <c r="F91" s="29">
        <f>F32</f>
        <v>0</v>
      </c>
      <c r="G91" s="28"/>
      <c r="H91" s="30" t="s">
        <v>1005</v>
      </c>
      <c r="I91" s="30"/>
      <c r="J91" s="31">
        <f>J32</f>
        <v>0</v>
      </c>
      <c r="K91" s="69"/>
      <c r="L91" s="5" t="s">
        <v>1003</v>
      </c>
      <c r="M91" s="7"/>
      <c r="N91" s="60">
        <f>SUM(F88:J91)+N88+N89+N90</f>
        <v>0</v>
      </c>
    </row>
    <row r="92" spans="2:14" ht="6" customHeight="1">
      <c r="B92" s="3"/>
      <c r="C92" s="3"/>
      <c r="D92" s="3"/>
      <c r="E92" s="3"/>
      <c r="F92" s="3"/>
      <c r="G92" s="3"/>
      <c r="H92" s="3"/>
      <c r="I92" s="3"/>
      <c r="J92" s="3"/>
      <c r="K92" s="3"/>
      <c r="L92" s="3"/>
      <c r="M92" s="3"/>
      <c r="N92" s="3"/>
    </row>
    <row r="93" spans="2:14" ht="17.25" customHeight="1" thickBot="1">
      <c r="B93" s="3" t="s">
        <v>174</v>
      </c>
      <c r="C93" s="3"/>
      <c r="D93" s="3"/>
      <c r="E93" s="3"/>
      <c r="F93" s="3"/>
      <c r="G93" s="3"/>
      <c r="H93" s="3"/>
      <c r="I93" s="3"/>
      <c r="J93" s="3"/>
      <c r="K93" s="3"/>
      <c r="L93" s="3"/>
      <c r="M93" s="3"/>
      <c r="N93" s="3"/>
    </row>
    <row r="94" spans="2:14" ht="17.25" customHeight="1" thickBot="1">
      <c r="B94" s="3"/>
      <c r="C94" s="4"/>
      <c r="D94" s="5" t="s">
        <v>347</v>
      </c>
      <c r="E94" s="7"/>
      <c r="F94" s="6" t="s">
        <v>168</v>
      </c>
      <c r="G94" s="7"/>
      <c r="H94" s="5" t="s">
        <v>347</v>
      </c>
      <c r="I94" s="7"/>
      <c r="J94" s="6" t="s">
        <v>168</v>
      </c>
      <c r="K94" s="7"/>
      <c r="L94" s="5" t="s">
        <v>347</v>
      </c>
      <c r="M94" s="7"/>
      <c r="N94" s="6" t="s">
        <v>168</v>
      </c>
    </row>
    <row r="95" spans="2:14" ht="17.25" customHeight="1" thickBot="1">
      <c r="B95" s="3"/>
      <c r="C95" s="8"/>
      <c r="D95" s="35" t="e">
        <f>#REF!</f>
        <v>#REF!</v>
      </c>
      <c r="E95" s="12"/>
      <c r="F95" s="56" t="e">
        <f>#REF!</f>
        <v>#REF!</v>
      </c>
      <c r="G95" s="12"/>
      <c r="H95" s="35" t="e">
        <f>#REF!</f>
        <v>#REF!</v>
      </c>
      <c r="I95" s="24"/>
      <c r="J95" s="56" t="e">
        <f>#REF!</f>
        <v>#REF!</v>
      </c>
      <c r="K95" s="12"/>
      <c r="L95" s="24" t="e">
        <f>#REF!</f>
        <v>#REF!</v>
      </c>
      <c r="M95" s="12"/>
      <c r="N95" s="56" t="e">
        <f>#REF!</f>
        <v>#REF!</v>
      </c>
    </row>
    <row r="96" spans="2:14" ht="17.25" customHeight="1" thickBot="1">
      <c r="B96" s="3"/>
      <c r="C96" s="27"/>
      <c r="D96" s="51" t="e">
        <f>#REF!</f>
        <v>#REF!</v>
      </c>
      <c r="E96" s="28"/>
      <c r="F96" s="29" t="e">
        <f>#REF!</f>
        <v>#REF!</v>
      </c>
      <c r="G96" s="28"/>
      <c r="H96" s="30" t="e">
        <f>#REF!</f>
        <v>#REF!</v>
      </c>
      <c r="I96" s="30"/>
      <c r="J96" s="31" t="e">
        <f>#REF!</f>
        <v>#REF!</v>
      </c>
      <c r="K96" s="69"/>
      <c r="L96" s="5" t="s">
        <v>1003</v>
      </c>
      <c r="M96" s="7"/>
      <c r="N96" s="60" t="e">
        <f>SUM(F95:J96)+N95</f>
        <v>#REF!</v>
      </c>
    </row>
    <row r="97" spans="2:14" ht="6" customHeight="1">
      <c r="B97" s="3"/>
      <c r="C97" s="3"/>
      <c r="D97" s="3"/>
      <c r="E97" s="3"/>
      <c r="F97" s="3"/>
      <c r="G97" s="3"/>
      <c r="H97" s="3"/>
      <c r="I97" s="3"/>
      <c r="J97" s="3"/>
      <c r="K97" s="3"/>
      <c r="L97" s="3"/>
      <c r="M97" s="3"/>
      <c r="N97" s="3"/>
    </row>
    <row r="98" spans="2:14" ht="17.25" customHeight="1" thickBot="1">
      <c r="B98" s="3" t="s">
        <v>175</v>
      </c>
      <c r="C98" s="3"/>
      <c r="D98" s="3"/>
      <c r="E98" s="3"/>
      <c r="F98" s="3"/>
      <c r="G98" s="3"/>
      <c r="H98" s="3"/>
      <c r="I98" s="3"/>
      <c r="J98" s="3"/>
      <c r="K98" s="3"/>
      <c r="L98" s="3"/>
      <c r="M98" s="3"/>
      <c r="N98" s="3"/>
    </row>
    <row r="99" spans="2:14" ht="17.25" customHeight="1" thickBot="1">
      <c r="B99" s="3"/>
      <c r="C99" s="224" t="s">
        <v>173</v>
      </c>
      <c r="D99" s="225"/>
      <c r="E99" s="225"/>
      <c r="F99" s="225"/>
      <c r="G99" s="225"/>
      <c r="H99" s="225"/>
      <c r="I99" s="225"/>
      <c r="J99" s="225"/>
      <c r="K99" s="225"/>
      <c r="L99" s="235"/>
      <c r="M99" s="32"/>
      <c r="N99" s="33" t="s">
        <v>166</v>
      </c>
    </row>
    <row r="100" spans="2:14" ht="17.25" customHeight="1">
      <c r="B100" s="3"/>
      <c r="C100" s="8"/>
      <c r="D100" s="34">
        <f>D37</f>
        <v>0</v>
      </c>
      <c r="E100" s="34"/>
      <c r="F100" s="34"/>
      <c r="G100" s="34"/>
      <c r="H100" s="35"/>
      <c r="I100" s="35"/>
      <c r="J100" s="34"/>
      <c r="K100" s="34"/>
      <c r="L100" s="36"/>
      <c r="M100" s="37"/>
      <c r="N100" s="38">
        <f>N37</f>
        <v>0</v>
      </c>
    </row>
    <row r="101" spans="2:14" ht="17.25" customHeight="1">
      <c r="B101" s="3"/>
      <c r="C101" s="13"/>
      <c r="D101" s="39">
        <f>D38</f>
        <v>0</v>
      </c>
      <c r="E101" s="39"/>
      <c r="F101" s="39"/>
      <c r="G101" s="39"/>
      <c r="H101" s="40"/>
      <c r="I101" s="40"/>
      <c r="J101" s="39"/>
      <c r="K101" s="39"/>
      <c r="L101" s="41"/>
      <c r="M101" s="42"/>
      <c r="N101" s="43">
        <f>N38</f>
        <v>0</v>
      </c>
    </row>
    <row r="102" spans="2:14" ht="17.25" customHeight="1">
      <c r="B102" s="3"/>
      <c r="C102" s="13"/>
      <c r="D102" s="39">
        <f>D39</f>
        <v>0</v>
      </c>
      <c r="E102" s="39"/>
      <c r="F102" s="39"/>
      <c r="G102" s="39"/>
      <c r="H102" s="40"/>
      <c r="I102" s="40"/>
      <c r="J102" s="39"/>
      <c r="K102" s="39"/>
      <c r="L102" s="44"/>
      <c r="M102" s="42"/>
      <c r="N102" s="43">
        <f>N39</f>
        <v>0</v>
      </c>
    </row>
    <row r="103" spans="2:14" ht="17.25" customHeight="1">
      <c r="B103" s="3"/>
      <c r="C103" s="22"/>
      <c r="D103" s="45">
        <f>D40</f>
        <v>0</v>
      </c>
      <c r="E103" s="45"/>
      <c r="F103" s="45"/>
      <c r="G103" s="45"/>
      <c r="H103" s="46"/>
      <c r="I103" s="46"/>
      <c r="J103" s="45"/>
      <c r="K103" s="45"/>
      <c r="L103" s="47"/>
      <c r="M103" s="48"/>
      <c r="N103" s="49">
        <f>N40</f>
        <v>0</v>
      </c>
    </row>
    <row r="104" spans="2:14" ht="17.25" customHeight="1" thickBot="1">
      <c r="B104" s="3"/>
      <c r="C104" s="27"/>
      <c r="D104" s="50">
        <f>D41</f>
        <v>0</v>
      </c>
      <c r="E104" s="50"/>
      <c r="F104" s="50"/>
      <c r="G104" s="50"/>
      <c r="H104" s="51"/>
      <c r="I104" s="51"/>
      <c r="J104" s="50"/>
      <c r="K104" s="50"/>
      <c r="L104" s="52"/>
      <c r="M104" s="53"/>
      <c r="N104" s="54">
        <f>N41</f>
        <v>0</v>
      </c>
    </row>
    <row r="105" spans="2:14" ht="18" thickBot="1">
      <c r="B105" s="3"/>
      <c r="C105" s="224" t="s">
        <v>170</v>
      </c>
      <c r="D105" s="225"/>
      <c r="E105" s="225"/>
      <c r="F105" s="225"/>
      <c r="G105" s="225"/>
      <c r="H105" s="225"/>
      <c r="I105" s="225"/>
      <c r="J105" s="225"/>
      <c r="K105" s="7"/>
      <c r="L105" s="226">
        <f>SUM(N100:N104)</f>
        <v>0</v>
      </c>
      <c r="M105" s="226"/>
      <c r="N105" s="227"/>
    </row>
  </sheetData>
  <customSheetViews>
    <customSheetView guid="{177D54AC-B5D4-4A30-A5F6-98A0F11DAC6F}" scale="90" showPageBreaks="1" printArea="1" state="hidden" view="pageBreakPreview" topLeftCell="A10">
      <selection activeCell="F15" sqref="F15"/>
      <pageMargins left="0.9055118110236221" right="0.70866141732283472" top="0.43307086614173229" bottom="0.43307086614173229" header="0.31496062992125984" footer="0.31496062992125984"/>
      <pageSetup paperSize="9" scale="95" orientation="portrait" r:id="rId1"/>
    </customSheetView>
  </customSheetViews>
  <mergeCells count="19">
    <mergeCell ref="C84:J84"/>
    <mergeCell ref="L84:N84"/>
    <mergeCell ref="C99:L99"/>
    <mergeCell ref="C105:J105"/>
    <mergeCell ref="L105:N105"/>
    <mergeCell ref="B72:P72"/>
    <mergeCell ref="C42:J42"/>
    <mergeCell ref="L42:N42"/>
    <mergeCell ref="A66:P66"/>
    <mergeCell ref="B69:P69"/>
    <mergeCell ref="B70:P70"/>
    <mergeCell ref="C24:J24"/>
    <mergeCell ref="L24:N24"/>
    <mergeCell ref="C36:L36"/>
    <mergeCell ref="A1:P1"/>
    <mergeCell ref="B4:P4"/>
    <mergeCell ref="B5:P5"/>
    <mergeCell ref="B7:P7"/>
    <mergeCell ref="B8:P8"/>
  </mergeCells>
  <phoneticPr fontId="17"/>
  <pageMargins left="0.9055118110236221" right="0.70866141732283472" top="0.43307086614173229" bottom="0.43307086614173229" header="0.31496062992125984" footer="0.31496062992125984"/>
  <pageSetup paperSize="9" scale="9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614"/>
  <sheetViews>
    <sheetView view="pageBreakPreview" topLeftCell="A88" zoomScale="70" zoomScaleNormal="80" zoomScaleSheetLayoutView="70" workbookViewId="0">
      <selection activeCell="G6" sqref="G6"/>
    </sheetView>
  </sheetViews>
  <sheetFormatPr defaultColWidth="9" defaultRowHeight="13.5"/>
  <cols>
    <col min="1" max="1" width="4.625" style="125" bestFit="1" customWidth="1"/>
    <col min="2" max="2" width="9.75" style="126" customWidth="1"/>
    <col min="3" max="3" width="17.75" style="127" customWidth="1"/>
    <col min="4" max="4" width="9" style="125"/>
    <col min="5" max="5" width="12" style="133" customWidth="1"/>
    <col min="6" max="6" width="9.125" style="125" bestFit="1" customWidth="1"/>
    <col min="7" max="7" width="43.375" style="131" customWidth="1"/>
    <col min="8" max="8" width="25.875" style="131" customWidth="1"/>
    <col min="9" max="9" width="14.375" style="127" customWidth="1"/>
    <col min="10" max="16384" width="9" style="124"/>
  </cols>
  <sheetData>
    <row r="1" spans="1:9" s="122" customFormat="1" ht="27">
      <c r="A1" s="120"/>
      <c r="B1" s="121" t="s">
        <v>1997</v>
      </c>
      <c r="C1" s="120" t="s">
        <v>1998</v>
      </c>
      <c r="D1" s="120" t="s">
        <v>1999</v>
      </c>
      <c r="E1" s="120" t="s">
        <v>2000</v>
      </c>
      <c r="F1" s="120" t="s">
        <v>2001</v>
      </c>
      <c r="G1" s="130" t="s">
        <v>2002</v>
      </c>
      <c r="H1" s="130" t="s">
        <v>2003</v>
      </c>
      <c r="I1" s="120" t="s">
        <v>2004</v>
      </c>
    </row>
    <row r="2" spans="1:9" s="122" customFormat="1" ht="27">
      <c r="A2" s="120">
        <v>1</v>
      </c>
      <c r="B2" s="121" t="e">
        <f>VLOOKUP($C2,登録企業台帳!$A$2:$M$556,14,)</f>
        <v>#REF!</v>
      </c>
      <c r="C2" s="123" t="str">
        <f>登録企業台帳!A2</f>
        <v>株式会社ジョルテ　岡山支社</v>
      </c>
      <c r="D2" s="121" t="str">
        <f>VLOOKUP($C2,登録企業台帳!$A$2:$M$556,4,)</f>
        <v>700-0945</v>
      </c>
      <c r="E2" s="121" t="e">
        <f>VLOOKUP($C2,登録企業台帳!$A$2:$M$556,18,)</f>
        <v>#REF!</v>
      </c>
      <c r="F2" s="128" t="e">
        <f>VLOOKUP($C2,登録企業台帳!$A$2:$M$556,15,)</f>
        <v>#REF!</v>
      </c>
      <c r="G2" s="129" t="e">
        <f>VLOOKUP($C2,登録企業台帳!$A$2:$M$556,19,)</f>
        <v>#REF!</v>
      </c>
      <c r="H2" s="129" t="e">
        <f>IF(VLOOKUP($C2,登録企業台帳!$A$2:$M$556,29,)=0,"",VLOOKUP($C2,登録企業台帳!$A$2:$M$556,29,))</f>
        <v>#REF!</v>
      </c>
      <c r="I2" s="128" t="e">
        <f>IF(VLOOKUP($C2,登録企業台帳!$A$2:$M$556,17,)=0,"",VLOOKUP($C2,登録企業台帳!$A$2:$M$556,17,))</f>
        <v>#REF!</v>
      </c>
    </row>
    <row r="3" spans="1:9" s="122" customFormat="1" ht="54">
      <c r="A3" s="120">
        <v>2</v>
      </c>
      <c r="B3" s="121" t="e">
        <f>VLOOKUP($C3,登録企業台帳!$A$2:$M$556,14,)</f>
        <v>#REF!</v>
      </c>
      <c r="C3" s="123" t="str">
        <f>登録企業台帳!A3</f>
        <v>医療法人医誠会　児島中央病院</v>
      </c>
      <c r="D3" s="121" t="str">
        <f>VLOOKUP($C3,登録企業台帳!$A$2:$M$556,4,)</f>
        <v>711-0912</v>
      </c>
      <c r="E3" s="121" t="e">
        <f>VLOOKUP($C3,登録企業台帳!$A$2:$M$556,18,)</f>
        <v>#REF!</v>
      </c>
      <c r="F3" s="128" t="e">
        <f>VLOOKUP($C3,登録企業台帳!$A$2:$M$556,15,)</f>
        <v>#REF!</v>
      </c>
      <c r="G3" s="129" t="e">
        <f>VLOOKUP($C3,登録企業台帳!$A$2:$M$556,19,)</f>
        <v>#REF!</v>
      </c>
      <c r="H3" s="129" t="e">
        <f>IF(VLOOKUP($C3,登録企業台帳!$A$2:$M$556,29,)=0,"",VLOOKUP($C3,登録企業台帳!$A$2:$M$556,29,))</f>
        <v>#REF!</v>
      </c>
      <c r="I3" s="132" t="s">
        <v>2005</v>
      </c>
    </row>
    <row r="4" spans="1:9" s="122" customFormat="1" ht="54">
      <c r="A4" s="120">
        <v>3</v>
      </c>
      <c r="B4" s="121" t="e">
        <f>VLOOKUP($C4,登録企業台帳!$A$2:$M$556,14,)</f>
        <v>#REF!</v>
      </c>
      <c r="C4" s="123" t="str">
        <f>登録企業台帳!A4</f>
        <v>医療法人誠和会　倉敷紀念病院</v>
      </c>
      <c r="D4" s="121" t="str">
        <f>VLOOKUP($C4,登録企業台帳!$A$2:$M$556,4,)</f>
        <v>710-0803</v>
      </c>
      <c r="E4" s="121" t="e">
        <f>VLOOKUP($C4,登録企業台帳!$A$2:$M$556,18,)</f>
        <v>#REF!</v>
      </c>
      <c r="F4" s="128" t="e">
        <f>VLOOKUP($C4,登録企業台帳!$A$2:$M$556,15,)</f>
        <v>#REF!</v>
      </c>
      <c r="G4" s="129" t="e">
        <f>VLOOKUP($C4,登録企業台帳!$A$2:$M$556,19,)</f>
        <v>#REF!</v>
      </c>
      <c r="H4" s="129" t="e">
        <f>IF(VLOOKUP($C4,登録企業台帳!$A$2:$M$556,29,)=0,"",VLOOKUP($C4,登録企業台帳!$A$2:$M$556,29,))</f>
        <v>#REF!</v>
      </c>
      <c r="I4" s="132" t="s">
        <v>2006</v>
      </c>
    </row>
    <row r="5" spans="1:9" s="122" customFormat="1" ht="27">
      <c r="A5" s="120">
        <v>4</v>
      </c>
      <c r="B5" s="121" t="e">
        <f>VLOOKUP($C5,登録企業台帳!$A$2:$M$556,14,)</f>
        <v>#REF!</v>
      </c>
      <c r="C5" s="123" t="str">
        <f>登録企業台帳!A5</f>
        <v>社会医療法人清風会　日本原病院</v>
      </c>
      <c r="D5" s="121" t="str">
        <f>VLOOKUP($C5,登録企業台帳!$A$2:$M$556,4,)</f>
        <v>708-1204</v>
      </c>
      <c r="E5" s="121" t="e">
        <f>VLOOKUP($C5,登録企業台帳!$A$2:$M$556,18,)</f>
        <v>#REF!</v>
      </c>
      <c r="F5" s="128" t="e">
        <f>VLOOKUP($C5,登録企業台帳!$A$2:$M$556,15,)</f>
        <v>#REF!</v>
      </c>
      <c r="G5" s="129" t="e">
        <f>VLOOKUP($C5,登録企業台帳!$A$2:$M$556,19,)</f>
        <v>#REF!</v>
      </c>
      <c r="H5" s="129" t="e">
        <f>IF(VLOOKUP($C5,登録企業台帳!$A$2:$M$556,29,)=0,"",VLOOKUP($C5,登録企業台帳!$A$2:$M$556,29,))</f>
        <v>#REF!</v>
      </c>
      <c r="I5" s="128" t="e">
        <f>IF(VLOOKUP($C5,登録企業台帳!$A$2:$M$556,17,)=0,"",VLOOKUP($C5,登録企業台帳!$A$2:$M$556,17,))</f>
        <v>#REF!</v>
      </c>
    </row>
    <row r="6" spans="1:9" s="122" customFormat="1" ht="54">
      <c r="A6" s="120">
        <v>5</v>
      </c>
      <c r="B6" s="121" t="e">
        <f>VLOOKUP($C6,登録企業台帳!$A$2:$M$556,14,)</f>
        <v>#REF!</v>
      </c>
      <c r="C6" s="123" t="str">
        <f>登録企業台帳!A6</f>
        <v>医療法人社団清和会　笠岡第一病院</v>
      </c>
      <c r="D6" s="121" t="str">
        <f>VLOOKUP($C6,登録企業台帳!$A$2:$M$556,4,)</f>
        <v>714-0043</v>
      </c>
      <c r="E6" s="121" t="e">
        <f>VLOOKUP($C6,登録企業台帳!$A$2:$M$556,18,)</f>
        <v>#REF!</v>
      </c>
      <c r="F6" s="128" t="e">
        <f>VLOOKUP($C6,登録企業台帳!$A$2:$M$556,15,)</f>
        <v>#REF!</v>
      </c>
      <c r="G6" s="129" t="e">
        <f>VLOOKUP($C6,登録企業台帳!$A$2:$M$556,19,)</f>
        <v>#REF!</v>
      </c>
      <c r="H6" s="129" t="e">
        <f>IF(VLOOKUP($C6,登録企業台帳!$A$2:$M$556,29,)=0,"",VLOOKUP($C6,登録企業台帳!$A$2:$M$556,29,))</f>
        <v>#REF!</v>
      </c>
      <c r="I6" s="132" t="s">
        <v>2007</v>
      </c>
    </row>
    <row r="7" spans="1:9" s="122" customFormat="1">
      <c r="A7" s="120">
        <v>6</v>
      </c>
      <c r="B7" s="121" t="e">
        <f>VLOOKUP($C7,登録企業台帳!$A$2:$M$556,14,)</f>
        <v>#REF!</v>
      </c>
      <c r="C7" s="123" t="e">
        <f>登録企業台帳!#REF!</f>
        <v>#REF!</v>
      </c>
      <c r="D7" s="121" t="e">
        <f>VLOOKUP($C7,登録企業台帳!$A$2:$M$556,4,)</f>
        <v>#REF!</v>
      </c>
      <c r="E7" s="121" t="e">
        <f>VLOOKUP($C7,登録企業台帳!$A$2:$M$556,18,)</f>
        <v>#REF!</v>
      </c>
      <c r="F7" s="128" t="e">
        <f>VLOOKUP($C7,登録企業台帳!$A$2:$M$556,15,)</f>
        <v>#REF!</v>
      </c>
      <c r="G7" s="129" t="e">
        <f>VLOOKUP($C7,登録企業台帳!$A$2:$M$556,19,)</f>
        <v>#REF!</v>
      </c>
      <c r="H7" s="129" t="e">
        <f>IF(VLOOKUP($C7,登録企業台帳!$A$2:$M$556,29,)=0,"",VLOOKUP($C7,登録企業台帳!$A$2:$M$556,29,))</f>
        <v>#REF!</v>
      </c>
      <c r="I7" s="128" t="e">
        <f>IF(VLOOKUP($C7,登録企業台帳!$A$2:$M$556,17,)=0,"",VLOOKUP($C7,登録企業台帳!$A$2:$M$556,17,))</f>
        <v>#REF!</v>
      </c>
    </row>
    <row r="8" spans="1:9" s="122" customFormat="1" ht="27">
      <c r="A8" s="120">
        <v>7</v>
      </c>
      <c r="B8" s="121" t="e">
        <f>VLOOKUP($C8,登録企業台帳!$A$2:$M$556,14,)</f>
        <v>#REF!</v>
      </c>
      <c r="C8" s="123" t="str">
        <f>登録企業台帳!A7</f>
        <v>社会福祉法人　ふれあい福祉会</v>
      </c>
      <c r="D8" s="121" t="str">
        <f>VLOOKUP($C8,登録企業台帳!$A$2:$M$556,4,)</f>
        <v>709-0605</v>
      </c>
      <c r="E8" s="121" t="e">
        <f>VLOOKUP($C8,登録企業台帳!$A$2:$M$556,18,)</f>
        <v>#REF!</v>
      </c>
      <c r="F8" s="128" t="e">
        <f>VLOOKUP($C8,登録企業台帳!$A$2:$M$556,15,)</f>
        <v>#REF!</v>
      </c>
      <c r="G8" s="129" t="e">
        <f>VLOOKUP($C8,登録企業台帳!$A$2:$M$556,19,)</f>
        <v>#REF!</v>
      </c>
      <c r="H8" s="129" t="e">
        <f>IF(VLOOKUP($C8,登録企業台帳!$A$2:$M$556,29,)=0,"",VLOOKUP($C8,登録企業台帳!$A$2:$M$556,29,))</f>
        <v>#REF!</v>
      </c>
      <c r="I8" s="128" t="e">
        <f>IF(VLOOKUP($C8,登録企業台帳!$A$2:$M$556,17,)=0,"",VLOOKUP($C8,登録企業台帳!$A$2:$M$556,17,))</f>
        <v>#REF!</v>
      </c>
    </row>
    <row r="9" spans="1:9" s="122" customFormat="1" ht="27">
      <c r="A9" s="120">
        <v>8</v>
      </c>
      <c r="B9" s="121" t="e">
        <f>VLOOKUP($C9,登録企業台帳!$A$2:$M$556,14,)</f>
        <v>#REF!</v>
      </c>
      <c r="C9" s="123" t="str">
        <f>登録企業台帳!A8</f>
        <v>岡山県中小企業団体中央会</v>
      </c>
      <c r="D9" s="121" t="str">
        <f>VLOOKUP($C9,登録企業台帳!$A$2:$M$556,4,)</f>
        <v>700-0817</v>
      </c>
      <c r="E9" s="121" t="e">
        <f>VLOOKUP($C9,登録企業台帳!$A$2:$M$556,18,)</f>
        <v>#REF!</v>
      </c>
      <c r="F9" s="128" t="e">
        <f>VLOOKUP($C9,登録企業台帳!$A$2:$M$556,15,)</f>
        <v>#REF!</v>
      </c>
      <c r="G9" s="129" t="e">
        <f>VLOOKUP($C9,登録企業台帳!$A$2:$M$556,19,)</f>
        <v>#REF!</v>
      </c>
      <c r="H9" s="129" t="e">
        <f>IF(VLOOKUP($C9,登録企業台帳!$A$2:$M$556,29,)=0,"",VLOOKUP($C9,登録企業台帳!$A$2:$M$556,29,))</f>
        <v>#REF!</v>
      </c>
      <c r="I9" s="128" t="e">
        <f>IF(VLOOKUP($C9,登録企業台帳!$A$2:$M$556,17,)=0,"",VLOOKUP($C9,登録企業台帳!$A$2:$M$556,17,))</f>
        <v>#REF!</v>
      </c>
    </row>
    <row r="10" spans="1:9" s="122" customFormat="1">
      <c r="A10" s="120">
        <v>9</v>
      </c>
      <c r="B10" s="121" t="e">
        <f>VLOOKUP($C10,登録企業台帳!$A$2:$M$556,14,)</f>
        <v>#REF!</v>
      </c>
      <c r="C10" s="123" t="str">
        <f>登録企業台帳!A9</f>
        <v>株式会社橘香堂</v>
      </c>
      <c r="D10" s="121" t="str">
        <f>VLOOKUP($C10,登録企業台帳!$A$2:$M$556,4,)</f>
        <v>710-0055</v>
      </c>
      <c r="E10" s="121" t="e">
        <f>VLOOKUP($C10,登録企業台帳!$A$2:$M$556,18,)</f>
        <v>#REF!</v>
      </c>
      <c r="F10" s="128" t="e">
        <f>VLOOKUP($C10,登録企業台帳!$A$2:$M$556,15,)</f>
        <v>#REF!</v>
      </c>
      <c r="G10" s="129" t="e">
        <f>VLOOKUP($C10,登録企業台帳!$A$2:$M$556,19,)</f>
        <v>#REF!</v>
      </c>
      <c r="H10" s="129" t="e">
        <f>IF(VLOOKUP($C10,登録企業台帳!$A$2:$M$556,29,)=0,"",VLOOKUP($C10,登録企業台帳!$A$2:$M$556,29,))</f>
        <v>#REF!</v>
      </c>
      <c r="I10" s="128" t="e">
        <f>IF(VLOOKUP($C10,登録企業台帳!$A$2:$M$556,17,)=0,"",VLOOKUP($C10,登録企業台帳!$A$2:$M$556,17,))</f>
        <v>#REF!</v>
      </c>
    </row>
    <row r="11" spans="1:9" s="122" customFormat="1">
      <c r="A11" s="120">
        <v>10</v>
      </c>
      <c r="B11" s="121" t="e">
        <f>VLOOKUP($C11,登録企業台帳!$A$2:$M$556,14,)</f>
        <v>#REF!</v>
      </c>
      <c r="C11" s="123" t="str">
        <f>登録企業台帳!A10</f>
        <v>松山株式会社</v>
      </c>
      <c r="D11" s="121" t="str">
        <f>VLOOKUP($C11,登録企業台帳!$A$2:$M$556,4,)</f>
        <v>705-0001</v>
      </c>
      <c r="E11" s="121" t="e">
        <f>VLOOKUP($C11,登録企業台帳!$A$2:$M$556,18,)</f>
        <v>#REF!</v>
      </c>
      <c r="F11" s="128" t="e">
        <f>VLOOKUP($C11,登録企業台帳!$A$2:$M$556,15,)</f>
        <v>#REF!</v>
      </c>
      <c r="G11" s="129" t="e">
        <f>VLOOKUP($C11,登録企業台帳!$A$2:$M$556,19,)</f>
        <v>#REF!</v>
      </c>
      <c r="H11" s="129" t="e">
        <f>IF(VLOOKUP($C11,登録企業台帳!$A$2:$M$556,29,)=0,"",VLOOKUP($C11,登録企業台帳!$A$2:$M$556,29,))</f>
        <v>#REF!</v>
      </c>
      <c r="I11" s="128" t="e">
        <f>IF(VLOOKUP($C11,登録企業台帳!$A$2:$M$556,17,)=0,"",VLOOKUP($C11,登録企業台帳!$A$2:$M$556,17,))</f>
        <v>#REF!</v>
      </c>
    </row>
    <row r="12" spans="1:9" s="122" customFormat="1" ht="40.5">
      <c r="A12" s="120">
        <v>11</v>
      </c>
      <c r="B12" s="121" t="e">
        <f>VLOOKUP($C12,登録企業台帳!$A$2:$M$556,14,)</f>
        <v>#REF!</v>
      </c>
      <c r="C12" s="123" t="str">
        <f>登録企業台帳!A11</f>
        <v>医療法人メディカルファミリー　高原歯科医院</v>
      </c>
      <c r="D12" s="121" t="str">
        <f>VLOOKUP($C12,登録企業台帳!$A$2:$M$556,4,)</f>
        <v>704-8116</v>
      </c>
      <c r="E12" s="121" t="e">
        <f>VLOOKUP($C12,登録企業台帳!$A$2:$M$556,18,)</f>
        <v>#REF!</v>
      </c>
      <c r="F12" s="128" t="e">
        <f>VLOOKUP($C12,登録企業台帳!$A$2:$M$556,15,)</f>
        <v>#REF!</v>
      </c>
      <c r="G12" s="129" t="e">
        <f>VLOOKUP($C12,登録企業台帳!$A$2:$M$556,19,)</f>
        <v>#REF!</v>
      </c>
      <c r="H12" s="129" t="e">
        <f>IF(VLOOKUP($C12,登録企業台帳!$A$2:$M$556,29,)=0,"",VLOOKUP($C12,登録企業台帳!$A$2:$M$556,29,))</f>
        <v>#REF!</v>
      </c>
      <c r="I12" s="128" t="e">
        <f>IF(VLOOKUP($C12,登録企業台帳!$A$2:$M$556,17,)=0,"",VLOOKUP($C12,登録企業台帳!$A$2:$M$556,17,))</f>
        <v>#REF!</v>
      </c>
    </row>
    <row r="13" spans="1:9" s="122" customFormat="1">
      <c r="A13" s="120">
        <v>12</v>
      </c>
      <c r="B13" s="121" t="e">
        <f>VLOOKUP($C13,登録企業台帳!$A$2:$M$556,14,)</f>
        <v>#REF!</v>
      </c>
      <c r="C13" s="123" t="e">
        <f>登録企業台帳!#REF!</f>
        <v>#REF!</v>
      </c>
      <c r="D13" s="121" t="e">
        <f>VLOOKUP($C13,登録企業台帳!$A$2:$M$556,4,)</f>
        <v>#REF!</v>
      </c>
      <c r="E13" s="121" t="e">
        <f>VLOOKUP($C13,登録企業台帳!$A$2:$M$556,18,)</f>
        <v>#REF!</v>
      </c>
      <c r="F13" s="128" t="e">
        <f>VLOOKUP($C13,登録企業台帳!$A$2:$M$556,15,)</f>
        <v>#REF!</v>
      </c>
      <c r="G13" s="129" t="e">
        <f>VLOOKUP($C13,登録企業台帳!$A$2:$M$556,19,)</f>
        <v>#REF!</v>
      </c>
      <c r="H13" s="129" t="e">
        <f>IF(VLOOKUP($C13,登録企業台帳!$A$2:$M$556,29,)=0,"",VLOOKUP($C13,登録企業台帳!$A$2:$M$556,29,))</f>
        <v>#REF!</v>
      </c>
      <c r="I13" s="128" t="e">
        <f>IF(VLOOKUP($C13,登録企業台帳!$A$2:$M$556,17,)=0,"",VLOOKUP($C13,登録企業台帳!$A$2:$M$556,17,))</f>
        <v>#REF!</v>
      </c>
    </row>
    <row r="14" spans="1:9" s="122" customFormat="1" ht="94.5">
      <c r="A14" s="120">
        <v>13</v>
      </c>
      <c r="B14" s="121" t="e">
        <f>VLOOKUP($C14,登録企業台帳!$A$2:$M$556,14,)</f>
        <v>#REF!</v>
      </c>
      <c r="C14" s="123" t="str">
        <f>登録企業台帳!A12</f>
        <v>菅公学生服株式会社</v>
      </c>
      <c r="D14" s="121" t="str">
        <f>VLOOKUP($C14,登録企業台帳!$A$2:$M$556,4,)</f>
        <v>700-0024</v>
      </c>
      <c r="E14" s="121" t="e">
        <f>VLOOKUP($C14,登録企業台帳!$A$2:$M$556,18,)</f>
        <v>#REF!</v>
      </c>
      <c r="F14" s="128" t="e">
        <f>VLOOKUP($C14,登録企業台帳!$A$2:$M$556,15,)</f>
        <v>#REF!</v>
      </c>
      <c r="G14" s="129" t="e">
        <f>VLOOKUP($C14,登録企業台帳!$A$2:$M$556,19,)</f>
        <v>#REF!</v>
      </c>
      <c r="H14" s="129" t="e">
        <f>IF(VLOOKUP($C14,登録企業台帳!$A$2:$M$556,29,)=0,"",VLOOKUP($C14,登録企業台帳!$A$2:$M$556,29,))</f>
        <v>#REF!</v>
      </c>
      <c r="I14" s="132" t="s">
        <v>2008</v>
      </c>
    </row>
    <row r="15" spans="1:9" s="122" customFormat="1" ht="54">
      <c r="A15" s="120">
        <v>14</v>
      </c>
      <c r="B15" s="121" t="e">
        <f>VLOOKUP($C15,登録企業台帳!$A$2:$M$556,14,)</f>
        <v>#REF!</v>
      </c>
      <c r="C15" s="123" t="str">
        <f>登録企業台帳!A13</f>
        <v>おかやま信用金庫</v>
      </c>
      <c r="D15" s="121" t="str">
        <f>VLOOKUP($C15,登録企業台帳!$A$2:$M$556,4,)</f>
        <v>700-8639</v>
      </c>
      <c r="E15" s="121" t="e">
        <f>VLOOKUP($C15,登録企業台帳!$A$2:$M$556,18,)</f>
        <v>#REF!</v>
      </c>
      <c r="F15" s="128" t="e">
        <f>VLOOKUP($C15,登録企業台帳!$A$2:$M$556,15,)</f>
        <v>#REF!</v>
      </c>
      <c r="G15" s="129" t="e">
        <f>VLOOKUP($C15,登録企業台帳!$A$2:$M$556,19,)</f>
        <v>#REF!</v>
      </c>
      <c r="H15" s="129" t="e">
        <f>IF(VLOOKUP($C15,登録企業台帳!$A$2:$M$556,29,)=0,"",VLOOKUP($C15,登録企業台帳!$A$2:$M$556,29,))</f>
        <v>#REF!</v>
      </c>
      <c r="I15" s="132" t="s">
        <v>2009</v>
      </c>
    </row>
    <row r="16" spans="1:9" s="122" customFormat="1">
      <c r="A16" s="120">
        <v>15</v>
      </c>
      <c r="B16" s="121" t="e">
        <f>VLOOKUP($C16,登録企業台帳!$A$2:$M$556,14,)</f>
        <v>#REF!</v>
      </c>
      <c r="C16" s="123" t="e">
        <f>登録企業台帳!#REF!</f>
        <v>#REF!</v>
      </c>
      <c r="D16" s="121" t="e">
        <f>VLOOKUP($C16,登録企業台帳!$A$2:$M$556,4,)</f>
        <v>#REF!</v>
      </c>
      <c r="E16" s="121" t="e">
        <f>VLOOKUP($C16,登録企業台帳!$A$2:$M$556,18,)</f>
        <v>#REF!</v>
      </c>
      <c r="F16" s="128" t="e">
        <f>VLOOKUP($C16,登録企業台帳!$A$2:$M$556,15,)</f>
        <v>#REF!</v>
      </c>
      <c r="G16" s="129" t="e">
        <f>VLOOKUP($C16,登録企業台帳!$A$2:$M$556,19,)</f>
        <v>#REF!</v>
      </c>
      <c r="H16" s="129" t="e">
        <f>IF(VLOOKUP($C16,登録企業台帳!$A$2:$M$556,29,)=0,"",VLOOKUP($C16,登録企業台帳!$A$2:$M$556,29,))</f>
        <v>#REF!</v>
      </c>
      <c r="I16" s="128" t="e">
        <f>IF(VLOOKUP($C16,登録企業台帳!$A$2:$M$556,17,)=0,"",VLOOKUP($C16,登録企業台帳!$A$2:$M$556,17,))</f>
        <v>#REF!</v>
      </c>
    </row>
    <row r="17" spans="1:9" s="122" customFormat="1" ht="121.5">
      <c r="A17" s="120">
        <v>16</v>
      </c>
      <c r="B17" s="121" t="e">
        <f>VLOOKUP($C17,登録企業台帳!$A$2:$M$556,14,)</f>
        <v>#REF!</v>
      </c>
      <c r="C17" s="123" t="str">
        <f>登録企業台帳!A14</f>
        <v>セロリー株式会社</v>
      </c>
      <c r="D17" s="121" t="str">
        <f>VLOOKUP($C17,登録企業台帳!$A$2:$M$556,4,)</f>
        <v>701-0221</v>
      </c>
      <c r="E17" s="121" t="e">
        <f>VLOOKUP($C17,登録企業台帳!$A$2:$M$556,18,)</f>
        <v>#REF!</v>
      </c>
      <c r="F17" s="128" t="e">
        <f>VLOOKUP($C17,登録企業台帳!$A$2:$M$556,15,)</f>
        <v>#REF!</v>
      </c>
      <c r="G17" s="129" t="e">
        <f>VLOOKUP($C17,登録企業台帳!$A$2:$M$556,19,)</f>
        <v>#REF!</v>
      </c>
      <c r="H17" s="129" t="e">
        <f>IF(VLOOKUP($C17,登録企業台帳!$A$2:$M$556,29,)=0,"",VLOOKUP($C17,登録企業台帳!$A$2:$M$556,29,))</f>
        <v>#REF!</v>
      </c>
      <c r="I17" s="132" t="s">
        <v>2010</v>
      </c>
    </row>
    <row r="18" spans="1:9" s="122" customFormat="1" ht="54">
      <c r="A18" s="120">
        <v>17</v>
      </c>
      <c r="B18" s="121" t="e">
        <f>VLOOKUP($C18,登録企業台帳!$A$2:$M$556,14,)</f>
        <v>#REF!</v>
      </c>
      <c r="C18" s="123" t="str">
        <f>登録企業台帳!A15</f>
        <v>両備ホールディングス株式会社</v>
      </c>
      <c r="D18" s="121" t="str">
        <f>VLOOKUP($C18,登録企業台帳!$A$2:$M$556,4,)</f>
        <v>700-8518</v>
      </c>
      <c r="E18" s="121" t="e">
        <f>VLOOKUP($C18,登録企業台帳!$A$2:$M$556,18,)</f>
        <v>#REF!</v>
      </c>
      <c r="F18" s="128" t="e">
        <f>VLOOKUP($C18,登録企業台帳!$A$2:$M$556,15,)</f>
        <v>#REF!</v>
      </c>
      <c r="G18" s="129" t="e">
        <f>VLOOKUP($C18,登録企業台帳!$A$2:$M$556,19,)</f>
        <v>#REF!</v>
      </c>
      <c r="H18" s="129" t="e">
        <f>IF(VLOOKUP($C18,登録企業台帳!$A$2:$M$556,29,)=0,"",VLOOKUP($C18,登録企業台帳!$A$2:$M$556,29,))</f>
        <v>#REF!</v>
      </c>
      <c r="I18" s="132" t="s">
        <v>2007</v>
      </c>
    </row>
    <row r="19" spans="1:9" s="122" customFormat="1" ht="54">
      <c r="A19" s="120">
        <v>18</v>
      </c>
      <c r="B19" s="121" t="e">
        <f>VLOOKUP($C19,登録企業台帳!$A$2:$M$556,14,)</f>
        <v>#REF!</v>
      </c>
      <c r="C19" s="123" t="e">
        <f>#REF!</f>
        <v>#REF!</v>
      </c>
      <c r="D19" s="121" t="e">
        <f>VLOOKUP($C19,登録企業台帳!$A$2:$M$556,4,)</f>
        <v>#REF!</v>
      </c>
      <c r="E19" s="121" t="e">
        <f>VLOOKUP($C19,登録企業台帳!$A$2:$M$556,18,)</f>
        <v>#REF!</v>
      </c>
      <c r="F19" s="128" t="e">
        <f>VLOOKUP($C19,登録企業台帳!$A$2:$M$556,15,)</f>
        <v>#REF!</v>
      </c>
      <c r="G19" s="129" t="e">
        <f>VLOOKUP($C19,登録企業台帳!$A$2:$M$556,19,)</f>
        <v>#REF!</v>
      </c>
      <c r="H19" s="129" t="e">
        <f>IF(VLOOKUP($C19,登録企業台帳!$A$2:$M$556,29,)=0,"",VLOOKUP($C19,登録企業台帳!$A$2:$M$556,29,))</f>
        <v>#REF!</v>
      </c>
      <c r="I19" s="132" t="s">
        <v>2011</v>
      </c>
    </row>
    <row r="20" spans="1:9" s="122" customFormat="1">
      <c r="A20" s="120">
        <v>19</v>
      </c>
      <c r="B20" s="121" t="e">
        <f>VLOOKUP($C20,登録企業台帳!$A$2:$M$556,14,)</f>
        <v>#REF!</v>
      </c>
      <c r="C20" s="123" t="str">
        <f>登録企業台帳!A16</f>
        <v>プリード歯科</v>
      </c>
      <c r="D20" s="121" t="str">
        <f>VLOOKUP($C20,登録企業台帳!$A$2:$M$556,4,)</f>
        <v>700-0951</v>
      </c>
      <c r="E20" s="121" t="e">
        <f>VLOOKUP($C20,登録企業台帳!$A$2:$M$556,18,)</f>
        <v>#REF!</v>
      </c>
      <c r="F20" s="128" t="e">
        <f>VLOOKUP($C20,登録企業台帳!$A$2:$M$556,15,)</f>
        <v>#REF!</v>
      </c>
      <c r="G20" s="129" t="e">
        <f>VLOOKUP($C20,登録企業台帳!$A$2:$M$556,19,)</f>
        <v>#REF!</v>
      </c>
      <c r="H20" s="129" t="e">
        <f>IF(VLOOKUP($C20,登録企業台帳!$A$2:$M$556,29,)=0,"",VLOOKUP($C20,登録企業台帳!$A$2:$M$556,29,))</f>
        <v>#REF!</v>
      </c>
      <c r="I20" s="128" t="e">
        <f>IF(VLOOKUP($C20,登録企業台帳!$A$2:$M$556,17,)=0,"",VLOOKUP($C20,登録企業台帳!$A$2:$M$556,17,))</f>
        <v>#REF!</v>
      </c>
    </row>
    <row r="21" spans="1:9" s="122" customFormat="1">
      <c r="A21" s="120">
        <v>20</v>
      </c>
      <c r="B21" s="121" t="e">
        <f>VLOOKUP($C21,登録企業台帳!$A$2:$M$556,14,)</f>
        <v>#REF!</v>
      </c>
      <c r="C21" s="123" t="str">
        <f>登録企業台帳!A17</f>
        <v>株式会社廣榮堂</v>
      </c>
      <c r="D21" s="121" t="str">
        <f>VLOOKUP($C21,登録企業台帳!$A$2:$M$556,4,)</f>
        <v>703-8245</v>
      </c>
      <c r="E21" s="121" t="e">
        <f>VLOOKUP($C21,登録企業台帳!$A$2:$M$556,18,)</f>
        <v>#REF!</v>
      </c>
      <c r="F21" s="128" t="e">
        <f>VLOOKUP($C21,登録企業台帳!$A$2:$M$556,15,)</f>
        <v>#REF!</v>
      </c>
      <c r="G21" s="129" t="e">
        <f>VLOOKUP($C21,登録企業台帳!$A$2:$M$556,19,)</f>
        <v>#REF!</v>
      </c>
      <c r="H21" s="129" t="e">
        <f>IF(VLOOKUP($C21,登録企業台帳!$A$2:$M$556,29,)=0,"",VLOOKUP($C21,登録企業台帳!$A$2:$M$556,29,))</f>
        <v>#REF!</v>
      </c>
      <c r="I21" s="128" t="e">
        <f>IF(VLOOKUP($C21,登録企業台帳!$A$2:$M$556,17,)=0,"",VLOOKUP($C21,登録企業台帳!$A$2:$M$556,17,))</f>
        <v>#REF!</v>
      </c>
    </row>
    <row r="22" spans="1:9" s="122" customFormat="1" ht="54">
      <c r="A22" s="120">
        <v>21</v>
      </c>
      <c r="B22" s="121" t="e">
        <f>VLOOKUP($C22,登録企業台帳!$A$2:$M$556,14,)</f>
        <v>#REF!</v>
      </c>
      <c r="C22" s="123" t="str">
        <f>登録企業台帳!A18</f>
        <v>医療法人　中條歯科医院</v>
      </c>
      <c r="D22" s="121" t="str">
        <f>VLOOKUP($C22,登録企業台帳!$A$2:$M$556,4,)</f>
        <v>701-4264</v>
      </c>
      <c r="E22" s="121" t="e">
        <f>VLOOKUP($C22,登録企業台帳!$A$2:$M$556,18,)</f>
        <v>#REF!</v>
      </c>
      <c r="F22" s="128" t="e">
        <f>VLOOKUP($C22,登録企業台帳!$A$2:$M$556,15,)</f>
        <v>#REF!</v>
      </c>
      <c r="G22" s="129" t="e">
        <f>VLOOKUP($C22,登録企業台帳!$A$2:$M$556,19,)</f>
        <v>#REF!</v>
      </c>
      <c r="H22" s="129" t="e">
        <f>IF(VLOOKUP($C22,登録企業台帳!$A$2:$M$556,29,)=0,"",VLOOKUP($C22,登録企業台帳!$A$2:$M$556,29,))</f>
        <v>#REF!</v>
      </c>
      <c r="I22" s="132" t="s">
        <v>2009</v>
      </c>
    </row>
    <row r="23" spans="1:9" s="122" customFormat="1">
      <c r="A23" s="120">
        <v>22</v>
      </c>
      <c r="B23" s="121" t="e">
        <f>VLOOKUP($C23,登録企業台帳!$A$2:$M$556,14,)</f>
        <v>#REF!</v>
      </c>
      <c r="C23" s="123" t="str">
        <f>登録企業台帳!A19</f>
        <v>岡山ガス株式会社</v>
      </c>
      <c r="D23" s="121" t="str">
        <f>VLOOKUP($C23,登録企業台帳!$A$2:$M$556,4,)</f>
        <v>703-8285</v>
      </c>
      <c r="E23" s="121" t="e">
        <f>VLOOKUP($C23,登録企業台帳!$A$2:$M$556,18,)</f>
        <v>#REF!</v>
      </c>
      <c r="F23" s="128" t="e">
        <f>VLOOKUP($C23,登録企業台帳!$A$2:$M$556,15,)</f>
        <v>#REF!</v>
      </c>
      <c r="G23" s="129" t="e">
        <f>VLOOKUP($C23,登録企業台帳!$A$2:$M$556,19,)</f>
        <v>#REF!</v>
      </c>
      <c r="H23" s="129" t="e">
        <f>IF(VLOOKUP($C23,登録企業台帳!$A$2:$M$556,29,)=0,"",VLOOKUP($C23,登録企業台帳!$A$2:$M$556,29,))</f>
        <v>#REF!</v>
      </c>
      <c r="I23" s="128" t="e">
        <f>IF(VLOOKUP($C23,登録企業台帳!$A$2:$M$556,17,)=0,"",VLOOKUP($C23,登録企業台帳!$A$2:$M$556,17,))</f>
        <v>#REF!</v>
      </c>
    </row>
    <row r="24" spans="1:9" s="122" customFormat="1">
      <c r="A24" s="120">
        <v>23</v>
      </c>
      <c r="B24" s="121" t="e">
        <f>VLOOKUP($C24,登録企業台帳!$A$2:$M$556,14,)</f>
        <v>#REF!</v>
      </c>
      <c r="C24" s="123" t="str">
        <f>登録企業台帳!A20</f>
        <v>メンズ・サロン・トマリ</v>
      </c>
      <c r="D24" s="121" t="str">
        <f>VLOOKUP($C24,登録企業台帳!$A$2:$M$556,4,)</f>
        <v>710-1301</v>
      </c>
      <c r="E24" s="121" t="e">
        <f>VLOOKUP($C24,登録企業台帳!$A$2:$M$556,18,)</f>
        <v>#REF!</v>
      </c>
      <c r="F24" s="128" t="e">
        <f>VLOOKUP($C24,登録企業台帳!$A$2:$M$556,15,)</f>
        <v>#REF!</v>
      </c>
      <c r="G24" s="129" t="e">
        <f>VLOOKUP($C24,登録企業台帳!$A$2:$M$556,19,)</f>
        <v>#REF!</v>
      </c>
      <c r="H24" s="129" t="e">
        <f>IF(VLOOKUP($C24,登録企業台帳!$A$2:$M$556,29,)=0,"",VLOOKUP($C24,登録企業台帳!$A$2:$M$556,29,))</f>
        <v>#REF!</v>
      </c>
      <c r="I24" s="128" t="e">
        <f>IF(VLOOKUP($C24,登録企業台帳!$A$2:$M$556,17,)=0,"",VLOOKUP($C24,登録企業台帳!$A$2:$M$556,17,))</f>
        <v>#REF!</v>
      </c>
    </row>
    <row r="25" spans="1:9" s="122" customFormat="1" ht="54">
      <c r="A25" s="120">
        <v>24</v>
      </c>
      <c r="B25" s="121" t="e">
        <f>VLOOKUP($C25,登録企業台帳!$A$2:$M$556,14,)</f>
        <v>#REF!</v>
      </c>
      <c r="C25" s="123" t="str">
        <f>登録企業台帳!A21</f>
        <v>医療法人薬師寺慈恵会　薬師寺慈恵病院　ＪＩＫＥＩクリニック</v>
      </c>
      <c r="D25" s="121" t="str">
        <f>VLOOKUP($C25,登録企業台帳!$A$2:$M$556,4,)</f>
        <v>719-1126</v>
      </c>
      <c r="E25" s="121" t="e">
        <f>VLOOKUP($C25,登録企業台帳!$A$2:$M$556,18,)</f>
        <v>#REF!</v>
      </c>
      <c r="F25" s="128" t="e">
        <f>VLOOKUP($C25,登録企業台帳!$A$2:$M$556,15,)</f>
        <v>#REF!</v>
      </c>
      <c r="G25" s="129" t="e">
        <f>VLOOKUP($C25,登録企業台帳!$A$2:$M$556,19,)</f>
        <v>#REF!</v>
      </c>
      <c r="H25" s="129" t="e">
        <f>IF(VLOOKUP($C25,登録企業台帳!$A$2:$M$556,29,)=0,"",VLOOKUP($C25,登録企業台帳!$A$2:$M$556,29,))</f>
        <v>#REF!</v>
      </c>
      <c r="I25" s="132" t="s">
        <v>2009</v>
      </c>
    </row>
    <row r="26" spans="1:9" s="122" customFormat="1" ht="27">
      <c r="A26" s="120">
        <v>25</v>
      </c>
      <c r="B26" s="121" t="e">
        <f>VLOOKUP($C26,登録企業台帳!$A$2:$M$556,14,)</f>
        <v>#REF!</v>
      </c>
      <c r="C26" s="123" t="str">
        <f>登録企業台帳!A22</f>
        <v>ブラジリアンパーク　鷲羽山ハイランド</v>
      </c>
      <c r="D26" s="121" t="str">
        <f>VLOOKUP($C26,登録企業台帳!$A$2:$M$556,4,)</f>
        <v>711-0926</v>
      </c>
      <c r="E26" s="121" t="e">
        <f>VLOOKUP($C26,登録企業台帳!$A$2:$M$556,18,)</f>
        <v>#REF!</v>
      </c>
      <c r="F26" s="128" t="e">
        <f>VLOOKUP($C26,登録企業台帳!$A$2:$M$556,15,)</f>
        <v>#REF!</v>
      </c>
      <c r="G26" s="129" t="e">
        <f>VLOOKUP($C26,登録企業台帳!$A$2:$M$556,19,)</f>
        <v>#REF!</v>
      </c>
      <c r="H26" s="129" t="e">
        <f>IF(VLOOKUP($C26,登録企業台帳!$A$2:$M$556,29,)=0,"",VLOOKUP($C26,登録企業台帳!$A$2:$M$556,29,))</f>
        <v>#REF!</v>
      </c>
      <c r="I26" s="128" t="e">
        <f>IF(VLOOKUP($C26,登録企業台帳!$A$2:$M$556,17,)=0,"",VLOOKUP($C26,登録企業台帳!$A$2:$M$556,17,))</f>
        <v>#REF!</v>
      </c>
    </row>
    <row r="27" spans="1:9" s="122" customFormat="1" ht="54">
      <c r="A27" s="120">
        <v>26</v>
      </c>
      <c r="B27" s="121" t="e">
        <f>VLOOKUP($C27,登録企業台帳!$A$2:$M$556,14,)</f>
        <v>#REF!</v>
      </c>
      <c r="C27" s="123" t="str">
        <f>登録企業台帳!A23</f>
        <v>株式会社中国銀行</v>
      </c>
      <c r="D27" s="121" t="str">
        <f>VLOOKUP($C27,登録企業台帳!$A$2:$M$556,4,)</f>
        <v>700-8628</v>
      </c>
      <c r="E27" s="121" t="e">
        <f>VLOOKUP($C27,登録企業台帳!$A$2:$M$556,18,)</f>
        <v>#REF!</v>
      </c>
      <c r="F27" s="128" t="e">
        <f>VLOOKUP($C27,登録企業台帳!$A$2:$M$556,15,)</f>
        <v>#REF!</v>
      </c>
      <c r="G27" s="129" t="e">
        <f>VLOOKUP($C27,登録企業台帳!$A$2:$M$556,19,)</f>
        <v>#REF!</v>
      </c>
      <c r="H27" s="129" t="e">
        <f>IF(VLOOKUP($C27,登録企業台帳!$A$2:$M$556,29,)=0,"",VLOOKUP($C27,登録企業台帳!$A$2:$M$556,29,))</f>
        <v>#REF!</v>
      </c>
      <c r="I27" s="132" t="s">
        <v>2007</v>
      </c>
    </row>
    <row r="28" spans="1:9" s="122" customFormat="1" ht="117.75" customHeight="1">
      <c r="A28" s="120">
        <v>27</v>
      </c>
      <c r="B28" s="121" t="e">
        <f>VLOOKUP($C28,登録企業台帳!$A$2:$M$556,14,)</f>
        <v>#REF!</v>
      </c>
      <c r="C28" s="123" t="str">
        <f>登録企業台帳!A24</f>
        <v>社会福祉法人愛誠会　特別養護老人ホーム唐松荘</v>
      </c>
      <c r="D28" s="121" t="str">
        <f>VLOOKUP($C28,登録企業台帳!$A$2:$M$556,4,)</f>
        <v>718-0012</v>
      </c>
      <c r="E28" s="121" t="e">
        <f>VLOOKUP($C28,登録企業台帳!$A$2:$M$556,18,)</f>
        <v>#REF!</v>
      </c>
      <c r="F28" s="128" t="e">
        <f>VLOOKUP($C28,登録企業台帳!$A$2:$M$556,15,)</f>
        <v>#REF!</v>
      </c>
      <c r="G28" s="129" t="e">
        <f>VLOOKUP($C28,登録企業台帳!$A$2:$M$556,19,)</f>
        <v>#REF!</v>
      </c>
      <c r="H28" s="129" t="e">
        <f>IF(VLOOKUP($C28,登録企業台帳!$A$2:$M$556,29,)=0,"",VLOOKUP($C28,登録企業台帳!$A$2:$M$556,29,))</f>
        <v>#REF!</v>
      </c>
      <c r="I28" s="132" t="s">
        <v>2012</v>
      </c>
    </row>
    <row r="29" spans="1:9" s="122" customFormat="1" ht="27">
      <c r="A29" s="120">
        <v>28</v>
      </c>
      <c r="B29" s="121" t="e">
        <f>VLOOKUP($C29,登録企業台帳!$A$2:$M$556,14,)</f>
        <v>#REF!</v>
      </c>
      <c r="C29" s="123" t="str">
        <f>登録企業台帳!A25</f>
        <v>株式会社サンフラワー</v>
      </c>
      <c r="D29" s="121" t="str">
        <f>VLOOKUP($C29,登録企業台帳!$A$2:$M$556,4,)</f>
        <v>701-0114</v>
      </c>
      <c r="E29" s="121" t="e">
        <f>VLOOKUP($C29,登録企業台帳!$A$2:$M$556,18,)</f>
        <v>#REF!</v>
      </c>
      <c r="F29" s="128" t="e">
        <f>VLOOKUP($C29,登録企業台帳!$A$2:$M$556,15,)</f>
        <v>#REF!</v>
      </c>
      <c r="G29" s="129" t="e">
        <f>VLOOKUP($C29,登録企業台帳!$A$2:$M$556,19,)</f>
        <v>#REF!</v>
      </c>
      <c r="H29" s="129" t="e">
        <f>IF(VLOOKUP($C29,登録企業台帳!$A$2:$M$556,29,)=0,"",VLOOKUP($C29,登録企業台帳!$A$2:$M$556,29,))</f>
        <v>#REF!</v>
      </c>
      <c r="I29" s="128" t="e">
        <f>IF(VLOOKUP($C29,登録企業台帳!$A$2:$M$556,17,)=0,"",VLOOKUP($C29,登録企業台帳!$A$2:$M$556,17,))</f>
        <v>#REF!</v>
      </c>
    </row>
    <row r="30" spans="1:9" s="122" customFormat="1" ht="27">
      <c r="A30" s="120">
        <v>29</v>
      </c>
      <c r="B30" s="121" t="e">
        <f>VLOOKUP($C30,登録企業台帳!$A$2:$M$556,14,)</f>
        <v>#REF!</v>
      </c>
      <c r="C30" s="123" t="str">
        <f>登録企業台帳!A26</f>
        <v>古代体験の郷「まほろば」</v>
      </c>
      <c r="D30" s="121" t="str">
        <f>VLOOKUP($C30,登録企業台帳!$A$2:$M$556,4,)</f>
        <v>701-3204</v>
      </c>
      <c r="E30" s="121" t="e">
        <f>VLOOKUP($C30,登録企業台帳!$A$2:$M$556,18,)</f>
        <v>#REF!</v>
      </c>
      <c r="F30" s="128" t="e">
        <f>VLOOKUP($C30,登録企業台帳!$A$2:$M$556,15,)</f>
        <v>#REF!</v>
      </c>
      <c r="G30" s="129" t="e">
        <f>VLOOKUP($C30,登録企業台帳!$A$2:$M$556,19,)</f>
        <v>#REF!</v>
      </c>
      <c r="H30" s="129" t="e">
        <f>IF(VLOOKUP($C30,登録企業台帳!$A$2:$M$556,29,)=0,"",VLOOKUP($C30,登録企業台帳!$A$2:$M$556,29,))</f>
        <v>#REF!</v>
      </c>
      <c r="I30" s="128" t="e">
        <f>IF(VLOOKUP($C30,登録企業台帳!$A$2:$M$556,17,)=0,"",VLOOKUP($C30,登録企業台帳!$A$2:$M$556,17,))</f>
        <v>#REF!</v>
      </c>
    </row>
    <row r="31" spans="1:9" s="122" customFormat="1">
      <c r="A31" s="120">
        <v>30</v>
      </c>
      <c r="B31" s="121" t="e">
        <f>VLOOKUP($C31,登録企業台帳!$A$2:$M$556,14,)</f>
        <v>#REF!</v>
      </c>
      <c r="C31" s="123" t="e">
        <f>#REF!</f>
        <v>#REF!</v>
      </c>
      <c r="D31" s="121" t="e">
        <f>VLOOKUP($C31,登録企業台帳!$A$2:$M$556,4,)</f>
        <v>#REF!</v>
      </c>
      <c r="E31" s="121" t="e">
        <f>VLOOKUP($C31,登録企業台帳!$A$2:$M$556,18,)</f>
        <v>#REF!</v>
      </c>
      <c r="F31" s="128" t="e">
        <f>VLOOKUP($C31,登録企業台帳!$A$2:$M$556,15,)</f>
        <v>#REF!</v>
      </c>
      <c r="G31" s="129" t="e">
        <f>VLOOKUP($C31,登録企業台帳!$A$2:$M$556,19,)</f>
        <v>#REF!</v>
      </c>
      <c r="H31" s="129" t="e">
        <f>IF(VLOOKUP($C31,登録企業台帳!$A$2:$M$556,29,)=0,"",VLOOKUP($C31,登録企業台帳!$A$2:$M$556,29,))</f>
        <v>#REF!</v>
      </c>
      <c r="I31" s="128" t="e">
        <f>IF(VLOOKUP($C31,登録企業台帳!$A$2:$M$556,17,)=0,"",VLOOKUP($C31,登録企業台帳!$A$2:$M$556,17,))</f>
        <v>#REF!</v>
      </c>
    </row>
    <row r="32" spans="1:9" s="122" customFormat="1" ht="54">
      <c r="A32" s="120">
        <v>31</v>
      </c>
      <c r="B32" s="121" t="e">
        <f>VLOOKUP($C32,登録企業台帳!$A$2:$M$556,14,)</f>
        <v>#REF!</v>
      </c>
      <c r="C32" s="123" t="e">
        <f>#REF!</f>
        <v>#REF!</v>
      </c>
      <c r="D32" s="121" t="e">
        <f>VLOOKUP($C32,登録企業台帳!$A$2:$M$556,4,)</f>
        <v>#REF!</v>
      </c>
      <c r="E32" s="121" t="e">
        <f>VLOOKUP($C32,登録企業台帳!$A$2:$M$556,18,)</f>
        <v>#REF!</v>
      </c>
      <c r="F32" s="128" t="e">
        <f>VLOOKUP($C32,登録企業台帳!$A$2:$M$556,15,)</f>
        <v>#REF!</v>
      </c>
      <c r="G32" s="129" t="e">
        <f>VLOOKUP($C32,登録企業台帳!$A$2:$M$556,19,)</f>
        <v>#REF!</v>
      </c>
      <c r="H32" s="129" t="e">
        <f>IF(VLOOKUP($C32,登録企業台帳!$A$2:$M$556,29,)=0,"",VLOOKUP($C32,登録企業台帳!$A$2:$M$556,29,))</f>
        <v>#REF!</v>
      </c>
      <c r="I32" s="132" t="s">
        <v>2015</v>
      </c>
    </row>
    <row r="33" spans="1:9" s="122" customFormat="1" ht="27">
      <c r="A33" s="120">
        <v>32</v>
      </c>
      <c r="B33" s="121" t="e">
        <f>VLOOKUP($C33,登録企業台帳!$A$2:$M$556,14,)</f>
        <v>#REF!</v>
      </c>
      <c r="C33" s="123" t="str">
        <f>登録企業台帳!A27</f>
        <v>大和証券株式会社　岡山支店</v>
      </c>
      <c r="D33" s="121" t="str">
        <f>VLOOKUP($C33,登録企業台帳!$A$2:$M$556,4,)</f>
        <v>700-0903</v>
      </c>
      <c r="E33" s="121" t="e">
        <f>VLOOKUP($C33,登録企業台帳!$A$2:$M$556,18,)</f>
        <v>#REF!</v>
      </c>
      <c r="F33" s="128" t="e">
        <f>VLOOKUP($C33,登録企業台帳!$A$2:$M$556,15,)</f>
        <v>#REF!</v>
      </c>
      <c r="G33" s="129" t="e">
        <f>VLOOKUP($C33,登録企業台帳!$A$2:$M$556,19,)</f>
        <v>#REF!</v>
      </c>
      <c r="H33" s="129" t="e">
        <f>IF(VLOOKUP($C33,登録企業台帳!$A$2:$M$556,29,)=0,"",VLOOKUP($C33,登録企業台帳!$A$2:$M$556,29,))</f>
        <v>#REF!</v>
      </c>
      <c r="I33" s="128" t="e">
        <f>IF(VLOOKUP($C33,登録企業台帳!$A$2:$M$556,17,)=0,"",VLOOKUP($C33,登録企業台帳!$A$2:$M$556,17,))</f>
        <v>#REF!</v>
      </c>
    </row>
    <row r="34" spans="1:9" s="122" customFormat="1">
      <c r="A34" s="120">
        <v>33</v>
      </c>
      <c r="B34" s="121" t="e">
        <f>VLOOKUP($C34,登録企業台帳!$A$2:$M$556,14,)</f>
        <v>#REF!</v>
      </c>
      <c r="C34" s="123" t="e">
        <f>#REF!</f>
        <v>#REF!</v>
      </c>
      <c r="D34" s="121" t="e">
        <f>VLOOKUP($C34,登録企業台帳!$A$2:$M$556,4,)</f>
        <v>#REF!</v>
      </c>
      <c r="E34" s="121" t="e">
        <f>VLOOKUP($C34,登録企業台帳!$A$2:$M$556,18,)</f>
        <v>#REF!</v>
      </c>
      <c r="F34" s="128" t="e">
        <f>VLOOKUP($C34,登録企業台帳!$A$2:$M$556,15,)</f>
        <v>#REF!</v>
      </c>
      <c r="G34" s="129" t="e">
        <f>VLOOKUP($C34,登録企業台帳!$A$2:$M$556,19,)</f>
        <v>#REF!</v>
      </c>
      <c r="H34" s="129" t="e">
        <f>IF(VLOOKUP($C34,登録企業台帳!$A$2:$M$556,29,)=0,"",VLOOKUP($C34,登録企業台帳!$A$2:$M$556,29,))</f>
        <v>#REF!</v>
      </c>
      <c r="I34" s="128" t="e">
        <f>IF(VLOOKUP($C34,登録企業台帳!$A$2:$M$556,17,)=0,"",VLOOKUP($C34,登録企業台帳!$A$2:$M$556,17,))</f>
        <v>#REF!</v>
      </c>
    </row>
    <row r="35" spans="1:9" s="122" customFormat="1" ht="27">
      <c r="A35" s="120">
        <v>34</v>
      </c>
      <c r="B35" s="121" t="e">
        <f>VLOOKUP($C35,登録企業台帳!$A$2:$M$556,14,)</f>
        <v>#REF!</v>
      </c>
      <c r="C35" s="123" t="str">
        <f>登録企業台帳!A28</f>
        <v>サンコー印刷株式会社</v>
      </c>
      <c r="D35" s="121" t="str">
        <f>VLOOKUP($C35,登録企業台帳!$A$2:$M$556,4,)</f>
        <v>719-1137</v>
      </c>
      <c r="E35" s="121" t="e">
        <f>VLOOKUP($C35,登録企業台帳!$A$2:$M$556,18,)</f>
        <v>#REF!</v>
      </c>
      <c r="F35" s="128" t="e">
        <f>VLOOKUP($C35,登録企業台帳!$A$2:$M$556,15,)</f>
        <v>#REF!</v>
      </c>
      <c r="G35" s="129" t="e">
        <f>VLOOKUP($C35,登録企業台帳!$A$2:$M$556,19,)</f>
        <v>#REF!</v>
      </c>
      <c r="H35" s="129" t="e">
        <f>IF(VLOOKUP($C35,登録企業台帳!$A$2:$M$556,29,)=0,"",VLOOKUP($C35,登録企業台帳!$A$2:$M$556,29,))</f>
        <v>#REF!</v>
      </c>
      <c r="I35" s="128" t="e">
        <f>IF(VLOOKUP($C35,登録企業台帳!$A$2:$M$556,17,)=0,"",VLOOKUP($C35,登録企業台帳!$A$2:$M$556,17,))</f>
        <v>#REF!</v>
      </c>
    </row>
    <row r="36" spans="1:9" s="122" customFormat="1" ht="54">
      <c r="A36" s="120">
        <v>35</v>
      </c>
      <c r="B36" s="121" t="e">
        <f>VLOOKUP($C36,登録企業台帳!$A$2:$M$556,14,)</f>
        <v>#REF!</v>
      </c>
      <c r="C36" s="123" t="str">
        <f>登録企業台帳!A29</f>
        <v>株式会社トマト銀行</v>
      </c>
      <c r="D36" s="121" t="str">
        <f>VLOOKUP($C36,登録企業台帳!$A$2:$M$556,4,)</f>
        <v>700-0811</v>
      </c>
      <c r="E36" s="121" t="e">
        <f>VLOOKUP($C36,登録企業台帳!$A$2:$M$556,18,)</f>
        <v>#REF!</v>
      </c>
      <c r="F36" s="128" t="e">
        <f>VLOOKUP($C36,登録企業台帳!$A$2:$M$556,15,)</f>
        <v>#REF!</v>
      </c>
      <c r="G36" s="129" t="e">
        <f>VLOOKUP($C36,登録企業台帳!$A$2:$M$556,19,)</f>
        <v>#REF!</v>
      </c>
      <c r="H36" s="129" t="e">
        <f>IF(VLOOKUP($C36,登録企業台帳!$A$2:$M$556,29,)=0,"",VLOOKUP($C36,登録企業台帳!$A$2:$M$556,29,))</f>
        <v>#REF!</v>
      </c>
      <c r="I36" s="132" t="s">
        <v>2015</v>
      </c>
    </row>
    <row r="37" spans="1:9" s="122" customFormat="1">
      <c r="A37" s="120">
        <v>36</v>
      </c>
      <c r="B37" s="121" t="e">
        <f>VLOOKUP($C37,登録企業台帳!$A$2:$M$556,14,)</f>
        <v>#REF!</v>
      </c>
      <c r="C37" s="123" t="str">
        <f>登録企業台帳!A30</f>
        <v>株式会社大本組</v>
      </c>
      <c r="D37" s="121" t="str">
        <f>VLOOKUP($C37,登録企業台帳!$A$2:$M$556,4,)</f>
        <v>700-8550</v>
      </c>
      <c r="E37" s="121" t="e">
        <f>VLOOKUP($C37,登録企業台帳!$A$2:$M$556,18,)</f>
        <v>#REF!</v>
      </c>
      <c r="F37" s="128" t="e">
        <f>VLOOKUP($C37,登録企業台帳!$A$2:$M$556,15,)</f>
        <v>#REF!</v>
      </c>
      <c r="G37" s="129" t="e">
        <f>VLOOKUP($C37,登録企業台帳!$A$2:$M$556,19,)</f>
        <v>#REF!</v>
      </c>
      <c r="H37" s="129" t="e">
        <f>IF(VLOOKUP($C37,登録企業台帳!$A$2:$M$556,29,)=0,"",VLOOKUP($C37,登録企業台帳!$A$2:$M$556,29,))</f>
        <v>#REF!</v>
      </c>
      <c r="I37" s="128" t="e">
        <f>IF(VLOOKUP($C37,登録企業台帳!$A$2:$M$556,17,)=0,"",VLOOKUP($C37,登録企業台帳!$A$2:$M$556,17,))</f>
        <v>#REF!</v>
      </c>
    </row>
    <row r="38" spans="1:9" s="122" customFormat="1" ht="27">
      <c r="A38" s="120">
        <v>37</v>
      </c>
      <c r="B38" s="121" t="e">
        <f>VLOOKUP($C38,登録企業台帳!$A$2:$M$556,14,)</f>
        <v>#REF!</v>
      </c>
      <c r="C38" s="123" t="str">
        <f>登録企業台帳!A31</f>
        <v>株式会社ホテルエクセル岡山</v>
      </c>
      <c r="D38" s="121" t="str">
        <f>VLOOKUP($C38,登録企業台帳!$A$2:$M$556,4,)</f>
        <v>700-8013</v>
      </c>
      <c r="E38" s="121" t="e">
        <f>VLOOKUP($C38,登録企業台帳!$A$2:$M$556,18,)</f>
        <v>#REF!</v>
      </c>
      <c r="F38" s="128" t="e">
        <f>VLOOKUP($C38,登録企業台帳!$A$2:$M$556,15,)</f>
        <v>#REF!</v>
      </c>
      <c r="G38" s="129" t="e">
        <f>VLOOKUP($C38,登録企業台帳!$A$2:$M$556,19,)</f>
        <v>#REF!</v>
      </c>
      <c r="H38" s="129" t="e">
        <f>IF(VLOOKUP($C38,登録企業台帳!$A$2:$M$556,29,)=0,"",VLOOKUP($C38,登録企業台帳!$A$2:$M$556,29,))</f>
        <v>#REF!</v>
      </c>
      <c r="I38" s="128" t="e">
        <f>IF(VLOOKUP($C38,登録企業台帳!$A$2:$M$556,17,)=0,"",VLOOKUP($C38,登録企業台帳!$A$2:$M$556,17,))</f>
        <v>#REF!</v>
      </c>
    </row>
    <row r="39" spans="1:9" s="122" customFormat="1">
      <c r="A39" s="120">
        <v>38</v>
      </c>
      <c r="B39" s="121" t="e">
        <f>VLOOKUP($C39,登録企業台帳!$A$2:$M$556,14,)</f>
        <v>#REF!</v>
      </c>
      <c r="C39" s="123" t="str">
        <f>登録企業台帳!A32</f>
        <v>株式会社両備リソラ</v>
      </c>
      <c r="D39" s="121" t="str">
        <f>VLOOKUP($C39,登録企業台帳!$A$2:$M$556,4,)</f>
        <v>700-0818</v>
      </c>
      <c r="E39" s="121" t="e">
        <f>VLOOKUP($C39,登録企業台帳!$A$2:$M$556,18,)</f>
        <v>#REF!</v>
      </c>
      <c r="F39" s="128" t="e">
        <f>VLOOKUP($C39,登録企業台帳!$A$2:$M$556,15,)</f>
        <v>#REF!</v>
      </c>
      <c r="G39" s="129" t="e">
        <f>VLOOKUP($C39,登録企業台帳!$A$2:$M$556,19,)</f>
        <v>#REF!</v>
      </c>
      <c r="H39" s="129" t="e">
        <f>IF(VLOOKUP($C39,登録企業台帳!$A$2:$M$556,29,)=0,"",VLOOKUP($C39,登録企業台帳!$A$2:$M$556,29,))</f>
        <v>#REF!</v>
      </c>
      <c r="I39" s="128" t="e">
        <f>IF(VLOOKUP($C39,登録企業台帳!$A$2:$M$556,17,)=0,"",VLOOKUP($C39,登録企業台帳!$A$2:$M$556,17,))</f>
        <v>#REF!</v>
      </c>
    </row>
    <row r="40" spans="1:9" s="122" customFormat="1" ht="27">
      <c r="A40" s="120">
        <v>39</v>
      </c>
      <c r="B40" s="121" t="e">
        <f>VLOOKUP($C40,登録企業台帳!$A$2:$M$556,14,)</f>
        <v>#REF!</v>
      </c>
      <c r="C40" s="123" t="str">
        <f>登録企業台帳!A33</f>
        <v>岡山電気軌道株式会社</v>
      </c>
      <c r="D40" s="121" t="str">
        <f>VLOOKUP($C40,登録企業台帳!$A$2:$M$556,4,)</f>
        <v>703-8291</v>
      </c>
      <c r="E40" s="121" t="e">
        <f>VLOOKUP($C40,登録企業台帳!$A$2:$M$556,18,)</f>
        <v>#REF!</v>
      </c>
      <c r="F40" s="128" t="e">
        <f>VLOOKUP($C40,登録企業台帳!$A$2:$M$556,15,)</f>
        <v>#REF!</v>
      </c>
      <c r="G40" s="129" t="e">
        <f>VLOOKUP($C40,登録企業台帳!$A$2:$M$556,19,)</f>
        <v>#REF!</v>
      </c>
      <c r="H40" s="129" t="e">
        <f>IF(VLOOKUP($C40,登録企業台帳!$A$2:$M$556,29,)=0,"",VLOOKUP($C40,登録企業台帳!$A$2:$M$556,29,))</f>
        <v>#REF!</v>
      </c>
      <c r="I40" s="128" t="e">
        <f>IF(VLOOKUP($C40,登録企業台帳!$A$2:$M$556,17,)=0,"",VLOOKUP($C40,登録企業台帳!$A$2:$M$556,17,))</f>
        <v>#REF!</v>
      </c>
    </row>
    <row r="41" spans="1:9" s="122" customFormat="1" ht="40.5">
      <c r="A41" s="120">
        <v>40</v>
      </c>
      <c r="B41" s="121" t="e">
        <f>VLOOKUP($C41,登録企業台帳!$A$2:$M$556,14,)</f>
        <v>#REF!</v>
      </c>
      <c r="C41" s="123" t="str">
        <f>登録企業台帳!A34</f>
        <v>両備ホールディングス株式会社ソレックスカンパニー</v>
      </c>
      <c r="D41" s="121" t="str">
        <f>VLOOKUP($C41,登録企業台帳!$A$2:$M$556,4,)</f>
        <v>709-2122</v>
      </c>
      <c r="E41" s="121" t="e">
        <f>VLOOKUP($C41,登録企業台帳!$A$2:$M$556,18,)</f>
        <v>#REF!</v>
      </c>
      <c r="F41" s="128" t="e">
        <f>VLOOKUP($C41,登録企業台帳!$A$2:$M$556,15,)</f>
        <v>#REF!</v>
      </c>
      <c r="G41" s="129" t="e">
        <f>VLOOKUP($C41,登録企業台帳!$A$2:$M$556,19,)</f>
        <v>#REF!</v>
      </c>
      <c r="H41" s="129" t="e">
        <f>IF(VLOOKUP($C41,登録企業台帳!$A$2:$M$556,29,)=0,"",VLOOKUP($C41,登録企業台帳!$A$2:$M$556,29,))</f>
        <v>#REF!</v>
      </c>
      <c r="I41" s="128" t="e">
        <f>IF(VLOOKUP($C41,登録企業台帳!$A$2:$M$556,17,)=0,"",VLOOKUP($C41,登録企業台帳!$A$2:$M$556,17,))</f>
        <v>#REF!</v>
      </c>
    </row>
    <row r="42" spans="1:9" s="122" customFormat="1" ht="27">
      <c r="A42" s="120">
        <v>41</v>
      </c>
      <c r="B42" s="121" t="e">
        <f>VLOOKUP($C42,登録企業台帳!$A$2:$M$556,14,)</f>
        <v>#REF!</v>
      </c>
      <c r="C42" s="123" t="str">
        <f>登録企業台帳!A35</f>
        <v>岡山三菱ふそう自動車販売株式会社</v>
      </c>
      <c r="D42" s="121" t="str">
        <f>VLOOKUP($C42,登録企業台帳!$A$2:$M$556,4,)</f>
        <v>703-8227</v>
      </c>
      <c r="E42" s="121" t="e">
        <f>VLOOKUP($C42,登録企業台帳!$A$2:$M$556,18,)</f>
        <v>#REF!</v>
      </c>
      <c r="F42" s="128" t="e">
        <f>VLOOKUP($C42,登録企業台帳!$A$2:$M$556,15,)</f>
        <v>#REF!</v>
      </c>
      <c r="G42" s="129" t="e">
        <f>VLOOKUP($C42,登録企業台帳!$A$2:$M$556,19,)</f>
        <v>#REF!</v>
      </c>
      <c r="H42" s="129" t="e">
        <f>IF(VLOOKUP($C42,登録企業台帳!$A$2:$M$556,29,)=0,"",VLOOKUP($C42,登録企業台帳!$A$2:$M$556,29,))</f>
        <v>#REF!</v>
      </c>
      <c r="I42" s="128" t="e">
        <f>IF(VLOOKUP($C42,登録企業台帳!$A$2:$M$556,17,)=0,"",VLOOKUP($C42,登録企業台帳!$A$2:$M$556,17,))</f>
        <v>#REF!</v>
      </c>
    </row>
    <row r="43" spans="1:9" s="122" customFormat="1" ht="27">
      <c r="A43" s="120">
        <v>42</v>
      </c>
      <c r="B43" s="121" t="e">
        <f>VLOOKUP($C43,登録企業台帳!$A$2:$M$556,14,)</f>
        <v>#REF!</v>
      </c>
      <c r="C43" s="123" t="str">
        <f>登録企業台帳!A36</f>
        <v>両備ホームズ株式会社</v>
      </c>
      <c r="D43" s="121" t="str">
        <f>VLOOKUP($C43,登録企業台帳!$A$2:$M$556,4,)</f>
        <v>702-8032</v>
      </c>
      <c r="E43" s="121" t="e">
        <f>VLOOKUP($C43,登録企業台帳!$A$2:$M$556,18,)</f>
        <v>#REF!</v>
      </c>
      <c r="F43" s="128" t="e">
        <f>VLOOKUP($C43,登録企業台帳!$A$2:$M$556,15,)</f>
        <v>#REF!</v>
      </c>
      <c r="G43" s="129" t="e">
        <f>VLOOKUP($C43,登録企業台帳!$A$2:$M$556,19,)</f>
        <v>#REF!</v>
      </c>
      <c r="H43" s="129" t="e">
        <f>IF(VLOOKUP($C43,登録企業台帳!$A$2:$M$556,29,)=0,"",VLOOKUP($C43,登録企業台帳!$A$2:$M$556,29,))</f>
        <v>#REF!</v>
      </c>
      <c r="I43" s="128" t="e">
        <f>IF(VLOOKUP($C43,登録企業台帳!$A$2:$M$556,17,)=0,"",VLOOKUP($C43,登録企業台帳!$A$2:$M$556,17,))</f>
        <v>#REF!</v>
      </c>
    </row>
    <row r="44" spans="1:9" s="122" customFormat="1">
      <c r="A44" s="120">
        <v>43</v>
      </c>
      <c r="B44" s="121" t="e">
        <f>VLOOKUP($C44,登録企業台帳!$A$2:$M$556,14,)</f>
        <v>#REF!</v>
      </c>
      <c r="C44" s="123" t="str">
        <f>登録企業台帳!A37</f>
        <v>岡山商工会議所</v>
      </c>
      <c r="D44" s="121" t="str">
        <f>VLOOKUP($C44,登録企業台帳!$A$2:$M$556,4,)</f>
        <v>700-8556</v>
      </c>
      <c r="E44" s="121" t="e">
        <f>VLOOKUP($C44,登録企業台帳!$A$2:$M$556,18,)</f>
        <v>#REF!</v>
      </c>
      <c r="F44" s="128" t="e">
        <f>VLOOKUP($C44,登録企業台帳!$A$2:$M$556,15,)</f>
        <v>#REF!</v>
      </c>
      <c r="G44" s="129" t="e">
        <f>VLOOKUP($C44,登録企業台帳!$A$2:$M$556,19,)</f>
        <v>#REF!</v>
      </c>
      <c r="H44" s="129" t="e">
        <f>IF(VLOOKUP($C44,登録企業台帳!$A$2:$M$556,29,)=0,"",VLOOKUP($C44,登録企業台帳!$A$2:$M$556,29,))</f>
        <v>#REF!</v>
      </c>
      <c r="I44" s="128" t="e">
        <f>IF(VLOOKUP($C44,登録企業台帳!$A$2:$M$556,17,)=0,"",VLOOKUP($C44,登録企業台帳!$A$2:$M$556,17,))</f>
        <v>#REF!</v>
      </c>
    </row>
    <row r="45" spans="1:9" s="122" customFormat="1">
      <c r="A45" s="120">
        <v>44</v>
      </c>
      <c r="B45" s="121" t="e">
        <f>VLOOKUP($C45,登録企業台帳!$A$2:$M$556,14,)</f>
        <v>#REF!</v>
      </c>
      <c r="C45" s="123" t="e">
        <f>#REF!</f>
        <v>#REF!</v>
      </c>
      <c r="D45" s="121" t="e">
        <f>VLOOKUP($C45,登録企業台帳!$A$2:$M$556,4,)</f>
        <v>#REF!</v>
      </c>
      <c r="E45" s="121" t="e">
        <f>VLOOKUP($C45,登録企業台帳!$A$2:$M$556,18,)</f>
        <v>#REF!</v>
      </c>
      <c r="F45" s="128" t="e">
        <f>VLOOKUP($C45,登録企業台帳!$A$2:$M$556,15,)</f>
        <v>#REF!</v>
      </c>
      <c r="G45" s="129" t="e">
        <f>VLOOKUP($C45,登録企業台帳!$A$2:$M$556,19,)</f>
        <v>#REF!</v>
      </c>
      <c r="H45" s="129" t="e">
        <f>IF(VLOOKUP($C45,登録企業台帳!$A$2:$M$556,29,)=0,"",VLOOKUP($C45,登録企業台帳!$A$2:$M$556,29,))</f>
        <v>#REF!</v>
      </c>
      <c r="I45" s="128" t="e">
        <f>IF(VLOOKUP($C45,登録企業台帳!$A$2:$M$556,17,)=0,"",VLOOKUP($C45,登録企業台帳!$A$2:$M$556,17,))</f>
        <v>#REF!</v>
      </c>
    </row>
    <row r="46" spans="1:9" s="122" customFormat="1">
      <c r="A46" s="120">
        <v>45</v>
      </c>
      <c r="B46" s="121" t="e">
        <f>VLOOKUP($C46,登録企業台帳!$A$2:$M$556,14,)</f>
        <v>#REF!</v>
      </c>
      <c r="C46" s="123" t="str">
        <f>登録企業台帳!A38</f>
        <v>株式会社マインドレイ</v>
      </c>
      <c r="D46" s="121" t="str">
        <f>VLOOKUP($C46,登録企業台帳!$A$2:$M$556,4,)</f>
        <v>701-0165</v>
      </c>
      <c r="E46" s="121" t="e">
        <f>VLOOKUP($C46,登録企業台帳!$A$2:$M$556,18,)</f>
        <v>#REF!</v>
      </c>
      <c r="F46" s="128" t="e">
        <f>VLOOKUP($C46,登録企業台帳!$A$2:$M$556,15,)</f>
        <v>#REF!</v>
      </c>
      <c r="G46" s="129" t="e">
        <f>VLOOKUP($C46,登録企業台帳!$A$2:$M$556,19,)</f>
        <v>#REF!</v>
      </c>
      <c r="H46" s="129" t="e">
        <f>IF(VLOOKUP($C46,登録企業台帳!$A$2:$M$556,29,)=0,"",VLOOKUP($C46,登録企業台帳!$A$2:$M$556,29,))</f>
        <v>#REF!</v>
      </c>
      <c r="I46" s="128" t="e">
        <f>IF(VLOOKUP($C46,登録企業台帳!$A$2:$M$556,17,)=0,"",VLOOKUP($C46,登録企業台帳!$A$2:$M$556,17,))</f>
        <v>#REF!</v>
      </c>
    </row>
    <row r="47" spans="1:9" s="122" customFormat="1">
      <c r="A47" s="120">
        <v>46</v>
      </c>
      <c r="B47" s="121" t="e">
        <f>VLOOKUP($C47,登録企業台帳!$A$2:$M$556,14,)</f>
        <v>#REF!</v>
      </c>
      <c r="C47" s="123" t="str">
        <f>登録企業台帳!A39</f>
        <v>株式会社研美社</v>
      </c>
      <c r="D47" s="121" t="str">
        <f>VLOOKUP($C47,登録企業台帳!$A$2:$M$556,4,)</f>
        <v>700-0986</v>
      </c>
      <c r="E47" s="121" t="e">
        <f>VLOOKUP($C47,登録企業台帳!$A$2:$M$556,18,)</f>
        <v>#REF!</v>
      </c>
      <c r="F47" s="128" t="e">
        <f>VLOOKUP($C47,登録企業台帳!$A$2:$M$556,15,)</f>
        <v>#REF!</v>
      </c>
      <c r="G47" s="129" t="e">
        <f>VLOOKUP($C47,登録企業台帳!$A$2:$M$556,19,)</f>
        <v>#REF!</v>
      </c>
      <c r="H47" s="129" t="e">
        <f>IF(VLOOKUP($C47,登録企業台帳!$A$2:$M$556,29,)=0,"",VLOOKUP($C47,登録企業台帳!$A$2:$M$556,29,))</f>
        <v>#REF!</v>
      </c>
      <c r="I47" s="128" t="e">
        <f>IF(VLOOKUP($C47,登録企業台帳!$A$2:$M$556,17,)=0,"",VLOOKUP($C47,登録企業台帳!$A$2:$M$556,17,))</f>
        <v>#REF!</v>
      </c>
    </row>
    <row r="48" spans="1:9" s="122" customFormat="1" ht="54">
      <c r="A48" s="120">
        <v>47</v>
      </c>
      <c r="B48" s="121" t="e">
        <f>VLOOKUP($C48,登録企業台帳!$A$2:$M$556,14,)</f>
        <v>#REF!</v>
      </c>
      <c r="C48" s="123" t="str">
        <f>登録企業台帳!A40</f>
        <v>株式会社ベネッセコーポレーション</v>
      </c>
      <c r="D48" s="121" t="str">
        <f>VLOOKUP($C48,登録企業台帳!$A$2:$M$556,4,)</f>
        <v>700-8686</v>
      </c>
      <c r="E48" s="121" t="e">
        <f>VLOOKUP($C48,登録企業台帳!$A$2:$M$556,18,)</f>
        <v>#REF!</v>
      </c>
      <c r="F48" s="128" t="e">
        <f>VLOOKUP($C48,登録企業台帳!$A$2:$M$556,15,)</f>
        <v>#REF!</v>
      </c>
      <c r="G48" s="129" t="e">
        <f>VLOOKUP($C48,登録企業台帳!$A$2:$M$556,19,)</f>
        <v>#REF!</v>
      </c>
      <c r="H48" s="129" t="e">
        <f>IF(VLOOKUP($C48,登録企業台帳!$A$2:$M$556,29,)=0,"",VLOOKUP($C48,登録企業台帳!$A$2:$M$556,29,))</f>
        <v>#REF!</v>
      </c>
      <c r="I48" s="132" t="s">
        <v>2005</v>
      </c>
    </row>
    <row r="49" spans="1:9" s="122" customFormat="1">
      <c r="A49" s="120">
        <v>48</v>
      </c>
      <c r="B49" s="121" t="e">
        <f>VLOOKUP($C49,登録企業台帳!$A$2:$M$556,14,)</f>
        <v>#REF!</v>
      </c>
      <c r="C49" s="123" t="str">
        <f>登録企業台帳!A41</f>
        <v>岡山交通株式会社</v>
      </c>
      <c r="D49" s="121" t="str">
        <f>VLOOKUP($C49,登録企業台帳!$A$2:$M$556,4,)</f>
        <v>700-0942</v>
      </c>
      <c r="E49" s="121" t="e">
        <f>VLOOKUP($C49,登録企業台帳!$A$2:$M$556,18,)</f>
        <v>#REF!</v>
      </c>
      <c r="F49" s="128" t="e">
        <f>VLOOKUP($C49,登録企業台帳!$A$2:$M$556,15,)</f>
        <v>#REF!</v>
      </c>
      <c r="G49" s="129" t="e">
        <f>VLOOKUP($C49,登録企業台帳!$A$2:$M$556,19,)</f>
        <v>#REF!</v>
      </c>
      <c r="H49" s="129" t="e">
        <f>IF(VLOOKUP($C49,登録企業台帳!$A$2:$M$556,29,)=0,"",VLOOKUP($C49,登録企業台帳!$A$2:$M$556,29,))</f>
        <v>#REF!</v>
      </c>
      <c r="I49" s="128" t="e">
        <f>IF(VLOOKUP($C49,登録企業台帳!$A$2:$M$556,17,)=0,"",VLOOKUP($C49,登録企業台帳!$A$2:$M$556,17,))</f>
        <v>#REF!</v>
      </c>
    </row>
    <row r="50" spans="1:9" s="122" customFormat="1" ht="54">
      <c r="A50" s="120">
        <v>49</v>
      </c>
      <c r="B50" s="121" t="e">
        <f>VLOOKUP($C50,登録企業台帳!$A$2:$M$556,14,)</f>
        <v>#REF!</v>
      </c>
      <c r="C50" s="123" t="str">
        <f>登録企業台帳!A42</f>
        <v>中国学園大学・中国短期大学</v>
      </c>
      <c r="D50" s="121" t="str">
        <f>VLOOKUP($C50,登録企業台帳!$A$2:$M$556,4,)</f>
        <v>701-0197</v>
      </c>
      <c r="E50" s="121" t="e">
        <f>VLOOKUP($C50,登録企業台帳!$A$2:$M$556,18,)</f>
        <v>#REF!</v>
      </c>
      <c r="F50" s="128" t="e">
        <f>VLOOKUP($C50,登録企業台帳!$A$2:$M$556,15,)</f>
        <v>#REF!</v>
      </c>
      <c r="G50" s="129" t="e">
        <f>VLOOKUP($C50,登録企業台帳!$A$2:$M$556,19,)</f>
        <v>#REF!</v>
      </c>
      <c r="H50" s="129" t="e">
        <f>IF(VLOOKUP($C50,登録企業台帳!$A$2:$M$556,29,)=0,"",VLOOKUP($C50,登録企業台帳!$A$2:$M$556,29,))</f>
        <v>#REF!</v>
      </c>
      <c r="I50" s="132" t="s">
        <v>2009</v>
      </c>
    </row>
    <row r="51" spans="1:9" s="122" customFormat="1" ht="27">
      <c r="A51" s="120">
        <v>50</v>
      </c>
      <c r="B51" s="121" t="e">
        <f>VLOOKUP($C51,登録企業台帳!$A$2:$M$556,14,)</f>
        <v>#REF!</v>
      </c>
      <c r="C51" s="123" t="str">
        <f>登録企業台帳!A43</f>
        <v>岡山両備タクシー（株）豊浜営業所</v>
      </c>
      <c r="D51" s="121" t="str">
        <f>VLOOKUP($C51,登録企業台帳!$A$2:$M$556,4,)</f>
        <v>700-0853</v>
      </c>
      <c r="E51" s="121" t="e">
        <f>VLOOKUP($C51,登録企業台帳!$A$2:$M$556,18,)</f>
        <v>#REF!</v>
      </c>
      <c r="F51" s="128" t="e">
        <f>VLOOKUP($C51,登録企業台帳!$A$2:$M$556,15,)</f>
        <v>#REF!</v>
      </c>
      <c r="G51" s="129" t="e">
        <f>VLOOKUP($C51,登録企業台帳!$A$2:$M$556,19,)</f>
        <v>#REF!</v>
      </c>
      <c r="H51" s="129" t="e">
        <f>IF(VLOOKUP($C51,登録企業台帳!$A$2:$M$556,29,)=0,"",VLOOKUP($C51,登録企業台帳!$A$2:$M$556,29,))</f>
        <v>#REF!</v>
      </c>
      <c r="I51" s="128" t="e">
        <f>IF(VLOOKUP($C51,登録企業台帳!$A$2:$M$556,17,)=0,"",VLOOKUP($C51,登録企業台帳!$A$2:$M$556,17,))</f>
        <v>#REF!</v>
      </c>
    </row>
    <row r="52" spans="1:9" s="122" customFormat="1" ht="27">
      <c r="A52" s="120">
        <v>51</v>
      </c>
      <c r="B52" s="121" t="e">
        <f>VLOOKUP($C52,登録企業台帳!$A$2:$M$556,14,)</f>
        <v>#REF!</v>
      </c>
      <c r="C52" s="123" t="str">
        <f>登録企業台帳!A44</f>
        <v>株式会社両備エネシス</v>
      </c>
      <c r="D52" s="121" t="str">
        <f>VLOOKUP($C52,登録企業台帳!$A$2:$M$556,4,)</f>
        <v>703-8236</v>
      </c>
      <c r="E52" s="121" t="e">
        <f>VLOOKUP($C52,登録企業台帳!$A$2:$M$556,18,)</f>
        <v>#REF!</v>
      </c>
      <c r="F52" s="128" t="e">
        <f>VLOOKUP($C52,登録企業台帳!$A$2:$M$556,15,)</f>
        <v>#REF!</v>
      </c>
      <c r="G52" s="129" t="e">
        <f>VLOOKUP($C52,登録企業台帳!$A$2:$M$556,19,)</f>
        <v>#REF!</v>
      </c>
      <c r="H52" s="129" t="e">
        <f>IF(VLOOKUP($C52,登録企業台帳!$A$2:$M$556,29,)=0,"",VLOOKUP($C52,登録企業台帳!$A$2:$M$556,29,))</f>
        <v>#REF!</v>
      </c>
      <c r="I52" s="128" t="e">
        <f>IF(VLOOKUP($C52,登録企業台帳!$A$2:$M$556,17,)=0,"",VLOOKUP($C52,登録企業台帳!$A$2:$M$556,17,))</f>
        <v>#REF!</v>
      </c>
    </row>
    <row r="53" spans="1:9" s="122" customFormat="1" ht="54">
      <c r="A53" s="120">
        <v>52</v>
      </c>
      <c r="B53" s="121" t="e">
        <f>VLOOKUP($C53,登録企業台帳!$A$2:$M$556,14,)</f>
        <v>#REF!</v>
      </c>
      <c r="C53" s="123" t="e">
        <f>登録企業台帳!#REF!</f>
        <v>#REF!</v>
      </c>
      <c r="D53" s="121" t="e">
        <f>VLOOKUP($C53,登録企業台帳!$A$2:$M$556,4,)</f>
        <v>#REF!</v>
      </c>
      <c r="E53" s="121" t="e">
        <f>VLOOKUP($C53,登録企業台帳!$A$2:$M$556,18,)</f>
        <v>#REF!</v>
      </c>
      <c r="F53" s="128" t="e">
        <f>VLOOKUP($C53,登録企業台帳!$A$2:$M$556,15,)</f>
        <v>#REF!</v>
      </c>
      <c r="G53" s="129" t="e">
        <f>VLOOKUP($C53,登録企業台帳!$A$2:$M$556,19,)</f>
        <v>#REF!</v>
      </c>
      <c r="H53" s="129" t="e">
        <f>IF(VLOOKUP($C53,登録企業台帳!$A$2:$M$556,29,)=0,"",VLOOKUP($C53,登録企業台帳!$A$2:$M$556,29,))</f>
        <v>#REF!</v>
      </c>
      <c r="I53" s="132" t="s">
        <v>2005</v>
      </c>
    </row>
    <row r="54" spans="1:9" s="122" customFormat="1" ht="54">
      <c r="A54" s="120">
        <v>53</v>
      </c>
      <c r="B54" s="121" t="e">
        <f>VLOOKUP($C54,登録企業台帳!$A$2:$M$556,14,)</f>
        <v>#REF!</v>
      </c>
      <c r="C54" s="123" t="str">
        <f>登録企業台帳!A45</f>
        <v>ネットソリューションズ株式会社</v>
      </c>
      <c r="D54" s="121" t="str">
        <f>VLOOKUP($C54,登録企業台帳!$A$2:$M$556,4,)</f>
        <v>700-0945</v>
      </c>
      <c r="E54" s="121" t="e">
        <f>VLOOKUP($C54,登録企業台帳!$A$2:$M$556,18,)</f>
        <v>#REF!</v>
      </c>
      <c r="F54" s="128" t="e">
        <f>VLOOKUP($C54,登録企業台帳!$A$2:$M$556,15,)</f>
        <v>#REF!</v>
      </c>
      <c r="G54" s="129" t="e">
        <f>VLOOKUP($C54,登録企業台帳!$A$2:$M$556,19,)</f>
        <v>#REF!</v>
      </c>
      <c r="H54" s="129" t="e">
        <f>IF(VLOOKUP($C54,登録企業台帳!$A$2:$M$556,29,)=0,"",VLOOKUP($C54,登録企業台帳!$A$2:$M$556,29,))</f>
        <v>#REF!</v>
      </c>
      <c r="I54" s="132" t="s">
        <v>2009</v>
      </c>
    </row>
    <row r="55" spans="1:9" s="122" customFormat="1" ht="27">
      <c r="A55" s="120">
        <v>54</v>
      </c>
      <c r="B55" s="121" t="e">
        <f>VLOOKUP($C55,登録企業台帳!$A$2:$M$556,14,)</f>
        <v>#REF!</v>
      </c>
      <c r="C55" s="123" t="str">
        <f>登録企業台帳!A46</f>
        <v>岡山トヨタ自動車株式会社</v>
      </c>
      <c r="D55" s="121" t="str">
        <f>VLOOKUP($C55,登録企業台帳!$A$2:$M$556,4,)</f>
        <v>700-0913</v>
      </c>
      <c r="E55" s="121" t="e">
        <f>VLOOKUP($C55,登録企業台帳!$A$2:$M$556,18,)</f>
        <v>#REF!</v>
      </c>
      <c r="F55" s="128" t="e">
        <f>VLOOKUP($C55,登録企業台帳!$A$2:$M$556,15,)</f>
        <v>#REF!</v>
      </c>
      <c r="G55" s="129" t="e">
        <f>VLOOKUP($C55,登録企業台帳!$A$2:$M$556,19,)</f>
        <v>#REF!</v>
      </c>
      <c r="H55" s="129" t="e">
        <f>IF(VLOOKUP($C55,登録企業台帳!$A$2:$M$556,29,)=0,"",VLOOKUP($C55,登録企業台帳!$A$2:$M$556,29,))</f>
        <v>#REF!</v>
      </c>
      <c r="I55" s="128" t="e">
        <f>IF(VLOOKUP($C55,登録企業台帳!$A$2:$M$556,17,)=0,"",VLOOKUP($C55,登録企業台帳!$A$2:$M$556,17,))</f>
        <v>#REF!</v>
      </c>
    </row>
    <row r="56" spans="1:9" s="122" customFormat="1" ht="54">
      <c r="A56" s="120">
        <v>55</v>
      </c>
      <c r="B56" s="121" t="e">
        <f>VLOOKUP($C56,登録企業台帳!$A$2:$M$556,14,)</f>
        <v>#REF!</v>
      </c>
      <c r="C56" s="123" t="str">
        <f>登録企業台帳!A47</f>
        <v>医療法人福嶋医院</v>
      </c>
      <c r="D56" s="121" t="str">
        <f>VLOOKUP($C56,登録企業台帳!$A$2:$M$556,4,)</f>
        <v>714-0101</v>
      </c>
      <c r="E56" s="121" t="e">
        <f>VLOOKUP($C56,登録企業台帳!$A$2:$M$556,18,)</f>
        <v>#REF!</v>
      </c>
      <c r="F56" s="128" t="e">
        <f>VLOOKUP($C56,登録企業台帳!$A$2:$M$556,15,)</f>
        <v>#REF!</v>
      </c>
      <c r="G56" s="129" t="e">
        <f>VLOOKUP($C56,登録企業台帳!$A$2:$M$556,19,)</f>
        <v>#REF!</v>
      </c>
      <c r="H56" s="129" t="e">
        <f>IF(VLOOKUP($C56,登録企業台帳!$A$2:$M$556,29,)=0,"",VLOOKUP($C56,登録企業台帳!$A$2:$M$556,29,))</f>
        <v>#REF!</v>
      </c>
      <c r="I56" s="132" t="s">
        <v>2015</v>
      </c>
    </row>
    <row r="57" spans="1:9" s="122" customFormat="1" ht="27">
      <c r="A57" s="120">
        <v>56</v>
      </c>
      <c r="B57" s="121" t="e">
        <f>VLOOKUP($C57,登録企業台帳!$A$2:$M$556,14,)</f>
        <v>#REF!</v>
      </c>
      <c r="C57" s="123" t="str">
        <f>登録企業台帳!A48</f>
        <v>株式会社両備システムズ</v>
      </c>
      <c r="D57" s="121" t="str">
        <f>VLOOKUP($C57,登録企業台帳!$A$2:$M$556,4,)</f>
        <v>700-8504</v>
      </c>
      <c r="E57" s="121" t="e">
        <f>VLOOKUP($C57,登録企業台帳!$A$2:$M$556,18,)</f>
        <v>#REF!</v>
      </c>
      <c r="F57" s="128" t="e">
        <f>VLOOKUP($C57,登録企業台帳!$A$2:$M$556,15,)</f>
        <v>#REF!</v>
      </c>
      <c r="G57" s="129" t="e">
        <f>VLOOKUP($C57,登録企業台帳!$A$2:$M$556,19,)</f>
        <v>#REF!</v>
      </c>
      <c r="H57" s="129" t="e">
        <f>IF(VLOOKUP($C57,登録企業台帳!$A$2:$M$556,29,)=0,"",VLOOKUP($C57,登録企業台帳!$A$2:$M$556,29,))</f>
        <v>#REF!</v>
      </c>
      <c r="I57" s="128" t="e">
        <f>IF(VLOOKUP($C57,登録企業台帳!$A$2:$M$556,17,)=0,"",VLOOKUP($C57,登録企業台帳!$A$2:$M$556,17,))</f>
        <v>#REF!</v>
      </c>
    </row>
    <row r="58" spans="1:9" s="122" customFormat="1" ht="27">
      <c r="A58" s="120">
        <v>57</v>
      </c>
      <c r="B58" s="121" t="e">
        <f>VLOOKUP($C58,登録企業台帳!$A$2:$M$556,14,)</f>
        <v>#REF!</v>
      </c>
      <c r="C58" s="123" t="str">
        <f>登録企業台帳!A49</f>
        <v>アール空調システムズ株式会社</v>
      </c>
      <c r="D58" s="121" t="str">
        <f>VLOOKUP($C58,登録企業台帳!$A$2:$M$556,4,)</f>
        <v>701-1145</v>
      </c>
      <c r="E58" s="121" t="e">
        <f>VLOOKUP($C58,登録企業台帳!$A$2:$M$556,18,)</f>
        <v>#REF!</v>
      </c>
      <c r="F58" s="128" t="e">
        <f>VLOOKUP($C58,登録企業台帳!$A$2:$M$556,15,)</f>
        <v>#REF!</v>
      </c>
      <c r="G58" s="129" t="e">
        <f>VLOOKUP($C58,登録企業台帳!$A$2:$M$556,19,)</f>
        <v>#REF!</v>
      </c>
      <c r="H58" s="129" t="e">
        <f>IF(VLOOKUP($C58,登録企業台帳!$A$2:$M$556,29,)=0,"",VLOOKUP($C58,登録企業台帳!$A$2:$M$556,29,))</f>
        <v>#REF!</v>
      </c>
      <c r="I58" s="128" t="e">
        <f>IF(VLOOKUP($C58,登録企業台帳!$A$2:$M$556,17,)=0,"",VLOOKUP($C58,登録企業台帳!$A$2:$M$556,17,))</f>
        <v>#REF!</v>
      </c>
    </row>
    <row r="59" spans="1:9" s="122" customFormat="1" ht="27">
      <c r="A59" s="120">
        <v>58</v>
      </c>
      <c r="B59" s="121" t="e">
        <f>VLOOKUP($C59,登録企業台帳!$A$2:$M$556,14,)</f>
        <v>#REF!</v>
      </c>
      <c r="C59" s="123" t="str">
        <f>登録企業台帳!A50</f>
        <v>カツマル醤油醸造株式会社</v>
      </c>
      <c r="D59" s="121" t="str">
        <f>VLOOKUP($C59,登録企業台帳!$A$2:$M$556,4,)</f>
        <v>718-0011</v>
      </c>
      <c r="E59" s="121" t="e">
        <f>VLOOKUP($C59,登録企業台帳!$A$2:$M$556,18,)</f>
        <v>#REF!</v>
      </c>
      <c r="F59" s="128" t="e">
        <f>VLOOKUP($C59,登録企業台帳!$A$2:$M$556,15,)</f>
        <v>#REF!</v>
      </c>
      <c r="G59" s="129" t="e">
        <f>VLOOKUP($C59,登録企業台帳!$A$2:$M$556,19,)</f>
        <v>#REF!</v>
      </c>
      <c r="H59" s="129" t="e">
        <f>IF(VLOOKUP($C59,登録企業台帳!$A$2:$M$556,29,)=0,"",VLOOKUP($C59,登録企業台帳!$A$2:$M$556,29,))</f>
        <v>#REF!</v>
      </c>
      <c r="I59" s="128" t="e">
        <f>IF(VLOOKUP($C59,登録企業台帳!$A$2:$M$556,17,)=0,"",VLOOKUP($C59,登録企業台帳!$A$2:$M$556,17,))</f>
        <v>#REF!</v>
      </c>
    </row>
    <row r="60" spans="1:9" s="122" customFormat="1" ht="27">
      <c r="A60" s="120">
        <v>59</v>
      </c>
      <c r="B60" s="121" t="e">
        <f>VLOOKUP($C60,登録企業台帳!$A$2:$M$556,14,)</f>
        <v>#REF!</v>
      </c>
      <c r="C60" s="123" t="str">
        <f>登録企業台帳!A51</f>
        <v>株式会社リョービツアーズ</v>
      </c>
      <c r="D60" s="121" t="str">
        <f>VLOOKUP($C60,登録企業台帳!$A$2:$M$556,4,)</f>
        <v>700-0902</v>
      </c>
      <c r="E60" s="121" t="e">
        <f>VLOOKUP($C60,登録企業台帳!$A$2:$M$556,18,)</f>
        <v>#REF!</v>
      </c>
      <c r="F60" s="128" t="e">
        <f>VLOOKUP($C60,登録企業台帳!$A$2:$M$556,15,)</f>
        <v>#REF!</v>
      </c>
      <c r="G60" s="129" t="e">
        <f>VLOOKUP($C60,登録企業台帳!$A$2:$M$556,19,)</f>
        <v>#REF!</v>
      </c>
      <c r="H60" s="129" t="e">
        <f>IF(VLOOKUP($C60,登録企業台帳!$A$2:$M$556,29,)=0,"",VLOOKUP($C60,登録企業台帳!$A$2:$M$556,29,))</f>
        <v>#REF!</v>
      </c>
      <c r="I60" s="128" t="e">
        <f>IF(VLOOKUP($C60,登録企業台帳!$A$2:$M$556,17,)=0,"",VLOOKUP($C60,登録企業台帳!$A$2:$M$556,17,))</f>
        <v>#REF!</v>
      </c>
    </row>
    <row r="61" spans="1:9" s="122" customFormat="1">
      <c r="A61" s="120">
        <v>60</v>
      </c>
      <c r="B61" s="121" t="e">
        <f>VLOOKUP($C61,登録企業台帳!$A$2:$M$556,14,)</f>
        <v>#REF!</v>
      </c>
      <c r="C61" s="123" t="str">
        <f>登録企業台帳!A52</f>
        <v>うじごう歯科医院</v>
      </c>
      <c r="D61" s="121" t="str">
        <f>VLOOKUP($C61,登録企業台帳!$A$2:$M$556,4,)</f>
        <v>710-0016</v>
      </c>
      <c r="E61" s="121" t="e">
        <f>VLOOKUP($C61,登録企業台帳!$A$2:$M$556,18,)</f>
        <v>#REF!</v>
      </c>
      <c r="F61" s="128" t="e">
        <f>VLOOKUP($C61,登録企業台帳!$A$2:$M$556,15,)</f>
        <v>#REF!</v>
      </c>
      <c r="G61" s="129" t="e">
        <f>VLOOKUP($C61,登録企業台帳!$A$2:$M$556,19,)</f>
        <v>#REF!</v>
      </c>
      <c r="H61" s="129" t="e">
        <f>IF(VLOOKUP($C61,登録企業台帳!$A$2:$M$556,29,)=0,"",VLOOKUP($C61,登録企業台帳!$A$2:$M$556,29,))</f>
        <v>#REF!</v>
      </c>
      <c r="I61" s="128" t="e">
        <f>IF(VLOOKUP($C61,登録企業台帳!$A$2:$M$556,17,)=0,"",VLOOKUP($C61,登録企業台帳!$A$2:$M$556,17,))</f>
        <v>#REF!</v>
      </c>
    </row>
    <row r="62" spans="1:9" s="122" customFormat="1" ht="27">
      <c r="A62" s="120">
        <v>61</v>
      </c>
      <c r="B62" s="121" t="e">
        <f>VLOOKUP($C62,登録企業台帳!$A$2:$M$556,14,)</f>
        <v>#REF!</v>
      </c>
      <c r="C62" s="123" t="str">
        <f>登録企業台帳!A53</f>
        <v>医療法人三水会　田尻病院</v>
      </c>
      <c r="D62" s="121" t="str">
        <f>VLOOKUP($C62,登録企業台帳!$A$2:$M$556,4,)</f>
        <v>707-0003</v>
      </c>
      <c r="E62" s="121" t="e">
        <f>VLOOKUP($C62,登録企業台帳!$A$2:$M$556,18,)</f>
        <v>#REF!</v>
      </c>
      <c r="F62" s="128" t="e">
        <f>VLOOKUP($C62,登録企業台帳!$A$2:$M$556,15,)</f>
        <v>#REF!</v>
      </c>
      <c r="G62" s="129" t="e">
        <f>VLOOKUP($C62,登録企業台帳!$A$2:$M$556,19,)</f>
        <v>#REF!</v>
      </c>
      <c r="H62" s="129" t="e">
        <f>IF(VLOOKUP($C62,登録企業台帳!$A$2:$M$556,29,)=0,"",VLOOKUP($C62,登録企業台帳!$A$2:$M$556,29,))</f>
        <v>#REF!</v>
      </c>
      <c r="I62" s="128" t="e">
        <f>IF(VLOOKUP($C62,登録企業台帳!$A$2:$M$556,17,)=0,"",VLOOKUP($C62,登録企業台帳!$A$2:$M$556,17,))</f>
        <v>#REF!</v>
      </c>
    </row>
    <row r="63" spans="1:9" s="122" customFormat="1" ht="27">
      <c r="A63" s="120">
        <v>62</v>
      </c>
      <c r="B63" s="121" t="e">
        <f>VLOOKUP($C63,登録企業台帳!$A$2:$M$556,14,)</f>
        <v>#REF!</v>
      </c>
      <c r="C63" s="123" t="str">
        <f>登録企業台帳!A54</f>
        <v>株式会社アズコーポレーション</v>
      </c>
      <c r="D63" s="121" t="str">
        <f>VLOOKUP($C63,登録企業台帳!$A$2:$M$556,4,)</f>
        <v>702-8027</v>
      </c>
      <c r="E63" s="121" t="e">
        <f>VLOOKUP($C63,登録企業台帳!$A$2:$M$556,18,)</f>
        <v>#REF!</v>
      </c>
      <c r="F63" s="128" t="e">
        <f>VLOOKUP($C63,登録企業台帳!$A$2:$M$556,15,)</f>
        <v>#REF!</v>
      </c>
      <c r="G63" s="129" t="e">
        <f>VLOOKUP($C63,登録企業台帳!$A$2:$M$556,19,)</f>
        <v>#REF!</v>
      </c>
      <c r="H63" s="129" t="e">
        <f>IF(VLOOKUP($C63,登録企業台帳!$A$2:$M$556,29,)=0,"",VLOOKUP($C63,登録企業台帳!$A$2:$M$556,29,))</f>
        <v>#REF!</v>
      </c>
      <c r="I63" s="128" t="e">
        <f>IF(VLOOKUP($C63,登録企業台帳!$A$2:$M$556,17,)=0,"",VLOOKUP($C63,登録企業台帳!$A$2:$M$556,17,))</f>
        <v>#REF!</v>
      </c>
    </row>
    <row r="64" spans="1:9" s="122" customFormat="1">
      <c r="A64" s="120">
        <v>63</v>
      </c>
      <c r="B64" s="121" t="e">
        <f>VLOOKUP($C64,登録企業台帳!$A$2:$M$556,14,)</f>
        <v>#REF!</v>
      </c>
      <c r="C64" s="123" t="str">
        <f>登録企業台帳!A55</f>
        <v>児島商工会議所</v>
      </c>
      <c r="D64" s="121" t="str">
        <f>VLOOKUP($C64,登録企業台帳!$A$2:$M$556,4,)</f>
        <v>711-0921</v>
      </c>
      <c r="E64" s="121" t="e">
        <f>VLOOKUP($C64,登録企業台帳!$A$2:$M$556,18,)</f>
        <v>#REF!</v>
      </c>
      <c r="F64" s="128" t="e">
        <f>VLOOKUP($C64,登録企業台帳!$A$2:$M$556,15,)</f>
        <v>#REF!</v>
      </c>
      <c r="G64" s="129" t="e">
        <f>VLOOKUP($C64,登録企業台帳!$A$2:$M$556,19,)</f>
        <v>#REF!</v>
      </c>
      <c r="H64" s="129" t="e">
        <f>IF(VLOOKUP($C64,登録企業台帳!$A$2:$M$556,29,)=0,"",VLOOKUP($C64,登録企業台帳!$A$2:$M$556,29,))</f>
        <v>#REF!</v>
      </c>
      <c r="I64" s="128" t="e">
        <f>IF(VLOOKUP($C64,登録企業台帳!$A$2:$M$556,17,)=0,"",VLOOKUP($C64,登録企業台帳!$A$2:$M$556,17,))</f>
        <v>#REF!</v>
      </c>
    </row>
    <row r="65" spans="1:9" s="122" customFormat="1">
      <c r="A65" s="120">
        <v>64</v>
      </c>
      <c r="B65" s="121" t="e">
        <f>VLOOKUP($C65,登録企業台帳!$A$2:$M$556,14,)</f>
        <v>#REF!</v>
      </c>
      <c r="C65" s="123" t="str">
        <f>登録企業台帳!A56</f>
        <v>玉島商工会議所</v>
      </c>
      <c r="D65" s="121" t="str">
        <f>VLOOKUP($C65,登録企業台帳!$A$2:$M$556,4,)</f>
        <v>713-8122</v>
      </c>
      <c r="E65" s="121" t="e">
        <f>VLOOKUP($C65,登録企業台帳!$A$2:$M$556,18,)</f>
        <v>#REF!</v>
      </c>
      <c r="F65" s="128" t="e">
        <f>VLOOKUP($C65,登録企業台帳!$A$2:$M$556,15,)</f>
        <v>#REF!</v>
      </c>
      <c r="G65" s="129" t="e">
        <f>VLOOKUP($C65,登録企業台帳!$A$2:$M$556,19,)</f>
        <v>#REF!</v>
      </c>
      <c r="H65" s="129" t="e">
        <f>IF(VLOOKUP($C65,登録企業台帳!$A$2:$M$556,29,)=0,"",VLOOKUP($C65,登録企業台帳!$A$2:$M$556,29,))</f>
        <v>#REF!</v>
      </c>
      <c r="I65" s="128" t="e">
        <f>IF(VLOOKUP($C65,登録企業台帳!$A$2:$M$556,17,)=0,"",VLOOKUP($C65,登録企業台帳!$A$2:$M$556,17,))</f>
        <v>#REF!</v>
      </c>
    </row>
    <row r="66" spans="1:9" s="122" customFormat="1">
      <c r="A66" s="120">
        <v>65</v>
      </c>
      <c r="B66" s="121" t="e">
        <f>VLOOKUP($C66,登録企業台帳!$A$2:$M$556,14,)</f>
        <v>#REF!</v>
      </c>
      <c r="C66" s="123" t="str">
        <f>登録企業台帳!A57</f>
        <v>有限会社橋本自動車</v>
      </c>
      <c r="D66" s="121" t="str">
        <f>VLOOKUP($C66,登録企業台帳!$A$2:$M$556,4,)</f>
        <v>709-4244</v>
      </c>
      <c r="E66" s="121" t="e">
        <f>VLOOKUP($C66,登録企業台帳!$A$2:$M$556,18,)</f>
        <v>#REF!</v>
      </c>
      <c r="F66" s="128" t="e">
        <f>VLOOKUP($C66,登録企業台帳!$A$2:$M$556,15,)</f>
        <v>#REF!</v>
      </c>
      <c r="G66" s="129" t="e">
        <f>VLOOKUP($C66,登録企業台帳!$A$2:$M$556,19,)</f>
        <v>#REF!</v>
      </c>
      <c r="H66" s="129" t="e">
        <f>IF(VLOOKUP($C66,登録企業台帳!$A$2:$M$556,29,)=0,"",VLOOKUP($C66,登録企業台帳!$A$2:$M$556,29,))</f>
        <v>#REF!</v>
      </c>
      <c r="I66" s="128" t="e">
        <f>IF(VLOOKUP($C66,登録企業台帳!$A$2:$M$556,17,)=0,"",VLOOKUP($C66,登録企業台帳!$A$2:$M$556,17,))</f>
        <v>#REF!</v>
      </c>
    </row>
    <row r="67" spans="1:9" s="122" customFormat="1" ht="27">
      <c r="A67" s="120">
        <v>66</v>
      </c>
      <c r="B67" s="121" t="e">
        <f>VLOOKUP($C67,登録企業台帳!$A$2:$M$556,14,)</f>
        <v>#REF!</v>
      </c>
      <c r="C67" s="123" t="str">
        <f>登録企業台帳!A58</f>
        <v>有限会社カワチ美容室</v>
      </c>
      <c r="D67" s="121" t="str">
        <f>VLOOKUP($C67,登録企業台帳!$A$2:$M$556,4,)</f>
        <v>710-0016</v>
      </c>
      <c r="E67" s="121" t="e">
        <f>VLOOKUP($C67,登録企業台帳!$A$2:$M$556,18,)</f>
        <v>#REF!</v>
      </c>
      <c r="F67" s="128" t="e">
        <f>VLOOKUP($C67,登録企業台帳!$A$2:$M$556,15,)</f>
        <v>#REF!</v>
      </c>
      <c r="G67" s="129" t="e">
        <f>VLOOKUP($C67,登録企業台帳!$A$2:$M$556,19,)</f>
        <v>#REF!</v>
      </c>
      <c r="H67" s="129" t="e">
        <f>IF(VLOOKUP($C67,登録企業台帳!$A$2:$M$556,29,)=0,"",VLOOKUP($C67,登録企業台帳!$A$2:$M$556,29,))</f>
        <v>#REF!</v>
      </c>
      <c r="I67" s="128" t="e">
        <f>IF(VLOOKUP($C67,登録企業台帳!$A$2:$M$556,17,)=0,"",VLOOKUP($C67,登録企業台帳!$A$2:$M$556,17,))</f>
        <v>#REF!</v>
      </c>
    </row>
    <row r="68" spans="1:9" s="122" customFormat="1">
      <c r="A68" s="120">
        <v>67</v>
      </c>
      <c r="B68" s="121" t="e">
        <f>VLOOKUP($C68,登録企業台帳!$A$2:$M$556,14,)</f>
        <v>#REF!</v>
      </c>
      <c r="C68" s="123" t="str">
        <f>登録企業台帳!A59</f>
        <v>株式会社グレー</v>
      </c>
      <c r="D68" s="121" t="str">
        <f>VLOOKUP($C68,登録企業台帳!$A$2:$M$556,4,)</f>
        <v>700-0024</v>
      </c>
      <c r="E68" s="121" t="e">
        <f>VLOOKUP($C68,登録企業台帳!$A$2:$M$556,18,)</f>
        <v>#REF!</v>
      </c>
      <c r="F68" s="128" t="e">
        <f>VLOOKUP($C68,登録企業台帳!$A$2:$M$556,15,)</f>
        <v>#REF!</v>
      </c>
      <c r="G68" s="129" t="e">
        <f>VLOOKUP($C68,登録企業台帳!$A$2:$M$556,19,)</f>
        <v>#REF!</v>
      </c>
      <c r="H68" s="129" t="e">
        <f>IF(VLOOKUP($C68,登録企業台帳!$A$2:$M$556,29,)=0,"",VLOOKUP($C68,登録企業台帳!$A$2:$M$556,29,))</f>
        <v>#REF!</v>
      </c>
      <c r="I68" s="128" t="e">
        <f>IF(VLOOKUP($C68,登録企業台帳!$A$2:$M$556,17,)=0,"",VLOOKUP($C68,登録企業台帳!$A$2:$M$556,17,))</f>
        <v>#REF!</v>
      </c>
    </row>
    <row r="69" spans="1:9" s="122" customFormat="1" ht="27">
      <c r="A69" s="120">
        <v>68</v>
      </c>
      <c r="B69" s="121" t="e">
        <f>VLOOKUP($C69,登録企業台帳!$A$2:$M$556,14,)</f>
        <v>#REF!</v>
      </c>
      <c r="C69" s="123" t="str">
        <f>登録企業台帳!A60</f>
        <v>有限会社田中コンピュータ会計</v>
      </c>
      <c r="D69" s="121" t="str">
        <f>VLOOKUP($C69,登録企業台帳!$A$2:$M$556,4,)</f>
        <v>700-0024</v>
      </c>
      <c r="E69" s="121" t="e">
        <f>VLOOKUP($C69,登録企業台帳!$A$2:$M$556,18,)</f>
        <v>#REF!</v>
      </c>
      <c r="F69" s="128" t="e">
        <f>VLOOKUP($C69,登録企業台帳!$A$2:$M$556,15,)</f>
        <v>#REF!</v>
      </c>
      <c r="G69" s="129" t="e">
        <f>VLOOKUP($C69,登録企業台帳!$A$2:$M$556,19,)</f>
        <v>#REF!</v>
      </c>
      <c r="H69" s="129" t="e">
        <f>IF(VLOOKUP($C69,登録企業台帳!$A$2:$M$556,29,)=0,"",VLOOKUP($C69,登録企業台帳!$A$2:$M$556,29,))</f>
        <v>#REF!</v>
      </c>
      <c r="I69" s="128" t="e">
        <f>IF(VLOOKUP($C69,登録企業台帳!$A$2:$M$556,17,)=0,"",VLOOKUP($C69,登録企業台帳!$A$2:$M$556,17,))</f>
        <v>#REF!</v>
      </c>
    </row>
    <row r="70" spans="1:9" s="122" customFormat="1">
      <c r="A70" s="120">
        <v>69</v>
      </c>
      <c r="B70" s="121" t="e">
        <f>VLOOKUP($C70,登録企業台帳!$A$2:$M$556,14,)</f>
        <v>#REF!</v>
      </c>
      <c r="C70" s="123" t="str">
        <f>登録企業台帳!A61</f>
        <v>株式会社オクノ</v>
      </c>
      <c r="D70" s="121" t="str">
        <f>VLOOKUP($C70,登録企業台帳!$A$2:$M$556,4,)</f>
        <v>714-0045</v>
      </c>
      <c r="E70" s="121" t="e">
        <f>VLOOKUP($C70,登録企業台帳!$A$2:$M$556,18,)</f>
        <v>#REF!</v>
      </c>
      <c r="F70" s="128" t="e">
        <f>VLOOKUP($C70,登録企業台帳!$A$2:$M$556,15,)</f>
        <v>#REF!</v>
      </c>
      <c r="G70" s="129" t="e">
        <f>VLOOKUP($C70,登録企業台帳!$A$2:$M$556,19,)</f>
        <v>#REF!</v>
      </c>
      <c r="H70" s="129" t="e">
        <f>IF(VLOOKUP($C70,登録企業台帳!$A$2:$M$556,29,)=0,"",VLOOKUP($C70,登録企業台帳!$A$2:$M$556,29,))</f>
        <v>#REF!</v>
      </c>
      <c r="I70" s="128" t="e">
        <f>IF(VLOOKUP($C70,登録企業台帳!$A$2:$M$556,17,)=0,"",VLOOKUP($C70,登録企業台帳!$A$2:$M$556,17,))</f>
        <v>#REF!</v>
      </c>
    </row>
    <row r="71" spans="1:9" s="122" customFormat="1">
      <c r="A71" s="120">
        <v>70</v>
      </c>
      <c r="B71" s="121" t="e">
        <f>VLOOKUP($C71,登録企業台帳!$A$2:$M$556,14,)</f>
        <v>#REF!</v>
      </c>
      <c r="C71" s="123" t="str">
        <f>登録企業台帳!A62</f>
        <v>有限会社アイ薬局</v>
      </c>
      <c r="D71" s="121" t="str">
        <f>VLOOKUP($C71,登録企業台帳!$A$2:$M$556,4,)</f>
        <v>719-1156</v>
      </c>
      <c r="E71" s="121" t="e">
        <f>VLOOKUP($C71,登録企業台帳!$A$2:$M$556,18,)</f>
        <v>#REF!</v>
      </c>
      <c r="F71" s="128" t="e">
        <f>VLOOKUP($C71,登録企業台帳!$A$2:$M$556,15,)</f>
        <v>#REF!</v>
      </c>
      <c r="G71" s="129" t="e">
        <f>VLOOKUP($C71,登録企業台帳!$A$2:$M$556,19,)</f>
        <v>#REF!</v>
      </c>
      <c r="H71" s="129" t="e">
        <f>IF(VLOOKUP($C71,登録企業台帳!$A$2:$M$556,29,)=0,"",VLOOKUP($C71,登録企業台帳!$A$2:$M$556,29,))</f>
        <v>#REF!</v>
      </c>
      <c r="I71" s="128" t="e">
        <f>IF(VLOOKUP($C71,登録企業台帳!$A$2:$M$556,17,)=0,"",VLOOKUP($C71,登録企業台帳!$A$2:$M$556,17,))</f>
        <v>#REF!</v>
      </c>
    </row>
    <row r="72" spans="1:9" s="122" customFormat="1" ht="27">
      <c r="A72" s="120">
        <v>71</v>
      </c>
      <c r="B72" s="121" t="e">
        <f>VLOOKUP($C72,登録企業台帳!$A$2:$M$556,14,)</f>
        <v>#REF!</v>
      </c>
      <c r="C72" s="123" t="str">
        <f>登録企業台帳!A63</f>
        <v>株式会社ケイコーポレーション</v>
      </c>
      <c r="D72" s="121" t="str">
        <f>VLOOKUP($C72,登録企業台帳!$A$2:$M$556,4,)</f>
        <v>719-0252</v>
      </c>
      <c r="E72" s="121" t="e">
        <f>VLOOKUP($C72,登録企業台帳!$A$2:$M$556,18,)</f>
        <v>#REF!</v>
      </c>
      <c r="F72" s="128" t="e">
        <f>VLOOKUP($C72,登録企業台帳!$A$2:$M$556,15,)</f>
        <v>#REF!</v>
      </c>
      <c r="G72" s="129" t="e">
        <f>VLOOKUP($C72,登録企業台帳!$A$2:$M$556,19,)</f>
        <v>#REF!</v>
      </c>
      <c r="H72" s="129" t="e">
        <f>IF(VLOOKUP($C72,登録企業台帳!$A$2:$M$556,29,)=0,"",VLOOKUP($C72,登録企業台帳!$A$2:$M$556,29,))</f>
        <v>#REF!</v>
      </c>
      <c r="I72" s="128" t="e">
        <f>IF(VLOOKUP($C72,登録企業台帳!$A$2:$M$556,17,)=0,"",VLOOKUP($C72,登録企業台帳!$A$2:$M$556,17,))</f>
        <v>#REF!</v>
      </c>
    </row>
    <row r="73" spans="1:9" s="122" customFormat="1">
      <c r="A73" s="120">
        <v>72</v>
      </c>
      <c r="B73" s="121" t="e">
        <f>VLOOKUP($C73,登録企業台帳!$A$2:$M$556,14,)</f>
        <v>#REF!</v>
      </c>
      <c r="C73" s="123" t="str">
        <f>登録企業台帳!A64</f>
        <v>安田工業株式会社</v>
      </c>
      <c r="D73" s="121" t="str">
        <f>VLOOKUP($C73,登録企業台帳!$A$2:$M$556,4,)</f>
        <v>719-0303</v>
      </c>
      <c r="E73" s="121" t="e">
        <f>VLOOKUP($C73,登録企業台帳!$A$2:$M$556,18,)</f>
        <v>#REF!</v>
      </c>
      <c r="F73" s="128" t="e">
        <f>VLOOKUP($C73,登録企業台帳!$A$2:$M$556,15,)</f>
        <v>#REF!</v>
      </c>
      <c r="G73" s="129" t="e">
        <f>VLOOKUP($C73,登録企業台帳!$A$2:$M$556,19,)</f>
        <v>#REF!</v>
      </c>
      <c r="H73" s="129" t="e">
        <f>IF(VLOOKUP($C73,登録企業台帳!$A$2:$M$556,29,)=0,"",VLOOKUP($C73,登録企業台帳!$A$2:$M$556,29,))</f>
        <v>#REF!</v>
      </c>
      <c r="I73" s="128" t="e">
        <f>IF(VLOOKUP($C73,登録企業台帳!$A$2:$M$556,17,)=0,"",VLOOKUP($C73,登録企業台帳!$A$2:$M$556,17,))</f>
        <v>#REF!</v>
      </c>
    </row>
    <row r="74" spans="1:9" s="122" customFormat="1" ht="27">
      <c r="A74" s="120">
        <v>73</v>
      </c>
      <c r="B74" s="121" t="e">
        <f>VLOOKUP($C74,登録企業台帳!$A$2:$M$556,14,)</f>
        <v>#REF!</v>
      </c>
      <c r="C74" s="123" t="str">
        <f>登録企業台帳!A65</f>
        <v>岡山手延素麺株式会社</v>
      </c>
      <c r="D74" s="121" t="str">
        <f>VLOOKUP($C74,登録企業台帳!$A$2:$M$556,4,)</f>
        <v>719-0302</v>
      </c>
      <c r="E74" s="121" t="e">
        <f>VLOOKUP($C74,登録企業台帳!$A$2:$M$556,18,)</f>
        <v>#REF!</v>
      </c>
      <c r="F74" s="128" t="e">
        <f>VLOOKUP($C74,登録企業台帳!$A$2:$M$556,15,)</f>
        <v>#REF!</v>
      </c>
      <c r="G74" s="129" t="e">
        <f>VLOOKUP($C74,登録企業台帳!$A$2:$M$556,19,)</f>
        <v>#REF!</v>
      </c>
      <c r="H74" s="129" t="e">
        <f>IF(VLOOKUP($C74,登録企業台帳!$A$2:$M$556,29,)=0,"",VLOOKUP($C74,登録企業台帳!$A$2:$M$556,29,))</f>
        <v>#REF!</v>
      </c>
      <c r="I74" s="128" t="e">
        <f>IF(VLOOKUP($C74,登録企業台帳!$A$2:$M$556,17,)=0,"",VLOOKUP($C74,登録企業台帳!$A$2:$M$556,17,))</f>
        <v>#REF!</v>
      </c>
    </row>
    <row r="75" spans="1:9" s="122" customFormat="1" ht="27">
      <c r="A75" s="120">
        <v>74</v>
      </c>
      <c r="B75" s="121" t="e">
        <f>VLOOKUP($C75,登録企業台帳!$A$2:$M$556,14,)</f>
        <v>#REF!</v>
      </c>
      <c r="C75" s="123" t="str">
        <f>登録企業台帳!A66</f>
        <v>アサヒグループ食品株式会社　岡山工場</v>
      </c>
      <c r="D75" s="121" t="str">
        <f>VLOOKUP($C75,登録企業台帳!$A$2:$M$556,4,)</f>
        <v>719-0393</v>
      </c>
      <c r="E75" s="121" t="e">
        <f>VLOOKUP($C75,登録企業台帳!$A$2:$M$556,18,)</f>
        <v>#REF!</v>
      </c>
      <c r="F75" s="128" t="e">
        <f>VLOOKUP($C75,登録企業台帳!$A$2:$M$556,15,)</f>
        <v>#REF!</v>
      </c>
      <c r="G75" s="129" t="e">
        <f>VLOOKUP($C75,登録企業台帳!$A$2:$M$556,19,)</f>
        <v>#REF!</v>
      </c>
      <c r="H75" s="129" t="e">
        <f>IF(VLOOKUP($C75,登録企業台帳!$A$2:$M$556,29,)=0,"",VLOOKUP($C75,登録企業台帳!$A$2:$M$556,29,))</f>
        <v>#REF!</v>
      </c>
      <c r="I75" s="128" t="e">
        <f>IF(VLOOKUP($C75,登録企業台帳!$A$2:$M$556,17,)=0,"",VLOOKUP($C75,登録企業台帳!$A$2:$M$556,17,))</f>
        <v>#REF!</v>
      </c>
    </row>
    <row r="76" spans="1:9" s="122" customFormat="1">
      <c r="A76" s="120">
        <v>75</v>
      </c>
      <c r="B76" s="121" t="e">
        <f>VLOOKUP($C76,登録企業台帳!$A$2:$M$556,14,)</f>
        <v>#REF!</v>
      </c>
      <c r="C76" s="123" t="str">
        <f>登録企業台帳!A67</f>
        <v>総社商工会議所</v>
      </c>
      <c r="D76" s="121" t="str">
        <f>VLOOKUP($C76,登録企業台帳!$A$2:$M$556,4,)</f>
        <v>719-1131</v>
      </c>
      <c r="E76" s="121" t="e">
        <f>VLOOKUP($C76,登録企業台帳!$A$2:$M$556,18,)</f>
        <v>#REF!</v>
      </c>
      <c r="F76" s="128" t="e">
        <f>VLOOKUP($C76,登録企業台帳!$A$2:$M$556,15,)</f>
        <v>#REF!</v>
      </c>
      <c r="G76" s="129" t="e">
        <f>VLOOKUP($C76,登録企業台帳!$A$2:$M$556,19,)</f>
        <v>#REF!</v>
      </c>
      <c r="H76" s="129" t="e">
        <f>IF(VLOOKUP($C76,登録企業台帳!$A$2:$M$556,29,)=0,"",VLOOKUP($C76,登録企業台帳!$A$2:$M$556,29,))</f>
        <v>#REF!</v>
      </c>
      <c r="I76" s="128" t="e">
        <f>IF(VLOOKUP($C76,登録企業台帳!$A$2:$M$556,17,)=0,"",VLOOKUP($C76,登録企業台帳!$A$2:$M$556,17,))</f>
        <v>#REF!</v>
      </c>
    </row>
    <row r="77" spans="1:9" s="122" customFormat="1" ht="27">
      <c r="A77" s="120">
        <v>76</v>
      </c>
      <c r="B77" s="121" t="e">
        <f>VLOOKUP($C77,登録企業台帳!$A$2:$M$556,14,)</f>
        <v>#REF!</v>
      </c>
      <c r="C77" s="123" t="str">
        <f>登録企業台帳!A68</f>
        <v>株式会社カヨーメカニカル</v>
      </c>
      <c r="D77" s="121" t="str">
        <f>VLOOKUP($C77,登録企業台帳!$A$2:$M$556,4,)</f>
        <v>716-1122</v>
      </c>
      <c r="E77" s="121" t="e">
        <f>VLOOKUP($C77,登録企業台帳!$A$2:$M$556,18,)</f>
        <v>#REF!</v>
      </c>
      <c r="F77" s="128" t="e">
        <f>VLOOKUP($C77,登録企業台帳!$A$2:$M$556,15,)</f>
        <v>#REF!</v>
      </c>
      <c r="G77" s="129" t="e">
        <f>VLOOKUP($C77,登録企業台帳!$A$2:$M$556,19,)</f>
        <v>#REF!</v>
      </c>
      <c r="H77" s="129" t="e">
        <f>IF(VLOOKUP($C77,登録企業台帳!$A$2:$M$556,29,)=0,"",VLOOKUP($C77,登録企業台帳!$A$2:$M$556,29,))</f>
        <v>#REF!</v>
      </c>
      <c r="I77" s="128" t="e">
        <f>IF(VLOOKUP($C77,登録企業台帳!$A$2:$M$556,17,)=0,"",VLOOKUP($C77,登録企業台帳!$A$2:$M$556,17,))</f>
        <v>#REF!</v>
      </c>
    </row>
    <row r="78" spans="1:9" s="122" customFormat="1" ht="54">
      <c r="A78" s="120">
        <v>77</v>
      </c>
      <c r="B78" s="121" t="e">
        <f>VLOOKUP($C78,登録企業台帳!$A$2:$M$556,14,)</f>
        <v>#REF!</v>
      </c>
      <c r="C78" s="123" t="str">
        <f>登録企業台帳!A69</f>
        <v>オーエヌ工業株式会社</v>
      </c>
      <c r="D78" s="121" t="str">
        <f>VLOOKUP($C78,登録企業台帳!$A$2:$M$556,4,)</f>
        <v>708-0011</v>
      </c>
      <c r="E78" s="121" t="e">
        <f>VLOOKUP($C78,登録企業台帳!$A$2:$M$556,18,)</f>
        <v>#REF!</v>
      </c>
      <c r="F78" s="128" t="e">
        <f>VLOOKUP($C78,登録企業台帳!$A$2:$M$556,15,)</f>
        <v>#REF!</v>
      </c>
      <c r="G78" s="129" t="e">
        <f>VLOOKUP($C78,登録企業台帳!$A$2:$M$556,19,)</f>
        <v>#REF!</v>
      </c>
      <c r="H78" s="129" t="e">
        <f>IF(VLOOKUP($C78,登録企業台帳!$A$2:$M$556,29,)=0,"",VLOOKUP($C78,登録企業台帳!$A$2:$M$556,29,))</f>
        <v>#REF!</v>
      </c>
      <c r="I78" s="132" t="s">
        <v>2009</v>
      </c>
    </row>
    <row r="79" spans="1:9" s="122" customFormat="1" ht="27">
      <c r="A79" s="120">
        <v>78</v>
      </c>
      <c r="B79" s="121" t="e">
        <f>VLOOKUP($C79,登録企業台帳!$A$2:$M$556,14,)</f>
        <v>#REF!</v>
      </c>
      <c r="C79" s="123" t="str">
        <f>登録企業台帳!A70</f>
        <v>株式会社サンラヴィアン</v>
      </c>
      <c r="D79" s="121" t="str">
        <f>VLOOKUP($C79,登録企業台帳!$A$2:$M$556,4,)</f>
        <v>719-0302</v>
      </c>
      <c r="E79" s="121" t="e">
        <f>VLOOKUP($C79,登録企業台帳!$A$2:$M$556,18,)</f>
        <v>#REF!</v>
      </c>
      <c r="F79" s="128" t="e">
        <f>VLOOKUP($C79,登録企業台帳!$A$2:$M$556,15,)</f>
        <v>#REF!</v>
      </c>
      <c r="G79" s="129" t="e">
        <f>VLOOKUP($C79,登録企業台帳!$A$2:$M$556,19,)</f>
        <v>#REF!</v>
      </c>
      <c r="H79" s="129" t="e">
        <f>IF(VLOOKUP($C79,登録企業台帳!$A$2:$M$556,29,)=0,"",VLOOKUP($C79,登録企業台帳!$A$2:$M$556,29,))</f>
        <v>#REF!</v>
      </c>
      <c r="I79" s="128" t="e">
        <f>IF(VLOOKUP($C79,登録企業台帳!$A$2:$M$556,17,)=0,"",VLOOKUP($C79,登録企業台帳!$A$2:$M$556,17,))</f>
        <v>#REF!</v>
      </c>
    </row>
    <row r="80" spans="1:9" s="122" customFormat="1">
      <c r="A80" s="120">
        <v>79</v>
      </c>
      <c r="B80" s="121" t="e">
        <f>VLOOKUP($C80,登録企業台帳!$A$2:$M$556,14,)</f>
        <v>#REF!</v>
      </c>
      <c r="C80" s="123" t="str">
        <f>登録企業台帳!A71</f>
        <v>株式会社フジイ電機</v>
      </c>
      <c r="D80" s="121" t="str">
        <f>VLOOKUP($C80,登録企業台帳!$A$2:$M$556,4,)</f>
        <v>714-0074</v>
      </c>
      <c r="E80" s="121" t="e">
        <f>VLOOKUP($C80,登録企業台帳!$A$2:$M$556,18,)</f>
        <v>#REF!</v>
      </c>
      <c r="F80" s="128" t="e">
        <f>VLOOKUP($C80,登録企業台帳!$A$2:$M$556,15,)</f>
        <v>#REF!</v>
      </c>
      <c r="G80" s="129" t="e">
        <f>VLOOKUP($C80,登録企業台帳!$A$2:$M$556,19,)</f>
        <v>#REF!</v>
      </c>
      <c r="H80" s="129" t="e">
        <f>IF(VLOOKUP($C80,登録企業台帳!$A$2:$M$556,29,)=0,"",VLOOKUP($C80,登録企業台帳!$A$2:$M$556,29,))</f>
        <v>#REF!</v>
      </c>
      <c r="I80" s="128" t="e">
        <f>IF(VLOOKUP($C80,登録企業台帳!$A$2:$M$556,17,)=0,"",VLOOKUP($C80,登録企業台帳!$A$2:$M$556,17,))</f>
        <v>#REF!</v>
      </c>
    </row>
    <row r="81" spans="1:9" s="122" customFormat="1">
      <c r="A81" s="120">
        <v>80</v>
      </c>
      <c r="B81" s="121" t="e">
        <f>VLOOKUP($C81,登録企業台帳!$A$2:$M$556,14,)</f>
        <v>#REF!</v>
      </c>
      <c r="C81" s="123" t="e">
        <f>#REF!</f>
        <v>#REF!</v>
      </c>
      <c r="D81" s="121" t="e">
        <f>VLOOKUP($C81,登録企業台帳!$A$2:$M$556,4,)</f>
        <v>#REF!</v>
      </c>
      <c r="E81" s="121" t="e">
        <f>VLOOKUP($C81,登録企業台帳!$A$2:$M$556,18,)</f>
        <v>#REF!</v>
      </c>
      <c r="F81" s="128" t="e">
        <f>VLOOKUP($C81,登録企業台帳!$A$2:$M$556,15,)</f>
        <v>#REF!</v>
      </c>
      <c r="G81" s="129" t="e">
        <f>VLOOKUP($C81,登録企業台帳!$A$2:$M$556,19,)</f>
        <v>#REF!</v>
      </c>
      <c r="H81" s="129" t="e">
        <f>IF(VLOOKUP($C81,登録企業台帳!$A$2:$M$556,29,)=0,"",VLOOKUP($C81,登録企業台帳!$A$2:$M$556,29,))</f>
        <v>#REF!</v>
      </c>
      <c r="I81" s="128" t="e">
        <f>IF(VLOOKUP($C81,登録企業台帳!$A$2:$M$556,17,)=0,"",VLOOKUP($C81,登録企業台帳!$A$2:$M$556,17,))</f>
        <v>#REF!</v>
      </c>
    </row>
    <row r="82" spans="1:9" s="122" customFormat="1" ht="27">
      <c r="A82" s="120">
        <v>81</v>
      </c>
      <c r="B82" s="121" t="e">
        <f>VLOOKUP($C82,登録企業台帳!$A$2:$M$556,14,)</f>
        <v>#REF!</v>
      </c>
      <c r="C82" s="123" t="str">
        <f>登録企業台帳!A72</f>
        <v>株式会社岡山スポーツ会館</v>
      </c>
      <c r="D82" s="121" t="str">
        <f>VLOOKUP($C82,登録企業台帳!$A$2:$M$556,4,)</f>
        <v>700-0028</v>
      </c>
      <c r="E82" s="121" t="e">
        <f>VLOOKUP($C82,登録企業台帳!$A$2:$M$556,18,)</f>
        <v>#REF!</v>
      </c>
      <c r="F82" s="128" t="e">
        <f>VLOOKUP($C82,登録企業台帳!$A$2:$M$556,15,)</f>
        <v>#REF!</v>
      </c>
      <c r="G82" s="129" t="e">
        <f>VLOOKUP($C82,登録企業台帳!$A$2:$M$556,19,)</f>
        <v>#REF!</v>
      </c>
      <c r="H82" s="129" t="e">
        <f>IF(VLOOKUP($C82,登録企業台帳!$A$2:$M$556,29,)=0,"",VLOOKUP($C82,登録企業台帳!$A$2:$M$556,29,))</f>
        <v>#REF!</v>
      </c>
      <c r="I82" s="128" t="e">
        <f>IF(VLOOKUP($C82,登録企業台帳!$A$2:$M$556,17,)=0,"",VLOOKUP($C82,登録企業台帳!$A$2:$M$556,17,))</f>
        <v>#REF!</v>
      </c>
    </row>
    <row r="83" spans="1:9" s="122" customFormat="1" ht="40.5">
      <c r="A83" s="120">
        <v>82</v>
      </c>
      <c r="B83" s="121" t="e">
        <f>VLOOKUP($C83,登録企業台帳!$A$2:$M$556,14,)</f>
        <v>#REF!</v>
      </c>
      <c r="C83" s="123" t="str">
        <f>登録企業台帳!A73</f>
        <v>社会福祉法人奥津広済会　特別養護老人ホーム奥津広済園</v>
      </c>
      <c r="D83" s="121" t="str">
        <f>VLOOKUP($C83,登録企業台帳!$A$2:$M$556,4,)</f>
        <v>708-0424</v>
      </c>
      <c r="E83" s="121" t="e">
        <f>VLOOKUP($C83,登録企業台帳!$A$2:$M$556,18,)</f>
        <v>#REF!</v>
      </c>
      <c r="F83" s="128" t="e">
        <f>VLOOKUP($C83,登録企業台帳!$A$2:$M$556,15,)</f>
        <v>#REF!</v>
      </c>
      <c r="G83" s="129" t="e">
        <f>VLOOKUP($C83,登録企業台帳!$A$2:$M$556,19,)</f>
        <v>#REF!</v>
      </c>
      <c r="H83" s="129" t="e">
        <f>IF(VLOOKUP($C83,登録企業台帳!$A$2:$M$556,29,)=0,"",VLOOKUP($C83,登録企業台帳!$A$2:$M$556,29,))</f>
        <v>#REF!</v>
      </c>
      <c r="I83" s="128" t="e">
        <f>IF(VLOOKUP($C83,登録企業台帳!$A$2:$M$556,17,)=0,"",VLOOKUP($C83,登録企業台帳!$A$2:$M$556,17,))</f>
        <v>#REF!</v>
      </c>
    </row>
    <row r="84" spans="1:9" s="122" customFormat="1">
      <c r="A84" s="120">
        <v>83</v>
      </c>
      <c r="B84" s="121" t="e">
        <f>VLOOKUP($C84,登録企業台帳!$A$2:$M$556,14,)</f>
        <v>#REF!</v>
      </c>
      <c r="C84" s="123" t="str">
        <f>登録企業台帳!A74</f>
        <v>株式会社アドバネット</v>
      </c>
      <c r="D84" s="121" t="str">
        <f>VLOOKUP($C84,登録企業台帳!$A$2:$M$556,4,)</f>
        <v>700-0951</v>
      </c>
      <c r="E84" s="121" t="e">
        <f>VLOOKUP($C84,登録企業台帳!$A$2:$M$556,18,)</f>
        <v>#REF!</v>
      </c>
      <c r="F84" s="128" t="e">
        <f>VLOOKUP($C84,登録企業台帳!$A$2:$M$556,15,)</f>
        <v>#REF!</v>
      </c>
      <c r="G84" s="129" t="e">
        <f>VLOOKUP($C84,登録企業台帳!$A$2:$M$556,19,)</f>
        <v>#REF!</v>
      </c>
      <c r="H84" s="129" t="e">
        <f>IF(VLOOKUP($C84,登録企業台帳!$A$2:$M$556,29,)=0,"",VLOOKUP($C84,登録企業台帳!$A$2:$M$556,29,))</f>
        <v>#REF!</v>
      </c>
      <c r="I84" s="128" t="e">
        <f>IF(VLOOKUP($C84,登録企業台帳!$A$2:$M$556,17,)=0,"",VLOOKUP($C84,登録企業台帳!$A$2:$M$556,17,))</f>
        <v>#REF!</v>
      </c>
    </row>
    <row r="85" spans="1:9" s="122" customFormat="1">
      <c r="A85" s="120">
        <v>84</v>
      </c>
      <c r="B85" s="121" t="e">
        <f>VLOOKUP($C85,登録企業台帳!$A$2:$M$556,14,)</f>
        <v>#REF!</v>
      </c>
      <c r="C85" s="123" t="e">
        <f>登録企業台帳!#REF!</f>
        <v>#REF!</v>
      </c>
      <c r="D85" s="121" t="e">
        <f>VLOOKUP($C85,登録企業台帳!$A$2:$M$556,4,)</f>
        <v>#REF!</v>
      </c>
      <c r="E85" s="121" t="e">
        <f>VLOOKUP($C85,登録企業台帳!$A$2:$M$556,18,)</f>
        <v>#REF!</v>
      </c>
      <c r="F85" s="128" t="e">
        <f>VLOOKUP($C85,登録企業台帳!$A$2:$M$556,15,)</f>
        <v>#REF!</v>
      </c>
      <c r="G85" s="129" t="e">
        <f>VLOOKUP($C85,登録企業台帳!$A$2:$M$556,19,)</f>
        <v>#REF!</v>
      </c>
      <c r="H85" s="129" t="e">
        <f>IF(VLOOKUP($C85,登録企業台帳!$A$2:$M$556,29,)=0,"",VLOOKUP($C85,登録企業台帳!$A$2:$M$556,29,))</f>
        <v>#REF!</v>
      </c>
      <c r="I85" s="128" t="e">
        <f>IF(VLOOKUP($C85,登録企業台帳!$A$2:$M$556,17,)=0,"",VLOOKUP($C85,登録企業台帳!$A$2:$M$556,17,))</f>
        <v>#REF!</v>
      </c>
    </row>
    <row r="86" spans="1:9" s="122" customFormat="1">
      <c r="A86" s="120">
        <v>85</v>
      </c>
      <c r="B86" s="121" t="e">
        <f>VLOOKUP($C86,登録企業台帳!$A$2:$M$556,14,)</f>
        <v>#REF!</v>
      </c>
      <c r="C86" s="123" t="str">
        <f>登録企業台帳!A75</f>
        <v>天野産業株式会社</v>
      </c>
      <c r="D86" s="121" t="str">
        <f>VLOOKUP($C86,登録企業台帳!$A$2:$M$556,4,)</f>
        <v>714-0094</v>
      </c>
      <c r="E86" s="121" t="e">
        <f>VLOOKUP($C86,登録企業台帳!$A$2:$M$556,18,)</f>
        <v>#REF!</v>
      </c>
      <c r="F86" s="128" t="e">
        <f>VLOOKUP($C86,登録企業台帳!$A$2:$M$556,15,)</f>
        <v>#REF!</v>
      </c>
      <c r="G86" s="129" t="e">
        <f>VLOOKUP($C86,登録企業台帳!$A$2:$M$556,19,)</f>
        <v>#REF!</v>
      </c>
      <c r="H86" s="129" t="e">
        <f>IF(VLOOKUP($C86,登録企業台帳!$A$2:$M$556,29,)=0,"",VLOOKUP($C86,登録企業台帳!$A$2:$M$556,29,))</f>
        <v>#REF!</v>
      </c>
      <c r="I86" s="128" t="e">
        <f>IF(VLOOKUP($C86,登録企業台帳!$A$2:$M$556,17,)=0,"",VLOOKUP($C86,登録企業台帳!$A$2:$M$556,17,))</f>
        <v>#REF!</v>
      </c>
    </row>
    <row r="87" spans="1:9" s="122" customFormat="1" ht="27">
      <c r="A87" s="120">
        <v>86</v>
      </c>
      <c r="B87" s="121" t="e">
        <f>VLOOKUP($C87,登録企業台帳!$A$2:$M$556,14,)</f>
        <v>#REF!</v>
      </c>
      <c r="C87" s="123" t="str">
        <f>登録企業台帳!A76</f>
        <v>畠山製菓株式会社　豊原工場</v>
      </c>
      <c r="D87" s="121" t="str">
        <f>VLOOKUP($C87,登録企業台帳!$A$2:$M$556,4,)</f>
        <v>701-4223</v>
      </c>
      <c r="E87" s="121" t="e">
        <f>VLOOKUP($C87,登録企業台帳!$A$2:$M$556,18,)</f>
        <v>#REF!</v>
      </c>
      <c r="F87" s="128" t="e">
        <f>VLOOKUP($C87,登録企業台帳!$A$2:$M$556,15,)</f>
        <v>#REF!</v>
      </c>
      <c r="G87" s="129" t="e">
        <f>VLOOKUP($C87,登録企業台帳!$A$2:$M$556,19,)</f>
        <v>#REF!</v>
      </c>
      <c r="H87" s="129" t="e">
        <f>IF(VLOOKUP($C87,登録企業台帳!$A$2:$M$556,29,)=0,"",VLOOKUP($C87,登録企業台帳!$A$2:$M$556,29,))</f>
        <v>#REF!</v>
      </c>
      <c r="I87" s="128" t="e">
        <f>IF(VLOOKUP($C87,登録企業台帳!$A$2:$M$556,17,)=0,"",VLOOKUP($C87,登録企業台帳!$A$2:$M$556,17,))</f>
        <v>#REF!</v>
      </c>
    </row>
    <row r="88" spans="1:9" s="122" customFormat="1">
      <c r="A88" s="120">
        <v>87</v>
      </c>
      <c r="B88" s="121" t="e">
        <f>VLOOKUP($C88,登録企業台帳!$A$2:$M$556,14,)</f>
        <v>#REF!</v>
      </c>
      <c r="C88" s="123" t="e">
        <f>#REF!</f>
        <v>#REF!</v>
      </c>
      <c r="D88" s="121" t="e">
        <f>VLOOKUP($C88,登録企業台帳!$A$2:$M$556,4,)</f>
        <v>#REF!</v>
      </c>
      <c r="E88" s="121" t="e">
        <f>VLOOKUP($C88,登録企業台帳!$A$2:$M$556,18,)</f>
        <v>#REF!</v>
      </c>
      <c r="F88" s="128" t="e">
        <f>VLOOKUP($C88,登録企業台帳!$A$2:$M$556,15,)</f>
        <v>#REF!</v>
      </c>
      <c r="G88" s="129" t="e">
        <f>VLOOKUP($C88,登録企業台帳!$A$2:$M$556,19,)</f>
        <v>#REF!</v>
      </c>
      <c r="H88" s="129" t="e">
        <f>IF(VLOOKUP($C88,登録企業台帳!$A$2:$M$556,29,)=0,"",VLOOKUP($C88,登録企業台帳!$A$2:$M$556,29,))</f>
        <v>#REF!</v>
      </c>
      <c r="I88" s="128" t="e">
        <f>IF(VLOOKUP($C88,登録企業台帳!$A$2:$M$556,17,)=0,"",VLOOKUP($C88,登録企業台帳!$A$2:$M$556,17,))</f>
        <v>#REF!</v>
      </c>
    </row>
    <row r="89" spans="1:9" s="122" customFormat="1" ht="40.5">
      <c r="A89" s="120">
        <v>88</v>
      </c>
      <c r="B89" s="121" t="e">
        <f>VLOOKUP($C89,登録企業台帳!$A$2:$M$556,14,)</f>
        <v>#REF!</v>
      </c>
      <c r="C89" s="123" t="str">
        <f>登録企業台帳!A77</f>
        <v>株式会社セブンイレブン・ジャパン　岡山地区事務所</v>
      </c>
      <c r="D89" s="121" t="str">
        <f>VLOOKUP($C89,登録企業台帳!$A$2:$M$556,4,)</f>
        <v>700-0024</v>
      </c>
      <c r="E89" s="121" t="e">
        <f>VLOOKUP($C89,登録企業台帳!$A$2:$M$556,18,)</f>
        <v>#REF!</v>
      </c>
      <c r="F89" s="128" t="e">
        <f>VLOOKUP($C89,登録企業台帳!$A$2:$M$556,15,)</f>
        <v>#REF!</v>
      </c>
      <c r="G89" s="129" t="e">
        <f>VLOOKUP($C89,登録企業台帳!$A$2:$M$556,19,)</f>
        <v>#REF!</v>
      </c>
      <c r="H89" s="129" t="e">
        <f>IF(VLOOKUP($C89,登録企業台帳!$A$2:$M$556,29,)=0,"",VLOOKUP($C89,登録企業台帳!$A$2:$M$556,29,))</f>
        <v>#REF!</v>
      </c>
      <c r="I89" s="128" t="e">
        <f>IF(VLOOKUP($C89,登録企業台帳!$A$2:$M$556,17,)=0,"",VLOOKUP($C89,登録企業台帳!$A$2:$M$556,17,))</f>
        <v>#REF!</v>
      </c>
    </row>
    <row r="90" spans="1:9" s="122" customFormat="1">
      <c r="A90" s="120">
        <v>89</v>
      </c>
      <c r="B90" s="121" t="e">
        <f>VLOOKUP($C90,登録企業台帳!$A$2:$M$556,14,)</f>
        <v>#REF!</v>
      </c>
      <c r="C90" s="123" t="e">
        <f>登録企業台帳!#REF!</f>
        <v>#REF!</v>
      </c>
      <c r="D90" s="121" t="e">
        <f>VLOOKUP($C90,登録企業台帳!$A$2:$M$556,4,)</f>
        <v>#REF!</v>
      </c>
      <c r="E90" s="121" t="e">
        <f>VLOOKUP($C90,登録企業台帳!$A$2:$M$556,18,)</f>
        <v>#REF!</v>
      </c>
      <c r="F90" s="128" t="e">
        <f>VLOOKUP($C90,登録企業台帳!$A$2:$M$556,15,)</f>
        <v>#REF!</v>
      </c>
      <c r="G90" s="129" t="e">
        <f>VLOOKUP($C90,登録企業台帳!$A$2:$M$556,19,)</f>
        <v>#REF!</v>
      </c>
      <c r="H90" s="129" t="e">
        <f>IF(VLOOKUP($C90,登録企業台帳!$A$2:$M$556,29,)=0,"",VLOOKUP($C90,登録企業台帳!$A$2:$M$556,29,))</f>
        <v>#REF!</v>
      </c>
      <c r="I90" s="128" t="e">
        <f>IF(VLOOKUP($C90,登録企業台帳!$A$2:$M$556,17,)=0,"",VLOOKUP($C90,登録企業台帳!$A$2:$M$556,17,))</f>
        <v>#REF!</v>
      </c>
    </row>
    <row r="91" spans="1:9" s="122" customFormat="1">
      <c r="A91" s="120">
        <v>90</v>
      </c>
      <c r="B91" s="121" t="e">
        <f>VLOOKUP($C91,登録企業台帳!$A$2:$M$556,14,)</f>
        <v>#REF!</v>
      </c>
      <c r="C91" s="123" t="e">
        <f>登録企業台帳!#REF!</f>
        <v>#REF!</v>
      </c>
      <c r="D91" s="121" t="e">
        <f>VLOOKUP($C91,登録企業台帳!$A$2:$M$556,4,)</f>
        <v>#REF!</v>
      </c>
      <c r="E91" s="121" t="e">
        <f>VLOOKUP($C91,登録企業台帳!$A$2:$M$556,18,)</f>
        <v>#REF!</v>
      </c>
      <c r="F91" s="128" t="e">
        <f>VLOOKUP($C91,登録企業台帳!$A$2:$M$556,15,)</f>
        <v>#REF!</v>
      </c>
      <c r="G91" s="129" t="e">
        <f>VLOOKUP($C91,登録企業台帳!$A$2:$M$556,19,)</f>
        <v>#REF!</v>
      </c>
      <c r="H91" s="129" t="e">
        <f>IF(VLOOKUP($C91,登録企業台帳!$A$2:$M$556,29,)=0,"",VLOOKUP($C91,登録企業台帳!$A$2:$M$556,29,))</f>
        <v>#REF!</v>
      </c>
      <c r="I91" s="128" t="e">
        <f>IF(VLOOKUP($C91,登録企業台帳!$A$2:$M$556,17,)=0,"",VLOOKUP($C91,登録企業台帳!$A$2:$M$556,17,))</f>
        <v>#REF!</v>
      </c>
    </row>
    <row r="92" spans="1:9" s="122" customFormat="1" ht="40.5">
      <c r="A92" s="120">
        <v>91</v>
      </c>
      <c r="B92" s="121" t="e">
        <f>VLOOKUP($C92,登録企業台帳!$A$2:$M$556,14,)</f>
        <v>#REF!</v>
      </c>
      <c r="C92" s="123" t="str">
        <f>登録企業台帳!A78</f>
        <v>社会福祉法人鶯園　特別養護老人ホーム　ロマンシティあいだ</v>
      </c>
      <c r="D92" s="121" t="str">
        <f>VLOOKUP($C92,登録企業台帳!$A$2:$M$556,4,)</f>
        <v>701-2606</v>
      </c>
      <c r="E92" s="121" t="e">
        <f>VLOOKUP($C92,登録企業台帳!$A$2:$M$556,18,)</f>
        <v>#REF!</v>
      </c>
      <c r="F92" s="128" t="e">
        <f>VLOOKUP($C92,登録企業台帳!$A$2:$M$556,15,)</f>
        <v>#REF!</v>
      </c>
      <c r="G92" s="129" t="e">
        <f>VLOOKUP($C92,登録企業台帳!$A$2:$M$556,19,)</f>
        <v>#REF!</v>
      </c>
      <c r="H92" s="129" t="e">
        <f>IF(VLOOKUP($C92,登録企業台帳!$A$2:$M$556,29,)=0,"",VLOOKUP($C92,登録企業台帳!$A$2:$M$556,29,))</f>
        <v>#REF!</v>
      </c>
      <c r="I92" s="128" t="e">
        <f>IF(VLOOKUP($C92,登録企業台帳!$A$2:$M$556,17,)=0,"",VLOOKUP($C92,登録企業台帳!$A$2:$M$556,17,))</f>
        <v>#REF!</v>
      </c>
    </row>
    <row r="93" spans="1:9" s="122" customFormat="1" ht="27">
      <c r="A93" s="120">
        <v>92</v>
      </c>
      <c r="B93" s="121" t="e">
        <f>VLOOKUP($C93,登録企業台帳!$A$2:$M$556,14,)</f>
        <v>#REF!</v>
      </c>
      <c r="C93" s="123" t="str">
        <f>登録企業台帳!A79</f>
        <v>社会福祉法人天成会　ぬくもりの里あおえ</v>
      </c>
      <c r="D93" s="121" t="str">
        <f>VLOOKUP($C93,登録企業台帳!$A$2:$M$556,4,)</f>
        <v>700-0941</v>
      </c>
      <c r="E93" s="121" t="e">
        <f>VLOOKUP($C93,登録企業台帳!$A$2:$M$556,18,)</f>
        <v>#REF!</v>
      </c>
      <c r="F93" s="128" t="e">
        <f>VLOOKUP($C93,登録企業台帳!$A$2:$M$556,15,)</f>
        <v>#REF!</v>
      </c>
      <c r="G93" s="129" t="e">
        <f>VLOOKUP($C93,登録企業台帳!$A$2:$M$556,19,)</f>
        <v>#REF!</v>
      </c>
      <c r="H93" s="129" t="e">
        <f>IF(VLOOKUP($C93,登録企業台帳!$A$2:$M$556,29,)=0,"",VLOOKUP($C93,登録企業台帳!$A$2:$M$556,29,))</f>
        <v>#REF!</v>
      </c>
      <c r="I93" s="128" t="e">
        <f>IF(VLOOKUP($C93,登録企業台帳!$A$2:$M$556,17,)=0,"",VLOOKUP($C93,登録企業台帳!$A$2:$M$556,17,))</f>
        <v>#REF!</v>
      </c>
    </row>
    <row r="94" spans="1:9" s="122" customFormat="1">
      <c r="A94" s="120">
        <v>93</v>
      </c>
      <c r="B94" s="121" t="e">
        <f>VLOOKUP($C94,登録企業台帳!$A$2:$M$556,14,)</f>
        <v>#REF!</v>
      </c>
      <c r="C94" s="123" t="str">
        <f>登録企業台帳!A80</f>
        <v>医療法人社団同仁会　</v>
      </c>
      <c r="D94" s="121" t="str">
        <f>VLOOKUP($C94,登録企業台帳!$A$2:$M$556,4,)</f>
        <v>719-0104</v>
      </c>
      <c r="E94" s="121" t="e">
        <f>VLOOKUP($C94,登録企業台帳!$A$2:$M$556,18,)</f>
        <v>#REF!</v>
      </c>
      <c r="F94" s="128" t="e">
        <f>VLOOKUP($C94,登録企業台帳!$A$2:$M$556,15,)</f>
        <v>#REF!</v>
      </c>
      <c r="G94" s="129" t="e">
        <f>VLOOKUP($C94,登録企業台帳!$A$2:$M$556,19,)</f>
        <v>#REF!</v>
      </c>
      <c r="H94" s="129" t="e">
        <f>IF(VLOOKUP($C94,登録企業台帳!$A$2:$M$556,29,)=0,"",VLOOKUP($C94,登録企業台帳!$A$2:$M$556,29,))</f>
        <v>#REF!</v>
      </c>
      <c r="I94" s="128" t="e">
        <f>IF(VLOOKUP($C94,登録企業台帳!$A$2:$M$556,17,)=0,"",VLOOKUP($C94,登録企業台帳!$A$2:$M$556,17,))</f>
        <v>#REF!</v>
      </c>
    </row>
    <row r="95" spans="1:9" s="122" customFormat="1">
      <c r="A95" s="120">
        <v>94</v>
      </c>
      <c r="B95" s="121" t="e">
        <f>VLOOKUP($C95,登録企業台帳!$A$2:$M$556,14,)</f>
        <v>#REF!</v>
      </c>
      <c r="C95" s="123" t="str">
        <f>登録企業台帳!A81</f>
        <v>株式会社名玄</v>
      </c>
      <c r="D95" s="121" t="str">
        <f>VLOOKUP($C95,登録企業台帳!$A$2:$M$556,4,)</f>
        <v>703-8282</v>
      </c>
      <c r="E95" s="121" t="e">
        <f>VLOOKUP($C95,登録企業台帳!$A$2:$M$556,18,)</f>
        <v>#REF!</v>
      </c>
      <c r="F95" s="128" t="e">
        <f>VLOOKUP($C95,登録企業台帳!$A$2:$M$556,15,)</f>
        <v>#REF!</v>
      </c>
      <c r="G95" s="129" t="e">
        <f>VLOOKUP($C95,登録企業台帳!$A$2:$M$556,19,)</f>
        <v>#REF!</v>
      </c>
      <c r="H95" s="129" t="e">
        <f>IF(VLOOKUP($C95,登録企業台帳!$A$2:$M$556,29,)=0,"",VLOOKUP($C95,登録企業台帳!$A$2:$M$556,29,))</f>
        <v>#REF!</v>
      </c>
      <c r="I95" s="128" t="e">
        <f>IF(VLOOKUP($C95,登録企業台帳!$A$2:$M$556,17,)=0,"",VLOOKUP($C95,登録企業台帳!$A$2:$M$556,17,))</f>
        <v>#REF!</v>
      </c>
    </row>
    <row r="96" spans="1:9" s="122" customFormat="1">
      <c r="A96" s="120">
        <v>95</v>
      </c>
      <c r="B96" s="121" t="e">
        <f>VLOOKUP($C96,登録企業台帳!$A$2:$M$556,14,)</f>
        <v>#REF!</v>
      </c>
      <c r="C96" s="123" t="str">
        <f>登録企業台帳!A82</f>
        <v>株式会社井上</v>
      </c>
      <c r="D96" s="121" t="str">
        <f>VLOOKUP($C96,登録企業台帳!$A$2:$M$556,4,)</f>
        <v>700-0803</v>
      </c>
      <c r="E96" s="121" t="e">
        <f>VLOOKUP($C96,登録企業台帳!$A$2:$M$556,18,)</f>
        <v>#REF!</v>
      </c>
      <c r="F96" s="128" t="e">
        <f>VLOOKUP($C96,登録企業台帳!$A$2:$M$556,15,)</f>
        <v>#REF!</v>
      </c>
      <c r="G96" s="129" t="e">
        <f>VLOOKUP($C96,登録企業台帳!$A$2:$M$556,19,)</f>
        <v>#REF!</v>
      </c>
      <c r="H96" s="129" t="e">
        <f>IF(VLOOKUP($C96,登録企業台帳!$A$2:$M$556,29,)=0,"",VLOOKUP($C96,登録企業台帳!$A$2:$M$556,29,))</f>
        <v>#REF!</v>
      </c>
      <c r="I96" s="128" t="e">
        <f>IF(VLOOKUP($C96,登録企業台帳!$A$2:$M$556,17,)=0,"",VLOOKUP($C96,登録企業台帳!$A$2:$M$556,17,))</f>
        <v>#REF!</v>
      </c>
    </row>
    <row r="97" spans="1:9" s="122" customFormat="1">
      <c r="A97" s="120">
        <v>96</v>
      </c>
      <c r="B97" s="121" t="e">
        <f>VLOOKUP($C97,登録企業台帳!$A$2:$M$556,14,)</f>
        <v>#REF!</v>
      </c>
      <c r="C97" s="123" t="str">
        <f>登録企業台帳!A83</f>
        <v>株式会社NICS</v>
      </c>
      <c r="D97" s="121" t="str">
        <f>VLOOKUP($C97,登録企業台帳!$A$2:$M$556,4,)</f>
        <v>706-0011</v>
      </c>
      <c r="E97" s="121" t="e">
        <f>VLOOKUP($C97,登録企業台帳!$A$2:$M$556,18,)</f>
        <v>#REF!</v>
      </c>
      <c r="F97" s="128" t="e">
        <f>VLOOKUP($C97,登録企業台帳!$A$2:$M$556,15,)</f>
        <v>#REF!</v>
      </c>
      <c r="G97" s="129" t="e">
        <f>VLOOKUP($C97,登録企業台帳!$A$2:$M$556,19,)</f>
        <v>#REF!</v>
      </c>
      <c r="H97" s="129" t="e">
        <f>IF(VLOOKUP($C97,登録企業台帳!$A$2:$M$556,29,)=0,"",VLOOKUP($C97,登録企業台帳!$A$2:$M$556,29,))</f>
        <v>#REF!</v>
      </c>
      <c r="I97" s="128" t="e">
        <f>IF(VLOOKUP($C97,登録企業台帳!$A$2:$M$556,17,)=0,"",VLOOKUP($C97,登録企業台帳!$A$2:$M$556,17,))</f>
        <v>#REF!</v>
      </c>
    </row>
    <row r="98" spans="1:9" s="122" customFormat="1">
      <c r="A98" s="120">
        <v>97</v>
      </c>
      <c r="B98" s="121" t="e">
        <f>VLOOKUP($C98,登録企業台帳!$A$2:$M$556,14,)</f>
        <v>#REF!</v>
      </c>
      <c r="C98" s="123" t="e">
        <f>登録企業台帳!#REF!</f>
        <v>#REF!</v>
      </c>
      <c r="D98" s="121" t="e">
        <f>VLOOKUP($C98,登録企業台帳!$A$2:$M$556,4,)</f>
        <v>#REF!</v>
      </c>
      <c r="E98" s="121" t="e">
        <f>VLOOKUP($C98,登録企業台帳!$A$2:$M$556,18,)</f>
        <v>#REF!</v>
      </c>
      <c r="F98" s="128" t="e">
        <f>VLOOKUP($C98,登録企業台帳!$A$2:$M$556,15,)</f>
        <v>#REF!</v>
      </c>
      <c r="G98" s="129" t="e">
        <f>VLOOKUP($C98,登録企業台帳!$A$2:$M$556,19,)</f>
        <v>#REF!</v>
      </c>
      <c r="H98" s="129" t="e">
        <f>IF(VLOOKUP($C98,登録企業台帳!$A$2:$M$556,29,)=0,"",VLOOKUP($C98,登録企業台帳!$A$2:$M$556,29,))</f>
        <v>#REF!</v>
      </c>
      <c r="I98" s="128" t="e">
        <f>IF(VLOOKUP($C98,登録企業台帳!$A$2:$M$556,17,)=0,"",VLOOKUP($C98,登録企業台帳!$A$2:$M$556,17,))</f>
        <v>#REF!</v>
      </c>
    </row>
    <row r="99" spans="1:9" s="122" customFormat="1" ht="40.5">
      <c r="A99" s="120">
        <v>98</v>
      </c>
      <c r="B99" s="121" t="e">
        <f>VLOOKUP($C99,登録企業台帳!$A$2:$M$556,14,)</f>
        <v>#REF!</v>
      </c>
      <c r="C99" s="123" t="str">
        <f>登録企業台帳!A84</f>
        <v>ＮＥＣソリューションイノベータ株式会社　岡山事業所</v>
      </c>
      <c r="D99" s="121" t="str">
        <f>VLOOKUP($C99,登録企業台帳!$A$2:$M$556,4,)</f>
        <v>701-0165</v>
      </c>
      <c r="E99" s="121" t="e">
        <f>VLOOKUP($C99,登録企業台帳!$A$2:$M$556,18,)</f>
        <v>#REF!</v>
      </c>
      <c r="F99" s="128" t="e">
        <f>VLOOKUP($C99,登録企業台帳!$A$2:$M$556,15,)</f>
        <v>#REF!</v>
      </c>
      <c r="G99" s="129" t="e">
        <f>VLOOKUP($C99,登録企業台帳!$A$2:$M$556,19,)</f>
        <v>#REF!</v>
      </c>
      <c r="H99" s="129" t="e">
        <f>IF(VLOOKUP($C99,登録企業台帳!$A$2:$M$556,29,)=0,"",VLOOKUP($C99,登録企業台帳!$A$2:$M$556,29,))</f>
        <v>#REF!</v>
      </c>
      <c r="I99" s="128" t="e">
        <f>IF(VLOOKUP($C99,登録企業台帳!$A$2:$M$556,17,)=0,"",VLOOKUP($C99,登録企業台帳!$A$2:$M$556,17,))</f>
        <v>#REF!</v>
      </c>
    </row>
    <row r="100" spans="1:9" s="122" customFormat="1" ht="27">
      <c r="A100" s="120">
        <v>99</v>
      </c>
      <c r="B100" s="121" t="e">
        <f>VLOOKUP($C100,登録企業台帳!$A$2:$M$556,14,)</f>
        <v>#REF!</v>
      </c>
      <c r="C100" s="123" t="str">
        <f>登録企業台帳!A85</f>
        <v>社会福祉法人美咲町社会福祉協議会</v>
      </c>
      <c r="D100" s="121" t="str">
        <f>VLOOKUP($C100,登録企業台帳!$A$2:$M$556,4,)</f>
        <v>709-3717</v>
      </c>
      <c r="E100" s="121" t="e">
        <f>VLOOKUP($C100,登録企業台帳!$A$2:$M$556,18,)</f>
        <v>#REF!</v>
      </c>
      <c r="F100" s="128" t="e">
        <f>VLOOKUP($C100,登録企業台帳!$A$2:$M$556,15,)</f>
        <v>#REF!</v>
      </c>
      <c r="G100" s="129" t="e">
        <f>VLOOKUP($C100,登録企業台帳!$A$2:$M$556,19,)</f>
        <v>#REF!</v>
      </c>
      <c r="H100" s="129" t="e">
        <f>IF(VLOOKUP($C100,登録企業台帳!$A$2:$M$556,29,)=0,"",VLOOKUP($C100,登録企業台帳!$A$2:$M$556,29,))</f>
        <v>#REF!</v>
      </c>
      <c r="I100" s="128" t="e">
        <f>IF(VLOOKUP($C100,登録企業台帳!$A$2:$M$556,17,)=0,"",VLOOKUP($C100,登録企業台帳!$A$2:$M$556,17,))</f>
        <v>#REF!</v>
      </c>
    </row>
    <row r="101" spans="1:9" s="122" customFormat="1">
      <c r="A101" s="120">
        <v>100</v>
      </c>
      <c r="B101" s="121" t="e">
        <f>VLOOKUP($C101,登録企業台帳!$A$2:$M$556,14,)</f>
        <v>#REF!</v>
      </c>
      <c r="C101" s="123" t="str">
        <f>登録企業台帳!A86</f>
        <v>株式会社中国電業舎</v>
      </c>
      <c r="D101" s="121" t="str">
        <f>VLOOKUP($C101,登録企業台帳!$A$2:$M$556,4,)</f>
        <v>710-0253</v>
      </c>
      <c r="E101" s="121" t="e">
        <f>VLOOKUP($C101,登録企業台帳!$A$2:$M$556,18,)</f>
        <v>#REF!</v>
      </c>
      <c r="F101" s="128" t="e">
        <f>VLOOKUP($C101,登録企業台帳!$A$2:$M$556,15,)</f>
        <v>#REF!</v>
      </c>
      <c r="G101" s="129" t="e">
        <f>VLOOKUP($C101,登録企業台帳!$A$2:$M$556,19,)</f>
        <v>#REF!</v>
      </c>
      <c r="H101" s="129" t="e">
        <f>IF(VLOOKUP($C101,登録企業台帳!$A$2:$M$556,29,)=0,"",VLOOKUP($C101,登録企業台帳!$A$2:$M$556,29,))</f>
        <v>#REF!</v>
      </c>
      <c r="I101" s="128" t="e">
        <f>IF(VLOOKUP($C101,登録企業台帳!$A$2:$M$556,17,)=0,"",VLOOKUP($C101,登録企業台帳!$A$2:$M$556,17,))</f>
        <v>#REF!</v>
      </c>
    </row>
    <row r="102" spans="1:9" s="122" customFormat="1">
      <c r="A102" s="120">
        <v>101</v>
      </c>
      <c r="B102" s="121" t="e">
        <f>VLOOKUP($C102,登録企業台帳!$A$2:$M$556,14,)</f>
        <v>#REF!</v>
      </c>
      <c r="C102" s="123" t="str">
        <f>登録企業台帳!A87</f>
        <v>株式会社タケイ</v>
      </c>
      <c r="D102" s="121" t="str">
        <f>VLOOKUP($C102,登録企業台帳!$A$2:$M$556,4,)</f>
        <v>700-0954</v>
      </c>
      <c r="E102" s="121" t="e">
        <f>VLOOKUP($C102,登録企業台帳!$A$2:$M$556,18,)</f>
        <v>#REF!</v>
      </c>
      <c r="F102" s="128" t="e">
        <f>VLOOKUP($C102,登録企業台帳!$A$2:$M$556,15,)</f>
        <v>#REF!</v>
      </c>
      <c r="G102" s="129" t="e">
        <f>VLOOKUP($C102,登録企業台帳!$A$2:$M$556,19,)</f>
        <v>#REF!</v>
      </c>
      <c r="H102" s="129" t="e">
        <f>IF(VLOOKUP($C102,登録企業台帳!$A$2:$M$556,29,)=0,"",VLOOKUP($C102,登録企業台帳!$A$2:$M$556,29,))</f>
        <v>#REF!</v>
      </c>
      <c r="I102" s="128" t="e">
        <f>IF(VLOOKUP($C102,登録企業台帳!$A$2:$M$556,17,)=0,"",VLOOKUP($C102,登録企業台帳!$A$2:$M$556,17,))</f>
        <v>#REF!</v>
      </c>
    </row>
    <row r="103" spans="1:9" s="122" customFormat="1" ht="27">
      <c r="A103" s="120">
        <v>102</v>
      </c>
      <c r="B103" s="121" t="e">
        <f>VLOOKUP($C103,登録企業台帳!$A$2:$M$556,14,)</f>
        <v>#REF!</v>
      </c>
      <c r="C103" s="123" t="str">
        <f>登録企業台帳!A88</f>
        <v>株式会社倉敷ケーブルテレビ</v>
      </c>
      <c r="D103" s="121" t="str">
        <f>VLOOKUP($C103,登録企業台帳!$A$2:$M$556,4,)</f>
        <v>710-0803</v>
      </c>
      <c r="E103" s="121" t="e">
        <f>VLOOKUP($C103,登録企業台帳!$A$2:$M$556,18,)</f>
        <v>#REF!</v>
      </c>
      <c r="F103" s="128" t="e">
        <f>VLOOKUP($C103,登録企業台帳!$A$2:$M$556,15,)</f>
        <v>#REF!</v>
      </c>
      <c r="G103" s="129" t="e">
        <f>VLOOKUP($C103,登録企業台帳!$A$2:$M$556,19,)</f>
        <v>#REF!</v>
      </c>
      <c r="H103" s="129" t="e">
        <f>IF(VLOOKUP($C103,登録企業台帳!$A$2:$M$556,29,)=0,"",VLOOKUP($C103,登録企業台帳!$A$2:$M$556,29,))</f>
        <v>#REF!</v>
      </c>
      <c r="I103" s="128" t="e">
        <f>IF(VLOOKUP($C103,登録企業台帳!$A$2:$M$556,17,)=0,"",VLOOKUP($C103,登録企業台帳!$A$2:$M$556,17,))</f>
        <v>#REF!</v>
      </c>
    </row>
    <row r="104" spans="1:9" s="122" customFormat="1">
      <c r="A104" s="120">
        <v>103</v>
      </c>
      <c r="B104" s="121" t="e">
        <f>VLOOKUP($C104,登録企業台帳!$A$2:$M$556,14,)</f>
        <v>#REF!</v>
      </c>
      <c r="C104" s="123" t="str">
        <f>登録企業台帳!A89</f>
        <v>コモンズ株式会社</v>
      </c>
      <c r="D104" s="121" t="str">
        <f>VLOOKUP($C104,登録企業台帳!$A$2:$M$556,4,)</f>
        <v>700-0927</v>
      </c>
      <c r="E104" s="121" t="e">
        <f>VLOOKUP($C104,登録企業台帳!$A$2:$M$556,18,)</f>
        <v>#REF!</v>
      </c>
      <c r="F104" s="128" t="e">
        <f>VLOOKUP($C104,登録企業台帳!$A$2:$M$556,15,)</f>
        <v>#REF!</v>
      </c>
      <c r="G104" s="129" t="e">
        <f>VLOOKUP($C104,登録企業台帳!$A$2:$M$556,19,)</f>
        <v>#REF!</v>
      </c>
      <c r="H104" s="129" t="e">
        <f>IF(VLOOKUP($C104,登録企業台帳!$A$2:$M$556,29,)=0,"",VLOOKUP($C104,登録企業台帳!$A$2:$M$556,29,))</f>
        <v>#REF!</v>
      </c>
      <c r="I104" s="128" t="e">
        <f>IF(VLOOKUP($C104,登録企業台帳!$A$2:$M$556,17,)=0,"",VLOOKUP($C104,登録企業台帳!$A$2:$M$556,17,))</f>
        <v>#REF!</v>
      </c>
    </row>
    <row r="105" spans="1:9" s="122" customFormat="1">
      <c r="A105" s="120">
        <v>104</v>
      </c>
      <c r="B105" s="121" t="e">
        <f>VLOOKUP($C105,登録企業台帳!$A$2:$M$556,14,)</f>
        <v>#REF!</v>
      </c>
      <c r="C105" s="123" t="e">
        <f>#REF!</f>
        <v>#REF!</v>
      </c>
      <c r="D105" s="121" t="e">
        <f>VLOOKUP($C105,登録企業台帳!$A$2:$M$556,4,)</f>
        <v>#REF!</v>
      </c>
      <c r="E105" s="121" t="e">
        <f>VLOOKUP($C105,登録企業台帳!$A$2:$M$556,18,)</f>
        <v>#REF!</v>
      </c>
      <c r="F105" s="128" t="e">
        <f>VLOOKUP($C105,登録企業台帳!$A$2:$M$556,15,)</f>
        <v>#REF!</v>
      </c>
      <c r="G105" s="129" t="e">
        <f>VLOOKUP($C105,登録企業台帳!$A$2:$M$556,19,)</f>
        <v>#REF!</v>
      </c>
      <c r="H105" s="129" t="e">
        <f>IF(VLOOKUP($C105,登録企業台帳!$A$2:$M$556,29,)=0,"",VLOOKUP($C105,登録企業台帳!$A$2:$M$556,29,))</f>
        <v>#REF!</v>
      </c>
      <c r="I105" s="128" t="e">
        <f>IF(VLOOKUP($C105,登録企業台帳!$A$2:$M$556,17,)=0,"",VLOOKUP($C105,登録企業台帳!$A$2:$M$556,17,))</f>
        <v>#REF!</v>
      </c>
    </row>
    <row r="106" spans="1:9" s="122" customFormat="1" ht="54">
      <c r="A106" s="120">
        <v>105</v>
      </c>
      <c r="B106" s="121" t="e">
        <f>VLOOKUP($C106,登録企業台帳!$A$2:$M$556,14,)</f>
        <v>#REF!</v>
      </c>
      <c r="C106" s="123" t="str">
        <f>登録企業台帳!A90</f>
        <v>公益財団法人操風会　岡山旭東病院</v>
      </c>
      <c r="D106" s="121" t="str">
        <f>VLOOKUP($C106,登録企業台帳!$A$2:$M$556,4,)</f>
        <v>703-8265</v>
      </c>
      <c r="E106" s="121" t="e">
        <f>VLOOKUP($C106,登録企業台帳!$A$2:$M$556,18,)</f>
        <v>#REF!</v>
      </c>
      <c r="F106" s="128" t="e">
        <f>VLOOKUP($C106,登録企業台帳!$A$2:$M$556,15,)</f>
        <v>#REF!</v>
      </c>
      <c r="G106" s="129" t="e">
        <f>VLOOKUP($C106,登録企業台帳!$A$2:$M$556,19,)</f>
        <v>#REF!</v>
      </c>
      <c r="H106" s="129" t="e">
        <f>IF(VLOOKUP($C106,登録企業台帳!$A$2:$M$556,29,)=0,"",VLOOKUP($C106,登録企業台帳!$A$2:$M$556,29,))</f>
        <v>#REF!</v>
      </c>
      <c r="I106" s="132" t="s">
        <v>2011</v>
      </c>
    </row>
    <row r="107" spans="1:9" s="122" customFormat="1">
      <c r="A107" s="120">
        <v>106</v>
      </c>
      <c r="B107" s="121" t="e">
        <f>VLOOKUP($C107,登録企業台帳!$A$2:$M$556,14,)</f>
        <v>#REF!</v>
      </c>
      <c r="C107" s="123" t="str">
        <f>登録企業台帳!A91</f>
        <v>有限会社千幸物流</v>
      </c>
      <c r="D107" s="121" t="str">
        <f>VLOOKUP($C107,登録企業台帳!$A$2:$M$556,4,)</f>
        <v>701-2141</v>
      </c>
      <c r="E107" s="121" t="e">
        <f>VLOOKUP($C107,登録企業台帳!$A$2:$M$556,18,)</f>
        <v>#REF!</v>
      </c>
      <c r="F107" s="128" t="e">
        <f>VLOOKUP($C107,登録企業台帳!$A$2:$M$556,15,)</f>
        <v>#REF!</v>
      </c>
      <c r="G107" s="129" t="e">
        <f>VLOOKUP($C107,登録企業台帳!$A$2:$M$556,19,)</f>
        <v>#REF!</v>
      </c>
      <c r="H107" s="129" t="e">
        <f>IF(VLOOKUP($C107,登録企業台帳!$A$2:$M$556,29,)=0,"",VLOOKUP($C107,登録企業台帳!$A$2:$M$556,29,))</f>
        <v>#REF!</v>
      </c>
      <c r="I107" s="128" t="e">
        <f>IF(VLOOKUP($C107,登録企業台帳!$A$2:$M$556,17,)=0,"",VLOOKUP($C107,登録企業台帳!$A$2:$M$556,17,))</f>
        <v>#REF!</v>
      </c>
    </row>
    <row r="108" spans="1:9" s="122" customFormat="1" ht="27">
      <c r="A108" s="120">
        <v>107</v>
      </c>
      <c r="B108" s="121" t="e">
        <f>VLOOKUP($C108,登録企業台帳!$A$2:$M$556,14,)</f>
        <v>#REF!</v>
      </c>
      <c r="C108" s="123" t="str">
        <f>登録企業台帳!A92</f>
        <v>特定非営利活動法人ライフケアしおん</v>
      </c>
      <c r="D108" s="121" t="str">
        <f>VLOOKUP($C108,登録企業台帳!$A$2:$M$556,4,)</f>
        <v>701-1145</v>
      </c>
      <c r="E108" s="121" t="e">
        <f>VLOOKUP($C108,登録企業台帳!$A$2:$M$556,18,)</f>
        <v>#REF!</v>
      </c>
      <c r="F108" s="128" t="e">
        <f>VLOOKUP($C108,登録企業台帳!$A$2:$M$556,15,)</f>
        <v>#REF!</v>
      </c>
      <c r="G108" s="129" t="e">
        <f>VLOOKUP($C108,登録企業台帳!$A$2:$M$556,19,)</f>
        <v>#REF!</v>
      </c>
      <c r="H108" s="129" t="e">
        <f>IF(VLOOKUP($C108,登録企業台帳!$A$2:$M$556,29,)=0,"",VLOOKUP($C108,登録企業台帳!$A$2:$M$556,29,))</f>
        <v>#REF!</v>
      </c>
      <c r="I108" s="128" t="e">
        <f>IF(VLOOKUP($C108,登録企業台帳!$A$2:$M$556,17,)=0,"",VLOOKUP($C108,登録企業台帳!$A$2:$M$556,17,))</f>
        <v>#REF!</v>
      </c>
    </row>
    <row r="109" spans="1:9" s="122" customFormat="1">
      <c r="A109" s="120">
        <v>108</v>
      </c>
      <c r="B109" s="121" t="e">
        <f>VLOOKUP($C109,登録企業台帳!$A$2:$M$556,14,)</f>
        <v>#REF!</v>
      </c>
      <c r="C109" s="123" t="str">
        <f>登録企業台帳!A93</f>
        <v>有限会社川﨑木工所</v>
      </c>
      <c r="D109" s="121" t="str">
        <f>VLOOKUP($C109,登録企業台帳!$A$2:$M$556,4,)</f>
        <v>703-8256</v>
      </c>
      <c r="E109" s="121" t="e">
        <f>VLOOKUP($C109,登録企業台帳!$A$2:$M$556,18,)</f>
        <v>#REF!</v>
      </c>
      <c r="F109" s="128" t="e">
        <f>VLOOKUP($C109,登録企業台帳!$A$2:$M$556,15,)</f>
        <v>#REF!</v>
      </c>
      <c r="G109" s="129" t="e">
        <f>VLOOKUP($C109,登録企業台帳!$A$2:$M$556,19,)</f>
        <v>#REF!</v>
      </c>
      <c r="H109" s="129" t="e">
        <f>IF(VLOOKUP($C109,登録企業台帳!$A$2:$M$556,29,)=0,"",VLOOKUP($C109,登録企業台帳!$A$2:$M$556,29,))</f>
        <v>#REF!</v>
      </c>
      <c r="I109" s="128" t="e">
        <f>IF(VLOOKUP($C109,登録企業台帳!$A$2:$M$556,17,)=0,"",VLOOKUP($C109,登録企業台帳!$A$2:$M$556,17,))</f>
        <v>#REF!</v>
      </c>
    </row>
    <row r="110" spans="1:9" s="122" customFormat="1" ht="27">
      <c r="A110" s="120">
        <v>109</v>
      </c>
      <c r="B110" s="121" t="e">
        <f>VLOOKUP($C110,登録企業台帳!$A$2:$M$556,14,)</f>
        <v>#REF!</v>
      </c>
      <c r="C110" s="123" t="str">
        <f>登録企業台帳!A94</f>
        <v>倉敷総合物流有限会社</v>
      </c>
      <c r="D110" s="121" t="str">
        <f>VLOOKUP($C110,登録企業台帳!$A$2:$M$556,4,)</f>
        <v>712-8003</v>
      </c>
      <c r="E110" s="121" t="e">
        <f>VLOOKUP($C110,登録企業台帳!$A$2:$M$556,18,)</f>
        <v>#REF!</v>
      </c>
      <c r="F110" s="128" t="e">
        <f>VLOOKUP($C110,登録企業台帳!$A$2:$M$556,15,)</f>
        <v>#REF!</v>
      </c>
      <c r="G110" s="129" t="e">
        <f>VLOOKUP($C110,登録企業台帳!$A$2:$M$556,19,)</f>
        <v>#REF!</v>
      </c>
      <c r="H110" s="129" t="e">
        <f>IF(VLOOKUP($C110,登録企業台帳!$A$2:$M$556,29,)=0,"",VLOOKUP($C110,登録企業台帳!$A$2:$M$556,29,))</f>
        <v>#REF!</v>
      </c>
      <c r="I110" s="128" t="e">
        <f>IF(VLOOKUP($C110,登録企業台帳!$A$2:$M$556,17,)=0,"",VLOOKUP($C110,登録企業台帳!$A$2:$M$556,17,))</f>
        <v>#REF!</v>
      </c>
    </row>
    <row r="111" spans="1:9" s="122" customFormat="1">
      <c r="A111" s="120">
        <v>110</v>
      </c>
      <c r="B111" s="121" t="e">
        <f>VLOOKUP($C111,登録企業台帳!$A$2:$M$556,14,)</f>
        <v>#REF!</v>
      </c>
      <c r="C111" s="123" t="str">
        <f>登録企業台帳!A95</f>
        <v>有限会社Ｅ－ｓｔｏｒｙ</v>
      </c>
      <c r="D111" s="121" t="str">
        <f>VLOOKUP($C111,登録企業台帳!$A$2:$M$556,4,)</f>
        <v>700-0016</v>
      </c>
      <c r="E111" s="121" t="e">
        <f>VLOOKUP($C111,登録企業台帳!$A$2:$M$556,18,)</f>
        <v>#REF!</v>
      </c>
      <c r="F111" s="128" t="e">
        <f>VLOOKUP($C111,登録企業台帳!$A$2:$M$556,15,)</f>
        <v>#REF!</v>
      </c>
      <c r="G111" s="129" t="e">
        <f>VLOOKUP($C111,登録企業台帳!$A$2:$M$556,19,)</f>
        <v>#REF!</v>
      </c>
      <c r="H111" s="129" t="e">
        <f>IF(VLOOKUP($C111,登録企業台帳!$A$2:$M$556,29,)=0,"",VLOOKUP($C111,登録企業台帳!$A$2:$M$556,29,))</f>
        <v>#REF!</v>
      </c>
      <c r="I111" s="128" t="e">
        <f>IF(VLOOKUP($C111,登録企業台帳!$A$2:$M$556,17,)=0,"",VLOOKUP($C111,登録企業台帳!$A$2:$M$556,17,))</f>
        <v>#REF!</v>
      </c>
    </row>
    <row r="112" spans="1:9" s="122" customFormat="1">
      <c r="A112" s="120">
        <v>111</v>
      </c>
      <c r="B112" s="121" t="e">
        <f>VLOOKUP($C112,登録企業台帳!$A$2:$M$556,14,)</f>
        <v>#REF!</v>
      </c>
      <c r="C112" s="123" t="str">
        <f>登録企業台帳!A96</f>
        <v>株式会社ＰＡＲＡＤＯＸ</v>
      </c>
      <c r="D112" s="121" t="str">
        <f>VLOOKUP($C112,登録企業台帳!$A$2:$M$556,4,)</f>
        <v>701-0221</v>
      </c>
      <c r="E112" s="121" t="e">
        <f>VLOOKUP($C112,登録企業台帳!$A$2:$M$556,18,)</f>
        <v>#REF!</v>
      </c>
      <c r="F112" s="128" t="e">
        <f>VLOOKUP($C112,登録企業台帳!$A$2:$M$556,15,)</f>
        <v>#REF!</v>
      </c>
      <c r="G112" s="129" t="e">
        <f>VLOOKUP($C112,登録企業台帳!$A$2:$M$556,19,)</f>
        <v>#REF!</v>
      </c>
      <c r="H112" s="129" t="e">
        <f>IF(VLOOKUP($C112,登録企業台帳!$A$2:$M$556,29,)=0,"",VLOOKUP($C112,登録企業台帳!$A$2:$M$556,29,))</f>
        <v>#REF!</v>
      </c>
      <c r="I112" s="128" t="e">
        <f>IF(VLOOKUP($C112,登録企業台帳!$A$2:$M$556,17,)=0,"",VLOOKUP($C112,登録企業台帳!$A$2:$M$556,17,))</f>
        <v>#REF!</v>
      </c>
    </row>
    <row r="113" spans="1:9" s="122" customFormat="1" ht="54">
      <c r="A113" s="120">
        <v>112</v>
      </c>
      <c r="B113" s="121" t="e">
        <f>VLOOKUP($C113,登録企業台帳!$A$2:$M$556,14,)</f>
        <v>#REF!</v>
      </c>
      <c r="C113" s="123" t="str">
        <f>登録企業台帳!A97</f>
        <v>学校法人就実学園</v>
      </c>
      <c r="D113" s="121" t="str">
        <f>VLOOKUP($C113,登録企業台帳!$A$2:$M$556,4,)</f>
        <v>703-8516</v>
      </c>
      <c r="E113" s="121" t="e">
        <f>VLOOKUP($C113,登録企業台帳!$A$2:$M$556,18,)</f>
        <v>#REF!</v>
      </c>
      <c r="F113" s="128" t="e">
        <f>VLOOKUP($C113,登録企業台帳!$A$2:$M$556,15,)</f>
        <v>#REF!</v>
      </c>
      <c r="G113" s="129" t="e">
        <f>VLOOKUP($C113,登録企業台帳!$A$2:$M$556,19,)</f>
        <v>#REF!</v>
      </c>
      <c r="H113" s="129" t="e">
        <f>IF(VLOOKUP($C113,登録企業台帳!$A$2:$M$556,29,)=0,"",VLOOKUP($C113,登録企業台帳!$A$2:$M$556,29,))</f>
        <v>#REF!</v>
      </c>
      <c r="I113" s="132" t="s">
        <v>2015</v>
      </c>
    </row>
    <row r="114" spans="1:9" s="122" customFormat="1">
      <c r="A114" s="120">
        <v>113</v>
      </c>
      <c r="B114" s="121" t="e">
        <f>VLOOKUP($C114,登録企業台帳!$A$2:$M$556,14,)</f>
        <v>#REF!</v>
      </c>
      <c r="C114" s="123" t="str">
        <f>登録企業台帳!A98</f>
        <v>株式会社モリワキ</v>
      </c>
      <c r="D114" s="121" t="str">
        <f>VLOOKUP($C114,登録企業台帳!$A$2:$M$556,4,)</f>
        <v>714-1211</v>
      </c>
      <c r="E114" s="121" t="e">
        <f>VLOOKUP($C114,登録企業台帳!$A$2:$M$556,18,)</f>
        <v>#REF!</v>
      </c>
      <c r="F114" s="128" t="e">
        <f>VLOOKUP($C114,登録企業台帳!$A$2:$M$556,15,)</f>
        <v>#REF!</v>
      </c>
      <c r="G114" s="129" t="e">
        <f>VLOOKUP($C114,登録企業台帳!$A$2:$M$556,19,)</f>
        <v>#REF!</v>
      </c>
      <c r="H114" s="129" t="e">
        <f>IF(VLOOKUP($C114,登録企業台帳!$A$2:$M$556,29,)=0,"",VLOOKUP($C114,登録企業台帳!$A$2:$M$556,29,))</f>
        <v>#REF!</v>
      </c>
      <c r="I114" s="128" t="e">
        <f>IF(VLOOKUP($C114,登録企業台帳!$A$2:$M$556,17,)=0,"",VLOOKUP($C114,登録企業台帳!$A$2:$M$556,17,))</f>
        <v>#REF!</v>
      </c>
    </row>
    <row r="115" spans="1:9" s="122" customFormat="1">
      <c r="A115" s="120">
        <v>114</v>
      </c>
      <c r="B115" s="121" t="e">
        <f>VLOOKUP($C115,登録企業台帳!$A$2:$M$556,14,)</f>
        <v>#REF!</v>
      </c>
      <c r="C115" s="123" t="str">
        <f>登録企業台帳!A99</f>
        <v>有限会社松王加工所</v>
      </c>
      <c r="D115" s="121" t="str">
        <f>VLOOKUP($C115,登録企業台帳!$A$2:$M$556,4,)</f>
        <v>700-0016</v>
      </c>
      <c r="E115" s="121" t="e">
        <f>VLOOKUP($C115,登録企業台帳!$A$2:$M$556,18,)</f>
        <v>#REF!</v>
      </c>
      <c r="F115" s="128" t="e">
        <f>VLOOKUP($C115,登録企業台帳!$A$2:$M$556,15,)</f>
        <v>#REF!</v>
      </c>
      <c r="G115" s="129" t="e">
        <f>VLOOKUP($C115,登録企業台帳!$A$2:$M$556,19,)</f>
        <v>#REF!</v>
      </c>
      <c r="H115" s="129" t="e">
        <f>IF(VLOOKUP($C115,登録企業台帳!$A$2:$M$556,29,)=0,"",VLOOKUP($C115,登録企業台帳!$A$2:$M$556,29,))</f>
        <v>#REF!</v>
      </c>
      <c r="I115" s="128" t="e">
        <f>IF(VLOOKUP($C115,登録企業台帳!$A$2:$M$556,17,)=0,"",VLOOKUP($C115,登録企業台帳!$A$2:$M$556,17,))</f>
        <v>#REF!</v>
      </c>
    </row>
    <row r="116" spans="1:9" s="122" customFormat="1">
      <c r="A116" s="120">
        <v>115</v>
      </c>
      <c r="B116" s="121" t="e">
        <f>VLOOKUP($C116,登録企業台帳!$A$2:$M$556,14,)</f>
        <v>#REF!</v>
      </c>
      <c r="C116" s="123" t="e">
        <f>登録企業台帳!#REF!</f>
        <v>#REF!</v>
      </c>
      <c r="D116" s="121" t="e">
        <f>VLOOKUP($C116,登録企業台帳!$A$2:$M$556,4,)</f>
        <v>#REF!</v>
      </c>
      <c r="E116" s="121" t="e">
        <f>VLOOKUP($C116,登録企業台帳!$A$2:$M$556,18,)</f>
        <v>#REF!</v>
      </c>
      <c r="F116" s="128" t="e">
        <f>VLOOKUP($C116,登録企業台帳!$A$2:$M$556,15,)</f>
        <v>#REF!</v>
      </c>
      <c r="G116" s="129" t="e">
        <f>VLOOKUP($C116,登録企業台帳!$A$2:$M$556,19,)</f>
        <v>#REF!</v>
      </c>
      <c r="H116" s="129" t="e">
        <f>IF(VLOOKUP($C116,登録企業台帳!$A$2:$M$556,29,)=0,"",VLOOKUP($C116,登録企業台帳!$A$2:$M$556,29,))</f>
        <v>#REF!</v>
      </c>
      <c r="I116" s="128" t="e">
        <f>IF(VLOOKUP($C116,登録企業台帳!$A$2:$M$556,17,)=0,"",VLOOKUP($C116,登録企業台帳!$A$2:$M$556,17,))</f>
        <v>#REF!</v>
      </c>
    </row>
    <row r="117" spans="1:9" s="122" customFormat="1">
      <c r="A117" s="120">
        <v>116</v>
      </c>
      <c r="B117" s="121" t="e">
        <f>VLOOKUP($C117,登録企業台帳!$A$2:$M$556,14,)</f>
        <v>#REF!</v>
      </c>
      <c r="C117" s="123" t="e">
        <f>登録企業台帳!#REF!</f>
        <v>#REF!</v>
      </c>
      <c r="D117" s="121" t="e">
        <f>VLOOKUP($C117,登録企業台帳!$A$2:$M$556,4,)</f>
        <v>#REF!</v>
      </c>
      <c r="E117" s="121" t="e">
        <f>VLOOKUP($C117,登録企業台帳!$A$2:$M$556,18,)</f>
        <v>#REF!</v>
      </c>
      <c r="F117" s="128" t="e">
        <f>VLOOKUP($C117,登録企業台帳!$A$2:$M$556,15,)</f>
        <v>#REF!</v>
      </c>
      <c r="G117" s="129" t="e">
        <f>VLOOKUP($C117,登録企業台帳!$A$2:$M$556,19,)</f>
        <v>#REF!</v>
      </c>
      <c r="H117" s="129" t="e">
        <f>IF(VLOOKUP($C117,登録企業台帳!$A$2:$M$556,29,)=0,"",VLOOKUP($C117,登録企業台帳!$A$2:$M$556,29,))</f>
        <v>#REF!</v>
      </c>
      <c r="I117" s="128" t="e">
        <f>IF(VLOOKUP($C117,登録企業台帳!$A$2:$M$556,17,)=0,"",VLOOKUP($C117,登録企業台帳!$A$2:$M$556,17,))</f>
        <v>#REF!</v>
      </c>
    </row>
    <row r="118" spans="1:9" s="122" customFormat="1" ht="27">
      <c r="A118" s="120">
        <v>117</v>
      </c>
      <c r="B118" s="121" t="e">
        <f>VLOOKUP($C118,登録企業台帳!$A$2:$M$556,14,)</f>
        <v>#REF!</v>
      </c>
      <c r="C118" s="123" t="str">
        <f>登録企業台帳!A100</f>
        <v>株式会社エトーインダストリー</v>
      </c>
      <c r="D118" s="121" t="str">
        <f>VLOOKUP($C118,登録企業台帳!$A$2:$M$556,4,)</f>
        <v>703-8222</v>
      </c>
      <c r="E118" s="121" t="e">
        <f>VLOOKUP($C118,登録企業台帳!$A$2:$M$556,18,)</f>
        <v>#REF!</v>
      </c>
      <c r="F118" s="128" t="e">
        <f>VLOOKUP($C118,登録企業台帳!$A$2:$M$556,15,)</f>
        <v>#REF!</v>
      </c>
      <c r="G118" s="129" t="e">
        <f>VLOOKUP($C118,登録企業台帳!$A$2:$M$556,19,)</f>
        <v>#REF!</v>
      </c>
      <c r="H118" s="129" t="e">
        <f>IF(VLOOKUP($C118,登録企業台帳!$A$2:$M$556,29,)=0,"",VLOOKUP($C118,登録企業台帳!$A$2:$M$556,29,))</f>
        <v>#REF!</v>
      </c>
      <c r="I118" s="128" t="e">
        <f>IF(VLOOKUP($C118,登録企業台帳!$A$2:$M$556,17,)=0,"",VLOOKUP($C118,登録企業台帳!$A$2:$M$556,17,))</f>
        <v>#REF!</v>
      </c>
    </row>
    <row r="119" spans="1:9" s="122" customFormat="1" ht="27">
      <c r="A119" s="120">
        <v>118</v>
      </c>
      <c r="B119" s="121" t="e">
        <f>VLOOKUP($C119,登録企業台帳!$A$2:$M$556,14,)</f>
        <v>#REF!</v>
      </c>
      <c r="C119" s="123" t="str">
        <f>登録企業台帳!A101</f>
        <v>株式会社岩城建築設計事務所</v>
      </c>
      <c r="D119" s="121" t="str">
        <f>VLOOKUP($C119,登録企業台帳!$A$2:$M$556,4,)</f>
        <v>700-0945</v>
      </c>
      <c r="E119" s="121" t="e">
        <f>VLOOKUP($C119,登録企業台帳!$A$2:$M$556,18,)</f>
        <v>#REF!</v>
      </c>
      <c r="F119" s="128" t="e">
        <f>VLOOKUP($C119,登録企業台帳!$A$2:$M$556,15,)</f>
        <v>#REF!</v>
      </c>
      <c r="G119" s="129" t="e">
        <f>VLOOKUP($C119,登録企業台帳!$A$2:$M$556,19,)</f>
        <v>#REF!</v>
      </c>
      <c r="H119" s="129" t="e">
        <f>IF(VLOOKUP($C119,登録企業台帳!$A$2:$M$556,29,)=0,"",VLOOKUP($C119,登録企業台帳!$A$2:$M$556,29,))</f>
        <v>#REF!</v>
      </c>
      <c r="I119" s="128" t="e">
        <f>IF(VLOOKUP($C119,登録企業台帳!$A$2:$M$556,17,)=0,"",VLOOKUP($C119,登録企業台帳!$A$2:$M$556,17,))</f>
        <v>#REF!</v>
      </c>
    </row>
    <row r="120" spans="1:9" s="122" customFormat="1">
      <c r="A120" s="120">
        <v>119</v>
      </c>
      <c r="B120" s="121" t="e">
        <f>VLOOKUP($C120,登録企業台帳!$A$2:$M$556,14,)</f>
        <v>#REF!</v>
      </c>
      <c r="C120" s="123" t="str">
        <f>登録企業台帳!A102</f>
        <v>株式会社ポップコーン</v>
      </c>
      <c r="D120" s="121" t="str">
        <f>VLOOKUP($C120,登録企業台帳!$A$2:$M$556,4,)</f>
        <v>711-0921</v>
      </c>
      <c r="E120" s="121" t="e">
        <f>VLOOKUP($C120,登録企業台帳!$A$2:$M$556,18,)</f>
        <v>#REF!</v>
      </c>
      <c r="F120" s="128" t="e">
        <f>VLOOKUP($C120,登録企業台帳!$A$2:$M$556,15,)</f>
        <v>#REF!</v>
      </c>
      <c r="G120" s="129" t="e">
        <f>VLOOKUP($C120,登録企業台帳!$A$2:$M$556,19,)</f>
        <v>#REF!</v>
      </c>
      <c r="H120" s="129" t="e">
        <f>IF(VLOOKUP($C120,登録企業台帳!$A$2:$M$556,29,)=0,"",VLOOKUP($C120,登録企業台帳!$A$2:$M$556,29,))</f>
        <v>#REF!</v>
      </c>
      <c r="I120" s="128" t="e">
        <f>IF(VLOOKUP($C120,登録企業台帳!$A$2:$M$556,17,)=0,"",VLOOKUP($C120,登録企業台帳!$A$2:$M$556,17,))</f>
        <v>#REF!</v>
      </c>
    </row>
    <row r="121" spans="1:9" s="122" customFormat="1">
      <c r="A121" s="120">
        <v>120</v>
      </c>
      <c r="B121" s="121" t="e">
        <f>VLOOKUP($C121,登録企業台帳!$A$2:$M$556,14,)</f>
        <v>#REF!</v>
      </c>
      <c r="C121" s="123" t="str">
        <f>登録企業台帳!A103</f>
        <v>Ｈａｉｒ　ｌｉｆｅ　ａ．ｋ．ａ</v>
      </c>
      <c r="D121" s="121" t="str">
        <f>VLOOKUP($C121,登録企業台帳!$A$2:$M$556,4,)</f>
        <v>711-0837</v>
      </c>
      <c r="E121" s="121" t="e">
        <f>VLOOKUP($C121,登録企業台帳!$A$2:$M$556,18,)</f>
        <v>#REF!</v>
      </c>
      <c r="F121" s="128" t="e">
        <f>VLOOKUP($C121,登録企業台帳!$A$2:$M$556,15,)</f>
        <v>#REF!</v>
      </c>
      <c r="G121" s="129" t="e">
        <f>VLOOKUP($C121,登録企業台帳!$A$2:$M$556,19,)</f>
        <v>#REF!</v>
      </c>
      <c r="H121" s="129" t="e">
        <f>IF(VLOOKUP($C121,登録企業台帳!$A$2:$M$556,29,)=0,"",VLOOKUP($C121,登録企業台帳!$A$2:$M$556,29,))</f>
        <v>#REF!</v>
      </c>
      <c r="I121" s="128" t="e">
        <f>IF(VLOOKUP($C121,登録企業台帳!$A$2:$M$556,17,)=0,"",VLOOKUP($C121,登録企業台帳!$A$2:$M$556,17,))</f>
        <v>#REF!</v>
      </c>
    </row>
    <row r="122" spans="1:9" s="122" customFormat="1" ht="27">
      <c r="A122" s="120">
        <v>121</v>
      </c>
      <c r="B122" s="121" t="e">
        <f>VLOOKUP($C122,登録企業台帳!$A$2:$M$556,14,)</f>
        <v>#REF!</v>
      </c>
      <c r="C122" s="123" t="str">
        <f>登録企業台帳!A104</f>
        <v>平成レンタカー株式会社</v>
      </c>
      <c r="D122" s="121" t="str">
        <f>VLOOKUP($C122,登録企業台帳!$A$2:$M$556,4,)</f>
        <v>711-0921</v>
      </c>
      <c r="E122" s="121" t="e">
        <f>VLOOKUP($C122,登録企業台帳!$A$2:$M$556,18,)</f>
        <v>#REF!</v>
      </c>
      <c r="F122" s="128" t="e">
        <f>VLOOKUP($C122,登録企業台帳!$A$2:$M$556,15,)</f>
        <v>#REF!</v>
      </c>
      <c r="G122" s="129" t="e">
        <f>VLOOKUP($C122,登録企業台帳!$A$2:$M$556,19,)</f>
        <v>#REF!</v>
      </c>
      <c r="H122" s="129" t="e">
        <f>IF(VLOOKUP($C122,登録企業台帳!$A$2:$M$556,29,)=0,"",VLOOKUP($C122,登録企業台帳!$A$2:$M$556,29,))</f>
        <v>#REF!</v>
      </c>
      <c r="I122" s="128" t="e">
        <f>IF(VLOOKUP($C122,登録企業台帳!$A$2:$M$556,17,)=0,"",VLOOKUP($C122,登録企業台帳!$A$2:$M$556,17,))</f>
        <v>#REF!</v>
      </c>
    </row>
    <row r="123" spans="1:9" s="122" customFormat="1" ht="27">
      <c r="A123" s="120">
        <v>122</v>
      </c>
      <c r="B123" s="121" t="e">
        <f>VLOOKUP($C123,登録企業台帳!$A$2:$M$556,14,)</f>
        <v>#REF!</v>
      </c>
      <c r="C123" s="123" t="str">
        <f>登録企業台帳!A105</f>
        <v>マウントワン有限会社</v>
      </c>
      <c r="D123" s="121" t="str">
        <f>VLOOKUP($C123,登録企業台帳!$A$2:$M$556,4,)</f>
        <v>700-0975</v>
      </c>
      <c r="E123" s="121" t="e">
        <f>VLOOKUP($C123,登録企業台帳!$A$2:$M$556,18,)</f>
        <v>#REF!</v>
      </c>
      <c r="F123" s="128" t="e">
        <f>VLOOKUP($C123,登録企業台帳!$A$2:$M$556,15,)</f>
        <v>#REF!</v>
      </c>
      <c r="G123" s="129" t="e">
        <f>VLOOKUP($C123,登録企業台帳!$A$2:$M$556,19,)</f>
        <v>#REF!</v>
      </c>
      <c r="H123" s="129" t="e">
        <f>IF(VLOOKUP($C123,登録企業台帳!$A$2:$M$556,29,)=0,"",VLOOKUP($C123,登録企業台帳!$A$2:$M$556,29,))</f>
        <v>#REF!</v>
      </c>
      <c r="I123" s="128" t="e">
        <f>IF(VLOOKUP($C123,登録企業台帳!$A$2:$M$556,17,)=0,"",VLOOKUP($C123,登録企業台帳!$A$2:$M$556,17,))</f>
        <v>#REF!</v>
      </c>
    </row>
    <row r="124" spans="1:9" s="122" customFormat="1">
      <c r="A124" s="120">
        <v>123</v>
      </c>
      <c r="B124" s="121" t="e">
        <f>VLOOKUP($C124,登録企業台帳!$A$2:$M$556,14,)</f>
        <v>#REF!</v>
      </c>
      <c r="C124" s="123" t="e">
        <f>#REF!</f>
        <v>#REF!</v>
      </c>
      <c r="D124" s="121" t="e">
        <f>VLOOKUP($C124,登録企業台帳!$A$2:$M$556,4,)</f>
        <v>#REF!</v>
      </c>
      <c r="E124" s="121" t="e">
        <f>VLOOKUP($C124,登録企業台帳!$A$2:$M$556,18,)</f>
        <v>#REF!</v>
      </c>
      <c r="F124" s="128" t="e">
        <f>VLOOKUP($C124,登録企業台帳!$A$2:$M$556,15,)</f>
        <v>#REF!</v>
      </c>
      <c r="G124" s="129" t="e">
        <f>VLOOKUP($C124,登録企業台帳!$A$2:$M$556,19,)</f>
        <v>#REF!</v>
      </c>
      <c r="H124" s="129" t="e">
        <f>IF(VLOOKUP($C124,登録企業台帳!$A$2:$M$556,29,)=0,"",VLOOKUP($C124,登録企業台帳!$A$2:$M$556,29,))</f>
        <v>#REF!</v>
      </c>
      <c r="I124" s="128" t="e">
        <f>IF(VLOOKUP($C124,登録企業台帳!$A$2:$M$556,17,)=0,"",VLOOKUP($C124,登録企業台帳!$A$2:$M$556,17,))</f>
        <v>#REF!</v>
      </c>
    </row>
    <row r="125" spans="1:9" s="122" customFormat="1" ht="27">
      <c r="A125" s="120">
        <v>124</v>
      </c>
      <c r="B125" s="121" t="e">
        <f>VLOOKUP($C125,登録企業台帳!$A$2:$M$556,14,)</f>
        <v>#REF!</v>
      </c>
      <c r="C125" s="123" t="str">
        <f>登録企業台帳!A106</f>
        <v>有限会社スマイルハンズ</v>
      </c>
      <c r="D125" s="121" t="str">
        <f>VLOOKUP($C125,登録企業台帳!$A$2:$M$556,4,)</f>
        <v>701-1342</v>
      </c>
      <c r="E125" s="121" t="e">
        <f>VLOOKUP($C125,登録企業台帳!$A$2:$M$556,18,)</f>
        <v>#REF!</v>
      </c>
      <c r="F125" s="128" t="e">
        <f>VLOOKUP($C125,登録企業台帳!$A$2:$M$556,15,)</f>
        <v>#REF!</v>
      </c>
      <c r="G125" s="129" t="e">
        <f>VLOOKUP($C125,登録企業台帳!$A$2:$M$556,19,)</f>
        <v>#REF!</v>
      </c>
      <c r="H125" s="129" t="e">
        <f>IF(VLOOKUP($C125,登録企業台帳!$A$2:$M$556,29,)=0,"",VLOOKUP($C125,登録企業台帳!$A$2:$M$556,29,))</f>
        <v>#REF!</v>
      </c>
      <c r="I125" s="128" t="e">
        <f>IF(VLOOKUP($C125,登録企業台帳!$A$2:$M$556,17,)=0,"",VLOOKUP($C125,登録企業台帳!$A$2:$M$556,17,))</f>
        <v>#REF!</v>
      </c>
    </row>
    <row r="126" spans="1:9" s="122" customFormat="1">
      <c r="A126" s="120">
        <v>125</v>
      </c>
      <c r="B126" s="121" t="e">
        <f>VLOOKUP($C126,登録企業台帳!$A$2:$M$556,14,)</f>
        <v>#REF!</v>
      </c>
      <c r="C126" s="123" t="e">
        <f>#REF!</f>
        <v>#REF!</v>
      </c>
      <c r="D126" s="121" t="e">
        <f>VLOOKUP($C126,登録企業台帳!$A$2:$M$556,4,)</f>
        <v>#REF!</v>
      </c>
      <c r="E126" s="121" t="e">
        <f>VLOOKUP($C126,登録企業台帳!$A$2:$M$556,18,)</f>
        <v>#REF!</v>
      </c>
      <c r="F126" s="128" t="e">
        <f>VLOOKUP($C126,登録企業台帳!$A$2:$M$556,15,)</f>
        <v>#REF!</v>
      </c>
      <c r="G126" s="129" t="e">
        <f>VLOOKUP($C126,登録企業台帳!$A$2:$M$556,19,)</f>
        <v>#REF!</v>
      </c>
      <c r="H126" s="129" t="e">
        <f>IF(VLOOKUP($C126,登録企業台帳!$A$2:$M$556,29,)=0,"",VLOOKUP($C126,登録企業台帳!$A$2:$M$556,29,))</f>
        <v>#REF!</v>
      </c>
      <c r="I126" s="128" t="e">
        <f>IF(VLOOKUP($C126,登録企業台帳!$A$2:$M$556,17,)=0,"",VLOOKUP($C126,登録企業台帳!$A$2:$M$556,17,))</f>
        <v>#REF!</v>
      </c>
    </row>
    <row r="127" spans="1:9" s="122" customFormat="1" ht="27">
      <c r="A127" s="120">
        <v>126</v>
      </c>
      <c r="B127" s="121" t="e">
        <f>VLOOKUP($C127,登録企業台帳!$A$2:$M$556,14,)</f>
        <v>#REF!</v>
      </c>
      <c r="C127" s="123" t="str">
        <f>登録企業台帳!A107</f>
        <v>株式会社アリオンシステム</v>
      </c>
      <c r="D127" s="121" t="str">
        <f>VLOOKUP($C127,登録企業台帳!$A$2:$M$556,4,)</f>
        <v>700-0904</v>
      </c>
      <c r="E127" s="121" t="e">
        <f>VLOOKUP($C127,登録企業台帳!$A$2:$M$556,18,)</f>
        <v>#REF!</v>
      </c>
      <c r="F127" s="128" t="e">
        <f>VLOOKUP($C127,登録企業台帳!$A$2:$M$556,15,)</f>
        <v>#REF!</v>
      </c>
      <c r="G127" s="129" t="e">
        <f>VLOOKUP($C127,登録企業台帳!$A$2:$M$556,19,)</f>
        <v>#REF!</v>
      </c>
      <c r="H127" s="129" t="e">
        <f>IF(VLOOKUP($C127,登録企業台帳!$A$2:$M$556,29,)=0,"",VLOOKUP($C127,登録企業台帳!$A$2:$M$556,29,))</f>
        <v>#REF!</v>
      </c>
      <c r="I127" s="128" t="e">
        <f>IF(VLOOKUP($C127,登録企業台帳!$A$2:$M$556,17,)=0,"",VLOOKUP($C127,登録企業台帳!$A$2:$M$556,17,))</f>
        <v>#REF!</v>
      </c>
    </row>
    <row r="128" spans="1:9" s="122" customFormat="1" ht="27">
      <c r="A128" s="120">
        <v>127</v>
      </c>
      <c r="B128" s="121" t="e">
        <f>VLOOKUP($C128,登録企業台帳!$A$2:$M$556,14,)</f>
        <v>#REF!</v>
      </c>
      <c r="C128" s="123" t="str">
        <f>登録企業台帳!A108</f>
        <v>有限会社オカヤマウェルフェアサービス</v>
      </c>
      <c r="D128" s="121" t="str">
        <f>VLOOKUP($C128,登録企業台帳!$A$2:$M$556,4,)</f>
        <v>702-8031</v>
      </c>
      <c r="E128" s="121" t="e">
        <f>VLOOKUP($C128,登録企業台帳!$A$2:$M$556,18,)</f>
        <v>#REF!</v>
      </c>
      <c r="F128" s="128" t="e">
        <f>VLOOKUP($C128,登録企業台帳!$A$2:$M$556,15,)</f>
        <v>#REF!</v>
      </c>
      <c r="G128" s="129" t="e">
        <f>VLOOKUP($C128,登録企業台帳!$A$2:$M$556,19,)</f>
        <v>#REF!</v>
      </c>
      <c r="H128" s="129" t="e">
        <f>IF(VLOOKUP($C128,登録企業台帳!$A$2:$M$556,29,)=0,"",VLOOKUP($C128,登録企業台帳!$A$2:$M$556,29,))</f>
        <v>#REF!</v>
      </c>
      <c r="I128" s="128" t="e">
        <f>IF(VLOOKUP($C128,登録企業台帳!$A$2:$M$556,17,)=0,"",VLOOKUP($C128,登録企業台帳!$A$2:$M$556,17,))</f>
        <v>#REF!</v>
      </c>
    </row>
    <row r="129" spans="1:9" s="122" customFormat="1" ht="27">
      <c r="A129" s="120">
        <v>128</v>
      </c>
      <c r="B129" s="121" t="e">
        <f>VLOOKUP($C129,登録企業台帳!$A$2:$M$556,14,)</f>
        <v>#REF!</v>
      </c>
      <c r="C129" s="123" t="str">
        <f>登録企業台帳!A109</f>
        <v>有限会社ハートサプライ</v>
      </c>
      <c r="D129" s="121" t="str">
        <f>VLOOKUP($C129,登録企業台帳!$A$2:$M$556,4,)</f>
        <v>709-0632</v>
      </c>
      <c r="E129" s="121" t="e">
        <f>VLOOKUP($C129,登録企業台帳!$A$2:$M$556,18,)</f>
        <v>#REF!</v>
      </c>
      <c r="F129" s="128" t="e">
        <f>VLOOKUP($C129,登録企業台帳!$A$2:$M$556,15,)</f>
        <v>#REF!</v>
      </c>
      <c r="G129" s="129" t="e">
        <f>VLOOKUP($C129,登録企業台帳!$A$2:$M$556,19,)</f>
        <v>#REF!</v>
      </c>
      <c r="H129" s="129" t="e">
        <f>IF(VLOOKUP($C129,登録企業台帳!$A$2:$M$556,29,)=0,"",VLOOKUP($C129,登録企業台帳!$A$2:$M$556,29,))</f>
        <v>#REF!</v>
      </c>
      <c r="I129" s="128" t="e">
        <f>IF(VLOOKUP($C129,登録企業台帳!$A$2:$M$556,17,)=0,"",VLOOKUP($C129,登録企業台帳!$A$2:$M$556,17,))</f>
        <v>#REF!</v>
      </c>
    </row>
    <row r="130" spans="1:9" s="122" customFormat="1" ht="54">
      <c r="A130" s="120">
        <v>129</v>
      </c>
      <c r="B130" s="121" t="e">
        <f>VLOOKUP($C130,登録企業台帳!$A$2:$M$556,14,)</f>
        <v>#REF!</v>
      </c>
      <c r="C130" s="123" t="str">
        <f>登録企業台帳!A110</f>
        <v>医療法人創生会　渡辺胃腸科外科病院</v>
      </c>
      <c r="D130" s="121" t="str">
        <f>VLOOKUP($C130,登録企業台帳!$A$2:$M$556,4,)</f>
        <v>713-8101</v>
      </c>
      <c r="E130" s="121" t="e">
        <f>VLOOKUP($C130,登録企業台帳!$A$2:$M$556,18,)</f>
        <v>#REF!</v>
      </c>
      <c r="F130" s="128" t="e">
        <f>VLOOKUP($C130,登録企業台帳!$A$2:$M$556,15,)</f>
        <v>#REF!</v>
      </c>
      <c r="G130" s="129" t="e">
        <f>VLOOKUP($C130,登録企業台帳!$A$2:$M$556,19,)</f>
        <v>#REF!</v>
      </c>
      <c r="H130" s="129" t="e">
        <f>IF(VLOOKUP($C130,登録企業台帳!$A$2:$M$556,29,)=0,"",VLOOKUP($C130,登録企業台帳!$A$2:$M$556,29,))</f>
        <v>#REF!</v>
      </c>
      <c r="I130" s="132" t="s">
        <v>2015</v>
      </c>
    </row>
    <row r="131" spans="1:9" s="122" customFormat="1" ht="27">
      <c r="A131" s="120">
        <v>130</v>
      </c>
      <c r="B131" s="121" t="e">
        <f>VLOOKUP($C131,登録企業台帳!$A$2:$M$556,14,)</f>
        <v>#REF!</v>
      </c>
      <c r="C131" s="123" t="str">
        <f>登録企業台帳!A111</f>
        <v>有限会社中島鈑金塗装</v>
      </c>
      <c r="D131" s="121" t="str">
        <f>VLOOKUP($C131,登録企業台帳!$A$2:$M$556,4,)</f>
        <v>710-0251</v>
      </c>
      <c r="E131" s="121" t="e">
        <f>VLOOKUP($C131,登録企業台帳!$A$2:$M$556,18,)</f>
        <v>#REF!</v>
      </c>
      <c r="F131" s="128" t="e">
        <f>VLOOKUP($C131,登録企業台帳!$A$2:$M$556,15,)</f>
        <v>#REF!</v>
      </c>
      <c r="G131" s="129" t="e">
        <f>VLOOKUP($C131,登録企業台帳!$A$2:$M$556,19,)</f>
        <v>#REF!</v>
      </c>
      <c r="H131" s="129" t="e">
        <f>IF(VLOOKUP($C131,登録企業台帳!$A$2:$M$556,29,)=0,"",VLOOKUP($C131,登録企業台帳!$A$2:$M$556,29,))</f>
        <v>#REF!</v>
      </c>
      <c r="I131" s="128" t="e">
        <f>IF(VLOOKUP($C131,登録企業台帳!$A$2:$M$556,17,)=0,"",VLOOKUP($C131,登録企業台帳!$A$2:$M$556,17,))</f>
        <v>#REF!</v>
      </c>
    </row>
    <row r="132" spans="1:9" s="122" customFormat="1" ht="27">
      <c r="A132" s="120">
        <v>131</v>
      </c>
      <c r="B132" s="121" t="e">
        <f>VLOOKUP($C132,登録企業台帳!$A$2:$M$556,14,)</f>
        <v>#REF!</v>
      </c>
      <c r="C132" s="123" t="str">
        <f>登録企業台帳!A112</f>
        <v>アイピーシステム株式会社</v>
      </c>
      <c r="D132" s="121" t="str">
        <f>VLOOKUP($C132,登録企業台帳!$A$2:$M$556,4,)</f>
        <v>700-0962</v>
      </c>
      <c r="E132" s="121" t="e">
        <f>VLOOKUP($C132,登録企業台帳!$A$2:$M$556,18,)</f>
        <v>#REF!</v>
      </c>
      <c r="F132" s="128" t="e">
        <f>VLOOKUP($C132,登録企業台帳!$A$2:$M$556,15,)</f>
        <v>#REF!</v>
      </c>
      <c r="G132" s="129" t="e">
        <f>VLOOKUP($C132,登録企業台帳!$A$2:$M$556,19,)</f>
        <v>#REF!</v>
      </c>
      <c r="H132" s="129" t="e">
        <f>IF(VLOOKUP($C132,登録企業台帳!$A$2:$M$556,29,)=0,"",VLOOKUP($C132,登録企業台帳!$A$2:$M$556,29,))</f>
        <v>#REF!</v>
      </c>
      <c r="I132" s="128" t="e">
        <f>IF(VLOOKUP($C132,登録企業台帳!$A$2:$M$556,17,)=0,"",VLOOKUP($C132,登録企業台帳!$A$2:$M$556,17,))</f>
        <v>#REF!</v>
      </c>
    </row>
    <row r="133" spans="1:9" s="122" customFormat="1">
      <c r="A133" s="120">
        <v>132</v>
      </c>
      <c r="B133" s="121" t="e">
        <f>VLOOKUP($C133,登録企業台帳!$A$2:$M$556,14,)</f>
        <v>#REF!</v>
      </c>
      <c r="C133" s="123" t="str">
        <f>登録企業台帳!A113</f>
        <v>株式会社藤和</v>
      </c>
      <c r="D133" s="121" t="str">
        <f>VLOOKUP($C133,登録企業台帳!$A$2:$M$556,4,)</f>
        <v>706-0001</v>
      </c>
      <c r="E133" s="121" t="e">
        <f>VLOOKUP($C133,登録企業台帳!$A$2:$M$556,18,)</f>
        <v>#REF!</v>
      </c>
      <c r="F133" s="128" t="e">
        <f>VLOOKUP($C133,登録企業台帳!$A$2:$M$556,15,)</f>
        <v>#REF!</v>
      </c>
      <c r="G133" s="129" t="e">
        <f>VLOOKUP($C133,登録企業台帳!$A$2:$M$556,19,)</f>
        <v>#REF!</v>
      </c>
      <c r="H133" s="129" t="e">
        <f>IF(VLOOKUP($C133,登録企業台帳!$A$2:$M$556,29,)=0,"",VLOOKUP($C133,登録企業台帳!$A$2:$M$556,29,))</f>
        <v>#REF!</v>
      </c>
      <c r="I133" s="128" t="e">
        <f>IF(VLOOKUP($C133,登録企業台帳!$A$2:$M$556,17,)=0,"",VLOOKUP($C133,登録企業台帳!$A$2:$M$556,17,))</f>
        <v>#REF!</v>
      </c>
    </row>
    <row r="134" spans="1:9" s="122" customFormat="1">
      <c r="A134" s="120">
        <v>133</v>
      </c>
      <c r="B134" s="121" t="e">
        <f>VLOOKUP($C134,登録企業台帳!$A$2:$M$556,14,)</f>
        <v>#REF!</v>
      </c>
      <c r="C134" s="123" t="str">
        <f>登録企業台帳!A114</f>
        <v>株式会社岩藤工務店</v>
      </c>
      <c r="D134" s="121" t="str">
        <f>VLOOKUP($C134,登録企業台帳!$A$2:$M$556,4,)</f>
        <v>709-0802</v>
      </c>
      <c r="E134" s="121" t="e">
        <f>VLOOKUP($C134,登録企業台帳!$A$2:$M$556,18,)</f>
        <v>#REF!</v>
      </c>
      <c r="F134" s="128" t="e">
        <f>VLOOKUP($C134,登録企業台帳!$A$2:$M$556,15,)</f>
        <v>#REF!</v>
      </c>
      <c r="G134" s="129" t="e">
        <f>VLOOKUP($C134,登録企業台帳!$A$2:$M$556,19,)</f>
        <v>#REF!</v>
      </c>
      <c r="H134" s="129" t="e">
        <f>IF(VLOOKUP($C134,登録企業台帳!$A$2:$M$556,29,)=0,"",VLOOKUP($C134,登録企業台帳!$A$2:$M$556,29,))</f>
        <v>#REF!</v>
      </c>
      <c r="I134" s="128" t="e">
        <f>IF(VLOOKUP($C134,登録企業台帳!$A$2:$M$556,17,)=0,"",VLOOKUP($C134,登録企業台帳!$A$2:$M$556,17,))</f>
        <v>#REF!</v>
      </c>
    </row>
    <row r="135" spans="1:9" s="122" customFormat="1">
      <c r="A135" s="120">
        <v>134</v>
      </c>
      <c r="B135" s="121" t="e">
        <f>VLOOKUP($C135,登録企業台帳!$A$2:$M$556,14,)</f>
        <v>#REF!</v>
      </c>
      <c r="C135" s="123" t="str">
        <f>登録企業台帳!A115</f>
        <v>有限会社平翠軒</v>
      </c>
      <c r="D135" s="121" t="str">
        <f>VLOOKUP($C135,登録企業台帳!$A$2:$M$556,4,)</f>
        <v>710-0054</v>
      </c>
      <c r="E135" s="121" t="e">
        <f>VLOOKUP($C135,登録企業台帳!$A$2:$M$556,18,)</f>
        <v>#REF!</v>
      </c>
      <c r="F135" s="128" t="e">
        <f>VLOOKUP($C135,登録企業台帳!$A$2:$M$556,15,)</f>
        <v>#REF!</v>
      </c>
      <c r="G135" s="129" t="e">
        <f>VLOOKUP($C135,登録企業台帳!$A$2:$M$556,19,)</f>
        <v>#REF!</v>
      </c>
      <c r="H135" s="129" t="e">
        <f>IF(VLOOKUP($C135,登録企業台帳!$A$2:$M$556,29,)=0,"",VLOOKUP($C135,登録企業台帳!$A$2:$M$556,29,))</f>
        <v>#REF!</v>
      </c>
      <c r="I135" s="128" t="e">
        <f>IF(VLOOKUP($C135,登録企業台帳!$A$2:$M$556,17,)=0,"",VLOOKUP($C135,登録企業台帳!$A$2:$M$556,17,))</f>
        <v>#REF!</v>
      </c>
    </row>
    <row r="136" spans="1:9" s="122" customFormat="1">
      <c r="A136" s="120">
        <v>135</v>
      </c>
      <c r="B136" s="121" t="e">
        <f>VLOOKUP($C136,登録企業台帳!$A$2:$M$556,14,)</f>
        <v>#REF!</v>
      </c>
      <c r="C136" s="123" t="str">
        <f>登録企業台帳!A116</f>
        <v>有限会社エンビジョン</v>
      </c>
      <c r="D136" s="121" t="str">
        <f>VLOOKUP($C136,登録企業台帳!$A$2:$M$556,4,)</f>
        <v>709-0632</v>
      </c>
      <c r="E136" s="121" t="e">
        <f>VLOOKUP($C136,登録企業台帳!$A$2:$M$556,18,)</f>
        <v>#REF!</v>
      </c>
      <c r="F136" s="128" t="e">
        <f>VLOOKUP($C136,登録企業台帳!$A$2:$M$556,15,)</f>
        <v>#REF!</v>
      </c>
      <c r="G136" s="129" t="e">
        <f>VLOOKUP($C136,登録企業台帳!$A$2:$M$556,19,)</f>
        <v>#REF!</v>
      </c>
      <c r="H136" s="129" t="e">
        <f>IF(VLOOKUP($C136,登録企業台帳!$A$2:$M$556,29,)=0,"",VLOOKUP($C136,登録企業台帳!$A$2:$M$556,29,))</f>
        <v>#REF!</v>
      </c>
      <c r="I136" s="128" t="e">
        <f>IF(VLOOKUP($C136,登録企業台帳!$A$2:$M$556,17,)=0,"",VLOOKUP($C136,登録企業台帳!$A$2:$M$556,17,))</f>
        <v>#REF!</v>
      </c>
    </row>
    <row r="137" spans="1:9" s="122" customFormat="1" ht="27">
      <c r="A137" s="120">
        <v>136</v>
      </c>
      <c r="B137" s="121" t="e">
        <f>VLOOKUP($C137,登録企業台帳!$A$2:$M$556,14,)</f>
        <v>#REF!</v>
      </c>
      <c r="C137" s="123" t="str">
        <f>登録企業台帳!A117</f>
        <v>アイアイホーム株式会社</v>
      </c>
      <c r="D137" s="121" t="str">
        <f>VLOOKUP($C137,登録企業台帳!$A$2:$M$556,4,)</f>
        <v>700-0821</v>
      </c>
      <c r="E137" s="121" t="e">
        <f>VLOOKUP($C137,登録企業台帳!$A$2:$M$556,18,)</f>
        <v>#REF!</v>
      </c>
      <c r="F137" s="128" t="e">
        <f>VLOOKUP($C137,登録企業台帳!$A$2:$M$556,15,)</f>
        <v>#REF!</v>
      </c>
      <c r="G137" s="129" t="e">
        <f>VLOOKUP($C137,登録企業台帳!$A$2:$M$556,19,)</f>
        <v>#REF!</v>
      </c>
      <c r="H137" s="129" t="e">
        <f>IF(VLOOKUP($C137,登録企業台帳!$A$2:$M$556,29,)=0,"",VLOOKUP($C137,登録企業台帳!$A$2:$M$556,29,))</f>
        <v>#REF!</v>
      </c>
      <c r="I137" s="128" t="e">
        <f>IF(VLOOKUP($C137,登録企業台帳!$A$2:$M$556,17,)=0,"",VLOOKUP($C137,登録企業台帳!$A$2:$M$556,17,))</f>
        <v>#REF!</v>
      </c>
    </row>
    <row r="138" spans="1:9" s="122" customFormat="1">
      <c r="A138" s="120">
        <v>137</v>
      </c>
      <c r="B138" s="121" t="e">
        <f>VLOOKUP($C138,登録企業台帳!$A$2:$M$556,14,)</f>
        <v>#REF!</v>
      </c>
      <c r="C138" s="123" t="str">
        <f>登録企業台帳!A118</f>
        <v>株式会社中山開発</v>
      </c>
      <c r="D138" s="121" t="str">
        <f>VLOOKUP($C138,登録企業台帳!$A$2:$M$556,4,)</f>
        <v>704-8192</v>
      </c>
      <c r="E138" s="121" t="e">
        <f>VLOOKUP($C138,登録企業台帳!$A$2:$M$556,18,)</f>
        <v>#REF!</v>
      </c>
      <c r="F138" s="128" t="e">
        <f>VLOOKUP($C138,登録企業台帳!$A$2:$M$556,15,)</f>
        <v>#REF!</v>
      </c>
      <c r="G138" s="129" t="e">
        <f>VLOOKUP($C138,登録企業台帳!$A$2:$M$556,19,)</f>
        <v>#REF!</v>
      </c>
      <c r="H138" s="129" t="e">
        <f>IF(VLOOKUP($C138,登録企業台帳!$A$2:$M$556,29,)=0,"",VLOOKUP($C138,登録企業台帳!$A$2:$M$556,29,))</f>
        <v>#REF!</v>
      </c>
      <c r="I138" s="128" t="e">
        <f>IF(VLOOKUP($C138,登録企業台帳!$A$2:$M$556,17,)=0,"",VLOOKUP($C138,登録企業台帳!$A$2:$M$556,17,))</f>
        <v>#REF!</v>
      </c>
    </row>
    <row r="139" spans="1:9" s="122" customFormat="1">
      <c r="A139" s="120">
        <v>138</v>
      </c>
      <c r="B139" s="121" t="e">
        <f>VLOOKUP($C139,登録企業台帳!$A$2:$M$556,14,)</f>
        <v>#REF!</v>
      </c>
      <c r="C139" s="123" t="str">
        <f>登録企業台帳!A119</f>
        <v>株式会社プログレス</v>
      </c>
      <c r="D139" s="121" t="str">
        <f>VLOOKUP($C139,登録企業台帳!$A$2:$M$556,4,)</f>
        <v>701-4241</v>
      </c>
      <c r="E139" s="121" t="e">
        <f>VLOOKUP($C139,登録企業台帳!$A$2:$M$556,18,)</f>
        <v>#REF!</v>
      </c>
      <c r="F139" s="128" t="e">
        <f>VLOOKUP($C139,登録企業台帳!$A$2:$M$556,15,)</f>
        <v>#REF!</v>
      </c>
      <c r="G139" s="129" t="e">
        <f>VLOOKUP($C139,登録企業台帳!$A$2:$M$556,19,)</f>
        <v>#REF!</v>
      </c>
      <c r="H139" s="129" t="e">
        <f>IF(VLOOKUP($C139,登録企業台帳!$A$2:$M$556,29,)=0,"",VLOOKUP($C139,登録企業台帳!$A$2:$M$556,29,))</f>
        <v>#REF!</v>
      </c>
      <c r="I139" s="128" t="e">
        <f>IF(VLOOKUP($C139,登録企業台帳!$A$2:$M$556,17,)=0,"",VLOOKUP($C139,登録企業台帳!$A$2:$M$556,17,))</f>
        <v>#REF!</v>
      </c>
    </row>
    <row r="140" spans="1:9" s="122" customFormat="1">
      <c r="A140" s="120">
        <v>139</v>
      </c>
      <c r="B140" s="121" t="e">
        <f>VLOOKUP($C140,登録企業台帳!$A$2:$M$556,14,)</f>
        <v>#REF!</v>
      </c>
      <c r="C140" s="123" t="str">
        <f>登録企業台帳!A120</f>
        <v>株式会社ネクスト</v>
      </c>
      <c r="D140" s="121" t="str">
        <f>VLOOKUP($C140,登録企業台帳!$A$2:$M$556,4,)</f>
        <v>704-8191</v>
      </c>
      <c r="E140" s="121" t="e">
        <f>VLOOKUP($C140,登録企業台帳!$A$2:$M$556,18,)</f>
        <v>#REF!</v>
      </c>
      <c r="F140" s="128" t="e">
        <f>VLOOKUP($C140,登録企業台帳!$A$2:$M$556,15,)</f>
        <v>#REF!</v>
      </c>
      <c r="G140" s="129" t="e">
        <f>VLOOKUP($C140,登録企業台帳!$A$2:$M$556,19,)</f>
        <v>#REF!</v>
      </c>
      <c r="H140" s="129" t="e">
        <f>IF(VLOOKUP($C140,登録企業台帳!$A$2:$M$556,29,)=0,"",VLOOKUP($C140,登録企業台帳!$A$2:$M$556,29,))</f>
        <v>#REF!</v>
      </c>
      <c r="I140" s="128" t="e">
        <f>IF(VLOOKUP($C140,登録企業台帳!$A$2:$M$556,17,)=0,"",VLOOKUP($C140,登録企業台帳!$A$2:$M$556,17,))</f>
        <v>#REF!</v>
      </c>
    </row>
    <row r="141" spans="1:9" s="122" customFormat="1">
      <c r="A141" s="120">
        <v>140</v>
      </c>
      <c r="B141" s="121" t="e">
        <f>VLOOKUP($C141,登録企業台帳!$A$2:$M$556,14,)</f>
        <v>#REF!</v>
      </c>
      <c r="C141" s="123" t="e">
        <f>登録企業台帳!#REF!</f>
        <v>#REF!</v>
      </c>
      <c r="D141" s="121" t="e">
        <f>VLOOKUP($C141,登録企業台帳!$A$2:$M$556,4,)</f>
        <v>#REF!</v>
      </c>
      <c r="E141" s="121" t="e">
        <f>VLOOKUP($C141,登録企業台帳!$A$2:$M$556,18,)</f>
        <v>#REF!</v>
      </c>
      <c r="F141" s="128" t="e">
        <f>VLOOKUP($C141,登録企業台帳!$A$2:$M$556,15,)</f>
        <v>#REF!</v>
      </c>
      <c r="G141" s="129" t="e">
        <f>VLOOKUP($C141,登録企業台帳!$A$2:$M$556,19,)</f>
        <v>#REF!</v>
      </c>
      <c r="H141" s="129" t="e">
        <f>IF(VLOOKUP($C141,登録企業台帳!$A$2:$M$556,29,)=0,"",VLOOKUP($C141,登録企業台帳!$A$2:$M$556,29,))</f>
        <v>#REF!</v>
      </c>
      <c r="I141" s="128" t="e">
        <f>IF(VLOOKUP($C141,登録企業台帳!$A$2:$M$556,17,)=0,"",VLOOKUP($C141,登録企業台帳!$A$2:$M$556,17,))</f>
        <v>#REF!</v>
      </c>
    </row>
    <row r="142" spans="1:9" s="122" customFormat="1">
      <c r="A142" s="120">
        <v>141</v>
      </c>
      <c r="B142" s="121" t="e">
        <f>VLOOKUP($C142,登録企業台帳!$A$2:$M$556,14,)</f>
        <v>#REF!</v>
      </c>
      <c r="C142" s="123" t="e">
        <f>登録企業台帳!#REF!</f>
        <v>#REF!</v>
      </c>
      <c r="D142" s="121" t="e">
        <f>VLOOKUP($C142,登録企業台帳!$A$2:$M$556,4,)</f>
        <v>#REF!</v>
      </c>
      <c r="E142" s="121" t="e">
        <f>VLOOKUP($C142,登録企業台帳!$A$2:$M$556,18,)</f>
        <v>#REF!</v>
      </c>
      <c r="F142" s="128" t="e">
        <f>VLOOKUP($C142,登録企業台帳!$A$2:$M$556,15,)</f>
        <v>#REF!</v>
      </c>
      <c r="G142" s="129" t="e">
        <f>VLOOKUP($C142,登録企業台帳!$A$2:$M$556,19,)</f>
        <v>#REF!</v>
      </c>
      <c r="H142" s="129" t="e">
        <f>IF(VLOOKUP($C142,登録企業台帳!$A$2:$M$556,29,)=0,"",VLOOKUP($C142,登録企業台帳!$A$2:$M$556,29,))</f>
        <v>#REF!</v>
      </c>
      <c r="I142" s="128" t="e">
        <f>IF(VLOOKUP($C142,登録企業台帳!$A$2:$M$556,17,)=0,"",VLOOKUP($C142,登録企業台帳!$A$2:$M$556,17,))</f>
        <v>#REF!</v>
      </c>
    </row>
    <row r="143" spans="1:9" s="122" customFormat="1">
      <c r="A143" s="120">
        <v>142</v>
      </c>
      <c r="B143" s="121" t="e">
        <f>VLOOKUP($C143,登録企業台帳!$A$2:$M$556,14,)</f>
        <v>#REF!</v>
      </c>
      <c r="C143" s="123" t="str">
        <f>登録企業台帳!A121</f>
        <v>有限会社コドモ館</v>
      </c>
      <c r="D143" s="121" t="str">
        <f>VLOOKUP($C143,登録企業台帳!$A$2:$M$556,4,)</f>
        <v>711-0921</v>
      </c>
      <c r="E143" s="121" t="e">
        <f>VLOOKUP($C143,登録企業台帳!$A$2:$M$556,18,)</f>
        <v>#REF!</v>
      </c>
      <c r="F143" s="128" t="e">
        <f>VLOOKUP($C143,登録企業台帳!$A$2:$M$556,15,)</f>
        <v>#REF!</v>
      </c>
      <c r="G143" s="129" t="e">
        <f>VLOOKUP($C143,登録企業台帳!$A$2:$M$556,19,)</f>
        <v>#REF!</v>
      </c>
      <c r="H143" s="129" t="e">
        <f>IF(VLOOKUP($C143,登録企業台帳!$A$2:$M$556,29,)=0,"",VLOOKUP($C143,登録企業台帳!$A$2:$M$556,29,))</f>
        <v>#REF!</v>
      </c>
      <c r="I143" s="128" t="e">
        <f>IF(VLOOKUP($C143,登録企業台帳!$A$2:$M$556,17,)=0,"",VLOOKUP($C143,登録企業台帳!$A$2:$M$556,17,))</f>
        <v>#REF!</v>
      </c>
    </row>
    <row r="144" spans="1:9" s="122" customFormat="1">
      <c r="A144" s="120">
        <v>143</v>
      </c>
      <c r="B144" s="121" t="e">
        <f>VLOOKUP($C144,登録企業台帳!$A$2:$M$556,14,)</f>
        <v>#REF!</v>
      </c>
      <c r="C144" s="123" t="e">
        <f>登録企業台帳!#REF!</f>
        <v>#REF!</v>
      </c>
      <c r="D144" s="121" t="e">
        <f>VLOOKUP($C144,登録企業台帳!$A$2:$M$556,4,)</f>
        <v>#REF!</v>
      </c>
      <c r="E144" s="121" t="e">
        <f>VLOOKUP($C144,登録企業台帳!$A$2:$M$556,18,)</f>
        <v>#REF!</v>
      </c>
      <c r="F144" s="128" t="e">
        <f>VLOOKUP($C144,登録企業台帳!$A$2:$M$556,15,)</f>
        <v>#REF!</v>
      </c>
      <c r="G144" s="129" t="e">
        <f>VLOOKUP($C144,登録企業台帳!$A$2:$M$556,19,)</f>
        <v>#REF!</v>
      </c>
      <c r="H144" s="129" t="e">
        <f>IF(VLOOKUP($C144,登録企業台帳!$A$2:$M$556,29,)=0,"",VLOOKUP($C144,登録企業台帳!$A$2:$M$556,29,))</f>
        <v>#REF!</v>
      </c>
      <c r="I144" s="128" t="e">
        <f>IF(VLOOKUP($C144,登録企業台帳!$A$2:$M$556,17,)=0,"",VLOOKUP($C144,登録企業台帳!$A$2:$M$556,17,))</f>
        <v>#REF!</v>
      </c>
    </row>
    <row r="145" spans="1:9" s="122" customFormat="1" ht="27">
      <c r="A145" s="120">
        <v>144</v>
      </c>
      <c r="B145" s="121" t="e">
        <f>VLOOKUP($C145,登録企業台帳!$A$2:$M$556,14,)</f>
        <v>#REF!</v>
      </c>
      <c r="C145" s="123" t="str">
        <f>登録企業台帳!A122</f>
        <v>株式会社太陽コーポレーション</v>
      </c>
      <c r="D145" s="121" t="str">
        <f>VLOOKUP($C145,登録企業台帳!$A$2:$M$556,4,)</f>
        <v>709-0442</v>
      </c>
      <c r="E145" s="121" t="e">
        <f>VLOOKUP($C145,登録企業台帳!$A$2:$M$556,18,)</f>
        <v>#REF!</v>
      </c>
      <c r="F145" s="128" t="e">
        <f>VLOOKUP($C145,登録企業台帳!$A$2:$M$556,15,)</f>
        <v>#REF!</v>
      </c>
      <c r="G145" s="129" t="e">
        <f>VLOOKUP($C145,登録企業台帳!$A$2:$M$556,19,)</f>
        <v>#REF!</v>
      </c>
      <c r="H145" s="129" t="e">
        <f>IF(VLOOKUP($C145,登録企業台帳!$A$2:$M$556,29,)=0,"",VLOOKUP($C145,登録企業台帳!$A$2:$M$556,29,))</f>
        <v>#REF!</v>
      </c>
      <c r="I145" s="128" t="e">
        <f>IF(VLOOKUP($C145,登録企業台帳!$A$2:$M$556,17,)=0,"",VLOOKUP($C145,登録企業台帳!$A$2:$M$556,17,))</f>
        <v>#REF!</v>
      </c>
    </row>
    <row r="146" spans="1:9" s="122" customFormat="1">
      <c r="A146" s="120">
        <v>145</v>
      </c>
      <c r="B146" s="121" t="e">
        <f>VLOOKUP($C146,登録企業台帳!$A$2:$M$556,14,)</f>
        <v>#REF!</v>
      </c>
      <c r="C146" s="123" t="str">
        <f>登録企業台帳!A123</f>
        <v>太陽窓業株式会社</v>
      </c>
      <c r="D146" s="121" t="str">
        <f>VLOOKUP($C146,登録企業台帳!$A$2:$M$556,4,)</f>
        <v>701-1334</v>
      </c>
      <c r="E146" s="121" t="e">
        <f>VLOOKUP($C146,登録企業台帳!$A$2:$M$556,18,)</f>
        <v>#REF!</v>
      </c>
      <c r="F146" s="128" t="e">
        <f>VLOOKUP($C146,登録企業台帳!$A$2:$M$556,15,)</f>
        <v>#REF!</v>
      </c>
      <c r="G146" s="129" t="e">
        <f>VLOOKUP($C146,登録企業台帳!$A$2:$M$556,19,)</f>
        <v>#REF!</v>
      </c>
      <c r="H146" s="129" t="e">
        <f>IF(VLOOKUP($C146,登録企業台帳!$A$2:$M$556,29,)=0,"",VLOOKUP($C146,登録企業台帳!$A$2:$M$556,29,))</f>
        <v>#REF!</v>
      </c>
      <c r="I146" s="128" t="e">
        <f>IF(VLOOKUP($C146,登録企業台帳!$A$2:$M$556,17,)=0,"",VLOOKUP($C146,登録企業台帳!$A$2:$M$556,17,))</f>
        <v>#REF!</v>
      </c>
    </row>
    <row r="147" spans="1:9" s="122" customFormat="1" ht="27">
      <c r="A147" s="120">
        <v>146</v>
      </c>
      <c r="B147" s="121" t="e">
        <f>VLOOKUP($C147,登録企業台帳!$A$2:$M$556,14,)</f>
        <v>#REF!</v>
      </c>
      <c r="C147" s="123" t="str">
        <f>登録企業台帳!A124</f>
        <v>有限会社スマイルクリーン</v>
      </c>
      <c r="D147" s="121" t="str">
        <f>VLOOKUP($C147,登録企業台帳!$A$2:$M$556,4,)</f>
        <v>700-0975</v>
      </c>
      <c r="E147" s="121" t="e">
        <f>VLOOKUP($C147,登録企業台帳!$A$2:$M$556,18,)</f>
        <v>#REF!</v>
      </c>
      <c r="F147" s="128" t="e">
        <f>VLOOKUP($C147,登録企業台帳!$A$2:$M$556,15,)</f>
        <v>#REF!</v>
      </c>
      <c r="G147" s="129" t="e">
        <f>VLOOKUP($C147,登録企業台帳!$A$2:$M$556,19,)</f>
        <v>#REF!</v>
      </c>
      <c r="H147" s="129" t="e">
        <f>IF(VLOOKUP($C147,登録企業台帳!$A$2:$M$556,29,)=0,"",VLOOKUP($C147,登録企業台帳!$A$2:$M$556,29,))</f>
        <v>#REF!</v>
      </c>
      <c r="I147" s="128" t="e">
        <f>IF(VLOOKUP($C147,登録企業台帳!$A$2:$M$556,17,)=0,"",VLOOKUP($C147,登録企業台帳!$A$2:$M$556,17,))</f>
        <v>#REF!</v>
      </c>
    </row>
    <row r="148" spans="1:9" s="122" customFormat="1" ht="27">
      <c r="A148" s="120">
        <v>147</v>
      </c>
      <c r="B148" s="121" t="e">
        <f>VLOOKUP($C148,登録企業台帳!$A$2:$M$556,14,)</f>
        <v>#REF!</v>
      </c>
      <c r="C148" s="123" t="str">
        <f>登録企業台帳!A125</f>
        <v>岡山技研工業株式会社</v>
      </c>
      <c r="D148" s="121" t="str">
        <f>VLOOKUP($C148,登録企業台帳!$A$2:$M$556,4,)</f>
        <v>709-0451</v>
      </c>
      <c r="E148" s="121" t="e">
        <f>VLOOKUP($C148,登録企業台帳!$A$2:$M$556,18,)</f>
        <v>#REF!</v>
      </c>
      <c r="F148" s="128" t="e">
        <f>VLOOKUP($C148,登録企業台帳!$A$2:$M$556,15,)</f>
        <v>#REF!</v>
      </c>
      <c r="G148" s="129" t="e">
        <f>VLOOKUP($C148,登録企業台帳!$A$2:$M$556,19,)</f>
        <v>#REF!</v>
      </c>
      <c r="H148" s="129" t="e">
        <f>IF(VLOOKUP($C148,登録企業台帳!$A$2:$M$556,29,)=0,"",VLOOKUP($C148,登録企業台帳!$A$2:$M$556,29,))</f>
        <v>#REF!</v>
      </c>
      <c r="I148" s="128" t="e">
        <f>IF(VLOOKUP($C148,登録企業台帳!$A$2:$M$556,17,)=0,"",VLOOKUP($C148,登録企業台帳!$A$2:$M$556,17,))</f>
        <v>#REF!</v>
      </c>
    </row>
    <row r="149" spans="1:9" s="122" customFormat="1">
      <c r="A149" s="120">
        <v>148</v>
      </c>
      <c r="B149" s="121" t="e">
        <f>VLOOKUP($C149,登録企業台帳!$A$2:$M$556,14,)</f>
        <v>#REF!</v>
      </c>
      <c r="C149" s="123" t="e">
        <f>登録企業台帳!#REF!</f>
        <v>#REF!</v>
      </c>
      <c r="D149" s="121" t="e">
        <f>VLOOKUP($C149,登録企業台帳!$A$2:$M$556,4,)</f>
        <v>#REF!</v>
      </c>
      <c r="E149" s="121" t="e">
        <f>VLOOKUP($C149,登録企業台帳!$A$2:$M$556,18,)</f>
        <v>#REF!</v>
      </c>
      <c r="F149" s="128" t="e">
        <f>VLOOKUP($C149,登録企業台帳!$A$2:$M$556,15,)</f>
        <v>#REF!</v>
      </c>
      <c r="G149" s="129" t="e">
        <f>VLOOKUP($C149,登録企業台帳!$A$2:$M$556,19,)</f>
        <v>#REF!</v>
      </c>
      <c r="H149" s="129" t="e">
        <f>IF(VLOOKUP($C149,登録企業台帳!$A$2:$M$556,29,)=0,"",VLOOKUP($C149,登録企業台帳!$A$2:$M$556,29,))</f>
        <v>#REF!</v>
      </c>
      <c r="I149" s="128" t="e">
        <f>IF(VLOOKUP($C149,登録企業台帳!$A$2:$M$556,17,)=0,"",VLOOKUP($C149,登録企業台帳!$A$2:$M$556,17,))</f>
        <v>#REF!</v>
      </c>
    </row>
    <row r="150" spans="1:9" s="122" customFormat="1" ht="27">
      <c r="A150" s="120">
        <v>149</v>
      </c>
      <c r="B150" s="121" t="e">
        <f>VLOOKUP($C150,登録企業台帳!$A$2:$M$556,14,)</f>
        <v>#REF!</v>
      </c>
      <c r="C150" s="123" t="str">
        <f>登録企業台帳!A126</f>
        <v>医療法人たかはしクリニック</v>
      </c>
      <c r="D150" s="121" t="str">
        <f>VLOOKUP($C150,登録企業台帳!$A$2:$M$556,4,)</f>
        <v>703-8266</v>
      </c>
      <c r="E150" s="121" t="e">
        <f>VLOOKUP($C150,登録企業台帳!$A$2:$M$556,18,)</f>
        <v>#REF!</v>
      </c>
      <c r="F150" s="128" t="e">
        <f>VLOOKUP($C150,登録企業台帳!$A$2:$M$556,15,)</f>
        <v>#REF!</v>
      </c>
      <c r="G150" s="129" t="e">
        <f>VLOOKUP($C150,登録企業台帳!$A$2:$M$556,19,)</f>
        <v>#REF!</v>
      </c>
      <c r="H150" s="129" t="e">
        <f>IF(VLOOKUP($C150,登録企業台帳!$A$2:$M$556,29,)=0,"",VLOOKUP($C150,登録企業台帳!$A$2:$M$556,29,))</f>
        <v>#REF!</v>
      </c>
      <c r="I150" s="128" t="e">
        <f>IF(VLOOKUP($C150,登録企業台帳!$A$2:$M$556,17,)=0,"",VLOOKUP($C150,登録企業台帳!$A$2:$M$556,17,))</f>
        <v>#REF!</v>
      </c>
    </row>
    <row r="151" spans="1:9" s="122" customFormat="1" ht="27">
      <c r="A151" s="120">
        <v>150</v>
      </c>
      <c r="B151" s="121" t="e">
        <f>VLOOKUP($C151,登録企業台帳!$A$2:$M$556,14,)</f>
        <v>#REF!</v>
      </c>
      <c r="C151" s="123" t="str">
        <f>登録企業台帳!A127</f>
        <v>株式会社中田農具製作所</v>
      </c>
      <c r="D151" s="121" t="str">
        <f>VLOOKUP($C151,登録企業台帳!$A$2:$M$556,4,)</f>
        <v>703-8266</v>
      </c>
      <c r="E151" s="121" t="e">
        <f>VLOOKUP($C151,登録企業台帳!$A$2:$M$556,18,)</f>
        <v>#REF!</v>
      </c>
      <c r="F151" s="128" t="e">
        <f>VLOOKUP($C151,登録企業台帳!$A$2:$M$556,15,)</f>
        <v>#REF!</v>
      </c>
      <c r="G151" s="129" t="e">
        <f>VLOOKUP($C151,登録企業台帳!$A$2:$M$556,19,)</f>
        <v>#REF!</v>
      </c>
      <c r="H151" s="129" t="e">
        <f>IF(VLOOKUP($C151,登録企業台帳!$A$2:$M$556,29,)=0,"",VLOOKUP($C151,登録企業台帳!$A$2:$M$556,29,))</f>
        <v>#REF!</v>
      </c>
      <c r="I151" s="128" t="e">
        <f>IF(VLOOKUP($C151,登録企業台帳!$A$2:$M$556,17,)=0,"",VLOOKUP($C151,登録企業台帳!$A$2:$M$556,17,))</f>
        <v>#REF!</v>
      </c>
    </row>
    <row r="152" spans="1:9" s="122" customFormat="1">
      <c r="A152" s="120">
        <v>151</v>
      </c>
      <c r="B152" s="121" t="e">
        <f>VLOOKUP($C152,登録企業台帳!$A$2:$M$556,14,)</f>
        <v>#REF!</v>
      </c>
      <c r="C152" s="123" t="e">
        <f>登録企業台帳!#REF!</f>
        <v>#REF!</v>
      </c>
      <c r="D152" s="121" t="e">
        <f>VLOOKUP($C152,登録企業台帳!$A$2:$M$556,4,)</f>
        <v>#REF!</v>
      </c>
      <c r="E152" s="121" t="e">
        <f>VLOOKUP($C152,登録企業台帳!$A$2:$M$556,18,)</f>
        <v>#REF!</v>
      </c>
      <c r="F152" s="128" t="e">
        <f>VLOOKUP($C152,登録企業台帳!$A$2:$M$556,15,)</f>
        <v>#REF!</v>
      </c>
      <c r="G152" s="129" t="e">
        <f>VLOOKUP($C152,登録企業台帳!$A$2:$M$556,19,)</f>
        <v>#REF!</v>
      </c>
      <c r="H152" s="129" t="e">
        <f>IF(VLOOKUP($C152,登録企業台帳!$A$2:$M$556,29,)=0,"",VLOOKUP($C152,登録企業台帳!$A$2:$M$556,29,))</f>
        <v>#REF!</v>
      </c>
      <c r="I152" s="128" t="e">
        <f>IF(VLOOKUP($C152,登録企業台帳!$A$2:$M$556,17,)=0,"",VLOOKUP($C152,登録企業台帳!$A$2:$M$556,17,))</f>
        <v>#REF!</v>
      </c>
    </row>
    <row r="153" spans="1:9" s="122" customFormat="1">
      <c r="A153" s="120">
        <v>152</v>
      </c>
      <c r="B153" s="121" t="e">
        <f>VLOOKUP($C153,登録企業台帳!$A$2:$M$556,14,)</f>
        <v>#REF!</v>
      </c>
      <c r="C153" s="123" t="str">
        <f>登録企業台帳!A128</f>
        <v>株式会社神馬本店</v>
      </c>
      <c r="D153" s="121" t="str">
        <f>VLOOKUP($C153,登録企業台帳!$A$2:$M$556,4,)</f>
        <v>711-0913</v>
      </c>
      <c r="E153" s="121" t="e">
        <f>VLOOKUP($C153,登録企業台帳!$A$2:$M$556,18,)</f>
        <v>#REF!</v>
      </c>
      <c r="F153" s="128" t="e">
        <f>VLOOKUP($C153,登録企業台帳!$A$2:$M$556,15,)</f>
        <v>#REF!</v>
      </c>
      <c r="G153" s="129" t="e">
        <f>VLOOKUP($C153,登録企業台帳!$A$2:$M$556,19,)</f>
        <v>#REF!</v>
      </c>
      <c r="H153" s="129" t="e">
        <f>IF(VLOOKUP($C153,登録企業台帳!$A$2:$M$556,29,)=0,"",VLOOKUP($C153,登録企業台帳!$A$2:$M$556,29,))</f>
        <v>#REF!</v>
      </c>
      <c r="I153" s="128" t="e">
        <f>IF(VLOOKUP($C153,登録企業台帳!$A$2:$M$556,17,)=0,"",VLOOKUP($C153,登録企業台帳!$A$2:$M$556,17,))</f>
        <v>#REF!</v>
      </c>
    </row>
    <row r="154" spans="1:9" s="122" customFormat="1" ht="27">
      <c r="A154" s="120">
        <v>153</v>
      </c>
      <c r="B154" s="121" t="e">
        <f>VLOOKUP($C154,登録企業台帳!$A$2:$M$556,14,)</f>
        <v>#REF!</v>
      </c>
      <c r="C154" s="123" t="str">
        <f>登録企業台帳!A129</f>
        <v>医療法人みわ記念病院</v>
      </c>
      <c r="D154" s="121" t="str">
        <f>VLOOKUP($C154,登録企業台帳!$A$2:$M$556,4,)</f>
        <v>719-0113</v>
      </c>
      <c r="E154" s="121" t="e">
        <f>VLOOKUP($C154,登録企業台帳!$A$2:$M$556,18,)</f>
        <v>#REF!</v>
      </c>
      <c r="F154" s="128" t="e">
        <f>VLOOKUP($C154,登録企業台帳!$A$2:$M$556,15,)</f>
        <v>#REF!</v>
      </c>
      <c r="G154" s="129" t="e">
        <f>VLOOKUP($C154,登録企業台帳!$A$2:$M$556,19,)</f>
        <v>#REF!</v>
      </c>
      <c r="H154" s="129" t="e">
        <f>IF(VLOOKUP($C154,登録企業台帳!$A$2:$M$556,29,)=0,"",VLOOKUP($C154,登録企業台帳!$A$2:$M$556,29,))</f>
        <v>#REF!</v>
      </c>
      <c r="I154" s="128" t="e">
        <f>IF(VLOOKUP($C154,登録企業台帳!$A$2:$M$556,17,)=0,"",VLOOKUP($C154,登録企業台帳!$A$2:$M$556,17,))</f>
        <v>#REF!</v>
      </c>
    </row>
    <row r="155" spans="1:9" s="122" customFormat="1" ht="54">
      <c r="A155" s="120">
        <v>154</v>
      </c>
      <c r="B155" s="121" t="e">
        <f>VLOOKUP($C155,登録企業台帳!$A$2:$M$556,14,)</f>
        <v>#REF!</v>
      </c>
      <c r="C155" s="123" t="str">
        <f>登録企業台帳!A130</f>
        <v>共和機械株式会社</v>
      </c>
      <c r="D155" s="121" t="str">
        <f>VLOOKUP($C155,登録企業台帳!$A$2:$M$556,4,)</f>
        <v>708-1115</v>
      </c>
      <c r="E155" s="121" t="e">
        <f>VLOOKUP($C155,登録企業台帳!$A$2:$M$556,18,)</f>
        <v>#REF!</v>
      </c>
      <c r="F155" s="128" t="e">
        <f>VLOOKUP($C155,登録企業台帳!$A$2:$M$556,15,)</f>
        <v>#REF!</v>
      </c>
      <c r="G155" s="129" t="e">
        <f>VLOOKUP($C155,登録企業台帳!$A$2:$M$556,19,)</f>
        <v>#REF!</v>
      </c>
      <c r="H155" s="129" t="e">
        <f>IF(VLOOKUP($C155,登録企業台帳!$A$2:$M$556,29,)=0,"",VLOOKUP($C155,登録企業台帳!$A$2:$M$556,29,))</f>
        <v>#REF!</v>
      </c>
      <c r="I155" s="132" t="s">
        <v>2015</v>
      </c>
    </row>
    <row r="156" spans="1:9" s="122" customFormat="1" ht="27">
      <c r="A156" s="120">
        <v>155</v>
      </c>
      <c r="B156" s="121" t="e">
        <f>VLOOKUP($C156,登録企業台帳!$A$2:$M$556,14,)</f>
        <v>#REF!</v>
      </c>
      <c r="C156" s="123" t="str">
        <f>登録企業台帳!A131</f>
        <v>大和リース株式会社　岡山支店</v>
      </c>
      <c r="D156" s="121" t="str">
        <f>VLOOKUP($C156,登録企業台帳!$A$2:$M$556,4,)</f>
        <v>700-0962</v>
      </c>
      <c r="E156" s="121" t="e">
        <f>VLOOKUP($C156,登録企業台帳!$A$2:$M$556,18,)</f>
        <v>#REF!</v>
      </c>
      <c r="F156" s="128" t="e">
        <f>VLOOKUP($C156,登録企業台帳!$A$2:$M$556,15,)</f>
        <v>#REF!</v>
      </c>
      <c r="G156" s="129" t="e">
        <f>VLOOKUP($C156,登録企業台帳!$A$2:$M$556,19,)</f>
        <v>#REF!</v>
      </c>
      <c r="H156" s="129" t="e">
        <f>IF(VLOOKUP($C156,登録企業台帳!$A$2:$M$556,29,)=0,"",VLOOKUP($C156,登録企業台帳!$A$2:$M$556,29,))</f>
        <v>#REF!</v>
      </c>
      <c r="I156" s="128" t="e">
        <f>IF(VLOOKUP($C156,登録企業台帳!$A$2:$M$556,17,)=0,"",VLOOKUP($C156,登録企業台帳!$A$2:$M$556,17,))</f>
        <v>#REF!</v>
      </c>
    </row>
    <row r="157" spans="1:9" s="122" customFormat="1" ht="27">
      <c r="A157" s="120">
        <v>156</v>
      </c>
      <c r="B157" s="121" t="e">
        <f>VLOOKUP($C157,登録企業台帳!$A$2:$M$556,14,)</f>
        <v>#REF!</v>
      </c>
      <c r="C157" s="123" t="str">
        <f>登録企業台帳!A132</f>
        <v>株式会社ファミリーマート　倉敷営業所</v>
      </c>
      <c r="D157" s="121" t="str">
        <f>VLOOKUP($C157,登録企業台帳!$A$2:$M$556,4,)</f>
        <v>700-0973</v>
      </c>
      <c r="E157" s="121" t="e">
        <f>VLOOKUP($C157,登録企業台帳!$A$2:$M$556,18,)</f>
        <v>#REF!</v>
      </c>
      <c r="F157" s="128" t="e">
        <f>VLOOKUP($C157,登録企業台帳!$A$2:$M$556,15,)</f>
        <v>#REF!</v>
      </c>
      <c r="G157" s="129" t="e">
        <f>VLOOKUP($C157,登録企業台帳!$A$2:$M$556,19,)</f>
        <v>#REF!</v>
      </c>
      <c r="H157" s="129" t="e">
        <f>IF(VLOOKUP($C157,登録企業台帳!$A$2:$M$556,29,)=0,"",VLOOKUP($C157,登録企業台帳!$A$2:$M$556,29,))</f>
        <v>#REF!</v>
      </c>
      <c r="I157" s="128" t="e">
        <f>IF(VLOOKUP($C157,登録企業台帳!$A$2:$M$556,17,)=0,"",VLOOKUP($C157,登録企業台帳!$A$2:$M$556,17,))</f>
        <v>#REF!</v>
      </c>
    </row>
    <row r="158" spans="1:9" s="122" customFormat="1" ht="27">
      <c r="A158" s="120">
        <v>157</v>
      </c>
      <c r="B158" s="121" t="e">
        <f>VLOOKUP($C158,登録企業台帳!$A$2:$M$556,14,)</f>
        <v>#REF!</v>
      </c>
      <c r="C158" s="123" t="str">
        <f>登録企業台帳!A133</f>
        <v>川崎大協車輌株式会社</v>
      </c>
      <c r="D158" s="121" t="str">
        <f>VLOOKUP($C158,登録企業台帳!$A$2:$M$556,4,)</f>
        <v>705-0033</v>
      </c>
      <c r="E158" s="121" t="e">
        <f>VLOOKUP($C158,登録企業台帳!$A$2:$M$556,18,)</f>
        <v>#REF!</v>
      </c>
      <c r="F158" s="128" t="e">
        <f>VLOOKUP($C158,登録企業台帳!$A$2:$M$556,15,)</f>
        <v>#REF!</v>
      </c>
      <c r="G158" s="129" t="e">
        <f>VLOOKUP($C158,登録企業台帳!$A$2:$M$556,19,)</f>
        <v>#REF!</v>
      </c>
      <c r="H158" s="129" t="e">
        <f>IF(VLOOKUP($C158,登録企業台帳!$A$2:$M$556,29,)=0,"",VLOOKUP($C158,登録企業台帳!$A$2:$M$556,29,))</f>
        <v>#REF!</v>
      </c>
      <c r="I158" s="128" t="e">
        <f>IF(VLOOKUP($C158,登録企業台帳!$A$2:$M$556,17,)=0,"",VLOOKUP($C158,登録企業台帳!$A$2:$M$556,17,))</f>
        <v>#REF!</v>
      </c>
    </row>
    <row r="159" spans="1:9" s="122" customFormat="1">
      <c r="A159" s="120">
        <v>158</v>
      </c>
      <c r="B159" s="121" t="e">
        <f>VLOOKUP($C159,登録企業台帳!$A$2:$M$556,14,)</f>
        <v>#REF!</v>
      </c>
      <c r="C159" s="123" t="str">
        <f>登録企業台帳!A134</f>
        <v>社会福祉法人敬友会</v>
      </c>
      <c r="D159" s="121" t="str">
        <f>VLOOKUP($C159,登録企業台帳!$A$2:$M$556,4,)</f>
        <v>701-0221</v>
      </c>
      <c r="E159" s="121" t="e">
        <f>VLOOKUP($C159,登録企業台帳!$A$2:$M$556,18,)</f>
        <v>#REF!</v>
      </c>
      <c r="F159" s="128" t="e">
        <f>VLOOKUP($C159,登録企業台帳!$A$2:$M$556,15,)</f>
        <v>#REF!</v>
      </c>
      <c r="G159" s="129" t="e">
        <f>VLOOKUP($C159,登録企業台帳!$A$2:$M$556,19,)</f>
        <v>#REF!</v>
      </c>
      <c r="H159" s="129" t="e">
        <f>IF(VLOOKUP($C159,登録企業台帳!$A$2:$M$556,29,)=0,"",VLOOKUP($C159,登録企業台帳!$A$2:$M$556,29,))</f>
        <v>#REF!</v>
      </c>
      <c r="I159" s="128" t="e">
        <f>IF(VLOOKUP($C159,登録企業台帳!$A$2:$M$556,17,)=0,"",VLOOKUP($C159,登録企業台帳!$A$2:$M$556,17,))</f>
        <v>#REF!</v>
      </c>
    </row>
    <row r="160" spans="1:9" s="122" customFormat="1" ht="54">
      <c r="A160" s="120">
        <v>159</v>
      </c>
      <c r="B160" s="121" t="e">
        <f>VLOOKUP($C160,登録企業台帳!$A$2:$M$556,14,)</f>
        <v>#REF!</v>
      </c>
      <c r="C160" s="123" t="str">
        <f>登録企業台帳!A135</f>
        <v>株式会社キャリアプランニング</v>
      </c>
      <c r="D160" s="121" t="str">
        <f>VLOOKUP($C160,登録企業台帳!$A$2:$M$556,4,)</f>
        <v>700-0901</v>
      </c>
      <c r="E160" s="121" t="e">
        <f>VLOOKUP($C160,登録企業台帳!$A$2:$M$556,18,)</f>
        <v>#REF!</v>
      </c>
      <c r="F160" s="128" t="e">
        <f>VLOOKUP($C160,登録企業台帳!$A$2:$M$556,15,)</f>
        <v>#REF!</v>
      </c>
      <c r="G160" s="129" t="e">
        <f>VLOOKUP($C160,登録企業台帳!$A$2:$M$556,19,)</f>
        <v>#REF!</v>
      </c>
      <c r="H160" s="129" t="e">
        <f>IF(VLOOKUP($C160,登録企業台帳!$A$2:$M$556,29,)=0,"",VLOOKUP($C160,登録企業台帳!$A$2:$M$556,29,))</f>
        <v>#REF!</v>
      </c>
      <c r="I160" s="128" t="s">
        <v>2298</v>
      </c>
    </row>
    <row r="161" spans="1:9" s="122" customFormat="1" ht="27">
      <c r="A161" s="120">
        <v>160</v>
      </c>
      <c r="B161" s="121" t="e">
        <f>VLOOKUP($C161,登録企業台帳!$A$2:$M$556,14,)</f>
        <v>#REF!</v>
      </c>
      <c r="C161" s="123" t="str">
        <f>登録企業台帳!A136</f>
        <v>有限会社Ｔｈｅ　ＭＡＲＫＥＴ</v>
      </c>
      <c r="D161" s="121" t="str">
        <f>VLOOKUP($C161,登録企業台帳!$A$2:$M$556,4,)</f>
        <v>700-0026</v>
      </c>
      <c r="E161" s="121" t="e">
        <f>VLOOKUP($C161,登録企業台帳!$A$2:$M$556,18,)</f>
        <v>#REF!</v>
      </c>
      <c r="F161" s="128" t="e">
        <f>VLOOKUP($C161,登録企業台帳!$A$2:$M$556,15,)</f>
        <v>#REF!</v>
      </c>
      <c r="G161" s="129" t="e">
        <f>VLOOKUP($C161,登録企業台帳!$A$2:$M$556,19,)</f>
        <v>#REF!</v>
      </c>
      <c r="H161" s="129" t="e">
        <f>IF(VLOOKUP($C161,登録企業台帳!$A$2:$M$556,29,)=0,"",VLOOKUP($C161,登録企業台帳!$A$2:$M$556,29,))</f>
        <v>#REF!</v>
      </c>
      <c r="I161" s="128" t="e">
        <f>IF(VLOOKUP($C161,登録企業台帳!$A$2:$M$556,17,)=0,"",VLOOKUP($C161,登録企業台帳!$A$2:$M$556,17,))</f>
        <v>#REF!</v>
      </c>
    </row>
    <row r="162" spans="1:9" s="122" customFormat="1" ht="27">
      <c r="A162" s="120">
        <v>161</v>
      </c>
      <c r="B162" s="121" t="e">
        <f>VLOOKUP($C162,登録企業台帳!$A$2:$M$556,14,)</f>
        <v>#REF!</v>
      </c>
      <c r="C162" s="123" t="str">
        <f>登録企業台帳!A137</f>
        <v>株式会社インパムシール</v>
      </c>
      <c r="D162" s="121" t="str">
        <f>VLOOKUP($C162,登録企業台帳!$A$2:$M$556,4,)</f>
        <v>704-8122</v>
      </c>
      <c r="E162" s="121" t="e">
        <f>VLOOKUP($C162,登録企業台帳!$A$2:$M$556,18,)</f>
        <v>#REF!</v>
      </c>
      <c r="F162" s="128" t="e">
        <f>VLOOKUP($C162,登録企業台帳!$A$2:$M$556,15,)</f>
        <v>#REF!</v>
      </c>
      <c r="G162" s="129" t="e">
        <f>VLOOKUP($C162,登録企業台帳!$A$2:$M$556,19,)</f>
        <v>#REF!</v>
      </c>
      <c r="H162" s="129" t="e">
        <f>IF(VLOOKUP($C162,登録企業台帳!$A$2:$M$556,29,)=0,"",VLOOKUP($C162,登録企業台帳!$A$2:$M$556,29,))</f>
        <v>#REF!</v>
      </c>
      <c r="I162" s="128" t="e">
        <f>IF(VLOOKUP($C162,登録企業台帳!$A$2:$M$556,17,)=0,"",VLOOKUP($C162,登録企業台帳!$A$2:$M$556,17,))</f>
        <v>#REF!</v>
      </c>
    </row>
    <row r="163" spans="1:9" s="122" customFormat="1" ht="27">
      <c r="A163" s="120">
        <v>162</v>
      </c>
      <c r="B163" s="121" t="e">
        <f>VLOOKUP($C163,登録企業台帳!$A$2:$M$556,14,)</f>
        <v>#REF!</v>
      </c>
      <c r="C163" s="123" t="str">
        <f>登録企業台帳!A138</f>
        <v>フジモト工業株式会社</v>
      </c>
      <c r="D163" s="121" t="str">
        <f>VLOOKUP($C163,登録企業台帳!$A$2:$M$556,4,)</f>
        <v>714-2111</v>
      </c>
      <c r="E163" s="121" t="e">
        <f>VLOOKUP($C163,登録企業台帳!$A$2:$M$556,18,)</f>
        <v>#REF!</v>
      </c>
      <c r="F163" s="128" t="e">
        <f>VLOOKUP($C163,登録企業台帳!$A$2:$M$556,15,)</f>
        <v>#REF!</v>
      </c>
      <c r="G163" s="129" t="e">
        <f>VLOOKUP($C163,登録企業台帳!$A$2:$M$556,19,)</f>
        <v>#REF!</v>
      </c>
      <c r="H163" s="129" t="e">
        <f>IF(VLOOKUP($C163,登録企業台帳!$A$2:$M$556,29,)=0,"",VLOOKUP($C163,登録企業台帳!$A$2:$M$556,29,))</f>
        <v>#REF!</v>
      </c>
      <c r="I163" s="128" t="e">
        <f>IF(VLOOKUP($C163,登録企業台帳!$A$2:$M$556,17,)=0,"",VLOOKUP($C163,登録企業台帳!$A$2:$M$556,17,))</f>
        <v>#REF!</v>
      </c>
    </row>
    <row r="164" spans="1:9" s="122" customFormat="1" ht="27">
      <c r="A164" s="120">
        <v>163</v>
      </c>
      <c r="B164" s="121" t="e">
        <f>VLOOKUP($C164,登録企業台帳!$A$2:$M$556,14,)</f>
        <v>#REF!</v>
      </c>
      <c r="C164" s="123" t="str">
        <f>登録企業台帳!A139</f>
        <v>作東土木運送株式会社</v>
      </c>
      <c r="D164" s="121" t="str">
        <f>VLOOKUP($C164,登録企業台帳!$A$2:$M$556,4,)</f>
        <v>709-4234</v>
      </c>
      <c r="E164" s="121" t="e">
        <f>VLOOKUP($C164,登録企業台帳!$A$2:$M$556,18,)</f>
        <v>#REF!</v>
      </c>
      <c r="F164" s="128" t="e">
        <f>VLOOKUP($C164,登録企業台帳!$A$2:$M$556,15,)</f>
        <v>#REF!</v>
      </c>
      <c r="G164" s="129" t="e">
        <f>VLOOKUP($C164,登録企業台帳!$A$2:$M$556,19,)</f>
        <v>#REF!</v>
      </c>
      <c r="H164" s="129" t="e">
        <f>IF(VLOOKUP($C164,登録企業台帳!$A$2:$M$556,29,)=0,"",VLOOKUP($C164,登録企業台帳!$A$2:$M$556,29,))</f>
        <v>#REF!</v>
      </c>
      <c r="I164" s="128" t="e">
        <f>IF(VLOOKUP($C164,登録企業台帳!$A$2:$M$556,17,)=0,"",VLOOKUP($C164,登録企業台帳!$A$2:$M$556,17,))</f>
        <v>#REF!</v>
      </c>
    </row>
    <row r="165" spans="1:9" s="122" customFormat="1">
      <c r="A165" s="120">
        <v>164</v>
      </c>
      <c r="B165" s="121" t="e">
        <f>VLOOKUP($C165,登録企業台帳!$A$2:$M$556,14,)</f>
        <v>#REF!</v>
      </c>
      <c r="C165" s="123" t="e">
        <f>#REF!</f>
        <v>#REF!</v>
      </c>
      <c r="D165" s="121" t="e">
        <f>VLOOKUP($C165,登録企業台帳!$A$2:$M$556,4,)</f>
        <v>#REF!</v>
      </c>
      <c r="E165" s="121" t="e">
        <f>VLOOKUP($C165,登録企業台帳!$A$2:$M$556,18,)</f>
        <v>#REF!</v>
      </c>
      <c r="F165" s="128" t="e">
        <f>VLOOKUP($C165,登録企業台帳!$A$2:$M$556,15,)</f>
        <v>#REF!</v>
      </c>
      <c r="G165" s="129" t="e">
        <f>VLOOKUP($C165,登録企業台帳!$A$2:$M$556,19,)</f>
        <v>#REF!</v>
      </c>
      <c r="H165" s="129" t="e">
        <f>IF(VLOOKUP($C165,登録企業台帳!$A$2:$M$556,29,)=0,"",VLOOKUP($C165,登録企業台帳!$A$2:$M$556,29,))</f>
        <v>#REF!</v>
      </c>
      <c r="I165" s="128" t="e">
        <f>IF(VLOOKUP($C165,登録企業台帳!$A$2:$M$556,17,)=0,"",VLOOKUP($C165,登録企業台帳!$A$2:$M$556,17,))</f>
        <v>#REF!</v>
      </c>
    </row>
    <row r="166" spans="1:9" s="122" customFormat="1" ht="54">
      <c r="A166" s="120">
        <v>165</v>
      </c>
      <c r="B166" s="121" t="e">
        <f>VLOOKUP($C166,登録企業台帳!$A$2:$M$556,14,)</f>
        <v>#REF!</v>
      </c>
      <c r="C166" s="123" t="str">
        <f>登録企業台帳!A140</f>
        <v>生活協同組合おかやまコープ</v>
      </c>
      <c r="D166" s="121" t="str">
        <f>VLOOKUP($C166,登録企業台帳!$A$2:$M$556,4,)</f>
        <v>700-0026</v>
      </c>
      <c r="E166" s="121" t="e">
        <f>VLOOKUP($C166,登録企業台帳!$A$2:$M$556,18,)</f>
        <v>#REF!</v>
      </c>
      <c r="F166" s="128" t="e">
        <f>VLOOKUP($C166,登録企業台帳!$A$2:$M$556,15,)</f>
        <v>#REF!</v>
      </c>
      <c r="G166" s="129" t="e">
        <f>VLOOKUP($C166,登録企業台帳!$A$2:$M$556,19,)</f>
        <v>#REF!</v>
      </c>
      <c r="H166" s="129" t="e">
        <f>IF(VLOOKUP($C166,登録企業台帳!$A$2:$M$556,29,)=0,"",VLOOKUP($C166,登録企業台帳!$A$2:$M$556,29,))</f>
        <v>#REF!</v>
      </c>
      <c r="I166" s="132" t="s">
        <v>2015</v>
      </c>
    </row>
    <row r="167" spans="1:9" s="122" customFormat="1">
      <c r="A167" s="120">
        <v>166</v>
      </c>
      <c r="B167" s="121" t="e">
        <f>VLOOKUP($C167,登録企業台帳!$A$2:$M$556,14,)</f>
        <v>#REF!</v>
      </c>
      <c r="C167" s="123" t="str">
        <f>登録企業台帳!A141</f>
        <v>内山工業株式会社</v>
      </c>
      <c r="D167" s="121" t="str">
        <f>VLOOKUP($C167,登録企業台帳!$A$2:$M$556,4,)</f>
        <v>703-8588</v>
      </c>
      <c r="E167" s="121" t="e">
        <f>VLOOKUP($C167,登録企業台帳!$A$2:$M$556,18,)</f>
        <v>#REF!</v>
      </c>
      <c r="F167" s="128" t="e">
        <f>VLOOKUP($C167,登録企業台帳!$A$2:$M$556,15,)</f>
        <v>#REF!</v>
      </c>
      <c r="G167" s="129" t="e">
        <f>VLOOKUP($C167,登録企業台帳!$A$2:$M$556,19,)</f>
        <v>#REF!</v>
      </c>
      <c r="H167" s="129" t="e">
        <f>IF(VLOOKUP($C167,登録企業台帳!$A$2:$M$556,29,)=0,"",VLOOKUP($C167,登録企業台帳!$A$2:$M$556,29,))</f>
        <v>#REF!</v>
      </c>
      <c r="I167" s="128" t="e">
        <f>IF(VLOOKUP($C167,登録企業台帳!$A$2:$M$556,17,)=0,"",VLOOKUP($C167,登録企業台帳!$A$2:$M$556,17,))</f>
        <v>#REF!</v>
      </c>
    </row>
    <row r="168" spans="1:9" s="122" customFormat="1" ht="40.5">
      <c r="A168" s="120">
        <v>167</v>
      </c>
      <c r="B168" s="121" t="e">
        <f>VLOOKUP($C168,登録企業台帳!$A$2:$M$556,14,)</f>
        <v>#REF!</v>
      </c>
      <c r="C168" s="123" t="str">
        <f>登録企業台帳!A142</f>
        <v>介護老人保健施設ニューエルダーセンター</v>
      </c>
      <c r="D168" s="121" t="str">
        <f>VLOOKUP($C168,登録企業台帳!$A$2:$M$556,4,)</f>
        <v>713-8102</v>
      </c>
      <c r="E168" s="121" t="e">
        <f>VLOOKUP($C168,登録企業台帳!$A$2:$M$556,18,)</f>
        <v>#REF!</v>
      </c>
      <c r="F168" s="128" t="e">
        <f>VLOOKUP($C168,登録企業台帳!$A$2:$M$556,15,)</f>
        <v>#REF!</v>
      </c>
      <c r="G168" s="129" t="e">
        <f>VLOOKUP($C168,登録企業台帳!$A$2:$M$556,19,)</f>
        <v>#REF!</v>
      </c>
      <c r="H168" s="129" t="e">
        <f>IF(VLOOKUP($C168,登録企業台帳!$A$2:$M$556,29,)=0,"",VLOOKUP($C168,登録企業台帳!$A$2:$M$556,29,))</f>
        <v>#REF!</v>
      </c>
      <c r="I168" s="128" t="e">
        <f>IF(VLOOKUP($C168,登録企業台帳!$A$2:$M$556,17,)=0,"",VLOOKUP($C168,登録企業台帳!$A$2:$M$556,17,))</f>
        <v>#REF!</v>
      </c>
    </row>
    <row r="169" spans="1:9" s="122" customFormat="1" ht="27">
      <c r="A169" s="120">
        <v>168</v>
      </c>
      <c r="B169" s="121" t="e">
        <f>VLOOKUP($C169,登録企業台帳!$A$2:$M$556,14,)</f>
        <v>#REF!</v>
      </c>
      <c r="C169" s="123" t="str">
        <f>登録企業台帳!A143</f>
        <v>医療法人賀新会　プライムホスピタル玉島</v>
      </c>
      <c r="D169" s="121" t="str">
        <f>VLOOKUP($C169,登録企業台帳!$A$2:$M$556,4,)</f>
        <v>713-8102</v>
      </c>
      <c r="E169" s="121" t="e">
        <f>VLOOKUP($C169,登録企業台帳!$A$2:$M$556,18,)</f>
        <v>#REF!</v>
      </c>
      <c r="F169" s="128" t="e">
        <f>VLOOKUP($C169,登録企業台帳!$A$2:$M$556,15,)</f>
        <v>#REF!</v>
      </c>
      <c r="G169" s="129" t="e">
        <f>VLOOKUP($C169,登録企業台帳!$A$2:$M$556,19,)</f>
        <v>#REF!</v>
      </c>
      <c r="H169" s="129" t="e">
        <f>IF(VLOOKUP($C169,登録企業台帳!$A$2:$M$556,29,)=0,"",VLOOKUP($C169,登録企業台帳!$A$2:$M$556,29,))</f>
        <v>#REF!</v>
      </c>
      <c r="I169" s="128" t="e">
        <f>IF(VLOOKUP($C169,登録企業台帳!$A$2:$M$556,17,)=0,"",VLOOKUP($C169,登録企業台帳!$A$2:$M$556,17,))</f>
        <v>#REF!</v>
      </c>
    </row>
    <row r="170" spans="1:9" s="122" customFormat="1" ht="27">
      <c r="A170" s="120">
        <v>169</v>
      </c>
      <c r="B170" s="121" t="e">
        <f>VLOOKUP($C170,登録企業台帳!$A$2:$M$556,14,)</f>
        <v>#REF!</v>
      </c>
      <c r="C170" s="123" t="str">
        <f>登録企業台帳!A144</f>
        <v>株式会社ＮＴＴ西日本 岡山支店</v>
      </c>
      <c r="D170" s="121" t="str">
        <f>VLOOKUP($C170,登録企業台帳!$A$2:$M$556,4,)</f>
        <v>700-0821</v>
      </c>
      <c r="E170" s="121" t="e">
        <f>VLOOKUP($C170,登録企業台帳!$A$2:$M$556,18,)</f>
        <v>#REF!</v>
      </c>
      <c r="F170" s="128" t="e">
        <f>VLOOKUP($C170,登録企業台帳!$A$2:$M$556,15,)</f>
        <v>#REF!</v>
      </c>
      <c r="G170" s="129" t="e">
        <f>VLOOKUP($C170,登録企業台帳!$A$2:$M$556,19,)</f>
        <v>#REF!</v>
      </c>
      <c r="H170" s="129" t="e">
        <f>IF(VLOOKUP($C170,登録企業台帳!$A$2:$M$556,29,)=0,"",VLOOKUP($C170,登録企業台帳!$A$2:$M$556,29,))</f>
        <v>#REF!</v>
      </c>
      <c r="I170" s="128" t="e">
        <f>IF(VLOOKUP($C170,登録企業台帳!$A$2:$M$556,17,)=0,"",VLOOKUP($C170,登録企業台帳!$A$2:$M$556,17,))</f>
        <v>#REF!</v>
      </c>
    </row>
    <row r="171" spans="1:9" s="122" customFormat="1" ht="27">
      <c r="A171" s="120">
        <v>170</v>
      </c>
      <c r="B171" s="121" t="e">
        <f>VLOOKUP($C171,登録企業台帳!$A$2:$M$556,14,)</f>
        <v>#REF!</v>
      </c>
      <c r="C171" s="123" t="str">
        <f>登録企業台帳!A145</f>
        <v>医療法人髙志会　柴田病院</v>
      </c>
      <c r="D171" s="121" t="str">
        <f>VLOOKUP($C171,登録企業台帳!$A$2:$M$556,4,)</f>
        <v>713-8103</v>
      </c>
      <c r="E171" s="121" t="e">
        <f>VLOOKUP($C171,登録企業台帳!$A$2:$M$556,18,)</f>
        <v>#REF!</v>
      </c>
      <c r="F171" s="128" t="e">
        <f>VLOOKUP($C171,登録企業台帳!$A$2:$M$556,15,)</f>
        <v>#REF!</v>
      </c>
      <c r="G171" s="129" t="e">
        <f>VLOOKUP($C171,登録企業台帳!$A$2:$M$556,19,)</f>
        <v>#REF!</v>
      </c>
      <c r="H171" s="129" t="e">
        <f>IF(VLOOKUP($C171,登録企業台帳!$A$2:$M$556,29,)=0,"",VLOOKUP($C171,登録企業台帳!$A$2:$M$556,29,))</f>
        <v>#REF!</v>
      </c>
      <c r="I171" s="128" t="e">
        <f>IF(VLOOKUP($C171,登録企業台帳!$A$2:$M$556,17,)=0,"",VLOOKUP($C171,登録企業台帳!$A$2:$M$556,17,))</f>
        <v>#REF!</v>
      </c>
    </row>
    <row r="172" spans="1:9" s="122" customFormat="1" ht="27">
      <c r="A172" s="120">
        <v>171</v>
      </c>
      <c r="B172" s="121" t="e">
        <f>VLOOKUP($C172,登録企業台帳!$A$2:$M$556,14,)</f>
        <v>#REF!</v>
      </c>
      <c r="C172" s="123" t="str">
        <f>登録企業台帳!A146</f>
        <v>アサゴエ工業株式会社</v>
      </c>
      <c r="D172" s="121" t="str">
        <f>VLOOKUP($C172,登録企業台帳!$A$2:$M$556,4,)</f>
        <v>701-0206</v>
      </c>
      <c r="E172" s="121" t="e">
        <f>VLOOKUP($C172,登録企業台帳!$A$2:$M$556,18,)</f>
        <v>#REF!</v>
      </c>
      <c r="F172" s="128" t="e">
        <f>VLOOKUP($C172,登録企業台帳!$A$2:$M$556,15,)</f>
        <v>#REF!</v>
      </c>
      <c r="G172" s="129" t="e">
        <f>VLOOKUP($C172,登録企業台帳!$A$2:$M$556,19,)</f>
        <v>#REF!</v>
      </c>
      <c r="H172" s="129" t="e">
        <f>IF(VLOOKUP($C172,登録企業台帳!$A$2:$M$556,29,)=0,"",VLOOKUP($C172,登録企業台帳!$A$2:$M$556,29,))</f>
        <v>#REF!</v>
      </c>
      <c r="I172" s="128" t="e">
        <f>IF(VLOOKUP($C172,登録企業台帳!$A$2:$M$556,17,)=0,"",VLOOKUP($C172,登録企業台帳!$A$2:$M$556,17,))</f>
        <v>#REF!</v>
      </c>
    </row>
    <row r="173" spans="1:9" s="122" customFormat="1">
      <c r="A173" s="120">
        <v>172</v>
      </c>
      <c r="B173" s="121" t="e">
        <f>VLOOKUP($C173,登録企業台帳!$A$2:$M$556,14,)</f>
        <v>#REF!</v>
      </c>
      <c r="C173" s="123" t="e">
        <f>登録企業台帳!#REF!</f>
        <v>#REF!</v>
      </c>
      <c r="D173" s="121" t="e">
        <f>VLOOKUP($C173,登録企業台帳!$A$2:$M$556,4,)</f>
        <v>#REF!</v>
      </c>
      <c r="E173" s="121" t="e">
        <f>VLOOKUP($C173,登録企業台帳!$A$2:$M$556,18,)</f>
        <v>#REF!</v>
      </c>
      <c r="F173" s="128" t="e">
        <f>VLOOKUP($C173,登録企業台帳!$A$2:$M$556,15,)</f>
        <v>#REF!</v>
      </c>
      <c r="G173" s="129" t="e">
        <f>VLOOKUP($C173,登録企業台帳!$A$2:$M$556,19,)</f>
        <v>#REF!</v>
      </c>
      <c r="H173" s="129" t="e">
        <f>IF(VLOOKUP($C173,登録企業台帳!$A$2:$M$556,29,)=0,"",VLOOKUP($C173,登録企業台帳!$A$2:$M$556,29,))</f>
        <v>#REF!</v>
      </c>
      <c r="I173" s="128" t="e">
        <f>IF(VLOOKUP($C173,登録企業台帳!$A$2:$M$556,17,)=0,"",VLOOKUP($C173,登録企業台帳!$A$2:$M$556,17,))</f>
        <v>#REF!</v>
      </c>
    </row>
    <row r="174" spans="1:9" s="122" customFormat="1" ht="27">
      <c r="A174" s="120">
        <v>173</v>
      </c>
      <c r="B174" s="121" t="e">
        <f>VLOOKUP($C174,登録企業台帳!$A$2:$M$556,14,)</f>
        <v>#REF!</v>
      </c>
      <c r="C174" s="123" t="str">
        <f>登録企業台帳!A147</f>
        <v>有限会社ゼロマックスエンジニアリング</v>
      </c>
      <c r="D174" s="121" t="str">
        <f>VLOOKUP($C174,登録企業台帳!$A$2:$M$556,4,)</f>
        <v>710-0131</v>
      </c>
      <c r="E174" s="121" t="e">
        <f>VLOOKUP($C174,登録企業台帳!$A$2:$M$556,18,)</f>
        <v>#REF!</v>
      </c>
      <c r="F174" s="128" t="e">
        <f>VLOOKUP($C174,登録企業台帳!$A$2:$M$556,15,)</f>
        <v>#REF!</v>
      </c>
      <c r="G174" s="129" t="e">
        <f>VLOOKUP($C174,登録企業台帳!$A$2:$M$556,19,)</f>
        <v>#REF!</v>
      </c>
      <c r="H174" s="129" t="e">
        <f>IF(VLOOKUP($C174,登録企業台帳!$A$2:$M$556,29,)=0,"",VLOOKUP($C174,登録企業台帳!$A$2:$M$556,29,))</f>
        <v>#REF!</v>
      </c>
      <c r="I174" s="128" t="e">
        <f>IF(VLOOKUP($C174,登録企業台帳!$A$2:$M$556,17,)=0,"",VLOOKUP($C174,登録企業台帳!$A$2:$M$556,17,))</f>
        <v>#REF!</v>
      </c>
    </row>
    <row r="175" spans="1:9" s="122" customFormat="1">
      <c r="A175" s="120">
        <v>174</v>
      </c>
      <c r="B175" s="121" t="e">
        <f>VLOOKUP($C175,登録企業台帳!$A$2:$M$556,14,)</f>
        <v>#REF!</v>
      </c>
      <c r="C175" s="123" t="str">
        <f>登録企業台帳!A148</f>
        <v>特定医療法人鴻仁会</v>
      </c>
      <c r="D175" s="121" t="str">
        <f>VLOOKUP($C175,登録企業台帳!$A$2:$M$556,4,)</f>
        <v>700-0017</v>
      </c>
      <c r="E175" s="121" t="e">
        <f>VLOOKUP($C175,登録企業台帳!$A$2:$M$556,18,)</f>
        <v>#REF!</v>
      </c>
      <c r="F175" s="128" t="e">
        <f>VLOOKUP($C175,登録企業台帳!$A$2:$M$556,15,)</f>
        <v>#REF!</v>
      </c>
      <c r="G175" s="129" t="e">
        <f>VLOOKUP($C175,登録企業台帳!$A$2:$M$556,19,)</f>
        <v>#REF!</v>
      </c>
      <c r="H175" s="129" t="e">
        <f>IF(VLOOKUP($C175,登録企業台帳!$A$2:$M$556,29,)=0,"",VLOOKUP($C175,登録企業台帳!$A$2:$M$556,29,))</f>
        <v>#REF!</v>
      </c>
      <c r="I175" s="128" t="e">
        <f>IF(VLOOKUP($C175,登録企業台帳!$A$2:$M$556,17,)=0,"",VLOOKUP($C175,登録企業台帳!$A$2:$M$556,17,))</f>
        <v>#REF!</v>
      </c>
    </row>
    <row r="176" spans="1:9" s="122" customFormat="1">
      <c r="A176" s="120">
        <v>175</v>
      </c>
      <c r="B176" s="121" t="e">
        <f>VLOOKUP($C176,登録企業台帳!$A$2:$M$556,14,)</f>
        <v>#REF!</v>
      </c>
      <c r="C176" s="123" t="e">
        <f>登録企業台帳!#REF!</f>
        <v>#REF!</v>
      </c>
      <c r="D176" s="121" t="e">
        <f>VLOOKUP($C176,登録企業台帳!$A$2:$M$556,4,)</f>
        <v>#REF!</v>
      </c>
      <c r="E176" s="121" t="e">
        <f>VLOOKUP($C176,登録企業台帳!$A$2:$M$556,18,)</f>
        <v>#REF!</v>
      </c>
      <c r="F176" s="128" t="e">
        <f>VLOOKUP($C176,登録企業台帳!$A$2:$M$556,15,)</f>
        <v>#REF!</v>
      </c>
      <c r="G176" s="129" t="e">
        <f>VLOOKUP($C176,登録企業台帳!$A$2:$M$556,19,)</f>
        <v>#REF!</v>
      </c>
      <c r="H176" s="129" t="e">
        <f>IF(VLOOKUP($C176,登録企業台帳!$A$2:$M$556,29,)=0,"",VLOOKUP($C176,登録企業台帳!$A$2:$M$556,29,))</f>
        <v>#REF!</v>
      </c>
      <c r="I176" s="128" t="e">
        <f>IF(VLOOKUP($C176,登録企業台帳!$A$2:$M$556,17,)=0,"",VLOOKUP($C176,登録企業台帳!$A$2:$M$556,17,))</f>
        <v>#REF!</v>
      </c>
    </row>
    <row r="177" spans="1:9" s="122" customFormat="1" ht="27">
      <c r="A177" s="120">
        <v>176</v>
      </c>
      <c r="B177" s="121" t="e">
        <f>VLOOKUP($C177,登録企業台帳!$A$2:$M$556,14,)</f>
        <v>#REF!</v>
      </c>
      <c r="C177" s="123" t="str">
        <f>登録企業台帳!A149</f>
        <v>株式会社エイチ・エス・ピー</v>
      </c>
      <c r="D177" s="121" t="str">
        <f>VLOOKUP($C177,登録企業台帳!$A$2:$M$556,4,)</f>
        <v>700-0826</v>
      </c>
      <c r="E177" s="121" t="e">
        <f>VLOOKUP($C177,登録企業台帳!$A$2:$M$556,18,)</f>
        <v>#REF!</v>
      </c>
      <c r="F177" s="128" t="e">
        <f>VLOOKUP($C177,登録企業台帳!$A$2:$M$556,15,)</f>
        <v>#REF!</v>
      </c>
      <c r="G177" s="129" t="e">
        <f>VLOOKUP($C177,登録企業台帳!$A$2:$M$556,19,)</f>
        <v>#REF!</v>
      </c>
      <c r="H177" s="129" t="e">
        <f>IF(VLOOKUP($C177,登録企業台帳!$A$2:$M$556,29,)=0,"",VLOOKUP($C177,登録企業台帳!$A$2:$M$556,29,))</f>
        <v>#REF!</v>
      </c>
      <c r="I177" s="128" t="e">
        <f>IF(VLOOKUP($C177,登録企業台帳!$A$2:$M$556,17,)=0,"",VLOOKUP($C177,登録企業台帳!$A$2:$M$556,17,))</f>
        <v>#REF!</v>
      </c>
    </row>
    <row r="178" spans="1:9" s="122" customFormat="1">
      <c r="A178" s="120">
        <v>177</v>
      </c>
      <c r="B178" s="121" t="e">
        <f>VLOOKUP($C178,登録企業台帳!$A$2:$M$556,14,)</f>
        <v>#REF!</v>
      </c>
      <c r="C178" s="123" t="str">
        <f>登録企業台帳!A150</f>
        <v>株式会社ニチエコ</v>
      </c>
      <c r="D178" s="121" t="str">
        <f>VLOOKUP($C178,登録企業台帳!$A$2:$M$556,4,)</f>
        <v>700-0975</v>
      </c>
      <c r="E178" s="121" t="e">
        <f>VLOOKUP($C178,登録企業台帳!$A$2:$M$556,18,)</f>
        <v>#REF!</v>
      </c>
      <c r="F178" s="128" t="e">
        <f>VLOOKUP($C178,登録企業台帳!$A$2:$M$556,15,)</f>
        <v>#REF!</v>
      </c>
      <c r="G178" s="129" t="e">
        <f>VLOOKUP($C178,登録企業台帳!$A$2:$M$556,19,)</f>
        <v>#REF!</v>
      </c>
      <c r="H178" s="129" t="e">
        <f>IF(VLOOKUP($C178,登録企業台帳!$A$2:$M$556,29,)=0,"",VLOOKUP($C178,登録企業台帳!$A$2:$M$556,29,))</f>
        <v>#REF!</v>
      </c>
      <c r="I178" s="128" t="e">
        <f>IF(VLOOKUP($C178,登録企業台帳!$A$2:$M$556,17,)=0,"",VLOOKUP($C178,登録企業台帳!$A$2:$M$556,17,))</f>
        <v>#REF!</v>
      </c>
    </row>
    <row r="179" spans="1:9" s="122" customFormat="1">
      <c r="A179" s="120">
        <v>178</v>
      </c>
      <c r="B179" s="121" t="e">
        <f>VLOOKUP($C179,登録企業台帳!$A$2:$M$556,14,)</f>
        <v>#REF!</v>
      </c>
      <c r="C179" s="123" t="str">
        <f>登録企業台帳!A151</f>
        <v>有限会社川﨑商会</v>
      </c>
      <c r="D179" s="121" t="str">
        <f>VLOOKUP($C179,登録企業台帳!$A$2:$M$556,4,)</f>
        <v>701-3204</v>
      </c>
      <c r="E179" s="121" t="e">
        <f>VLOOKUP($C179,登録企業台帳!$A$2:$M$556,18,)</f>
        <v>#REF!</v>
      </c>
      <c r="F179" s="128" t="e">
        <f>VLOOKUP($C179,登録企業台帳!$A$2:$M$556,15,)</f>
        <v>#REF!</v>
      </c>
      <c r="G179" s="129" t="e">
        <f>VLOOKUP($C179,登録企業台帳!$A$2:$M$556,19,)</f>
        <v>#REF!</v>
      </c>
      <c r="H179" s="129" t="e">
        <f>IF(VLOOKUP($C179,登録企業台帳!$A$2:$M$556,29,)=0,"",VLOOKUP($C179,登録企業台帳!$A$2:$M$556,29,))</f>
        <v>#REF!</v>
      </c>
      <c r="I179" s="128" t="e">
        <f>IF(VLOOKUP($C179,登録企業台帳!$A$2:$M$556,17,)=0,"",VLOOKUP($C179,登録企業台帳!$A$2:$M$556,17,))</f>
        <v>#REF!</v>
      </c>
    </row>
    <row r="180" spans="1:9" s="122" customFormat="1">
      <c r="A180" s="120">
        <v>179</v>
      </c>
      <c r="B180" s="121" t="e">
        <f>VLOOKUP($C180,登録企業台帳!$A$2:$M$556,14,)</f>
        <v>#REF!</v>
      </c>
      <c r="C180" s="123" t="str">
        <f>登録企業台帳!A152</f>
        <v>社会福祉法人純晴会</v>
      </c>
      <c r="D180" s="121" t="str">
        <f>VLOOKUP($C180,登録企業台帳!$A$2:$M$556,4,)</f>
        <v>710-0034</v>
      </c>
      <c r="E180" s="121" t="e">
        <f>VLOOKUP($C180,登録企業台帳!$A$2:$M$556,18,)</f>
        <v>#REF!</v>
      </c>
      <c r="F180" s="128" t="e">
        <f>VLOOKUP($C180,登録企業台帳!$A$2:$M$556,15,)</f>
        <v>#REF!</v>
      </c>
      <c r="G180" s="129" t="e">
        <f>VLOOKUP($C180,登録企業台帳!$A$2:$M$556,19,)</f>
        <v>#REF!</v>
      </c>
      <c r="H180" s="129" t="e">
        <f>IF(VLOOKUP($C180,登録企業台帳!$A$2:$M$556,29,)=0,"",VLOOKUP($C180,登録企業台帳!$A$2:$M$556,29,))</f>
        <v>#REF!</v>
      </c>
      <c r="I180" s="128" t="e">
        <f>IF(VLOOKUP($C180,登録企業台帳!$A$2:$M$556,17,)=0,"",VLOOKUP($C180,登録企業台帳!$A$2:$M$556,17,))</f>
        <v>#REF!</v>
      </c>
    </row>
    <row r="181" spans="1:9" s="122" customFormat="1">
      <c r="A181" s="120">
        <v>180</v>
      </c>
      <c r="B181" s="121" t="e">
        <f>VLOOKUP($C181,登録企業台帳!$A$2:$M$556,14,)</f>
        <v>#REF!</v>
      </c>
      <c r="C181" s="123" t="e">
        <f>登録企業台帳!#REF!</f>
        <v>#REF!</v>
      </c>
      <c r="D181" s="121" t="e">
        <f>VLOOKUP($C181,登録企業台帳!$A$2:$M$556,4,)</f>
        <v>#REF!</v>
      </c>
      <c r="E181" s="121" t="e">
        <f>VLOOKUP($C181,登録企業台帳!$A$2:$M$556,18,)</f>
        <v>#REF!</v>
      </c>
      <c r="F181" s="128" t="e">
        <f>VLOOKUP($C181,登録企業台帳!$A$2:$M$556,15,)</f>
        <v>#REF!</v>
      </c>
      <c r="G181" s="129" t="e">
        <f>VLOOKUP($C181,登録企業台帳!$A$2:$M$556,19,)</f>
        <v>#REF!</v>
      </c>
      <c r="H181" s="129" t="e">
        <f>IF(VLOOKUP($C181,登録企業台帳!$A$2:$M$556,29,)=0,"",VLOOKUP($C181,登録企業台帳!$A$2:$M$556,29,))</f>
        <v>#REF!</v>
      </c>
      <c r="I181" s="128" t="e">
        <f>IF(VLOOKUP($C181,登録企業台帳!$A$2:$M$556,17,)=0,"",VLOOKUP($C181,登録企業台帳!$A$2:$M$556,17,))</f>
        <v>#REF!</v>
      </c>
    </row>
    <row r="182" spans="1:9" s="122" customFormat="1">
      <c r="A182" s="120">
        <v>181</v>
      </c>
      <c r="B182" s="121" t="e">
        <f>VLOOKUP($C182,登録企業台帳!$A$2:$M$556,14,)</f>
        <v>#REF!</v>
      </c>
      <c r="C182" s="123" t="e">
        <f>登録企業台帳!#REF!</f>
        <v>#REF!</v>
      </c>
      <c r="D182" s="121" t="e">
        <f>VLOOKUP($C182,登録企業台帳!$A$2:$M$556,4,)</f>
        <v>#REF!</v>
      </c>
      <c r="E182" s="121" t="e">
        <f>VLOOKUP($C182,登録企業台帳!$A$2:$M$556,18,)</f>
        <v>#REF!</v>
      </c>
      <c r="F182" s="128" t="e">
        <f>VLOOKUP($C182,登録企業台帳!$A$2:$M$556,15,)</f>
        <v>#REF!</v>
      </c>
      <c r="G182" s="129" t="e">
        <f>VLOOKUP($C182,登録企業台帳!$A$2:$M$556,19,)</f>
        <v>#REF!</v>
      </c>
      <c r="H182" s="129" t="e">
        <f>IF(VLOOKUP($C182,登録企業台帳!$A$2:$M$556,29,)=0,"",VLOOKUP($C182,登録企業台帳!$A$2:$M$556,29,))</f>
        <v>#REF!</v>
      </c>
      <c r="I182" s="128" t="e">
        <f>IF(VLOOKUP($C182,登録企業台帳!$A$2:$M$556,17,)=0,"",VLOOKUP($C182,登録企業台帳!$A$2:$M$556,17,))</f>
        <v>#REF!</v>
      </c>
    </row>
    <row r="183" spans="1:9" s="122" customFormat="1" ht="27">
      <c r="A183" s="120">
        <v>182</v>
      </c>
      <c r="B183" s="121" t="e">
        <f>VLOOKUP($C183,登録企業台帳!$A$2:$M$556,14,)</f>
        <v>#REF!</v>
      </c>
      <c r="C183" s="123" t="str">
        <f>登録企業台帳!A153</f>
        <v>有限会社山本水産輸送</v>
      </c>
      <c r="D183" s="121" t="str">
        <f>VLOOKUP($C183,登録企業台帳!$A$2:$M$556,4,)</f>
        <v>703-8265</v>
      </c>
      <c r="E183" s="121" t="e">
        <f>VLOOKUP($C183,登録企業台帳!$A$2:$M$556,18,)</f>
        <v>#REF!</v>
      </c>
      <c r="F183" s="128" t="e">
        <f>VLOOKUP($C183,登録企業台帳!$A$2:$M$556,15,)</f>
        <v>#REF!</v>
      </c>
      <c r="G183" s="129" t="e">
        <f>VLOOKUP($C183,登録企業台帳!$A$2:$M$556,19,)</f>
        <v>#REF!</v>
      </c>
      <c r="H183" s="129" t="e">
        <f>IF(VLOOKUP($C183,登録企業台帳!$A$2:$M$556,29,)=0,"",VLOOKUP($C183,登録企業台帳!$A$2:$M$556,29,))</f>
        <v>#REF!</v>
      </c>
      <c r="I183" s="128" t="e">
        <f>IF(VLOOKUP($C183,登録企業台帳!$A$2:$M$556,17,)=0,"",VLOOKUP($C183,登録企業台帳!$A$2:$M$556,17,))</f>
        <v>#REF!</v>
      </c>
    </row>
    <row r="184" spans="1:9" s="122" customFormat="1">
      <c r="A184" s="120">
        <v>183</v>
      </c>
      <c r="B184" s="121" t="e">
        <f>VLOOKUP($C184,登録企業台帳!$A$2:$M$556,14,)</f>
        <v>#REF!</v>
      </c>
      <c r="C184" s="123" t="str">
        <f>登録企業台帳!A154</f>
        <v>株式会社オフィスダン</v>
      </c>
      <c r="D184" s="121" t="str">
        <f>VLOOKUP($C184,登録企業台帳!$A$2:$M$556,4,)</f>
        <v>700-0941</v>
      </c>
      <c r="E184" s="121" t="e">
        <f>VLOOKUP($C184,登録企業台帳!$A$2:$M$556,18,)</f>
        <v>#REF!</v>
      </c>
      <c r="F184" s="128" t="e">
        <f>VLOOKUP($C184,登録企業台帳!$A$2:$M$556,15,)</f>
        <v>#REF!</v>
      </c>
      <c r="G184" s="129" t="e">
        <f>VLOOKUP($C184,登録企業台帳!$A$2:$M$556,19,)</f>
        <v>#REF!</v>
      </c>
      <c r="H184" s="129" t="e">
        <f>IF(VLOOKUP($C184,登録企業台帳!$A$2:$M$556,29,)=0,"",VLOOKUP($C184,登録企業台帳!$A$2:$M$556,29,))</f>
        <v>#REF!</v>
      </c>
      <c r="I184" s="128" t="e">
        <f>IF(VLOOKUP($C184,登録企業台帳!$A$2:$M$556,17,)=0,"",VLOOKUP($C184,登録企業台帳!$A$2:$M$556,17,))</f>
        <v>#REF!</v>
      </c>
    </row>
    <row r="185" spans="1:9" s="122" customFormat="1" ht="27">
      <c r="A185" s="120">
        <v>184</v>
      </c>
      <c r="B185" s="121" t="e">
        <f>VLOOKUP($C185,登録企業台帳!$A$2:$M$556,14,)</f>
        <v>#REF!</v>
      </c>
      <c r="C185" s="123" t="str">
        <f>登録企業台帳!A155</f>
        <v>株式会社英田エンジニアリング</v>
      </c>
      <c r="D185" s="121" t="str">
        <f>VLOOKUP($C185,登録企業台帳!$A$2:$M$556,4,)</f>
        <v>701-2603</v>
      </c>
      <c r="E185" s="121" t="e">
        <f>VLOOKUP($C185,登録企業台帳!$A$2:$M$556,18,)</f>
        <v>#REF!</v>
      </c>
      <c r="F185" s="128" t="e">
        <f>VLOOKUP($C185,登録企業台帳!$A$2:$M$556,15,)</f>
        <v>#REF!</v>
      </c>
      <c r="G185" s="129" t="e">
        <f>VLOOKUP($C185,登録企業台帳!$A$2:$M$556,19,)</f>
        <v>#REF!</v>
      </c>
      <c r="H185" s="129" t="e">
        <f>IF(VLOOKUP($C185,登録企業台帳!$A$2:$M$556,29,)=0,"",VLOOKUP($C185,登録企業台帳!$A$2:$M$556,29,))</f>
        <v>#REF!</v>
      </c>
      <c r="I185" s="128" t="e">
        <f>IF(VLOOKUP($C185,登録企業台帳!$A$2:$M$556,17,)=0,"",VLOOKUP($C185,登録企業台帳!$A$2:$M$556,17,))</f>
        <v>#REF!</v>
      </c>
    </row>
    <row r="186" spans="1:9" s="122" customFormat="1" ht="27">
      <c r="A186" s="120">
        <v>185</v>
      </c>
      <c r="B186" s="121" t="e">
        <f>VLOOKUP($C186,登録企業台帳!$A$2:$M$556,14,)</f>
        <v>#REF!</v>
      </c>
      <c r="C186" s="123" t="str">
        <f>登録企業台帳!A156</f>
        <v>有限会社メディカルプラン岡山</v>
      </c>
      <c r="D186" s="121" t="str">
        <f>VLOOKUP($C186,登録企業台帳!$A$2:$M$556,4,)</f>
        <v>703-8256</v>
      </c>
      <c r="E186" s="121" t="e">
        <f>VLOOKUP($C186,登録企業台帳!$A$2:$M$556,18,)</f>
        <v>#REF!</v>
      </c>
      <c r="F186" s="128" t="e">
        <f>VLOOKUP($C186,登録企業台帳!$A$2:$M$556,15,)</f>
        <v>#REF!</v>
      </c>
      <c r="G186" s="129" t="e">
        <f>VLOOKUP($C186,登録企業台帳!$A$2:$M$556,19,)</f>
        <v>#REF!</v>
      </c>
      <c r="H186" s="129" t="e">
        <f>IF(VLOOKUP($C186,登録企業台帳!$A$2:$M$556,29,)=0,"",VLOOKUP($C186,登録企業台帳!$A$2:$M$556,29,))</f>
        <v>#REF!</v>
      </c>
      <c r="I186" s="128" t="e">
        <f>IF(VLOOKUP($C186,登録企業台帳!$A$2:$M$556,17,)=0,"",VLOOKUP($C186,登録企業台帳!$A$2:$M$556,17,))</f>
        <v>#REF!</v>
      </c>
    </row>
    <row r="187" spans="1:9" s="122" customFormat="1" ht="27">
      <c r="A187" s="120">
        <v>186</v>
      </c>
      <c r="B187" s="121" t="e">
        <f>VLOOKUP($C187,登録企業台帳!$A$2:$M$556,14,)</f>
        <v>#REF!</v>
      </c>
      <c r="C187" s="123" t="str">
        <f>登録企業台帳!A157</f>
        <v>株式会社西日本トップサービス</v>
      </c>
      <c r="D187" s="121" t="str">
        <f>VLOOKUP($C187,登録企業台帳!$A$2:$M$556,4,)</f>
        <v>700-0945</v>
      </c>
      <c r="E187" s="121" t="e">
        <f>VLOOKUP($C187,登録企業台帳!$A$2:$M$556,18,)</f>
        <v>#REF!</v>
      </c>
      <c r="F187" s="128" t="e">
        <f>VLOOKUP($C187,登録企業台帳!$A$2:$M$556,15,)</f>
        <v>#REF!</v>
      </c>
      <c r="G187" s="129" t="e">
        <f>VLOOKUP($C187,登録企業台帳!$A$2:$M$556,19,)</f>
        <v>#REF!</v>
      </c>
      <c r="H187" s="129" t="e">
        <f>IF(VLOOKUP($C187,登録企業台帳!$A$2:$M$556,29,)=0,"",VLOOKUP($C187,登録企業台帳!$A$2:$M$556,29,))</f>
        <v>#REF!</v>
      </c>
      <c r="I187" s="128" t="e">
        <f>IF(VLOOKUP($C187,登録企業台帳!$A$2:$M$556,17,)=0,"",VLOOKUP($C187,登録企業台帳!$A$2:$M$556,17,))</f>
        <v>#REF!</v>
      </c>
    </row>
    <row r="188" spans="1:9" s="122" customFormat="1" ht="54">
      <c r="A188" s="120">
        <v>187</v>
      </c>
      <c r="B188" s="121" t="e">
        <f>VLOOKUP($C188,登録企業台帳!$A$2:$M$556,14,)</f>
        <v>#REF!</v>
      </c>
      <c r="C188" s="123" t="e">
        <f>#REF!</f>
        <v>#REF!</v>
      </c>
      <c r="D188" s="121" t="e">
        <f>VLOOKUP($C188,登録企業台帳!$A$2:$M$556,4,)</f>
        <v>#REF!</v>
      </c>
      <c r="E188" s="121" t="e">
        <f>VLOOKUP($C188,登録企業台帳!$A$2:$M$556,18,)</f>
        <v>#REF!</v>
      </c>
      <c r="F188" s="128" t="e">
        <f>VLOOKUP($C188,登録企業台帳!$A$2:$M$556,15,)</f>
        <v>#REF!</v>
      </c>
      <c r="G188" s="129" t="e">
        <f>VLOOKUP($C188,登録企業台帳!$A$2:$M$556,19,)</f>
        <v>#REF!</v>
      </c>
      <c r="H188" s="129" t="e">
        <f>IF(VLOOKUP($C188,登録企業台帳!$A$2:$M$556,29,)=0,"",VLOOKUP($C188,登録企業台帳!$A$2:$M$556,29,))</f>
        <v>#REF!</v>
      </c>
      <c r="I188" s="132" t="s">
        <v>2006</v>
      </c>
    </row>
    <row r="189" spans="1:9" s="122" customFormat="1" ht="54">
      <c r="A189" s="120">
        <v>188</v>
      </c>
      <c r="B189" s="121" t="e">
        <f>VLOOKUP($C189,登録企業台帳!$A$2:$M$556,14,)</f>
        <v>#REF!</v>
      </c>
      <c r="C189" s="123" t="str">
        <f>登録企業台帳!A158</f>
        <v>瀬戸内部品株式会社　岡山工場</v>
      </c>
      <c r="D189" s="121" t="str">
        <f>VLOOKUP($C189,登録企業台帳!$A$2:$M$556,4,)</f>
        <v>716-1112</v>
      </c>
      <c r="E189" s="121" t="e">
        <f>VLOOKUP($C189,登録企業台帳!$A$2:$M$556,18,)</f>
        <v>#REF!</v>
      </c>
      <c r="F189" s="128" t="e">
        <f>VLOOKUP($C189,登録企業台帳!$A$2:$M$556,15,)</f>
        <v>#REF!</v>
      </c>
      <c r="G189" s="129" t="e">
        <f>VLOOKUP($C189,登録企業台帳!$A$2:$M$556,19,)</f>
        <v>#REF!</v>
      </c>
      <c r="H189" s="129" t="e">
        <f>IF(VLOOKUP($C189,登録企業台帳!$A$2:$M$556,29,)=0,"",VLOOKUP($C189,登録企業台帳!$A$2:$M$556,29,))</f>
        <v>#REF!</v>
      </c>
      <c r="I189" s="132" t="s">
        <v>2005</v>
      </c>
    </row>
    <row r="190" spans="1:9" s="122" customFormat="1" ht="27">
      <c r="A190" s="120">
        <v>189</v>
      </c>
      <c r="B190" s="121" t="e">
        <f>VLOOKUP($C190,登録企業台帳!$A$2:$M$556,14,)</f>
        <v>#REF!</v>
      </c>
      <c r="C190" s="123" t="str">
        <f>登録企業台帳!A159</f>
        <v>日本エクスラン工業株式会社西大寺工場</v>
      </c>
      <c r="D190" s="121" t="str">
        <f>VLOOKUP($C190,登録企業台帳!$A$2:$M$556,4,)</f>
        <v>704-8510</v>
      </c>
      <c r="E190" s="121" t="e">
        <f>VLOOKUP($C190,登録企業台帳!$A$2:$M$556,18,)</f>
        <v>#REF!</v>
      </c>
      <c r="F190" s="128" t="e">
        <f>VLOOKUP($C190,登録企業台帳!$A$2:$M$556,15,)</f>
        <v>#REF!</v>
      </c>
      <c r="G190" s="129" t="e">
        <f>VLOOKUP($C190,登録企業台帳!$A$2:$M$556,19,)</f>
        <v>#REF!</v>
      </c>
      <c r="H190" s="129" t="e">
        <f>IF(VLOOKUP($C190,登録企業台帳!$A$2:$M$556,29,)=0,"",VLOOKUP($C190,登録企業台帳!$A$2:$M$556,29,))</f>
        <v>#REF!</v>
      </c>
      <c r="I190" s="128" t="e">
        <f>IF(VLOOKUP($C190,登録企業台帳!$A$2:$M$556,17,)=0,"",VLOOKUP($C190,登録企業台帳!$A$2:$M$556,17,))</f>
        <v>#REF!</v>
      </c>
    </row>
    <row r="191" spans="1:9" s="122" customFormat="1" ht="27">
      <c r="A191" s="120">
        <v>190</v>
      </c>
      <c r="B191" s="121" t="e">
        <f>VLOOKUP($C191,登録企業台帳!$A$2:$M$556,14,)</f>
        <v>#REF!</v>
      </c>
      <c r="C191" s="123" t="str">
        <f>登録企業台帳!A160</f>
        <v>株式会社あかりファーマシー</v>
      </c>
      <c r="D191" s="121" t="str">
        <f>VLOOKUP($C191,登録企業台帳!$A$2:$M$556,4,)</f>
        <v>703-8231</v>
      </c>
      <c r="E191" s="121" t="e">
        <f>VLOOKUP($C191,登録企業台帳!$A$2:$M$556,18,)</f>
        <v>#REF!</v>
      </c>
      <c r="F191" s="128" t="e">
        <f>VLOOKUP($C191,登録企業台帳!$A$2:$M$556,15,)</f>
        <v>#REF!</v>
      </c>
      <c r="G191" s="129" t="e">
        <f>VLOOKUP($C191,登録企業台帳!$A$2:$M$556,19,)</f>
        <v>#REF!</v>
      </c>
      <c r="H191" s="129" t="e">
        <f>IF(VLOOKUP($C191,登録企業台帳!$A$2:$M$556,29,)=0,"",VLOOKUP($C191,登録企業台帳!$A$2:$M$556,29,))</f>
        <v>#REF!</v>
      </c>
      <c r="I191" s="128" t="e">
        <f>IF(VLOOKUP($C191,登録企業台帳!$A$2:$M$556,17,)=0,"",VLOOKUP($C191,登録企業台帳!$A$2:$M$556,17,))</f>
        <v>#REF!</v>
      </c>
    </row>
    <row r="192" spans="1:9" s="122" customFormat="1" ht="54">
      <c r="A192" s="120">
        <v>191</v>
      </c>
      <c r="B192" s="121" t="e">
        <f>VLOOKUP($C192,登録企業台帳!$A$2:$M$556,14,)</f>
        <v>#REF!</v>
      </c>
      <c r="C192" s="123" t="str">
        <f>登録企業台帳!A161</f>
        <v>株式会社ブラックスミス</v>
      </c>
      <c r="D192" s="121" t="str">
        <f>VLOOKUP($C192,登録企業台帳!$A$2:$M$556,4,)</f>
        <v>701-0113</v>
      </c>
      <c r="E192" s="121" t="e">
        <f>VLOOKUP($C192,登録企業台帳!$A$2:$M$556,18,)</f>
        <v>#REF!</v>
      </c>
      <c r="F192" s="128" t="e">
        <f>VLOOKUP($C192,登録企業台帳!$A$2:$M$556,15,)</f>
        <v>#REF!</v>
      </c>
      <c r="G192" s="129" t="e">
        <f>VLOOKUP($C192,登録企業台帳!$A$2:$M$556,19,)</f>
        <v>#REF!</v>
      </c>
      <c r="H192" s="129" t="e">
        <f>IF(VLOOKUP($C192,登録企業台帳!$A$2:$M$556,29,)=0,"",VLOOKUP($C192,登録企業台帳!$A$2:$M$556,29,))</f>
        <v>#REF!</v>
      </c>
      <c r="I192" s="132" t="s">
        <v>2005</v>
      </c>
    </row>
    <row r="193" spans="1:9" s="122" customFormat="1" ht="27">
      <c r="A193" s="120">
        <v>192</v>
      </c>
      <c r="B193" s="121" t="e">
        <f>VLOOKUP($C193,登録企業台帳!$A$2:$M$556,14,)</f>
        <v>#REF!</v>
      </c>
      <c r="C193" s="123" t="str">
        <f>登録企業台帳!A162</f>
        <v>社会福祉法人弘徳学園</v>
      </c>
      <c r="D193" s="121" t="str">
        <f>VLOOKUP($C193,登録企業台帳!$A$2:$M$556,4,)</f>
        <v>703-8283</v>
      </c>
      <c r="E193" s="121" t="e">
        <f>VLOOKUP($C193,登録企業台帳!$A$2:$M$556,18,)</f>
        <v>#REF!</v>
      </c>
      <c r="F193" s="128" t="e">
        <f>VLOOKUP($C193,登録企業台帳!$A$2:$M$556,15,)</f>
        <v>#REF!</v>
      </c>
      <c r="G193" s="129" t="e">
        <f>VLOOKUP($C193,登録企業台帳!$A$2:$M$556,19,)</f>
        <v>#REF!</v>
      </c>
      <c r="H193" s="129" t="e">
        <f>IF(VLOOKUP($C193,登録企業台帳!$A$2:$M$556,29,)=0,"",VLOOKUP($C193,登録企業台帳!$A$2:$M$556,29,))</f>
        <v>#REF!</v>
      </c>
      <c r="I193" s="128" t="e">
        <f>IF(VLOOKUP($C193,登録企業台帳!$A$2:$M$556,17,)=0,"",VLOOKUP($C193,登録企業台帳!$A$2:$M$556,17,))</f>
        <v>#REF!</v>
      </c>
    </row>
    <row r="194" spans="1:9" s="122" customFormat="1" ht="27">
      <c r="A194" s="120">
        <v>193</v>
      </c>
      <c r="B194" s="121" t="e">
        <f>VLOOKUP($C194,登録企業台帳!$A$2:$M$556,14,)</f>
        <v>#REF!</v>
      </c>
      <c r="C194" s="123" t="str">
        <f>登録企業台帳!A163</f>
        <v>大和リース株式会社　岡山デポ・岡山工場</v>
      </c>
      <c r="D194" s="121" t="str">
        <f>VLOOKUP($C194,登録企業台帳!$A$2:$M$556,4,)</f>
        <v>719-3211</v>
      </c>
      <c r="E194" s="121" t="e">
        <f>VLOOKUP($C194,登録企業台帳!$A$2:$M$556,18,)</f>
        <v>#REF!</v>
      </c>
      <c r="F194" s="128" t="e">
        <f>VLOOKUP($C194,登録企業台帳!$A$2:$M$556,15,)</f>
        <v>#REF!</v>
      </c>
      <c r="G194" s="129" t="e">
        <f>VLOOKUP($C194,登録企業台帳!$A$2:$M$556,19,)</f>
        <v>#REF!</v>
      </c>
      <c r="H194" s="129" t="e">
        <f>IF(VLOOKUP($C194,登録企業台帳!$A$2:$M$556,29,)=0,"",VLOOKUP($C194,登録企業台帳!$A$2:$M$556,29,))</f>
        <v>#REF!</v>
      </c>
      <c r="I194" s="128" t="e">
        <f>IF(VLOOKUP($C194,登録企業台帳!$A$2:$M$556,17,)=0,"",VLOOKUP($C194,登録企業台帳!$A$2:$M$556,17,))</f>
        <v>#REF!</v>
      </c>
    </row>
    <row r="195" spans="1:9" s="122" customFormat="1">
      <c r="A195" s="120">
        <v>194</v>
      </c>
      <c r="B195" s="121" t="e">
        <f>VLOOKUP($C195,登録企業台帳!$A$2:$M$556,14,)</f>
        <v>#REF!</v>
      </c>
      <c r="C195" s="123" t="str">
        <f>登録企業台帳!A164</f>
        <v>株式会社桜梅桃里</v>
      </c>
      <c r="D195" s="121" t="str">
        <f>VLOOKUP($C195,登録企業台帳!$A$2:$M$556,4,)</f>
        <v>709-0601</v>
      </c>
      <c r="E195" s="121" t="e">
        <f>VLOOKUP($C195,登録企業台帳!$A$2:$M$556,18,)</f>
        <v>#REF!</v>
      </c>
      <c r="F195" s="128" t="e">
        <f>VLOOKUP($C195,登録企業台帳!$A$2:$M$556,15,)</f>
        <v>#REF!</v>
      </c>
      <c r="G195" s="129" t="e">
        <f>VLOOKUP($C195,登録企業台帳!$A$2:$M$556,19,)</f>
        <v>#REF!</v>
      </c>
      <c r="H195" s="129" t="e">
        <f>IF(VLOOKUP($C195,登録企業台帳!$A$2:$M$556,29,)=0,"",VLOOKUP($C195,登録企業台帳!$A$2:$M$556,29,))</f>
        <v>#REF!</v>
      </c>
      <c r="I195" s="128" t="e">
        <f>IF(VLOOKUP($C195,登録企業台帳!$A$2:$M$556,17,)=0,"",VLOOKUP($C195,登録企業台帳!$A$2:$M$556,17,))</f>
        <v>#REF!</v>
      </c>
    </row>
    <row r="196" spans="1:9" s="122" customFormat="1">
      <c r="A196" s="120">
        <v>195</v>
      </c>
      <c r="B196" s="121" t="e">
        <f>VLOOKUP($C196,登録企業台帳!$A$2:$M$556,14,)</f>
        <v>#REF!</v>
      </c>
      <c r="C196" s="123" t="str">
        <f>登録企業台帳!A165</f>
        <v>株式会社メイト</v>
      </c>
      <c r="D196" s="121" t="str">
        <f>VLOOKUP($C196,登録企業台帳!$A$2:$M$556,4,)</f>
        <v>709-0514</v>
      </c>
      <c r="E196" s="121" t="e">
        <f>VLOOKUP($C196,登録企業台帳!$A$2:$M$556,18,)</f>
        <v>#REF!</v>
      </c>
      <c r="F196" s="128" t="e">
        <f>VLOOKUP($C196,登録企業台帳!$A$2:$M$556,15,)</f>
        <v>#REF!</v>
      </c>
      <c r="G196" s="129" t="e">
        <f>VLOOKUP($C196,登録企業台帳!$A$2:$M$556,19,)</f>
        <v>#REF!</v>
      </c>
      <c r="H196" s="129" t="e">
        <f>IF(VLOOKUP($C196,登録企業台帳!$A$2:$M$556,29,)=0,"",VLOOKUP($C196,登録企業台帳!$A$2:$M$556,29,))</f>
        <v>#REF!</v>
      </c>
      <c r="I196" s="128" t="e">
        <f>IF(VLOOKUP($C196,登録企業台帳!$A$2:$M$556,17,)=0,"",VLOOKUP($C196,登録企業台帳!$A$2:$M$556,17,))</f>
        <v>#REF!</v>
      </c>
    </row>
    <row r="197" spans="1:9" s="122" customFormat="1" ht="27">
      <c r="A197" s="120">
        <v>196</v>
      </c>
      <c r="B197" s="121" t="e">
        <f>VLOOKUP($C197,登録企業台帳!$A$2:$M$556,14,)</f>
        <v>#REF!</v>
      </c>
      <c r="C197" s="123" t="str">
        <f>登録企業台帳!A166</f>
        <v>株式会社岡山トヨタシステムサービス</v>
      </c>
      <c r="D197" s="121" t="str">
        <f>VLOOKUP($C197,登録企業台帳!$A$2:$M$556,4,)</f>
        <v>700-0913</v>
      </c>
      <c r="E197" s="121" t="e">
        <f>VLOOKUP($C197,登録企業台帳!$A$2:$M$556,18,)</f>
        <v>#REF!</v>
      </c>
      <c r="F197" s="128" t="e">
        <f>VLOOKUP($C197,登録企業台帳!$A$2:$M$556,15,)</f>
        <v>#REF!</v>
      </c>
      <c r="G197" s="129" t="e">
        <f>VLOOKUP($C197,登録企業台帳!$A$2:$M$556,19,)</f>
        <v>#REF!</v>
      </c>
      <c r="H197" s="129" t="e">
        <f>IF(VLOOKUP($C197,登録企業台帳!$A$2:$M$556,29,)=0,"",VLOOKUP($C197,登録企業台帳!$A$2:$M$556,29,))</f>
        <v>#REF!</v>
      </c>
      <c r="I197" s="128" t="e">
        <f>IF(VLOOKUP($C197,登録企業台帳!$A$2:$M$556,17,)=0,"",VLOOKUP($C197,登録企業台帳!$A$2:$M$556,17,))</f>
        <v>#REF!</v>
      </c>
    </row>
    <row r="198" spans="1:9" s="122" customFormat="1">
      <c r="A198" s="120">
        <v>197</v>
      </c>
      <c r="B198" s="121" t="e">
        <f>VLOOKUP($C198,登録企業台帳!$A$2:$M$556,14,)</f>
        <v>#REF!</v>
      </c>
      <c r="C198" s="123" t="str">
        <f>登録企業台帳!A167</f>
        <v>株式会社ビザビ</v>
      </c>
      <c r="D198" s="121" t="str">
        <f>VLOOKUP($C198,登録企業台帳!$A$2:$M$556,4,)</f>
        <v>700-0824</v>
      </c>
      <c r="E198" s="121" t="e">
        <f>VLOOKUP($C198,登録企業台帳!$A$2:$M$556,18,)</f>
        <v>#REF!</v>
      </c>
      <c r="F198" s="128" t="e">
        <f>VLOOKUP($C198,登録企業台帳!$A$2:$M$556,15,)</f>
        <v>#REF!</v>
      </c>
      <c r="G198" s="129" t="e">
        <f>VLOOKUP($C198,登録企業台帳!$A$2:$M$556,19,)</f>
        <v>#REF!</v>
      </c>
      <c r="H198" s="129" t="e">
        <f>IF(VLOOKUP($C198,登録企業台帳!$A$2:$M$556,29,)=0,"",VLOOKUP($C198,登録企業台帳!$A$2:$M$556,29,))</f>
        <v>#REF!</v>
      </c>
      <c r="I198" s="128" t="e">
        <f>IF(VLOOKUP($C198,登録企業台帳!$A$2:$M$556,17,)=0,"",VLOOKUP($C198,登録企業台帳!$A$2:$M$556,17,))</f>
        <v>#REF!</v>
      </c>
    </row>
    <row r="199" spans="1:9" s="122" customFormat="1">
      <c r="A199" s="120">
        <v>198</v>
      </c>
      <c r="B199" s="121" t="e">
        <f>VLOOKUP($C199,登録企業台帳!$A$2:$M$556,14,)</f>
        <v>#REF!</v>
      </c>
      <c r="C199" s="123" t="e">
        <f>登録企業台帳!#REF!</f>
        <v>#REF!</v>
      </c>
      <c r="D199" s="121" t="e">
        <f>VLOOKUP($C199,登録企業台帳!$A$2:$M$556,4,)</f>
        <v>#REF!</v>
      </c>
      <c r="E199" s="121" t="e">
        <f>VLOOKUP($C199,登録企業台帳!$A$2:$M$556,18,)</f>
        <v>#REF!</v>
      </c>
      <c r="F199" s="128" t="e">
        <f>VLOOKUP($C199,登録企業台帳!$A$2:$M$556,15,)</f>
        <v>#REF!</v>
      </c>
      <c r="G199" s="129" t="e">
        <f>VLOOKUP($C199,登録企業台帳!$A$2:$M$556,19,)</f>
        <v>#REF!</v>
      </c>
      <c r="H199" s="129" t="e">
        <f>IF(VLOOKUP($C199,登録企業台帳!$A$2:$M$556,29,)=0,"",VLOOKUP($C199,登録企業台帳!$A$2:$M$556,29,))</f>
        <v>#REF!</v>
      </c>
      <c r="I199" s="128" t="e">
        <f>IF(VLOOKUP($C199,登録企業台帳!$A$2:$M$556,17,)=0,"",VLOOKUP($C199,登録企業台帳!$A$2:$M$556,17,))</f>
        <v>#REF!</v>
      </c>
    </row>
    <row r="200" spans="1:9" s="122" customFormat="1">
      <c r="A200" s="120">
        <v>199</v>
      </c>
      <c r="B200" s="121" t="e">
        <f>VLOOKUP($C200,登録企業台帳!$A$2:$M$556,14,)</f>
        <v>#REF!</v>
      </c>
      <c r="C200" s="123" t="e">
        <f>登録企業台帳!#REF!</f>
        <v>#REF!</v>
      </c>
      <c r="D200" s="121" t="e">
        <f>VLOOKUP($C200,登録企業台帳!$A$2:$M$556,4,)</f>
        <v>#REF!</v>
      </c>
      <c r="E200" s="121" t="e">
        <f>VLOOKUP($C200,登録企業台帳!$A$2:$M$556,18,)</f>
        <v>#REF!</v>
      </c>
      <c r="F200" s="128" t="e">
        <f>VLOOKUP($C200,登録企業台帳!$A$2:$M$556,15,)</f>
        <v>#REF!</v>
      </c>
      <c r="G200" s="129" t="e">
        <f>VLOOKUP($C200,登録企業台帳!$A$2:$M$556,19,)</f>
        <v>#REF!</v>
      </c>
      <c r="H200" s="129" t="e">
        <f>IF(VLOOKUP($C200,登録企業台帳!$A$2:$M$556,29,)=0,"",VLOOKUP($C200,登録企業台帳!$A$2:$M$556,29,))</f>
        <v>#REF!</v>
      </c>
      <c r="I200" s="128" t="e">
        <f>IF(VLOOKUP($C200,登録企業台帳!$A$2:$M$556,17,)=0,"",VLOOKUP($C200,登録企業台帳!$A$2:$M$556,17,))</f>
        <v>#REF!</v>
      </c>
    </row>
    <row r="201" spans="1:9" s="122" customFormat="1">
      <c r="A201" s="120">
        <v>200</v>
      </c>
      <c r="B201" s="121" t="e">
        <f>VLOOKUP($C201,登録企業台帳!$A$2:$M$556,14,)</f>
        <v>#REF!</v>
      </c>
      <c r="C201" s="123" t="e">
        <f>登録企業台帳!#REF!</f>
        <v>#REF!</v>
      </c>
      <c r="D201" s="121" t="e">
        <f>VLOOKUP($C201,登録企業台帳!$A$2:$M$556,4,)</f>
        <v>#REF!</v>
      </c>
      <c r="E201" s="121" t="e">
        <f>VLOOKUP($C201,登録企業台帳!$A$2:$M$556,18,)</f>
        <v>#REF!</v>
      </c>
      <c r="F201" s="128" t="e">
        <f>VLOOKUP($C201,登録企業台帳!$A$2:$M$556,15,)</f>
        <v>#REF!</v>
      </c>
      <c r="G201" s="129" t="e">
        <f>VLOOKUP($C201,登録企業台帳!$A$2:$M$556,19,)</f>
        <v>#REF!</v>
      </c>
      <c r="H201" s="129" t="e">
        <f>IF(VLOOKUP($C201,登録企業台帳!$A$2:$M$556,29,)=0,"",VLOOKUP($C201,登録企業台帳!$A$2:$M$556,29,))</f>
        <v>#REF!</v>
      </c>
      <c r="I201" s="128" t="e">
        <f>IF(VLOOKUP($C201,登録企業台帳!$A$2:$M$556,17,)=0,"",VLOOKUP($C201,登録企業台帳!$A$2:$M$556,17,))</f>
        <v>#REF!</v>
      </c>
    </row>
    <row r="202" spans="1:9" s="122" customFormat="1">
      <c r="A202" s="120">
        <v>201</v>
      </c>
      <c r="B202" s="121" t="e">
        <f>VLOOKUP($C202,登録企業台帳!$A$2:$M$556,14,)</f>
        <v>#REF!</v>
      </c>
      <c r="C202" s="123" t="e">
        <f>登録企業台帳!#REF!</f>
        <v>#REF!</v>
      </c>
      <c r="D202" s="121" t="e">
        <f>VLOOKUP($C202,登録企業台帳!$A$2:$M$556,4,)</f>
        <v>#REF!</v>
      </c>
      <c r="E202" s="121" t="e">
        <f>VLOOKUP($C202,登録企業台帳!$A$2:$M$556,18,)</f>
        <v>#REF!</v>
      </c>
      <c r="F202" s="128" t="e">
        <f>VLOOKUP($C202,登録企業台帳!$A$2:$M$556,15,)</f>
        <v>#REF!</v>
      </c>
      <c r="G202" s="129" t="e">
        <f>VLOOKUP($C202,登録企業台帳!$A$2:$M$556,19,)</f>
        <v>#REF!</v>
      </c>
      <c r="H202" s="129" t="e">
        <f>IF(VLOOKUP($C202,登録企業台帳!$A$2:$M$556,29,)=0,"",VLOOKUP($C202,登録企業台帳!$A$2:$M$556,29,))</f>
        <v>#REF!</v>
      </c>
      <c r="I202" s="128" t="e">
        <f>IF(VLOOKUP($C202,登録企業台帳!$A$2:$M$556,17,)=0,"",VLOOKUP($C202,登録企業台帳!$A$2:$M$556,17,))</f>
        <v>#REF!</v>
      </c>
    </row>
    <row r="203" spans="1:9" s="122" customFormat="1" ht="27">
      <c r="A203" s="120">
        <v>202</v>
      </c>
      <c r="B203" s="121" t="e">
        <f>VLOOKUP($C203,登録企業台帳!$A$2:$M$556,14,)</f>
        <v>#REF!</v>
      </c>
      <c r="C203" s="123" t="str">
        <f>登録企業台帳!A168</f>
        <v>協同組合岡山情報文化研究所</v>
      </c>
      <c r="D203" s="121" t="str">
        <f>VLOOKUP($C203,登録企業台帳!$A$2:$M$556,4,)</f>
        <v>700-0824</v>
      </c>
      <c r="E203" s="121" t="e">
        <f>VLOOKUP($C203,登録企業台帳!$A$2:$M$556,18,)</f>
        <v>#REF!</v>
      </c>
      <c r="F203" s="128" t="e">
        <f>VLOOKUP($C203,登録企業台帳!$A$2:$M$556,15,)</f>
        <v>#REF!</v>
      </c>
      <c r="G203" s="129" t="e">
        <f>VLOOKUP($C203,登録企業台帳!$A$2:$M$556,19,)</f>
        <v>#REF!</v>
      </c>
      <c r="H203" s="129" t="e">
        <f>IF(VLOOKUP($C203,登録企業台帳!$A$2:$M$556,29,)=0,"",VLOOKUP($C203,登録企業台帳!$A$2:$M$556,29,))</f>
        <v>#REF!</v>
      </c>
      <c r="I203" s="128" t="e">
        <f>IF(VLOOKUP($C203,登録企業台帳!$A$2:$M$556,17,)=0,"",VLOOKUP($C203,登録企業台帳!$A$2:$M$556,17,))</f>
        <v>#REF!</v>
      </c>
    </row>
    <row r="204" spans="1:9" s="122" customFormat="1" ht="27">
      <c r="A204" s="120">
        <v>203</v>
      </c>
      <c r="B204" s="121" t="e">
        <f>VLOOKUP($C204,登録企業台帳!$A$2:$M$556,14,)</f>
        <v>#REF!</v>
      </c>
      <c r="C204" s="123" t="str">
        <f>登録企業台帳!A169</f>
        <v>日交安全施設株式会社</v>
      </c>
      <c r="D204" s="121" t="str">
        <f>VLOOKUP($C204,登録企業台帳!$A$2:$M$556,4,)</f>
        <v>708-1126</v>
      </c>
      <c r="E204" s="121" t="e">
        <f>VLOOKUP($C204,登録企業台帳!$A$2:$M$556,18,)</f>
        <v>#REF!</v>
      </c>
      <c r="F204" s="128" t="e">
        <f>VLOOKUP($C204,登録企業台帳!$A$2:$M$556,15,)</f>
        <v>#REF!</v>
      </c>
      <c r="G204" s="129" t="e">
        <f>VLOOKUP($C204,登録企業台帳!$A$2:$M$556,19,)</f>
        <v>#REF!</v>
      </c>
      <c r="H204" s="129" t="e">
        <f>IF(VLOOKUP($C204,登録企業台帳!$A$2:$M$556,29,)=0,"",VLOOKUP($C204,登録企業台帳!$A$2:$M$556,29,))</f>
        <v>#REF!</v>
      </c>
      <c r="I204" s="128" t="e">
        <f>IF(VLOOKUP($C204,登録企業台帳!$A$2:$M$556,17,)=0,"",VLOOKUP($C204,登録企業台帳!$A$2:$M$556,17,))</f>
        <v>#REF!</v>
      </c>
    </row>
    <row r="205" spans="1:9" s="122" customFormat="1" ht="27">
      <c r="A205" s="120">
        <v>204</v>
      </c>
      <c r="B205" s="121" t="e">
        <f>VLOOKUP($C205,登録企業台帳!$A$2:$M$556,14,)</f>
        <v>#REF!</v>
      </c>
      <c r="C205" s="123" t="str">
        <f>登録企業台帳!A170</f>
        <v>社会福祉法人東備福祉会</v>
      </c>
      <c r="D205" s="121" t="str">
        <f>VLOOKUP($C205,登録企業台帳!$A$2:$M$556,4,)</f>
        <v>709-0212</v>
      </c>
      <c r="E205" s="121" t="e">
        <f>VLOOKUP($C205,登録企業台帳!$A$2:$M$556,18,)</f>
        <v>#REF!</v>
      </c>
      <c r="F205" s="128" t="e">
        <f>VLOOKUP($C205,登録企業台帳!$A$2:$M$556,15,)</f>
        <v>#REF!</v>
      </c>
      <c r="G205" s="129" t="e">
        <f>VLOOKUP($C205,登録企業台帳!$A$2:$M$556,19,)</f>
        <v>#REF!</v>
      </c>
      <c r="H205" s="129" t="e">
        <f>IF(VLOOKUP($C205,登録企業台帳!$A$2:$M$556,29,)=0,"",VLOOKUP($C205,登録企業台帳!$A$2:$M$556,29,))</f>
        <v>#REF!</v>
      </c>
      <c r="I205" s="128" t="e">
        <f>IF(VLOOKUP($C205,登録企業台帳!$A$2:$M$556,17,)=0,"",VLOOKUP($C205,登録企業台帳!$A$2:$M$556,17,))</f>
        <v>#REF!</v>
      </c>
    </row>
    <row r="206" spans="1:9" s="122" customFormat="1" ht="27">
      <c r="A206" s="120">
        <v>205</v>
      </c>
      <c r="B206" s="121" t="e">
        <f>VLOOKUP($C206,登録企業台帳!$A$2:$M$556,14,)</f>
        <v>#REF!</v>
      </c>
      <c r="C206" s="123" t="str">
        <f>登録企業台帳!A171</f>
        <v>有限会社ともゆきの家</v>
      </c>
      <c r="D206" s="121" t="str">
        <f>VLOOKUP($C206,登録企業台帳!$A$2:$M$556,4,)</f>
        <v>705-0032</v>
      </c>
      <c r="E206" s="121" t="e">
        <f>VLOOKUP($C206,登録企業台帳!$A$2:$M$556,18,)</f>
        <v>#REF!</v>
      </c>
      <c r="F206" s="128" t="e">
        <f>VLOOKUP($C206,登録企業台帳!$A$2:$M$556,15,)</f>
        <v>#REF!</v>
      </c>
      <c r="G206" s="129" t="e">
        <f>VLOOKUP($C206,登録企業台帳!$A$2:$M$556,19,)</f>
        <v>#REF!</v>
      </c>
      <c r="H206" s="129" t="e">
        <f>IF(VLOOKUP($C206,登録企業台帳!$A$2:$M$556,29,)=0,"",VLOOKUP($C206,登録企業台帳!$A$2:$M$556,29,))</f>
        <v>#REF!</v>
      </c>
      <c r="I206" s="128" t="e">
        <f>IF(VLOOKUP($C206,登録企業台帳!$A$2:$M$556,17,)=0,"",VLOOKUP($C206,登録企業台帳!$A$2:$M$556,17,))</f>
        <v>#REF!</v>
      </c>
    </row>
    <row r="207" spans="1:9" s="122" customFormat="1">
      <c r="A207" s="120">
        <v>206</v>
      </c>
      <c r="B207" s="121" t="e">
        <f>VLOOKUP($C207,登録企業台帳!$A$2:$M$556,14,)</f>
        <v>#REF!</v>
      </c>
      <c r="C207" s="123" t="str">
        <f>登録企業台帳!A172</f>
        <v>社会福祉法人虹の会</v>
      </c>
      <c r="D207" s="121" t="str">
        <f>VLOOKUP($C207,登録企業台帳!$A$2:$M$556,4,)</f>
        <v>709-0514</v>
      </c>
      <c r="E207" s="121" t="e">
        <f>VLOOKUP($C207,登録企業台帳!$A$2:$M$556,18,)</f>
        <v>#REF!</v>
      </c>
      <c r="F207" s="128" t="e">
        <f>VLOOKUP($C207,登録企業台帳!$A$2:$M$556,15,)</f>
        <v>#REF!</v>
      </c>
      <c r="G207" s="129" t="e">
        <f>VLOOKUP($C207,登録企業台帳!$A$2:$M$556,19,)</f>
        <v>#REF!</v>
      </c>
      <c r="H207" s="129" t="e">
        <f>IF(VLOOKUP($C207,登録企業台帳!$A$2:$M$556,29,)=0,"",VLOOKUP($C207,登録企業台帳!$A$2:$M$556,29,))</f>
        <v>#REF!</v>
      </c>
      <c r="I207" s="128" t="e">
        <f>IF(VLOOKUP($C207,登録企業台帳!$A$2:$M$556,17,)=0,"",VLOOKUP($C207,登録企業台帳!$A$2:$M$556,17,))</f>
        <v>#REF!</v>
      </c>
    </row>
    <row r="208" spans="1:9" s="122" customFormat="1">
      <c r="A208" s="120">
        <v>207</v>
      </c>
      <c r="B208" s="121" t="e">
        <f>VLOOKUP($C208,登録企業台帳!$A$2:$M$556,14,)</f>
        <v>#REF!</v>
      </c>
      <c r="C208" s="123" t="str">
        <f>登録企業台帳!A173</f>
        <v>有限会社やまだ</v>
      </c>
      <c r="D208" s="121" t="str">
        <f>VLOOKUP($C208,登録企業台帳!$A$2:$M$556,4,)</f>
        <v>710-0003</v>
      </c>
      <c r="E208" s="121" t="e">
        <f>VLOOKUP($C208,登録企業台帳!$A$2:$M$556,18,)</f>
        <v>#REF!</v>
      </c>
      <c r="F208" s="128" t="e">
        <f>VLOOKUP($C208,登録企業台帳!$A$2:$M$556,15,)</f>
        <v>#REF!</v>
      </c>
      <c r="G208" s="129" t="e">
        <f>VLOOKUP($C208,登録企業台帳!$A$2:$M$556,19,)</f>
        <v>#REF!</v>
      </c>
      <c r="H208" s="129" t="e">
        <f>IF(VLOOKUP($C208,登録企業台帳!$A$2:$M$556,29,)=0,"",VLOOKUP($C208,登録企業台帳!$A$2:$M$556,29,))</f>
        <v>#REF!</v>
      </c>
      <c r="I208" s="128" t="e">
        <f>IF(VLOOKUP($C208,登録企業台帳!$A$2:$M$556,17,)=0,"",VLOOKUP($C208,登録企業台帳!$A$2:$M$556,17,))</f>
        <v>#REF!</v>
      </c>
    </row>
    <row r="209" spans="1:9" s="122" customFormat="1">
      <c r="A209" s="120">
        <v>208</v>
      </c>
      <c r="B209" s="121" t="e">
        <f>VLOOKUP($C209,登録企業台帳!$A$2:$M$556,14,)</f>
        <v>#REF!</v>
      </c>
      <c r="C209" s="123" t="str">
        <f>登録企業台帳!A174</f>
        <v>ダイヤ工業株式会社</v>
      </c>
      <c r="D209" s="121" t="str">
        <f>VLOOKUP($C209,登録企業台帳!$A$2:$M$556,4,)</f>
        <v>701-0203</v>
      </c>
      <c r="E209" s="121" t="e">
        <f>VLOOKUP($C209,登録企業台帳!$A$2:$M$556,18,)</f>
        <v>#REF!</v>
      </c>
      <c r="F209" s="128" t="e">
        <f>VLOOKUP($C209,登録企業台帳!$A$2:$M$556,15,)</f>
        <v>#REF!</v>
      </c>
      <c r="G209" s="129" t="e">
        <f>VLOOKUP($C209,登録企業台帳!$A$2:$M$556,19,)</f>
        <v>#REF!</v>
      </c>
      <c r="H209" s="129" t="e">
        <f>IF(VLOOKUP($C209,登録企業台帳!$A$2:$M$556,29,)=0,"",VLOOKUP($C209,登録企業台帳!$A$2:$M$556,29,))</f>
        <v>#REF!</v>
      </c>
      <c r="I209" s="128" t="e">
        <f>IF(VLOOKUP($C209,登録企業台帳!$A$2:$M$556,17,)=0,"",VLOOKUP($C209,登録企業台帳!$A$2:$M$556,17,))</f>
        <v>#REF!</v>
      </c>
    </row>
    <row r="210" spans="1:9" s="122" customFormat="1" ht="27">
      <c r="A210" s="120">
        <v>209</v>
      </c>
      <c r="B210" s="121" t="e">
        <f>VLOOKUP($C210,登録企業台帳!$A$2:$M$556,14,)</f>
        <v>#REF!</v>
      </c>
      <c r="C210" s="123" t="str">
        <f>登録企業台帳!A175</f>
        <v>株式会社サンキョウ-エンビックス</v>
      </c>
      <c r="D210" s="121" t="str">
        <f>VLOOKUP($C210,登録企業台帳!$A$2:$M$556,4,)</f>
        <v>700-0954</v>
      </c>
      <c r="E210" s="121" t="e">
        <f>VLOOKUP($C210,登録企業台帳!$A$2:$M$556,18,)</f>
        <v>#REF!</v>
      </c>
      <c r="F210" s="128" t="e">
        <f>VLOOKUP($C210,登録企業台帳!$A$2:$M$556,15,)</f>
        <v>#REF!</v>
      </c>
      <c r="G210" s="129" t="e">
        <f>VLOOKUP($C210,登録企業台帳!$A$2:$M$556,19,)</f>
        <v>#REF!</v>
      </c>
      <c r="H210" s="129" t="e">
        <f>IF(VLOOKUP($C210,登録企業台帳!$A$2:$M$556,29,)=0,"",VLOOKUP($C210,登録企業台帳!$A$2:$M$556,29,))</f>
        <v>#REF!</v>
      </c>
      <c r="I210" s="128" t="e">
        <f>IF(VLOOKUP($C210,登録企業台帳!$A$2:$M$556,17,)=0,"",VLOOKUP($C210,登録企業台帳!$A$2:$M$556,17,))</f>
        <v>#REF!</v>
      </c>
    </row>
    <row r="211" spans="1:9" s="122" customFormat="1">
      <c r="A211" s="120">
        <v>210</v>
      </c>
      <c r="B211" s="121" t="e">
        <f>VLOOKUP($C211,登録企業台帳!$A$2:$M$556,14,)</f>
        <v>#REF!</v>
      </c>
      <c r="C211" s="123" t="e">
        <f>#REF!</f>
        <v>#REF!</v>
      </c>
      <c r="D211" s="121" t="e">
        <f>VLOOKUP($C211,登録企業台帳!$A$2:$M$556,4,)</f>
        <v>#REF!</v>
      </c>
      <c r="E211" s="121" t="e">
        <f>VLOOKUP($C211,登録企業台帳!$A$2:$M$556,18,)</f>
        <v>#REF!</v>
      </c>
      <c r="F211" s="128" t="e">
        <f>VLOOKUP($C211,登録企業台帳!$A$2:$M$556,15,)</f>
        <v>#REF!</v>
      </c>
      <c r="G211" s="129" t="e">
        <f>VLOOKUP($C211,登録企業台帳!$A$2:$M$556,19,)</f>
        <v>#REF!</v>
      </c>
      <c r="H211" s="129" t="e">
        <f>IF(VLOOKUP($C211,登録企業台帳!$A$2:$M$556,29,)=0,"",VLOOKUP($C211,登録企業台帳!$A$2:$M$556,29,))</f>
        <v>#REF!</v>
      </c>
      <c r="I211" s="128" t="e">
        <f>IF(VLOOKUP($C211,登録企業台帳!$A$2:$M$556,17,)=0,"",VLOOKUP($C211,登録企業台帳!$A$2:$M$556,17,))</f>
        <v>#REF!</v>
      </c>
    </row>
    <row r="212" spans="1:9" s="122" customFormat="1">
      <c r="A212" s="120">
        <v>211</v>
      </c>
      <c r="B212" s="121" t="e">
        <f>VLOOKUP($C212,登録企業台帳!$A$2:$M$556,14,)</f>
        <v>#REF!</v>
      </c>
      <c r="C212" s="123" t="e">
        <f>登録企業台帳!#REF!</f>
        <v>#REF!</v>
      </c>
      <c r="D212" s="121" t="e">
        <f>VLOOKUP($C212,登録企業台帳!$A$2:$M$556,4,)</f>
        <v>#REF!</v>
      </c>
      <c r="E212" s="121" t="e">
        <f>VLOOKUP($C212,登録企業台帳!$A$2:$M$556,18,)</f>
        <v>#REF!</v>
      </c>
      <c r="F212" s="128" t="e">
        <f>VLOOKUP($C212,登録企業台帳!$A$2:$M$556,15,)</f>
        <v>#REF!</v>
      </c>
      <c r="G212" s="129" t="e">
        <f>VLOOKUP($C212,登録企業台帳!$A$2:$M$556,19,)</f>
        <v>#REF!</v>
      </c>
      <c r="H212" s="129" t="e">
        <f>IF(VLOOKUP($C212,登録企業台帳!$A$2:$M$556,29,)=0,"",VLOOKUP($C212,登録企業台帳!$A$2:$M$556,29,))</f>
        <v>#REF!</v>
      </c>
      <c r="I212" s="128" t="e">
        <f>IF(VLOOKUP($C212,登録企業台帳!$A$2:$M$556,17,)=0,"",VLOOKUP($C212,登録企業台帳!$A$2:$M$556,17,))</f>
        <v>#REF!</v>
      </c>
    </row>
    <row r="213" spans="1:9" s="122" customFormat="1" ht="40.5">
      <c r="A213" s="120">
        <v>212</v>
      </c>
      <c r="B213" s="121" t="e">
        <f>VLOOKUP($C213,登録企業台帳!$A$2:$M$556,14,)</f>
        <v>#REF!</v>
      </c>
      <c r="C213" s="123" t="str">
        <f>登録企業台帳!A176</f>
        <v>社会福祉法人倉敷福祉事業会　昭和保育園</v>
      </c>
      <c r="D213" s="121" t="str">
        <f>VLOOKUP($C213,登録企業台帳!$A$2:$M$556,4,)</f>
        <v>710-0057</v>
      </c>
      <c r="E213" s="121" t="e">
        <f>VLOOKUP($C213,登録企業台帳!$A$2:$M$556,18,)</f>
        <v>#REF!</v>
      </c>
      <c r="F213" s="128" t="e">
        <f>VLOOKUP($C213,登録企業台帳!$A$2:$M$556,15,)</f>
        <v>#REF!</v>
      </c>
      <c r="G213" s="129" t="e">
        <f>VLOOKUP($C213,登録企業台帳!$A$2:$M$556,19,)</f>
        <v>#REF!</v>
      </c>
      <c r="H213" s="129" t="e">
        <f>IF(VLOOKUP($C213,登録企業台帳!$A$2:$M$556,29,)=0,"",VLOOKUP($C213,登録企業台帳!$A$2:$M$556,29,))</f>
        <v>#REF!</v>
      </c>
      <c r="I213" s="128" t="e">
        <f>IF(VLOOKUP($C213,登録企業台帳!$A$2:$M$556,17,)=0,"",VLOOKUP($C213,登録企業台帳!$A$2:$M$556,17,))</f>
        <v>#REF!</v>
      </c>
    </row>
    <row r="214" spans="1:9" s="122" customFormat="1">
      <c r="A214" s="120">
        <v>213</v>
      </c>
      <c r="B214" s="121" t="e">
        <f>VLOOKUP($C214,登録企業台帳!$A$2:$M$556,14,)</f>
        <v>#REF!</v>
      </c>
      <c r="C214" s="123" t="e">
        <f>#REF!</f>
        <v>#REF!</v>
      </c>
      <c r="D214" s="121" t="e">
        <f>VLOOKUP($C214,登録企業台帳!$A$2:$M$556,4,)</f>
        <v>#REF!</v>
      </c>
      <c r="E214" s="121" t="e">
        <f>VLOOKUP($C214,登録企業台帳!$A$2:$M$556,18,)</f>
        <v>#REF!</v>
      </c>
      <c r="F214" s="128" t="e">
        <f>VLOOKUP($C214,登録企業台帳!$A$2:$M$556,15,)</f>
        <v>#REF!</v>
      </c>
      <c r="G214" s="129" t="e">
        <f>VLOOKUP($C214,登録企業台帳!$A$2:$M$556,19,)</f>
        <v>#REF!</v>
      </c>
      <c r="H214" s="129" t="e">
        <f>IF(VLOOKUP($C214,登録企業台帳!$A$2:$M$556,29,)=0,"",VLOOKUP($C214,登録企業台帳!$A$2:$M$556,29,))</f>
        <v>#REF!</v>
      </c>
      <c r="I214" s="128" t="e">
        <f>IF(VLOOKUP($C214,登録企業台帳!$A$2:$M$556,17,)=0,"",VLOOKUP($C214,登録企業台帳!$A$2:$M$556,17,))</f>
        <v>#REF!</v>
      </c>
    </row>
    <row r="215" spans="1:9" s="122" customFormat="1" ht="54">
      <c r="A215" s="120">
        <v>214</v>
      </c>
      <c r="B215" s="121" t="e">
        <f>VLOOKUP($C215,登録企業台帳!$A$2:$M$556,14,)</f>
        <v>#REF!</v>
      </c>
      <c r="C215" s="123" t="str">
        <f>登録企業台帳!A177</f>
        <v>エムイーシーテクノ株式会社 中国事業所</v>
      </c>
      <c r="D215" s="121" t="str">
        <f>VLOOKUP($C215,登録企業台帳!$A$2:$M$556,4,)</f>
        <v>712-8054</v>
      </c>
      <c r="E215" s="121" t="e">
        <f>VLOOKUP($C215,登録企業台帳!$A$2:$M$556,18,)</f>
        <v>#REF!</v>
      </c>
      <c r="F215" s="128" t="e">
        <f>VLOOKUP($C215,登録企業台帳!$A$2:$M$556,15,)</f>
        <v>#REF!</v>
      </c>
      <c r="G215" s="129" t="e">
        <f>VLOOKUP($C215,登録企業台帳!$A$2:$M$556,19,)</f>
        <v>#REF!</v>
      </c>
      <c r="H215" s="129" t="e">
        <f>IF(VLOOKUP($C215,登録企業台帳!$A$2:$M$556,29,)=0,"",VLOOKUP($C215,登録企業台帳!$A$2:$M$556,29,))</f>
        <v>#REF!</v>
      </c>
      <c r="I215" s="132" t="s">
        <v>2011</v>
      </c>
    </row>
    <row r="216" spans="1:9" s="122" customFormat="1" ht="54">
      <c r="A216" s="120">
        <v>215</v>
      </c>
      <c r="B216" s="121" t="e">
        <f>VLOOKUP($C216,登録企業台帳!$A$2:$M$556,14,)</f>
        <v>#REF!</v>
      </c>
      <c r="C216" s="123" t="str">
        <f>登録企業台帳!A178</f>
        <v>株式会社ミツバファクトリー</v>
      </c>
      <c r="D216" s="121" t="str">
        <f>VLOOKUP($C216,登録企業台帳!$A$2:$M$556,4,)</f>
        <v>703-8258</v>
      </c>
      <c r="E216" s="121" t="e">
        <f>VLOOKUP($C216,登録企業台帳!$A$2:$M$556,18,)</f>
        <v>#REF!</v>
      </c>
      <c r="F216" s="128" t="e">
        <f>VLOOKUP($C216,登録企業台帳!$A$2:$M$556,15,)</f>
        <v>#REF!</v>
      </c>
      <c r="G216" s="129" t="e">
        <f>VLOOKUP($C216,登録企業台帳!$A$2:$M$556,19,)</f>
        <v>#REF!</v>
      </c>
      <c r="H216" s="129" t="e">
        <f>IF(VLOOKUP($C216,登録企業台帳!$A$2:$M$556,29,)=0,"",VLOOKUP($C216,登録企業台帳!$A$2:$M$556,29,))</f>
        <v>#REF!</v>
      </c>
      <c r="I216" s="132" t="s">
        <v>2006</v>
      </c>
    </row>
    <row r="217" spans="1:9" s="122" customFormat="1">
      <c r="A217" s="120">
        <v>216</v>
      </c>
      <c r="B217" s="121" t="e">
        <f>VLOOKUP($C217,登録企業台帳!$A$2:$M$556,14,)</f>
        <v>#REF!</v>
      </c>
      <c r="C217" s="123" t="str">
        <f>登録企業台帳!A179</f>
        <v>有限会社山幸</v>
      </c>
      <c r="D217" s="121" t="str">
        <f>VLOOKUP($C217,登録企業台帳!$A$2:$M$556,4,)</f>
        <v>710-0003</v>
      </c>
      <c r="E217" s="121" t="e">
        <f>VLOOKUP($C217,登録企業台帳!$A$2:$M$556,18,)</f>
        <v>#REF!</v>
      </c>
      <c r="F217" s="128" t="e">
        <f>VLOOKUP($C217,登録企業台帳!$A$2:$M$556,15,)</f>
        <v>#REF!</v>
      </c>
      <c r="G217" s="129" t="e">
        <f>VLOOKUP($C217,登録企業台帳!$A$2:$M$556,19,)</f>
        <v>#REF!</v>
      </c>
      <c r="H217" s="129" t="e">
        <f>IF(VLOOKUP($C217,登録企業台帳!$A$2:$M$556,29,)=0,"",VLOOKUP($C217,登録企業台帳!$A$2:$M$556,29,))</f>
        <v>#REF!</v>
      </c>
      <c r="I217" s="128" t="e">
        <f>IF(VLOOKUP($C217,登録企業台帳!$A$2:$M$556,17,)=0,"",VLOOKUP($C217,登録企業台帳!$A$2:$M$556,17,))</f>
        <v>#REF!</v>
      </c>
    </row>
    <row r="218" spans="1:9" s="122" customFormat="1">
      <c r="A218" s="120">
        <v>217</v>
      </c>
      <c r="B218" s="121" t="e">
        <f>VLOOKUP($C218,登録企業台帳!$A$2:$M$556,14,)</f>
        <v>#REF!</v>
      </c>
      <c r="C218" s="123" t="str">
        <f>登録企業台帳!A180</f>
        <v>社会福祉法人恭和会</v>
      </c>
      <c r="D218" s="121" t="str">
        <f>VLOOKUP($C218,登録企業台帳!$A$2:$M$556,4,)</f>
        <v>715-0026</v>
      </c>
      <c r="E218" s="121" t="e">
        <f>VLOOKUP($C218,登録企業台帳!$A$2:$M$556,18,)</f>
        <v>#REF!</v>
      </c>
      <c r="F218" s="128" t="e">
        <f>VLOOKUP($C218,登録企業台帳!$A$2:$M$556,15,)</f>
        <v>#REF!</v>
      </c>
      <c r="G218" s="129" t="e">
        <f>VLOOKUP($C218,登録企業台帳!$A$2:$M$556,19,)</f>
        <v>#REF!</v>
      </c>
      <c r="H218" s="129" t="e">
        <f>IF(VLOOKUP($C218,登録企業台帳!$A$2:$M$556,29,)=0,"",VLOOKUP($C218,登録企業台帳!$A$2:$M$556,29,))</f>
        <v>#REF!</v>
      </c>
      <c r="I218" s="128" t="e">
        <f>IF(VLOOKUP($C218,登録企業台帳!$A$2:$M$556,17,)=0,"",VLOOKUP($C218,登録企業台帳!$A$2:$M$556,17,))</f>
        <v>#REF!</v>
      </c>
    </row>
    <row r="219" spans="1:9" s="122" customFormat="1" ht="54">
      <c r="A219" s="120">
        <v>218</v>
      </c>
      <c r="B219" s="121" t="e">
        <f>VLOOKUP($C219,登録企業台帳!$A$2:$M$556,14,)</f>
        <v>#REF!</v>
      </c>
      <c r="C219" s="123" t="str">
        <f>登録企業台帳!A181</f>
        <v>株式会社アップビート・バルーン</v>
      </c>
      <c r="D219" s="121" t="str">
        <f>VLOOKUP($C219,登録企業台帳!$A$2:$M$556,4,)</f>
        <v>700-0964</v>
      </c>
      <c r="E219" s="121" t="e">
        <f>VLOOKUP($C219,登録企業台帳!$A$2:$M$556,18,)</f>
        <v>#REF!</v>
      </c>
      <c r="F219" s="128" t="e">
        <f>VLOOKUP($C219,登録企業台帳!$A$2:$M$556,15,)</f>
        <v>#REF!</v>
      </c>
      <c r="G219" s="129" t="e">
        <f>VLOOKUP($C219,登録企業台帳!$A$2:$M$556,19,)</f>
        <v>#REF!</v>
      </c>
      <c r="H219" s="129" t="e">
        <f>IF(VLOOKUP($C219,登録企業台帳!$A$2:$M$556,29,)=0,"",VLOOKUP($C219,登録企業台帳!$A$2:$M$556,29,))</f>
        <v>#REF!</v>
      </c>
      <c r="I219" s="132" t="s">
        <v>2006</v>
      </c>
    </row>
    <row r="220" spans="1:9" s="122" customFormat="1">
      <c r="A220" s="120">
        <v>219</v>
      </c>
      <c r="B220" s="121" t="e">
        <f>VLOOKUP($C220,登録企業台帳!$A$2:$M$556,14,)</f>
        <v>#REF!</v>
      </c>
      <c r="C220" s="123" t="e">
        <f>登録企業台帳!#REF!</f>
        <v>#REF!</v>
      </c>
      <c r="D220" s="121" t="e">
        <f>VLOOKUP($C220,登録企業台帳!$A$2:$M$556,4,)</f>
        <v>#REF!</v>
      </c>
      <c r="E220" s="121" t="e">
        <f>VLOOKUP($C220,登録企業台帳!$A$2:$M$556,18,)</f>
        <v>#REF!</v>
      </c>
      <c r="F220" s="128" t="e">
        <f>VLOOKUP($C220,登録企業台帳!$A$2:$M$556,15,)</f>
        <v>#REF!</v>
      </c>
      <c r="G220" s="129" t="e">
        <f>VLOOKUP($C220,登録企業台帳!$A$2:$M$556,19,)</f>
        <v>#REF!</v>
      </c>
      <c r="H220" s="129" t="e">
        <f>IF(VLOOKUP($C220,登録企業台帳!$A$2:$M$556,29,)=0,"",VLOOKUP($C220,登録企業台帳!$A$2:$M$556,29,))</f>
        <v>#REF!</v>
      </c>
      <c r="I220" s="128" t="e">
        <f>IF(VLOOKUP($C220,登録企業台帳!$A$2:$M$556,17,)=0,"",VLOOKUP($C220,登録企業台帳!$A$2:$M$556,17,))</f>
        <v>#REF!</v>
      </c>
    </row>
    <row r="221" spans="1:9" s="122" customFormat="1" ht="27">
      <c r="A221" s="120">
        <v>220</v>
      </c>
      <c r="B221" s="121" t="e">
        <f>VLOOKUP($C221,登録企業台帳!$A$2:$M$556,14,)</f>
        <v>#REF!</v>
      </c>
      <c r="C221" s="123" t="str">
        <f>登録企業台帳!A182</f>
        <v>光永ＰＲＸＣＥＥ－ＴＥＣ株式会社</v>
      </c>
      <c r="D221" s="121" t="str">
        <f>VLOOKUP($C221,登録企業台帳!$A$2:$M$556,4,)</f>
        <v>704-8174</v>
      </c>
      <c r="E221" s="121" t="e">
        <f>VLOOKUP($C221,登録企業台帳!$A$2:$M$556,18,)</f>
        <v>#REF!</v>
      </c>
      <c r="F221" s="128" t="e">
        <f>VLOOKUP($C221,登録企業台帳!$A$2:$M$556,15,)</f>
        <v>#REF!</v>
      </c>
      <c r="G221" s="129" t="e">
        <f>VLOOKUP($C221,登録企業台帳!$A$2:$M$556,19,)</f>
        <v>#REF!</v>
      </c>
      <c r="H221" s="129" t="e">
        <f>IF(VLOOKUP($C221,登録企業台帳!$A$2:$M$556,29,)=0,"",VLOOKUP($C221,登録企業台帳!$A$2:$M$556,29,))</f>
        <v>#REF!</v>
      </c>
      <c r="I221" s="128" t="e">
        <f>IF(VLOOKUP($C221,登録企業台帳!$A$2:$M$556,17,)=0,"",VLOOKUP($C221,登録企業台帳!$A$2:$M$556,17,))</f>
        <v>#REF!</v>
      </c>
    </row>
    <row r="222" spans="1:9" s="122" customFormat="1" ht="27">
      <c r="A222" s="120">
        <v>221</v>
      </c>
      <c r="B222" s="121" t="e">
        <f>VLOOKUP($C222,登録企業台帳!$A$2:$M$556,14,)</f>
        <v>#REF!</v>
      </c>
      <c r="C222" s="123" t="str">
        <f>登録企業台帳!A183</f>
        <v>社会福祉法人備前市社会福祉事業団</v>
      </c>
      <c r="D222" s="121" t="str">
        <f>VLOOKUP($C222,登録企業台帳!$A$2:$M$556,4,)</f>
        <v>705-0001</v>
      </c>
      <c r="E222" s="121" t="e">
        <f>VLOOKUP($C222,登録企業台帳!$A$2:$M$556,18,)</f>
        <v>#REF!</v>
      </c>
      <c r="F222" s="128" t="e">
        <f>VLOOKUP($C222,登録企業台帳!$A$2:$M$556,15,)</f>
        <v>#REF!</v>
      </c>
      <c r="G222" s="129" t="e">
        <f>VLOOKUP($C222,登録企業台帳!$A$2:$M$556,19,)</f>
        <v>#REF!</v>
      </c>
      <c r="H222" s="129" t="e">
        <f>IF(VLOOKUP($C222,登録企業台帳!$A$2:$M$556,29,)=0,"",VLOOKUP($C222,登録企業台帳!$A$2:$M$556,29,))</f>
        <v>#REF!</v>
      </c>
      <c r="I222" s="128" t="e">
        <f>IF(VLOOKUP($C222,登録企業台帳!$A$2:$M$556,17,)=0,"",VLOOKUP($C222,登録企業台帳!$A$2:$M$556,17,))</f>
        <v>#REF!</v>
      </c>
    </row>
    <row r="223" spans="1:9" s="122" customFormat="1">
      <c r="A223" s="120">
        <v>222</v>
      </c>
      <c r="B223" s="121" t="e">
        <f>VLOOKUP($C223,登録企業台帳!$A$2:$M$556,14,)</f>
        <v>#REF!</v>
      </c>
      <c r="C223" s="123" t="str">
        <f>登録企業台帳!A184</f>
        <v>株式会社武田製玉部</v>
      </c>
      <c r="D223" s="121" t="str">
        <f>VLOOKUP($C223,登録企業台帳!$A$2:$M$556,4,)</f>
        <v>700-0933</v>
      </c>
      <c r="E223" s="121" t="e">
        <f>VLOOKUP($C223,登録企業台帳!$A$2:$M$556,18,)</f>
        <v>#REF!</v>
      </c>
      <c r="F223" s="128" t="e">
        <f>VLOOKUP($C223,登録企業台帳!$A$2:$M$556,15,)</f>
        <v>#REF!</v>
      </c>
      <c r="G223" s="129" t="e">
        <f>VLOOKUP($C223,登録企業台帳!$A$2:$M$556,19,)</f>
        <v>#REF!</v>
      </c>
      <c r="H223" s="129" t="e">
        <f>IF(VLOOKUP($C223,登録企業台帳!$A$2:$M$556,29,)=0,"",VLOOKUP($C223,登録企業台帳!$A$2:$M$556,29,))</f>
        <v>#REF!</v>
      </c>
      <c r="I223" s="128" t="e">
        <f>IF(VLOOKUP($C223,登録企業台帳!$A$2:$M$556,17,)=0,"",VLOOKUP($C223,登録企業台帳!$A$2:$M$556,17,))</f>
        <v>#REF!</v>
      </c>
    </row>
    <row r="224" spans="1:9" s="122" customFormat="1" ht="27">
      <c r="A224" s="120">
        <v>223</v>
      </c>
      <c r="B224" s="121" t="e">
        <f>VLOOKUP($C224,登録企業台帳!$A$2:$M$556,14,)</f>
        <v>#REF!</v>
      </c>
      <c r="C224" s="123" t="str">
        <f>登録企業台帳!A185</f>
        <v>株式会社エイワイテック</v>
      </c>
      <c r="D224" s="121" t="str">
        <f>VLOOKUP($C224,登録企業台帳!$A$2:$M$556,4,)</f>
        <v>701-0164</v>
      </c>
      <c r="E224" s="121" t="e">
        <f>VLOOKUP($C224,登録企業台帳!$A$2:$M$556,18,)</f>
        <v>#REF!</v>
      </c>
      <c r="F224" s="128" t="e">
        <f>VLOOKUP($C224,登録企業台帳!$A$2:$M$556,15,)</f>
        <v>#REF!</v>
      </c>
      <c r="G224" s="129" t="e">
        <f>VLOOKUP($C224,登録企業台帳!$A$2:$M$556,19,)</f>
        <v>#REF!</v>
      </c>
      <c r="H224" s="129" t="e">
        <f>IF(VLOOKUP($C224,登録企業台帳!$A$2:$M$556,29,)=0,"",VLOOKUP($C224,登録企業台帳!$A$2:$M$556,29,))</f>
        <v>#REF!</v>
      </c>
      <c r="I224" s="128" t="e">
        <f>IF(VLOOKUP($C224,登録企業台帳!$A$2:$M$556,17,)=0,"",VLOOKUP($C224,登録企業台帳!$A$2:$M$556,17,))</f>
        <v>#REF!</v>
      </c>
    </row>
    <row r="225" spans="1:9" s="122" customFormat="1">
      <c r="A225" s="120">
        <v>224</v>
      </c>
      <c r="B225" s="121" t="e">
        <f>VLOOKUP($C225,登録企業台帳!$A$2:$M$556,14,)</f>
        <v>#REF!</v>
      </c>
      <c r="C225" s="123" t="str">
        <f>登録企業台帳!A186</f>
        <v>社会福祉法人五葉会</v>
      </c>
      <c r="D225" s="121" t="str">
        <f>VLOOKUP($C225,登録企業台帳!$A$2:$M$556,4,)</f>
        <v>706-0223</v>
      </c>
      <c r="E225" s="121" t="e">
        <f>VLOOKUP($C225,登録企業台帳!$A$2:$M$556,18,)</f>
        <v>#REF!</v>
      </c>
      <c r="F225" s="128" t="e">
        <f>VLOOKUP($C225,登録企業台帳!$A$2:$M$556,15,)</f>
        <v>#REF!</v>
      </c>
      <c r="G225" s="129" t="e">
        <f>VLOOKUP($C225,登録企業台帳!$A$2:$M$556,19,)</f>
        <v>#REF!</v>
      </c>
      <c r="H225" s="129" t="e">
        <f>IF(VLOOKUP($C225,登録企業台帳!$A$2:$M$556,29,)=0,"",VLOOKUP($C225,登録企業台帳!$A$2:$M$556,29,))</f>
        <v>#REF!</v>
      </c>
      <c r="I225" s="128" t="e">
        <f>IF(VLOOKUP($C225,登録企業台帳!$A$2:$M$556,17,)=0,"",VLOOKUP($C225,登録企業台帳!$A$2:$M$556,17,))</f>
        <v>#REF!</v>
      </c>
    </row>
    <row r="226" spans="1:9" s="122" customFormat="1">
      <c r="A226" s="120">
        <v>225</v>
      </c>
      <c r="B226" s="121" t="e">
        <f>VLOOKUP($C226,登録企業台帳!$A$2:$M$556,14,)</f>
        <v>#REF!</v>
      </c>
      <c r="C226" s="123" t="str">
        <f>登録企業台帳!A187</f>
        <v>有限会社上山工業</v>
      </c>
      <c r="D226" s="121" t="str">
        <f>VLOOKUP($C226,登録企業台帳!$A$2:$M$556,4,)</f>
        <v>715-0003</v>
      </c>
      <c r="E226" s="121" t="e">
        <f>VLOOKUP($C226,登録企業台帳!$A$2:$M$556,18,)</f>
        <v>#REF!</v>
      </c>
      <c r="F226" s="128" t="e">
        <f>VLOOKUP($C226,登録企業台帳!$A$2:$M$556,15,)</f>
        <v>#REF!</v>
      </c>
      <c r="G226" s="129" t="e">
        <f>VLOOKUP($C226,登録企業台帳!$A$2:$M$556,19,)</f>
        <v>#REF!</v>
      </c>
      <c r="H226" s="129" t="e">
        <f>IF(VLOOKUP($C226,登録企業台帳!$A$2:$M$556,29,)=0,"",VLOOKUP($C226,登録企業台帳!$A$2:$M$556,29,))</f>
        <v>#REF!</v>
      </c>
      <c r="I226" s="128" t="e">
        <f>IF(VLOOKUP($C226,登録企業台帳!$A$2:$M$556,17,)=0,"",VLOOKUP($C226,登録企業台帳!$A$2:$M$556,17,))</f>
        <v>#REF!</v>
      </c>
    </row>
    <row r="227" spans="1:9" s="122" customFormat="1">
      <c r="A227" s="120">
        <v>226</v>
      </c>
      <c r="B227" s="121" t="e">
        <f>VLOOKUP($C227,登録企業台帳!$A$2:$M$556,14,)</f>
        <v>#REF!</v>
      </c>
      <c r="C227" s="123" t="str">
        <f>登録企業台帳!A188</f>
        <v>株式会社Ｌ．Ｉ．Ｂ</v>
      </c>
      <c r="D227" s="121" t="str">
        <f>VLOOKUP($C227,登録企業台帳!$A$2:$M$556,4,)</f>
        <v>700-0965</v>
      </c>
      <c r="E227" s="121" t="e">
        <f>VLOOKUP($C227,登録企業台帳!$A$2:$M$556,18,)</f>
        <v>#REF!</v>
      </c>
      <c r="F227" s="128" t="e">
        <f>VLOOKUP($C227,登録企業台帳!$A$2:$M$556,15,)</f>
        <v>#REF!</v>
      </c>
      <c r="G227" s="129" t="e">
        <f>VLOOKUP($C227,登録企業台帳!$A$2:$M$556,19,)</f>
        <v>#REF!</v>
      </c>
      <c r="H227" s="129" t="e">
        <f>IF(VLOOKUP($C227,登録企業台帳!$A$2:$M$556,29,)=0,"",VLOOKUP($C227,登録企業台帳!$A$2:$M$556,29,))</f>
        <v>#REF!</v>
      </c>
      <c r="I227" s="128" t="e">
        <f>IF(VLOOKUP($C227,登録企業台帳!$A$2:$M$556,17,)=0,"",VLOOKUP($C227,登録企業台帳!$A$2:$M$556,17,))</f>
        <v>#REF!</v>
      </c>
    </row>
    <row r="228" spans="1:9" s="122" customFormat="1" ht="54">
      <c r="A228" s="120">
        <v>227</v>
      </c>
      <c r="B228" s="121" t="e">
        <f>VLOOKUP($C228,登録企業台帳!$A$2:$M$556,14,)</f>
        <v>#REF!</v>
      </c>
      <c r="C228" s="123" t="str">
        <f>登録企業台帳!A189</f>
        <v>株式会社山陽新聞社</v>
      </c>
      <c r="D228" s="121" t="str">
        <f>VLOOKUP($C228,登録企業台帳!$A$2:$M$556,4,)</f>
        <v>700-8634</v>
      </c>
      <c r="E228" s="121" t="e">
        <f>VLOOKUP($C228,登録企業台帳!$A$2:$M$556,18,)</f>
        <v>#REF!</v>
      </c>
      <c r="F228" s="128" t="e">
        <f>VLOOKUP($C228,登録企業台帳!$A$2:$M$556,15,)</f>
        <v>#REF!</v>
      </c>
      <c r="G228" s="129" t="e">
        <f>VLOOKUP($C228,登録企業台帳!$A$2:$M$556,19,)</f>
        <v>#REF!</v>
      </c>
      <c r="H228" s="129" t="e">
        <f>IF(VLOOKUP($C228,登録企業台帳!$A$2:$M$556,29,)=0,"",VLOOKUP($C228,登録企業台帳!$A$2:$M$556,29,))</f>
        <v>#REF!</v>
      </c>
      <c r="I228" s="132" t="s">
        <v>2006</v>
      </c>
    </row>
    <row r="229" spans="1:9" s="122" customFormat="1" ht="27">
      <c r="A229" s="120">
        <v>228</v>
      </c>
      <c r="B229" s="121" t="e">
        <f>VLOOKUP($C229,登録企業台帳!$A$2:$M$556,14,)</f>
        <v>#REF!</v>
      </c>
      <c r="C229" s="123" t="str">
        <f>登録企業台帳!A190</f>
        <v>山陽エースライン工業株式会社</v>
      </c>
      <c r="D229" s="121" t="str">
        <f>VLOOKUP($C229,登録企業台帳!$A$2:$M$556,4,)</f>
        <v>701-0221</v>
      </c>
      <c r="E229" s="121" t="e">
        <f>VLOOKUP($C229,登録企業台帳!$A$2:$M$556,18,)</f>
        <v>#REF!</v>
      </c>
      <c r="F229" s="128" t="e">
        <f>VLOOKUP($C229,登録企業台帳!$A$2:$M$556,15,)</f>
        <v>#REF!</v>
      </c>
      <c r="G229" s="129" t="e">
        <f>VLOOKUP($C229,登録企業台帳!$A$2:$M$556,19,)</f>
        <v>#REF!</v>
      </c>
      <c r="H229" s="129" t="e">
        <f>IF(VLOOKUP($C229,登録企業台帳!$A$2:$M$556,29,)=0,"",VLOOKUP($C229,登録企業台帳!$A$2:$M$556,29,))</f>
        <v>#REF!</v>
      </c>
      <c r="I229" s="128" t="e">
        <f>IF(VLOOKUP($C229,登録企業台帳!$A$2:$M$556,17,)=0,"",VLOOKUP($C229,登録企業台帳!$A$2:$M$556,17,))</f>
        <v>#REF!</v>
      </c>
    </row>
    <row r="230" spans="1:9" s="122" customFormat="1">
      <c r="A230" s="120">
        <v>229</v>
      </c>
      <c r="B230" s="121" t="e">
        <f>VLOOKUP($C230,登録企業台帳!$A$2:$M$556,14,)</f>
        <v>#REF!</v>
      </c>
      <c r="C230" s="123" t="str">
        <f>登録企業台帳!A191</f>
        <v>有限会社トガシ</v>
      </c>
      <c r="D230" s="121" t="str">
        <f>VLOOKUP($C230,登録企業台帳!$A$2:$M$556,4,)</f>
        <v>703-8256</v>
      </c>
      <c r="E230" s="121" t="e">
        <f>VLOOKUP($C230,登録企業台帳!$A$2:$M$556,18,)</f>
        <v>#REF!</v>
      </c>
      <c r="F230" s="128" t="e">
        <f>VLOOKUP($C230,登録企業台帳!$A$2:$M$556,15,)</f>
        <v>#REF!</v>
      </c>
      <c r="G230" s="129" t="e">
        <f>VLOOKUP($C230,登録企業台帳!$A$2:$M$556,19,)</f>
        <v>#REF!</v>
      </c>
      <c r="H230" s="129" t="e">
        <f>IF(VLOOKUP($C230,登録企業台帳!$A$2:$M$556,29,)=0,"",VLOOKUP($C230,登録企業台帳!$A$2:$M$556,29,))</f>
        <v>#REF!</v>
      </c>
      <c r="I230" s="128" t="e">
        <f>IF(VLOOKUP($C230,登録企業台帳!$A$2:$M$556,17,)=0,"",VLOOKUP($C230,登録企業台帳!$A$2:$M$556,17,))</f>
        <v>#REF!</v>
      </c>
    </row>
    <row r="231" spans="1:9" s="122" customFormat="1">
      <c r="A231" s="120">
        <v>230</v>
      </c>
      <c r="B231" s="121" t="e">
        <f>VLOOKUP($C231,登録企業台帳!$A$2:$M$556,14,)</f>
        <v>#REF!</v>
      </c>
      <c r="C231" s="123" t="str">
        <f>登録企業台帳!A192</f>
        <v>有限会社徳河製作所</v>
      </c>
      <c r="D231" s="121" t="str">
        <f>VLOOKUP($C231,登録企業台帳!$A$2:$M$556,4,)</f>
        <v>701-2141</v>
      </c>
      <c r="E231" s="121" t="e">
        <f>VLOOKUP($C231,登録企業台帳!$A$2:$M$556,18,)</f>
        <v>#REF!</v>
      </c>
      <c r="F231" s="128" t="e">
        <f>VLOOKUP($C231,登録企業台帳!$A$2:$M$556,15,)</f>
        <v>#REF!</v>
      </c>
      <c r="G231" s="129" t="e">
        <f>VLOOKUP($C231,登録企業台帳!$A$2:$M$556,19,)</f>
        <v>#REF!</v>
      </c>
      <c r="H231" s="129" t="e">
        <f>IF(VLOOKUP($C231,登録企業台帳!$A$2:$M$556,29,)=0,"",VLOOKUP($C231,登録企業台帳!$A$2:$M$556,29,))</f>
        <v>#REF!</v>
      </c>
      <c r="I231" s="128" t="e">
        <f>IF(VLOOKUP($C231,登録企業台帳!$A$2:$M$556,17,)=0,"",VLOOKUP($C231,登録企業台帳!$A$2:$M$556,17,))</f>
        <v>#REF!</v>
      </c>
    </row>
    <row r="232" spans="1:9" s="122" customFormat="1" ht="54">
      <c r="A232" s="120">
        <v>231</v>
      </c>
      <c r="B232" s="121" t="e">
        <f>VLOOKUP($C232,登録企業台帳!$A$2:$M$556,14,)</f>
        <v>#REF!</v>
      </c>
      <c r="C232" s="123" t="str">
        <f>登録企業台帳!A193</f>
        <v>三菱ケミカル株式会社岡山事業所</v>
      </c>
      <c r="D232" s="121" t="str">
        <f>VLOOKUP($C232,登録企業台帳!$A$2:$M$556,4,)</f>
        <v>712-8054</v>
      </c>
      <c r="E232" s="121" t="e">
        <f>VLOOKUP($C232,登録企業台帳!$A$2:$M$556,18,)</f>
        <v>#REF!</v>
      </c>
      <c r="F232" s="128" t="e">
        <f>VLOOKUP($C232,登録企業台帳!$A$2:$M$556,15,)</f>
        <v>#REF!</v>
      </c>
      <c r="G232" s="129" t="e">
        <f>VLOOKUP($C232,登録企業台帳!$A$2:$M$556,19,)</f>
        <v>#REF!</v>
      </c>
      <c r="H232" s="129" t="e">
        <f>IF(VLOOKUP($C232,登録企業台帳!$A$2:$M$556,29,)=0,"",VLOOKUP($C232,登録企業台帳!$A$2:$M$556,29,))</f>
        <v>#REF!</v>
      </c>
      <c r="I232" s="132" t="s">
        <v>2006</v>
      </c>
    </row>
    <row r="233" spans="1:9" s="122" customFormat="1" ht="54">
      <c r="A233" s="120">
        <v>232</v>
      </c>
      <c r="B233" s="121" t="e">
        <f>VLOOKUP($C233,登録企業台帳!$A$2:$M$556,14,)</f>
        <v>#REF!</v>
      </c>
      <c r="C233" s="123" t="str">
        <f>登録企業台帳!A194</f>
        <v>学校法人美作学園</v>
      </c>
      <c r="D233" s="121" t="str">
        <f>VLOOKUP($C233,登録企業台帳!$A$2:$M$556,4,)</f>
        <v>708-8511</v>
      </c>
      <c r="E233" s="121" t="e">
        <f>VLOOKUP($C233,登録企業台帳!$A$2:$M$556,18,)</f>
        <v>#REF!</v>
      </c>
      <c r="F233" s="128" t="e">
        <f>VLOOKUP($C233,登録企業台帳!$A$2:$M$556,15,)</f>
        <v>#REF!</v>
      </c>
      <c r="G233" s="129" t="e">
        <f>VLOOKUP($C233,登録企業台帳!$A$2:$M$556,19,)</f>
        <v>#REF!</v>
      </c>
      <c r="H233" s="129" t="e">
        <f>IF(VLOOKUP($C233,登録企業台帳!$A$2:$M$556,29,)=0,"",VLOOKUP($C233,登録企業台帳!$A$2:$M$556,29,))</f>
        <v>#REF!</v>
      </c>
      <c r="I233" s="132" t="s">
        <v>2013</v>
      </c>
    </row>
    <row r="234" spans="1:9" s="122" customFormat="1">
      <c r="A234" s="120">
        <v>233</v>
      </c>
      <c r="B234" s="121" t="e">
        <f>VLOOKUP($C234,登録企業台帳!$A$2:$M$556,14,)</f>
        <v>#REF!</v>
      </c>
      <c r="C234" s="123" t="str">
        <f>登録企業台帳!A195</f>
        <v>株式会社グレート</v>
      </c>
      <c r="D234" s="121" t="str">
        <f>VLOOKUP($C234,登録企業台帳!$A$2:$M$556,4,)</f>
        <v>700-0945</v>
      </c>
      <c r="E234" s="121" t="e">
        <f>VLOOKUP($C234,登録企業台帳!$A$2:$M$556,18,)</f>
        <v>#REF!</v>
      </c>
      <c r="F234" s="128" t="e">
        <f>VLOOKUP($C234,登録企業台帳!$A$2:$M$556,15,)</f>
        <v>#REF!</v>
      </c>
      <c r="G234" s="129" t="e">
        <f>VLOOKUP($C234,登録企業台帳!$A$2:$M$556,19,)</f>
        <v>#REF!</v>
      </c>
      <c r="H234" s="129" t="e">
        <f>IF(VLOOKUP($C234,登録企業台帳!$A$2:$M$556,29,)=0,"",VLOOKUP($C234,登録企業台帳!$A$2:$M$556,29,))</f>
        <v>#REF!</v>
      </c>
      <c r="I234" s="128" t="e">
        <f>IF(VLOOKUP($C234,登録企業台帳!$A$2:$M$556,17,)=0,"",VLOOKUP($C234,登録企業台帳!$A$2:$M$556,17,))</f>
        <v>#REF!</v>
      </c>
    </row>
    <row r="235" spans="1:9" s="122" customFormat="1">
      <c r="A235" s="120">
        <v>234</v>
      </c>
      <c r="B235" s="121" t="e">
        <f>VLOOKUP($C235,登録企業台帳!$A$2:$M$556,14,)</f>
        <v>#REF!</v>
      </c>
      <c r="C235" s="123" t="str">
        <f>登録企業台帳!A196</f>
        <v>友野印刷株式会社</v>
      </c>
      <c r="D235" s="121" t="str">
        <f>VLOOKUP($C235,登録企業台帳!$A$2:$M$556,4,)</f>
        <v>700-0035</v>
      </c>
      <c r="E235" s="121" t="e">
        <f>VLOOKUP($C235,登録企業台帳!$A$2:$M$556,18,)</f>
        <v>#REF!</v>
      </c>
      <c r="F235" s="128" t="e">
        <f>VLOOKUP($C235,登録企業台帳!$A$2:$M$556,15,)</f>
        <v>#REF!</v>
      </c>
      <c r="G235" s="129" t="e">
        <f>VLOOKUP($C235,登録企業台帳!$A$2:$M$556,19,)</f>
        <v>#REF!</v>
      </c>
      <c r="H235" s="129" t="e">
        <f>IF(VLOOKUP($C235,登録企業台帳!$A$2:$M$556,29,)=0,"",VLOOKUP($C235,登録企業台帳!$A$2:$M$556,29,))</f>
        <v>#REF!</v>
      </c>
      <c r="I235" s="128" t="e">
        <f>IF(VLOOKUP($C235,登録企業台帳!$A$2:$M$556,17,)=0,"",VLOOKUP($C235,登録企業台帳!$A$2:$M$556,17,))</f>
        <v>#REF!</v>
      </c>
    </row>
    <row r="236" spans="1:9" s="122" customFormat="1">
      <c r="A236" s="120">
        <v>235</v>
      </c>
      <c r="B236" s="121" t="e">
        <f>VLOOKUP($C236,登録企業台帳!$A$2:$M$556,14,)</f>
        <v>#REF!</v>
      </c>
      <c r="C236" s="123" t="str">
        <f>登録企業台帳!A197</f>
        <v>株式会社アイルリンク</v>
      </c>
      <c r="D236" s="121" t="str">
        <f>VLOOKUP($C236,登録企業台帳!$A$2:$M$556,4,)</f>
        <v>700-0971</v>
      </c>
      <c r="E236" s="121" t="e">
        <f>VLOOKUP($C236,登録企業台帳!$A$2:$M$556,18,)</f>
        <v>#REF!</v>
      </c>
      <c r="F236" s="128" t="e">
        <f>VLOOKUP($C236,登録企業台帳!$A$2:$M$556,15,)</f>
        <v>#REF!</v>
      </c>
      <c r="G236" s="129" t="e">
        <f>VLOOKUP($C236,登録企業台帳!$A$2:$M$556,19,)</f>
        <v>#REF!</v>
      </c>
      <c r="H236" s="129" t="e">
        <f>IF(VLOOKUP($C236,登録企業台帳!$A$2:$M$556,29,)=0,"",VLOOKUP($C236,登録企業台帳!$A$2:$M$556,29,))</f>
        <v>#REF!</v>
      </c>
      <c r="I236" s="128" t="e">
        <f>IF(VLOOKUP($C236,登録企業台帳!$A$2:$M$556,17,)=0,"",VLOOKUP($C236,登録企業台帳!$A$2:$M$556,17,))</f>
        <v>#REF!</v>
      </c>
    </row>
    <row r="237" spans="1:9" s="122" customFormat="1">
      <c r="A237" s="120">
        <v>236</v>
      </c>
      <c r="B237" s="121" t="e">
        <f>VLOOKUP($C237,登録企業台帳!$A$2:$M$556,14,)</f>
        <v>#REF!</v>
      </c>
      <c r="C237" s="123" t="str">
        <f>登録企業台帳!A198</f>
        <v>株式会社岡清組</v>
      </c>
      <c r="D237" s="121" t="str">
        <f>VLOOKUP($C237,登録企業台帳!$A$2:$M$556,4,)</f>
        <v>700-0866</v>
      </c>
      <c r="E237" s="121" t="e">
        <f>VLOOKUP($C237,登録企業台帳!$A$2:$M$556,18,)</f>
        <v>#REF!</v>
      </c>
      <c r="F237" s="128" t="e">
        <f>VLOOKUP($C237,登録企業台帳!$A$2:$M$556,15,)</f>
        <v>#REF!</v>
      </c>
      <c r="G237" s="129" t="e">
        <f>VLOOKUP($C237,登録企業台帳!$A$2:$M$556,19,)</f>
        <v>#REF!</v>
      </c>
      <c r="H237" s="129" t="e">
        <f>IF(VLOOKUP($C237,登録企業台帳!$A$2:$M$556,29,)=0,"",VLOOKUP($C237,登録企業台帳!$A$2:$M$556,29,))</f>
        <v>#REF!</v>
      </c>
      <c r="I237" s="128" t="e">
        <f>IF(VLOOKUP($C237,登録企業台帳!$A$2:$M$556,17,)=0,"",VLOOKUP($C237,登録企業台帳!$A$2:$M$556,17,))</f>
        <v>#REF!</v>
      </c>
    </row>
    <row r="238" spans="1:9" s="122" customFormat="1">
      <c r="A238" s="120">
        <v>237</v>
      </c>
      <c r="B238" s="121" t="e">
        <f>VLOOKUP($C238,登録企業台帳!$A$2:$M$556,14,)</f>
        <v>#REF!</v>
      </c>
      <c r="C238" s="123" t="str">
        <f>登録企業台帳!A199</f>
        <v>松本産業株式会社</v>
      </c>
      <c r="D238" s="121" t="str">
        <f>VLOOKUP($C238,登録企業台帳!$A$2:$M$556,4,)</f>
        <v>706-0014</v>
      </c>
      <c r="E238" s="121" t="e">
        <f>VLOOKUP($C238,登録企業台帳!$A$2:$M$556,18,)</f>
        <v>#REF!</v>
      </c>
      <c r="F238" s="128" t="e">
        <f>VLOOKUP($C238,登録企業台帳!$A$2:$M$556,15,)</f>
        <v>#REF!</v>
      </c>
      <c r="G238" s="129" t="e">
        <f>VLOOKUP($C238,登録企業台帳!$A$2:$M$556,19,)</f>
        <v>#REF!</v>
      </c>
      <c r="H238" s="129" t="e">
        <f>IF(VLOOKUP($C238,登録企業台帳!$A$2:$M$556,29,)=0,"",VLOOKUP($C238,登録企業台帳!$A$2:$M$556,29,))</f>
        <v>#REF!</v>
      </c>
      <c r="I238" s="128" t="e">
        <f>IF(VLOOKUP($C238,登録企業台帳!$A$2:$M$556,17,)=0,"",VLOOKUP($C238,登録企業台帳!$A$2:$M$556,17,))</f>
        <v>#REF!</v>
      </c>
    </row>
    <row r="239" spans="1:9" s="122" customFormat="1">
      <c r="A239" s="120">
        <v>238</v>
      </c>
      <c r="B239" s="121" t="e">
        <f>VLOOKUP($C239,登録企業台帳!$A$2:$M$556,14,)</f>
        <v>#REF!</v>
      </c>
      <c r="C239" s="123" t="str">
        <f>登録企業台帳!A200</f>
        <v>有限会社西孝</v>
      </c>
      <c r="D239" s="121" t="str">
        <f>VLOOKUP($C239,登録企業台帳!$A$2:$M$556,4,)</f>
        <v>700-0956</v>
      </c>
      <c r="E239" s="121" t="e">
        <f>VLOOKUP($C239,登録企業台帳!$A$2:$M$556,18,)</f>
        <v>#REF!</v>
      </c>
      <c r="F239" s="128" t="e">
        <f>VLOOKUP($C239,登録企業台帳!$A$2:$M$556,15,)</f>
        <v>#REF!</v>
      </c>
      <c r="G239" s="129" t="e">
        <f>VLOOKUP($C239,登録企業台帳!$A$2:$M$556,19,)</f>
        <v>#REF!</v>
      </c>
      <c r="H239" s="129" t="e">
        <f>IF(VLOOKUP($C239,登録企業台帳!$A$2:$M$556,29,)=0,"",VLOOKUP($C239,登録企業台帳!$A$2:$M$556,29,))</f>
        <v>#REF!</v>
      </c>
      <c r="I239" s="128" t="e">
        <f>IF(VLOOKUP($C239,登録企業台帳!$A$2:$M$556,17,)=0,"",VLOOKUP($C239,登録企業台帳!$A$2:$M$556,17,))</f>
        <v>#REF!</v>
      </c>
    </row>
    <row r="240" spans="1:9" s="122" customFormat="1">
      <c r="A240" s="120">
        <v>239</v>
      </c>
      <c r="B240" s="121" t="e">
        <f>VLOOKUP($C240,登録企業台帳!$A$2:$M$556,14,)</f>
        <v>#REF!</v>
      </c>
      <c r="C240" s="123" t="str">
        <f>登録企業台帳!A201</f>
        <v>株式会社BMU</v>
      </c>
      <c r="D240" s="121" t="str">
        <f>VLOOKUP($C240,登録企業台帳!$A$2:$M$556,4,)</f>
        <v xml:space="preserve">700-0973 </v>
      </c>
      <c r="E240" s="121" t="e">
        <f>VLOOKUP($C240,登録企業台帳!$A$2:$M$556,18,)</f>
        <v>#REF!</v>
      </c>
      <c r="F240" s="128" t="e">
        <f>VLOOKUP($C240,登録企業台帳!$A$2:$M$556,15,)</f>
        <v>#REF!</v>
      </c>
      <c r="G240" s="129" t="e">
        <f>VLOOKUP($C240,登録企業台帳!$A$2:$M$556,19,)</f>
        <v>#REF!</v>
      </c>
      <c r="H240" s="129" t="e">
        <f>IF(VLOOKUP($C240,登録企業台帳!$A$2:$M$556,29,)=0,"",VLOOKUP($C240,登録企業台帳!$A$2:$M$556,29,))</f>
        <v>#REF!</v>
      </c>
      <c r="I240" s="128" t="e">
        <f>IF(VLOOKUP($C240,登録企業台帳!$A$2:$M$556,17,)=0,"",VLOOKUP($C240,登録企業台帳!$A$2:$M$556,17,))</f>
        <v>#REF!</v>
      </c>
    </row>
    <row r="241" spans="1:9" s="122" customFormat="1">
      <c r="A241" s="120">
        <v>240</v>
      </c>
      <c r="B241" s="121" t="e">
        <f>VLOOKUP($C241,登録企業台帳!$A$2:$M$556,14,)</f>
        <v>#REF!</v>
      </c>
      <c r="C241" s="123" t="str">
        <f>登録企業台帳!A202</f>
        <v>株式会社誠屋</v>
      </c>
      <c r="D241" s="121" t="str">
        <f>VLOOKUP($C241,登録企業台帳!$A$2:$M$556,4,)</f>
        <v>701-0165</v>
      </c>
      <c r="E241" s="121" t="e">
        <f>VLOOKUP($C241,登録企業台帳!$A$2:$M$556,18,)</f>
        <v>#REF!</v>
      </c>
      <c r="F241" s="128" t="e">
        <f>VLOOKUP($C241,登録企業台帳!$A$2:$M$556,15,)</f>
        <v>#REF!</v>
      </c>
      <c r="G241" s="129" t="e">
        <f>VLOOKUP($C241,登録企業台帳!$A$2:$M$556,19,)</f>
        <v>#REF!</v>
      </c>
      <c r="H241" s="129" t="e">
        <f>IF(VLOOKUP($C241,登録企業台帳!$A$2:$M$556,29,)=0,"",VLOOKUP($C241,登録企業台帳!$A$2:$M$556,29,))</f>
        <v>#REF!</v>
      </c>
      <c r="I241" s="128" t="e">
        <f>IF(VLOOKUP($C241,登録企業台帳!$A$2:$M$556,17,)=0,"",VLOOKUP($C241,登録企業台帳!$A$2:$M$556,17,))</f>
        <v>#REF!</v>
      </c>
    </row>
    <row r="242" spans="1:9" s="122" customFormat="1">
      <c r="A242" s="120">
        <v>241</v>
      </c>
      <c r="B242" s="121" t="e">
        <f>VLOOKUP($C242,登録企業台帳!$A$2:$M$556,14,)</f>
        <v>#REF!</v>
      </c>
      <c r="C242" s="123" t="e">
        <f>登録企業台帳!#REF!</f>
        <v>#REF!</v>
      </c>
      <c r="D242" s="121" t="e">
        <f>VLOOKUP($C242,登録企業台帳!$A$2:$M$556,4,)</f>
        <v>#REF!</v>
      </c>
      <c r="E242" s="121" t="e">
        <f>VLOOKUP($C242,登録企業台帳!$A$2:$M$556,18,)</f>
        <v>#REF!</v>
      </c>
      <c r="F242" s="128" t="e">
        <f>VLOOKUP($C242,登録企業台帳!$A$2:$M$556,15,)</f>
        <v>#REF!</v>
      </c>
      <c r="G242" s="129" t="e">
        <f>VLOOKUP($C242,登録企業台帳!$A$2:$M$556,19,)</f>
        <v>#REF!</v>
      </c>
      <c r="H242" s="129" t="e">
        <f>IF(VLOOKUP($C242,登録企業台帳!$A$2:$M$556,29,)=0,"",VLOOKUP($C242,登録企業台帳!$A$2:$M$556,29,))</f>
        <v>#REF!</v>
      </c>
      <c r="I242" s="128" t="e">
        <f>IF(VLOOKUP($C242,登録企業台帳!$A$2:$M$556,17,)=0,"",VLOOKUP($C242,登録企業台帳!$A$2:$M$556,17,))</f>
        <v>#REF!</v>
      </c>
    </row>
    <row r="243" spans="1:9" s="122" customFormat="1">
      <c r="A243" s="120">
        <v>242</v>
      </c>
      <c r="B243" s="121" t="e">
        <f>VLOOKUP($C243,登録企業台帳!$A$2:$M$556,14,)</f>
        <v>#REF!</v>
      </c>
      <c r="C243" s="123" t="str">
        <f>登録企業台帳!A203</f>
        <v>有限会社三井商会</v>
      </c>
      <c r="D243" s="121" t="str">
        <f>VLOOKUP($C243,登録企業台帳!$A$2:$M$556,4,)</f>
        <v>705-0002</v>
      </c>
      <c r="E243" s="121" t="e">
        <f>VLOOKUP($C243,登録企業台帳!$A$2:$M$556,18,)</f>
        <v>#REF!</v>
      </c>
      <c r="F243" s="128" t="e">
        <f>VLOOKUP($C243,登録企業台帳!$A$2:$M$556,15,)</f>
        <v>#REF!</v>
      </c>
      <c r="G243" s="129" t="e">
        <f>VLOOKUP($C243,登録企業台帳!$A$2:$M$556,19,)</f>
        <v>#REF!</v>
      </c>
      <c r="H243" s="129" t="e">
        <f>IF(VLOOKUP($C243,登録企業台帳!$A$2:$M$556,29,)=0,"",VLOOKUP($C243,登録企業台帳!$A$2:$M$556,29,))</f>
        <v>#REF!</v>
      </c>
      <c r="I243" s="128" t="e">
        <f>IF(VLOOKUP($C243,登録企業台帳!$A$2:$M$556,17,)=0,"",VLOOKUP($C243,登録企業台帳!$A$2:$M$556,17,))</f>
        <v>#REF!</v>
      </c>
    </row>
    <row r="244" spans="1:9" s="122" customFormat="1" ht="27">
      <c r="A244" s="120">
        <v>243</v>
      </c>
      <c r="B244" s="121" t="e">
        <f>VLOOKUP($C244,登録企業台帳!$A$2:$M$556,14,)</f>
        <v>#REF!</v>
      </c>
      <c r="C244" s="123" t="str">
        <f>登録企業台帳!A204</f>
        <v>株式会社粟倉電機製作所</v>
      </c>
      <c r="D244" s="121" t="str">
        <f>VLOOKUP($C244,登録企業台帳!$A$2:$M$556,4,)</f>
        <v>707-0407</v>
      </c>
      <c r="E244" s="121" t="e">
        <f>VLOOKUP($C244,登録企業台帳!$A$2:$M$556,18,)</f>
        <v>#REF!</v>
      </c>
      <c r="F244" s="128" t="e">
        <f>VLOOKUP($C244,登録企業台帳!$A$2:$M$556,15,)</f>
        <v>#REF!</v>
      </c>
      <c r="G244" s="129" t="e">
        <f>VLOOKUP($C244,登録企業台帳!$A$2:$M$556,19,)</f>
        <v>#REF!</v>
      </c>
      <c r="H244" s="129" t="e">
        <f>IF(VLOOKUP($C244,登録企業台帳!$A$2:$M$556,29,)=0,"",VLOOKUP($C244,登録企業台帳!$A$2:$M$556,29,))</f>
        <v>#REF!</v>
      </c>
      <c r="I244" s="128" t="e">
        <f>IF(VLOOKUP($C244,登録企業台帳!$A$2:$M$556,17,)=0,"",VLOOKUP($C244,登録企業台帳!$A$2:$M$556,17,))</f>
        <v>#REF!</v>
      </c>
    </row>
    <row r="245" spans="1:9" s="122" customFormat="1" ht="27">
      <c r="A245" s="120">
        <v>244</v>
      </c>
      <c r="B245" s="121" t="e">
        <f>VLOOKUP($C245,登録企業台帳!$A$2:$M$556,14,)</f>
        <v>#REF!</v>
      </c>
      <c r="C245" s="123" t="str">
        <f>登録企業台帳!A205</f>
        <v>せとうち興産株式会社</v>
      </c>
      <c r="D245" s="121" t="str">
        <f>VLOOKUP($C245,登録企業台帳!$A$2:$M$556,4,)</f>
        <v>709-0633</v>
      </c>
      <c r="E245" s="121" t="e">
        <f>VLOOKUP($C245,登録企業台帳!$A$2:$M$556,18,)</f>
        <v>#REF!</v>
      </c>
      <c r="F245" s="128" t="e">
        <f>VLOOKUP($C245,登録企業台帳!$A$2:$M$556,15,)</f>
        <v>#REF!</v>
      </c>
      <c r="G245" s="129" t="e">
        <f>VLOOKUP($C245,登録企業台帳!$A$2:$M$556,19,)</f>
        <v>#REF!</v>
      </c>
      <c r="H245" s="129" t="e">
        <f>IF(VLOOKUP($C245,登録企業台帳!$A$2:$M$556,29,)=0,"",VLOOKUP($C245,登録企業台帳!$A$2:$M$556,29,))</f>
        <v>#REF!</v>
      </c>
      <c r="I245" s="128" t="e">
        <f>IF(VLOOKUP($C245,登録企業台帳!$A$2:$M$556,17,)=0,"",VLOOKUP($C245,登録企業台帳!$A$2:$M$556,17,))</f>
        <v>#REF!</v>
      </c>
    </row>
    <row r="246" spans="1:9" s="122" customFormat="1">
      <c r="A246" s="120">
        <v>245</v>
      </c>
      <c r="B246" s="121" t="e">
        <f>VLOOKUP($C246,登録企業台帳!$A$2:$M$556,14,)</f>
        <v>#REF!</v>
      </c>
      <c r="C246" s="123" t="str">
        <f>登録企業台帳!A206</f>
        <v>医療法人平病院</v>
      </c>
      <c r="D246" s="121" t="str">
        <f>VLOOKUP($C246,登録企業台帳!$A$2:$M$556,4,)</f>
        <v>709-0498</v>
      </c>
      <c r="E246" s="121" t="e">
        <f>VLOOKUP($C246,登録企業台帳!$A$2:$M$556,18,)</f>
        <v>#REF!</v>
      </c>
      <c r="F246" s="128" t="e">
        <f>VLOOKUP($C246,登録企業台帳!$A$2:$M$556,15,)</f>
        <v>#REF!</v>
      </c>
      <c r="G246" s="129" t="e">
        <f>VLOOKUP($C246,登録企業台帳!$A$2:$M$556,19,)</f>
        <v>#REF!</v>
      </c>
      <c r="H246" s="129" t="e">
        <f>IF(VLOOKUP($C246,登録企業台帳!$A$2:$M$556,29,)=0,"",VLOOKUP($C246,登録企業台帳!$A$2:$M$556,29,))</f>
        <v>#REF!</v>
      </c>
      <c r="I246" s="128" t="e">
        <f>IF(VLOOKUP($C246,登録企業台帳!$A$2:$M$556,17,)=0,"",VLOOKUP($C246,登録企業台帳!$A$2:$M$556,17,))</f>
        <v>#REF!</v>
      </c>
    </row>
    <row r="247" spans="1:9" s="122" customFormat="1">
      <c r="A247" s="120">
        <v>246</v>
      </c>
      <c r="B247" s="121" t="e">
        <f>VLOOKUP($C247,登録企業台帳!$A$2:$M$556,14,)</f>
        <v>#REF!</v>
      </c>
      <c r="C247" s="123" t="str">
        <f>登録企業台帳!A207</f>
        <v>有限会社桜井工務店</v>
      </c>
      <c r="D247" s="121" t="str">
        <f>VLOOKUP($C247,登録企業台帳!$A$2:$M$556,4,)</f>
        <v>701-4254</v>
      </c>
      <c r="E247" s="121" t="e">
        <f>VLOOKUP($C247,登録企業台帳!$A$2:$M$556,18,)</f>
        <v>#REF!</v>
      </c>
      <c r="F247" s="128" t="e">
        <f>VLOOKUP($C247,登録企業台帳!$A$2:$M$556,15,)</f>
        <v>#REF!</v>
      </c>
      <c r="G247" s="129" t="e">
        <f>VLOOKUP($C247,登録企業台帳!$A$2:$M$556,19,)</f>
        <v>#REF!</v>
      </c>
      <c r="H247" s="129" t="e">
        <f>IF(VLOOKUP($C247,登録企業台帳!$A$2:$M$556,29,)=0,"",VLOOKUP($C247,登録企業台帳!$A$2:$M$556,29,))</f>
        <v>#REF!</v>
      </c>
      <c r="I247" s="128" t="e">
        <f>IF(VLOOKUP($C247,登録企業台帳!$A$2:$M$556,17,)=0,"",VLOOKUP($C247,登録企業台帳!$A$2:$M$556,17,))</f>
        <v>#REF!</v>
      </c>
    </row>
    <row r="248" spans="1:9" s="122" customFormat="1">
      <c r="A248" s="120">
        <v>247</v>
      </c>
      <c r="B248" s="121" t="e">
        <f>VLOOKUP($C248,登録企業台帳!$A$2:$M$556,14,)</f>
        <v>#REF!</v>
      </c>
      <c r="C248" s="123" t="str">
        <f>登録企業台帳!A208</f>
        <v>コアテック株式会社</v>
      </c>
      <c r="D248" s="121" t="str">
        <f>VLOOKUP($C248,登録企業台帳!$A$2:$M$556,4,)</f>
        <v>719-1121</v>
      </c>
      <c r="E248" s="121" t="e">
        <f>VLOOKUP($C248,登録企業台帳!$A$2:$M$556,18,)</f>
        <v>#REF!</v>
      </c>
      <c r="F248" s="128" t="e">
        <f>VLOOKUP($C248,登録企業台帳!$A$2:$M$556,15,)</f>
        <v>#REF!</v>
      </c>
      <c r="G248" s="129" t="e">
        <f>VLOOKUP($C248,登録企業台帳!$A$2:$M$556,19,)</f>
        <v>#REF!</v>
      </c>
      <c r="H248" s="129" t="e">
        <f>IF(VLOOKUP($C248,登録企業台帳!$A$2:$M$556,29,)=0,"",VLOOKUP($C248,登録企業台帳!$A$2:$M$556,29,))</f>
        <v>#REF!</v>
      </c>
      <c r="I248" s="128" t="e">
        <f>IF(VLOOKUP($C248,登録企業台帳!$A$2:$M$556,17,)=0,"",VLOOKUP($C248,登録企業台帳!$A$2:$M$556,17,))</f>
        <v>#REF!</v>
      </c>
    </row>
    <row r="249" spans="1:9" s="122" customFormat="1" ht="27">
      <c r="A249" s="120">
        <v>248</v>
      </c>
      <c r="B249" s="121" t="e">
        <f>VLOOKUP($C249,登録企業台帳!$A$2:$M$556,14,)</f>
        <v>#REF!</v>
      </c>
      <c r="C249" s="123" t="str">
        <f>登録企業台帳!A209</f>
        <v>社会福祉法人しあわせの郷</v>
      </c>
      <c r="D249" s="121" t="str">
        <f>VLOOKUP($C249,登録企業台帳!$A$2:$M$556,4,)</f>
        <v>705-0132</v>
      </c>
      <c r="E249" s="121" t="e">
        <f>VLOOKUP($C249,登録企業台帳!$A$2:$M$556,18,)</f>
        <v>#REF!</v>
      </c>
      <c r="F249" s="128" t="e">
        <f>VLOOKUP($C249,登録企業台帳!$A$2:$M$556,15,)</f>
        <v>#REF!</v>
      </c>
      <c r="G249" s="129" t="e">
        <f>VLOOKUP($C249,登録企業台帳!$A$2:$M$556,19,)</f>
        <v>#REF!</v>
      </c>
      <c r="H249" s="129" t="e">
        <f>IF(VLOOKUP($C249,登録企業台帳!$A$2:$M$556,29,)=0,"",VLOOKUP($C249,登録企業台帳!$A$2:$M$556,29,))</f>
        <v>#REF!</v>
      </c>
      <c r="I249" s="128" t="e">
        <f>IF(VLOOKUP($C249,登録企業台帳!$A$2:$M$556,17,)=0,"",VLOOKUP($C249,登録企業台帳!$A$2:$M$556,17,))</f>
        <v>#REF!</v>
      </c>
    </row>
    <row r="250" spans="1:9" s="122" customFormat="1">
      <c r="A250" s="120">
        <v>249</v>
      </c>
      <c r="B250" s="121" t="e">
        <f>VLOOKUP($C250,登録企業台帳!$A$2:$M$556,14,)</f>
        <v>#REF!</v>
      </c>
      <c r="C250" s="123" t="str">
        <f>登録企業台帳!A210</f>
        <v>井倉運輸株式会社</v>
      </c>
      <c r="D250" s="121" t="str">
        <f>VLOOKUP($C250,登録企業台帳!$A$2:$M$556,4,)</f>
        <v>719-2642</v>
      </c>
      <c r="E250" s="121" t="e">
        <f>VLOOKUP($C250,登録企業台帳!$A$2:$M$556,18,)</f>
        <v>#REF!</v>
      </c>
      <c r="F250" s="128" t="e">
        <f>VLOOKUP($C250,登録企業台帳!$A$2:$M$556,15,)</f>
        <v>#REF!</v>
      </c>
      <c r="G250" s="129" t="e">
        <f>VLOOKUP($C250,登録企業台帳!$A$2:$M$556,19,)</f>
        <v>#REF!</v>
      </c>
      <c r="H250" s="129" t="e">
        <f>IF(VLOOKUP($C250,登録企業台帳!$A$2:$M$556,29,)=0,"",VLOOKUP($C250,登録企業台帳!$A$2:$M$556,29,))</f>
        <v>#REF!</v>
      </c>
      <c r="I250" s="128" t="e">
        <f>IF(VLOOKUP($C250,登録企業台帳!$A$2:$M$556,17,)=0,"",VLOOKUP($C250,登録企業台帳!$A$2:$M$556,17,))</f>
        <v>#REF!</v>
      </c>
    </row>
    <row r="251" spans="1:9" s="122" customFormat="1">
      <c r="A251" s="120">
        <v>250</v>
      </c>
      <c r="B251" s="121" t="e">
        <f>VLOOKUP($C251,登録企業台帳!$A$2:$M$556,14,)</f>
        <v>#REF!</v>
      </c>
      <c r="C251" s="123" t="e">
        <f>#REF!</f>
        <v>#REF!</v>
      </c>
      <c r="D251" s="121" t="e">
        <f>VLOOKUP($C251,登録企業台帳!$A$2:$M$556,4,)</f>
        <v>#REF!</v>
      </c>
      <c r="E251" s="121" t="e">
        <f>VLOOKUP($C251,登録企業台帳!$A$2:$M$556,18,)</f>
        <v>#REF!</v>
      </c>
      <c r="F251" s="128" t="e">
        <f>VLOOKUP($C251,登録企業台帳!$A$2:$M$556,15,)</f>
        <v>#REF!</v>
      </c>
      <c r="G251" s="129" t="e">
        <f>VLOOKUP($C251,登録企業台帳!$A$2:$M$556,19,)</f>
        <v>#REF!</v>
      </c>
      <c r="H251" s="129" t="e">
        <f>IF(VLOOKUP($C251,登録企業台帳!$A$2:$M$556,29,)=0,"",VLOOKUP($C251,登録企業台帳!$A$2:$M$556,29,))</f>
        <v>#REF!</v>
      </c>
      <c r="I251" s="128" t="e">
        <f>IF(VLOOKUP($C251,登録企業台帳!$A$2:$M$556,17,)=0,"",VLOOKUP($C251,登録企業台帳!$A$2:$M$556,17,))</f>
        <v>#REF!</v>
      </c>
    </row>
    <row r="252" spans="1:9" s="122" customFormat="1">
      <c r="A252" s="120">
        <v>251</v>
      </c>
      <c r="B252" s="121" t="e">
        <f>VLOOKUP($C252,登録企業台帳!$A$2:$M$556,14,)</f>
        <v>#REF!</v>
      </c>
      <c r="C252" s="123" t="str">
        <f>登録企業台帳!A211</f>
        <v>株式会社浅利電機</v>
      </c>
      <c r="D252" s="121" t="str">
        <f>VLOOKUP($C252,登録企業台帳!$A$2:$M$556,4,)</f>
        <v>704-8173</v>
      </c>
      <c r="E252" s="121" t="e">
        <f>VLOOKUP($C252,登録企業台帳!$A$2:$M$556,18,)</f>
        <v>#REF!</v>
      </c>
      <c r="F252" s="128" t="e">
        <f>VLOOKUP($C252,登録企業台帳!$A$2:$M$556,15,)</f>
        <v>#REF!</v>
      </c>
      <c r="G252" s="129" t="e">
        <f>VLOOKUP($C252,登録企業台帳!$A$2:$M$556,19,)</f>
        <v>#REF!</v>
      </c>
      <c r="H252" s="129" t="e">
        <f>IF(VLOOKUP($C252,登録企業台帳!$A$2:$M$556,29,)=0,"",VLOOKUP($C252,登録企業台帳!$A$2:$M$556,29,))</f>
        <v>#REF!</v>
      </c>
      <c r="I252" s="128" t="e">
        <f>IF(VLOOKUP($C252,登録企業台帳!$A$2:$M$556,17,)=0,"",VLOOKUP($C252,登録企業台帳!$A$2:$M$556,17,))</f>
        <v>#REF!</v>
      </c>
    </row>
    <row r="253" spans="1:9" s="122" customFormat="1" ht="27">
      <c r="A253" s="120">
        <v>252</v>
      </c>
      <c r="B253" s="121" t="e">
        <f>VLOOKUP($C253,登録企業台帳!$A$2:$M$556,14,)</f>
        <v>#REF!</v>
      </c>
      <c r="C253" s="123" t="str">
        <f>登録企業台帳!A212</f>
        <v>アフラック募集代理店重政秀明</v>
      </c>
      <c r="D253" s="121" t="str">
        <f>VLOOKUP($C253,登録企業台帳!$A$2:$M$556,4,)</f>
        <v>714-0057</v>
      </c>
      <c r="E253" s="121" t="e">
        <f>VLOOKUP($C253,登録企業台帳!$A$2:$M$556,18,)</f>
        <v>#REF!</v>
      </c>
      <c r="F253" s="128" t="e">
        <f>VLOOKUP($C253,登録企業台帳!$A$2:$M$556,15,)</f>
        <v>#REF!</v>
      </c>
      <c r="G253" s="129" t="e">
        <f>VLOOKUP($C253,登録企業台帳!$A$2:$M$556,19,)</f>
        <v>#REF!</v>
      </c>
      <c r="H253" s="129" t="e">
        <f>IF(VLOOKUP($C253,登録企業台帳!$A$2:$M$556,29,)=0,"",VLOOKUP($C253,登録企業台帳!$A$2:$M$556,29,))</f>
        <v>#REF!</v>
      </c>
      <c r="I253" s="128" t="e">
        <f>IF(VLOOKUP($C253,登録企業台帳!$A$2:$M$556,17,)=0,"",VLOOKUP($C253,登録企業台帳!$A$2:$M$556,17,))</f>
        <v>#REF!</v>
      </c>
    </row>
    <row r="254" spans="1:9" s="122" customFormat="1">
      <c r="A254" s="120">
        <v>253</v>
      </c>
      <c r="B254" s="121" t="e">
        <f>VLOOKUP($C254,登録企業台帳!$A$2:$M$556,14,)</f>
        <v>#REF!</v>
      </c>
      <c r="C254" s="123" t="str">
        <f>登録企業台帳!A213</f>
        <v>株式会社佐野組</v>
      </c>
      <c r="D254" s="121" t="str">
        <f>VLOOKUP($C254,登録企業台帳!$A$2:$M$556,4,)</f>
        <v>716-0101</v>
      </c>
      <c r="E254" s="121" t="e">
        <f>VLOOKUP($C254,登録企業台帳!$A$2:$M$556,18,)</f>
        <v>#REF!</v>
      </c>
      <c r="F254" s="128" t="e">
        <f>VLOOKUP($C254,登録企業台帳!$A$2:$M$556,15,)</f>
        <v>#REF!</v>
      </c>
      <c r="G254" s="129" t="e">
        <f>VLOOKUP($C254,登録企業台帳!$A$2:$M$556,19,)</f>
        <v>#REF!</v>
      </c>
      <c r="H254" s="129" t="e">
        <f>IF(VLOOKUP($C254,登録企業台帳!$A$2:$M$556,29,)=0,"",VLOOKUP($C254,登録企業台帳!$A$2:$M$556,29,))</f>
        <v>#REF!</v>
      </c>
      <c r="I254" s="128" t="e">
        <f>IF(VLOOKUP($C254,登録企業台帳!$A$2:$M$556,17,)=0,"",VLOOKUP($C254,登録企業台帳!$A$2:$M$556,17,))</f>
        <v>#REF!</v>
      </c>
    </row>
    <row r="255" spans="1:9" s="122" customFormat="1">
      <c r="A255" s="120">
        <v>254</v>
      </c>
      <c r="B255" s="121" t="e">
        <f>VLOOKUP($C255,登録企業台帳!$A$2:$M$556,14,)</f>
        <v>#REF!</v>
      </c>
      <c r="C255" s="123" t="str">
        <f>登録企業台帳!A214</f>
        <v>東岡山観光有限会社</v>
      </c>
      <c r="D255" s="121" t="str">
        <f>VLOOKUP($C255,登録企業台帳!$A$2:$M$556,4,)</f>
        <v>703-8225</v>
      </c>
      <c r="E255" s="121" t="e">
        <f>VLOOKUP($C255,登録企業台帳!$A$2:$M$556,18,)</f>
        <v>#REF!</v>
      </c>
      <c r="F255" s="128" t="e">
        <f>VLOOKUP($C255,登録企業台帳!$A$2:$M$556,15,)</f>
        <v>#REF!</v>
      </c>
      <c r="G255" s="129" t="e">
        <f>VLOOKUP($C255,登録企業台帳!$A$2:$M$556,19,)</f>
        <v>#REF!</v>
      </c>
      <c r="H255" s="129" t="e">
        <f>IF(VLOOKUP($C255,登録企業台帳!$A$2:$M$556,29,)=0,"",VLOOKUP($C255,登録企業台帳!$A$2:$M$556,29,))</f>
        <v>#REF!</v>
      </c>
      <c r="I255" s="128" t="e">
        <f>IF(VLOOKUP($C255,登録企業台帳!$A$2:$M$556,17,)=0,"",VLOOKUP($C255,登録企業台帳!$A$2:$M$556,17,))</f>
        <v>#REF!</v>
      </c>
    </row>
    <row r="256" spans="1:9" s="122" customFormat="1">
      <c r="A256" s="120">
        <v>255</v>
      </c>
      <c r="B256" s="121" t="e">
        <f>VLOOKUP($C256,登録企業台帳!$A$2:$M$556,14,)</f>
        <v>#REF!</v>
      </c>
      <c r="C256" s="123" t="str">
        <f>登録企業台帳!A215</f>
        <v>佐伯蒟蒻有限会社</v>
      </c>
      <c r="D256" s="121" t="str">
        <f>VLOOKUP($C256,登録企業台帳!$A$2:$M$556,4,)</f>
        <v>709-0514</v>
      </c>
      <c r="E256" s="121" t="e">
        <f>VLOOKUP($C256,登録企業台帳!$A$2:$M$556,18,)</f>
        <v>#REF!</v>
      </c>
      <c r="F256" s="128" t="e">
        <f>VLOOKUP($C256,登録企業台帳!$A$2:$M$556,15,)</f>
        <v>#REF!</v>
      </c>
      <c r="G256" s="129" t="e">
        <f>VLOOKUP($C256,登録企業台帳!$A$2:$M$556,19,)</f>
        <v>#REF!</v>
      </c>
      <c r="H256" s="129" t="e">
        <f>IF(VLOOKUP($C256,登録企業台帳!$A$2:$M$556,29,)=0,"",VLOOKUP($C256,登録企業台帳!$A$2:$M$556,29,))</f>
        <v>#REF!</v>
      </c>
      <c r="I256" s="128" t="e">
        <f>IF(VLOOKUP($C256,登録企業台帳!$A$2:$M$556,17,)=0,"",VLOOKUP($C256,登録企業台帳!$A$2:$M$556,17,))</f>
        <v>#REF!</v>
      </c>
    </row>
    <row r="257" spans="1:9" s="122" customFormat="1">
      <c r="A257" s="120">
        <v>256</v>
      </c>
      <c r="B257" s="121" t="e">
        <f>VLOOKUP($C257,登録企業台帳!$A$2:$M$556,14,)</f>
        <v>#REF!</v>
      </c>
      <c r="C257" s="123" t="str">
        <f>登録企業台帳!A216</f>
        <v>株式会社Y・E</v>
      </c>
      <c r="D257" s="121" t="str">
        <f>VLOOKUP($C257,登録企業台帳!$A$2:$M$556,4,)</f>
        <v>700-0026</v>
      </c>
      <c r="E257" s="121" t="e">
        <f>VLOOKUP($C257,登録企業台帳!$A$2:$M$556,18,)</f>
        <v>#REF!</v>
      </c>
      <c r="F257" s="128" t="e">
        <f>VLOOKUP($C257,登録企業台帳!$A$2:$M$556,15,)</f>
        <v>#REF!</v>
      </c>
      <c r="G257" s="129" t="e">
        <f>VLOOKUP($C257,登録企業台帳!$A$2:$M$556,19,)</f>
        <v>#REF!</v>
      </c>
      <c r="H257" s="129" t="e">
        <f>IF(VLOOKUP($C257,登録企業台帳!$A$2:$M$556,29,)=0,"",VLOOKUP($C257,登録企業台帳!$A$2:$M$556,29,))</f>
        <v>#REF!</v>
      </c>
      <c r="I257" s="128" t="e">
        <f>IF(VLOOKUP($C257,登録企業台帳!$A$2:$M$556,17,)=0,"",VLOOKUP($C257,登録企業台帳!$A$2:$M$556,17,))</f>
        <v>#REF!</v>
      </c>
    </row>
    <row r="258" spans="1:9" s="122" customFormat="1">
      <c r="A258" s="120">
        <v>257</v>
      </c>
      <c r="B258" s="121" t="e">
        <f>VLOOKUP($C258,登録企業台帳!$A$2:$M$556,14,)</f>
        <v>#REF!</v>
      </c>
      <c r="C258" s="123" t="str">
        <f>登録企業台帳!A217</f>
        <v>宮下酒造株式会社</v>
      </c>
      <c r="D258" s="121" t="str">
        <f>VLOOKUP($C258,登録企業台帳!$A$2:$M$556,4,)</f>
        <v>703-8258</v>
      </c>
      <c r="E258" s="121" t="e">
        <f>VLOOKUP($C258,登録企業台帳!$A$2:$M$556,18,)</f>
        <v>#REF!</v>
      </c>
      <c r="F258" s="128" t="e">
        <f>VLOOKUP($C258,登録企業台帳!$A$2:$M$556,15,)</f>
        <v>#REF!</v>
      </c>
      <c r="G258" s="129" t="e">
        <f>VLOOKUP($C258,登録企業台帳!$A$2:$M$556,19,)</f>
        <v>#REF!</v>
      </c>
      <c r="H258" s="129" t="e">
        <f>IF(VLOOKUP($C258,登録企業台帳!$A$2:$M$556,29,)=0,"",VLOOKUP($C258,登録企業台帳!$A$2:$M$556,29,))</f>
        <v>#REF!</v>
      </c>
      <c r="I258" s="128" t="e">
        <f>IF(VLOOKUP($C258,登録企業台帳!$A$2:$M$556,17,)=0,"",VLOOKUP($C258,登録企業台帳!$A$2:$M$556,17,))</f>
        <v>#REF!</v>
      </c>
    </row>
    <row r="259" spans="1:9" s="122" customFormat="1">
      <c r="A259" s="120">
        <v>258</v>
      </c>
      <c r="B259" s="121" t="e">
        <f>VLOOKUP($C259,登録企業台帳!$A$2:$M$556,14,)</f>
        <v>#REF!</v>
      </c>
      <c r="C259" s="123" t="str">
        <f>登録企業台帳!A218</f>
        <v>中谷興運株式会社</v>
      </c>
      <c r="D259" s="121" t="str">
        <f>VLOOKUP($C259,登録企業台帳!$A$2:$M$556,4,)</f>
        <v>712-8071</v>
      </c>
      <c r="E259" s="121" t="e">
        <f>VLOOKUP($C259,登録企業台帳!$A$2:$M$556,18,)</f>
        <v>#REF!</v>
      </c>
      <c r="F259" s="128" t="e">
        <f>VLOOKUP($C259,登録企業台帳!$A$2:$M$556,15,)</f>
        <v>#REF!</v>
      </c>
      <c r="G259" s="129" t="e">
        <f>VLOOKUP($C259,登録企業台帳!$A$2:$M$556,19,)</f>
        <v>#REF!</v>
      </c>
      <c r="H259" s="129" t="e">
        <f>IF(VLOOKUP($C259,登録企業台帳!$A$2:$M$556,29,)=0,"",VLOOKUP($C259,登録企業台帳!$A$2:$M$556,29,))</f>
        <v>#REF!</v>
      </c>
      <c r="I259" s="128" t="e">
        <f>IF(VLOOKUP($C259,登録企業台帳!$A$2:$M$556,17,)=0,"",VLOOKUP($C259,登録企業台帳!$A$2:$M$556,17,))</f>
        <v>#REF!</v>
      </c>
    </row>
    <row r="260" spans="1:9" s="122" customFormat="1" ht="54">
      <c r="A260" s="120">
        <v>259</v>
      </c>
      <c r="B260" s="121" t="e">
        <f>VLOOKUP($C260,登録企業台帳!$A$2:$M$556,14,)</f>
        <v>#REF!</v>
      </c>
      <c r="C260" s="123" t="str">
        <f>登録企業台帳!A219</f>
        <v>国立大学法人岡山大学</v>
      </c>
      <c r="D260" s="121" t="str">
        <f>VLOOKUP($C260,登録企業台帳!$A$2:$M$556,4,)</f>
        <v>700-8530</v>
      </c>
      <c r="E260" s="121" t="e">
        <f>VLOOKUP($C260,登録企業台帳!$A$2:$M$556,18,)</f>
        <v>#REF!</v>
      </c>
      <c r="F260" s="128" t="e">
        <f>VLOOKUP($C260,登録企業台帳!$A$2:$M$556,15,)</f>
        <v>#REF!</v>
      </c>
      <c r="G260" s="129" t="e">
        <f>VLOOKUP($C260,登録企業台帳!$A$2:$M$556,19,)</f>
        <v>#REF!</v>
      </c>
      <c r="H260" s="129" t="e">
        <f>IF(VLOOKUP($C260,登録企業台帳!$A$2:$M$556,29,)=0,"",VLOOKUP($C260,登録企業台帳!$A$2:$M$556,29,))</f>
        <v>#REF!</v>
      </c>
      <c r="I260" s="132" t="s">
        <v>2006</v>
      </c>
    </row>
    <row r="261" spans="1:9" s="122" customFormat="1">
      <c r="A261" s="120">
        <v>260</v>
      </c>
      <c r="B261" s="121" t="e">
        <f>VLOOKUP($C261,登録企業台帳!$A$2:$M$556,14,)</f>
        <v>#REF!</v>
      </c>
      <c r="C261" s="123" t="str">
        <f>登録企業台帳!A220</f>
        <v>株式会社柳生園</v>
      </c>
      <c r="D261" s="121" t="str">
        <f>VLOOKUP($C261,登録企業台帳!$A$2:$M$556,4,)</f>
        <v>700-0955</v>
      </c>
      <c r="E261" s="121" t="e">
        <f>VLOOKUP($C261,登録企業台帳!$A$2:$M$556,18,)</f>
        <v>#REF!</v>
      </c>
      <c r="F261" s="128" t="e">
        <f>VLOOKUP($C261,登録企業台帳!$A$2:$M$556,15,)</f>
        <v>#REF!</v>
      </c>
      <c r="G261" s="129" t="e">
        <f>VLOOKUP($C261,登録企業台帳!$A$2:$M$556,19,)</f>
        <v>#REF!</v>
      </c>
      <c r="H261" s="129" t="e">
        <f>IF(VLOOKUP($C261,登録企業台帳!$A$2:$M$556,29,)=0,"",VLOOKUP($C261,登録企業台帳!$A$2:$M$556,29,))</f>
        <v>#REF!</v>
      </c>
      <c r="I261" s="128" t="e">
        <f>IF(VLOOKUP($C261,登録企業台帳!$A$2:$M$556,17,)=0,"",VLOOKUP($C261,登録企業台帳!$A$2:$M$556,17,))</f>
        <v>#REF!</v>
      </c>
    </row>
    <row r="262" spans="1:9" s="122" customFormat="1">
      <c r="A262" s="120">
        <v>261</v>
      </c>
      <c r="B262" s="121" t="e">
        <f>VLOOKUP($C262,登録企業台帳!$A$2:$M$556,14,)</f>
        <v>#REF!</v>
      </c>
      <c r="C262" s="123" t="str">
        <f>登録企業台帳!A221</f>
        <v>株式会社遠藤運輸</v>
      </c>
      <c r="D262" s="121" t="str">
        <f>VLOOKUP($C262,登録企業台帳!$A$2:$M$556,4,)</f>
        <v>709-0522</v>
      </c>
      <c r="E262" s="121" t="e">
        <f>VLOOKUP($C262,登録企業台帳!$A$2:$M$556,18,)</f>
        <v>#REF!</v>
      </c>
      <c r="F262" s="128" t="e">
        <f>VLOOKUP($C262,登録企業台帳!$A$2:$M$556,15,)</f>
        <v>#REF!</v>
      </c>
      <c r="G262" s="129" t="e">
        <f>VLOOKUP($C262,登録企業台帳!$A$2:$M$556,19,)</f>
        <v>#REF!</v>
      </c>
      <c r="H262" s="129" t="e">
        <f>IF(VLOOKUP($C262,登録企業台帳!$A$2:$M$556,29,)=0,"",VLOOKUP($C262,登録企業台帳!$A$2:$M$556,29,))</f>
        <v>#REF!</v>
      </c>
      <c r="I262" s="128" t="e">
        <f>IF(VLOOKUP($C262,登録企業台帳!$A$2:$M$556,17,)=0,"",VLOOKUP($C262,登録企業台帳!$A$2:$M$556,17,))</f>
        <v>#REF!</v>
      </c>
    </row>
    <row r="263" spans="1:9" s="122" customFormat="1">
      <c r="A263" s="120">
        <v>262</v>
      </c>
      <c r="B263" s="121" t="e">
        <f>VLOOKUP($C263,登録企業台帳!$A$2:$M$556,14,)</f>
        <v>#REF!</v>
      </c>
      <c r="C263" s="123" t="str">
        <f>登録企業台帳!A222</f>
        <v>株式会社ザグザグ</v>
      </c>
      <c r="D263" s="121" t="str">
        <f>VLOOKUP($C263,登録企業台帳!$A$2:$M$556,4,)</f>
        <v>703-8243</v>
      </c>
      <c r="E263" s="121" t="e">
        <f>VLOOKUP($C263,登録企業台帳!$A$2:$M$556,18,)</f>
        <v>#REF!</v>
      </c>
      <c r="F263" s="128" t="e">
        <f>VLOOKUP($C263,登録企業台帳!$A$2:$M$556,15,)</f>
        <v>#REF!</v>
      </c>
      <c r="G263" s="129" t="e">
        <f>VLOOKUP($C263,登録企業台帳!$A$2:$M$556,19,)</f>
        <v>#REF!</v>
      </c>
      <c r="H263" s="129" t="e">
        <f>IF(VLOOKUP($C263,登録企業台帳!$A$2:$M$556,29,)=0,"",VLOOKUP($C263,登録企業台帳!$A$2:$M$556,29,))</f>
        <v>#REF!</v>
      </c>
      <c r="I263" s="128" t="e">
        <f>IF(VLOOKUP($C263,登録企業台帳!$A$2:$M$556,17,)=0,"",VLOOKUP($C263,登録企業台帳!$A$2:$M$556,17,))</f>
        <v>#REF!</v>
      </c>
    </row>
    <row r="264" spans="1:9" s="122" customFormat="1">
      <c r="A264" s="120">
        <v>263</v>
      </c>
      <c r="B264" s="121" t="e">
        <f>VLOOKUP($C264,登録企業台帳!$A$2:$M$556,14,)</f>
        <v>#REF!</v>
      </c>
      <c r="C264" s="123" t="str">
        <f>登録企業台帳!A223</f>
        <v>美容室フォルム</v>
      </c>
      <c r="D264" s="121" t="str">
        <f>VLOOKUP($C264,登録企業台帳!$A$2:$M$556,4,)</f>
        <v>719-0303</v>
      </c>
      <c r="E264" s="121" t="e">
        <f>VLOOKUP($C264,登録企業台帳!$A$2:$M$556,18,)</f>
        <v>#REF!</v>
      </c>
      <c r="F264" s="128" t="e">
        <f>VLOOKUP($C264,登録企業台帳!$A$2:$M$556,15,)</f>
        <v>#REF!</v>
      </c>
      <c r="G264" s="129" t="e">
        <f>VLOOKUP($C264,登録企業台帳!$A$2:$M$556,19,)</f>
        <v>#REF!</v>
      </c>
      <c r="H264" s="129" t="e">
        <f>IF(VLOOKUP($C264,登録企業台帳!$A$2:$M$556,29,)=0,"",VLOOKUP($C264,登録企業台帳!$A$2:$M$556,29,))</f>
        <v>#REF!</v>
      </c>
      <c r="I264" s="128" t="e">
        <f>IF(VLOOKUP($C264,登録企業台帳!$A$2:$M$556,17,)=0,"",VLOOKUP($C264,登録企業台帳!$A$2:$M$556,17,))</f>
        <v>#REF!</v>
      </c>
    </row>
    <row r="265" spans="1:9" s="122" customFormat="1" ht="27">
      <c r="A265" s="120">
        <v>264</v>
      </c>
      <c r="B265" s="121" t="e">
        <f>VLOOKUP($C265,登録企業台帳!$A$2:$M$556,14,)</f>
        <v>#REF!</v>
      </c>
      <c r="C265" s="123" t="str">
        <f>登録企業台帳!A224</f>
        <v>株式会社ファミリーマート岡山東営業所</v>
      </c>
      <c r="D265" s="121" t="str">
        <f>VLOOKUP($C265,登録企業台帳!$A$2:$M$556,4,)</f>
        <v>700-0973</v>
      </c>
      <c r="E265" s="121" t="e">
        <f>VLOOKUP($C265,登録企業台帳!$A$2:$M$556,18,)</f>
        <v>#REF!</v>
      </c>
      <c r="F265" s="128" t="e">
        <f>VLOOKUP($C265,登録企業台帳!$A$2:$M$556,15,)</f>
        <v>#REF!</v>
      </c>
      <c r="G265" s="129" t="e">
        <f>VLOOKUP($C265,登録企業台帳!$A$2:$M$556,19,)</f>
        <v>#REF!</v>
      </c>
      <c r="H265" s="129" t="e">
        <f>IF(VLOOKUP($C265,登録企業台帳!$A$2:$M$556,29,)=0,"",VLOOKUP($C265,登録企業台帳!$A$2:$M$556,29,))</f>
        <v>#REF!</v>
      </c>
      <c r="I265" s="128" t="e">
        <f>IF(VLOOKUP($C265,登録企業台帳!$A$2:$M$556,17,)=0,"",VLOOKUP($C265,登録企業台帳!$A$2:$M$556,17,))</f>
        <v>#REF!</v>
      </c>
    </row>
    <row r="266" spans="1:9" s="122" customFormat="1">
      <c r="A266" s="120">
        <v>265</v>
      </c>
      <c r="B266" s="121" t="e">
        <f>VLOOKUP($C266,登録企業台帳!$A$2:$M$556,14,)</f>
        <v>#REF!</v>
      </c>
      <c r="C266" s="123" t="e">
        <f>登録企業台帳!#REF!</f>
        <v>#REF!</v>
      </c>
      <c r="D266" s="121" t="e">
        <f>VLOOKUP($C266,登録企業台帳!$A$2:$M$556,4,)</f>
        <v>#REF!</v>
      </c>
      <c r="E266" s="121" t="e">
        <f>VLOOKUP($C266,登録企業台帳!$A$2:$M$556,18,)</f>
        <v>#REF!</v>
      </c>
      <c r="F266" s="128" t="e">
        <f>VLOOKUP($C266,登録企業台帳!$A$2:$M$556,15,)</f>
        <v>#REF!</v>
      </c>
      <c r="G266" s="129" t="e">
        <f>VLOOKUP($C266,登録企業台帳!$A$2:$M$556,19,)</f>
        <v>#REF!</v>
      </c>
      <c r="H266" s="129" t="e">
        <f>IF(VLOOKUP($C266,登録企業台帳!$A$2:$M$556,29,)=0,"",VLOOKUP($C266,登録企業台帳!$A$2:$M$556,29,))</f>
        <v>#REF!</v>
      </c>
      <c r="I266" s="128" t="e">
        <f>IF(VLOOKUP($C266,登録企業台帳!$A$2:$M$556,17,)=0,"",VLOOKUP($C266,登録企業台帳!$A$2:$M$556,17,))</f>
        <v>#REF!</v>
      </c>
    </row>
    <row r="267" spans="1:9" s="122" customFormat="1">
      <c r="A267" s="120">
        <v>266</v>
      </c>
      <c r="B267" s="121" t="e">
        <f>VLOOKUP($C267,登録企業台帳!$A$2:$M$556,14,)</f>
        <v>#REF!</v>
      </c>
      <c r="C267" s="123" t="str">
        <f>登録企業台帳!A225</f>
        <v>株式会社コーセイカン</v>
      </c>
      <c r="D267" s="121" t="str">
        <f>VLOOKUP($C267,登録企業台帳!$A$2:$M$556,4,)</f>
        <v>701-0112</v>
      </c>
      <c r="E267" s="121" t="e">
        <f>VLOOKUP($C267,登録企業台帳!$A$2:$M$556,18,)</f>
        <v>#REF!</v>
      </c>
      <c r="F267" s="128" t="e">
        <f>VLOOKUP($C267,登録企業台帳!$A$2:$M$556,15,)</f>
        <v>#REF!</v>
      </c>
      <c r="G267" s="129" t="e">
        <f>VLOOKUP($C267,登録企業台帳!$A$2:$M$556,19,)</f>
        <v>#REF!</v>
      </c>
      <c r="H267" s="129" t="e">
        <f>IF(VLOOKUP($C267,登録企業台帳!$A$2:$M$556,29,)=0,"",VLOOKUP($C267,登録企業台帳!$A$2:$M$556,29,))</f>
        <v>#REF!</v>
      </c>
      <c r="I267" s="128" t="e">
        <f>IF(VLOOKUP($C267,登録企業台帳!$A$2:$M$556,17,)=0,"",VLOOKUP($C267,登録企業台帳!$A$2:$M$556,17,))</f>
        <v>#REF!</v>
      </c>
    </row>
    <row r="268" spans="1:9" s="122" customFormat="1" ht="27">
      <c r="A268" s="120">
        <v>267</v>
      </c>
      <c r="B268" s="121" t="e">
        <f>VLOOKUP($C268,登録企業台帳!$A$2:$M$556,14,)</f>
        <v>#REF!</v>
      </c>
      <c r="C268" s="123" t="str">
        <f>登録企業台帳!A226</f>
        <v>株式会社ディー・エス笹沖</v>
      </c>
      <c r="D268" s="121" t="str">
        <f>VLOOKUP($C268,登録企業台帳!$A$2:$M$556,4,)</f>
        <v>700-0925</v>
      </c>
      <c r="E268" s="121" t="e">
        <f>VLOOKUP($C268,登録企業台帳!$A$2:$M$556,18,)</f>
        <v>#REF!</v>
      </c>
      <c r="F268" s="128" t="e">
        <f>VLOOKUP($C268,登録企業台帳!$A$2:$M$556,15,)</f>
        <v>#REF!</v>
      </c>
      <c r="G268" s="129" t="e">
        <f>VLOOKUP($C268,登録企業台帳!$A$2:$M$556,19,)</f>
        <v>#REF!</v>
      </c>
      <c r="H268" s="129" t="e">
        <f>IF(VLOOKUP($C268,登録企業台帳!$A$2:$M$556,29,)=0,"",VLOOKUP($C268,登録企業台帳!$A$2:$M$556,29,))</f>
        <v>#REF!</v>
      </c>
      <c r="I268" s="128" t="e">
        <f>IF(VLOOKUP($C268,登録企業台帳!$A$2:$M$556,17,)=0,"",VLOOKUP($C268,登録企業台帳!$A$2:$M$556,17,))</f>
        <v>#REF!</v>
      </c>
    </row>
    <row r="269" spans="1:9" s="122" customFormat="1" ht="27">
      <c r="A269" s="120">
        <v>268</v>
      </c>
      <c r="B269" s="121" t="e">
        <f>VLOOKUP($C269,登録企業台帳!$A$2:$M$556,14,)</f>
        <v>#REF!</v>
      </c>
      <c r="C269" s="123" t="str">
        <f>登録企業台帳!A227</f>
        <v>特定非営利活動法人あいあいの杜</v>
      </c>
      <c r="D269" s="121" t="str">
        <f>VLOOKUP($C269,登録企業台帳!$A$2:$M$556,4,)</f>
        <v>701-4303</v>
      </c>
      <c r="E269" s="121" t="e">
        <f>VLOOKUP($C269,登録企業台帳!$A$2:$M$556,18,)</f>
        <v>#REF!</v>
      </c>
      <c r="F269" s="128" t="e">
        <f>VLOOKUP($C269,登録企業台帳!$A$2:$M$556,15,)</f>
        <v>#REF!</v>
      </c>
      <c r="G269" s="129" t="e">
        <f>VLOOKUP($C269,登録企業台帳!$A$2:$M$556,19,)</f>
        <v>#REF!</v>
      </c>
      <c r="H269" s="129" t="e">
        <f>IF(VLOOKUP($C269,登録企業台帳!$A$2:$M$556,29,)=0,"",VLOOKUP($C269,登録企業台帳!$A$2:$M$556,29,))</f>
        <v>#REF!</v>
      </c>
      <c r="I269" s="128" t="e">
        <f>IF(VLOOKUP($C269,登録企業台帳!$A$2:$M$556,17,)=0,"",VLOOKUP($C269,登録企業台帳!$A$2:$M$556,17,))</f>
        <v>#REF!</v>
      </c>
    </row>
    <row r="270" spans="1:9" s="122" customFormat="1">
      <c r="A270" s="120">
        <v>269</v>
      </c>
      <c r="B270" s="121" t="e">
        <f>VLOOKUP($C270,登録企業台帳!$A$2:$M$556,14,)</f>
        <v>#REF!</v>
      </c>
      <c r="C270" s="123" t="str">
        <f>登録企業台帳!A228</f>
        <v>医療法人平成会</v>
      </c>
      <c r="D270" s="121" t="str">
        <f>VLOOKUP($C270,登録企業台帳!$A$2:$M$556,4,)</f>
        <v>701-0112</v>
      </c>
      <c r="E270" s="121" t="e">
        <f>VLOOKUP($C270,登録企業台帳!$A$2:$M$556,18,)</f>
        <v>#REF!</v>
      </c>
      <c r="F270" s="128" t="e">
        <f>VLOOKUP($C270,登録企業台帳!$A$2:$M$556,15,)</f>
        <v>#REF!</v>
      </c>
      <c r="G270" s="129" t="e">
        <f>VLOOKUP($C270,登録企業台帳!$A$2:$M$556,19,)</f>
        <v>#REF!</v>
      </c>
      <c r="H270" s="129" t="e">
        <f>IF(VLOOKUP($C270,登録企業台帳!$A$2:$M$556,29,)=0,"",VLOOKUP($C270,登録企業台帳!$A$2:$M$556,29,))</f>
        <v>#REF!</v>
      </c>
      <c r="I270" s="128" t="e">
        <f>IF(VLOOKUP($C270,登録企業台帳!$A$2:$M$556,17,)=0,"",VLOOKUP($C270,登録企業台帳!$A$2:$M$556,17,))</f>
        <v>#REF!</v>
      </c>
    </row>
    <row r="271" spans="1:9" s="122" customFormat="1">
      <c r="A271" s="120">
        <v>270</v>
      </c>
      <c r="B271" s="121" t="e">
        <f>VLOOKUP($C271,登録企業台帳!$A$2:$M$556,14,)</f>
        <v>#REF!</v>
      </c>
      <c r="C271" s="123" t="str">
        <f>登録企業台帳!A229</f>
        <v>株式会社ビナン</v>
      </c>
      <c r="D271" s="121" t="str">
        <f>VLOOKUP($C271,登録企業台帳!$A$2:$M$556,4,)</f>
        <v>701-0035</v>
      </c>
      <c r="E271" s="121" t="e">
        <f>VLOOKUP($C271,登録企業台帳!$A$2:$M$556,18,)</f>
        <v>#REF!</v>
      </c>
      <c r="F271" s="128" t="e">
        <f>VLOOKUP($C271,登録企業台帳!$A$2:$M$556,15,)</f>
        <v>#REF!</v>
      </c>
      <c r="G271" s="129" t="e">
        <f>VLOOKUP($C271,登録企業台帳!$A$2:$M$556,19,)</f>
        <v>#REF!</v>
      </c>
      <c r="H271" s="129" t="e">
        <f>IF(VLOOKUP($C271,登録企業台帳!$A$2:$M$556,29,)=0,"",VLOOKUP($C271,登録企業台帳!$A$2:$M$556,29,))</f>
        <v>#REF!</v>
      </c>
      <c r="I271" s="128" t="e">
        <f>IF(VLOOKUP($C271,登録企業台帳!$A$2:$M$556,17,)=0,"",VLOOKUP($C271,登録企業台帳!$A$2:$M$556,17,))</f>
        <v>#REF!</v>
      </c>
    </row>
    <row r="272" spans="1:9" s="122" customFormat="1" ht="27">
      <c r="A272" s="120">
        <v>271</v>
      </c>
      <c r="B272" s="121" t="e">
        <f>VLOOKUP($C272,登録企業台帳!$A$2:$M$556,14,)</f>
        <v>#REF!</v>
      </c>
      <c r="C272" s="123" t="str">
        <f>登録企業台帳!A230</f>
        <v>医療法人昭和会　倉敷北病院</v>
      </c>
      <c r="D272" s="121" t="str">
        <f>VLOOKUP($C272,登録企業台帳!$A$2:$M$556,4,)</f>
        <v>710-0065</v>
      </c>
      <c r="E272" s="121" t="e">
        <f>VLOOKUP($C272,登録企業台帳!$A$2:$M$556,18,)</f>
        <v>#REF!</v>
      </c>
      <c r="F272" s="128" t="e">
        <f>VLOOKUP($C272,登録企業台帳!$A$2:$M$556,15,)</f>
        <v>#REF!</v>
      </c>
      <c r="G272" s="129" t="e">
        <f>VLOOKUP($C272,登録企業台帳!$A$2:$M$556,19,)</f>
        <v>#REF!</v>
      </c>
      <c r="H272" s="129" t="e">
        <f>IF(VLOOKUP($C272,登録企業台帳!$A$2:$M$556,29,)=0,"",VLOOKUP($C272,登録企業台帳!$A$2:$M$556,29,))</f>
        <v>#REF!</v>
      </c>
      <c r="I272" s="128" t="e">
        <f>IF(VLOOKUP($C272,登録企業台帳!$A$2:$M$556,17,)=0,"",VLOOKUP($C272,登録企業台帳!$A$2:$M$556,17,))</f>
        <v>#REF!</v>
      </c>
    </row>
    <row r="273" spans="1:9" s="122" customFormat="1">
      <c r="A273" s="120">
        <v>272</v>
      </c>
      <c r="B273" s="121" t="e">
        <f>VLOOKUP($C273,登録企業台帳!$A$2:$M$556,14,)</f>
        <v>#REF!</v>
      </c>
      <c r="C273" s="123" t="str">
        <f>登録企業台帳!A231</f>
        <v>小田象製粉株式会社</v>
      </c>
      <c r="D273" s="121" t="str">
        <f>VLOOKUP($C273,登録企業台帳!$A$2:$M$556,4,)</f>
        <v>711-0934</v>
      </c>
      <c r="E273" s="121" t="e">
        <f>VLOOKUP($C273,登録企業台帳!$A$2:$M$556,18,)</f>
        <v>#REF!</v>
      </c>
      <c r="F273" s="128" t="e">
        <f>VLOOKUP($C273,登録企業台帳!$A$2:$M$556,15,)</f>
        <v>#REF!</v>
      </c>
      <c r="G273" s="129" t="e">
        <f>VLOOKUP($C273,登録企業台帳!$A$2:$M$556,19,)</f>
        <v>#REF!</v>
      </c>
      <c r="H273" s="129" t="e">
        <f>IF(VLOOKUP($C273,登録企業台帳!$A$2:$M$556,29,)=0,"",VLOOKUP($C273,登録企業台帳!$A$2:$M$556,29,))</f>
        <v>#REF!</v>
      </c>
      <c r="I273" s="128" t="e">
        <f>IF(VLOOKUP($C273,登録企業台帳!$A$2:$M$556,17,)=0,"",VLOOKUP($C273,登録企業台帳!$A$2:$M$556,17,))</f>
        <v>#REF!</v>
      </c>
    </row>
    <row r="274" spans="1:9" s="122" customFormat="1" ht="27">
      <c r="A274" s="120">
        <v>273</v>
      </c>
      <c r="B274" s="121" t="e">
        <f>VLOOKUP($C274,登録企業台帳!$A$2:$M$556,14,)</f>
        <v>#REF!</v>
      </c>
      <c r="C274" s="123" t="str">
        <f>登録企業台帳!A232</f>
        <v>株式会社岡山医学検査センター</v>
      </c>
      <c r="D274" s="121" t="str">
        <f>VLOOKUP($C274,登録企業台帳!$A$2:$M$556,4,)</f>
        <v>710-0834</v>
      </c>
      <c r="E274" s="121" t="e">
        <f>VLOOKUP($C274,登録企業台帳!$A$2:$M$556,18,)</f>
        <v>#REF!</v>
      </c>
      <c r="F274" s="128" t="e">
        <f>VLOOKUP($C274,登録企業台帳!$A$2:$M$556,15,)</f>
        <v>#REF!</v>
      </c>
      <c r="G274" s="129" t="e">
        <f>VLOOKUP($C274,登録企業台帳!$A$2:$M$556,19,)</f>
        <v>#REF!</v>
      </c>
      <c r="H274" s="129" t="e">
        <f>IF(VLOOKUP($C274,登録企業台帳!$A$2:$M$556,29,)=0,"",VLOOKUP($C274,登録企業台帳!$A$2:$M$556,29,))</f>
        <v>#REF!</v>
      </c>
      <c r="I274" s="128" t="e">
        <f>IF(VLOOKUP($C274,登録企業台帳!$A$2:$M$556,17,)=0,"",VLOOKUP($C274,登録企業台帳!$A$2:$M$556,17,))</f>
        <v>#REF!</v>
      </c>
    </row>
    <row r="275" spans="1:9" s="122" customFormat="1">
      <c r="A275" s="120">
        <v>274</v>
      </c>
      <c r="B275" s="121" t="e">
        <f>VLOOKUP($C275,登録企業台帳!$A$2:$M$556,14,)</f>
        <v>#REF!</v>
      </c>
      <c r="C275" s="123" t="e">
        <f>登録企業台帳!#REF!</f>
        <v>#REF!</v>
      </c>
      <c r="D275" s="121" t="e">
        <f>VLOOKUP($C275,登録企業台帳!$A$2:$M$556,4,)</f>
        <v>#REF!</v>
      </c>
      <c r="E275" s="121" t="e">
        <f>VLOOKUP($C275,登録企業台帳!$A$2:$M$556,18,)</f>
        <v>#REF!</v>
      </c>
      <c r="F275" s="128" t="e">
        <f>VLOOKUP($C275,登録企業台帳!$A$2:$M$556,15,)</f>
        <v>#REF!</v>
      </c>
      <c r="G275" s="129" t="e">
        <f>VLOOKUP($C275,登録企業台帳!$A$2:$M$556,19,)</f>
        <v>#REF!</v>
      </c>
      <c r="H275" s="129" t="e">
        <f>IF(VLOOKUP($C275,登録企業台帳!$A$2:$M$556,29,)=0,"",VLOOKUP($C275,登録企業台帳!$A$2:$M$556,29,))</f>
        <v>#REF!</v>
      </c>
      <c r="I275" s="128" t="e">
        <f>IF(VLOOKUP($C275,登録企業台帳!$A$2:$M$556,17,)=0,"",VLOOKUP($C275,登録企業台帳!$A$2:$M$556,17,))</f>
        <v>#REF!</v>
      </c>
    </row>
    <row r="276" spans="1:9" s="122" customFormat="1">
      <c r="A276" s="120">
        <v>275</v>
      </c>
      <c r="B276" s="121" t="e">
        <f>VLOOKUP($C276,登録企業台帳!$A$2:$M$556,14,)</f>
        <v>#REF!</v>
      </c>
      <c r="C276" s="123" t="str">
        <f>登録企業台帳!A233</f>
        <v>株式会社創作屋</v>
      </c>
      <c r="D276" s="121" t="str">
        <f>VLOOKUP($C276,登録企業台帳!$A$2:$M$556,4,)</f>
        <v>710-1201</v>
      </c>
      <c r="E276" s="121" t="e">
        <f>VLOOKUP($C276,登録企業台帳!$A$2:$M$556,18,)</f>
        <v>#REF!</v>
      </c>
      <c r="F276" s="128" t="e">
        <f>VLOOKUP($C276,登録企業台帳!$A$2:$M$556,15,)</f>
        <v>#REF!</v>
      </c>
      <c r="G276" s="129" t="e">
        <f>VLOOKUP($C276,登録企業台帳!$A$2:$M$556,19,)</f>
        <v>#REF!</v>
      </c>
      <c r="H276" s="129" t="e">
        <f>IF(VLOOKUP($C276,登録企業台帳!$A$2:$M$556,29,)=0,"",VLOOKUP($C276,登録企業台帳!$A$2:$M$556,29,))</f>
        <v>#REF!</v>
      </c>
      <c r="I276" s="128" t="e">
        <f>IF(VLOOKUP($C276,登録企業台帳!$A$2:$M$556,17,)=0,"",VLOOKUP($C276,登録企業台帳!$A$2:$M$556,17,))</f>
        <v>#REF!</v>
      </c>
    </row>
    <row r="277" spans="1:9" s="122" customFormat="1">
      <c r="A277" s="120">
        <v>276</v>
      </c>
      <c r="B277" s="121" t="e">
        <f>VLOOKUP($C277,登録企業台帳!$A$2:$M$556,14,)</f>
        <v>#REF!</v>
      </c>
      <c r="C277" s="123" t="e">
        <f>登録企業台帳!#REF!</f>
        <v>#REF!</v>
      </c>
      <c r="D277" s="121" t="e">
        <f>VLOOKUP($C277,登録企業台帳!$A$2:$M$556,4,)</f>
        <v>#REF!</v>
      </c>
      <c r="E277" s="121" t="e">
        <f>VLOOKUP($C277,登録企業台帳!$A$2:$M$556,18,)</f>
        <v>#REF!</v>
      </c>
      <c r="F277" s="128" t="e">
        <f>VLOOKUP($C277,登録企業台帳!$A$2:$M$556,15,)</f>
        <v>#REF!</v>
      </c>
      <c r="G277" s="129" t="e">
        <f>VLOOKUP($C277,登録企業台帳!$A$2:$M$556,19,)</f>
        <v>#REF!</v>
      </c>
      <c r="H277" s="129" t="e">
        <f>IF(VLOOKUP($C277,登録企業台帳!$A$2:$M$556,29,)=0,"",VLOOKUP($C277,登録企業台帳!$A$2:$M$556,29,))</f>
        <v>#REF!</v>
      </c>
      <c r="I277" s="128" t="e">
        <f>IF(VLOOKUP($C277,登録企業台帳!$A$2:$M$556,17,)=0,"",VLOOKUP($C277,登録企業台帳!$A$2:$M$556,17,))</f>
        <v>#REF!</v>
      </c>
    </row>
    <row r="278" spans="1:9" s="122" customFormat="1">
      <c r="A278" s="120">
        <v>277</v>
      </c>
      <c r="B278" s="121" t="e">
        <f>VLOOKUP($C278,登録企業台帳!$A$2:$M$556,14,)</f>
        <v>#REF!</v>
      </c>
      <c r="C278" s="123" t="str">
        <f>登録企業台帳!A234</f>
        <v>株式会社丸五</v>
      </c>
      <c r="D278" s="121" t="str">
        <f>VLOOKUP($C278,登録企業台帳!$A$2:$M$556,4,)</f>
        <v>710-1101</v>
      </c>
      <c r="E278" s="121" t="e">
        <f>VLOOKUP($C278,登録企業台帳!$A$2:$M$556,18,)</f>
        <v>#REF!</v>
      </c>
      <c r="F278" s="128" t="e">
        <f>VLOOKUP($C278,登録企業台帳!$A$2:$M$556,15,)</f>
        <v>#REF!</v>
      </c>
      <c r="G278" s="129" t="e">
        <f>VLOOKUP($C278,登録企業台帳!$A$2:$M$556,19,)</f>
        <v>#REF!</v>
      </c>
      <c r="H278" s="129" t="e">
        <f>IF(VLOOKUP($C278,登録企業台帳!$A$2:$M$556,29,)=0,"",VLOOKUP($C278,登録企業台帳!$A$2:$M$556,29,))</f>
        <v>#REF!</v>
      </c>
      <c r="I278" s="128" t="e">
        <f>IF(VLOOKUP($C278,登録企業台帳!$A$2:$M$556,17,)=0,"",VLOOKUP($C278,登録企業台帳!$A$2:$M$556,17,))</f>
        <v>#REF!</v>
      </c>
    </row>
    <row r="279" spans="1:9" s="122" customFormat="1" ht="27">
      <c r="A279" s="120">
        <v>278</v>
      </c>
      <c r="B279" s="121" t="e">
        <f>VLOOKUP($C279,登録企業台帳!$A$2:$M$556,14,)</f>
        <v>#REF!</v>
      </c>
      <c r="C279" s="123" t="str">
        <f>登録企業台帳!A235</f>
        <v>医療法人萌生会　国定病院</v>
      </c>
      <c r="D279" s="121" t="str">
        <f>VLOOKUP($C279,登録企業台帳!$A$2:$M$556,4,)</f>
        <v>719-0303</v>
      </c>
      <c r="E279" s="121" t="e">
        <f>VLOOKUP($C279,登録企業台帳!$A$2:$M$556,18,)</f>
        <v>#REF!</v>
      </c>
      <c r="F279" s="128" t="e">
        <f>VLOOKUP($C279,登録企業台帳!$A$2:$M$556,15,)</f>
        <v>#REF!</v>
      </c>
      <c r="G279" s="129" t="e">
        <f>VLOOKUP($C279,登録企業台帳!$A$2:$M$556,19,)</f>
        <v>#REF!</v>
      </c>
      <c r="H279" s="129" t="e">
        <f>IF(VLOOKUP($C279,登録企業台帳!$A$2:$M$556,29,)=0,"",VLOOKUP($C279,登録企業台帳!$A$2:$M$556,29,))</f>
        <v>#REF!</v>
      </c>
      <c r="I279" s="128" t="e">
        <f>IF(VLOOKUP($C279,登録企業台帳!$A$2:$M$556,17,)=0,"",VLOOKUP($C279,登録企業台帳!$A$2:$M$556,17,))</f>
        <v>#REF!</v>
      </c>
    </row>
    <row r="280" spans="1:9" s="122" customFormat="1" ht="27">
      <c r="A280" s="120">
        <v>279</v>
      </c>
      <c r="B280" s="121" t="e">
        <f>VLOOKUP($C280,登録企業台帳!$A$2:$M$556,14,)</f>
        <v>#REF!</v>
      </c>
      <c r="C280" s="123" t="str">
        <f>登録企業台帳!A236</f>
        <v>アトラクティブ大永株式会社</v>
      </c>
      <c r="D280" s="121" t="str">
        <f>VLOOKUP($C280,登録企業台帳!$A$2:$M$556,4,)</f>
        <v>700-0904</v>
      </c>
      <c r="E280" s="121" t="e">
        <f>VLOOKUP($C280,登録企業台帳!$A$2:$M$556,18,)</f>
        <v>#REF!</v>
      </c>
      <c r="F280" s="128" t="e">
        <f>VLOOKUP($C280,登録企業台帳!$A$2:$M$556,15,)</f>
        <v>#REF!</v>
      </c>
      <c r="G280" s="129" t="e">
        <f>VLOOKUP($C280,登録企業台帳!$A$2:$M$556,19,)</f>
        <v>#REF!</v>
      </c>
      <c r="H280" s="129" t="e">
        <f>IF(VLOOKUP($C280,登録企業台帳!$A$2:$M$556,29,)=0,"",VLOOKUP($C280,登録企業台帳!$A$2:$M$556,29,))</f>
        <v>#REF!</v>
      </c>
      <c r="I280" s="128" t="e">
        <f>IF(VLOOKUP($C280,登録企業台帳!$A$2:$M$556,17,)=0,"",VLOOKUP($C280,登録企業台帳!$A$2:$M$556,17,))</f>
        <v>#REF!</v>
      </c>
    </row>
    <row r="281" spans="1:9" s="122" customFormat="1">
      <c r="A281" s="120">
        <v>280</v>
      </c>
      <c r="B281" s="121" t="e">
        <f>VLOOKUP($C281,登録企業台帳!$A$2:$M$556,14,)</f>
        <v>#REF!</v>
      </c>
      <c r="C281" s="123" t="str">
        <f>登録企業台帳!A237</f>
        <v>笠岡信用組合</v>
      </c>
      <c r="D281" s="121" t="str">
        <f>VLOOKUP($C281,登録企業台帳!$A$2:$M$556,4,)</f>
        <v>714-0081</v>
      </c>
      <c r="E281" s="121" t="e">
        <f>VLOOKUP($C281,登録企業台帳!$A$2:$M$556,18,)</f>
        <v>#REF!</v>
      </c>
      <c r="F281" s="128" t="e">
        <f>VLOOKUP($C281,登録企業台帳!$A$2:$M$556,15,)</f>
        <v>#REF!</v>
      </c>
      <c r="G281" s="129" t="e">
        <f>VLOOKUP($C281,登録企業台帳!$A$2:$M$556,19,)</f>
        <v>#REF!</v>
      </c>
      <c r="H281" s="129" t="e">
        <f>IF(VLOOKUP($C281,登録企業台帳!$A$2:$M$556,29,)=0,"",VLOOKUP($C281,登録企業台帳!$A$2:$M$556,29,))</f>
        <v>#REF!</v>
      </c>
      <c r="I281" s="128" t="e">
        <f>IF(VLOOKUP($C281,登録企業台帳!$A$2:$M$556,17,)=0,"",VLOOKUP($C281,登録企業台帳!$A$2:$M$556,17,))</f>
        <v>#REF!</v>
      </c>
    </row>
    <row r="282" spans="1:9" s="122" customFormat="1" ht="27">
      <c r="A282" s="120">
        <v>281</v>
      </c>
      <c r="B282" s="121" t="e">
        <f>VLOOKUP($C282,登録企業台帳!$A$2:$M$556,14,)</f>
        <v>#REF!</v>
      </c>
      <c r="C282" s="123" t="str">
        <f>登録企業台帳!A238</f>
        <v>社会福祉法人白鳩福祉会　白鳩保育園</v>
      </c>
      <c r="D282" s="121" t="str">
        <f>VLOOKUP($C282,登録企業台帳!$A$2:$M$556,4,)</f>
        <v>702-8032</v>
      </c>
      <c r="E282" s="121" t="e">
        <f>VLOOKUP($C282,登録企業台帳!$A$2:$M$556,18,)</f>
        <v>#REF!</v>
      </c>
      <c r="F282" s="128" t="e">
        <f>VLOOKUP($C282,登録企業台帳!$A$2:$M$556,15,)</f>
        <v>#REF!</v>
      </c>
      <c r="G282" s="129" t="e">
        <f>VLOOKUP($C282,登録企業台帳!$A$2:$M$556,19,)</f>
        <v>#REF!</v>
      </c>
      <c r="H282" s="129" t="e">
        <f>IF(VLOOKUP($C282,登録企業台帳!$A$2:$M$556,29,)=0,"",VLOOKUP($C282,登録企業台帳!$A$2:$M$556,29,))</f>
        <v>#REF!</v>
      </c>
      <c r="I282" s="128" t="e">
        <f>IF(VLOOKUP($C282,登録企業台帳!$A$2:$M$556,17,)=0,"",VLOOKUP($C282,登録企業台帳!$A$2:$M$556,17,))</f>
        <v>#REF!</v>
      </c>
    </row>
    <row r="283" spans="1:9" s="122" customFormat="1" ht="40.5">
      <c r="A283" s="120">
        <v>282</v>
      </c>
      <c r="B283" s="121" t="e">
        <f>VLOOKUP($C283,登録企業台帳!$A$2:$M$556,14,)</f>
        <v>#REF!</v>
      </c>
      <c r="C283" s="123" t="str">
        <f>登録企業台帳!A239</f>
        <v>トヨタモビリティパーツ（株）岡山支社・鳥取支社</v>
      </c>
      <c r="D283" s="121" t="str">
        <f>VLOOKUP($C283,登録企業台帳!$A$2:$M$556,4,)</f>
        <v>701-0205</v>
      </c>
      <c r="E283" s="121" t="e">
        <f>VLOOKUP($C283,登録企業台帳!$A$2:$M$556,18,)</f>
        <v>#REF!</v>
      </c>
      <c r="F283" s="128" t="e">
        <f>VLOOKUP($C283,登録企業台帳!$A$2:$M$556,15,)</f>
        <v>#REF!</v>
      </c>
      <c r="G283" s="129" t="e">
        <f>VLOOKUP($C283,登録企業台帳!$A$2:$M$556,19,)</f>
        <v>#REF!</v>
      </c>
      <c r="H283" s="129" t="e">
        <f>IF(VLOOKUP($C283,登録企業台帳!$A$2:$M$556,29,)=0,"",VLOOKUP($C283,登録企業台帳!$A$2:$M$556,29,))</f>
        <v>#REF!</v>
      </c>
      <c r="I283" s="128" t="e">
        <f>IF(VLOOKUP($C283,登録企業台帳!$A$2:$M$556,17,)=0,"",VLOOKUP($C283,登録企業台帳!$A$2:$M$556,17,))</f>
        <v>#REF!</v>
      </c>
    </row>
    <row r="284" spans="1:9" s="122" customFormat="1">
      <c r="A284" s="120">
        <v>283</v>
      </c>
      <c r="B284" s="121" t="e">
        <f>VLOOKUP($C284,登録企業台帳!$A$2:$M$556,14,)</f>
        <v>#REF!</v>
      </c>
      <c r="C284" s="123" t="str">
        <f>登録企業台帳!A240</f>
        <v>吉備信用金庫</v>
      </c>
      <c r="D284" s="121" t="str">
        <f>VLOOKUP($C284,登録企業台帳!$A$2:$M$556,4,)</f>
        <v>719-1131</v>
      </c>
      <c r="E284" s="121" t="e">
        <f>VLOOKUP($C284,登録企業台帳!$A$2:$M$556,18,)</f>
        <v>#REF!</v>
      </c>
      <c r="F284" s="128" t="e">
        <f>VLOOKUP($C284,登録企業台帳!$A$2:$M$556,15,)</f>
        <v>#REF!</v>
      </c>
      <c r="G284" s="129" t="e">
        <f>VLOOKUP($C284,登録企業台帳!$A$2:$M$556,19,)</f>
        <v>#REF!</v>
      </c>
      <c r="H284" s="129" t="e">
        <f>IF(VLOOKUP($C284,登録企業台帳!$A$2:$M$556,29,)=0,"",VLOOKUP($C284,登録企業台帳!$A$2:$M$556,29,))</f>
        <v>#REF!</v>
      </c>
      <c r="I284" s="128" t="e">
        <f>IF(VLOOKUP($C284,登録企業台帳!$A$2:$M$556,17,)=0,"",VLOOKUP($C284,登録企業台帳!$A$2:$M$556,17,))</f>
        <v>#REF!</v>
      </c>
    </row>
    <row r="285" spans="1:9" s="122" customFormat="1">
      <c r="A285" s="120">
        <v>284</v>
      </c>
      <c r="B285" s="121" t="e">
        <f>VLOOKUP($C285,登録企業台帳!$A$2:$M$556,14,)</f>
        <v>#REF!</v>
      </c>
      <c r="C285" s="123" t="str">
        <f>登録企業台帳!A241</f>
        <v>有限会社山陽テクノ</v>
      </c>
      <c r="D285" s="121" t="str">
        <f>VLOOKUP($C285,登録企業台帳!$A$2:$M$556,4,)</f>
        <v>701-0204</v>
      </c>
      <c r="E285" s="121" t="e">
        <f>VLOOKUP($C285,登録企業台帳!$A$2:$M$556,18,)</f>
        <v>#REF!</v>
      </c>
      <c r="F285" s="128" t="e">
        <f>VLOOKUP($C285,登録企業台帳!$A$2:$M$556,15,)</f>
        <v>#REF!</v>
      </c>
      <c r="G285" s="129" t="e">
        <f>VLOOKUP($C285,登録企業台帳!$A$2:$M$556,19,)</f>
        <v>#REF!</v>
      </c>
      <c r="H285" s="129" t="e">
        <f>IF(VLOOKUP($C285,登録企業台帳!$A$2:$M$556,29,)=0,"",VLOOKUP($C285,登録企業台帳!$A$2:$M$556,29,))</f>
        <v>#REF!</v>
      </c>
      <c r="I285" s="128" t="e">
        <f>IF(VLOOKUP($C285,登録企業台帳!$A$2:$M$556,17,)=0,"",VLOOKUP($C285,登録企業台帳!$A$2:$M$556,17,))</f>
        <v>#REF!</v>
      </c>
    </row>
    <row r="286" spans="1:9" s="122" customFormat="1">
      <c r="A286" s="120">
        <v>285</v>
      </c>
      <c r="B286" s="121" t="e">
        <f>VLOOKUP($C286,登録企業台帳!$A$2:$M$556,14,)</f>
        <v>#REF!</v>
      </c>
      <c r="C286" s="123" t="str">
        <f>登録企業台帳!A242</f>
        <v>株式会社西江デニム</v>
      </c>
      <c r="D286" s="121" t="str">
        <f>VLOOKUP($C286,登録企業台帳!$A$2:$M$556,4,)</f>
        <v>715-0024</v>
      </c>
      <c r="E286" s="121" t="e">
        <f>VLOOKUP($C286,登録企業台帳!$A$2:$M$556,18,)</f>
        <v>#REF!</v>
      </c>
      <c r="F286" s="128" t="e">
        <f>VLOOKUP($C286,登録企業台帳!$A$2:$M$556,15,)</f>
        <v>#REF!</v>
      </c>
      <c r="G286" s="129" t="e">
        <f>VLOOKUP($C286,登録企業台帳!$A$2:$M$556,19,)</f>
        <v>#REF!</v>
      </c>
      <c r="H286" s="129" t="e">
        <f>IF(VLOOKUP($C286,登録企業台帳!$A$2:$M$556,29,)=0,"",VLOOKUP($C286,登録企業台帳!$A$2:$M$556,29,))</f>
        <v>#REF!</v>
      </c>
      <c r="I286" s="128" t="e">
        <f>IF(VLOOKUP($C286,登録企業台帳!$A$2:$M$556,17,)=0,"",VLOOKUP($C286,登録企業台帳!$A$2:$M$556,17,))</f>
        <v>#REF!</v>
      </c>
    </row>
    <row r="287" spans="1:9" s="122" customFormat="1">
      <c r="A287" s="120">
        <v>286</v>
      </c>
      <c r="B287" s="121" t="e">
        <f>VLOOKUP($C287,登録企業台帳!$A$2:$M$556,14,)</f>
        <v>#REF!</v>
      </c>
      <c r="C287" s="123" t="str">
        <f>登録企業台帳!A243</f>
        <v>興南設計株式会社</v>
      </c>
      <c r="D287" s="121" t="str">
        <f>VLOOKUP($C287,登録企業台帳!$A$2:$M$556,4,)</f>
        <v>710-0034</v>
      </c>
      <c r="E287" s="121" t="e">
        <f>VLOOKUP($C287,登録企業台帳!$A$2:$M$556,18,)</f>
        <v>#REF!</v>
      </c>
      <c r="F287" s="128" t="e">
        <f>VLOOKUP($C287,登録企業台帳!$A$2:$M$556,15,)</f>
        <v>#REF!</v>
      </c>
      <c r="G287" s="129" t="e">
        <f>VLOOKUP($C287,登録企業台帳!$A$2:$M$556,19,)</f>
        <v>#REF!</v>
      </c>
      <c r="H287" s="129" t="e">
        <f>IF(VLOOKUP($C287,登録企業台帳!$A$2:$M$556,29,)=0,"",VLOOKUP($C287,登録企業台帳!$A$2:$M$556,29,))</f>
        <v>#REF!</v>
      </c>
      <c r="I287" s="128" t="e">
        <f>IF(VLOOKUP($C287,登録企業台帳!$A$2:$M$556,17,)=0,"",VLOOKUP($C287,登録企業台帳!$A$2:$M$556,17,))</f>
        <v>#REF!</v>
      </c>
    </row>
    <row r="288" spans="1:9" s="122" customFormat="1" ht="27">
      <c r="A288" s="120">
        <v>287</v>
      </c>
      <c r="B288" s="121" t="e">
        <f>VLOOKUP($C288,登録企業台帳!$A$2:$M$556,14,)</f>
        <v>#REF!</v>
      </c>
      <c r="C288" s="123" t="str">
        <f>登録企業台帳!A244</f>
        <v>カモ井加工紙株式会社</v>
      </c>
      <c r="D288" s="121" t="str">
        <f>VLOOKUP($C288,登録企業台帳!$A$2:$M$556,4,)</f>
        <v>710-8611</v>
      </c>
      <c r="E288" s="121" t="e">
        <f>VLOOKUP($C288,登録企業台帳!$A$2:$M$556,18,)</f>
        <v>#REF!</v>
      </c>
      <c r="F288" s="128" t="e">
        <f>VLOOKUP($C288,登録企業台帳!$A$2:$M$556,15,)</f>
        <v>#REF!</v>
      </c>
      <c r="G288" s="129" t="e">
        <f>VLOOKUP($C288,登録企業台帳!$A$2:$M$556,19,)</f>
        <v>#REF!</v>
      </c>
      <c r="H288" s="129" t="e">
        <f>IF(VLOOKUP($C288,登録企業台帳!$A$2:$M$556,29,)=0,"",VLOOKUP($C288,登録企業台帳!$A$2:$M$556,29,))</f>
        <v>#REF!</v>
      </c>
      <c r="I288" s="128" t="e">
        <f>IF(VLOOKUP($C288,登録企業台帳!$A$2:$M$556,17,)=0,"",VLOOKUP($C288,登録企業台帳!$A$2:$M$556,17,))</f>
        <v>#REF!</v>
      </c>
    </row>
    <row r="289" spans="1:9" s="122" customFormat="1">
      <c r="A289" s="120">
        <v>288</v>
      </c>
      <c r="B289" s="121" t="e">
        <f>VLOOKUP($C289,登録企業台帳!$A$2:$M$556,14,)</f>
        <v>#REF!</v>
      </c>
      <c r="C289" s="123" t="str">
        <f>登録企業台帳!A245</f>
        <v>株式会社ハウスラボ</v>
      </c>
      <c r="D289" s="121" t="str">
        <f>VLOOKUP($C289,登録企業台帳!$A$2:$M$556,4,)</f>
        <v>700-0975</v>
      </c>
      <c r="E289" s="121" t="e">
        <f>VLOOKUP($C289,登録企業台帳!$A$2:$M$556,18,)</f>
        <v>#REF!</v>
      </c>
      <c r="F289" s="128" t="e">
        <f>VLOOKUP($C289,登録企業台帳!$A$2:$M$556,15,)</f>
        <v>#REF!</v>
      </c>
      <c r="G289" s="129" t="e">
        <f>VLOOKUP($C289,登録企業台帳!$A$2:$M$556,19,)</f>
        <v>#REF!</v>
      </c>
      <c r="H289" s="129" t="e">
        <f>IF(VLOOKUP($C289,登録企業台帳!$A$2:$M$556,29,)=0,"",VLOOKUP($C289,登録企業台帳!$A$2:$M$556,29,))</f>
        <v>#REF!</v>
      </c>
      <c r="I289" s="128" t="e">
        <f>IF(VLOOKUP($C289,登録企業台帳!$A$2:$M$556,17,)=0,"",VLOOKUP($C289,登録企業台帳!$A$2:$M$556,17,))</f>
        <v>#REF!</v>
      </c>
    </row>
    <row r="290" spans="1:9" s="122" customFormat="1">
      <c r="A290" s="120">
        <v>289</v>
      </c>
      <c r="B290" s="121" t="e">
        <f>VLOOKUP($C290,登録企業台帳!$A$2:$M$556,14,)</f>
        <v>#REF!</v>
      </c>
      <c r="C290" s="123" t="str">
        <f>登録企業台帳!A246</f>
        <v>株式会社東光</v>
      </c>
      <c r="D290" s="121" t="str">
        <f>VLOOKUP($C290,登録企業台帳!$A$2:$M$556,4,)</f>
        <v>701-0205</v>
      </c>
      <c r="E290" s="121" t="e">
        <f>VLOOKUP($C290,登録企業台帳!$A$2:$M$556,18,)</f>
        <v>#REF!</v>
      </c>
      <c r="F290" s="128" t="e">
        <f>VLOOKUP($C290,登録企業台帳!$A$2:$M$556,15,)</f>
        <v>#REF!</v>
      </c>
      <c r="G290" s="129" t="e">
        <f>VLOOKUP($C290,登録企業台帳!$A$2:$M$556,19,)</f>
        <v>#REF!</v>
      </c>
      <c r="H290" s="129" t="e">
        <f>IF(VLOOKUP($C290,登録企業台帳!$A$2:$M$556,29,)=0,"",VLOOKUP($C290,登録企業台帳!$A$2:$M$556,29,))</f>
        <v>#REF!</v>
      </c>
      <c r="I290" s="128" t="e">
        <f>IF(VLOOKUP($C290,登録企業台帳!$A$2:$M$556,17,)=0,"",VLOOKUP($C290,登録企業台帳!$A$2:$M$556,17,))</f>
        <v>#REF!</v>
      </c>
    </row>
    <row r="291" spans="1:9" s="122" customFormat="1">
      <c r="A291" s="120">
        <v>290</v>
      </c>
      <c r="B291" s="121" t="e">
        <f>VLOOKUP($C291,登録企業台帳!$A$2:$M$556,14,)</f>
        <v>#REF!</v>
      </c>
      <c r="C291" s="123" t="str">
        <f>登録企業台帳!A247</f>
        <v>三乗工業株式会社</v>
      </c>
      <c r="D291" s="121" t="str">
        <f>VLOOKUP($C291,登録企業台帳!$A$2:$M$556,4,)</f>
        <v xml:space="preserve">719-1154 </v>
      </c>
      <c r="E291" s="121" t="e">
        <f>VLOOKUP($C291,登録企業台帳!$A$2:$M$556,18,)</f>
        <v>#REF!</v>
      </c>
      <c r="F291" s="128" t="e">
        <f>VLOOKUP($C291,登録企業台帳!$A$2:$M$556,15,)</f>
        <v>#REF!</v>
      </c>
      <c r="G291" s="129" t="e">
        <f>VLOOKUP($C291,登録企業台帳!$A$2:$M$556,19,)</f>
        <v>#REF!</v>
      </c>
      <c r="H291" s="129" t="e">
        <f>IF(VLOOKUP($C291,登録企業台帳!$A$2:$M$556,29,)=0,"",VLOOKUP($C291,登録企業台帳!$A$2:$M$556,29,))</f>
        <v>#REF!</v>
      </c>
      <c r="I291" s="128" t="e">
        <f>IF(VLOOKUP($C291,登録企業台帳!$A$2:$M$556,17,)=0,"",VLOOKUP($C291,登録企業台帳!$A$2:$M$556,17,))</f>
        <v>#REF!</v>
      </c>
    </row>
    <row r="292" spans="1:9" s="122" customFormat="1">
      <c r="A292" s="120">
        <v>291</v>
      </c>
      <c r="B292" s="121" t="e">
        <f>VLOOKUP($C292,登録企業台帳!$A$2:$M$556,14,)</f>
        <v>#REF!</v>
      </c>
      <c r="C292" s="123" t="str">
        <f>登録企業台帳!A248</f>
        <v>リンテックス株式会社</v>
      </c>
      <c r="D292" s="121" t="str">
        <f>VLOOKUP($C292,登録企業台帳!$A$2:$M$556,4,)</f>
        <v>712-8006</v>
      </c>
      <c r="E292" s="121" t="e">
        <f>VLOOKUP($C292,登録企業台帳!$A$2:$M$556,18,)</f>
        <v>#REF!</v>
      </c>
      <c r="F292" s="128" t="e">
        <f>VLOOKUP($C292,登録企業台帳!$A$2:$M$556,15,)</f>
        <v>#REF!</v>
      </c>
      <c r="G292" s="129" t="e">
        <f>VLOOKUP($C292,登録企業台帳!$A$2:$M$556,19,)</f>
        <v>#REF!</v>
      </c>
      <c r="H292" s="129" t="e">
        <f>IF(VLOOKUP($C292,登録企業台帳!$A$2:$M$556,29,)=0,"",VLOOKUP($C292,登録企業台帳!$A$2:$M$556,29,))</f>
        <v>#REF!</v>
      </c>
      <c r="I292" s="128" t="e">
        <f>IF(VLOOKUP($C292,登録企業台帳!$A$2:$M$556,17,)=0,"",VLOOKUP($C292,登録企業台帳!$A$2:$M$556,17,))</f>
        <v>#REF!</v>
      </c>
    </row>
    <row r="293" spans="1:9" s="122" customFormat="1" ht="27">
      <c r="A293" s="120">
        <v>292</v>
      </c>
      <c r="B293" s="121" t="e">
        <f>VLOOKUP($C293,登録企業台帳!$A$2:$M$556,14,)</f>
        <v>#REF!</v>
      </c>
      <c r="C293" s="123" t="str">
        <f>登録企業台帳!A249</f>
        <v>ペガサスキャンドル株式会社</v>
      </c>
      <c r="D293" s="121" t="str">
        <f>VLOOKUP($C293,登録企業台帳!$A$2:$M$556,4,)</f>
        <v>710-0807</v>
      </c>
      <c r="E293" s="121" t="e">
        <f>VLOOKUP($C293,登録企業台帳!$A$2:$M$556,18,)</f>
        <v>#REF!</v>
      </c>
      <c r="F293" s="128" t="e">
        <f>VLOOKUP($C293,登録企業台帳!$A$2:$M$556,15,)</f>
        <v>#REF!</v>
      </c>
      <c r="G293" s="129" t="e">
        <f>VLOOKUP($C293,登録企業台帳!$A$2:$M$556,19,)</f>
        <v>#REF!</v>
      </c>
      <c r="H293" s="129" t="e">
        <f>IF(VLOOKUP($C293,登録企業台帳!$A$2:$M$556,29,)=0,"",VLOOKUP($C293,登録企業台帳!$A$2:$M$556,29,))</f>
        <v>#REF!</v>
      </c>
      <c r="I293" s="128" t="e">
        <f>IF(VLOOKUP($C293,登録企業台帳!$A$2:$M$556,17,)=0,"",VLOOKUP($C293,登録企業台帳!$A$2:$M$556,17,))</f>
        <v>#REF!</v>
      </c>
    </row>
    <row r="294" spans="1:9" s="122" customFormat="1">
      <c r="A294" s="120">
        <v>293</v>
      </c>
      <c r="B294" s="121" t="e">
        <f>VLOOKUP($C294,登録企業台帳!$A$2:$M$556,14,)</f>
        <v>#REF!</v>
      </c>
      <c r="C294" s="123" t="str">
        <f>登録企業台帳!A250</f>
        <v>株式会社クラカン</v>
      </c>
      <c r="D294" s="121" t="str">
        <f>VLOOKUP($C294,登録企業台帳!$A$2:$M$556,4,)</f>
        <v>710-0042</v>
      </c>
      <c r="E294" s="121" t="e">
        <f>VLOOKUP($C294,登録企業台帳!$A$2:$M$556,18,)</f>
        <v>#REF!</v>
      </c>
      <c r="F294" s="128" t="e">
        <f>VLOOKUP($C294,登録企業台帳!$A$2:$M$556,15,)</f>
        <v>#REF!</v>
      </c>
      <c r="G294" s="129" t="e">
        <f>VLOOKUP($C294,登録企業台帳!$A$2:$M$556,19,)</f>
        <v>#REF!</v>
      </c>
      <c r="H294" s="129" t="e">
        <f>IF(VLOOKUP($C294,登録企業台帳!$A$2:$M$556,29,)=0,"",VLOOKUP($C294,登録企業台帳!$A$2:$M$556,29,))</f>
        <v>#REF!</v>
      </c>
      <c r="I294" s="128" t="e">
        <f>IF(VLOOKUP($C294,登録企業台帳!$A$2:$M$556,17,)=0,"",VLOOKUP($C294,登録企業台帳!$A$2:$M$556,17,))</f>
        <v>#REF!</v>
      </c>
    </row>
    <row r="295" spans="1:9" s="122" customFormat="1">
      <c r="A295" s="120">
        <v>294</v>
      </c>
      <c r="B295" s="121" t="e">
        <f>VLOOKUP($C295,登録企業台帳!$A$2:$M$556,14,)</f>
        <v>#REF!</v>
      </c>
      <c r="C295" s="123" t="str">
        <f>登録企業台帳!A251</f>
        <v>有限会社美笑</v>
      </c>
      <c r="D295" s="121" t="str">
        <f>VLOOKUP($C295,登録企業台帳!$A$2:$M$556,4,)</f>
        <v>700-0975</v>
      </c>
      <c r="E295" s="121" t="e">
        <f>VLOOKUP($C295,登録企業台帳!$A$2:$M$556,18,)</f>
        <v>#REF!</v>
      </c>
      <c r="F295" s="128" t="e">
        <f>VLOOKUP($C295,登録企業台帳!$A$2:$M$556,15,)</f>
        <v>#REF!</v>
      </c>
      <c r="G295" s="129" t="e">
        <f>VLOOKUP($C295,登録企業台帳!$A$2:$M$556,19,)</f>
        <v>#REF!</v>
      </c>
      <c r="H295" s="129" t="e">
        <f>IF(VLOOKUP($C295,登録企業台帳!$A$2:$M$556,29,)=0,"",VLOOKUP($C295,登録企業台帳!$A$2:$M$556,29,))</f>
        <v>#REF!</v>
      </c>
      <c r="I295" s="128" t="e">
        <f>IF(VLOOKUP($C295,登録企業台帳!$A$2:$M$556,17,)=0,"",VLOOKUP($C295,登録企業台帳!$A$2:$M$556,17,))</f>
        <v>#REF!</v>
      </c>
    </row>
    <row r="296" spans="1:9" s="122" customFormat="1">
      <c r="A296" s="120">
        <v>295</v>
      </c>
      <c r="B296" s="121" t="e">
        <f>VLOOKUP($C296,登録企業台帳!$A$2:$M$556,14,)</f>
        <v>#REF!</v>
      </c>
      <c r="C296" s="123" t="str">
        <f>登録企業台帳!A252</f>
        <v>有限会社光タクシー</v>
      </c>
      <c r="D296" s="121" t="str">
        <f>VLOOKUP($C296,登録企業台帳!$A$2:$M$556,4,)</f>
        <v>718-0303</v>
      </c>
      <c r="E296" s="121" t="e">
        <f>VLOOKUP($C296,登録企業台帳!$A$2:$M$556,18,)</f>
        <v>#REF!</v>
      </c>
      <c r="F296" s="128" t="e">
        <f>VLOOKUP($C296,登録企業台帳!$A$2:$M$556,15,)</f>
        <v>#REF!</v>
      </c>
      <c r="G296" s="129" t="e">
        <f>VLOOKUP($C296,登録企業台帳!$A$2:$M$556,19,)</f>
        <v>#REF!</v>
      </c>
      <c r="H296" s="129" t="e">
        <f>IF(VLOOKUP($C296,登録企業台帳!$A$2:$M$556,29,)=0,"",VLOOKUP($C296,登録企業台帳!$A$2:$M$556,29,))</f>
        <v>#REF!</v>
      </c>
      <c r="I296" s="128" t="e">
        <f>IF(VLOOKUP($C296,登録企業台帳!$A$2:$M$556,17,)=0,"",VLOOKUP($C296,登録企業台帳!$A$2:$M$556,17,))</f>
        <v>#REF!</v>
      </c>
    </row>
    <row r="297" spans="1:9" s="122" customFormat="1">
      <c r="A297" s="120">
        <v>296</v>
      </c>
      <c r="B297" s="121" t="e">
        <f>VLOOKUP($C297,登録企業台帳!$A$2:$M$556,14,)</f>
        <v>#REF!</v>
      </c>
      <c r="C297" s="123" t="e">
        <f>登録企業台帳!#REF!</f>
        <v>#REF!</v>
      </c>
      <c r="D297" s="121" t="e">
        <f>VLOOKUP($C297,登録企業台帳!$A$2:$M$556,4,)</f>
        <v>#REF!</v>
      </c>
      <c r="E297" s="121" t="e">
        <f>VLOOKUP($C297,登録企業台帳!$A$2:$M$556,18,)</f>
        <v>#REF!</v>
      </c>
      <c r="F297" s="128" t="e">
        <f>VLOOKUP($C297,登録企業台帳!$A$2:$M$556,15,)</f>
        <v>#REF!</v>
      </c>
      <c r="G297" s="129" t="e">
        <f>VLOOKUP($C297,登録企業台帳!$A$2:$M$556,19,)</f>
        <v>#REF!</v>
      </c>
      <c r="H297" s="129" t="e">
        <f>IF(VLOOKUP($C297,登録企業台帳!$A$2:$M$556,29,)=0,"",VLOOKUP($C297,登録企業台帳!$A$2:$M$556,29,))</f>
        <v>#REF!</v>
      </c>
      <c r="I297" s="128" t="e">
        <f>IF(VLOOKUP($C297,登録企業台帳!$A$2:$M$556,17,)=0,"",VLOOKUP($C297,登録企業台帳!$A$2:$M$556,17,))</f>
        <v>#REF!</v>
      </c>
    </row>
    <row r="298" spans="1:9" s="122" customFormat="1">
      <c r="A298" s="120">
        <v>297</v>
      </c>
      <c r="B298" s="121" t="e">
        <f>VLOOKUP($C298,登録企業台帳!$A$2:$M$556,14,)</f>
        <v>#REF!</v>
      </c>
      <c r="C298" s="123" t="e">
        <f>#REF!</f>
        <v>#REF!</v>
      </c>
      <c r="D298" s="121" t="e">
        <f>VLOOKUP($C298,登録企業台帳!$A$2:$M$556,4,)</f>
        <v>#REF!</v>
      </c>
      <c r="E298" s="121" t="e">
        <f>VLOOKUP($C298,登録企業台帳!$A$2:$M$556,18,)</f>
        <v>#REF!</v>
      </c>
      <c r="F298" s="128" t="e">
        <f>VLOOKUP($C298,登録企業台帳!$A$2:$M$556,15,)</f>
        <v>#REF!</v>
      </c>
      <c r="G298" s="129" t="e">
        <f>VLOOKUP($C298,登録企業台帳!$A$2:$M$556,19,)</f>
        <v>#REF!</v>
      </c>
      <c r="H298" s="129" t="e">
        <f>IF(VLOOKUP($C298,登録企業台帳!$A$2:$M$556,29,)=0,"",VLOOKUP($C298,登録企業台帳!$A$2:$M$556,29,))</f>
        <v>#REF!</v>
      </c>
      <c r="I298" s="128" t="e">
        <f>IF(VLOOKUP($C298,登録企業台帳!$A$2:$M$556,17,)=0,"",VLOOKUP($C298,登録企業台帳!$A$2:$M$556,17,))</f>
        <v>#REF!</v>
      </c>
    </row>
    <row r="299" spans="1:9" s="122" customFormat="1" ht="27">
      <c r="A299" s="120">
        <v>298</v>
      </c>
      <c r="B299" s="121" t="e">
        <f>VLOOKUP($C299,登録企業台帳!$A$2:$M$556,14,)</f>
        <v>#REF!</v>
      </c>
      <c r="C299" s="123" t="str">
        <f>登録企業台帳!A253</f>
        <v>JFEミネラル株式会社　水島合金鉄事業部</v>
      </c>
      <c r="D299" s="121" t="str">
        <f>VLOOKUP($C299,登録企業台帳!$A$2:$M$556,4,)</f>
        <v>712-8513</v>
      </c>
      <c r="E299" s="121" t="e">
        <f>VLOOKUP($C299,登録企業台帳!$A$2:$M$556,18,)</f>
        <v>#REF!</v>
      </c>
      <c r="F299" s="128" t="e">
        <f>VLOOKUP($C299,登録企業台帳!$A$2:$M$556,15,)</f>
        <v>#REF!</v>
      </c>
      <c r="G299" s="129" t="e">
        <f>VLOOKUP($C299,登録企業台帳!$A$2:$M$556,19,)</f>
        <v>#REF!</v>
      </c>
      <c r="H299" s="129" t="e">
        <f>IF(VLOOKUP($C299,登録企業台帳!$A$2:$M$556,29,)=0,"",VLOOKUP($C299,登録企業台帳!$A$2:$M$556,29,))</f>
        <v>#REF!</v>
      </c>
      <c r="I299" s="128" t="e">
        <f>IF(VLOOKUP($C299,登録企業台帳!$A$2:$M$556,17,)=0,"",VLOOKUP($C299,登録企業台帳!$A$2:$M$556,17,))</f>
        <v>#REF!</v>
      </c>
    </row>
    <row r="300" spans="1:9" s="122" customFormat="1">
      <c r="A300" s="120">
        <v>299</v>
      </c>
      <c r="B300" s="121" t="e">
        <f>VLOOKUP($C300,登録企業台帳!$A$2:$M$556,14,)</f>
        <v>#REF!</v>
      </c>
      <c r="C300" s="123" t="str">
        <f>登録企業台帳!A254</f>
        <v>株式会社中島商会</v>
      </c>
      <c r="D300" s="121" t="str">
        <f>VLOOKUP($C300,登録企業台帳!$A$2:$M$556,4,)</f>
        <v xml:space="preserve">700-0904 </v>
      </c>
      <c r="E300" s="121" t="e">
        <f>VLOOKUP($C300,登録企業台帳!$A$2:$M$556,18,)</f>
        <v>#REF!</v>
      </c>
      <c r="F300" s="128" t="e">
        <f>VLOOKUP($C300,登録企業台帳!$A$2:$M$556,15,)</f>
        <v>#REF!</v>
      </c>
      <c r="G300" s="129" t="e">
        <f>VLOOKUP($C300,登録企業台帳!$A$2:$M$556,19,)</f>
        <v>#REF!</v>
      </c>
      <c r="H300" s="129" t="e">
        <f>IF(VLOOKUP($C300,登録企業台帳!$A$2:$M$556,29,)=0,"",VLOOKUP($C300,登録企業台帳!$A$2:$M$556,29,))</f>
        <v>#REF!</v>
      </c>
      <c r="I300" s="128" t="e">
        <f>IF(VLOOKUP($C300,登録企業台帳!$A$2:$M$556,17,)=0,"",VLOOKUP($C300,登録企業台帳!$A$2:$M$556,17,))</f>
        <v>#REF!</v>
      </c>
    </row>
    <row r="301" spans="1:9" s="122" customFormat="1">
      <c r="A301" s="120">
        <v>300</v>
      </c>
      <c r="B301" s="121" t="e">
        <f>VLOOKUP($C301,登録企業台帳!$A$2:$M$556,14,)</f>
        <v>#REF!</v>
      </c>
      <c r="C301" s="123" t="str">
        <f>登録企業台帳!A255</f>
        <v>平林金属株式会社</v>
      </c>
      <c r="D301" s="121" t="str">
        <f>VLOOKUP($C301,登録企業台帳!$A$2:$M$556,4,)</f>
        <v>700-0973</v>
      </c>
      <c r="E301" s="121" t="e">
        <f>VLOOKUP($C301,登録企業台帳!$A$2:$M$556,18,)</f>
        <v>#REF!</v>
      </c>
      <c r="F301" s="128" t="e">
        <f>VLOOKUP($C301,登録企業台帳!$A$2:$M$556,15,)</f>
        <v>#REF!</v>
      </c>
      <c r="G301" s="129" t="e">
        <f>VLOOKUP($C301,登録企業台帳!$A$2:$M$556,19,)</f>
        <v>#REF!</v>
      </c>
      <c r="H301" s="129" t="e">
        <f>IF(VLOOKUP($C301,登録企業台帳!$A$2:$M$556,29,)=0,"",VLOOKUP($C301,登録企業台帳!$A$2:$M$556,29,))</f>
        <v>#REF!</v>
      </c>
      <c r="I301" s="128" t="e">
        <f>IF(VLOOKUP($C301,登録企業台帳!$A$2:$M$556,17,)=0,"",VLOOKUP($C301,登録企業台帳!$A$2:$M$556,17,))</f>
        <v>#REF!</v>
      </c>
    </row>
    <row r="302" spans="1:9" s="122" customFormat="1">
      <c r="A302" s="120">
        <v>301</v>
      </c>
      <c r="B302" s="121" t="e">
        <f>VLOOKUP($C302,登録企業台帳!$A$2:$M$556,14,)</f>
        <v>#REF!</v>
      </c>
      <c r="C302" s="123" t="str">
        <f>登録企業台帳!A256</f>
        <v>大橋製本株式会社</v>
      </c>
      <c r="D302" s="121" t="str">
        <f>VLOOKUP($C302,登録企業台帳!$A$2:$M$556,4,)</f>
        <v>701-0151</v>
      </c>
      <c r="E302" s="121" t="e">
        <f>VLOOKUP($C302,登録企業台帳!$A$2:$M$556,18,)</f>
        <v>#REF!</v>
      </c>
      <c r="F302" s="128" t="e">
        <f>VLOOKUP($C302,登録企業台帳!$A$2:$M$556,15,)</f>
        <v>#REF!</v>
      </c>
      <c r="G302" s="129" t="e">
        <f>VLOOKUP($C302,登録企業台帳!$A$2:$M$556,19,)</f>
        <v>#REF!</v>
      </c>
      <c r="H302" s="129" t="e">
        <f>IF(VLOOKUP($C302,登録企業台帳!$A$2:$M$556,29,)=0,"",VLOOKUP($C302,登録企業台帳!$A$2:$M$556,29,))</f>
        <v>#REF!</v>
      </c>
      <c r="I302" s="128" t="e">
        <f>IF(VLOOKUP($C302,登録企業台帳!$A$2:$M$556,17,)=0,"",VLOOKUP($C302,登録企業台帳!$A$2:$M$556,17,))</f>
        <v>#REF!</v>
      </c>
    </row>
    <row r="303" spans="1:9" s="122" customFormat="1">
      <c r="A303" s="120">
        <v>302</v>
      </c>
      <c r="B303" s="121" t="e">
        <f>VLOOKUP($C303,登録企業台帳!$A$2:$M$556,14,)</f>
        <v>#REF!</v>
      </c>
      <c r="C303" s="123" t="str">
        <f>登録企業台帳!A257</f>
        <v>有限会社ＭＡＸ</v>
      </c>
      <c r="D303" s="121" t="str">
        <f>VLOOKUP($C303,登録企業台帳!$A$2:$M$556,4,)</f>
        <v>700-0953</v>
      </c>
      <c r="E303" s="121" t="e">
        <f>VLOOKUP($C303,登録企業台帳!$A$2:$M$556,18,)</f>
        <v>#REF!</v>
      </c>
      <c r="F303" s="128" t="e">
        <f>VLOOKUP($C303,登録企業台帳!$A$2:$M$556,15,)</f>
        <v>#REF!</v>
      </c>
      <c r="G303" s="129" t="e">
        <f>VLOOKUP($C303,登録企業台帳!$A$2:$M$556,19,)</f>
        <v>#REF!</v>
      </c>
      <c r="H303" s="129" t="e">
        <f>IF(VLOOKUP($C303,登録企業台帳!$A$2:$M$556,29,)=0,"",VLOOKUP($C303,登録企業台帳!$A$2:$M$556,29,))</f>
        <v>#REF!</v>
      </c>
      <c r="I303" s="128" t="e">
        <f>IF(VLOOKUP($C303,登録企業台帳!$A$2:$M$556,17,)=0,"",VLOOKUP($C303,登録企業台帳!$A$2:$M$556,17,))</f>
        <v>#REF!</v>
      </c>
    </row>
    <row r="304" spans="1:9" s="122" customFormat="1" ht="27">
      <c r="A304" s="120">
        <v>303</v>
      </c>
      <c r="B304" s="121" t="e">
        <f>VLOOKUP($C304,登録企業台帳!$A$2:$M$556,14,)</f>
        <v>#REF!</v>
      </c>
      <c r="C304" s="123" t="str">
        <f>登録企業台帳!A258</f>
        <v>株式会社岡山ランドリー</v>
      </c>
      <c r="D304" s="121" t="str">
        <f>VLOOKUP($C304,登録企業台帳!$A$2:$M$556,4,)</f>
        <v>702-8051</v>
      </c>
      <c r="E304" s="121" t="e">
        <f>VLOOKUP($C304,登録企業台帳!$A$2:$M$556,18,)</f>
        <v>#REF!</v>
      </c>
      <c r="F304" s="128" t="e">
        <f>VLOOKUP($C304,登録企業台帳!$A$2:$M$556,15,)</f>
        <v>#REF!</v>
      </c>
      <c r="G304" s="129" t="e">
        <f>VLOOKUP($C304,登録企業台帳!$A$2:$M$556,19,)</f>
        <v>#REF!</v>
      </c>
      <c r="H304" s="129" t="e">
        <f>IF(VLOOKUP($C304,登録企業台帳!$A$2:$M$556,29,)=0,"",VLOOKUP($C304,登録企業台帳!$A$2:$M$556,29,))</f>
        <v>#REF!</v>
      </c>
      <c r="I304" s="128" t="e">
        <f>IF(VLOOKUP($C304,登録企業台帳!$A$2:$M$556,17,)=0,"",VLOOKUP($C304,登録企業台帳!$A$2:$M$556,17,))</f>
        <v>#REF!</v>
      </c>
    </row>
    <row r="305" spans="1:9" s="122" customFormat="1" ht="27">
      <c r="A305" s="120">
        <v>304</v>
      </c>
      <c r="B305" s="121" t="e">
        <f>VLOOKUP($C305,登録企業台帳!$A$2:$M$556,14,)</f>
        <v>#REF!</v>
      </c>
      <c r="C305" s="123" t="str">
        <f>登録企業台帳!A259</f>
        <v>株式会社クリーンエース</v>
      </c>
      <c r="D305" s="121" t="str">
        <f>VLOOKUP($C305,登録企業台帳!$A$2:$M$556,4,)</f>
        <v>702-8051</v>
      </c>
      <c r="E305" s="121" t="e">
        <f>VLOOKUP($C305,登録企業台帳!$A$2:$M$556,18,)</f>
        <v>#REF!</v>
      </c>
      <c r="F305" s="128" t="e">
        <f>VLOOKUP($C305,登録企業台帳!$A$2:$M$556,15,)</f>
        <v>#REF!</v>
      </c>
      <c r="G305" s="129" t="e">
        <f>VLOOKUP($C305,登録企業台帳!$A$2:$M$556,19,)</f>
        <v>#REF!</v>
      </c>
      <c r="H305" s="129" t="e">
        <f>IF(VLOOKUP($C305,登録企業台帳!$A$2:$M$556,29,)=0,"",VLOOKUP($C305,登録企業台帳!$A$2:$M$556,29,))</f>
        <v>#REF!</v>
      </c>
      <c r="I305" s="128" t="e">
        <f>IF(VLOOKUP($C305,登録企業台帳!$A$2:$M$556,17,)=0,"",VLOOKUP($C305,登録企業台帳!$A$2:$M$556,17,))</f>
        <v>#REF!</v>
      </c>
    </row>
    <row r="306" spans="1:9" s="122" customFormat="1">
      <c r="A306" s="120">
        <v>305</v>
      </c>
      <c r="B306" s="121" t="e">
        <f>VLOOKUP($C306,登録企業台帳!$A$2:$M$556,14,)</f>
        <v>#REF!</v>
      </c>
      <c r="C306" s="123" t="e">
        <f>登録企業台帳!#REF!</f>
        <v>#REF!</v>
      </c>
      <c r="D306" s="121" t="e">
        <f>VLOOKUP($C306,登録企業台帳!$A$2:$M$556,4,)</f>
        <v>#REF!</v>
      </c>
      <c r="E306" s="121" t="e">
        <f>VLOOKUP($C306,登録企業台帳!$A$2:$M$556,18,)</f>
        <v>#REF!</v>
      </c>
      <c r="F306" s="128" t="e">
        <f>VLOOKUP($C306,登録企業台帳!$A$2:$M$556,15,)</f>
        <v>#REF!</v>
      </c>
      <c r="G306" s="129" t="e">
        <f>VLOOKUP($C306,登録企業台帳!$A$2:$M$556,19,)</f>
        <v>#REF!</v>
      </c>
      <c r="H306" s="129" t="e">
        <f>IF(VLOOKUP($C306,登録企業台帳!$A$2:$M$556,29,)=0,"",VLOOKUP($C306,登録企業台帳!$A$2:$M$556,29,))</f>
        <v>#REF!</v>
      </c>
      <c r="I306" s="128" t="e">
        <f>IF(VLOOKUP($C306,登録企業台帳!$A$2:$M$556,17,)=0,"",VLOOKUP($C306,登録企業台帳!$A$2:$M$556,17,))</f>
        <v>#REF!</v>
      </c>
    </row>
    <row r="307" spans="1:9" s="122" customFormat="1" ht="40.5">
      <c r="A307" s="120">
        <v>306</v>
      </c>
      <c r="B307" s="121" t="e">
        <f>VLOOKUP($C307,登録企業台帳!$A$2:$M$556,14,)</f>
        <v>#REF!</v>
      </c>
      <c r="C307" s="123" t="str">
        <f>登録企業台帳!A260</f>
        <v>株式会社レイ（ANAクラウンプラザホテル岡山）</v>
      </c>
      <c r="D307" s="121" t="str">
        <f>VLOOKUP($C307,登録企業台帳!$A$2:$M$556,4,)</f>
        <v>700-0024</v>
      </c>
      <c r="E307" s="121" t="e">
        <f>VLOOKUP($C307,登録企業台帳!$A$2:$M$556,18,)</f>
        <v>#REF!</v>
      </c>
      <c r="F307" s="128" t="e">
        <f>VLOOKUP($C307,登録企業台帳!$A$2:$M$556,15,)</f>
        <v>#REF!</v>
      </c>
      <c r="G307" s="129" t="e">
        <f>VLOOKUP($C307,登録企業台帳!$A$2:$M$556,19,)</f>
        <v>#REF!</v>
      </c>
      <c r="H307" s="129" t="e">
        <f>IF(VLOOKUP($C307,登録企業台帳!$A$2:$M$556,29,)=0,"",VLOOKUP($C307,登録企業台帳!$A$2:$M$556,29,))</f>
        <v>#REF!</v>
      </c>
      <c r="I307" s="128" t="e">
        <f>IF(VLOOKUP($C307,登録企業台帳!$A$2:$M$556,17,)=0,"",VLOOKUP($C307,登録企業台帳!$A$2:$M$556,17,))</f>
        <v>#REF!</v>
      </c>
    </row>
    <row r="308" spans="1:9" s="122" customFormat="1">
      <c r="A308" s="120">
        <v>307</v>
      </c>
      <c r="B308" s="121" t="e">
        <f>VLOOKUP($C308,登録企業台帳!$A$2:$M$556,14,)</f>
        <v>#REF!</v>
      </c>
      <c r="C308" s="123" t="str">
        <f>登録企業台帳!A261</f>
        <v>旭電業株式会社</v>
      </c>
      <c r="D308" s="121" t="str">
        <f>VLOOKUP($C308,登録企業台帳!$A$2:$M$556,4,)</f>
        <v>700-8551</v>
      </c>
      <c r="E308" s="121" t="e">
        <f>VLOOKUP($C308,登録企業台帳!$A$2:$M$556,18,)</f>
        <v>#REF!</v>
      </c>
      <c r="F308" s="128" t="e">
        <f>VLOOKUP($C308,登録企業台帳!$A$2:$M$556,15,)</f>
        <v>#REF!</v>
      </c>
      <c r="G308" s="129" t="e">
        <f>VLOOKUP($C308,登録企業台帳!$A$2:$M$556,19,)</f>
        <v>#REF!</v>
      </c>
      <c r="H308" s="129" t="e">
        <f>IF(VLOOKUP($C308,登録企業台帳!$A$2:$M$556,29,)=0,"",VLOOKUP($C308,登録企業台帳!$A$2:$M$556,29,))</f>
        <v>#REF!</v>
      </c>
      <c r="I308" s="128" t="e">
        <f>IF(VLOOKUP($C308,登録企業台帳!$A$2:$M$556,17,)=0,"",VLOOKUP($C308,登録企業台帳!$A$2:$M$556,17,))</f>
        <v>#REF!</v>
      </c>
    </row>
    <row r="309" spans="1:9" s="122" customFormat="1" ht="27">
      <c r="A309" s="120">
        <v>308</v>
      </c>
      <c r="B309" s="121" t="e">
        <f>VLOOKUP($C309,登録企業台帳!$A$2:$M$556,14,)</f>
        <v>#REF!</v>
      </c>
      <c r="C309" s="123" t="str">
        <f>登録企業台帳!A262</f>
        <v>株式会社ホンダ四輪販売岡山</v>
      </c>
      <c r="D309" s="121" t="str">
        <f>VLOOKUP($C309,登録企業台帳!$A$2:$M$556,4,)</f>
        <v>700-0964</v>
      </c>
      <c r="E309" s="121" t="e">
        <f>VLOOKUP($C309,登録企業台帳!$A$2:$M$556,18,)</f>
        <v>#REF!</v>
      </c>
      <c r="F309" s="128" t="e">
        <f>VLOOKUP($C309,登録企業台帳!$A$2:$M$556,15,)</f>
        <v>#REF!</v>
      </c>
      <c r="G309" s="129" t="e">
        <f>VLOOKUP($C309,登録企業台帳!$A$2:$M$556,19,)</f>
        <v>#REF!</v>
      </c>
      <c r="H309" s="129" t="e">
        <f>IF(VLOOKUP($C309,登録企業台帳!$A$2:$M$556,29,)=0,"",VLOOKUP($C309,登録企業台帳!$A$2:$M$556,29,))</f>
        <v>#REF!</v>
      </c>
      <c r="I309" s="128" t="e">
        <f>IF(VLOOKUP($C309,登録企業台帳!$A$2:$M$556,17,)=0,"",VLOOKUP($C309,登録企業台帳!$A$2:$M$556,17,))</f>
        <v>#REF!</v>
      </c>
    </row>
    <row r="310" spans="1:9" s="122" customFormat="1">
      <c r="A310" s="120">
        <v>309</v>
      </c>
      <c r="B310" s="121" t="e">
        <f>VLOOKUP($C310,登録企業台帳!$A$2:$M$556,14,)</f>
        <v>#REF!</v>
      </c>
      <c r="C310" s="123" t="str">
        <f>登録企業台帳!A263</f>
        <v>セイショク株式会社</v>
      </c>
      <c r="D310" s="121" t="str">
        <f>VLOOKUP($C310,登録企業台帳!$A$2:$M$556,4,)</f>
        <v>710-1101</v>
      </c>
      <c r="E310" s="121" t="e">
        <f>VLOOKUP($C310,登録企業台帳!$A$2:$M$556,18,)</f>
        <v>#REF!</v>
      </c>
      <c r="F310" s="128" t="e">
        <f>VLOOKUP($C310,登録企業台帳!$A$2:$M$556,15,)</f>
        <v>#REF!</v>
      </c>
      <c r="G310" s="129" t="e">
        <f>VLOOKUP($C310,登録企業台帳!$A$2:$M$556,19,)</f>
        <v>#REF!</v>
      </c>
      <c r="H310" s="129" t="e">
        <f>IF(VLOOKUP($C310,登録企業台帳!$A$2:$M$556,29,)=0,"",VLOOKUP($C310,登録企業台帳!$A$2:$M$556,29,))</f>
        <v>#REF!</v>
      </c>
      <c r="I310" s="128" t="e">
        <f>IF(VLOOKUP($C310,登録企業台帳!$A$2:$M$556,17,)=0,"",VLOOKUP($C310,登録企業台帳!$A$2:$M$556,17,))</f>
        <v>#REF!</v>
      </c>
    </row>
    <row r="311" spans="1:9" s="122" customFormat="1" ht="27">
      <c r="A311" s="120">
        <v>310</v>
      </c>
      <c r="B311" s="121" t="e">
        <f>VLOOKUP($C311,登録企業台帳!$A$2:$M$556,14,)</f>
        <v>#REF!</v>
      </c>
      <c r="C311" s="123" t="str">
        <f>登録企業台帳!A264</f>
        <v>日通水島運輸株式会社</v>
      </c>
      <c r="D311" s="121" t="str">
        <f>VLOOKUP($C311,登録企業台帳!$A$2:$M$556,4,)</f>
        <v>712-9071</v>
      </c>
      <c r="E311" s="121" t="e">
        <f>VLOOKUP($C311,登録企業台帳!$A$2:$M$556,18,)</f>
        <v>#REF!</v>
      </c>
      <c r="F311" s="128" t="e">
        <f>VLOOKUP($C311,登録企業台帳!$A$2:$M$556,15,)</f>
        <v>#REF!</v>
      </c>
      <c r="G311" s="129" t="e">
        <f>VLOOKUP($C311,登録企業台帳!$A$2:$M$556,19,)</f>
        <v>#REF!</v>
      </c>
      <c r="H311" s="129" t="e">
        <f>IF(VLOOKUP($C311,登録企業台帳!$A$2:$M$556,29,)=0,"",VLOOKUP($C311,登録企業台帳!$A$2:$M$556,29,))</f>
        <v>#REF!</v>
      </c>
      <c r="I311" s="128" t="e">
        <f>IF(VLOOKUP($C311,登録企業台帳!$A$2:$M$556,17,)=0,"",VLOOKUP($C311,登録企業台帳!$A$2:$M$556,17,))</f>
        <v>#REF!</v>
      </c>
    </row>
    <row r="312" spans="1:9" s="122" customFormat="1" ht="27">
      <c r="A312" s="120">
        <v>311</v>
      </c>
      <c r="B312" s="121" t="e">
        <f>VLOOKUP($C312,登録企業台帳!$A$2:$M$556,14,)</f>
        <v>#REF!</v>
      </c>
      <c r="C312" s="123" t="str">
        <f>登録企業台帳!A265</f>
        <v>八州電気工業株式会社</v>
      </c>
      <c r="D312" s="121" t="str">
        <f>VLOOKUP($C312,登録企業台帳!$A$2:$M$556,4,)</f>
        <v>700-0921</v>
      </c>
      <c r="E312" s="121" t="e">
        <f>VLOOKUP($C312,登録企業台帳!$A$2:$M$556,18,)</f>
        <v>#REF!</v>
      </c>
      <c r="F312" s="128" t="e">
        <f>VLOOKUP($C312,登録企業台帳!$A$2:$M$556,15,)</f>
        <v>#REF!</v>
      </c>
      <c r="G312" s="129" t="e">
        <f>VLOOKUP($C312,登録企業台帳!$A$2:$M$556,19,)</f>
        <v>#REF!</v>
      </c>
      <c r="H312" s="129" t="e">
        <f>IF(VLOOKUP($C312,登録企業台帳!$A$2:$M$556,29,)=0,"",VLOOKUP($C312,登録企業台帳!$A$2:$M$556,29,))</f>
        <v>#REF!</v>
      </c>
      <c r="I312" s="128" t="e">
        <f>IF(VLOOKUP($C312,登録企業台帳!$A$2:$M$556,17,)=0,"",VLOOKUP($C312,登録企業台帳!$A$2:$M$556,17,))</f>
        <v>#REF!</v>
      </c>
    </row>
    <row r="313" spans="1:9" s="122" customFormat="1">
      <c r="A313" s="120">
        <v>312</v>
      </c>
      <c r="B313" s="121" t="e">
        <f>VLOOKUP($C313,登録企業台帳!$A$2:$M$556,14,)</f>
        <v>#REF!</v>
      </c>
      <c r="C313" s="123" t="str">
        <f>登録企業台帳!A266</f>
        <v>菱水産業株式会社</v>
      </c>
      <c r="D313" s="121" t="str">
        <f>VLOOKUP($C313,登録企業台帳!$A$2:$M$556,4,)</f>
        <v>712-8052</v>
      </c>
      <c r="E313" s="121" t="e">
        <f>VLOOKUP($C313,登録企業台帳!$A$2:$M$556,18,)</f>
        <v>#REF!</v>
      </c>
      <c r="F313" s="128" t="e">
        <f>VLOOKUP($C313,登録企業台帳!$A$2:$M$556,15,)</f>
        <v>#REF!</v>
      </c>
      <c r="G313" s="129" t="e">
        <f>VLOOKUP($C313,登録企業台帳!$A$2:$M$556,19,)</f>
        <v>#REF!</v>
      </c>
      <c r="H313" s="129" t="e">
        <f>IF(VLOOKUP($C313,登録企業台帳!$A$2:$M$556,29,)=0,"",VLOOKUP($C313,登録企業台帳!$A$2:$M$556,29,))</f>
        <v>#REF!</v>
      </c>
      <c r="I313" s="128" t="e">
        <f>IF(VLOOKUP($C313,登録企業台帳!$A$2:$M$556,17,)=0,"",VLOOKUP($C313,登録企業台帳!$A$2:$M$556,17,))</f>
        <v>#REF!</v>
      </c>
    </row>
    <row r="314" spans="1:9" s="122" customFormat="1">
      <c r="A314" s="120">
        <v>313</v>
      </c>
      <c r="B314" s="121" t="e">
        <f>VLOOKUP($C314,登録企業台帳!$A$2:$M$556,14,)</f>
        <v>#REF!</v>
      </c>
      <c r="C314" s="123" t="e">
        <f>登録企業台帳!#REF!</f>
        <v>#REF!</v>
      </c>
      <c r="D314" s="121" t="e">
        <f>VLOOKUP($C314,登録企業台帳!$A$2:$M$556,4,)</f>
        <v>#REF!</v>
      </c>
      <c r="E314" s="121" t="e">
        <f>VLOOKUP($C314,登録企業台帳!$A$2:$M$556,18,)</f>
        <v>#REF!</v>
      </c>
      <c r="F314" s="128" t="e">
        <f>VLOOKUP($C314,登録企業台帳!$A$2:$M$556,15,)</f>
        <v>#REF!</v>
      </c>
      <c r="G314" s="129" t="e">
        <f>VLOOKUP($C314,登録企業台帳!$A$2:$M$556,19,)</f>
        <v>#REF!</v>
      </c>
      <c r="H314" s="129" t="e">
        <f>IF(VLOOKUP($C314,登録企業台帳!$A$2:$M$556,29,)=0,"",VLOOKUP($C314,登録企業台帳!$A$2:$M$556,29,))</f>
        <v>#REF!</v>
      </c>
      <c r="I314" s="128" t="e">
        <f>IF(VLOOKUP($C314,登録企業台帳!$A$2:$M$556,17,)=0,"",VLOOKUP($C314,登録企業台帳!$A$2:$M$556,17,))</f>
        <v>#REF!</v>
      </c>
    </row>
    <row r="315" spans="1:9" s="122" customFormat="1" ht="27">
      <c r="A315" s="120">
        <v>314</v>
      </c>
      <c r="B315" s="121" t="e">
        <f>VLOOKUP($C315,登録企業台帳!$A$2:$M$556,14,)</f>
        <v>#REF!</v>
      </c>
      <c r="C315" s="123" t="str">
        <f>登録企業台帳!A267</f>
        <v>医療法人天声会おおもと病院</v>
      </c>
      <c r="D315" s="121" t="str">
        <f>VLOOKUP($C315,登録企業台帳!$A$2:$M$556,4,)</f>
        <v>700-0924</v>
      </c>
      <c r="E315" s="121" t="e">
        <f>VLOOKUP($C315,登録企業台帳!$A$2:$M$556,18,)</f>
        <v>#REF!</v>
      </c>
      <c r="F315" s="128" t="e">
        <f>VLOOKUP($C315,登録企業台帳!$A$2:$M$556,15,)</f>
        <v>#REF!</v>
      </c>
      <c r="G315" s="129" t="e">
        <f>VLOOKUP($C315,登録企業台帳!$A$2:$M$556,19,)</f>
        <v>#REF!</v>
      </c>
      <c r="H315" s="129" t="e">
        <f>IF(VLOOKUP($C315,登録企業台帳!$A$2:$M$556,29,)=0,"",VLOOKUP($C315,登録企業台帳!$A$2:$M$556,29,))</f>
        <v>#REF!</v>
      </c>
      <c r="I315" s="128" t="e">
        <f>IF(VLOOKUP($C315,登録企業台帳!$A$2:$M$556,17,)=0,"",VLOOKUP($C315,登録企業台帳!$A$2:$M$556,17,))</f>
        <v>#REF!</v>
      </c>
    </row>
    <row r="316" spans="1:9" s="122" customFormat="1">
      <c r="A316" s="120">
        <v>315</v>
      </c>
      <c r="B316" s="121" t="e">
        <f>VLOOKUP($C316,登録企業台帳!$A$2:$M$556,14,)</f>
        <v>#REF!</v>
      </c>
      <c r="C316" s="123" t="str">
        <f>登録企業台帳!A268</f>
        <v>砂森社労士事務所</v>
      </c>
      <c r="D316" s="121" t="str">
        <f>VLOOKUP($C316,登録企業台帳!$A$2:$M$556,4,)</f>
        <v>709-1204</v>
      </c>
      <c r="E316" s="121" t="e">
        <f>VLOOKUP($C316,登録企業台帳!$A$2:$M$556,18,)</f>
        <v>#REF!</v>
      </c>
      <c r="F316" s="128" t="e">
        <f>VLOOKUP($C316,登録企業台帳!$A$2:$M$556,15,)</f>
        <v>#REF!</v>
      </c>
      <c r="G316" s="129" t="e">
        <f>VLOOKUP($C316,登録企業台帳!$A$2:$M$556,19,)</f>
        <v>#REF!</v>
      </c>
      <c r="H316" s="129" t="e">
        <f>IF(VLOOKUP($C316,登録企業台帳!$A$2:$M$556,29,)=0,"",VLOOKUP($C316,登録企業台帳!$A$2:$M$556,29,))</f>
        <v>#REF!</v>
      </c>
      <c r="I316" s="128" t="e">
        <f>IF(VLOOKUP($C316,登録企業台帳!$A$2:$M$556,17,)=0,"",VLOOKUP($C316,登録企業台帳!$A$2:$M$556,17,))</f>
        <v>#REF!</v>
      </c>
    </row>
    <row r="317" spans="1:9" s="122" customFormat="1" ht="27">
      <c r="A317" s="120">
        <v>316</v>
      </c>
      <c r="B317" s="121" t="e">
        <f>VLOOKUP($C317,登録企業台帳!$A$2:$M$556,14,)</f>
        <v>#REF!</v>
      </c>
      <c r="C317" s="123" t="str">
        <f>登録企業台帳!A269</f>
        <v>倉敷レーザー株式会社</v>
      </c>
      <c r="D317" s="121" t="str">
        <f>VLOOKUP($C317,登録企業台帳!$A$2:$M$556,4,)</f>
        <v>710-0261</v>
      </c>
      <c r="E317" s="121" t="e">
        <f>VLOOKUP($C317,登録企業台帳!$A$2:$M$556,18,)</f>
        <v>#REF!</v>
      </c>
      <c r="F317" s="128" t="e">
        <f>VLOOKUP($C317,登録企業台帳!$A$2:$M$556,15,)</f>
        <v>#REF!</v>
      </c>
      <c r="G317" s="129" t="e">
        <f>VLOOKUP($C317,登録企業台帳!$A$2:$M$556,19,)</f>
        <v>#REF!</v>
      </c>
      <c r="H317" s="129" t="e">
        <f>IF(VLOOKUP($C317,登録企業台帳!$A$2:$M$556,29,)=0,"",VLOOKUP($C317,登録企業台帳!$A$2:$M$556,29,))</f>
        <v>#REF!</v>
      </c>
      <c r="I317" s="128" t="e">
        <f>IF(VLOOKUP($C317,登録企業台帳!$A$2:$M$556,17,)=0,"",VLOOKUP($C317,登録企業台帳!$A$2:$M$556,17,))</f>
        <v>#REF!</v>
      </c>
    </row>
    <row r="318" spans="1:9" s="122" customFormat="1">
      <c r="A318" s="120">
        <v>317</v>
      </c>
      <c r="B318" s="121" t="e">
        <f>VLOOKUP($C318,登録企業台帳!$A$2:$M$556,14,)</f>
        <v>#REF!</v>
      </c>
      <c r="C318" s="123" t="str">
        <f>登録企業台帳!A270</f>
        <v>有限会社チアーズ</v>
      </c>
      <c r="D318" s="121" t="str">
        <f>VLOOKUP($C318,登録企業台帳!$A$2:$M$556,4,)</f>
        <v>710-0001</v>
      </c>
      <c r="E318" s="121" t="e">
        <f>VLOOKUP($C318,登録企業台帳!$A$2:$M$556,18,)</f>
        <v>#REF!</v>
      </c>
      <c r="F318" s="128" t="e">
        <f>VLOOKUP($C318,登録企業台帳!$A$2:$M$556,15,)</f>
        <v>#REF!</v>
      </c>
      <c r="G318" s="129" t="e">
        <f>VLOOKUP($C318,登録企業台帳!$A$2:$M$556,19,)</f>
        <v>#REF!</v>
      </c>
      <c r="H318" s="129" t="e">
        <f>IF(VLOOKUP($C318,登録企業台帳!$A$2:$M$556,29,)=0,"",VLOOKUP($C318,登録企業台帳!$A$2:$M$556,29,))</f>
        <v>#REF!</v>
      </c>
      <c r="I318" s="128" t="e">
        <f>IF(VLOOKUP($C318,登録企業台帳!$A$2:$M$556,17,)=0,"",VLOOKUP($C318,登録企業台帳!$A$2:$M$556,17,))</f>
        <v>#REF!</v>
      </c>
    </row>
    <row r="319" spans="1:9" s="122" customFormat="1" ht="27">
      <c r="A319" s="120">
        <v>318</v>
      </c>
      <c r="B319" s="121" t="e">
        <f>VLOOKUP($C319,登録企業台帳!$A$2:$M$556,14,)</f>
        <v>#REF!</v>
      </c>
      <c r="C319" s="123" t="str">
        <f>登録企業台帳!A271</f>
        <v>ゼノー・テック株式会社</v>
      </c>
      <c r="D319" s="121" t="str">
        <f>VLOOKUP($C319,登録企業台帳!$A$2:$M$556,4,)</f>
        <v>700-0853</v>
      </c>
      <c r="E319" s="121" t="e">
        <f>VLOOKUP($C319,登録企業台帳!$A$2:$M$556,18,)</f>
        <v>#REF!</v>
      </c>
      <c r="F319" s="128" t="e">
        <f>VLOOKUP($C319,登録企業台帳!$A$2:$M$556,15,)</f>
        <v>#REF!</v>
      </c>
      <c r="G319" s="129" t="e">
        <f>VLOOKUP($C319,登録企業台帳!$A$2:$M$556,19,)</f>
        <v>#REF!</v>
      </c>
      <c r="H319" s="129" t="e">
        <f>IF(VLOOKUP($C319,登録企業台帳!$A$2:$M$556,29,)=0,"",VLOOKUP($C319,登録企業台帳!$A$2:$M$556,29,))</f>
        <v>#REF!</v>
      </c>
      <c r="I319" s="128" t="e">
        <f>IF(VLOOKUP($C319,登録企業台帳!$A$2:$M$556,17,)=0,"",VLOOKUP($C319,登録企業台帳!$A$2:$M$556,17,))</f>
        <v>#REF!</v>
      </c>
    </row>
    <row r="320" spans="1:9" s="122" customFormat="1" ht="27">
      <c r="A320" s="120">
        <v>319</v>
      </c>
      <c r="B320" s="121" t="e">
        <f>VLOOKUP($C320,登録企業台帳!$A$2:$M$556,14,)</f>
        <v>#REF!</v>
      </c>
      <c r="C320" s="123" t="str">
        <f>登録企業台帳!A272</f>
        <v>DOWA　IPクリエイション株式会社</v>
      </c>
      <c r="D320" s="121" t="str">
        <f>VLOOKUP($C320,登録企業台帳!$A$2:$M$556,4,)</f>
        <v>702-8053</v>
      </c>
      <c r="E320" s="121" t="e">
        <f>VLOOKUP($C320,登録企業台帳!$A$2:$M$556,18,)</f>
        <v>#REF!</v>
      </c>
      <c r="F320" s="128" t="e">
        <f>VLOOKUP($C320,登録企業台帳!$A$2:$M$556,15,)</f>
        <v>#REF!</v>
      </c>
      <c r="G320" s="129" t="e">
        <f>VLOOKUP($C320,登録企業台帳!$A$2:$M$556,19,)</f>
        <v>#REF!</v>
      </c>
      <c r="H320" s="129" t="e">
        <f>IF(VLOOKUP($C320,登録企業台帳!$A$2:$M$556,29,)=0,"",VLOOKUP($C320,登録企業台帳!$A$2:$M$556,29,))</f>
        <v>#REF!</v>
      </c>
      <c r="I320" s="128" t="e">
        <f>IF(VLOOKUP($C320,登録企業台帳!$A$2:$M$556,17,)=0,"",VLOOKUP($C320,登録企業台帳!$A$2:$M$556,17,))</f>
        <v>#REF!</v>
      </c>
    </row>
    <row r="321" spans="1:9" s="122" customFormat="1">
      <c r="A321" s="120">
        <v>320</v>
      </c>
      <c r="B321" s="121" t="e">
        <f>VLOOKUP($C321,登録企業台帳!$A$2:$M$556,14,)</f>
        <v>#REF!</v>
      </c>
      <c r="C321" s="123" t="str">
        <f>登録企業台帳!A273</f>
        <v>株式会社いのうえ</v>
      </c>
      <c r="D321" s="121" t="str">
        <f>VLOOKUP($C321,登録企業台帳!$A$2:$M$556,4,)</f>
        <v>710-0042</v>
      </c>
      <c r="E321" s="121" t="e">
        <f>VLOOKUP($C321,登録企業台帳!$A$2:$M$556,18,)</f>
        <v>#REF!</v>
      </c>
      <c r="F321" s="128" t="e">
        <f>VLOOKUP($C321,登録企業台帳!$A$2:$M$556,15,)</f>
        <v>#REF!</v>
      </c>
      <c r="G321" s="129" t="e">
        <f>VLOOKUP($C321,登録企業台帳!$A$2:$M$556,19,)</f>
        <v>#REF!</v>
      </c>
      <c r="H321" s="129" t="e">
        <f>IF(VLOOKUP($C321,登録企業台帳!$A$2:$M$556,29,)=0,"",VLOOKUP($C321,登録企業台帳!$A$2:$M$556,29,))</f>
        <v>#REF!</v>
      </c>
      <c r="I321" s="128" t="e">
        <f>IF(VLOOKUP($C321,登録企業台帳!$A$2:$M$556,17,)=0,"",VLOOKUP($C321,登録企業台帳!$A$2:$M$556,17,))</f>
        <v>#REF!</v>
      </c>
    </row>
    <row r="322" spans="1:9" s="122" customFormat="1">
      <c r="A322" s="120">
        <v>321</v>
      </c>
      <c r="B322" s="121" t="e">
        <f>VLOOKUP($C322,登録企業台帳!$A$2:$M$556,14,)</f>
        <v>#REF!</v>
      </c>
      <c r="C322" s="123" t="str">
        <f>登録企業台帳!A274</f>
        <v>有限会社成清建設</v>
      </c>
      <c r="D322" s="121" t="str">
        <f>VLOOKUP($C322,登録企業台帳!$A$2:$M$556,4,)</f>
        <v>702-8024</v>
      </c>
      <c r="E322" s="121" t="e">
        <f>VLOOKUP($C322,登録企業台帳!$A$2:$M$556,18,)</f>
        <v>#REF!</v>
      </c>
      <c r="F322" s="128" t="e">
        <f>VLOOKUP($C322,登録企業台帳!$A$2:$M$556,15,)</f>
        <v>#REF!</v>
      </c>
      <c r="G322" s="129" t="e">
        <f>VLOOKUP($C322,登録企業台帳!$A$2:$M$556,19,)</f>
        <v>#REF!</v>
      </c>
      <c r="H322" s="129" t="e">
        <f>IF(VLOOKUP($C322,登録企業台帳!$A$2:$M$556,29,)=0,"",VLOOKUP($C322,登録企業台帳!$A$2:$M$556,29,))</f>
        <v>#REF!</v>
      </c>
      <c r="I322" s="128" t="e">
        <f>IF(VLOOKUP($C322,登録企業台帳!$A$2:$M$556,17,)=0,"",VLOOKUP($C322,登録企業台帳!$A$2:$M$556,17,))</f>
        <v>#REF!</v>
      </c>
    </row>
    <row r="323" spans="1:9" s="122" customFormat="1">
      <c r="A323" s="120">
        <v>322</v>
      </c>
      <c r="B323" s="121" t="e">
        <f>VLOOKUP($C323,登録企業台帳!$A$2:$M$556,14,)</f>
        <v>#REF!</v>
      </c>
      <c r="C323" s="123" t="e">
        <f>登録企業台帳!#REF!</f>
        <v>#REF!</v>
      </c>
      <c r="D323" s="121" t="e">
        <f>VLOOKUP($C323,登録企業台帳!$A$2:$M$556,4,)</f>
        <v>#REF!</v>
      </c>
      <c r="E323" s="121" t="e">
        <f>VLOOKUP($C323,登録企業台帳!$A$2:$M$556,18,)</f>
        <v>#REF!</v>
      </c>
      <c r="F323" s="128" t="e">
        <f>VLOOKUP($C323,登録企業台帳!$A$2:$M$556,15,)</f>
        <v>#REF!</v>
      </c>
      <c r="G323" s="129" t="e">
        <f>VLOOKUP($C323,登録企業台帳!$A$2:$M$556,19,)</f>
        <v>#REF!</v>
      </c>
      <c r="H323" s="129" t="e">
        <f>IF(VLOOKUP($C323,登録企業台帳!$A$2:$M$556,29,)=0,"",VLOOKUP($C323,登録企業台帳!$A$2:$M$556,29,))</f>
        <v>#REF!</v>
      </c>
      <c r="I323" s="128" t="e">
        <f>IF(VLOOKUP($C323,登録企業台帳!$A$2:$M$556,17,)=0,"",VLOOKUP($C323,登録企業台帳!$A$2:$M$556,17,))</f>
        <v>#REF!</v>
      </c>
    </row>
    <row r="324" spans="1:9" s="122" customFormat="1" ht="27">
      <c r="A324" s="120">
        <v>323</v>
      </c>
      <c r="B324" s="121" t="e">
        <f>VLOOKUP($C324,登録企業台帳!$A$2:$M$556,14,)</f>
        <v>#REF!</v>
      </c>
      <c r="C324" s="123" t="str">
        <f>登録企業台帳!A275</f>
        <v>滝口建設工業株式会社</v>
      </c>
      <c r="D324" s="121" t="str">
        <f>VLOOKUP($C324,登録企業台帳!$A$2:$M$556,4,)</f>
        <v>716-0002</v>
      </c>
      <c r="E324" s="121" t="e">
        <f>VLOOKUP($C324,登録企業台帳!$A$2:$M$556,18,)</f>
        <v>#REF!</v>
      </c>
      <c r="F324" s="128" t="e">
        <f>VLOOKUP($C324,登録企業台帳!$A$2:$M$556,15,)</f>
        <v>#REF!</v>
      </c>
      <c r="G324" s="129" t="e">
        <f>VLOOKUP($C324,登録企業台帳!$A$2:$M$556,19,)</f>
        <v>#REF!</v>
      </c>
      <c r="H324" s="129" t="e">
        <f>IF(VLOOKUP($C324,登録企業台帳!$A$2:$M$556,29,)=0,"",VLOOKUP($C324,登録企業台帳!$A$2:$M$556,29,))</f>
        <v>#REF!</v>
      </c>
      <c r="I324" s="128" t="e">
        <f>IF(VLOOKUP($C324,登録企業台帳!$A$2:$M$556,17,)=0,"",VLOOKUP($C324,登録企業台帳!$A$2:$M$556,17,))</f>
        <v>#REF!</v>
      </c>
    </row>
    <row r="325" spans="1:9" s="122" customFormat="1">
      <c r="A325" s="120">
        <v>324</v>
      </c>
      <c r="B325" s="121" t="e">
        <f>VLOOKUP($C325,登録企業台帳!$A$2:$M$556,14,)</f>
        <v>#REF!</v>
      </c>
      <c r="C325" s="123" t="str">
        <f>登録企業台帳!A276</f>
        <v>中村建設株式会社</v>
      </c>
      <c r="D325" s="121" t="str">
        <f>VLOOKUP($C325,登録企業台帳!$A$2:$M$556,4,)</f>
        <v>716-0046</v>
      </c>
      <c r="E325" s="121" t="e">
        <f>VLOOKUP($C325,登録企業台帳!$A$2:$M$556,18,)</f>
        <v>#REF!</v>
      </c>
      <c r="F325" s="128" t="e">
        <f>VLOOKUP($C325,登録企業台帳!$A$2:$M$556,15,)</f>
        <v>#REF!</v>
      </c>
      <c r="G325" s="129" t="e">
        <f>VLOOKUP($C325,登録企業台帳!$A$2:$M$556,19,)</f>
        <v>#REF!</v>
      </c>
      <c r="H325" s="129" t="e">
        <f>IF(VLOOKUP($C325,登録企業台帳!$A$2:$M$556,29,)=0,"",VLOOKUP($C325,登録企業台帳!$A$2:$M$556,29,))</f>
        <v>#REF!</v>
      </c>
      <c r="I325" s="128" t="e">
        <f>IF(VLOOKUP($C325,登録企業台帳!$A$2:$M$556,17,)=0,"",VLOOKUP($C325,登録企業台帳!$A$2:$M$556,17,))</f>
        <v>#REF!</v>
      </c>
    </row>
    <row r="326" spans="1:9" s="122" customFormat="1">
      <c r="A326" s="120">
        <v>325</v>
      </c>
      <c r="B326" s="121" t="e">
        <f>VLOOKUP($C326,登録企業台帳!$A$2:$M$556,14,)</f>
        <v>#REF!</v>
      </c>
      <c r="C326" s="123" t="str">
        <f>登録企業台帳!A277</f>
        <v>株式会社MaCO</v>
      </c>
      <c r="D326" s="121" t="str">
        <f>VLOOKUP($C326,登録企業台帳!$A$2:$M$556,4,)</f>
        <v xml:space="preserve">703-8236 </v>
      </c>
      <c r="E326" s="121" t="e">
        <f>VLOOKUP($C326,登録企業台帳!$A$2:$M$556,18,)</f>
        <v>#REF!</v>
      </c>
      <c r="F326" s="128" t="e">
        <f>VLOOKUP($C326,登録企業台帳!$A$2:$M$556,15,)</f>
        <v>#REF!</v>
      </c>
      <c r="G326" s="129" t="e">
        <f>VLOOKUP($C326,登録企業台帳!$A$2:$M$556,19,)</f>
        <v>#REF!</v>
      </c>
      <c r="H326" s="129" t="e">
        <f>IF(VLOOKUP($C326,登録企業台帳!$A$2:$M$556,29,)=0,"",VLOOKUP($C326,登録企業台帳!$A$2:$M$556,29,))</f>
        <v>#REF!</v>
      </c>
      <c r="I326" s="128" t="e">
        <f>IF(VLOOKUP($C326,登録企業台帳!$A$2:$M$556,17,)=0,"",VLOOKUP($C326,登録企業台帳!$A$2:$M$556,17,))</f>
        <v>#REF!</v>
      </c>
    </row>
    <row r="327" spans="1:9" s="122" customFormat="1" ht="27">
      <c r="A327" s="120">
        <v>326</v>
      </c>
      <c r="B327" s="121" t="e">
        <f>VLOOKUP($C327,登録企業台帳!$A$2:$M$556,14,)</f>
        <v>#REF!</v>
      </c>
      <c r="C327" s="123" t="str">
        <f>登録企業台帳!A278</f>
        <v>株式会社システムズナカシマ</v>
      </c>
      <c r="D327" s="121" t="str">
        <f>VLOOKUP($C327,登録企業台帳!$A$2:$M$556,4,)</f>
        <v>709-0625</v>
      </c>
      <c r="E327" s="121" t="e">
        <f>VLOOKUP($C327,登録企業台帳!$A$2:$M$556,18,)</f>
        <v>#REF!</v>
      </c>
      <c r="F327" s="128" t="e">
        <f>VLOOKUP($C327,登録企業台帳!$A$2:$M$556,15,)</f>
        <v>#REF!</v>
      </c>
      <c r="G327" s="129" t="e">
        <f>VLOOKUP($C327,登録企業台帳!$A$2:$M$556,19,)</f>
        <v>#REF!</v>
      </c>
      <c r="H327" s="129" t="e">
        <f>IF(VLOOKUP($C327,登録企業台帳!$A$2:$M$556,29,)=0,"",VLOOKUP($C327,登録企業台帳!$A$2:$M$556,29,))</f>
        <v>#REF!</v>
      </c>
      <c r="I327" s="128" t="e">
        <f>IF(VLOOKUP($C327,登録企業台帳!$A$2:$M$556,17,)=0,"",VLOOKUP($C327,登録企業台帳!$A$2:$M$556,17,))</f>
        <v>#REF!</v>
      </c>
    </row>
    <row r="328" spans="1:9" s="122" customFormat="1" ht="27">
      <c r="A328" s="120">
        <v>327</v>
      </c>
      <c r="B328" s="121" t="e">
        <f>VLOOKUP($C328,登録企業台帳!$A$2:$M$556,14,)</f>
        <v>#REF!</v>
      </c>
      <c r="C328" s="123" t="str">
        <f>登録企業台帳!A279</f>
        <v>RSK山陽放送株式会社</v>
      </c>
      <c r="D328" s="121" t="str">
        <f>VLOOKUP($C328,登録企業台帳!$A$2:$M$556,4,)</f>
        <v>700-8580</v>
      </c>
      <c r="E328" s="121" t="e">
        <f>VLOOKUP($C328,登録企業台帳!$A$2:$M$556,18,)</f>
        <v>#REF!</v>
      </c>
      <c r="F328" s="128" t="e">
        <f>VLOOKUP($C328,登録企業台帳!$A$2:$M$556,15,)</f>
        <v>#REF!</v>
      </c>
      <c r="G328" s="129" t="e">
        <f>VLOOKUP($C328,登録企業台帳!$A$2:$M$556,19,)</f>
        <v>#REF!</v>
      </c>
      <c r="H328" s="129" t="e">
        <f>IF(VLOOKUP($C328,登録企業台帳!$A$2:$M$556,29,)=0,"",VLOOKUP($C328,登録企業台帳!$A$2:$M$556,29,))</f>
        <v>#REF!</v>
      </c>
      <c r="I328" s="128" t="e">
        <f>IF(VLOOKUP($C328,登録企業台帳!$A$2:$M$556,17,)=0,"",VLOOKUP($C328,登録企業台帳!$A$2:$M$556,17,))</f>
        <v>#REF!</v>
      </c>
    </row>
    <row r="329" spans="1:9" s="122" customFormat="1" ht="27">
      <c r="A329" s="120">
        <v>328</v>
      </c>
      <c r="B329" s="121" t="e">
        <f>VLOOKUP($C329,登録企業台帳!$A$2:$M$556,14,)</f>
        <v>#REF!</v>
      </c>
      <c r="C329" s="123" t="str">
        <f>登録企業台帳!A280</f>
        <v>ライフデザイン・カバヤ株式会社</v>
      </c>
      <c r="D329" s="121" t="str">
        <f>VLOOKUP($C329,登録企業台帳!$A$2:$M$556,4,)</f>
        <v>700-0964</v>
      </c>
      <c r="E329" s="121" t="e">
        <f>VLOOKUP($C329,登録企業台帳!$A$2:$M$556,18,)</f>
        <v>#REF!</v>
      </c>
      <c r="F329" s="128" t="e">
        <f>VLOOKUP($C329,登録企業台帳!$A$2:$M$556,15,)</f>
        <v>#REF!</v>
      </c>
      <c r="G329" s="129" t="e">
        <f>VLOOKUP($C329,登録企業台帳!$A$2:$M$556,19,)</f>
        <v>#REF!</v>
      </c>
      <c r="H329" s="129" t="e">
        <f>IF(VLOOKUP($C329,登録企業台帳!$A$2:$M$556,29,)=0,"",VLOOKUP($C329,登録企業台帳!$A$2:$M$556,29,))</f>
        <v>#REF!</v>
      </c>
      <c r="I329" s="128" t="e">
        <f>IF(VLOOKUP($C329,登録企業台帳!$A$2:$M$556,17,)=0,"",VLOOKUP($C329,登録企業台帳!$A$2:$M$556,17,))</f>
        <v>#REF!</v>
      </c>
    </row>
    <row r="330" spans="1:9" s="122" customFormat="1">
      <c r="A330" s="120">
        <v>329</v>
      </c>
      <c r="B330" s="121" t="e">
        <f>VLOOKUP($C330,登録企業台帳!$A$2:$M$556,14,)</f>
        <v>#REF!</v>
      </c>
      <c r="C330" s="123" t="str">
        <f>登録企業台帳!A281</f>
        <v>院庄林業株式会社</v>
      </c>
      <c r="D330" s="121" t="str">
        <f>VLOOKUP($C330,登録企業台帳!$A$2:$M$556,4,)</f>
        <v>708-0013</v>
      </c>
      <c r="E330" s="121" t="e">
        <f>VLOOKUP($C330,登録企業台帳!$A$2:$M$556,18,)</f>
        <v>#REF!</v>
      </c>
      <c r="F330" s="128" t="e">
        <f>VLOOKUP($C330,登録企業台帳!$A$2:$M$556,15,)</f>
        <v>#REF!</v>
      </c>
      <c r="G330" s="129" t="e">
        <f>VLOOKUP($C330,登録企業台帳!$A$2:$M$556,19,)</f>
        <v>#REF!</v>
      </c>
      <c r="H330" s="129" t="e">
        <f>IF(VLOOKUP($C330,登録企業台帳!$A$2:$M$556,29,)=0,"",VLOOKUP($C330,登録企業台帳!$A$2:$M$556,29,))</f>
        <v>#REF!</v>
      </c>
      <c r="I330" s="128" t="e">
        <f>IF(VLOOKUP($C330,登録企業台帳!$A$2:$M$556,17,)=0,"",VLOOKUP($C330,登録企業台帳!$A$2:$M$556,17,))</f>
        <v>#REF!</v>
      </c>
    </row>
    <row r="331" spans="1:9" s="122" customFormat="1">
      <c r="A331" s="120">
        <v>330</v>
      </c>
      <c r="B331" s="121" t="e">
        <f>VLOOKUP($C331,登録企業台帳!$A$2:$M$556,14,)</f>
        <v>#REF!</v>
      </c>
      <c r="C331" s="123" t="str">
        <f>登録企業台帳!A282</f>
        <v>医療法人天和会</v>
      </c>
      <c r="D331" s="121" t="str">
        <f>VLOOKUP($C331,登録企業台帳!$A$2:$M$556,4,)</f>
        <v>710-0056</v>
      </c>
      <c r="E331" s="121" t="e">
        <f>VLOOKUP($C331,登録企業台帳!$A$2:$M$556,18,)</f>
        <v>#REF!</v>
      </c>
      <c r="F331" s="128" t="e">
        <f>VLOOKUP($C331,登録企業台帳!$A$2:$M$556,15,)</f>
        <v>#REF!</v>
      </c>
      <c r="G331" s="129" t="e">
        <f>VLOOKUP($C331,登録企業台帳!$A$2:$M$556,19,)</f>
        <v>#REF!</v>
      </c>
      <c r="H331" s="129" t="e">
        <f>IF(VLOOKUP($C331,登録企業台帳!$A$2:$M$556,29,)=0,"",VLOOKUP($C331,登録企業台帳!$A$2:$M$556,29,))</f>
        <v>#REF!</v>
      </c>
      <c r="I331" s="128" t="e">
        <f>IF(VLOOKUP($C331,登録企業台帳!$A$2:$M$556,17,)=0,"",VLOOKUP($C331,登録企業台帳!$A$2:$M$556,17,))</f>
        <v>#REF!</v>
      </c>
    </row>
    <row r="332" spans="1:9" s="122" customFormat="1">
      <c r="A332" s="120">
        <v>331</v>
      </c>
      <c r="B332" s="121" t="e">
        <f>VLOOKUP($C332,登録企業台帳!$A$2:$M$556,14,)</f>
        <v>#REF!</v>
      </c>
      <c r="C332" s="123" t="str">
        <f>登録企業台帳!A283</f>
        <v>菱陽電機株式会社</v>
      </c>
      <c r="D332" s="121" t="str">
        <f>VLOOKUP($C332,登録企業台帳!$A$2:$M$556,4,)</f>
        <v>700-0853</v>
      </c>
      <c r="E332" s="121" t="e">
        <f>VLOOKUP($C332,登録企業台帳!$A$2:$M$556,18,)</f>
        <v>#REF!</v>
      </c>
      <c r="F332" s="128" t="e">
        <f>VLOOKUP($C332,登録企業台帳!$A$2:$M$556,15,)</f>
        <v>#REF!</v>
      </c>
      <c r="G332" s="129" t="e">
        <f>VLOOKUP($C332,登録企業台帳!$A$2:$M$556,19,)</f>
        <v>#REF!</v>
      </c>
      <c r="H332" s="129" t="e">
        <f>IF(VLOOKUP($C332,登録企業台帳!$A$2:$M$556,29,)=0,"",VLOOKUP($C332,登録企業台帳!$A$2:$M$556,29,))</f>
        <v>#REF!</v>
      </c>
      <c r="I332" s="128" t="e">
        <f>IF(VLOOKUP($C332,登録企業台帳!$A$2:$M$556,17,)=0,"",VLOOKUP($C332,登録企業台帳!$A$2:$M$556,17,))</f>
        <v>#REF!</v>
      </c>
    </row>
    <row r="333" spans="1:9" s="122" customFormat="1" ht="27">
      <c r="A333" s="120">
        <v>332</v>
      </c>
      <c r="B333" s="121" t="e">
        <f>VLOOKUP($C333,登録企業台帳!$A$2:$M$556,14,)</f>
        <v>#REF!</v>
      </c>
      <c r="C333" s="123" t="str">
        <f>登録企業台帳!A284</f>
        <v>株式会社タイガーチヨダ</v>
      </c>
      <c r="D333" s="121" t="str">
        <f>VLOOKUP($C333,登録企業台帳!$A$2:$M$556,4,)</f>
        <v>716-0061</v>
      </c>
      <c r="E333" s="121" t="e">
        <f>VLOOKUP($C333,登録企業台帳!$A$2:$M$556,18,)</f>
        <v>#REF!</v>
      </c>
      <c r="F333" s="128" t="e">
        <f>VLOOKUP($C333,登録企業台帳!$A$2:$M$556,15,)</f>
        <v>#REF!</v>
      </c>
      <c r="G333" s="129" t="e">
        <f>VLOOKUP($C333,登録企業台帳!$A$2:$M$556,19,)</f>
        <v>#REF!</v>
      </c>
      <c r="H333" s="129" t="e">
        <f>IF(VLOOKUP($C333,登録企業台帳!$A$2:$M$556,29,)=0,"",VLOOKUP($C333,登録企業台帳!$A$2:$M$556,29,))</f>
        <v>#REF!</v>
      </c>
      <c r="I333" s="128" t="e">
        <f>IF(VLOOKUP($C333,登録企業台帳!$A$2:$M$556,17,)=0,"",VLOOKUP($C333,登録企業台帳!$A$2:$M$556,17,))</f>
        <v>#REF!</v>
      </c>
    </row>
    <row r="334" spans="1:9" s="122" customFormat="1">
      <c r="A334" s="120">
        <v>333</v>
      </c>
      <c r="B334" s="121" t="e">
        <f>VLOOKUP($C334,登録企業台帳!$A$2:$M$556,14,)</f>
        <v>#REF!</v>
      </c>
      <c r="C334" s="123" t="str">
        <f>登録企業台帳!A285</f>
        <v>有限会社金澤電子</v>
      </c>
      <c r="D334" s="121" t="str">
        <f>VLOOKUP($C334,登録企業台帳!$A$2:$M$556,4,)</f>
        <v>719-1136</v>
      </c>
      <c r="E334" s="121" t="e">
        <f>VLOOKUP($C334,登録企業台帳!$A$2:$M$556,18,)</f>
        <v>#REF!</v>
      </c>
      <c r="F334" s="128" t="e">
        <f>VLOOKUP($C334,登録企業台帳!$A$2:$M$556,15,)</f>
        <v>#REF!</v>
      </c>
      <c r="G334" s="129" t="e">
        <f>VLOOKUP($C334,登録企業台帳!$A$2:$M$556,19,)</f>
        <v>#REF!</v>
      </c>
      <c r="H334" s="129" t="e">
        <f>IF(VLOOKUP($C334,登録企業台帳!$A$2:$M$556,29,)=0,"",VLOOKUP($C334,登録企業台帳!$A$2:$M$556,29,))</f>
        <v>#REF!</v>
      </c>
      <c r="I334" s="128" t="e">
        <f>IF(VLOOKUP($C334,登録企業台帳!$A$2:$M$556,17,)=0,"",VLOOKUP($C334,登録企業台帳!$A$2:$M$556,17,))</f>
        <v>#REF!</v>
      </c>
    </row>
    <row r="335" spans="1:9" s="122" customFormat="1" ht="27">
      <c r="A335" s="120">
        <v>334</v>
      </c>
      <c r="B335" s="121" t="e">
        <f>VLOOKUP($C335,登録企業台帳!$A$2:$M$556,14,)</f>
        <v>#REF!</v>
      </c>
      <c r="C335" s="123" t="str">
        <f>登録企業台帳!A286</f>
        <v>平松エンタープライズ株式会社</v>
      </c>
      <c r="D335" s="121" t="str">
        <f>VLOOKUP($C335,登録企業台帳!$A$2:$M$556,4,)</f>
        <v>710-0057</v>
      </c>
      <c r="E335" s="121" t="e">
        <f>VLOOKUP($C335,登録企業台帳!$A$2:$M$556,18,)</f>
        <v>#REF!</v>
      </c>
      <c r="F335" s="128" t="e">
        <f>VLOOKUP($C335,登録企業台帳!$A$2:$M$556,15,)</f>
        <v>#REF!</v>
      </c>
      <c r="G335" s="129" t="e">
        <f>VLOOKUP($C335,登録企業台帳!$A$2:$M$556,19,)</f>
        <v>#REF!</v>
      </c>
      <c r="H335" s="129" t="e">
        <f>IF(VLOOKUP($C335,登録企業台帳!$A$2:$M$556,29,)=0,"",VLOOKUP($C335,登録企業台帳!$A$2:$M$556,29,))</f>
        <v>#REF!</v>
      </c>
      <c r="I335" s="128" t="e">
        <f>IF(VLOOKUP($C335,登録企業台帳!$A$2:$M$556,17,)=0,"",VLOOKUP($C335,登録企業台帳!$A$2:$M$556,17,))</f>
        <v>#REF!</v>
      </c>
    </row>
    <row r="336" spans="1:9" s="122" customFormat="1">
      <c r="A336" s="120">
        <v>335</v>
      </c>
      <c r="B336" s="121" t="e">
        <f>VLOOKUP($C336,登録企業台帳!$A$2:$M$556,14,)</f>
        <v>#REF!</v>
      </c>
      <c r="C336" s="123" t="str">
        <f>登録企業台帳!A287</f>
        <v>社会福祉法人恵愛会</v>
      </c>
      <c r="D336" s="121" t="str">
        <f>VLOOKUP($C336,登録企業台帳!$A$2:$M$556,4,)</f>
        <v>719-3506</v>
      </c>
      <c r="E336" s="121" t="e">
        <f>VLOOKUP($C336,登録企業台帳!$A$2:$M$556,18,)</f>
        <v>#REF!</v>
      </c>
      <c r="F336" s="128" t="e">
        <f>VLOOKUP($C336,登録企業台帳!$A$2:$M$556,15,)</f>
        <v>#REF!</v>
      </c>
      <c r="G336" s="129" t="e">
        <f>VLOOKUP($C336,登録企業台帳!$A$2:$M$556,19,)</f>
        <v>#REF!</v>
      </c>
      <c r="H336" s="129" t="e">
        <f>IF(VLOOKUP($C336,登録企業台帳!$A$2:$M$556,29,)=0,"",VLOOKUP($C336,登録企業台帳!$A$2:$M$556,29,))</f>
        <v>#REF!</v>
      </c>
      <c r="I336" s="128" t="e">
        <f>IF(VLOOKUP($C336,登録企業台帳!$A$2:$M$556,17,)=0,"",VLOOKUP($C336,登録企業台帳!$A$2:$M$556,17,))</f>
        <v>#REF!</v>
      </c>
    </row>
    <row r="337" spans="1:9" s="122" customFormat="1" ht="27">
      <c r="A337" s="120">
        <v>336</v>
      </c>
      <c r="B337" s="121" t="e">
        <f>VLOOKUP($C337,登録企業台帳!$A$2:$M$556,14,)</f>
        <v>#REF!</v>
      </c>
      <c r="C337" s="123" t="str">
        <f>登録企業台帳!A288</f>
        <v>ユーサン精密株式会社</v>
      </c>
      <c r="D337" s="121" t="str">
        <f>VLOOKUP($C337,登録企業台帳!$A$2:$M$556,4,)</f>
        <v>709-2331</v>
      </c>
      <c r="E337" s="121" t="e">
        <f>VLOOKUP($C337,登録企業台帳!$A$2:$M$556,18,)</f>
        <v>#REF!</v>
      </c>
      <c r="F337" s="128" t="e">
        <f>VLOOKUP($C337,登録企業台帳!$A$2:$M$556,15,)</f>
        <v>#REF!</v>
      </c>
      <c r="G337" s="129" t="e">
        <f>VLOOKUP($C337,登録企業台帳!$A$2:$M$556,19,)</f>
        <v>#REF!</v>
      </c>
      <c r="H337" s="129" t="e">
        <f>IF(VLOOKUP($C337,登録企業台帳!$A$2:$M$556,29,)=0,"",VLOOKUP($C337,登録企業台帳!$A$2:$M$556,29,))</f>
        <v>#REF!</v>
      </c>
      <c r="I337" s="128" t="e">
        <f>IF(VLOOKUP($C337,登録企業台帳!$A$2:$M$556,17,)=0,"",VLOOKUP($C337,登録企業台帳!$A$2:$M$556,17,))</f>
        <v>#REF!</v>
      </c>
    </row>
    <row r="338" spans="1:9" s="122" customFormat="1">
      <c r="A338" s="120">
        <v>337</v>
      </c>
      <c r="B338" s="121" t="e">
        <f>VLOOKUP($C338,登録企業台帳!$A$2:$M$556,14,)</f>
        <v>#REF!</v>
      </c>
      <c r="C338" s="123" t="str">
        <f>登録企業台帳!A289</f>
        <v>株式会社楓</v>
      </c>
      <c r="D338" s="121" t="str">
        <f>VLOOKUP($C338,登録企業台帳!$A$2:$M$556,4,)</f>
        <v>718-0301</v>
      </c>
      <c r="E338" s="121" t="e">
        <f>VLOOKUP($C338,登録企業台帳!$A$2:$M$556,18,)</f>
        <v>#REF!</v>
      </c>
      <c r="F338" s="128" t="e">
        <f>VLOOKUP($C338,登録企業台帳!$A$2:$M$556,15,)</f>
        <v>#REF!</v>
      </c>
      <c r="G338" s="129" t="e">
        <f>VLOOKUP($C338,登録企業台帳!$A$2:$M$556,19,)</f>
        <v>#REF!</v>
      </c>
      <c r="H338" s="129" t="e">
        <f>IF(VLOOKUP($C338,登録企業台帳!$A$2:$M$556,29,)=0,"",VLOOKUP($C338,登録企業台帳!$A$2:$M$556,29,))</f>
        <v>#REF!</v>
      </c>
      <c r="I338" s="128" t="e">
        <f>IF(VLOOKUP($C338,登録企業台帳!$A$2:$M$556,17,)=0,"",VLOOKUP($C338,登録企業台帳!$A$2:$M$556,17,))</f>
        <v>#REF!</v>
      </c>
    </row>
    <row r="339" spans="1:9" s="122" customFormat="1" ht="27">
      <c r="A339" s="120">
        <v>338</v>
      </c>
      <c r="B339" s="121" t="e">
        <f>VLOOKUP($C339,登録企業台帳!$A$2:$M$556,14,)</f>
        <v>#REF!</v>
      </c>
      <c r="C339" s="123" t="str">
        <f>登録企業台帳!A290</f>
        <v>株式会社岡山エコール</v>
      </c>
      <c r="D339" s="121" t="str">
        <f>VLOOKUP($C339,登録企業台帳!$A$2:$M$556,4,)</f>
        <v>700-0977</v>
      </c>
      <c r="E339" s="121" t="e">
        <f>VLOOKUP($C339,登録企業台帳!$A$2:$M$556,18,)</f>
        <v>#REF!</v>
      </c>
      <c r="F339" s="128" t="e">
        <f>VLOOKUP($C339,登録企業台帳!$A$2:$M$556,15,)</f>
        <v>#REF!</v>
      </c>
      <c r="G339" s="129" t="e">
        <f>VLOOKUP($C339,登録企業台帳!$A$2:$M$556,19,)</f>
        <v>#REF!</v>
      </c>
      <c r="H339" s="129" t="e">
        <f>IF(VLOOKUP($C339,登録企業台帳!$A$2:$M$556,29,)=0,"",VLOOKUP($C339,登録企業台帳!$A$2:$M$556,29,))</f>
        <v>#REF!</v>
      </c>
      <c r="I339" s="128" t="e">
        <f>IF(VLOOKUP($C339,登録企業台帳!$A$2:$M$556,17,)=0,"",VLOOKUP($C339,登録企業台帳!$A$2:$M$556,17,))</f>
        <v>#REF!</v>
      </c>
    </row>
    <row r="340" spans="1:9" s="122" customFormat="1">
      <c r="A340" s="120">
        <v>339</v>
      </c>
      <c r="B340" s="121" t="e">
        <f>VLOOKUP($C340,登録企業台帳!$A$2:$M$556,14,)</f>
        <v>#REF!</v>
      </c>
      <c r="C340" s="123" t="str">
        <f>登録企業台帳!A291</f>
        <v>株式会社西文明堂</v>
      </c>
      <c r="D340" s="121" t="str">
        <f>VLOOKUP($C340,登録企業台帳!$A$2:$M$556,4,)</f>
        <v>700-0815</v>
      </c>
      <c r="E340" s="121" t="e">
        <f>VLOOKUP($C340,登録企業台帳!$A$2:$M$556,18,)</f>
        <v>#REF!</v>
      </c>
      <c r="F340" s="128" t="e">
        <f>VLOOKUP($C340,登録企業台帳!$A$2:$M$556,15,)</f>
        <v>#REF!</v>
      </c>
      <c r="G340" s="129" t="e">
        <f>VLOOKUP($C340,登録企業台帳!$A$2:$M$556,19,)</f>
        <v>#REF!</v>
      </c>
      <c r="H340" s="129" t="e">
        <f>IF(VLOOKUP($C340,登録企業台帳!$A$2:$M$556,29,)=0,"",VLOOKUP($C340,登録企業台帳!$A$2:$M$556,29,))</f>
        <v>#REF!</v>
      </c>
      <c r="I340" s="128" t="e">
        <f>IF(VLOOKUP($C340,登録企業台帳!$A$2:$M$556,17,)=0,"",VLOOKUP($C340,登録企業台帳!$A$2:$M$556,17,))</f>
        <v>#REF!</v>
      </c>
    </row>
    <row r="341" spans="1:9" s="122" customFormat="1" ht="27">
      <c r="A341" s="120">
        <v>340</v>
      </c>
      <c r="B341" s="121" t="e">
        <f>VLOOKUP($C341,登録企業台帳!$A$2:$M$556,14,)</f>
        <v>#REF!</v>
      </c>
      <c r="C341" s="123" t="str">
        <f>登録企業台帳!A292</f>
        <v>株式会社オフィスコンビニエンスクラブ</v>
      </c>
      <c r="D341" s="121" t="str">
        <f>VLOOKUP($C341,登録企業台帳!$A$2:$M$556,4,)</f>
        <v>700-0977</v>
      </c>
      <c r="E341" s="121" t="e">
        <f>VLOOKUP($C341,登録企業台帳!$A$2:$M$556,18,)</f>
        <v>#REF!</v>
      </c>
      <c r="F341" s="128" t="e">
        <f>VLOOKUP($C341,登録企業台帳!$A$2:$M$556,15,)</f>
        <v>#REF!</v>
      </c>
      <c r="G341" s="129" t="e">
        <f>VLOOKUP($C341,登録企業台帳!$A$2:$M$556,19,)</f>
        <v>#REF!</v>
      </c>
      <c r="H341" s="129" t="e">
        <f>IF(VLOOKUP($C341,登録企業台帳!$A$2:$M$556,29,)=0,"",VLOOKUP($C341,登録企業台帳!$A$2:$M$556,29,))</f>
        <v>#REF!</v>
      </c>
      <c r="I341" s="128" t="e">
        <f>IF(VLOOKUP($C341,登録企業台帳!$A$2:$M$556,17,)=0,"",VLOOKUP($C341,登録企業台帳!$A$2:$M$556,17,))</f>
        <v>#REF!</v>
      </c>
    </row>
    <row r="342" spans="1:9" s="122" customFormat="1">
      <c r="A342" s="120">
        <v>341</v>
      </c>
      <c r="B342" s="121" t="e">
        <f>VLOOKUP($C342,登録企業台帳!$A$2:$M$556,14,)</f>
        <v>#REF!</v>
      </c>
      <c r="C342" s="123" t="str">
        <f>登録企業台帳!A293</f>
        <v>株式会社オービス</v>
      </c>
      <c r="D342" s="121" t="str">
        <f>VLOOKUP($C342,登録企業台帳!$A$2:$M$556,4,)</f>
        <v xml:space="preserve">701-0165 </v>
      </c>
      <c r="E342" s="121" t="e">
        <f>VLOOKUP($C342,登録企業台帳!$A$2:$M$556,18,)</f>
        <v>#REF!</v>
      </c>
      <c r="F342" s="128" t="e">
        <f>VLOOKUP($C342,登録企業台帳!$A$2:$M$556,15,)</f>
        <v>#REF!</v>
      </c>
      <c r="G342" s="129" t="e">
        <f>VLOOKUP($C342,登録企業台帳!$A$2:$M$556,19,)</f>
        <v>#REF!</v>
      </c>
      <c r="H342" s="129" t="e">
        <f>IF(VLOOKUP($C342,登録企業台帳!$A$2:$M$556,29,)=0,"",VLOOKUP($C342,登録企業台帳!$A$2:$M$556,29,))</f>
        <v>#REF!</v>
      </c>
      <c r="I342" s="128" t="e">
        <f>IF(VLOOKUP($C342,登録企業台帳!$A$2:$M$556,17,)=0,"",VLOOKUP($C342,登録企業台帳!$A$2:$M$556,17,))</f>
        <v>#REF!</v>
      </c>
    </row>
    <row r="343" spans="1:9" s="122" customFormat="1">
      <c r="A343" s="120">
        <v>342</v>
      </c>
      <c r="B343" s="121" t="e">
        <f>VLOOKUP($C343,登録企業台帳!$A$2:$M$556,14,)</f>
        <v>#REF!</v>
      </c>
      <c r="C343" s="123" t="str">
        <f>登録企業台帳!A294</f>
        <v>岡山指月株式会社</v>
      </c>
      <c r="D343" s="121" t="str">
        <f>VLOOKUP($C343,登録企業台帳!$A$2:$M$556,4,)</f>
        <v>719-1152</v>
      </c>
      <c r="E343" s="121" t="e">
        <f>VLOOKUP($C343,登録企業台帳!$A$2:$M$556,18,)</f>
        <v>#REF!</v>
      </c>
      <c r="F343" s="128" t="e">
        <f>VLOOKUP($C343,登録企業台帳!$A$2:$M$556,15,)</f>
        <v>#REF!</v>
      </c>
      <c r="G343" s="129" t="e">
        <f>VLOOKUP($C343,登録企業台帳!$A$2:$M$556,19,)</f>
        <v>#REF!</v>
      </c>
      <c r="H343" s="129" t="e">
        <f>IF(VLOOKUP($C343,登録企業台帳!$A$2:$M$556,29,)=0,"",VLOOKUP($C343,登録企業台帳!$A$2:$M$556,29,))</f>
        <v>#REF!</v>
      </c>
      <c r="I343" s="128" t="e">
        <f>IF(VLOOKUP($C343,登録企業台帳!$A$2:$M$556,17,)=0,"",VLOOKUP($C343,登録企業台帳!$A$2:$M$556,17,))</f>
        <v>#REF!</v>
      </c>
    </row>
    <row r="344" spans="1:9" s="122" customFormat="1" ht="27">
      <c r="A344" s="120">
        <v>343</v>
      </c>
      <c r="B344" s="121" t="e">
        <f>VLOOKUP($C344,登録企業台帳!$A$2:$M$556,14,)</f>
        <v>#REF!</v>
      </c>
      <c r="C344" s="123" t="str">
        <f>登録企業台帳!A295</f>
        <v>株式会社徳山電機製作所</v>
      </c>
      <c r="D344" s="121" t="str">
        <f>VLOOKUP($C344,登録企業台帳!$A$2:$M$556,4,)</f>
        <v>704-8161</v>
      </c>
      <c r="E344" s="121" t="e">
        <f>VLOOKUP($C344,登録企業台帳!$A$2:$M$556,18,)</f>
        <v>#REF!</v>
      </c>
      <c r="F344" s="128" t="e">
        <f>VLOOKUP($C344,登録企業台帳!$A$2:$M$556,15,)</f>
        <v>#REF!</v>
      </c>
      <c r="G344" s="129" t="e">
        <f>VLOOKUP($C344,登録企業台帳!$A$2:$M$556,19,)</f>
        <v>#REF!</v>
      </c>
      <c r="H344" s="129" t="e">
        <f>IF(VLOOKUP($C344,登録企業台帳!$A$2:$M$556,29,)=0,"",VLOOKUP($C344,登録企業台帳!$A$2:$M$556,29,))</f>
        <v>#REF!</v>
      </c>
      <c r="I344" s="128" t="e">
        <f>IF(VLOOKUP($C344,登録企業台帳!$A$2:$M$556,17,)=0,"",VLOOKUP($C344,登録企業台帳!$A$2:$M$556,17,))</f>
        <v>#REF!</v>
      </c>
    </row>
    <row r="345" spans="1:9" s="122" customFormat="1">
      <c r="A345" s="120">
        <v>344</v>
      </c>
      <c r="B345" s="121" t="e">
        <f>VLOOKUP($C345,登録企業台帳!$A$2:$M$556,14,)</f>
        <v>#REF!</v>
      </c>
      <c r="C345" s="123" t="str">
        <f>登録企業台帳!A296</f>
        <v>株式会社ユニテクス</v>
      </c>
      <c r="D345" s="121" t="str">
        <f>VLOOKUP($C345,登録企業台帳!$A$2:$M$556,4,)</f>
        <v>704-8161</v>
      </c>
      <c r="E345" s="121" t="e">
        <f>VLOOKUP($C345,登録企業台帳!$A$2:$M$556,18,)</f>
        <v>#REF!</v>
      </c>
      <c r="F345" s="128" t="e">
        <f>VLOOKUP($C345,登録企業台帳!$A$2:$M$556,15,)</f>
        <v>#REF!</v>
      </c>
      <c r="G345" s="129" t="e">
        <f>VLOOKUP($C345,登録企業台帳!$A$2:$M$556,19,)</f>
        <v>#REF!</v>
      </c>
      <c r="H345" s="129" t="e">
        <f>IF(VLOOKUP($C345,登録企業台帳!$A$2:$M$556,29,)=0,"",VLOOKUP($C345,登録企業台帳!$A$2:$M$556,29,))</f>
        <v>#REF!</v>
      </c>
      <c r="I345" s="128" t="e">
        <f>IF(VLOOKUP($C345,登録企業台帳!$A$2:$M$556,17,)=0,"",VLOOKUP($C345,登録企業台帳!$A$2:$M$556,17,))</f>
        <v>#REF!</v>
      </c>
    </row>
    <row r="346" spans="1:9" s="122" customFormat="1">
      <c r="A346" s="120">
        <v>345</v>
      </c>
      <c r="B346" s="121" t="e">
        <f>VLOOKUP($C346,登録企業台帳!$A$2:$M$556,14,)</f>
        <v>#REF!</v>
      </c>
      <c r="C346" s="123" t="e">
        <f>登録企業台帳!#REF!</f>
        <v>#REF!</v>
      </c>
      <c r="D346" s="121" t="e">
        <f>VLOOKUP($C346,登録企業台帳!$A$2:$M$556,4,)</f>
        <v>#REF!</v>
      </c>
      <c r="E346" s="121" t="e">
        <f>VLOOKUP($C346,登録企業台帳!$A$2:$M$556,18,)</f>
        <v>#REF!</v>
      </c>
      <c r="F346" s="128" t="e">
        <f>VLOOKUP($C346,登録企業台帳!$A$2:$M$556,15,)</f>
        <v>#REF!</v>
      </c>
      <c r="G346" s="129" t="e">
        <f>VLOOKUP($C346,登録企業台帳!$A$2:$M$556,19,)</f>
        <v>#REF!</v>
      </c>
      <c r="H346" s="129" t="e">
        <f>IF(VLOOKUP($C346,登録企業台帳!$A$2:$M$556,29,)=0,"",VLOOKUP($C346,登録企業台帳!$A$2:$M$556,29,))</f>
        <v>#REF!</v>
      </c>
      <c r="I346" s="128" t="e">
        <f>IF(VLOOKUP($C346,登録企業台帳!$A$2:$M$556,17,)=0,"",VLOOKUP($C346,登録企業台帳!$A$2:$M$556,17,))</f>
        <v>#REF!</v>
      </c>
    </row>
    <row r="347" spans="1:9" s="122" customFormat="1">
      <c r="A347" s="120">
        <v>346</v>
      </c>
      <c r="B347" s="121" t="e">
        <f>VLOOKUP($C347,登録企業台帳!$A$2:$M$556,14,)</f>
        <v>#REF!</v>
      </c>
      <c r="C347" s="123" t="str">
        <f>登録企業台帳!A297</f>
        <v>岡山放送株式会社</v>
      </c>
      <c r="D347" s="121" t="str">
        <f>VLOOKUP($C347,登録企業台帳!$A$2:$M$556,4,)</f>
        <v>700-8635</v>
      </c>
      <c r="E347" s="121" t="e">
        <f>VLOOKUP($C347,登録企業台帳!$A$2:$M$556,18,)</f>
        <v>#REF!</v>
      </c>
      <c r="F347" s="128" t="e">
        <f>VLOOKUP($C347,登録企業台帳!$A$2:$M$556,15,)</f>
        <v>#REF!</v>
      </c>
      <c r="G347" s="129" t="e">
        <f>VLOOKUP($C347,登録企業台帳!$A$2:$M$556,19,)</f>
        <v>#REF!</v>
      </c>
      <c r="H347" s="129" t="e">
        <f>IF(VLOOKUP($C347,登録企業台帳!$A$2:$M$556,29,)=0,"",VLOOKUP($C347,登録企業台帳!$A$2:$M$556,29,))</f>
        <v>#REF!</v>
      </c>
      <c r="I347" s="128" t="e">
        <f>IF(VLOOKUP($C347,登録企業台帳!$A$2:$M$556,17,)=0,"",VLOOKUP($C347,登録企業台帳!$A$2:$M$556,17,))</f>
        <v>#REF!</v>
      </c>
    </row>
    <row r="348" spans="1:9" s="122" customFormat="1">
      <c r="A348" s="120">
        <v>347</v>
      </c>
      <c r="B348" s="121" t="e">
        <f>VLOOKUP($C348,登録企業台帳!$A$2:$M$556,14,)</f>
        <v>#REF!</v>
      </c>
      <c r="C348" s="123" t="str">
        <f>登録企業台帳!A298</f>
        <v>東真産業株式会社</v>
      </c>
      <c r="D348" s="121" t="str">
        <f>VLOOKUP($C348,登録企業台帳!$A$2:$M$556,4,)</f>
        <v>717-0013</v>
      </c>
      <c r="E348" s="121" t="e">
        <f>VLOOKUP($C348,登録企業台帳!$A$2:$M$556,18,)</f>
        <v>#REF!</v>
      </c>
      <c r="F348" s="128" t="e">
        <f>VLOOKUP($C348,登録企業台帳!$A$2:$M$556,15,)</f>
        <v>#REF!</v>
      </c>
      <c r="G348" s="129" t="e">
        <f>VLOOKUP($C348,登録企業台帳!$A$2:$M$556,19,)</f>
        <v>#REF!</v>
      </c>
      <c r="H348" s="129" t="e">
        <f>IF(VLOOKUP($C348,登録企業台帳!$A$2:$M$556,29,)=0,"",VLOOKUP($C348,登録企業台帳!$A$2:$M$556,29,))</f>
        <v>#REF!</v>
      </c>
      <c r="I348" s="128" t="e">
        <f>IF(VLOOKUP($C348,登録企業台帳!$A$2:$M$556,17,)=0,"",VLOOKUP($C348,登録企業台帳!$A$2:$M$556,17,))</f>
        <v>#REF!</v>
      </c>
    </row>
    <row r="349" spans="1:9" s="122" customFormat="1" ht="27">
      <c r="A349" s="120">
        <v>348</v>
      </c>
      <c r="B349" s="121" t="e">
        <f>VLOOKUP($C349,登録企業台帳!$A$2:$M$556,14,)</f>
        <v>#REF!</v>
      </c>
      <c r="C349" s="123" t="str">
        <f>登録企業台帳!A299</f>
        <v>有限会社ビューティーわたなべ</v>
      </c>
      <c r="D349" s="121" t="str">
        <f>VLOOKUP($C349,登録企業台帳!$A$2:$M$556,4,)</f>
        <v>703-8262</v>
      </c>
      <c r="E349" s="121" t="e">
        <f>VLOOKUP($C349,登録企業台帳!$A$2:$M$556,18,)</f>
        <v>#REF!</v>
      </c>
      <c r="F349" s="128" t="e">
        <f>VLOOKUP($C349,登録企業台帳!$A$2:$M$556,15,)</f>
        <v>#REF!</v>
      </c>
      <c r="G349" s="129" t="e">
        <f>VLOOKUP($C349,登録企業台帳!$A$2:$M$556,19,)</f>
        <v>#REF!</v>
      </c>
      <c r="H349" s="129" t="e">
        <f>IF(VLOOKUP($C349,登録企業台帳!$A$2:$M$556,29,)=0,"",VLOOKUP($C349,登録企業台帳!$A$2:$M$556,29,))</f>
        <v>#REF!</v>
      </c>
      <c r="I349" s="128" t="e">
        <f>IF(VLOOKUP($C349,登録企業台帳!$A$2:$M$556,17,)=0,"",VLOOKUP($C349,登録企業台帳!$A$2:$M$556,17,))</f>
        <v>#REF!</v>
      </c>
    </row>
    <row r="350" spans="1:9" s="122" customFormat="1" ht="27">
      <c r="A350" s="120">
        <v>349</v>
      </c>
      <c r="B350" s="121" t="e">
        <f>VLOOKUP($C350,登録企業台帳!$A$2:$M$556,14,)</f>
        <v>#REF!</v>
      </c>
      <c r="C350" s="123" t="str">
        <f>登録企業台帳!A300</f>
        <v>株式会社哲多すずらん食品加工</v>
      </c>
      <c r="D350" s="121" t="str">
        <f>VLOOKUP($C350,登録企業台帳!$A$2:$M$556,4,)</f>
        <v>718-0302</v>
      </c>
      <c r="E350" s="121" t="e">
        <f>VLOOKUP($C350,登録企業台帳!$A$2:$M$556,18,)</f>
        <v>#REF!</v>
      </c>
      <c r="F350" s="128" t="e">
        <f>VLOOKUP($C350,登録企業台帳!$A$2:$M$556,15,)</f>
        <v>#REF!</v>
      </c>
      <c r="G350" s="129" t="e">
        <f>VLOOKUP($C350,登録企業台帳!$A$2:$M$556,19,)</f>
        <v>#REF!</v>
      </c>
      <c r="H350" s="129" t="e">
        <f>IF(VLOOKUP($C350,登録企業台帳!$A$2:$M$556,29,)=0,"",VLOOKUP($C350,登録企業台帳!$A$2:$M$556,29,))</f>
        <v>#REF!</v>
      </c>
      <c r="I350" s="128" t="e">
        <f>IF(VLOOKUP($C350,登録企業台帳!$A$2:$M$556,17,)=0,"",VLOOKUP($C350,登録企業台帳!$A$2:$M$556,17,))</f>
        <v>#REF!</v>
      </c>
    </row>
    <row r="351" spans="1:9" s="122" customFormat="1">
      <c r="A351" s="120">
        <v>350</v>
      </c>
      <c r="B351" s="121" t="e">
        <f>VLOOKUP($C351,登録企業台帳!$A$2:$M$556,14,)</f>
        <v>#REF!</v>
      </c>
      <c r="C351" s="123" t="e">
        <f>登録企業台帳!#REF!</f>
        <v>#REF!</v>
      </c>
      <c r="D351" s="121" t="e">
        <f>VLOOKUP($C351,登録企業台帳!$A$2:$M$556,4,)</f>
        <v>#REF!</v>
      </c>
      <c r="E351" s="121" t="e">
        <f>VLOOKUP($C351,登録企業台帳!$A$2:$M$556,18,)</f>
        <v>#REF!</v>
      </c>
      <c r="F351" s="128" t="e">
        <f>VLOOKUP($C351,登録企業台帳!$A$2:$M$556,15,)</f>
        <v>#REF!</v>
      </c>
      <c r="G351" s="129" t="e">
        <f>VLOOKUP($C351,登録企業台帳!$A$2:$M$556,19,)</f>
        <v>#REF!</v>
      </c>
      <c r="H351" s="129" t="e">
        <f>IF(VLOOKUP($C351,登録企業台帳!$A$2:$M$556,29,)=0,"",VLOOKUP($C351,登録企業台帳!$A$2:$M$556,29,))</f>
        <v>#REF!</v>
      </c>
      <c r="I351" s="128" t="e">
        <f>IF(VLOOKUP($C351,登録企業台帳!$A$2:$M$556,17,)=0,"",VLOOKUP($C351,登録企業台帳!$A$2:$M$556,17,))</f>
        <v>#REF!</v>
      </c>
    </row>
    <row r="352" spans="1:9" s="122" customFormat="1" ht="27">
      <c r="A352" s="120">
        <v>351</v>
      </c>
      <c r="B352" s="121" t="e">
        <f>VLOOKUP($C352,登録企業台帳!$A$2:$M$556,14,)</f>
        <v>#REF!</v>
      </c>
      <c r="C352" s="123" t="str">
        <f>登録企業台帳!A301</f>
        <v>備北粉化工業株式会社</v>
      </c>
      <c r="D352" s="121" t="str">
        <f>VLOOKUP($C352,登録企業台帳!$A$2:$M$556,4,)</f>
        <v>718-0017</v>
      </c>
      <c r="E352" s="121" t="e">
        <f>VLOOKUP($C352,登録企業台帳!$A$2:$M$556,18,)</f>
        <v>#REF!</v>
      </c>
      <c r="F352" s="128" t="e">
        <f>VLOOKUP($C352,登録企業台帳!$A$2:$M$556,15,)</f>
        <v>#REF!</v>
      </c>
      <c r="G352" s="129" t="e">
        <f>VLOOKUP($C352,登録企業台帳!$A$2:$M$556,19,)</f>
        <v>#REF!</v>
      </c>
      <c r="H352" s="129" t="e">
        <f>IF(VLOOKUP($C352,登録企業台帳!$A$2:$M$556,29,)=0,"",VLOOKUP($C352,登録企業台帳!$A$2:$M$556,29,))</f>
        <v>#REF!</v>
      </c>
      <c r="I352" s="128" t="e">
        <f>IF(VLOOKUP($C352,登録企業台帳!$A$2:$M$556,17,)=0,"",VLOOKUP($C352,登録企業台帳!$A$2:$M$556,17,))</f>
        <v>#REF!</v>
      </c>
    </row>
    <row r="353" spans="1:9" s="122" customFormat="1">
      <c r="A353" s="120">
        <v>352</v>
      </c>
      <c r="B353" s="121" t="e">
        <f>VLOOKUP($C353,登録企業台帳!$A$2:$M$556,14,)</f>
        <v>#REF!</v>
      </c>
      <c r="C353" s="123" t="str">
        <f>登録企業台帳!A302</f>
        <v>医療法人協愛会</v>
      </c>
      <c r="D353" s="121" t="str">
        <f>VLOOKUP($C353,登録企業台帳!$A$2:$M$556,4,)</f>
        <v>711-0932</v>
      </c>
      <c r="E353" s="121" t="e">
        <f>VLOOKUP($C353,登録企業台帳!$A$2:$M$556,18,)</f>
        <v>#REF!</v>
      </c>
      <c r="F353" s="128" t="e">
        <f>VLOOKUP($C353,登録企業台帳!$A$2:$M$556,15,)</f>
        <v>#REF!</v>
      </c>
      <c r="G353" s="129" t="e">
        <f>VLOOKUP($C353,登録企業台帳!$A$2:$M$556,19,)</f>
        <v>#REF!</v>
      </c>
      <c r="H353" s="129" t="e">
        <f>IF(VLOOKUP($C353,登録企業台帳!$A$2:$M$556,29,)=0,"",VLOOKUP($C353,登録企業台帳!$A$2:$M$556,29,))</f>
        <v>#REF!</v>
      </c>
      <c r="I353" s="128" t="e">
        <f>IF(VLOOKUP($C353,登録企業台帳!$A$2:$M$556,17,)=0,"",VLOOKUP($C353,登録企業台帳!$A$2:$M$556,17,))</f>
        <v>#REF!</v>
      </c>
    </row>
    <row r="354" spans="1:9" s="122" customFormat="1" ht="27">
      <c r="A354" s="120">
        <v>353</v>
      </c>
      <c r="B354" s="121" t="e">
        <f>VLOOKUP($C354,登録企業台帳!$A$2:$M$556,14,)</f>
        <v>#REF!</v>
      </c>
      <c r="C354" s="123" t="str">
        <f>登録企業台帳!A303</f>
        <v>医療法人えんさこ医院</v>
      </c>
      <c r="D354" s="121" t="str">
        <f>VLOOKUP($C354,登録企業台帳!$A$2:$M$556,4,)</f>
        <v>701-0112</v>
      </c>
      <c r="E354" s="121" t="e">
        <f>VLOOKUP($C354,登録企業台帳!$A$2:$M$556,18,)</f>
        <v>#REF!</v>
      </c>
      <c r="F354" s="128" t="e">
        <f>VLOOKUP($C354,登録企業台帳!$A$2:$M$556,15,)</f>
        <v>#REF!</v>
      </c>
      <c r="G354" s="129" t="e">
        <f>VLOOKUP($C354,登録企業台帳!$A$2:$M$556,19,)</f>
        <v>#REF!</v>
      </c>
      <c r="H354" s="129" t="e">
        <f>IF(VLOOKUP($C354,登録企業台帳!$A$2:$M$556,29,)=0,"",VLOOKUP($C354,登録企業台帳!$A$2:$M$556,29,))</f>
        <v>#REF!</v>
      </c>
      <c r="I354" s="128" t="e">
        <f>IF(VLOOKUP($C354,登録企業台帳!$A$2:$M$556,17,)=0,"",VLOOKUP($C354,登録企業台帳!$A$2:$M$556,17,))</f>
        <v>#REF!</v>
      </c>
    </row>
    <row r="355" spans="1:9" s="122" customFormat="1">
      <c r="A355" s="120">
        <v>354</v>
      </c>
      <c r="B355" s="121" t="e">
        <f>VLOOKUP($C355,登録企業台帳!$A$2:$M$556,14,)</f>
        <v>#REF!</v>
      </c>
      <c r="C355" s="123" t="str">
        <f>登録企業台帳!A304</f>
        <v>有限会社ほほえみ</v>
      </c>
      <c r="D355" s="121" t="str">
        <f>VLOOKUP($C355,登録企業台帳!$A$2:$M$556,4,)</f>
        <v>701-0112</v>
      </c>
      <c r="E355" s="121" t="e">
        <f>VLOOKUP($C355,登録企業台帳!$A$2:$M$556,18,)</f>
        <v>#REF!</v>
      </c>
      <c r="F355" s="128" t="e">
        <f>VLOOKUP($C355,登録企業台帳!$A$2:$M$556,15,)</f>
        <v>#REF!</v>
      </c>
      <c r="G355" s="129" t="e">
        <f>VLOOKUP($C355,登録企業台帳!$A$2:$M$556,19,)</f>
        <v>#REF!</v>
      </c>
      <c r="H355" s="129" t="e">
        <f>IF(VLOOKUP($C355,登録企業台帳!$A$2:$M$556,29,)=0,"",VLOOKUP($C355,登録企業台帳!$A$2:$M$556,29,))</f>
        <v>#REF!</v>
      </c>
      <c r="I355" s="128" t="e">
        <f>IF(VLOOKUP($C355,登録企業台帳!$A$2:$M$556,17,)=0,"",VLOOKUP($C355,登録企業台帳!$A$2:$M$556,17,))</f>
        <v>#REF!</v>
      </c>
    </row>
    <row r="356" spans="1:9" s="122" customFormat="1" ht="27">
      <c r="A356" s="120">
        <v>355</v>
      </c>
      <c r="B356" s="121" t="e">
        <f>VLOOKUP($C356,登録企業台帳!$A$2:$M$556,14,)</f>
        <v>#REF!</v>
      </c>
      <c r="C356" s="123" t="str">
        <f>登録企業台帳!A305</f>
        <v>社会医療法人緑壮会　金田病院</v>
      </c>
      <c r="D356" s="121" t="str">
        <f>VLOOKUP($C356,登録企業台帳!$A$2:$M$556,4,)</f>
        <v>719-3193</v>
      </c>
      <c r="E356" s="121" t="e">
        <f>VLOOKUP($C356,登録企業台帳!$A$2:$M$556,18,)</f>
        <v>#REF!</v>
      </c>
      <c r="F356" s="128" t="e">
        <f>VLOOKUP($C356,登録企業台帳!$A$2:$M$556,15,)</f>
        <v>#REF!</v>
      </c>
      <c r="G356" s="129" t="e">
        <f>VLOOKUP($C356,登録企業台帳!$A$2:$M$556,19,)</f>
        <v>#REF!</v>
      </c>
      <c r="H356" s="129" t="e">
        <f>IF(VLOOKUP($C356,登録企業台帳!$A$2:$M$556,29,)=0,"",VLOOKUP($C356,登録企業台帳!$A$2:$M$556,29,))</f>
        <v>#REF!</v>
      </c>
      <c r="I356" s="128" t="e">
        <f>IF(VLOOKUP($C356,登録企業台帳!$A$2:$M$556,17,)=0,"",VLOOKUP($C356,登録企業台帳!$A$2:$M$556,17,))</f>
        <v>#REF!</v>
      </c>
    </row>
    <row r="357" spans="1:9" s="122" customFormat="1" ht="27">
      <c r="A357" s="120">
        <v>356</v>
      </c>
      <c r="B357" s="121" t="e">
        <f>VLOOKUP($C357,登録企業台帳!$A$2:$M$556,14,)</f>
        <v>#REF!</v>
      </c>
      <c r="C357" s="123" t="str">
        <f>登録企業台帳!A306</f>
        <v>公益財団法人仁和会ももの里病院</v>
      </c>
      <c r="D357" s="121" t="str">
        <f>VLOOKUP($C357,登録企業台帳!$A$2:$M$556,4,)</f>
        <v>714-0021</v>
      </c>
      <c r="E357" s="121" t="e">
        <f>VLOOKUP($C357,登録企業台帳!$A$2:$M$556,18,)</f>
        <v>#REF!</v>
      </c>
      <c r="F357" s="128" t="e">
        <f>VLOOKUP($C357,登録企業台帳!$A$2:$M$556,15,)</f>
        <v>#REF!</v>
      </c>
      <c r="G357" s="129" t="e">
        <f>VLOOKUP($C357,登録企業台帳!$A$2:$M$556,19,)</f>
        <v>#REF!</v>
      </c>
      <c r="H357" s="129" t="e">
        <f>IF(VLOOKUP($C357,登録企業台帳!$A$2:$M$556,29,)=0,"",VLOOKUP($C357,登録企業台帳!$A$2:$M$556,29,))</f>
        <v>#REF!</v>
      </c>
      <c r="I357" s="128" t="e">
        <f>IF(VLOOKUP($C357,登録企業台帳!$A$2:$M$556,17,)=0,"",VLOOKUP($C357,登録企業台帳!$A$2:$M$556,17,))</f>
        <v>#REF!</v>
      </c>
    </row>
    <row r="358" spans="1:9" s="122" customFormat="1" ht="27">
      <c r="A358" s="120">
        <v>357</v>
      </c>
      <c r="B358" s="121" t="e">
        <f>VLOOKUP($C358,登録企業台帳!$A$2:$M$556,14,)</f>
        <v>#REF!</v>
      </c>
      <c r="C358" s="123" t="str">
        <f>登録企業台帳!A307</f>
        <v>阿新クレーン株式会社</v>
      </c>
      <c r="D358" s="121" t="str">
        <f>VLOOKUP($C358,登録企業台帳!$A$2:$M$556,4,)</f>
        <v>718-0301</v>
      </c>
      <c r="E358" s="121" t="e">
        <f>VLOOKUP($C358,登録企業台帳!$A$2:$M$556,18,)</f>
        <v>#REF!</v>
      </c>
      <c r="F358" s="128" t="e">
        <f>VLOOKUP($C358,登録企業台帳!$A$2:$M$556,15,)</f>
        <v>#REF!</v>
      </c>
      <c r="G358" s="129" t="e">
        <f>VLOOKUP($C358,登録企業台帳!$A$2:$M$556,19,)</f>
        <v>#REF!</v>
      </c>
      <c r="H358" s="129" t="e">
        <f>IF(VLOOKUP($C358,登録企業台帳!$A$2:$M$556,29,)=0,"",VLOOKUP($C358,登録企業台帳!$A$2:$M$556,29,))</f>
        <v>#REF!</v>
      </c>
      <c r="I358" s="128" t="e">
        <f>IF(VLOOKUP($C358,登録企業台帳!$A$2:$M$556,17,)=0,"",VLOOKUP($C358,登録企業台帳!$A$2:$M$556,17,))</f>
        <v>#REF!</v>
      </c>
    </row>
    <row r="359" spans="1:9" s="122" customFormat="1" ht="27">
      <c r="A359" s="120">
        <v>358</v>
      </c>
      <c r="B359" s="121" t="e">
        <f>VLOOKUP($C359,登録企業台帳!$A$2:$M$556,14,)</f>
        <v>#REF!</v>
      </c>
      <c r="C359" s="123" t="str">
        <f>登録企業台帳!A308</f>
        <v>株式会社ヤマネモータース</v>
      </c>
      <c r="D359" s="121" t="str">
        <f>VLOOKUP($C359,登録企業台帳!$A$2:$M$556,4,)</f>
        <v>700-0941</v>
      </c>
      <c r="E359" s="121" t="e">
        <f>VLOOKUP($C359,登録企業台帳!$A$2:$M$556,18,)</f>
        <v>#REF!</v>
      </c>
      <c r="F359" s="128" t="e">
        <f>VLOOKUP($C359,登録企業台帳!$A$2:$M$556,15,)</f>
        <v>#REF!</v>
      </c>
      <c r="G359" s="129" t="e">
        <f>VLOOKUP($C359,登録企業台帳!$A$2:$M$556,19,)</f>
        <v>#REF!</v>
      </c>
      <c r="H359" s="129" t="e">
        <f>IF(VLOOKUP($C359,登録企業台帳!$A$2:$M$556,29,)=0,"",VLOOKUP($C359,登録企業台帳!$A$2:$M$556,29,))</f>
        <v>#REF!</v>
      </c>
      <c r="I359" s="128" t="e">
        <f>IF(VLOOKUP($C359,登録企業台帳!$A$2:$M$556,17,)=0,"",VLOOKUP($C359,登録企業台帳!$A$2:$M$556,17,))</f>
        <v>#REF!</v>
      </c>
    </row>
    <row r="360" spans="1:9" s="122" customFormat="1" ht="40.5">
      <c r="A360" s="120">
        <v>359</v>
      </c>
      <c r="B360" s="121" t="e">
        <f>VLOOKUP($C360,登録企業台帳!$A$2:$M$556,14,)</f>
        <v>#REF!</v>
      </c>
      <c r="C360" s="123" t="str">
        <f>登録企業台帳!A309</f>
        <v>医療法人社団吉美会吉備高原ルミエール病院</v>
      </c>
      <c r="D360" s="121" t="str">
        <f>VLOOKUP($C360,登録企業台帳!$A$2:$M$556,4,)</f>
        <v>716-1553</v>
      </c>
      <c r="E360" s="121" t="e">
        <f>VLOOKUP($C360,登録企業台帳!$A$2:$M$556,18,)</f>
        <v>#REF!</v>
      </c>
      <c r="F360" s="128" t="e">
        <f>VLOOKUP($C360,登録企業台帳!$A$2:$M$556,15,)</f>
        <v>#REF!</v>
      </c>
      <c r="G360" s="129" t="e">
        <f>VLOOKUP($C360,登録企業台帳!$A$2:$M$556,19,)</f>
        <v>#REF!</v>
      </c>
      <c r="H360" s="129" t="e">
        <f>IF(VLOOKUP($C360,登録企業台帳!$A$2:$M$556,29,)=0,"",VLOOKUP($C360,登録企業台帳!$A$2:$M$556,29,))</f>
        <v>#REF!</v>
      </c>
      <c r="I360" s="128" t="e">
        <f>IF(VLOOKUP($C360,登録企業台帳!$A$2:$M$556,17,)=0,"",VLOOKUP($C360,登録企業台帳!$A$2:$M$556,17,))</f>
        <v>#REF!</v>
      </c>
    </row>
    <row r="361" spans="1:9" s="122" customFormat="1">
      <c r="A361" s="120">
        <v>360</v>
      </c>
      <c r="B361" s="121" t="e">
        <f>VLOOKUP($C361,登録企業台帳!$A$2:$M$556,14,)</f>
        <v>#REF!</v>
      </c>
      <c r="C361" s="123" t="str">
        <f>登録企業台帳!A310</f>
        <v>有限会社山田産業</v>
      </c>
      <c r="D361" s="121" t="str">
        <f>VLOOKUP($C361,登録企業台帳!$A$2:$M$556,4,)</f>
        <v>719-3506</v>
      </c>
      <c r="E361" s="121" t="e">
        <f>VLOOKUP($C361,登録企業台帳!$A$2:$M$556,18,)</f>
        <v>#REF!</v>
      </c>
      <c r="F361" s="128" t="e">
        <f>VLOOKUP($C361,登録企業台帳!$A$2:$M$556,15,)</f>
        <v>#REF!</v>
      </c>
      <c r="G361" s="129" t="e">
        <f>VLOOKUP($C361,登録企業台帳!$A$2:$M$556,19,)</f>
        <v>#REF!</v>
      </c>
      <c r="H361" s="129" t="e">
        <f>IF(VLOOKUP($C361,登録企業台帳!$A$2:$M$556,29,)=0,"",VLOOKUP($C361,登録企業台帳!$A$2:$M$556,29,))</f>
        <v>#REF!</v>
      </c>
      <c r="I361" s="128" t="e">
        <f>IF(VLOOKUP($C361,登録企業台帳!$A$2:$M$556,17,)=0,"",VLOOKUP($C361,登録企業台帳!$A$2:$M$556,17,))</f>
        <v>#REF!</v>
      </c>
    </row>
    <row r="362" spans="1:9" s="122" customFormat="1">
      <c r="A362" s="120">
        <v>361</v>
      </c>
      <c r="B362" s="121" t="e">
        <f>VLOOKUP($C362,登録企業台帳!$A$2:$M$556,14,)</f>
        <v>#REF!</v>
      </c>
      <c r="C362" s="123" t="e">
        <f>登録企業台帳!#REF!</f>
        <v>#REF!</v>
      </c>
      <c r="D362" s="121" t="e">
        <f>VLOOKUP($C362,登録企業台帳!$A$2:$M$556,4,)</f>
        <v>#REF!</v>
      </c>
      <c r="E362" s="121" t="e">
        <f>VLOOKUP($C362,登録企業台帳!$A$2:$M$556,18,)</f>
        <v>#REF!</v>
      </c>
      <c r="F362" s="128" t="e">
        <f>VLOOKUP($C362,登録企業台帳!$A$2:$M$556,15,)</f>
        <v>#REF!</v>
      </c>
      <c r="G362" s="129" t="e">
        <f>VLOOKUP($C362,登録企業台帳!$A$2:$M$556,19,)</f>
        <v>#REF!</v>
      </c>
      <c r="H362" s="129" t="e">
        <f>IF(VLOOKUP($C362,登録企業台帳!$A$2:$M$556,29,)=0,"",VLOOKUP($C362,登録企業台帳!$A$2:$M$556,29,))</f>
        <v>#REF!</v>
      </c>
      <c r="I362" s="128" t="e">
        <f>IF(VLOOKUP($C362,登録企業台帳!$A$2:$M$556,17,)=0,"",VLOOKUP($C362,登録企業台帳!$A$2:$M$556,17,))</f>
        <v>#REF!</v>
      </c>
    </row>
    <row r="363" spans="1:9" s="122" customFormat="1" ht="27">
      <c r="A363" s="120">
        <v>362</v>
      </c>
      <c r="B363" s="121" t="e">
        <f>VLOOKUP($C363,登録企業台帳!$A$2:$M$556,14,)</f>
        <v>#REF!</v>
      </c>
      <c r="C363" s="123" t="str">
        <f>登録企業台帳!A311</f>
        <v>株式会社山陽オカムラ</v>
      </c>
      <c r="D363" s="121" t="str">
        <f>VLOOKUP($C363,登録企業台帳!$A$2:$M$556,4,)</f>
        <v>716-0009</v>
      </c>
      <c r="E363" s="121" t="e">
        <f>VLOOKUP($C363,登録企業台帳!$A$2:$M$556,18,)</f>
        <v>#REF!</v>
      </c>
      <c r="F363" s="128" t="e">
        <f>VLOOKUP($C363,登録企業台帳!$A$2:$M$556,15,)</f>
        <v>#REF!</v>
      </c>
      <c r="G363" s="129" t="e">
        <f>VLOOKUP($C363,登録企業台帳!$A$2:$M$556,19,)</f>
        <v>#REF!</v>
      </c>
      <c r="H363" s="129" t="e">
        <f>IF(VLOOKUP($C363,登録企業台帳!$A$2:$M$556,29,)=0,"",VLOOKUP($C363,登録企業台帳!$A$2:$M$556,29,))</f>
        <v>#REF!</v>
      </c>
      <c r="I363" s="128" t="e">
        <f>IF(VLOOKUP($C363,登録企業台帳!$A$2:$M$556,17,)=0,"",VLOOKUP($C363,登録企業台帳!$A$2:$M$556,17,))</f>
        <v>#REF!</v>
      </c>
    </row>
    <row r="364" spans="1:9" s="122" customFormat="1">
      <c r="A364" s="120">
        <v>363</v>
      </c>
      <c r="B364" s="121" t="e">
        <f>VLOOKUP($C364,登録企業台帳!$A$2:$M$556,14,)</f>
        <v>#REF!</v>
      </c>
      <c r="C364" s="123" t="str">
        <f>登録企業台帳!A312</f>
        <v>生熊石油株式会社</v>
      </c>
      <c r="D364" s="121" t="str">
        <f>VLOOKUP($C364,登録企業台帳!$A$2:$M$556,4,)</f>
        <v>719-3701</v>
      </c>
      <c r="E364" s="121" t="e">
        <f>VLOOKUP($C364,登録企業台帳!$A$2:$M$556,18,)</f>
        <v>#REF!</v>
      </c>
      <c r="F364" s="128" t="e">
        <f>VLOOKUP($C364,登録企業台帳!$A$2:$M$556,15,)</f>
        <v>#REF!</v>
      </c>
      <c r="G364" s="129" t="e">
        <f>VLOOKUP($C364,登録企業台帳!$A$2:$M$556,19,)</f>
        <v>#REF!</v>
      </c>
      <c r="H364" s="129" t="e">
        <f>IF(VLOOKUP($C364,登録企業台帳!$A$2:$M$556,29,)=0,"",VLOOKUP($C364,登録企業台帳!$A$2:$M$556,29,))</f>
        <v>#REF!</v>
      </c>
      <c r="I364" s="128" t="e">
        <f>IF(VLOOKUP($C364,登録企業台帳!$A$2:$M$556,17,)=0,"",VLOOKUP($C364,登録企業台帳!$A$2:$M$556,17,))</f>
        <v>#REF!</v>
      </c>
    </row>
    <row r="365" spans="1:9" s="122" customFormat="1">
      <c r="A365" s="120">
        <v>364</v>
      </c>
      <c r="B365" s="121" t="e">
        <f>VLOOKUP($C365,登録企業台帳!$A$2:$M$556,14,)</f>
        <v>#REF!</v>
      </c>
      <c r="C365" s="123" t="str">
        <f>登録企業台帳!A313</f>
        <v>株式会社安達建設</v>
      </c>
      <c r="D365" s="121" t="str">
        <f>VLOOKUP($C365,登録企業台帳!$A$2:$M$556,4,)</f>
        <v>719-3503</v>
      </c>
      <c r="E365" s="121" t="e">
        <f>VLOOKUP($C365,登録企業台帳!$A$2:$M$556,18,)</f>
        <v>#REF!</v>
      </c>
      <c r="F365" s="128" t="e">
        <f>VLOOKUP($C365,登録企業台帳!$A$2:$M$556,15,)</f>
        <v>#REF!</v>
      </c>
      <c r="G365" s="129" t="e">
        <f>VLOOKUP($C365,登録企業台帳!$A$2:$M$556,19,)</f>
        <v>#REF!</v>
      </c>
      <c r="H365" s="129" t="e">
        <f>IF(VLOOKUP($C365,登録企業台帳!$A$2:$M$556,29,)=0,"",VLOOKUP($C365,登録企業台帳!$A$2:$M$556,29,))</f>
        <v>#REF!</v>
      </c>
      <c r="I365" s="128" t="e">
        <f>IF(VLOOKUP($C365,登録企業台帳!$A$2:$M$556,17,)=0,"",VLOOKUP($C365,登録企業台帳!$A$2:$M$556,17,))</f>
        <v>#REF!</v>
      </c>
    </row>
    <row r="366" spans="1:9" s="122" customFormat="1" ht="27">
      <c r="A366" s="120">
        <v>365</v>
      </c>
      <c r="B366" s="121" t="e">
        <f>VLOOKUP($C366,登録企業台帳!$A$2:$M$556,14,)</f>
        <v>#REF!</v>
      </c>
      <c r="C366" s="123" t="str">
        <f>登録企業台帳!A314</f>
        <v>社会福祉法人やすらぎ福祉会</v>
      </c>
      <c r="D366" s="121" t="str">
        <f>VLOOKUP($C366,登録企業台帳!$A$2:$M$556,4,)</f>
        <v>700-0043</v>
      </c>
      <c r="E366" s="121" t="e">
        <f>VLOOKUP($C366,登録企業台帳!$A$2:$M$556,18,)</f>
        <v>#REF!</v>
      </c>
      <c r="F366" s="128" t="e">
        <f>VLOOKUP($C366,登録企業台帳!$A$2:$M$556,15,)</f>
        <v>#REF!</v>
      </c>
      <c r="G366" s="129" t="e">
        <f>VLOOKUP($C366,登録企業台帳!$A$2:$M$556,19,)</f>
        <v>#REF!</v>
      </c>
      <c r="H366" s="129" t="e">
        <f>IF(VLOOKUP($C366,登録企業台帳!$A$2:$M$556,29,)=0,"",VLOOKUP($C366,登録企業台帳!$A$2:$M$556,29,))</f>
        <v>#REF!</v>
      </c>
      <c r="I366" s="128" t="e">
        <f>IF(VLOOKUP($C366,登録企業台帳!$A$2:$M$556,17,)=0,"",VLOOKUP($C366,登録企業台帳!$A$2:$M$556,17,))</f>
        <v>#REF!</v>
      </c>
    </row>
    <row r="367" spans="1:9" s="122" customFormat="1">
      <c r="A367" s="120">
        <v>366</v>
      </c>
      <c r="B367" s="121" t="e">
        <f>VLOOKUP($C367,登録企業台帳!$A$2:$M$556,14,)</f>
        <v>#REF!</v>
      </c>
      <c r="C367" s="123" t="str">
        <f>登録企業台帳!A315</f>
        <v>日笠商事株式会社</v>
      </c>
      <c r="D367" s="121" t="str">
        <f>VLOOKUP($C367,登録企業台帳!$A$2:$M$556,4,)</f>
        <v>708-0016</v>
      </c>
      <c r="E367" s="121" t="e">
        <f>VLOOKUP($C367,登録企業台帳!$A$2:$M$556,18,)</f>
        <v>#REF!</v>
      </c>
      <c r="F367" s="128" t="e">
        <f>VLOOKUP($C367,登録企業台帳!$A$2:$M$556,15,)</f>
        <v>#REF!</v>
      </c>
      <c r="G367" s="129" t="e">
        <f>VLOOKUP($C367,登録企業台帳!$A$2:$M$556,19,)</f>
        <v>#REF!</v>
      </c>
      <c r="H367" s="129" t="e">
        <f>IF(VLOOKUP($C367,登録企業台帳!$A$2:$M$556,29,)=0,"",VLOOKUP($C367,登録企業台帳!$A$2:$M$556,29,))</f>
        <v>#REF!</v>
      </c>
      <c r="I367" s="128" t="e">
        <f>IF(VLOOKUP($C367,登録企業台帳!$A$2:$M$556,17,)=0,"",VLOOKUP($C367,登録企業台帳!$A$2:$M$556,17,))</f>
        <v>#REF!</v>
      </c>
    </row>
    <row r="368" spans="1:9" s="122" customFormat="1">
      <c r="A368" s="120">
        <v>367</v>
      </c>
      <c r="B368" s="121" t="e">
        <f>VLOOKUP($C368,登録企業台帳!$A$2:$M$556,14,)</f>
        <v>#REF!</v>
      </c>
      <c r="C368" s="123" t="str">
        <f>登録企業台帳!A316</f>
        <v>カーツ株式会社</v>
      </c>
      <c r="D368" s="121" t="str">
        <f>VLOOKUP($C368,登録企業台帳!$A$2:$M$556,4,)</f>
        <v>704-8588</v>
      </c>
      <c r="E368" s="121" t="e">
        <f>VLOOKUP($C368,登録企業台帳!$A$2:$M$556,18,)</f>
        <v>#REF!</v>
      </c>
      <c r="F368" s="128" t="e">
        <f>VLOOKUP($C368,登録企業台帳!$A$2:$M$556,15,)</f>
        <v>#REF!</v>
      </c>
      <c r="G368" s="129" t="e">
        <f>VLOOKUP($C368,登録企業台帳!$A$2:$M$556,19,)</f>
        <v>#REF!</v>
      </c>
      <c r="H368" s="129" t="e">
        <f>IF(VLOOKUP($C368,登録企業台帳!$A$2:$M$556,29,)=0,"",VLOOKUP($C368,登録企業台帳!$A$2:$M$556,29,))</f>
        <v>#REF!</v>
      </c>
      <c r="I368" s="128" t="e">
        <f>IF(VLOOKUP($C368,登録企業台帳!$A$2:$M$556,17,)=0,"",VLOOKUP($C368,登録企業台帳!$A$2:$M$556,17,))</f>
        <v>#REF!</v>
      </c>
    </row>
    <row r="369" spans="1:9" s="122" customFormat="1">
      <c r="A369" s="120">
        <v>368</v>
      </c>
      <c r="B369" s="121" t="e">
        <f>VLOOKUP($C369,登録企業台帳!$A$2:$M$556,14,)</f>
        <v>#REF!</v>
      </c>
      <c r="C369" s="123" t="str">
        <f>登録企業台帳!A317</f>
        <v>株式会社JA岡山</v>
      </c>
      <c r="D369" s="121" t="str">
        <f>VLOOKUP($C369,登録企業台帳!$A$2:$M$556,4,)</f>
        <v>704-8191</v>
      </c>
      <c r="E369" s="121" t="e">
        <f>VLOOKUP($C369,登録企業台帳!$A$2:$M$556,18,)</f>
        <v>#REF!</v>
      </c>
      <c r="F369" s="128" t="e">
        <f>VLOOKUP($C369,登録企業台帳!$A$2:$M$556,15,)</f>
        <v>#REF!</v>
      </c>
      <c r="G369" s="129" t="e">
        <f>VLOOKUP($C369,登録企業台帳!$A$2:$M$556,19,)</f>
        <v>#REF!</v>
      </c>
      <c r="H369" s="129" t="e">
        <f>IF(VLOOKUP($C369,登録企業台帳!$A$2:$M$556,29,)=0,"",VLOOKUP($C369,登録企業台帳!$A$2:$M$556,29,))</f>
        <v>#REF!</v>
      </c>
      <c r="I369" s="128" t="e">
        <f>IF(VLOOKUP($C369,登録企業台帳!$A$2:$M$556,17,)=0,"",VLOOKUP($C369,登録企業台帳!$A$2:$M$556,17,))</f>
        <v>#REF!</v>
      </c>
    </row>
    <row r="370" spans="1:9" s="122" customFormat="1">
      <c r="A370" s="120">
        <v>369</v>
      </c>
      <c r="B370" s="121" t="e">
        <f>VLOOKUP($C370,登録企業台帳!$A$2:$M$556,14,)</f>
        <v>#REF!</v>
      </c>
      <c r="C370" s="123" t="str">
        <f>登録企業台帳!A318</f>
        <v>一般財団法人共愛会</v>
      </c>
      <c r="D370" s="121" t="str">
        <f>VLOOKUP($C370,登録企業台帳!$A$2:$M$556,4,)</f>
        <v>708-0322</v>
      </c>
      <c r="E370" s="121" t="e">
        <f>VLOOKUP($C370,登録企業台帳!$A$2:$M$556,18,)</f>
        <v>#REF!</v>
      </c>
      <c r="F370" s="128" t="e">
        <f>VLOOKUP($C370,登録企業台帳!$A$2:$M$556,15,)</f>
        <v>#REF!</v>
      </c>
      <c r="G370" s="129" t="e">
        <f>VLOOKUP($C370,登録企業台帳!$A$2:$M$556,19,)</f>
        <v>#REF!</v>
      </c>
      <c r="H370" s="129" t="e">
        <f>IF(VLOOKUP($C370,登録企業台帳!$A$2:$M$556,29,)=0,"",VLOOKUP($C370,登録企業台帳!$A$2:$M$556,29,))</f>
        <v>#REF!</v>
      </c>
      <c r="I370" s="128" t="e">
        <f>IF(VLOOKUP($C370,登録企業台帳!$A$2:$M$556,17,)=0,"",VLOOKUP($C370,登録企業台帳!$A$2:$M$556,17,))</f>
        <v>#REF!</v>
      </c>
    </row>
    <row r="371" spans="1:9" s="122" customFormat="1">
      <c r="A371" s="120">
        <v>370</v>
      </c>
      <c r="B371" s="121" t="e">
        <f>VLOOKUP($C371,登録企業台帳!$A$2:$M$556,14,)</f>
        <v>#REF!</v>
      </c>
      <c r="C371" s="123" t="str">
        <f>登録企業台帳!A319</f>
        <v>医療法人弘友会</v>
      </c>
      <c r="D371" s="121" t="str">
        <f>VLOOKUP($C371,登録企業台帳!$A$2:$M$556,4,)</f>
        <v>719-1155</v>
      </c>
      <c r="E371" s="121" t="e">
        <f>VLOOKUP($C371,登録企業台帳!$A$2:$M$556,18,)</f>
        <v>#REF!</v>
      </c>
      <c r="F371" s="128" t="e">
        <f>VLOOKUP($C371,登録企業台帳!$A$2:$M$556,15,)</f>
        <v>#REF!</v>
      </c>
      <c r="G371" s="129" t="e">
        <f>VLOOKUP($C371,登録企業台帳!$A$2:$M$556,19,)</f>
        <v>#REF!</v>
      </c>
      <c r="H371" s="129" t="e">
        <f>IF(VLOOKUP($C371,登録企業台帳!$A$2:$M$556,29,)=0,"",VLOOKUP($C371,登録企業台帳!$A$2:$M$556,29,))</f>
        <v>#REF!</v>
      </c>
      <c r="I371" s="128" t="e">
        <f>IF(VLOOKUP($C371,登録企業台帳!$A$2:$M$556,17,)=0,"",VLOOKUP($C371,登録企業台帳!$A$2:$M$556,17,))</f>
        <v>#REF!</v>
      </c>
    </row>
    <row r="372" spans="1:9" s="122" customFormat="1" ht="27">
      <c r="A372" s="120">
        <v>371</v>
      </c>
      <c r="B372" s="121" t="e">
        <f>VLOOKUP($C372,登録企業台帳!$A$2:$M$556,14,)</f>
        <v>#REF!</v>
      </c>
      <c r="C372" s="123" t="str">
        <f>登録企業台帳!A320</f>
        <v>人形峠原子力産業株式会社</v>
      </c>
      <c r="D372" s="121" t="str">
        <f>VLOOKUP($C372,登録企業台帳!$A$2:$M$556,4,)</f>
        <v>708-0601</v>
      </c>
      <c r="E372" s="121" t="e">
        <f>VLOOKUP($C372,登録企業台帳!$A$2:$M$556,18,)</f>
        <v>#REF!</v>
      </c>
      <c r="F372" s="128" t="e">
        <f>VLOOKUP($C372,登録企業台帳!$A$2:$M$556,15,)</f>
        <v>#REF!</v>
      </c>
      <c r="G372" s="129" t="e">
        <f>VLOOKUP($C372,登録企業台帳!$A$2:$M$556,19,)</f>
        <v>#REF!</v>
      </c>
      <c r="H372" s="129" t="e">
        <f>IF(VLOOKUP($C372,登録企業台帳!$A$2:$M$556,29,)=0,"",VLOOKUP($C372,登録企業台帳!$A$2:$M$556,29,))</f>
        <v>#REF!</v>
      </c>
      <c r="I372" s="128" t="e">
        <f>IF(VLOOKUP($C372,登録企業台帳!$A$2:$M$556,17,)=0,"",VLOOKUP($C372,登録企業台帳!$A$2:$M$556,17,))</f>
        <v>#REF!</v>
      </c>
    </row>
    <row r="373" spans="1:9" s="122" customFormat="1">
      <c r="A373" s="120">
        <v>372</v>
      </c>
      <c r="B373" s="121" t="e">
        <f>VLOOKUP($C373,登録企業台帳!$A$2:$M$556,14,)</f>
        <v>#REF!</v>
      </c>
      <c r="C373" s="123" t="str">
        <f>登録企業台帳!A321</f>
        <v>社会医療法人盛全会</v>
      </c>
      <c r="D373" s="121" t="str">
        <f>VLOOKUP($C373,登録企業台帳!$A$2:$M$556,4,)</f>
        <v xml:space="preserve">704-8192 </v>
      </c>
      <c r="E373" s="121" t="e">
        <f>VLOOKUP($C373,登録企業台帳!$A$2:$M$556,18,)</f>
        <v>#REF!</v>
      </c>
      <c r="F373" s="128" t="e">
        <f>VLOOKUP($C373,登録企業台帳!$A$2:$M$556,15,)</f>
        <v>#REF!</v>
      </c>
      <c r="G373" s="129" t="e">
        <f>VLOOKUP($C373,登録企業台帳!$A$2:$M$556,19,)</f>
        <v>#REF!</v>
      </c>
      <c r="H373" s="129" t="e">
        <f>IF(VLOOKUP($C373,登録企業台帳!$A$2:$M$556,29,)=0,"",VLOOKUP($C373,登録企業台帳!$A$2:$M$556,29,))</f>
        <v>#REF!</v>
      </c>
      <c r="I373" s="128" t="e">
        <f>IF(VLOOKUP($C373,登録企業台帳!$A$2:$M$556,17,)=0,"",VLOOKUP($C373,登録企業台帳!$A$2:$M$556,17,))</f>
        <v>#REF!</v>
      </c>
    </row>
    <row r="374" spans="1:9" s="122" customFormat="1" ht="27">
      <c r="A374" s="120">
        <v>373</v>
      </c>
      <c r="B374" s="121" t="e">
        <f>VLOOKUP($C374,登録企業台帳!$A$2:$M$556,14,)</f>
        <v>#REF!</v>
      </c>
      <c r="C374" s="123" t="str">
        <f>登録企業台帳!A322</f>
        <v>医療法人慶真会　大杉病院</v>
      </c>
      <c r="D374" s="121" t="str">
        <f>VLOOKUP($C374,登録企業台帳!$A$2:$M$556,4,)</f>
        <v>716-0028</v>
      </c>
      <c r="E374" s="121" t="e">
        <f>VLOOKUP($C374,登録企業台帳!$A$2:$M$556,18,)</f>
        <v>#REF!</v>
      </c>
      <c r="F374" s="128" t="e">
        <f>VLOOKUP($C374,登録企業台帳!$A$2:$M$556,15,)</f>
        <v>#REF!</v>
      </c>
      <c r="G374" s="129" t="e">
        <f>VLOOKUP($C374,登録企業台帳!$A$2:$M$556,19,)</f>
        <v>#REF!</v>
      </c>
      <c r="H374" s="129" t="e">
        <f>IF(VLOOKUP($C374,登録企業台帳!$A$2:$M$556,29,)=0,"",VLOOKUP($C374,登録企業台帳!$A$2:$M$556,29,))</f>
        <v>#REF!</v>
      </c>
      <c r="I374" s="128" t="e">
        <f>IF(VLOOKUP($C374,登録企業台帳!$A$2:$M$556,17,)=0,"",VLOOKUP($C374,登録企業台帳!$A$2:$M$556,17,))</f>
        <v>#REF!</v>
      </c>
    </row>
    <row r="375" spans="1:9" s="122" customFormat="1">
      <c r="A375" s="120">
        <v>374</v>
      </c>
      <c r="B375" s="121" t="e">
        <f>VLOOKUP($C375,登録企業台帳!$A$2:$M$556,14,)</f>
        <v>#REF!</v>
      </c>
      <c r="C375" s="123" t="str">
        <f>登録企業台帳!A323</f>
        <v>立花容器株式会社</v>
      </c>
      <c r="D375" s="121" t="str">
        <f>VLOOKUP($C375,登録企業台帳!$A$2:$M$556,4,)</f>
        <v>714-1225</v>
      </c>
      <c r="E375" s="121" t="e">
        <f>VLOOKUP($C375,登録企業台帳!$A$2:$M$556,18,)</f>
        <v>#REF!</v>
      </c>
      <c r="F375" s="128" t="e">
        <f>VLOOKUP($C375,登録企業台帳!$A$2:$M$556,15,)</f>
        <v>#REF!</v>
      </c>
      <c r="G375" s="129" t="e">
        <f>VLOOKUP($C375,登録企業台帳!$A$2:$M$556,19,)</f>
        <v>#REF!</v>
      </c>
      <c r="H375" s="129" t="e">
        <f>IF(VLOOKUP($C375,登録企業台帳!$A$2:$M$556,29,)=0,"",VLOOKUP($C375,登録企業台帳!$A$2:$M$556,29,))</f>
        <v>#REF!</v>
      </c>
      <c r="I375" s="128" t="e">
        <f>IF(VLOOKUP($C375,登録企業台帳!$A$2:$M$556,17,)=0,"",VLOOKUP($C375,登録企業台帳!$A$2:$M$556,17,))</f>
        <v>#REF!</v>
      </c>
    </row>
    <row r="376" spans="1:9" s="122" customFormat="1" ht="27">
      <c r="A376" s="120">
        <v>375</v>
      </c>
      <c r="B376" s="121" t="e">
        <f>VLOOKUP($C376,登録企業台帳!$A$2:$M$556,14,)</f>
        <v>#REF!</v>
      </c>
      <c r="C376" s="123" t="str">
        <f>登録企業台帳!A324</f>
        <v>中島硝子工業株式会社</v>
      </c>
      <c r="D376" s="121" t="str">
        <f>VLOOKUP($C376,登録企業台帳!$A$2:$M$556,4,)</f>
        <v>715-0004</v>
      </c>
      <c r="E376" s="121" t="e">
        <f>VLOOKUP($C376,登録企業台帳!$A$2:$M$556,18,)</f>
        <v>#REF!</v>
      </c>
      <c r="F376" s="128" t="e">
        <f>VLOOKUP($C376,登録企業台帳!$A$2:$M$556,15,)</f>
        <v>#REF!</v>
      </c>
      <c r="G376" s="129" t="e">
        <f>VLOOKUP($C376,登録企業台帳!$A$2:$M$556,19,)</f>
        <v>#REF!</v>
      </c>
      <c r="H376" s="129" t="e">
        <f>IF(VLOOKUP($C376,登録企業台帳!$A$2:$M$556,29,)=0,"",VLOOKUP($C376,登録企業台帳!$A$2:$M$556,29,))</f>
        <v>#REF!</v>
      </c>
      <c r="I376" s="128" t="e">
        <f>IF(VLOOKUP($C376,登録企業台帳!$A$2:$M$556,17,)=0,"",VLOOKUP($C376,登録企業台帳!$A$2:$M$556,17,))</f>
        <v>#REF!</v>
      </c>
    </row>
    <row r="377" spans="1:9" s="122" customFormat="1">
      <c r="A377" s="120">
        <v>376</v>
      </c>
      <c r="B377" s="121" t="e">
        <f>VLOOKUP($C377,登録企業台帳!$A$2:$M$556,14,)</f>
        <v>#REF!</v>
      </c>
      <c r="C377" s="123" t="str">
        <f>登録企業台帳!A325</f>
        <v>株式会社ワシントン</v>
      </c>
      <c r="D377" s="121" t="str">
        <f>VLOOKUP($C377,登録企業台帳!$A$2:$M$556,4,)</f>
        <v>700-0151</v>
      </c>
      <c r="E377" s="121" t="e">
        <f>VLOOKUP($C377,登録企業台帳!$A$2:$M$556,18,)</f>
        <v>#REF!</v>
      </c>
      <c r="F377" s="128" t="e">
        <f>VLOOKUP($C377,登録企業台帳!$A$2:$M$556,15,)</f>
        <v>#REF!</v>
      </c>
      <c r="G377" s="129" t="e">
        <f>VLOOKUP($C377,登録企業台帳!$A$2:$M$556,19,)</f>
        <v>#REF!</v>
      </c>
      <c r="H377" s="129" t="e">
        <f>IF(VLOOKUP($C377,登録企業台帳!$A$2:$M$556,29,)=0,"",VLOOKUP($C377,登録企業台帳!$A$2:$M$556,29,))</f>
        <v>#REF!</v>
      </c>
      <c r="I377" s="128" t="e">
        <f>IF(VLOOKUP($C377,登録企業台帳!$A$2:$M$556,17,)=0,"",VLOOKUP($C377,登録企業台帳!$A$2:$M$556,17,))</f>
        <v>#REF!</v>
      </c>
    </row>
    <row r="378" spans="1:9" s="122" customFormat="1">
      <c r="A378" s="120">
        <v>377</v>
      </c>
      <c r="B378" s="121" t="e">
        <f>VLOOKUP($C378,登録企業台帳!$A$2:$M$556,14,)</f>
        <v>#REF!</v>
      </c>
      <c r="C378" s="123" t="str">
        <f>登録企業台帳!A326</f>
        <v>三国工業株式会社</v>
      </c>
      <c r="D378" s="121" t="str">
        <f>VLOOKUP($C378,登録企業台帳!$A$2:$M$556,4,)</f>
        <v>706-0014</v>
      </c>
      <c r="E378" s="121" t="e">
        <f>VLOOKUP($C378,登録企業台帳!$A$2:$M$556,18,)</f>
        <v>#REF!</v>
      </c>
      <c r="F378" s="128" t="e">
        <f>VLOOKUP($C378,登録企業台帳!$A$2:$M$556,15,)</f>
        <v>#REF!</v>
      </c>
      <c r="G378" s="129" t="e">
        <f>VLOOKUP($C378,登録企業台帳!$A$2:$M$556,19,)</f>
        <v>#REF!</v>
      </c>
      <c r="H378" s="129" t="e">
        <f>IF(VLOOKUP($C378,登録企業台帳!$A$2:$M$556,29,)=0,"",VLOOKUP($C378,登録企業台帳!$A$2:$M$556,29,))</f>
        <v>#REF!</v>
      </c>
      <c r="I378" s="128" t="e">
        <f>IF(VLOOKUP($C378,登録企業台帳!$A$2:$M$556,17,)=0,"",VLOOKUP($C378,登録企業台帳!$A$2:$M$556,17,))</f>
        <v>#REF!</v>
      </c>
    </row>
    <row r="379" spans="1:9" s="122" customFormat="1" ht="40.5">
      <c r="A379" s="120">
        <v>378</v>
      </c>
      <c r="B379" s="121" t="e">
        <f>VLOOKUP($C379,登録企業台帳!$A$2:$M$556,14,)</f>
        <v>#REF!</v>
      </c>
      <c r="C379" s="123" t="str">
        <f>登録企業台帳!A327</f>
        <v>エム・イー・エス特機 株式会社　マリン・メンテ事業部</v>
      </c>
      <c r="D379" s="121" t="str">
        <f>VLOOKUP($C379,登録企業台帳!$A$2:$M$556,4,)</f>
        <v>706-8651</v>
      </c>
      <c r="E379" s="121" t="e">
        <f>VLOOKUP($C379,登録企業台帳!$A$2:$M$556,18,)</f>
        <v>#REF!</v>
      </c>
      <c r="F379" s="128" t="e">
        <f>VLOOKUP($C379,登録企業台帳!$A$2:$M$556,15,)</f>
        <v>#REF!</v>
      </c>
      <c r="G379" s="129" t="e">
        <f>VLOOKUP($C379,登録企業台帳!$A$2:$M$556,19,)</f>
        <v>#REF!</v>
      </c>
      <c r="H379" s="129" t="e">
        <f>IF(VLOOKUP($C379,登録企業台帳!$A$2:$M$556,29,)=0,"",VLOOKUP($C379,登録企業台帳!$A$2:$M$556,29,))</f>
        <v>#REF!</v>
      </c>
      <c r="I379" s="128" t="e">
        <f>IF(VLOOKUP($C379,登録企業台帳!$A$2:$M$556,17,)=0,"",VLOOKUP($C379,登録企業台帳!$A$2:$M$556,17,))</f>
        <v>#REF!</v>
      </c>
    </row>
    <row r="380" spans="1:9" s="122" customFormat="1">
      <c r="A380" s="120">
        <v>379</v>
      </c>
      <c r="B380" s="121" t="e">
        <f>VLOOKUP($C380,登録企業台帳!$A$2:$M$556,14,)</f>
        <v>#REF!</v>
      </c>
      <c r="C380" s="123" t="str">
        <f>登録企業台帳!A328</f>
        <v>株式会社白十字</v>
      </c>
      <c r="D380" s="121" t="str">
        <f>VLOOKUP($C380,登録企業台帳!$A$2:$M$556,4,)</f>
        <v>701-0221</v>
      </c>
      <c r="E380" s="121" t="e">
        <f>VLOOKUP($C380,登録企業台帳!$A$2:$M$556,18,)</f>
        <v>#REF!</v>
      </c>
      <c r="F380" s="128" t="e">
        <f>VLOOKUP($C380,登録企業台帳!$A$2:$M$556,15,)</f>
        <v>#REF!</v>
      </c>
      <c r="G380" s="129" t="e">
        <f>VLOOKUP($C380,登録企業台帳!$A$2:$M$556,19,)</f>
        <v>#REF!</v>
      </c>
      <c r="H380" s="129" t="e">
        <f>IF(VLOOKUP($C380,登録企業台帳!$A$2:$M$556,29,)=0,"",VLOOKUP($C380,登録企業台帳!$A$2:$M$556,29,))</f>
        <v>#REF!</v>
      </c>
      <c r="I380" s="128" t="e">
        <f>IF(VLOOKUP($C380,登録企業台帳!$A$2:$M$556,17,)=0,"",VLOOKUP($C380,登録企業台帳!$A$2:$M$556,17,))</f>
        <v>#REF!</v>
      </c>
    </row>
    <row r="381" spans="1:9" s="122" customFormat="1">
      <c r="A381" s="120">
        <v>380</v>
      </c>
      <c r="B381" s="121" t="e">
        <f>VLOOKUP($C381,登録企業台帳!$A$2:$M$556,14,)</f>
        <v>#REF!</v>
      </c>
      <c r="C381" s="123" t="str">
        <f>登録企業台帳!A329</f>
        <v>玉野食品株式会社</v>
      </c>
      <c r="D381" s="121" t="str">
        <f>VLOOKUP($C381,登録企業台帳!$A$2:$M$556,4,)</f>
        <v>706-0011</v>
      </c>
      <c r="E381" s="121" t="e">
        <f>VLOOKUP($C381,登録企業台帳!$A$2:$M$556,18,)</f>
        <v>#REF!</v>
      </c>
      <c r="F381" s="128" t="e">
        <f>VLOOKUP($C381,登録企業台帳!$A$2:$M$556,15,)</f>
        <v>#REF!</v>
      </c>
      <c r="G381" s="129" t="e">
        <f>VLOOKUP($C381,登録企業台帳!$A$2:$M$556,19,)</f>
        <v>#REF!</v>
      </c>
      <c r="H381" s="129" t="e">
        <f>IF(VLOOKUP($C381,登録企業台帳!$A$2:$M$556,29,)=0,"",VLOOKUP($C381,登録企業台帳!$A$2:$M$556,29,))</f>
        <v>#REF!</v>
      </c>
      <c r="I381" s="128" t="e">
        <f>IF(VLOOKUP($C381,登録企業台帳!$A$2:$M$556,17,)=0,"",VLOOKUP($C381,登録企業台帳!$A$2:$M$556,17,))</f>
        <v>#REF!</v>
      </c>
    </row>
    <row r="382" spans="1:9" s="122" customFormat="1" ht="27">
      <c r="A382" s="120">
        <v>381</v>
      </c>
      <c r="B382" s="121" t="e">
        <f>VLOOKUP($C382,登録企業台帳!$A$2:$M$556,14,)</f>
        <v>#REF!</v>
      </c>
      <c r="C382" s="123" t="str">
        <f>登録企業台帳!A330</f>
        <v>玉野食品販売株式会社</v>
      </c>
      <c r="D382" s="121" t="str">
        <f>VLOOKUP($C382,登録企業台帳!$A$2:$M$556,4,)</f>
        <v>706-0011</v>
      </c>
      <c r="E382" s="121" t="e">
        <f>VLOOKUP($C382,登録企業台帳!$A$2:$M$556,18,)</f>
        <v>#REF!</v>
      </c>
      <c r="F382" s="128" t="e">
        <f>VLOOKUP($C382,登録企業台帳!$A$2:$M$556,15,)</f>
        <v>#REF!</v>
      </c>
      <c r="G382" s="129" t="e">
        <f>VLOOKUP($C382,登録企業台帳!$A$2:$M$556,19,)</f>
        <v>#REF!</v>
      </c>
      <c r="H382" s="129" t="e">
        <f>IF(VLOOKUP($C382,登録企業台帳!$A$2:$M$556,29,)=0,"",VLOOKUP($C382,登録企業台帳!$A$2:$M$556,29,))</f>
        <v>#REF!</v>
      </c>
      <c r="I382" s="128" t="e">
        <f>IF(VLOOKUP($C382,登録企業台帳!$A$2:$M$556,17,)=0,"",VLOOKUP($C382,登録企業台帳!$A$2:$M$556,17,))</f>
        <v>#REF!</v>
      </c>
    </row>
    <row r="383" spans="1:9" s="122" customFormat="1">
      <c r="A383" s="120">
        <v>382</v>
      </c>
      <c r="B383" s="121" t="e">
        <f>VLOOKUP($C383,登録企業台帳!$A$2:$M$556,14,)</f>
        <v>#REF!</v>
      </c>
      <c r="C383" s="123" t="str">
        <f>登録企業台帳!A331</f>
        <v>株式会社清風</v>
      </c>
      <c r="D383" s="121" t="str">
        <f>VLOOKUP($C383,登録企業台帳!$A$2:$M$556,4,)</f>
        <v>704-8116</v>
      </c>
      <c r="E383" s="121" t="e">
        <f>VLOOKUP($C383,登録企業台帳!$A$2:$M$556,18,)</f>
        <v>#REF!</v>
      </c>
      <c r="F383" s="128" t="e">
        <f>VLOOKUP($C383,登録企業台帳!$A$2:$M$556,15,)</f>
        <v>#REF!</v>
      </c>
      <c r="G383" s="129" t="e">
        <f>VLOOKUP($C383,登録企業台帳!$A$2:$M$556,19,)</f>
        <v>#REF!</v>
      </c>
      <c r="H383" s="129" t="e">
        <f>IF(VLOOKUP($C383,登録企業台帳!$A$2:$M$556,29,)=0,"",VLOOKUP($C383,登録企業台帳!$A$2:$M$556,29,))</f>
        <v>#REF!</v>
      </c>
      <c r="I383" s="128" t="e">
        <f>IF(VLOOKUP($C383,登録企業台帳!$A$2:$M$556,17,)=0,"",VLOOKUP($C383,登録企業台帳!$A$2:$M$556,17,))</f>
        <v>#REF!</v>
      </c>
    </row>
    <row r="384" spans="1:9" s="122" customFormat="1">
      <c r="A384" s="120">
        <v>383</v>
      </c>
      <c r="B384" s="121" t="e">
        <f>VLOOKUP($C384,登録企業台帳!$A$2:$M$556,14,)</f>
        <v>#REF!</v>
      </c>
      <c r="C384" s="123" t="str">
        <f>登録企業台帳!A332</f>
        <v>有限会社機創</v>
      </c>
      <c r="D384" s="121" t="str">
        <f>VLOOKUP($C384,登録企業台帳!$A$2:$M$556,4,)</f>
        <v>702-8002</v>
      </c>
      <c r="E384" s="121" t="e">
        <f>VLOOKUP($C384,登録企業台帳!$A$2:$M$556,18,)</f>
        <v>#REF!</v>
      </c>
      <c r="F384" s="128" t="e">
        <f>VLOOKUP($C384,登録企業台帳!$A$2:$M$556,15,)</f>
        <v>#REF!</v>
      </c>
      <c r="G384" s="129" t="e">
        <f>VLOOKUP($C384,登録企業台帳!$A$2:$M$556,19,)</f>
        <v>#REF!</v>
      </c>
      <c r="H384" s="129" t="e">
        <f>IF(VLOOKUP($C384,登録企業台帳!$A$2:$M$556,29,)=0,"",VLOOKUP($C384,登録企業台帳!$A$2:$M$556,29,))</f>
        <v>#REF!</v>
      </c>
      <c r="I384" s="128" t="e">
        <f>IF(VLOOKUP($C384,登録企業台帳!$A$2:$M$556,17,)=0,"",VLOOKUP($C384,登録企業台帳!$A$2:$M$556,17,))</f>
        <v>#REF!</v>
      </c>
    </row>
    <row r="385" spans="1:9" s="122" customFormat="1">
      <c r="A385" s="120">
        <v>384</v>
      </c>
      <c r="B385" s="121" t="e">
        <f>VLOOKUP($C385,登録企業台帳!$A$2:$M$556,14,)</f>
        <v>#REF!</v>
      </c>
      <c r="C385" s="123" t="e">
        <f>#REF!</f>
        <v>#REF!</v>
      </c>
      <c r="D385" s="121" t="e">
        <f>VLOOKUP($C385,登録企業台帳!$A$2:$M$556,4,)</f>
        <v>#REF!</v>
      </c>
      <c r="E385" s="121" t="e">
        <f>VLOOKUP($C385,登録企業台帳!$A$2:$M$556,18,)</f>
        <v>#REF!</v>
      </c>
      <c r="F385" s="128" t="e">
        <f>VLOOKUP($C385,登録企業台帳!$A$2:$M$556,15,)</f>
        <v>#REF!</v>
      </c>
      <c r="G385" s="129" t="e">
        <f>VLOOKUP($C385,登録企業台帳!$A$2:$M$556,19,)</f>
        <v>#REF!</v>
      </c>
      <c r="H385" s="129" t="e">
        <f>IF(VLOOKUP($C385,登録企業台帳!$A$2:$M$556,29,)=0,"",VLOOKUP($C385,登録企業台帳!$A$2:$M$556,29,))</f>
        <v>#REF!</v>
      </c>
      <c r="I385" s="128" t="e">
        <f>IF(VLOOKUP($C385,登録企業台帳!$A$2:$M$556,17,)=0,"",VLOOKUP($C385,登録企業台帳!$A$2:$M$556,17,))</f>
        <v>#REF!</v>
      </c>
    </row>
    <row r="386" spans="1:9" s="122" customFormat="1" ht="27">
      <c r="A386" s="120">
        <v>385</v>
      </c>
      <c r="B386" s="121" t="e">
        <f>VLOOKUP($C386,登録企業台帳!$A$2:$M$556,14,)</f>
        <v>#REF!</v>
      </c>
      <c r="C386" s="123" t="str">
        <f>登録企業台帳!A333</f>
        <v>医療法人社団恵風会　宮本整形外科病院</v>
      </c>
      <c r="D386" s="121" t="str">
        <f>VLOOKUP($C386,登録企業台帳!$A$2:$M$556,4,)</f>
        <v>703-8236</v>
      </c>
      <c r="E386" s="121" t="e">
        <f>VLOOKUP($C386,登録企業台帳!$A$2:$M$556,18,)</f>
        <v>#REF!</v>
      </c>
      <c r="F386" s="128" t="e">
        <f>VLOOKUP($C386,登録企業台帳!$A$2:$M$556,15,)</f>
        <v>#REF!</v>
      </c>
      <c r="G386" s="129" t="e">
        <f>VLOOKUP($C386,登録企業台帳!$A$2:$M$556,19,)</f>
        <v>#REF!</v>
      </c>
      <c r="H386" s="129" t="e">
        <f>IF(VLOOKUP($C386,登録企業台帳!$A$2:$M$556,29,)=0,"",VLOOKUP($C386,登録企業台帳!$A$2:$M$556,29,))</f>
        <v>#REF!</v>
      </c>
      <c r="I386" s="128" t="e">
        <f>IF(VLOOKUP($C386,登録企業台帳!$A$2:$M$556,17,)=0,"",VLOOKUP($C386,登録企業台帳!$A$2:$M$556,17,))</f>
        <v>#REF!</v>
      </c>
    </row>
    <row r="387" spans="1:9" s="122" customFormat="1" ht="27">
      <c r="A387" s="120">
        <v>386</v>
      </c>
      <c r="B387" s="121" t="e">
        <f>VLOOKUP($C387,登録企業台帳!$A$2:$M$556,14,)</f>
        <v>#REF!</v>
      </c>
      <c r="C387" s="123" t="str">
        <f>登録企業台帳!A334</f>
        <v>株式会社福岡ソノリク岡山支社</v>
      </c>
      <c r="D387" s="121" t="str">
        <f>VLOOKUP($C387,登録企業台帳!$A$2:$M$556,4,)</f>
        <v>711-0935</v>
      </c>
      <c r="E387" s="121" t="e">
        <f>VLOOKUP($C387,登録企業台帳!$A$2:$M$556,18,)</f>
        <v>#REF!</v>
      </c>
      <c r="F387" s="128" t="e">
        <f>VLOOKUP($C387,登録企業台帳!$A$2:$M$556,15,)</f>
        <v>#REF!</v>
      </c>
      <c r="G387" s="129" t="e">
        <f>VLOOKUP($C387,登録企業台帳!$A$2:$M$556,19,)</f>
        <v>#REF!</v>
      </c>
      <c r="H387" s="129" t="e">
        <f>IF(VLOOKUP($C387,登録企業台帳!$A$2:$M$556,29,)=0,"",VLOOKUP($C387,登録企業台帳!$A$2:$M$556,29,))</f>
        <v>#REF!</v>
      </c>
      <c r="I387" s="128" t="e">
        <f>IF(VLOOKUP($C387,登録企業台帳!$A$2:$M$556,17,)=0,"",VLOOKUP($C387,登録企業台帳!$A$2:$M$556,17,))</f>
        <v>#REF!</v>
      </c>
    </row>
    <row r="388" spans="1:9" s="122" customFormat="1" ht="54">
      <c r="A388" s="120">
        <v>387</v>
      </c>
      <c r="B388" s="121" t="e">
        <f>VLOOKUP($C388,登録企業台帳!$A$2:$M$556,14,)</f>
        <v>#REF!</v>
      </c>
      <c r="C388" s="123" t="str">
        <f>登録企業台帳!A335</f>
        <v>医療法人社団　良友会</v>
      </c>
      <c r="D388" s="121" t="str">
        <f>VLOOKUP($C388,登録企業台帳!$A$2:$M$556,4,)</f>
        <v>702-8006</v>
      </c>
      <c r="E388" s="121" t="e">
        <f>VLOOKUP($C388,登録企業台帳!$A$2:$M$556,18,)</f>
        <v>#REF!</v>
      </c>
      <c r="F388" s="128" t="e">
        <f>VLOOKUP($C388,登録企業台帳!$A$2:$M$556,15,)</f>
        <v>#REF!</v>
      </c>
      <c r="G388" s="129" t="e">
        <f>VLOOKUP($C388,登録企業台帳!$A$2:$M$556,19,)</f>
        <v>#REF!</v>
      </c>
      <c r="H388" s="129" t="e">
        <f>IF(VLOOKUP($C388,登録企業台帳!$A$2:$M$556,29,)=0,"",VLOOKUP($C388,登録企業台帳!$A$2:$M$556,29,))</f>
        <v>#REF!</v>
      </c>
      <c r="I388" s="132" t="s">
        <v>2011</v>
      </c>
    </row>
    <row r="389" spans="1:9" s="122" customFormat="1" ht="27">
      <c r="A389" s="120">
        <v>388</v>
      </c>
      <c r="B389" s="121" t="e">
        <f>VLOOKUP($C389,登録企業台帳!$A$2:$M$556,14,)</f>
        <v>#REF!</v>
      </c>
      <c r="C389" s="123" t="str">
        <f>登録企業台帳!A336</f>
        <v>公益財団法人岡山県環境保全事業団</v>
      </c>
      <c r="D389" s="121" t="str">
        <f>VLOOKUP($C389,登録企業台帳!$A$2:$M$556,4,)</f>
        <v>701-0212</v>
      </c>
      <c r="E389" s="121" t="e">
        <f>VLOOKUP($C389,登録企業台帳!$A$2:$M$556,18,)</f>
        <v>#REF!</v>
      </c>
      <c r="F389" s="128" t="e">
        <f>VLOOKUP($C389,登録企業台帳!$A$2:$M$556,15,)</f>
        <v>#REF!</v>
      </c>
      <c r="G389" s="129" t="e">
        <f>VLOOKUP($C389,登録企業台帳!$A$2:$M$556,19,)</f>
        <v>#REF!</v>
      </c>
      <c r="H389" s="129" t="e">
        <f>IF(VLOOKUP($C389,登録企業台帳!$A$2:$M$556,29,)=0,"",VLOOKUP($C389,登録企業台帳!$A$2:$M$556,29,))</f>
        <v>#REF!</v>
      </c>
      <c r="I389" s="128" t="e">
        <f>IF(VLOOKUP($C389,登録企業台帳!$A$2:$M$556,17,)=0,"",VLOOKUP($C389,登録企業台帳!$A$2:$M$556,17,))</f>
        <v>#REF!</v>
      </c>
    </row>
    <row r="390" spans="1:9" s="122" customFormat="1" ht="27">
      <c r="A390" s="120">
        <v>389</v>
      </c>
      <c r="B390" s="121" t="e">
        <f>VLOOKUP($C390,登録企業台帳!$A$2:$M$556,14,)</f>
        <v>#REF!</v>
      </c>
      <c r="C390" s="123" t="str">
        <f>登録企業台帳!A337</f>
        <v>株式会社ライフプランニング</v>
      </c>
      <c r="D390" s="121" t="str">
        <f>VLOOKUP($C390,登録企業台帳!$A$2:$M$556,4,)</f>
        <v>702-8001</v>
      </c>
      <c r="E390" s="121" t="e">
        <f>VLOOKUP($C390,登録企業台帳!$A$2:$M$556,18,)</f>
        <v>#REF!</v>
      </c>
      <c r="F390" s="128" t="e">
        <f>VLOOKUP($C390,登録企業台帳!$A$2:$M$556,15,)</f>
        <v>#REF!</v>
      </c>
      <c r="G390" s="129" t="e">
        <f>VLOOKUP($C390,登録企業台帳!$A$2:$M$556,19,)</f>
        <v>#REF!</v>
      </c>
      <c r="H390" s="129" t="e">
        <f>IF(VLOOKUP($C390,登録企業台帳!$A$2:$M$556,29,)=0,"",VLOOKUP($C390,登録企業台帳!$A$2:$M$556,29,))</f>
        <v>#REF!</v>
      </c>
      <c r="I390" s="128" t="e">
        <f>IF(VLOOKUP($C390,登録企業台帳!$A$2:$M$556,17,)=0,"",VLOOKUP($C390,登録企業台帳!$A$2:$M$556,17,))</f>
        <v>#REF!</v>
      </c>
    </row>
    <row r="391" spans="1:9" s="122" customFormat="1" ht="27">
      <c r="A391" s="120">
        <v>390</v>
      </c>
      <c r="B391" s="121" t="e">
        <f>VLOOKUP($C391,登録企業台帳!$A$2:$M$556,14,)</f>
        <v>#REF!</v>
      </c>
      <c r="C391" s="123" t="str">
        <f>登録企業台帳!A338</f>
        <v>特別養護老人ホームいこい荘</v>
      </c>
      <c r="D391" s="121" t="str">
        <f>VLOOKUP($C391,登録企業台帳!$A$2:$M$556,4,)</f>
        <v>706-0151</v>
      </c>
      <c r="E391" s="121" t="e">
        <f>VLOOKUP($C391,登録企業台帳!$A$2:$M$556,18,)</f>
        <v>#REF!</v>
      </c>
      <c r="F391" s="128" t="e">
        <f>VLOOKUP($C391,登録企業台帳!$A$2:$M$556,15,)</f>
        <v>#REF!</v>
      </c>
      <c r="G391" s="129" t="e">
        <f>VLOOKUP($C391,登録企業台帳!$A$2:$M$556,19,)</f>
        <v>#REF!</v>
      </c>
      <c r="H391" s="129" t="e">
        <f>IF(VLOOKUP($C391,登録企業台帳!$A$2:$M$556,29,)=0,"",VLOOKUP($C391,登録企業台帳!$A$2:$M$556,29,))</f>
        <v>#REF!</v>
      </c>
      <c r="I391" s="128" t="e">
        <f>IF(VLOOKUP($C391,登録企業台帳!$A$2:$M$556,17,)=0,"",VLOOKUP($C391,登録企業台帳!$A$2:$M$556,17,))</f>
        <v>#REF!</v>
      </c>
    </row>
    <row r="392" spans="1:9" s="122" customFormat="1" ht="27">
      <c r="A392" s="120">
        <v>391</v>
      </c>
      <c r="B392" s="121" t="e">
        <f>VLOOKUP($C392,登録企業台帳!$A$2:$M$556,14,)</f>
        <v>#REF!</v>
      </c>
      <c r="C392" s="123" t="str">
        <f>登録企業台帳!A339</f>
        <v>株式会社エフピコ笠岡</v>
      </c>
      <c r="D392" s="121" t="str">
        <f>VLOOKUP($C392,登録企業台帳!$A$2:$M$556,4,)</f>
        <v>714-0066</v>
      </c>
      <c r="E392" s="121" t="e">
        <f>VLOOKUP($C392,登録企業台帳!$A$2:$M$556,18,)</f>
        <v>#REF!</v>
      </c>
      <c r="F392" s="128" t="e">
        <f>VLOOKUP($C392,登録企業台帳!$A$2:$M$556,15,)</f>
        <v>#REF!</v>
      </c>
      <c r="G392" s="129" t="e">
        <f>VLOOKUP($C392,登録企業台帳!$A$2:$M$556,19,)</f>
        <v>#REF!</v>
      </c>
      <c r="H392" s="129" t="e">
        <f>IF(VLOOKUP($C392,登録企業台帳!$A$2:$M$556,29,)=0,"",VLOOKUP($C392,登録企業台帳!$A$2:$M$556,29,))</f>
        <v>#REF!</v>
      </c>
      <c r="I392" s="128" t="e">
        <f>IF(VLOOKUP($C392,登録企業台帳!$A$2:$M$556,17,)=0,"",VLOOKUP($C392,登録企業台帳!$A$2:$M$556,17,))</f>
        <v>#REF!</v>
      </c>
    </row>
    <row r="393" spans="1:9" s="122" customFormat="1">
      <c r="A393" s="120">
        <v>392</v>
      </c>
      <c r="B393" s="121" t="e">
        <f>VLOOKUP($C393,登録企業台帳!$A$2:$M$556,14,)</f>
        <v>#REF!</v>
      </c>
      <c r="C393" s="123" t="str">
        <f>登録企業台帳!A340</f>
        <v>社会福祉法人恵風会</v>
      </c>
      <c r="D393" s="121" t="str">
        <f>VLOOKUP($C393,登録企業台帳!$A$2:$M$556,4,)</f>
        <v>703-8226</v>
      </c>
      <c r="E393" s="121" t="e">
        <f>VLOOKUP($C393,登録企業台帳!$A$2:$M$556,18,)</f>
        <v>#REF!</v>
      </c>
      <c r="F393" s="128" t="e">
        <f>VLOOKUP($C393,登録企業台帳!$A$2:$M$556,15,)</f>
        <v>#REF!</v>
      </c>
      <c r="G393" s="129" t="e">
        <f>VLOOKUP($C393,登録企業台帳!$A$2:$M$556,19,)</f>
        <v>#REF!</v>
      </c>
      <c r="H393" s="129" t="e">
        <f>IF(VLOOKUP($C393,登録企業台帳!$A$2:$M$556,29,)=0,"",VLOOKUP($C393,登録企業台帳!$A$2:$M$556,29,))</f>
        <v>#REF!</v>
      </c>
      <c r="I393" s="128" t="e">
        <f>IF(VLOOKUP($C393,登録企業台帳!$A$2:$M$556,17,)=0,"",VLOOKUP($C393,登録企業台帳!$A$2:$M$556,17,))</f>
        <v>#REF!</v>
      </c>
    </row>
    <row r="394" spans="1:9" s="122" customFormat="1">
      <c r="A394" s="120">
        <v>393</v>
      </c>
      <c r="B394" s="121" t="e">
        <f>VLOOKUP($C394,登録企業台帳!$A$2:$M$556,14,)</f>
        <v>#REF!</v>
      </c>
      <c r="C394" s="123" t="str">
        <f>登録企業台帳!A341</f>
        <v>株式会社共和鋳造所</v>
      </c>
      <c r="D394" s="121" t="str">
        <f>VLOOKUP($C394,登録企業台帳!$A$2:$M$556,4,)</f>
        <v>715-0006</v>
      </c>
      <c r="E394" s="121" t="e">
        <f>VLOOKUP($C394,登録企業台帳!$A$2:$M$556,18,)</f>
        <v>#REF!</v>
      </c>
      <c r="F394" s="128" t="e">
        <f>VLOOKUP($C394,登録企業台帳!$A$2:$M$556,15,)</f>
        <v>#REF!</v>
      </c>
      <c r="G394" s="129" t="e">
        <f>VLOOKUP($C394,登録企業台帳!$A$2:$M$556,19,)</f>
        <v>#REF!</v>
      </c>
      <c r="H394" s="129" t="e">
        <f>IF(VLOOKUP($C394,登録企業台帳!$A$2:$M$556,29,)=0,"",VLOOKUP($C394,登録企業台帳!$A$2:$M$556,29,))</f>
        <v>#REF!</v>
      </c>
      <c r="I394" s="128" t="e">
        <f>IF(VLOOKUP($C394,登録企業台帳!$A$2:$M$556,17,)=0,"",VLOOKUP($C394,登録企業台帳!$A$2:$M$556,17,))</f>
        <v>#REF!</v>
      </c>
    </row>
    <row r="395" spans="1:9" s="122" customFormat="1">
      <c r="A395" s="120">
        <v>394</v>
      </c>
      <c r="B395" s="121" t="e">
        <f>VLOOKUP($C395,登録企業台帳!$A$2:$M$556,14,)</f>
        <v>#REF!</v>
      </c>
      <c r="C395" s="123" t="str">
        <f>登録企業台帳!A342</f>
        <v>石川工業株式会社</v>
      </c>
      <c r="D395" s="121" t="str">
        <f>VLOOKUP($C395,登録企業台帳!$A$2:$M$556,4,)</f>
        <v xml:space="preserve">701-1204 </v>
      </c>
      <c r="E395" s="121" t="e">
        <f>VLOOKUP($C395,登録企業台帳!$A$2:$M$556,18,)</f>
        <v>#REF!</v>
      </c>
      <c r="F395" s="128" t="e">
        <f>VLOOKUP($C395,登録企業台帳!$A$2:$M$556,15,)</f>
        <v>#REF!</v>
      </c>
      <c r="G395" s="129" t="e">
        <f>VLOOKUP($C395,登録企業台帳!$A$2:$M$556,19,)</f>
        <v>#REF!</v>
      </c>
      <c r="H395" s="129" t="e">
        <f>IF(VLOOKUP($C395,登録企業台帳!$A$2:$M$556,29,)=0,"",VLOOKUP($C395,登録企業台帳!$A$2:$M$556,29,))</f>
        <v>#REF!</v>
      </c>
      <c r="I395" s="128" t="e">
        <f>IF(VLOOKUP($C395,登録企業台帳!$A$2:$M$556,17,)=0,"",VLOOKUP($C395,登録企業台帳!$A$2:$M$556,17,))</f>
        <v>#REF!</v>
      </c>
    </row>
    <row r="396" spans="1:9" s="122" customFormat="1" ht="27">
      <c r="A396" s="120">
        <v>395</v>
      </c>
      <c r="B396" s="121" t="e">
        <f>VLOOKUP($C396,登録企業台帳!$A$2:$M$556,14,)</f>
        <v>#REF!</v>
      </c>
      <c r="C396" s="123" t="str">
        <f>登録企業台帳!A343</f>
        <v>株式会社山陽新聞事業社</v>
      </c>
      <c r="D396" s="121" t="str">
        <f>VLOOKUP($C396,登録企業台帳!$A$2:$M$556,4,)</f>
        <v>700-0904</v>
      </c>
      <c r="E396" s="121" t="e">
        <f>VLOOKUP($C396,登録企業台帳!$A$2:$M$556,18,)</f>
        <v>#REF!</v>
      </c>
      <c r="F396" s="128" t="e">
        <f>VLOOKUP($C396,登録企業台帳!$A$2:$M$556,15,)</f>
        <v>#REF!</v>
      </c>
      <c r="G396" s="129" t="e">
        <f>VLOOKUP($C396,登録企業台帳!$A$2:$M$556,19,)</f>
        <v>#REF!</v>
      </c>
      <c r="H396" s="129" t="e">
        <f>IF(VLOOKUP($C396,登録企業台帳!$A$2:$M$556,29,)=0,"",VLOOKUP($C396,登録企業台帳!$A$2:$M$556,29,))</f>
        <v>#REF!</v>
      </c>
      <c r="I396" s="128" t="e">
        <f>IF(VLOOKUP($C396,登録企業台帳!$A$2:$M$556,17,)=0,"",VLOOKUP($C396,登録企業台帳!$A$2:$M$556,17,))</f>
        <v>#REF!</v>
      </c>
    </row>
    <row r="397" spans="1:9" s="122" customFormat="1" ht="27">
      <c r="A397" s="120">
        <v>396</v>
      </c>
      <c r="B397" s="121" t="e">
        <f>VLOOKUP($C397,登録企業台帳!$A$2:$M$556,14,)</f>
        <v>#REF!</v>
      </c>
      <c r="C397" s="123" t="str">
        <f>登録企業台帳!A344</f>
        <v>ナイカイ塩業株式会社</v>
      </c>
      <c r="D397" s="121" t="str">
        <f>VLOOKUP($C397,登録企業台帳!$A$2:$M$556,4,)</f>
        <v>706-0305</v>
      </c>
      <c r="E397" s="121" t="e">
        <f>VLOOKUP($C397,登録企業台帳!$A$2:$M$556,18,)</f>
        <v>#REF!</v>
      </c>
      <c r="F397" s="128" t="e">
        <f>VLOOKUP($C397,登録企業台帳!$A$2:$M$556,15,)</f>
        <v>#REF!</v>
      </c>
      <c r="G397" s="129" t="e">
        <f>VLOOKUP($C397,登録企業台帳!$A$2:$M$556,19,)</f>
        <v>#REF!</v>
      </c>
      <c r="H397" s="129" t="e">
        <f>IF(VLOOKUP($C397,登録企業台帳!$A$2:$M$556,29,)=0,"",VLOOKUP($C397,登録企業台帳!$A$2:$M$556,29,))</f>
        <v>#REF!</v>
      </c>
      <c r="I397" s="128" t="e">
        <f>IF(VLOOKUP($C397,登録企業台帳!$A$2:$M$556,17,)=0,"",VLOOKUP($C397,登録企業台帳!$A$2:$M$556,17,))</f>
        <v>#REF!</v>
      </c>
    </row>
    <row r="398" spans="1:9" s="122" customFormat="1" ht="27">
      <c r="A398" s="120">
        <v>397</v>
      </c>
      <c r="B398" s="121" t="e">
        <f>VLOOKUP($C398,登録企業台帳!$A$2:$M$556,14,)</f>
        <v>#REF!</v>
      </c>
      <c r="C398" s="123" t="str">
        <f>登録企業台帳!A345</f>
        <v>三井造船生活協同組合</v>
      </c>
      <c r="D398" s="121" t="str">
        <f>VLOOKUP($C398,登録企業台帳!$A$2:$M$556,4,)</f>
        <v>706-8501</v>
      </c>
      <c r="E398" s="121" t="e">
        <f>VLOOKUP($C398,登録企業台帳!$A$2:$M$556,18,)</f>
        <v>#REF!</v>
      </c>
      <c r="F398" s="128" t="e">
        <f>VLOOKUP($C398,登録企業台帳!$A$2:$M$556,15,)</f>
        <v>#REF!</v>
      </c>
      <c r="G398" s="129" t="e">
        <f>VLOOKUP($C398,登録企業台帳!$A$2:$M$556,19,)</f>
        <v>#REF!</v>
      </c>
      <c r="H398" s="129" t="e">
        <f>IF(VLOOKUP($C398,登録企業台帳!$A$2:$M$556,29,)=0,"",VLOOKUP($C398,登録企業台帳!$A$2:$M$556,29,))</f>
        <v>#REF!</v>
      </c>
      <c r="I398" s="128" t="e">
        <f>IF(VLOOKUP($C398,登録企業台帳!$A$2:$M$556,17,)=0,"",VLOOKUP($C398,登録企業台帳!$A$2:$M$556,17,))</f>
        <v>#REF!</v>
      </c>
    </row>
    <row r="399" spans="1:9" s="122" customFormat="1" ht="27">
      <c r="A399" s="120">
        <v>398</v>
      </c>
      <c r="B399" s="121" t="e">
        <f>VLOOKUP($C399,登録企業台帳!$A$2:$M$556,14,)</f>
        <v>#REF!</v>
      </c>
      <c r="C399" s="123" t="str">
        <f>登録企業台帳!A346</f>
        <v>株式会社岡山調剤薬局</v>
      </c>
      <c r="D399" s="121" t="str">
        <f>VLOOKUP($C399,登録企業台帳!$A$2:$M$556,4,)</f>
        <v>703-8266</v>
      </c>
      <c r="E399" s="121" t="e">
        <f>VLOOKUP($C399,登録企業台帳!$A$2:$M$556,18,)</f>
        <v>#REF!</v>
      </c>
      <c r="F399" s="128" t="e">
        <f>VLOOKUP($C399,登録企業台帳!$A$2:$M$556,15,)</f>
        <v>#REF!</v>
      </c>
      <c r="G399" s="129" t="e">
        <f>VLOOKUP($C399,登録企業台帳!$A$2:$M$556,19,)</f>
        <v>#REF!</v>
      </c>
      <c r="H399" s="129" t="e">
        <f>IF(VLOOKUP($C399,登録企業台帳!$A$2:$M$556,29,)=0,"",VLOOKUP($C399,登録企業台帳!$A$2:$M$556,29,))</f>
        <v>#REF!</v>
      </c>
      <c r="I399" s="128" t="e">
        <f>IF(VLOOKUP($C399,登録企業台帳!$A$2:$M$556,17,)=0,"",VLOOKUP($C399,登録企業台帳!$A$2:$M$556,17,))</f>
        <v>#REF!</v>
      </c>
    </row>
    <row r="400" spans="1:9" s="122" customFormat="1" ht="27">
      <c r="A400" s="120">
        <v>399</v>
      </c>
      <c r="B400" s="121" t="e">
        <f>VLOOKUP($C400,登録企業台帳!$A$2:$M$556,14,)</f>
        <v>#REF!</v>
      </c>
      <c r="C400" s="123" t="str">
        <f>登録企業台帳!A347</f>
        <v>有限会社エス・ティー・ケイ</v>
      </c>
      <c r="D400" s="121" t="str">
        <f>VLOOKUP($C400,登録企業台帳!$A$2:$M$556,4,)</f>
        <v>701-0204</v>
      </c>
      <c r="E400" s="121" t="e">
        <f>VLOOKUP($C400,登録企業台帳!$A$2:$M$556,18,)</f>
        <v>#REF!</v>
      </c>
      <c r="F400" s="128" t="e">
        <f>VLOOKUP($C400,登録企業台帳!$A$2:$M$556,15,)</f>
        <v>#REF!</v>
      </c>
      <c r="G400" s="129" t="e">
        <f>VLOOKUP($C400,登録企業台帳!$A$2:$M$556,19,)</f>
        <v>#REF!</v>
      </c>
      <c r="H400" s="129" t="e">
        <f>IF(VLOOKUP($C400,登録企業台帳!$A$2:$M$556,29,)=0,"",VLOOKUP($C400,登録企業台帳!$A$2:$M$556,29,))</f>
        <v>#REF!</v>
      </c>
      <c r="I400" s="128" t="e">
        <f>IF(VLOOKUP($C400,登録企業台帳!$A$2:$M$556,17,)=0,"",VLOOKUP($C400,登録企業台帳!$A$2:$M$556,17,))</f>
        <v>#REF!</v>
      </c>
    </row>
    <row r="401" spans="1:9" s="122" customFormat="1" ht="27">
      <c r="A401" s="120">
        <v>400</v>
      </c>
      <c r="B401" s="121" t="e">
        <f>VLOOKUP($C401,登録企業台帳!$A$2:$M$556,14,)</f>
        <v>#REF!</v>
      </c>
      <c r="C401" s="123" t="str">
        <f>登録企業台帳!A348</f>
        <v>テレビせとうち株式会社</v>
      </c>
      <c r="D401" s="121" t="str">
        <f>VLOOKUP($C401,登録企業台帳!$A$2:$M$556,4,)</f>
        <v>700-8677</v>
      </c>
      <c r="E401" s="121" t="e">
        <f>VLOOKUP($C401,登録企業台帳!$A$2:$M$556,18,)</f>
        <v>#REF!</v>
      </c>
      <c r="F401" s="128" t="e">
        <f>VLOOKUP($C401,登録企業台帳!$A$2:$M$556,15,)</f>
        <v>#REF!</v>
      </c>
      <c r="G401" s="129" t="e">
        <f>VLOOKUP($C401,登録企業台帳!$A$2:$M$556,19,)</f>
        <v>#REF!</v>
      </c>
      <c r="H401" s="129" t="e">
        <f>IF(VLOOKUP($C401,登録企業台帳!$A$2:$M$556,29,)=0,"",VLOOKUP($C401,登録企業台帳!$A$2:$M$556,29,))</f>
        <v>#REF!</v>
      </c>
      <c r="I401" s="128" t="e">
        <f>IF(VLOOKUP($C401,登録企業台帳!$A$2:$M$556,17,)=0,"",VLOOKUP($C401,登録企業台帳!$A$2:$M$556,17,))</f>
        <v>#REF!</v>
      </c>
    </row>
    <row r="402" spans="1:9" s="122" customFormat="1">
      <c r="A402" s="120">
        <v>401</v>
      </c>
      <c r="B402" s="121" t="e">
        <f>VLOOKUP($C402,登録企業台帳!$A$2:$M$556,14,)</f>
        <v>#REF!</v>
      </c>
      <c r="C402" s="123" t="e">
        <f>登録企業台帳!#REF!</f>
        <v>#REF!</v>
      </c>
      <c r="D402" s="121" t="e">
        <f>VLOOKUP($C402,登録企業台帳!$A$2:$M$556,4,)</f>
        <v>#REF!</v>
      </c>
      <c r="E402" s="121" t="e">
        <f>VLOOKUP($C402,登録企業台帳!$A$2:$M$556,18,)</f>
        <v>#REF!</v>
      </c>
      <c r="F402" s="128" t="e">
        <f>VLOOKUP($C402,登録企業台帳!$A$2:$M$556,15,)</f>
        <v>#REF!</v>
      </c>
      <c r="G402" s="129" t="e">
        <f>VLOOKUP($C402,登録企業台帳!$A$2:$M$556,19,)</f>
        <v>#REF!</v>
      </c>
      <c r="H402" s="129" t="e">
        <f>IF(VLOOKUP($C402,登録企業台帳!$A$2:$M$556,29,)=0,"",VLOOKUP($C402,登録企業台帳!$A$2:$M$556,29,))</f>
        <v>#REF!</v>
      </c>
      <c r="I402" s="128" t="e">
        <f>IF(VLOOKUP($C402,登録企業台帳!$A$2:$M$556,17,)=0,"",VLOOKUP($C402,登録企業台帳!$A$2:$M$556,17,))</f>
        <v>#REF!</v>
      </c>
    </row>
    <row r="403" spans="1:9" s="122" customFormat="1">
      <c r="A403" s="120">
        <v>402</v>
      </c>
      <c r="B403" s="121" t="e">
        <f>VLOOKUP($C403,登録企業台帳!$A$2:$M$556,14,)</f>
        <v>#REF!</v>
      </c>
      <c r="C403" s="123" t="e">
        <f>登録企業台帳!#REF!</f>
        <v>#REF!</v>
      </c>
      <c r="D403" s="121" t="e">
        <f>VLOOKUP($C403,登録企業台帳!$A$2:$M$556,4,)</f>
        <v>#REF!</v>
      </c>
      <c r="E403" s="121" t="e">
        <f>VLOOKUP($C403,登録企業台帳!$A$2:$M$556,18,)</f>
        <v>#REF!</v>
      </c>
      <c r="F403" s="128" t="e">
        <f>VLOOKUP($C403,登録企業台帳!$A$2:$M$556,15,)</f>
        <v>#REF!</v>
      </c>
      <c r="G403" s="129" t="e">
        <f>VLOOKUP($C403,登録企業台帳!$A$2:$M$556,19,)</f>
        <v>#REF!</v>
      </c>
      <c r="H403" s="129" t="e">
        <f>IF(VLOOKUP($C403,登録企業台帳!$A$2:$M$556,29,)=0,"",VLOOKUP($C403,登録企業台帳!$A$2:$M$556,29,))</f>
        <v>#REF!</v>
      </c>
      <c r="I403" s="128" t="e">
        <f>IF(VLOOKUP($C403,登録企業台帳!$A$2:$M$556,17,)=0,"",VLOOKUP($C403,登録企業台帳!$A$2:$M$556,17,))</f>
        <v>#REF!</v>
      </c>
    </row>
    <row r="404" spans="1:9" s="122" customFormat="1">
      <c r="A404" s="120">
        <v>403</v>
      </c>
      <c r="B404" s="121" t="e">
        <f>VLOOKUP($C404,登録企業台帳!$A$2:$M$556,14,)</f>
        <v>#REF!</v>
      </c>
      <c r="C404" s="123" t="e">
        <f>登録企業台帳!#REF!</f>
        <v>#REF!</v>
      </c>
      <c r="D404" s="121" t="e">
        <f>VLOOKUP($C404,登録企業台帳!$A$2:$M$556,4,)</f>
        <v>#REF!</v>
      </c>
      <c r="E404" s="121" t="e">
        <f>VLOOKUP($C404,登録企業台帳!$A$2:$M$556,18,)</f>
        <v>#REF!</v>
      </c>
      <c r="F404" s="128" t="e">
        <f>VLOOKUP($C404,登録企業台帳!$A$2:$M$556,15,)</f>
        <v>#REF!</v>
      </c>
      <c r="G404" s="129" t="e">
        <f>VLOOKUP($C404,登録企業台帳!$A$2:$M$556,19,)</f>
        <v>#REF!</v>
      </c>
      <c r="H404" s="129" t="e">
        <f>IF(VLOOKUP($C404,登録企業台帳!$A$2:$M$556,29,)=0,"",VLOOKUP($C404,登録企業台帳!$A$2:$M$556,29,))</f>
        <v>#REF!</v>
      </c>
      <c r="I404" s="128" t="e">
        <f>IF(VLOOKUP($C404,登録企業台帳!$A$2:$M$556,17,)=0,"",VLOOKUP($C404,登録企業台帳!$A$2:$M$556,17,))</f>
        <v>#REF!</v>
      </c>
    </row>
    <row r="405" spans="1:9" s="122" customFormat="1">
      <c r="A405" s="120">
        <v>404</v>
      </c>
      <c r="B405" s="121" t="e">
        <f>VLOOKUP($C405,登録企業台帳!$A$2:$M$556,14,)</f>
        <v>#REF!</v>
      </c>
      <c r="C405" s="123" t="e">
        <f>登録企業台帳!#REF!</f>
        <v>#REF!</v>
      </c>
      <c r="D405" s="121" t="e">
        <f>VLOOKUP($C405,登録企業台帳!$A$2:$M$556,4,)</f>
        <v>#REF!</v>
      </c>
      <c r="E405" s="121" t="e">
        <f>VLOOKUP($C405,登録企業台帳!$A$2:$M$556,18,)</f>
        <v>#REF!</v>
      </c>
      <c r="F405" s="128" t="e">
        <f>VLOOKUP($C405,登録企業台帳!$A$2:$M$556,15,)</f>
        <v>#REF!</v>
      </c>
      <c r="G405" s="129" t="e">
        <f>VLOOKUP($C405,登録企業台帳!$A$2:$M$556,19,)</f>
        <v>#REF!</v>
      </c>
      <c r="H405" s="129" t="e">
        <f>IF(VLOOKUP($C405,登録企業台帳!$A$2:$M$556,29,)=0,"",VLOOKUP($C405,登録企業台帳!$A$2:$M$556,29,))</f>
        <v>#REF!</v>
      </c>
      <c r="I405" s="128" t="e">
        <f>IF(VLOOKUP($C405,登録企業台帳!$A$2:$M$556,17,)=0,"",VLOOKUP($C405,登録企業台帳!$A$2:$M$556,17,))</f>
        <v>#REF!</v>
      </c>
    </row>
    <row r="406" spans="1:9" s="122" customFormat="1">
      <c r="A406" s="120">
        <v>405</v>
      </c>
      <c r="B406" s="121" t="e">
        <f>VLOOKUP($C406,登録企業台帳!$A$2:$M$556,14,)</f>
        <v>#REF!</v>
      </c>
      <c r="C406" s="123" t="e">
        <f>登録企業台帳!#REF!</f>
        <v>#REF!</v>
      </c>
      <c r="D406" s="121" t="e">
        <f>VLOOKUP($C406,登録企業台帳!$A$2:$M$556,4,)</f>
        <v>#REF!</v>
      </c>
      <c r="E406" s="121" t="e">
        <f>VLOOKUP($C406,登録企業台帳!$A$2:$M$556,18,)</f>
        <v>#REF!</v>
      </c>
      <c r="F406" s="128" t="e">
        <f>VLOOKUP($C406,登録企業台帳!$A$2:$M$556,15,)</f>
        <v>#REF!</v>
      </c>
      <c r="G406" s="129" t="e">
        <f>VLOOKUP($C406,登録企業台帳!$A$2:$M$556,19,)</f>
        <v>#REF!</v>
      </c>
      <c r="H406" s="129" t="e">
        <f>IF(VLOOKUP($C406,登録企業台帳!$A$2:$M$556,29,)=0,"",VLOOKUP($C406,登録企業台帳!$A$2:$M$556,29,))</f>
        <v>#REF!</v>
      </c>
      <c r="I406" s="128" t="e">
        <f>IF(VLOOKUP($C406,登録企業台帳!$A$2:$M$556,17,)=0,"",VLOOKUP($C406,登録企業台帳!$A$2:$M$556,17,))</f>
        <v>#REF!</v>
      </c>
    </row>
    <row r="407" spans="1:9" s="122" customFormat="1" ht="27">
      <c r="A407" s="120">
        <v>406</v>
      </c>
      <c r="B407" s="121" t="e">
        <f>VLOOKUP($C407,登録企業台帳!$A$2:$M$556,14,)</f>
        <v>#REF!</v>
      </c>
      <c r="C407" s="123" t="str">
        <f>登録企業台帳!A349</f>
        <v>株式会社中四国クボタ</v>
      </c>
      <c r="D407" s="121" t="str">
        <f>VLOOKUP($C407,登録企業台帳!$A$2:$M$556,4,)</f>
        <v>703-8216</v>
      </c>
      <c r="E407" s="121" t="e">
        <f>VLOOKUP($C407,登録企業台帳!$A$2:$M$556,18,)</f>
        <v>#REF!</v>
      </c>
      <c r="F407" s="128" t="e">
        <f>VLOOKUP($C407,登録企業台帳!$A$2:$M$556,15,)</f>
        <v>#REF!</v>
      </c>
      <c r="G407" s="129" t="e">
        <f>VLOOKUP($C407,登録企業台帳!$A$2:$M$556,19,)</f>
        <v>#REF!</v>
      </c>
      <c r="H407" s="129" t="e">
        <f>IF(VLOOKUP($C407,登録企業台帳!$A$2:$M$556,29,)=0,"",VLOOKUP($C407,登録企業台帳!$A$2:$M$556,29,))</f>
        <v>#REF!</v>
      </c>
      <c r="I407" s="128" t="e">
        <f>IF(VLOOKUP($C407,登録企業台帳!$A$2:$M$556,17,)=0,"",VLOOKUP($C407,登録企業台帳!$A$2:$M$556,17,))</f>
        <v>#REF!</v>
      </c>
    </row>
    <row r="408" spans="1:9" s="122" customFormat="1" ht="27">
      <c r="A408" s="120">
        <v>407</v>
      </c>
      <c r="B408" s="121" t="e">
        <f>VLOOKUP($C408,登録企業台帳!$A$2:$M$556,14,)</f>
        <v>#REF!</v>
      </c>
      <c r="C408" s="123" t="str">
        <f>登録企業台帳!A350</f>
        <v>株式会社三井E&amp;Sテクニカルリサーチ</v>
      </c>
      <c r="D408" s="121" t="str">
        <f>VLOOKUP($C408,登録企業台帳!$A$2:$M$556,4,)</f>
        <v>706-0012</v>
      </c>
      <c r="E408" s="121" t="e">
        <f>VLOOKUP($C408,登録企業台帳!$A$2:$M$556,18,)</f>
        <v>#REF!</v>
      </c>
      <c r="F408" s="128" t="e">
        <f>VLOOKUP($C408,登録企業台帳!$A$2:$M$556,15,)</f>
        <v>#REF!</v>
      </c>
      <c r="G408" s="129" t="e">
        <f>VLOOKUP($C408,登録企業台帳!$A$2:$M$556,19,)</f>
        <v>#REF!</v>
      </c>
      <c r="H408" s="129" t="e">
        <f>IF(VLOOKUP($C408,登録企業台帳!$A$2:$M$556,29,)=0,"",VLOOKUP($C408,登録企業台帳!$A$2:$M$556,29,))</f>
        <v>#REF!</v>
      </c>
      <c r="I408" s="128" t="e">
        <f>IF(VLOOKUP($C408,登録企業台帳!$A$2:$M$556,17,)=0,"",VLOOKUP($C408,登録企業台帳!$A$2:$M$556,17,))</f>
        <v>#REF!</v>
      </c>
    </row>
    <row r="409" spans="1:9" s="122" customFormat="1" ht="27">
      <c r="A409" s="120">
        <v>408</v>
      </c>
      <c r="B409" s="121" t="e">
        <f>VLOOKUP($C409,登録企業台帳!$A$2:$M$556,14,)</f>
        <v>#REF!</v>
      </c>
      <c r="C409" s="123" t="str">
        <f>登録企業台帳!A351</f>
        <v>学校法人倉敷ファッションカレッジ</v>
      </c>
      <c r="D409" s="121" t="str">
        <f>VLOOKUP($C409,登録企業台帳!$A$2:$M$556,4,)</f>
        <v>710-0055</v>
      </c>
      <c r="E409" s="121" t="e">
        <f>VLOOKUP($C409,登録企業台帳!$A$2:$M$556,18,)</f>
        <v>#REF!</v>
      </c>
      <c r="F409" s="128" t="e">
        <f>VLOOKUP($C409,登録企業台帳!$A$2:$M$556,15,)</f>
        <v>#REF!</v>
      </c>
      <c r="G409" s="129" t="e">
        <f>VLOOKUP($C409,登録企業台帳!$A$2:$M$556,19,)</f>
        <v>#REF!</v>
      </c>
      <c r="H409" s="129" t="e">
        <f>IF(VLOOKUP($C409,登録企業台帳!$A$2:$M$556,29,)=0,"",VLOOKUP($C409,登録企業台帳!$A$2:$M$556,29,))</f>
        <v>#REF!</v>
      </c>
      <c r="I409" s="128" t="e">
        <f>IF(VLOOKUP($C409,登録企業台帳!$A$2:$M$556,17,)=0,"",VLOOKUP($C409,登録企業台帳!$A$2:$M$556,17,))</f>
        <v>#REF!</v>
      </c>
    </row>
    <row r="410" spans="1:9" s="122" customFormat="1">
      <c r="A410" s="120">
        <v>409</v>
      </c>
      <c r="B410" s="121" t="e">
        <f>VLOOKUP($C410,登録企業台帳!$A$2:$M$556,14,)</f>
        <v>#REF!</v>
      </c>
      <c r="C410" s="123" t="str">
        <f>登録企業台帳!A352</f>
        <v>坂本産業株式会社</v>
      </c>
      <c r="D410" s="121" t="str">
        <f>VLOOKUP($C410,登録企業台帳!$A$2:$M$556,4,)</f>
        <v>714-0001</v>
      </c>
      <c r="E410" s="121" t="e">
        <f>VLOOKUP($C410,登録企業台帳!$A$2:$M$556,18,)</f>
        <v>#REF!</v>
      </c>
      <c r="F410" s="128" t="e">
        <f>VLOOKUP($C410,登録企業台帳!$A$2:$M$556,15,)</f>
        <v>#REF!</v>
      </c>
      <c r="G410" s="129" t="e">
        <f>VLOOKUP($C410,登録企業台帳!$A$2:$M$556,19,)</f>
        <v>#REF!</v>
      </c>
      <c r="H410" s="129" t="e">
        <f>IF(VLOOKUP($C410,登録企業台帳!$A$2:$M$556,29,)=0,"",VLOOKUP($C410,登録企業台帳!$A$2:$M$556,29,))</f>
        <v>#REF!</v>
      </c>
      <c r="I410" s="128" t="e">
        <f>IF(VLOOKUP($C410,登録企業台帳!$A$2:$M$556,17,)=0,"",VLOOKUP($C410,登録企業台帳!$A$2:$M$556,17,))</f>
        <v>#REF!</v>
      </c>
    </row>
    <row r="411" spans="1:9" s="122" customFormat="1" ht="27">
      <c r="A411" s="120">
        <v>410</v>
      </c>
      <c r="B411" s="121" t="e">
        <f>VLOOKUP($C411,登録企業台帳!$A$2:$M$556,14,)</f>
        <v>#REF!</v>
      </c>
      <c r="C411" s="123" t="str">
        <f>登録企業台帳!A353</f>
        <v>株式会社山陽新聞印刷センター</v>
      </c>
      <c r="D411" s="121" t="str">
        <f>VLOOKUP($C411,登録企業台帳!$A$2:$M$556,4,)</f>
        <v>710-0805</v>
      </c>
      <c r="E411" s="121" t="e">
        <f>VLOOKUP($C411,登録企業台帳!$A$2:$M$556,18,)</f>
        <v>#REF!</v>
      </c>
      <c r="F411" s="128" t="e">
        <f>VLOOKUP($C411,登録企業台帳!$A$2:$M$556,15,)</f>
        <v>#REF!</v>
      </c>
      <c r="G411" s="129" t="e">
        <f>VLOOKUP($C411,登録企業台帳!$A$2:$M$556,19,)</f>
        <v>#REF!</v>
      </c>
      <c r="H411" s="129" t="e">
        <f>IF(VLOOKUP($C411,登録企業台帳!$A$2:$M$556,29,)=0,"",VLOOKUP($C411,登録企業台帳!$A$2:$M$556,29,))</f>
        <v>#REF!</v>
      </c>
      <c r="I411" s="128" t="e">
        <f>IF(VLOOKUP($C411,登録企業台帳!$A$2:$M$556,17,)=0,"",VLOOKUP($C411,登録企業台帳!$A$2:$M$556,17,))</f>
        <v>#REF!</v>
      </c>
    </row>
    <row r="412" spans="1:9" s="122" customFormat="1" ht="27">
      <c r="A412" s="120">
        <v>411</v>
      </c>
      <c r="B412" s="121" t="e">
        <f>VLOOKUP($C412,登録企業台帳!$A$2:$M$556,14,)</f>
        <v>#REF!</v>
      </c>
      <c r="C412" s="123" t="str">
        <f>登録企業台帳!A354</f>
        <v>山陽新聞倉敷販売株式会社</v>
      </c>
      <c r="D412" s="121" t="str">
        <f>VLOOKUP($C412,登録企業台帳!$A$2:$M$556,4,)</f>
        <v>710-0824</v>
      </c>
      <c r="E412" s="121" t="e">
        <f>VLOOKUP($C412,登録企業台帳!$A$2:$M$556,18,)</f>
        <v>#REF!</v>
      </c>
      <c r="F412" s="128" t="e">
        <f>VLOOKUP($C412,登録企業台帳!$A$2:$M$556,15,)</f>
        <v>#REF!</v>
      </c>
      <c r="G412" s="129" t="e">
        <f>VLOOKUP($C412,登録企業台帳!$A$2:$M$556,19,)</f>
        <v>#REF!</v>
      </c>
      <c r="H412" s="129" t="e">
        <f>IF(VLOOKUP($C412,登録企業台帳!$A$2:$M$556,29,)=0,"",VLOOKUP($C412,登録企業台帳!$A$2:$M$556,29,))</f>
        <v>#REF!</v>
      </c>
      <c r="I412" s="128" t="e">
        <f>IF(VLOOKUP($C412,登録企業台帳!$A$2:$M$556,17,)=0,"",VLOOKUP($C412,登録企業台帳!$A$2:$M$556,17,))</f>
        <v>#REF!</v>
      </c>
    </row>
    <row r="413" spans="1:9" s="122" customFormat="1">
      <c r="A413" s="120">
        <v>412</v>
      </c>
      <c r="B413" s="121" t="e">
        <f>VLOOKUP($C413,登録企業台帳!$A$2:$M$556,14,)</f>
        <v>#REF!</v>
      </c>
      <c r="C413" s="123" t="str">
        <f>登録企業台帳!A355</f>
        <v>有限会社三協鋲螺</v>
      </c>
      <c r="D413" s="121" t="str">
        <f>VLOOKUP($C413,登録企業台帳!$A$2:$M$556,4,)</f>
        <v>706-0151</v>
      </c>
      <c r="E413" s="121" t="e">
        <f>VLOOKUP($C413,登録企業台帳!$A$2:$M$556,18,)</f>
        <v>#REF!</v>
      </c>
      <c r="F413" s="128" t="e">
        <f>VLOOKUP($C413,登録企業台帳!$A$2:$M$556,15,)</f>
        <v>#REF!</v>
      </c>
      <c r="G413" s="129" t="e">
        <f>VLOOKUP($C413,登録企業台帳!$A$2:$M$556,19,)</f>
        <v>#REF!</v>
      </c>
      <c r="H413" s="129" t="e">
        <f>IF(VLOOKUP($C413,登録企業台帳!$A$2:$M$556,29,)=0,"",VLOOKUP($C413,登録企業台帳!$A$2:$M$556,29,))</f>
        <v>#REF!</v>
      </c>
      <c r="I413" s="128" t="e">
        <f>IF(VLOOKUP($C413,登録企業台帳!$A$2:$M$556,17,)=0,"",VLOOKUP($C413,登録企業台帳!$A$2:$M$556,17,))</f>
        <v>#REF!</v>
      </c>
    </row>
    <row r="414" spans="1:9" s="122" customFormat="1">
      <c r="A414" s="120">
        <v>413</v>
      </c>
      <c r="B414" s="121" t="e">
        <f>VLOOKUP($C414,登録企業台帳!$A$2:$M$556,14,)</f>
        <v>#REF!</v>
      </c>
      <c r="C414" s="123" t="str">
        <f>登録企業台帳!A356</f>
        <v>株式会社三協設計</v>
      </c>
      <c r="D414" s="121" t="str">
        <f>VLOOKUP($C414,登録企業台帳!$A$2:$M$556,4,)</f>
        <v>701-0221</v>
      </c>
      <c r="E414" s="121" t="e">
        <f>VLOOKUP($C414,登録企業台帳!$A$2:$M$556,18,)</f>
        <v>#REF!</v>
      </c>
      <c r="F414" s="128" t="e">
        <f>VLOOKUP($C414,登録企業台帳!$A$2:$M$556,15,)</f>
        <v>#REF!</v>
      </c>
      <c r="G414" s="129" t="e">
        <f>VLOOKUP($C414,登録企業台帳!$A$2:$M$556,19,)</f>
        <v>#REF!</v>
      </c>
      <c r="H414" s="129" t="e">
        <f>IF(VLOOKUP($C414,登録企業台帳!$A$2:$M$556,29,)=0,"",VLOOKUP($C414,登録企業台帳!$A$2:$M$556,29,))</f>
        <v>#REF!</v>
      </c>
      <c r="I414" s="128" t="e">
        <f>IF(VLOOKUP($C414,登録企業台帳!$A$2:$M$556,17,)=0,"",VLOOKUP($C414,登録企業台帳!$A$2:$M$556,17,))</f>
        <v>#REF!</v>
      </c>
    </row>
    <row r="415" spans="1:9" s="122" customFormat="1">
      <c r="A415" s="120">
        <v>414</v>
      </c>
      <c r="B415" s="121" t="e">
        <f>VLOOKUP($C415,登録企業台帳!$A$2:$M$556,14,)</f>
        <v>#REF!</v>
      </c>
      <c r="C415" s="123" t="e">
        <f>登録企業台帳!#REF!</f>
        <v>#REF!</v>
      </c>
      <c r="D415" s="121" t="e">
        <f>VLOOKUP($C415,登録企業台帳!$A$2:$M$556,4,)</f>
        <v>#REF!</v>
      </c>
      <c r="E415" s="121" t="e">
        <f>VLOOKUP($C415,登録企業台帳!$A$2:$M$556,18,)</f>
        <v>#REF!</v>
      </c>
      <c r="F415" s="128" t="e">
        <f>VLOOKUP($C415,登録企業台帳!$A$2:$M$556,15,)</f>
        <v>#REF!</v>
      </c>
      <c r="G415" s="129" t="e">
        <f>VLOOKUP($C415,登録企業台帳!$A$2:$M$556,19,)</f>
        <v>#REF!</v>
      </c>
      <c r="H415" s="129" t="e">
        <f>IF(VLOOKUP($C415,登録企業台帳!$A$2:$M$556,29,)=0,"",VLOOKUP($C415,登録企業台帳!$A$2:$M$556,29,))</f>
        <v>#REF!</v>
      </c>
      <c r="I415" s="128" t="e">
        <f>IF(VLOOKUP($C415,登録企業台帳!$A$2:$M$556,17,)=0,"",VLOOKUP($C415,登録企業台帳!$A$2:$M$556,17,))</f>
        <v>#REF!</v>
      </c>
    </row>
    <row r="416" spans="1:9" s="122" customFormat="1" ht="40.5">
      <c r="A416" s="120">
        <v>415</v>
      </c>
      <c r="B416" s="121" t="e">
        <f>VLOOKUP($C416,登録企業台帳!$A$2:$M$556,14,)</f>
        <v>#REF!</v>
      </c>
      <c r="C416" s="123" t="str">
        <f>登録企業台帳!A357</f>
        <v>社会保険労務士・行政書士　義若智康事務所</v>
      </c>
      <c r="D416" s="121" t="str">
        <f>VLOOKUP($C416,登録企業台帳!$A$2:$M$556,4,)</f>
        <v>703-8263</v>
      </c>
      <c r="E416" s="121" t="e">
        <f>VLOOKUP($C416,登録企業台帳!$A$2:$M$556,18,)</f>
        <v>#REF!</v>
      </c>
      <c r="F416" s="128" t="e">
        <f>VLOOKUP($C416,登録企業台帳!$A$2:$M$556,15,)</f>
        <v>#REF!</v>
      </c>
      <c r="G416" s="129" t="e">
        <f>VLOOKUP($C416,登録企業台帳!$A$2:$M$556,19,)</f>
        <v>#REF!</v>
      </c>
      <c r="H416" s="129" t="e">
        <f>IF(VLOOKUP($C416,登録企業台帳!$A$2:$M$556,29,)=0,"",VLOOKUP($C416,登録企業台帳!$A$2:$M$556,29,))</f>
        <v>#REF!</v>
      </c>
      <c r="I416" s="128" t="e">
        <f>IF(VLOOKUP($C416,登録企業台帳!$A$2:$M$556,17,)=0,"",VLOOKUP($C416,登録企業台帳!$A$2:$M$556,17,))</f>
        <v>#REF!</v>
      </c>
    </row>
    <row r="417" spans="1:9" s="122" customFormat="1">
      <c r="A417" s="120">
        <v>416</v>
      </c>
      <c r="B417" s="121" t="e">
        <f>VLOOKUP($C417,登録企業台帳!$A$2:$M$556,14,)</f>
        <v>#REF!</v>
      </c>
      <c r="C417" s="123" t="str">
        <f>登録企業台帳!A358</f>
        <v>槙本運送株式会社</v>
      </c>
      <c r="D417" s="121" t="str">
        <f>VLOOKUP($C417,登録企業台帳!$A$2:$M$556,4,)</f>
        <v>705-0021</v>
      </c>
      <c r="E417" s="121" t="e">
        <f>VLOOKUP($C417,登録企業台帳!$A$2:$M$556,18,)</f>
        <v>#REF!</v>
      </c>
      <c r="F417" s="128" t="e">
        <f>VLOOKUP($C417,登録企業台帳!$A$2:$M$556,15,)</f>
        <v>#REF!</v>
      </c>
      <c r="G417" s="129" t="e">
        <f>VLOOKUP($C417,登録企業台帳!$A$2:$M$556,19,)</f>
        <v>#REF!</v>
      </c>
      <c r="H417" s="129" t="e">
        <f>IF(VLOOKUP($C417,登録企業台帳!$A$2:$M$556,29,)=0,"",VLOOKUP($C417,登録企業台帳!$A$2:$M$556,29,))</f>
        <v>#REF!</v>
      </c>
      <c r="I417" s="128" t="e">
        <f>IF(VLOOKUP($C417,登録企業台帳!$A$2:$M$556,17,)=0,"",VLOOKUP($C417,登録企業台帳!$A$2:$M$556,17,))</f>
        <v>#REF!</v>
      </c>
    </row>
    <row r="418" spans="1:9" s="122" customFormat="1" ht="40.5">
      <c r="A418" s="120">
        <v>417</v>
      </c>
      <c r="B418" s="121" t="e">
        <f>VLOOKUP($C418,登録企業台帳!$A$2:$M$556,14,)</f>
        <v>#REF!</v>
      </c>
      <c r="C418" s="123" t="str">
        <f>登録企業台帳!A359</f>
        <v>社会福祉法人新生寿会特別養護老人ホームきのこ荘</v>
      </c>
      <c r="D418" s="121" t="str">
        <f>VLOOKUP($C418,登録企業台帳!$A$2:$M$556,4,)</f>
        <v>715-0004</v>
      </c>
      <c r="E418" s="121" t="e">
        <f>VLOOKUP($C418,登録企業台帳!$A$2:$M$556,18,)</f>
        <v>#REF!</v>
      </c>
      <c r="F418" s="128" t="e">
        <f>VLOOKUP($C418,登録企業台帳!$A$2:$M$556,15,)</f>
        <v>#REF!</v>
      </c>
      <c r="G418" s="129" t="e">
        <f>VLOOKUP($C418,登録企業台帳!$A$2:$M$556,19,)</f>
        <v>#REF!</v>
      </c>
      <c r="H418" s="129" t="e">
        <f>IF(VLOOKUP($C418,登録企業台帳!$A$2:$M$556,29,)=0,"",VLOOKUP($C418,登録企業台帳!$A$2:$M$556,29,))</f>
        <v>#REF!</v>
      </c>
      <c r="I418" s="128" t="e">
        <f>IF(VLOOKUP($C418,登録企業台帳!$A$2:$M$556,17,)=0,"",VLOOKUP($C418,登録企業台帳!$A$2:$M$556,17,))</f>
        <v>#REF!</v>
      </c>
    </row>
    <row r="419" spans="1:9" s="122" customFormat="1" ht="27">
      <c r="A419" s="120">
        <v>418</v>
      </c>
      <c r="B419" s="121" t="e">
        <f>VLOOKUP($C419,登録企業台帳!$A$2:$M$556,14,)</f>
        <v>#REF!</v>
      </c>
      <c r="C419" s="123" t="str">
        <f>登録企業台帳!A360</f>
        <v>有限会社上原動物病院</v>
      </c>
      <c r="D419" s="121" t="str">
        <f>VLOOKUP($C419,登録企業台帳!$A$2:$M$556,4,)</f>
        <v>703-8232</v>
      </c>
      <c r="E419" s="121" t="e">
        <f>VLOOKUP($C419,登録企業台帳!$A$2:$M$556,18,)</f>
        <v>#REF!</v>
      </c>
      <c r="F419" s="128" t="e">
        <f>VLOOKUP($C419,登録企業台帳!$A$2:$M$556,15,)</f>
        <v>#REF!</v>
      </c>
      <c r="G419" s="129" t="e">
        <f>VLOOKUP($C419,登録企業台帳!$A$2:$M$556,19,)</f>
        <v>#REF!</v>
      </c>
      <c r="H419" s="129" t="e">
        <f>IF(VLOOKUP($C419,登録企業台帳!$A$2:$M$556,29,)=0,"",VLOOKUP($C419,登録企業台帳!$A$2:$M$556,29,))</f>
        <v>#REF!</v>
      </c>
      <c r="I419" s="128" t="e">
        <f>IF(VLOOKUP($C419,登録企業台帳!$A$2:$M$556,17,)=0,"",VLOOKUP($C419,登録企業台帳!$A$2:$M$556,17,))</f>
        <v>#REF!</v>
      </c>
    </row>
    <row r="420" spans="1:9" s="122" customFormat="1">
      <c r="A420" s="120">
        <v>419</v>
      </c>
      <c r="B420" s="121" t="e">
        <f>VLOOKUP($C420,登録企業台帳!$A$2:$M$556,14,)</f>
        <v>#REF!</v>
      </c>
      <c r="C420" s="123" t="str">
        <f>登録企業台帳!A361</f>
        <v>有限会社福田事務所</v>
      </c>
      <c r="D420" s="121" t="str">
        <f>VLOOKUP($C420,登録企業台帳!$A$2:$M$556,4,)</f>
        <v>702-8027</v>
      </c>
      <c r="E420" s="121" t="e">
        <f>VLOOKUP($C420,登録企業台帳!$A$2:$M$556,18,)</f>
        <v>#REF!</v>
      </c>
      <c r="F420" s="128" t="e">
        <f>VLOOKUP($C420,登録企業台帳!$A$2:$M$556,15,)</f>
        <v>#REF!</v>
      </c>
      <c r="G420" s="129" t="e">
        <f>VLOOKUP($C420,登録企業台帳!$A$2:$M$556,19,)</f>
        <v>#REF!</v>
      </c>
      <c r="H420" s="129" t="e">
        <f>IF(VLOOKUP($C420,登録企業台帳!$A$2:$M$556,29,)=0,"",VLOOKUP($C420,登録企業台帳!$A$2:$M$556,29,))</f>
        <v>#REF!</v>
      </c>
      <c r="I420" s="128" t="e">
        <f>IF(VLOOKUP($C420,登録企業台帳!$A$2:$M$556,17,)=0,"",VLOOKUP($C420,登録企業台帳!$A$2:$M$556,17,))</f>
        <v>#REF!</v>
      </c>
    </row>
    <row r="421" spans="1:9" s="122" customFormat="1" ht="27">
      <c r="A421" s="120">
        <v>420</v>
      </c>
      <c r="B421" s="121" t="e">
        <f>VLOOKUP($C421,登録企業台帳!$A$2:$M$556,14,)</f>
        <v>#REF!</v>
      </c>
      <c r="C421" s="123" t="str">
        <f>登録企業台帳!A362</f>
        <v>株式会社アステア矢掛</v>
      </c>
      <c r="D421" s="121" t="str">
        <f>VLOOKUP($C421,登録企業台帳!$A$2:$M$556,4,)</f>
        <v>714-1203</v>
      </c>
      <c r="E421" s="121" t="e">
        <f>VLOOKUP($C421,登録企業台帳!$A$2:$M$556,18,)</f>
        <v>#REF!</v>
      </c>
      <c r="F421" s="128" t="e">
        <f>VLOOKUP($C421,登録企業台帳!$A$2:$M$556,15,)</f>
        <v>#REF!</v>
      </c>
      <c r="G421" s="129" t="e">
        <f>VLOOKUP($C421,登録企業台帳!$A$2:$M$556,19,)</f>
        <v>#REF!</v>
      </c>
      <c r="H421" s="129" t="e">
        <f>IF(VLOOKUP($C421,登録企業台帳!$A$2:$M$556,29,)=0,"",VLOOKUP($C421,登録企業台帳!$A$2:$M$556,29,))</f>
        <v>#REF!</v>
      </c>
      <c r="I421" s="128" t="e">
        <f>IF(VLOOKUP($C421,登録企業台帳!$A$2:$M$556,17,)=0,"",VLOOKUP($C421,登録企業台帳!$A$2:$M$556,17,))</f>
        <v>#REF!</v>
      </c>
    </row>
    <row r="422" spans="1:9" s="122" customFormat="1">
      <c r="A422" s="120">
        <v>421</v>
      </c>
      <c r="B422" s="121" t="e">
        <f>VLOOKUP($C422,登録企業台帳!$A$2:$M$556,14,)</f>
        <v>#REF!</v>
      </c>
      <c r="C422" s="123" t="str">
        <f>登録企業台帳!A363</f>
        <v>株式会社砂田会計</v>
      </c>
      <c r="D422" s="121" t="str">
        <f>VLOOKUP($C422,登録企業台帳!$A$2:$M$556,4,)</f>
        <v>702-8035</v>
      </c>
      <c r="E422" s="121" t="e">
        <f>VLOOKUP($C422,登録企業台帳!$A$2:$M$556,18,)</f>
        <v>#REF!</v>
      </c>
      <c r="F422" s="128" t="e">
        <f>VLOOKUP($C422,登録企業台帳!$A$2:$M$556,15,)</f>
        <v>#REF!</v>
      </c>
      <c r="G422" s="129" t="e">
        <f>VLOOKUP($C422,登録企業台帳!$A$2:$M$556,19,)</f>
        <v>#REF!</v>
      </c>
      <c r="H422" s="129" t="e">
        <f>IF(VLOOKUP($C422,登録企業台帳!$A$2:$M$556,29,)=0,"",VLOOKUP($C422,登録企業台帳!$A$2:$M$556,29,))</f>
        <v>#REF!</v>
      </c>
      <c r="I422" s="128" t="e">
        <f>IF(VLOOKUP($C422,登録企業台帳!$A$2:$M$556,17,)=0,"",VLOOKUP($C422,登録企業台帳!$A$2:$M$556,17,))</f>
        <v>#REF!</v>
      </c>
    </row>
    <row r="423" spans="1:9" s="122" customFormat="1">
      <c r="A423" s="120">
        <v>422</v>
      </c>
      <c r="B423" s="121" t="e">
        <f>VLOOKUP($C423,登録企業台帳!$A$2:$M$556,14,)</f>
        <v>#REF!</v>
      </c>
      <c r="C423" s="123" t="str">
        <f>登録企業台帳!A364</f>
        <v>株式会社ショット</v>
      </c>
      <c r="D423" s="121" t="str">
        <f>VLOOKUP($C423,登録企業台帳!$A$2:$M$556,4,)</f>
        <v>711-0911</v>
      </c>
      <c r="E423" s="121" t="e">
        <f>VLOOKUP($C423,登録企業台帳!$A$2:$M$556,18,)</f>
        <v>#REF!</v>
      </c>
      <c r="F423" s="128" t="e">
        <f>VLOOKUP($C423,登録企業台帳!$A$2:$M$556,15,)</f>
        <v>#REF!</v>
      </c>
      <c r="G423" s="129" t="e">
        <f>VLOOKUP($C423,登録企業台帳!$A$2:$M$556,19,)</f>
        <v>#REF!</v>
      </c>
      <c r="H423" s="129" t="e">
        <f>IF(VLOOKUP($C423,登録企業台帳!$A$2:$M$556,29,)=0,"",VLOOKUP($C423,登録企業台帳!$A$2:$M$556,29,))</f>
        <v>#REF!</v>
      </c>
      <c r="I423" s="128" t="e">
        <f>IF(VLOOKUP($C423,登録企業台帳!$A$2:$M$556,17,)=0,"",VLOOKUP($C423,登録企業台帳!$A$2:$M$556,17,))</f>
        <v>#REF!</v>
      </c>
    </row>
    <row r="424" spans="1:9" s="122" customFormat="1" ht="27">
      <c r="A424" s="120">
        <v>423</v>
      </c>
      <c r="B424" s="121" t="e">
        <f>VLOOKUP($C424,登録企業台帳!$A$2:$M$556,14,)</f>
        <v>#REF!</v>
      </c>
      <c r="C424" s="123" t="str">
        <f>登録企業台帳!A365</f>
        <v>有限会社コーモト薬局</v>
      </c>
      <c r="D424" s="121" t="str">
        <f>VLOOKUP($C424,登録企業台帳!$A$2:$M$556,4,)</f>
        <v>713-8113</v>
      </c>
      <c r="E424" s="121" t="e">
        <f>VLOOKUP($C424,登録企業台帳!$A$2:$M$556,18,)</f>
        <v>#REF!</v>
      </c>
      <c r="F424" s="128" t="e">
        <f>VLOOKUP($C424,登録企業台帳!$A$2:$M$556,15,)</f>
        <v>#REF!</v>
      </c>
      <c r="G424" s="129" t="e">
        <f>VLOOKUP($C424,登録企業台帳!$A$2:$M$556,19,)</f>
        <v>#REF!</v>
      </c>
      <c r="H424" s="129" t="e">
        <f>IF(VLOOKUP($C424,登録企業台帳!$A$2:$M$556,29,)=0,"",VLOOKUP($C424,登録企業台帳!$A$2:$M$556,29,))</f>
        <v>#REF!</v>
      </c>
      <c r="I424" s="128" t="e">
        <f>IF(VLOOKUP($C424,登録企業台帳!$A$2:$M$556,17,)=0,"",VLOOKUP($C424,登録企業台帳!$A$2:$M$556,17,))</f>
        <v>#REF!</v>
      </c>
    </row>
    <row r="425" spans="1:9" s="122" customFormat="1">
      <c r="A425" s="120">
        <v>424</v>
      </c>
      <c r="B425" s="121" t="e">
        <f>VLOOKUP($C425,登録企業台帳!$A$2:$M$556,14,)</f>
        <v>#REF!</v>
      </c>
      <c r="C425" s="123" t="str">
        <f>登録企業台帳!A366</f>
        <v>株式会社チヂキ</v>
      </c>
      <c r="D425" s="121" t="str">
        <f>VLOOKUP($C425,登録企業台帳!$A$2:$M$556,4,)</f>
        <v>701-0221</v>
      </c>
      <c r="E425" s="121" t="e">
        <f>VLOOKUP($C425,登録企業台帳!$A$2:$M$556,18,)</f>
        <v>#REF!</v>
      </c>
      <c r="F425" s="128" t="e">
        <f>VLOOKUP($C425,登録企業台帳!$A$2:$M$556,15,)</f>
        <v>#REF!</v>
      </c>
      <c r="G425" s="129" t="e">
        <f>VLOOKUP($C425,登録企業台帳!$A$2:$M$556,19,)</f>
        <v>#REF!</v>
      </c>
      <c r="H425" s="129" t="e">
        <f>IF(VLOOKUP($C425,登録企業台帳!$A$2:$M$556,29,)=0,"",VLOOKUP($C425,登録企業台帳!$A$2:$M$556,29,))</f>
        <v>#REF!</v>
      </c>
      <c r="I425" s="128" t="e">
        <f>IF(VLOOKUP($C425,登録企業台帳!$A$2:$M$556,17,)=0,"",VLOOKUP($C425,登録企業台帳!$A$2:$M$556,17,))</f>
        <v>#REF!</v>
      </c>
    </row>
    <row r="426" spans="1:9" s="122" customFormat="1">
      <c r="A426" s="120">
        <v>425</v>
      </c>
      <c r="B426" s="121" t="e">
        <f>VLOOKUP($C426,登録企業台帳!$A$2:$M$556,14,)</f>
        <v>#REF!</v>
      </c>
      <c r="C426" s="123" t="str">
        <f>登録企業台帳!A367</f>
        <v>株式会社精電社</v>
      </c>
      <c r="D426" s="121" t="str">
        <f>VLOOKUP($C426,登録企業台帳!$A$2:$M$556,4,)</f>
        <v>706-0014</v>
      </c>
      <c r="E426" s="121" t="e">
        <f>VLOOKUP($C426,登録企業台帳!$A$2:$M$556,18,)</f>
        <v>#REF!</v>
      </c>
      <c r="F426" s="128" t="e">
        <f>VLOOKUP($C426,登録企業台帳!$A$2:$M$556,15,)</f>
        <v>#REF!</v>
      </c>
      <c r="G426" s="129" t="e">
        <f>VLOOKUP($C426,登録企業台帳!$A$2:$M$556,19,)</f>
        <v>#REF!</v>
      </c>
      <c r="H426" s="129" t="e">
        <f>IF(VLOOKUP($C426,登録企業台帳!$A$2:$M$556,29,)=0,"",VLOOKUP($C426,登録企業台帳!$A$2:$M$556,29,))</f>
        <v>#REF!</v>
      </c>
      <c r="I426" s="128" t="e">
        <f>IF(VLOOKUP($C426,登録企業台帳!$A$2:$M$556,17,)=0,"",VLOOKUP($C426,登録企業台帳!$A$2:$M$556,17,))</f>
        <v>#REF!</v>
      </c>
    </row>
    <row r="427" spans="1:9" s="122" customFormat="1">
      <c r="A427" s="120">
        <v>426</v>
      </c>
      <c r="B427" s="121" t="e">
        <f>VLOOKUP($C427,登録企業台帳!$A$2:$M$556,14,)</f>
        <v>#REF!</v>
      </c>
      <c r="C427" s="123" t="str">
        <f>登録企業台帳!A368</f>
        <v>株式会社ウィッシュ</v>
      </c>
      <c r="D427" s="121" t="str">
        <f>VLOOKUP($C427,登録企業台帳!$A$2:$M$556,4,)</f>
        <v xml:space="preserve">700-0975 </v>
      </c>
      <c r="E427" s="121" t="e">
        <f>VLOOKUP($C427,登録企業台帳!$A$2:$M$556,18,)</f>
        <v>#REF!</v>
      </c>
      <c r="F427" s="128" t="e">
        <f>VLOOKUP($C427,登録企業台帳!$A$2:$M$556,15,)</f>
        <v>#REF!</v>
      </c>
      <c r="G427" s="129" t="e">
        <f>VLOOKUP($C427,登録企業台帳!$A$2:$M$556,19,)</f>
        <v>#REF!</v>
      </c>
      <c r="H427" s="129" t="e">
        <f>IF(VLOOKUP($C427,登録企業台帳!$A$2:$M$556,29,)=0,"",VLOOKUP($C427,登録企業台帳!$A$2:$M$556,29,))</f>
        <v>#REF!</v>
      </c>
      <c r="I427" s="128" t="e">
        <f>IF(VLOOKUP($C427,登録企業台帳!$A$2:$M$556,17,)=0,"",VLOOKUP($C427,登録企業台帳!$A$2:$M$556,17,))</f>
        <v>#REF!</v>
      </c>
    </row>
    <row r="428" spans="1:9" s="122" customFormat="1">
      <c r="A428" s="120">
        <v>427</v>
      </c>
      <c r="B428" s="121" t="e">
        <f>VLOOKUP($C428,登録企業台帳!$A$2:$M$556,14,)</f>
        <v>#REF!</v>
      </c>
      <c r="C428" s="123" t="str">
        <f>登録企業台帳!A369</f>
        <v>株式会社ブルーム</v>
      </c>
      <c r="D428" s="121" t="str">
        <f>VLOOKUP($C428,登録企業台帳!$A$2:$M$556,4,)</f>
        <v>700-0091</v>
      </c>
      <c r="E428" s="121" t="e">
        <f>VLOOKUP($C428,登録企業台帳!$A$2:$M$556,18,)</f>
        <v>#REF!</v>
      </c>
      <c r="F428" s="128" t="e">
        <f>VLOOKUP($C428,登録企業台帳!$A$2:$M$556,15,)</f>
        <v>#REF!</v>
      </c>
      <c r="G428" s="129" t="e">
        <f>VLOOKUP($C428,登録企業台帳!$A$2:$M$556,19,)</f>
        <v>#REF!</v>
      </c>
      <c r="H428" s="129" t="e">
        <f>IF(VLOOKUP($C428,登録企業台帳!$A$2:$M$556,29,)=0,"",VLOOKUP($C428,登録企業台帳!$A$2:$M$556,29,))</f>
        <v>#REF!</v>
      </c>
      <c r="I428" s="128" t="e">
        <f>IF(VLOOKUP($C428,登録企業台帳!$A$2:$M$556,17,)=0,"",VLOOKUP($C428,登録企業台帳!$A$2:$M$556,17,))</f>
        <v>#REF!</v>
      </c>
    </row>
    <row r="429" spans="1:9" s="122" customFormat="1">
      <c r="A429" s="120">
        <v>428</v>
      </c>
      <c r="B429" s="121" t="e">
        <f>VLOOKUP($C429,登録企業台帳!$A$2:$M$556,14,)</f>
        <v>#REF!</v>
      </c>
      <c r="C429" s="123" t="str">
        <f>登録企業台帳!A370</f>
        <v>有限会社アフェクト</v>
      </c>
      <c r="D429" s="121" t="str">
        <f>VLOOKUP($C429,登録企業台帳!$A$2:$M$556,4,)</f>
        <v>700-0971</v>
      </c>
      <c r="E429" s="121" t="e">
        <f>VLOOKUP($C429,登録企業台帳!$A$2:$M$556,18,)</f>
        <v>#REF!</v>
      </c>
      <c r="F429" s="128" t="e">
        <f>VLOOKUP($C429,登録企業台帳!$A$2:$M$556,15,)</f>
        <v>#REF!</v>
      </c>
      <c r="G429" s="129" t="e">
        <f>VLOOKUP($C429,登録企業台帳!$A$2:$M$556,19,)</f>
        <v>#REF!</v>
      </c>
      <c r="H429" s="129" t="e">
        <f>IF(VLOOKUP($C429,登録企業台帳!$A$2:$M$556,29,)=0,"",VLOOKUP($C429,登録企業台帳!$A$2:$M$556,29,))</f>
        <v>#REF!</v>
      </c>
      <c r="I429" s="128" t="e">
        <f>IF(VLOOKUP($C429,登録企業台帳!$A$2:$M$556,17,)=0,"",VLOOKUP($C429,登録企業台帳!$A$2:$M$556,17,))</f>
        <v>#REF!</v>
      </c>
    </row>
    <row r="430" spans="1:9" s="122" customFormat="1">
      <c r="A430" s="120">
        <v>429</v>
      </c>
      <c r="B430" s="121" t="e">
        <f>VLOOKUP($C430,登録企業台帳!$A$2:$M$556,14,)</f>
        <v>#REF!</v>
      </c>
      <c r="C430" s="123" t="str">
        <f>登録企業台帳!A371</f>
        <v>山陽調味株式会社</v>
      </c>
      <c r="D430" s="121" t="str">
        <f>VLOOKUP($C430,登録企業台帳!$A$2:$M$556,4,)</f>
        <v>700-0943</v>
      </c>
      <c r="E430" s="121" t="e">
        <f>VLOOKUP($C430,登録企業台帳!$A$2:$M$556,18,)</f>
        <v>#REF!</v>
      </c>
      <c r="F430" s="128" t="e">
        <f>VLOOKUP($C430,登録企業台帳!$A$2:$M$556,15,)</f>
        <v>#REF!</v>
      </c>
      <c r="G430" s="129" t="e">
        <f>VLOOKUP($C430,登録企業台帳!$A$2:$M$556,19,)</f>
        <v>#REF!</v>
      </c>
      <c r="H430" s="129" t="e">
        <f>IF(VLOOKUP($C430,登録企業台帳!$A$2:$M$556,29,)=0,"",VLOOKUP($C430,登録企業台帳!$A$2:$M$556,29,))</f>
        <v>#REF!</v>
      </c>
      <c r="I430" s="128" t="e">
        <f>IF(VLOOKUP($C430,登録企業台帳!$A$2:$M$556,17,)=0,"",VLOOKUP($C430,登録企業台帳!$A$2:$M$556,17,))</f>
        <v>#REF!</v>
      </c>
    </row>
    <row r="431" spans="1:9" s="122" customFormat="1">
      <c r="A431" s="120">
        <v>430</v>
      </c>
      <c r="B431" s="121" t="e">
        <f>VLOOKUP($C431,登録企業台帳!$A$2:$M$556,14,)</f>
        <v>#REF!</v>
      </c>
      <c r="C431" s="123" t="str">
        <f>登録企業台帳!A372</f>
        <v>株式会社つるや</v>
      </c>
      <c r="D431" s="121" t="str">
        <f>VLOOKUP($C431,登録企業台帳!$A$2:$M$556,4,)</f>
        <v>708-1224</v>
      </c>
      <c r="E431" s="121" t="e">
        <f>VLOOKUP($C431,登録企業台帳!$A$2:$M$556,18,)</f>
        <v>#REF!</v>
      </c>
      <c r="F431" s="128" t="e">
        <f>VLOOKUP($C431,登録企業台帳!$A$2:$M$556,15,)</f>
        <v>#REF!</v>
      </c>
      <c r="G431" s="129" t="e">
        <f>VLOOKUP($C431,登録企業台帳!$A$2:$M$556,19,)</f>
        <v>#REF!</v>
      </c>
      <c r="H431" s="129" t="e">
        <f>IF(VLOOKUP($C431,登録企業台帳!$A$2:$M$556,29,)=0,"",VLOOKUP($C431,登録企業台帳!$A$2:$M$556,29,))</f>
        <v>#REF!</v>
      </c>
      <c r="I431" s="128" t="e">
        <f>IF(VLOOKUP($C431,登録企業台帳!$A$2:$M$556,17,)=0,"",VLOOKUP($C431,登録企業台帳!$A$2:$M$556,17,))</f>
        <v>#REF!</v>
      </c>
    </row>
    <row r="432" spans="1:9" s="122" customFormat="1">
      <c r="A432" s="120">
        <v>431</v>
      </c>
      <c r="B432" s="121" t="e">
        <f>VLOOKUP($C432,登録企業台帳!$A$2:$M$556,14,)</f>
        <v>#REF!</v>
      </c>
      <c r="C432" s="123" t="str">
        <f>登録企業台帳!A373</f>
        <v>株式会社日建</v>
      </c>
      <c r="D432" s="121" t="str">
        <f>VLOOKUP($C432,登録企業台帳!$A$2:$M$556,4,)</f>
        <v>700-0945</v>
      </c>
      <c r="E432" s="121" t="e">
        <f>VLOOKUP($C432,登録企業台帳!$A$2:$M$556,18,)</f>
        <v>#REF!</v>
      </c>
      <c r="F432" s="128" t="e">
        <f>VLOOKUP($C432,登録企業台帳!$A$2:$M$556,15,)</f>
        <v>#REF!</v>
      </c>
      <c r="G432" s="129" t="e">
        <f>VLOOKUP($C432,登録企業台帳!$A$2:$M$556,19,)</f>
        <v>#REF!</v>
      </c>
      <c r="H432" s="129" t="e">
        <f>IF(VLOOKUP($C432,登録企業台帳!$A$2:$M$556,29,)=0,"",VLOOKUP($C432,登録企業台帳!$A$2:$M$556,29,))</f>
        <v>#REF!</v>
      </c>
      <c r="I432" s="128" t="e">
        <f>IF(VLOOKUP($C432,登録企業台帳!$A$2:$M$556,17,)=0,"",VLOOKUP($C432,登録企業台帳!$A$2:$M$556,17,))</f>
        <v>#REF!</v>
      </c>
    </row>
    <row r="433" spans="1:9" s="122" customFormat="1" ht="27">
      <c r="A433" s="120">
        <v>432</v>
      </c>
      <c r="B433" s="121" t="e">
        <f>VLOOKUP($C433,登録企業台帳!$A$2:$M$556,14,)</f>
        <v>#REF!</v>
      </c>
      <c r="C433" s="123" t="str">
        <f>登録企業台帳!A374</f>
        <v>有限会社大光設備工業</v>
      </c>
      <c r="D433" s="121" t="str">
        <f>VLOOKUP($C433,登録企業台帳!$A$2:$M$556,4,)</f>
        <v>701-0221</v>
      </c>
      <c r="E433" s="121" t="e">
        <f>VLOOKUP($C433,登録企業台帳!$A$2:$M$556,18,)</f>
        <v>#REF!</v>
      </c>
      <c r="F433" s="128" t="e">
        <f>VLOOKUP($C433,登録企業台帳!$A$2:$M$556,15,)</f>
        <v>#REF!</v>
      </c>
      <c r="G433" s="129" t="e">
        <f>VLOOKUP($C433,登録企業台帳!$A$2:$M$556,19,)</f>
        <v>#REF!</v>
      </c>
      <c r="H433" s="129" t="e">
        <f>IF(VLOOKUP($C433,登録企業台帳!$A$2:$M$556,29,)=0,"",VLOOKUP($C433,登録企業台帳!$A$2:$M$556,29,))</f>
        <v>#REF!</v>
      </c>
      <c r="I433" s="128" t="e">
        <f>IF(VLOOKUP($C433,登録企業台帳!$A$2:$M$556,17,)=0,"",VLOOKUP($C433,登録企業台帳!$A$2:$M$556,17,))</f>
        <v>#REF!</v>
      </c>
    </row>
    <row r="434" spans="1:9" s="122" customFormat="1">
      <c r="A434" s="120">
        <v>433</v>
      </c>
      <c r="B434" s="121" t="e">
        <f>VLOOKUP($C434,登録企業台帳!$A$2:$M$556,14,)</f>
        <v>#REF!</v>
      </c>
      <c r="C434" s="123" t="str">
        <f>登録企業台帳!A375</f>
        <v>株式会社桂スチール</v>
      </c>
      <c r="D434" s="121" t="str">
        <f>VLOOKUP($C434,登録企業台帳!$A$2:$M$556,4,)</f>
        <v xml:space="preserve">705-0132 </v>
      </c>
      <c r="E434" s="121" t="e">
        <f>VLOOKUP($C434,登録企業台帳!$A$2:$M$556,18,)</f>
        <v>#REF!</v>
      </c>
      <c r="F434" s="128" t="e">
        <f>VLOOKUP($C434,登録企業台帳!$A$2:$M$556,15,)</f>
        <v>#REF!</v>
      </c>
      <c r="G434" s="129" t="e">
        <f>VLOOKUP($C434,登録企業台帳!$A$2:$M$556,19,)</f>
        <v>#REF!</v>
      </c>
      <c r="H434" s="129" t="e">
        <f>IF(VLOOKUP($C434,登録企業台帳!$A$2:$M$556,29,)=0,"",VLOOKUP($C434,登録企業台帳!$A$2:$M$556,29,))</f>
        <v>#REF!</v>
      </c>
      <c r="I434" s="128" t="e">
        <f>IF(VLOOKUP($C434,登録企業台帳!$A$2:$M$556,17,)=0,"",VLOOKUP($C434,登録企業台帳!$A$2:$M$556,17,))</f>
        <v>#REF!</v>
      </c>
    </row>
    <row r="435" spans="1:9" s="122" customFormat="1">
      <c r="A435" s="120">
        <v>434</v>
      </c>
      <c r="B435" s="121" t="e">
        <f>VLOOKUP($C435,登録企業台帳!$A$2:$M$556,14,)</f>
        <v>#REF!</v>
      </c>
      <c r="C435" s="123" t="str">
        <f>登録企業台帳!A376</f>
        <v>株式会社ソフィア</v>
      </c>
      <c r="D435" s="121" t="str">
        <f>VLOOKUP($C435,登録企業台帳!$A$2:$M$556,4,)</f>
        <v>708-0033</v>
      </c>
      <c r="E435" s="121" t="e">
        <f>VLOOKUP($C435,登録企業台帳!$A$2:$M$556,18,)</f>
        <v>#REF!</v>
      </c>
      <c r="F435" s="128" t="e">
        <f>VLOOKUP($C435,登録企業台帳!$A$2:$M$556,15,)</f>
        <v>#REF!</v>
      </c>
      <c r="G435" s="129" t="e">
        <f>VLOOKUP($C435,登録企業台帳!$A$2:$M$556,19,)</f>
        <v>#REF!</v>
      </c>
      <c r="H435" s="129" t="e">
        <f>IF(VLOOKUP($C435,登録企業台帳!$A$2:$M$556,29,)=0,"",VLOOKUP($C435,登録企業台帳!$A$2:$M$556,29,))</f>
        <v>#REF!</v>
      </c>
      <c r="I435" s="128" t="e">
        <f>IF(VLOOKUP($C435,登録企業台帳!$A$2:$M$556,17,)=0,"",VLOOKUP($C435,登録企業台帳!$A$2:$M$556,17,))</f>
        <v>#REF!</v>
      </c>
    </row>
    <row r="436" spans="1:9" s="122" customFormat="1">
      <c r="A436" s="120">
        <v>435</v>
      </c>
      <c r="B436" s="121" t="e">
        <f>VLOOKUP($C436,登録企業台帳!$A$2:$M$556,14,)</f>
        <v>#REF!</v>
      </c>
      <c r="C436" s="123" t="str">
        <f>登録企業台帳!A377</f>
        <v>山陽印刷株式会社</v>
      </c>
      <c r="D436" s="121" t="str">
        <f>VLOOKUP($C436,登録企業台帳!$A$2:$M$556,4,)</f>
        <v>701-1133</v>
      </c>
      <c r="E436" s="121" t="e">
        <f>VLOOKUP($C436,登録企業台帳!$A$2:$M$556,18,)</f>
        <v>#REF!</v>
      </c>
      <c r="F436" s="128" t="e">
        <f>VLOOKUP($C436,登録企業台帳!$A$2:$M$556,15,)</f>
        <v>#REF!</v>
      </c>
      <c r="G436" s="129" t="e">
        <f>VLOOKUP($C436,登録企業台帳!$A$2:$M$556,19,)</f>
        <v>#REF!</v>
      </c>
      <c r="H436" s="129" t="e">
        <f>IF(VLOOKUP($C436,登録企業台帳!$A$2:$M$556,29,)=0,"",VLOOKUP($C436,登録企業台帳!$A$2:$M$556,29,))</f>
        <v>#REF!</v>
      </c>
      <c r="I436" s="128" t="e">
        <f>IF(VLOOKUP($C436,登録企業台帳!$A$2:$M$556,17,)=0,"",VLOOKUP($C436,登録企業台帳!$A$2:$M$556,17,))</f>
        <v>#REF!</v>
      </c>
    </row>
    <row r="437" spans="1:9" s="122" customFormat="1" ht="40.5">
      <c r="A437" s="120">
        <v>436</v>
      </c>
      <c r="B437" s="121" t="e">
        <f>VLOOKUP($C437,登録企業台帳!$A$2:$M$556,14,)</f>
        <v>#REF!</v>
      </c>
      <c r="C437" s="123" t="str">
        <f>登録企業台帳!A378</f>
        <v>株式会社アイシ･フュージョン･アソシエイツ</v>
      </c>
      <c r="D437" s="121" t="str">
        <f>VLOOKUP($C437,登録企業台帳!$A$2:$M$556,4,)</f>
        <v>701-0837</v>
      </c>
      <c r="E437" s="121" t="e">
        <f>VLOOKUP($C437,登録企業台帳!$A$2:$M$556,18,)</f>
        <v>#REF!</v>
      </c>
      <c r="F437" s="128" t="e">
        <f>VLOOKUP($C437,登録企業台帳!$A$2:$M$556,15,)</f>
        <v>#REF!</v>
      </c>
      <c r="G437" s="129" t="e">
        <f>VLOOKUP($C437,登録企業台帳!$A$2:$M$556,19,)</f>
        <v>#REF!</v>
      </c>
      <c r="H437" s="129" t="e">
        <f>IF(VLOOKUP($C437,登録企業台帳!$A$2:$M$556,29,)=0,"",VLOOKUP($C437,登録企業台帳!$A$2:$M$556,29,))</f>
        <v>#REF!</v>
      </c>
      <c r="I437" s="128" t="e">
        <f>IF(VLOOKUP($C437,登録企業台帳!$A$2:$M$556,17,)=0,"",VLOOKUP($C437,登録企業台帳!$A$2:$M$556,17,))</f>
        <v>#REF!</v>
      </c>
    </row>
    <row r="438" spans="1:9" s="122" customFormat="1" ht="27">
      <c r="A438" s="120">
        <v>437</v>
      </c>
      <c r="B438" s="121" t="e">
        <f>VLOOKUP($C438,登録企業台帳!$A$2:$M$556,14,)</f>
        <v>#REF!</v>
      </c>
      <c r="C438" s="123" t="str">
        <f>登録企業台帳!A379</f>
        <v>医療法人さとう記念病院</v>
      </c>
      <c r="D438" s="121" t="str">
        <f>VLOOKUP($C438,登録企業台帳!$A$2:$M$556,4,)</f>
        <v>709-4312</v>
      </c>
      <c r="E438" s="121" t="e">
        <f>VLOOKUP($C438,登録企業台帳!$A$2:$M$556,18,)</f>
        <v>#REF!</v>
      </c>
      <c r="F438" s="128" t="e">
        <f>VLOOKUP($C438,登録企業台帳!$A$2:$M$556,15,)</f>
        <v>#REF!</v>
      </c>
      <c r="G438" s="129" t="e">
        <f>VLOOKUP($C438,登録企業台帳!$A$2:$M$556,19,)</f>
        <v>#REF!</v>
      </c>
      <c r="H438" s="129" t="e">
        <f>IF(VLOOKUP($C438,登録企業台帳!$A$2:$M$556,29,)=0,"",VLOOKUP($C438,登録企業台帳!$A$2:$M$556,29,))</f>
        <v>#REF!</v>
      </c>
      <c r="I438" s="128" t="e">
        <f>IF(VLOOKUP($C438,登録企業台帳!$A$2:$M$556,17,)=0,"",VLOOKUP($C438,登録企業台帳!$A$2:$M$556,17,))</f>
        <v>#REF!</v>
      </c>
    </row>
    <row r="439" spans="1:9" s="122" customFormat="1" ht="27">
      <c r="A439" s="120">
        <v>438</v>
      </c>
      <c r="B439" s="121" t="e">
        <f>VLOOKUP($C439,登録企業台帳!$A$2:$M$556,14,)</f>
        <v>#REF!</v>
      </c>
      <c r="C439" s="123" t="str">
        <f>登録企業台帳!A380</f>
        <v>岡山ルートサービス株式会社</v>
      </c>
      <c r="D439" s="121" t="str">
        <f>VLOOKUP($C439,登録企業台帳!$A$2:$M$556,4,)</f>
        <v>701-1152</v>
      </c>
      <c r="E439" s="121" t="e">
        <f>VLOOKUP($C439,登録企業台帳!$A$2:$M$556,18,)</f>
        <v>#REF!</v>
      </c>
      <c r="F439" s="128" t="e">
        <f>VLOOKUP($C439,登録企業台帳!$A$2:$M$556,15,)</f>
        <v>#REF!</v>
      </c>
      <c r="G439" s="129" t="e">
        <f>VLOOKUP($C439,登録企業台帳!$A$2:$M$556,19,)</f>
        <v>#REF!</v>
      </c>
      <c r="H439" s="129" t="e">
        <f>IF(VLOOKUP($C439,登録企業台帳!$A$2:$M$556,29,)=0,"",VLOOKUP($C439,登録企業台帳!$A$2:$M$556,29,))</f>
        <v>#REF!</v>
      </c>
      <c r="I439" s="128" t="e">
        <f>IF(VLOOKUP($C439,登録企業台帳!$A$2:$M$556,17,)=0,"",VLOOKUP($C439,登録企業台帳!$A$2:$M$556,17,))</f>
        <v>#REF!</v>
      </c>
    </row>
    <row r="440" spans="1:9" s="122" customFormat="1">
      <c r="A440" s="120">
        <v>439</v>
      </c>
      <c r="B440" s="121" t="e">
        <f>VLOOKUP($C440,登録企業台帳!$A$2:$M$556,14,)</f>
        <v>#REF!</v>
      </c>
      <c r="C440" s="123" t="str">
        <f>登録企業台帳!A381</f>
        <v>株式会社ナンバ</v>
      </c>
      <c r="D440" s="121" t="str">
        <f>VLOOKUP($C440,登録企業台帳!$A$2:$M$556,4,)</f>
        <v>708-8507</v>
      </c>
      <c r="E440" s="121" t="e">
        <f>VLOOKUP($C440,登録企業台帳!$A$2:$M$556,18,)</f>
        <v>#REF!</v>
      </c>
      <c r="F440" s="128" t="e">
        <f>VLOOKUP($C440,登録企業台帳!$A$2:$M$556,15,)</f>
        <v>#REF!</v>
      </c>
      <c r="G440" s="129" t="e">
        <f>VLOOKUP($C440,登録企業台帳!$A$2:$M$556,19,)</f>
        <v>#REF!</v>
      </c>
      <c r="H440" s="129" t="e">
        <f>IF(VLOOKUP($C440,登録企業台帳!$A$2:$M$556,29,)=0,"",VLOOKUP($C440,登録企業台帳!$A$2:$M$556,29,))</f>
        <v>#REF!</v>
      </c>
      <c r="I440" s="128" t="e">
        <f>IF(VLOOKUP($C440,登録企業台帳!$A$2:$M$556,17,)=0,"",VLOOKUP($C440,登録企業台帳!$A$2:$M$556,17,))</f>
        <v>#REF!</v>
      </c>
    </row>
    <row r="441" spans="1:9" s="122" customFormat="1" ht="27">
      <c r="A441" s="120">
        <v>440</v>
      </c>
      <c r="B441" s="121" t="e">
        <f>VLOOKUP($C441,登録企業台帳!$A$2:$M$556,14,)</f>
        <v>#REF!</v>
      </c>
      <c r="C441" s="123" t="str">
        <f>登録企業台帳!A382</f>
        <v>有限会社美咲ファーム</v>
      </c>
      <c r="D441" s="121" t="str">
        <f>VLOOKUP($C441,登録企業台帳!$A$2:$M$556,4,)</f>
        <v>709-3711</v>
      </c>
      <c r="E441" s="121" t="e">
        <f>VLOOKUP($C441,登録企業台帳!$A$2:$M$556,18,)</f>
        <v>#REF!</v>
      </c>
      <c r="F441" s="128" t="e">
        <f>VLOOKUP($C441,登録企業台帳!$A$2:$M$556,15,)</f>
        <v>#REF!</v>
      </c>
      <c r="G441" s="129" t="e">
        <f>VLOOKUP($C441,登録企業台帳!$A$2:$M$556,19,)</f>
        <v>#REF!</v>
      </c>
      <c r="H441" s="129" t="e">
        <f>IF(VLOOKUP($C441,登録企業台帳!$A$2:$M$556,29,)=0,"",VLOOKUP($C441,登録企業台帳!$A$2:$M$556,29,))</f>
        <v>#REF!</v>
      </c>
      <c r="I441" s="128" t="e">
        <f>IF(VLOOKUP($C441,登録企業台帳!$A$2:$M$556,17,)=0,"",VLOOKUP($C441,登録企業台帳!$A$2:$M$556,17,))</f>
        <v>#REF!</v>
      </c>
    </row>
    <row r="442" spans="1:9" s="122" customFormat="1">
      <c r="A442" s="120">
        <v>441</v>
      </c>
      <c r="B442" s="121" t="e">
        <f>VLOOKUP($C442,登録企業台帳!$A$2:$M$556,14,)</f>
        <v>#REF!</v>
      </c>
      <c r="C442" s="123" t="str">
        <f>登録企業台帳!A383</f>
        <v>株式会社タカラ</v>
      </c>
      <c r="D442" s="121" t="str">
        <f>VLOOKUP($C442,登録企業台帳!$A$2:$M$556,4,)</f>
        <v>700-0818</v>
      </c>
      <c r="E442" s="121" t="e">
        <f>VLOOKUP($C442,登録企業台帳!$A$2:$M$556,18,)</f>
        <v>#REF!</v>
      </c>
      <c r="F442" s="128" t="e">
        <f>VLOOKUP($C442,登録企業台帳!$A$2:$M$556,15,)</f>
        <v>#REF!</v>
      </c>
      <c r="G442" s="129" t="e">
        <f>VLOOKUP($C442,登録企業台帳!$A$2:$M$556,19,)</f>
        <v>#REF!</v>
      </c>
      <c r="H442" s="129" t="e">
        <f>IF(VLOOKUP($C442,登録企業台帳!$A$2:$M$556,29,)=0,"",VLOOKUP($C442,登録企業台帳!$A$2:$M$556,29,))</f>
        <v>#REF!</v>
      </c>
      <c r="I442" s="128" t="e">
        <f>IF(VLOOKUP($C442,登録企業台帳!$A$2:$M$556,17,)=0,"",VLOOKUP($C442,登録企業台帳!$A$2:$M$556,17,))</f>
        <v>#REF!</v>
      </c>
    </row>
    <row r="443" spans="1:9" s="122" customFormat="1">
      <c r="A443" s="120">
        <v>442</v>
      </c>
      <c r="B443" s="121" t="e">
        <f>VLOOKUP($C443,登録企業台帳!$A$2:$M$556,14,)</f>
        <v>#REF!</v>
      </c>
      <c r="C443" s="123" t="e">
        <f>登録企業台帳!#REF!</f>
        <v>#REF!</v>
      </c>
      <c r="D443" s="121" t="e">
        <f>VLOOKUP($C443,登録企業台帳!$A$2:$M$556,4,)</f>
        <v>#REF!</v>
      </c>
      <c r="E443" s="121" t="e">
        <f>VLOOKUP($C443,登録企業台帳!$A$2:$M$556,18,)</f>
        <v>#REF!</v>
      </c>
      <c r="F443" s="128" t="e">
        <f>VLOOKUP($C443,登録企業台帳!$A$2:$M$556,15,)</f>
        <v>#REF!</v>
      </c>
      <c r="G443" s="129" t="e">
        <f>VLOOKUP($C443,登録企業台帳!$A$2:$M$556,19,)</f>
        <v>#REF!</v>
      </c>
      <c r="H443" s="129" t="e">
        <f>IF(VLOOKUP($C443,登録企業台帳!$A$2:$M$556,29,)=0,"",VLOOKUP($C443,登録企業台帳!$A$2:$M$556,29,))</f>
        <v>#REF!</v>
      </c>
      <c r="I443" s="128" t="e">
        <f>IF(VLOOKUP($C443,登録企業台帳!$A$2:$M$556,17,)=0,"",VLOOKUP($C443,登録企業台帳!$A$2:$M$556,17,))</f>
        <v>#REF!</v>
      </c>
    </row>
    <row r="444" spans="1:9" s="122" customFormat="1">
      <c r="A444" s="120">
        <v>443</v>
      </c>
      <c r="B444" s="121" t="e">
        <f>VLOOKUP($C444,登録企業台帳!$A$2:$M$556,14,)</f>
        <v>#REF!</v>
      </c>
      <c r="C444" s="123" t="str">
        <f>登録企業台帳!A384</f>
        <v>岡山県経営者協会</v>
      </c>
      <c r="D444" s="121" t="str">
        <f>VLOOKUP($C444,登録企業台帳!$A$2:$M$556,4,)</f>
        <v>700-0985</v>
      </c>
      <c r="E444" s="121" t="e">
        <f>VLOOKUP($C444,登録企業台帳!$A$2:$M$556,18,)</f>
        <v>#REF!</v>
      </c>
      <c r="F444" s="128" t="e">
        <f>VLOOKUP($C444,登録企業台帳!$A$2:$M$556,15,)</f>
        <v>#REF!</v>
      </c>
      <c r="G444" s="129" t="e">
        <f>VLOOKUP($C444,登録企業台帳!$A$2:$M$556,19,)</f>
        <v>#REF!</v>
      </c>
      <c r="H444" s="129" t="e">
        <f>IF(VLOOKUP($C444,登録企業台帳!$A$2:$M$556,29,)=0,"",VLOOKUP($C444,登録企業台帳!$A$2:$M$556,29,))</f>
        <v>#REF!</v>
      </c>
      <c r="I444" s="128" t="e">
        <f>IF(VLOOKUP($C444,登録企業台帳!$A$2:$M$556,17,)=0,"",VLOOKUP($C444,登録企業台帳!$A$2:$M$556,17,))</f>
        <v>#REF!</v>
      </c>
    </row>
    <row r="445" spans="1:9" s="122" customFormat="1" ht="27">
      <c r="A445" s="120">
        <v>444</v>
      </c>
      <c r="B445" s="121" t="e">
        <f>VLOOKUP($C445,登録企業台帳!$A$2:$M$556,14,)</f>
        <v>#REF!</v>
      </c>
      <c r="C445" s="123" t="str">
        <f>登録企業台帳!A385</f>
        <v>社会福祉法人日本原荘</v>
      </c>
      <c r="D445" s="121" t="str">
        <f>VLOOKUP($C445,登録企業台帳!$A$2:$M$556,4,)</f>
        <v>708-1205</v>
      </c>
      <c r="E445" s="121" t="e">
        <f>VLOOKUP($C445,登録企業台帳!$A$2:$M$556,18,)</f>
        <v>#REF!</v>
      </c>
      <c r="F445" s="128" t="e">
        <f>VLOOKUP($C445,登録企業台帳!$A$2:$M$556,15,)</f>
        <v>#REF!</v>
      </c>
      <c r="G445" s="129" t="e">
        <f>VLOOKUP($C445,登録企業台帳!$A$2:$M$556,19,)</f>
        <v>#REF!</v>
      </c>
      <c r="H445" s="129" t="e">
        <f>IF(VLOOKUP($C445,登録企業台帳!$A$2:$M$556,29,)=0,"",VLOOKUP($C445,登録企業台帳!$A$2:$M$556,29,))</f>
        <v>#REF!</v>
      </c>
      <c r="I445" s="128" t="e">
        <f>IF(VLOOKUP($C445,登録企業台帳!$A$2:$M$556,17,)=0,"",VLOOKUP($C445,登録企業台帳!$A$2:$M$556,17,))</f>
        <v>#REF!</v>
      </c>
    </row>
    <row r="446" spans="1:9" s="122" customFormat="1">
      <c r="A446" s="120">
        <v>445</v>
      </c>
      <c r="B446" s="121" t="e">
        <f>VLOOKUP($C446,登録企業台帳!$A$2:$M$556,14,)</f>
        <v>#REF!</v>
      </c>
      <c r="C446" s="123" t="str">
        <f>登録企業台帳!A386</f>
        <v>株式会社大三商行</v>
      </c>
      <c r="D446" s="121" t="str">
        <f>VLOOKUP($C446,登録企業台帳!$A$2:$M$556,4,)</f>
        <v>700-0973</v>
      </c>
      <c r="E446" s="121" t="e">
        <f>VLOOKUP($C446,登録企業台帳!$A$2:$M$556,18,)</f>
        <v>#REF!</v>
      </c>
      <c r="F446" s="128" t="e">
        <f>VLOOKUP($C446,登録企業台帳!$A$2:$M$556,15,)</f>
        <v>#REF!</v>
      </c>
      <c r="G446" s="129" t="e">
        <f>VLOOKUP($C446,登録企業台帳!$A$2:$M$556,19,)</f>
        <v>#REF!</v>
      </c>
      <c r="H446" s="129" t="e">
        <f>IF(VLOOKUP($C446,登録企業台帳!$A$2:$M$556,29,)=0,"",VLOOKUP($C446,登録企業台帳!$A$2:$M$556,29,))</f>
        <v>#REF!</v>
      </c>
      <c r="I446" s="128" t="e">
        <f>IF(VLOOKUP($C446,登録企業台帳!$A$2:$M$556,17,)=0,"",VLOOKUP($C446,登録企業台帳!$A$2:$M$556,17,))</f>
        <v>#REF!</v>
      </c>
    </row>
    <row r="447" spans="1:9" s="122" customFormat="1">
      <c r="A447" s="120">
        <v>446</v>
      </c>
      <c r="B447" s="121" t="e">
        <f>VLOOKUP($C447,登録企業台帳!$A$2:$M$556,14,)</f>
        <v>#REF!</v>
      </c>
      <c r="C447" s="123" t="str">
        <f>登録企業台帳!A387</f>
        <v>ヒカリ産業株式会社</v>
      </c>
      <c r="D447" s="121" t="str">
        <f>VLOOKUP($C447,登録企業台帳!$A$2:$M$556,4,)</f>
        <v>704-8126</v>
      </c>
      <c r="E447" s="121" t="e">
        <f>VLOOKUP($C447,登録企業台帳!$A$2:$M$556,18,)</f>
        <v>#REF!</v>
      </c>
      <c r="F447" s="128" t="e">
        <f>VLOOKUP($C447,登録企業台帳!$A$2:$M$556,15,)</f>
        <v>#REF!</v>
      </c>
      <c r="G447" s="129" t="e">
        <f>VLOOKUP($C447,登録企業台帳!$A$2:$M$556,19,)</f>
        <v>#REF!</v>
      </c>
      <c r="H447" s="129" t="e">
        <f>IF(VLOOKUP($C447,登録企業台帳!$A$2:$M$556,29,)=0,"",VLOOKUP($C447,登録企業台帳!$A$2:$M$556,29,))</f>
        <v>#REF!</v>
      </c>
      <c r="I447" s="128" t="e">
        <f>IF(VLOOKUP($C447,登録企業台帳!$A$2:$M$556,17,)=0,"",VLOOKUP($C447,登録企業台帳!$A$2:$M$556,17,))</f>
        <v>#REF!</v>
      </c>
    </row>
    <row r="448" spans="1:9" s="122" customFormat="1" ht="27">
      <c r="A448" s="120">
        <v>447</v>
      </c>
      <c r="B448" s="121" t="e">
        <f>VLOOKUP($C448,登録企業台帳!$A$2:$M$556,14,)</f>
        <v>#REF!</v>
      </c>
      <c r="C448" s="123" t="str">
        <f>登録企業台帳!A388</f>
        <v>社会医療法人岡村一心堂病院</v>
      </c>
      <c r="D448" s="121" t="str">
        <f>VLOOKUP($C448,登録企業台帳!$A$2:$M$556,4,)</f>
        <v>704-8117</v>
      </c>
      <c r="E448" s="121" t="e">
        <f>VLOOKUP($C448,登録企業台帳!$A$2:$M$556,18,)</f>
        <v>#REF!</v>
      </c>
      <c r="F448" s="128" t="e">
        <f>VLOOKUP($C448,登録企業台帳!$A$2:$M$556,15,)</f>
        <v>#REF!</v>
      </c>
      <c r="G448" s="129" t="e">
        <f>VLOOKUP($C448,登録企業台帳!$A$2:$M$556,19,)</f>
        <v>#REF!</v>
      </c>
      <c r="H448" s="129" t="e">
        <f>IF(VLOOKUP($C448,登録企業台帳!$A$2:$M$556,29,)=0,"",VLOOKUP($C448,登録企業台帳!$A$2:$M$556,29,))</f>
        <v>#REF!</v>
      </c>
      <c r="I448" s="128" t="e">
        <f>IF(VLOOKUP($C448,登録企業台帳!$A$2:$M$556,17,)=0,"",VLOOKUP($C448,登録企業台帳!$A$2:$M$556,17,))</f>
        <v>#REF!</v>
      </c>
    </row>
    <row r="449" spans="1:9" s="122" customFormat="1" ht="27">
      <c r="A449" s="120">
        <v>448</v>
      </c>
      <c r="B449" s="121" t="e">
        <f>VLOOKUP($C449,登録企業台帳!$A$2:$M$556,14,)</f>
        <v>#REF!</v>
      </c>
      <c r="C449" s="123" t="str">
        <f>登録企業台帳!A389</f>
        <v>株式会社岡山ビューティ</v>
      </c>
      <c r="D449" s="121" t="str">
        <f>VLOOKUP($C449,登録企業台帳!$A$2:$M$556,4,)</f>
        <v>709-0874</v>
      </c>
      <c r="E449" s="121" t="e">
        <f>VLOOKUP($C449,登録企業台帳!$A$2:$M$556,18,)</f>
        <v>#REF!</v>
      </c>
      <c r="F449" s="128" t="e">
        <f>VLOOKUP($C449,登録企業台帳!$A$2:$M$556,15,)</f>
        <v>#REF!</v>
      </c>
      <c r="G449" s="129" t="e">
        <f>VLOOKUP($C449,登録企業台帳!$A$2:$M$556,19,)</f>
        <v>#REF!</v>
      </c>
      <c r="H449" s="129" t="e">
        <f>IF(VLOOKUP($C449,登録企業台帳!$A$2:$M$556,29,)=0,"",VLOOKUP($C449,登録企業台帳!$A$2:$M$556,29,))</f>
        <v>#REF!</v>
      </c>
      <c r="I449" s="128" t="e">
        <f>IF(VLOOKUP($C449,登録企業台帳!$A$2:$M$556,17,)=0,"",VLOOKUP($C449,登録企業台帳!$A$2:$M$556,17,))</f>
        <v>#REF!</v>
      </c>
    </row>
    <row r="450" spans="1:9" s="122" customFormat="1">
      <c r="A450" s="120">
        <v>449</v>
      </c>
      <c r="B450" s="121" t="e">
        <f>VLOOKUP($C450,登録企業台帳!$A$2:$M$556,14,)</f>
        <v>#REF!</v>
      </c>
      <c r="C450" s="123" t="str">
        <f>登録企業台帳!A390</f>
        <v>セイテック株式会社</v>
      </c>
      <c r="D450" s="121" t="str">
        <f>VLOOKUP($C450,登録企業台帳!$A$2:$M$556,4,)</f>
        <v>709-0732</v>
      </c>
      <c r="E450" s="121" t="e">
        <f>VLOOKUP($C450,登録企業台帳!$A$2:$M$556,18,)</f>
        <v>#REF!</v>
      </c>
      <c r="F450" s="128" t="e">
        <f>VLOOKUP($C450,登録企業台帳!$A$2:$M$556,15,)</f>
        <v>#REF!</v>
      </c>
      <c r="G450" s="129" t="e">
        <f>VLOOKUP($C450,登録企業台帳!$A$2:$M$556,19,)</f>
        <v>#REF!</v>
      </c>
      <c r="H450" s="129" t="e">
        <f>IF(VLOOKUP($C450,登録企業台帳!$A$2:$M$556,29,)=0,"",VLOOKUP($C450,登録企業台帳!$A$2:$M$556,29,))</f>
        <v>#REF!</v>
      </c>
      <c r="I450" s="128" t="e">
        <f>IF(VLOOKUP($C450,登録企業台帳!$A$2:$M$556,17,)=0,"",VLOOKUP($C450,登録企業台帳!$A$2:$M$556,17,))</f>
        <v>#REF!</v>
      </c>
    </row>
    <row r="451" spans="1:9" s="122" customFormat="1" ht="27">
      <c r="A451" s="120">
        <v>450</v>
      </c>
      <c r="B451" s="121" t="e">
        <f>VLOOKUP($C451,登録企業台帳!$A$2:$M$556,14,)</f>
        <v>#REF!</v>
      </c>
      <c r="C451" s="123" t="str">
        <f>登録企業台帳!A391</f>
        <v>株式会社ティ・シー・シー</v>
      </c>
      <c r="D451" s="121" t="str">
        <f>VLOOKUP($C451,登録企業台帳!$A$2:$M$556,4,)</f>
        <v>700-0901</v>
      </c>
      <c r="E451" s="121" t="e">
        <f>VLOOKUP($C451,登録企業台帳!$A$2:$M$556,18,)</f>
        <v>#REF!</v>
      </c>
      <c r="F451" s="128" t="e">
        <f>VLOOKUP($C451,登録企業台帳!$A$2:$M$556,15,)</f>
        <v>#REF!</v>
      </c>
      <c r="G451" s="129" t="e">
        <f>VLOOKUP($C451,登録企業台帳!$A$2:$M$556,19,)</f>
        <v>#REF!</v>
      </c>
      <c r="H451" s="129" t="e">
        <f>IF(VLOOKUP($C451,登録企業台帳!$A$2:$M$556,29,)=0,"",VLOOKUP($C451,登録企業台帳!$A$2:$M$556,29,))</f>
        <v>#REF!</v>
      </c>
      <c r="I451" s="128" t="e">
        <f>IF(VLOOKUP($C451,登録企業台帳!$A$2:$M$556,17,)=0,"",VLOOKUP($C451,登録企業台帳!$A$2:$M$556,17,))</f>
        <v>#REF!</v>
      </c>
    </row>
    <row r="452" spans="1:9" s="122" customFormat="1" ht="27">
      <c r="A452" s="120">
        <v>451</v>
      </c>
      <c r="B452" s="121" t="e">
        <f>VLOOKUP($C452,登録企業台帳!$A$2:$M$556,14,)</f>
        <v>#REF!</v>
      </c>
      <c r="C452" s="123" t="str">
        <f>登録企業台帳!A392</f>
        <v>株式会社岡山シティエフエム</v>
      </c>
      <c r="D452" s="121" t="str">
        <f>VLOOKUP($C452,登録企業台帳!$A$2:$M$556,4,)</f>
        <v>700-0821</v>
      </c>
      <c r="E452" s="121" t="e">
        <f>VLOOKUP($C452,登録企業台帳!$A$2:$M$556,18,)</f>
        <v>#REF!</v>
      </c>
      <c r="F452" s="128" t="e">
        <f>VLOOKUP($C452,登録企業台帳!$A$2:$M$556,15,)</f>
        <v>#REF!</v>
      </c>
      <c r="G452" s="129" t="e">
        <f>VLOOKUP($C452,登録企業台帳!$A$2:$M$556,19,)</f>
        <v>#REF!</v>
      </c>
      <c r="H452" s="129" t="e">
        <f>IF(VLOOKUP($C452,登録企業台帳!$A$2:$M$556,29,)=0,"",VLOOKUP($C452,登録企業台帳!$A$2:$M$556,29,))</f>
        <v>#REF!</v>
      </c>
      <c r="I452" s="128" t="e">
        <f>IF(VLOOKUP($C452,登録企業台帳!$A$2:$M$556,17,)=0,"",VLOOKUP($C452,登録企業台帳!$A$2:$M$556,17,))</f>
        <v>#REF!</v>
      </c>
    </row>
    <row r="453" spans="1:9" s="122" customFormat="1">
      <c r="A453" s="120">
        <v>452</v>
      </c>
      <c r="B453" s="121" t="e">
        <f>VLOOKUP($C453,登録企業台帳!$A$2:$M$556,14,)</f>
        <v>#REF!</v>
      </c>
      <c r="C453" s="123" t="str">
        <f>登録企業台帳!A393</f>
        <v>社会福祉法人誠和</v>
      </c>
      <c r="D453" s="121" t="str">
        <f>VLOOKUP($C453,登録企業台帳!$A$2:$M$556,4,)</f>
        <v>701-4301</v>
      </c>
      <c r="E453" s="121" t="e">
        <f>VLOOKUP($C453,登録企業台帳!$A$2:$M$556,18,)</f>
        <v>#REF!</v>
      </c>
      <c r="F453" s="128" t="e">
        <f>VLOOKUP($C453,登録企業台帳!$A$2:$M$556,15,)</f>
        <v>#REF!</v>
      </c>
      <c r="G453" s="129" t="e">
        <f>VLOOKUP($C453,登録企業台帳!$A$2:$M$556,19,)</f>
        <v>#REF!</v>
      </c>
      <c r="H453" s="129" t="e">
        <f>IF(VLOOKUP($C453,登録企業台帳!$A$2:$M$556,29,)=0,"",VLOOKUP($C453,登録企業台帳!$A$2:$M$556,29,))</f>
        <v>#REF!</v>
      </c>
      <c r="I453" s="128" t="e">
        <f>IF(VLOOKUP($C453,登録企業台帳!$A$2:$M$556,17,)=0,"",VLOOKUP($C453,登録企業台帳!$A$2:$M$556,17,))</f>
        <v>#REF!</v>
      </c>
    </row>
    <row r="454" spans="1:9" s="122" customFormat="1" ht="27">
      <c r="A454" s="120">
        <v>453</v>
      </c>
      <c r="B454" s="121" t="e">
        <f>VLOOKUP($C454,登録企業台帳!$A$2:$M$556,14,)</f>
        <v>#REF!</v>
      </c>
      <c r="C454" s="123" t="str">
        <f>登録企業台帳!A394</f>
        <v>せとうちデリバリーサービス株式会社</v>
      </c>
      <c r="D454" s="121" t="str">
        <f>VLOOKUP($C454,登録企業台帳!$A$2:$M$556,4,)</f>
        <v>703-8263</v>
      </c>
      <c r="E454" s="121" t="e">
        <f>VLOOKUP($C454,登録企業台帳!$A$2:$M$556,18,)</f>
        <v>#REF!</v>
      </c>
      <c r="F454" s="128" t="e">
        <f>VLOOKUP($C454,登録企業台帳!$A$2:$M$556,15,)</f>
        <v>#REF!</v>
      </c>
      <c r="G454" s="129" t="e">
        <f>VLOOKUP($C454,登録企業台帳!$A$2:$M$556,19,)</f>
        <v>#REF!</v>
      </c>
      <c r="H454" s="129" t="e">
        <f>IF(VLOOKUP($C454,登録企業台帳!$A$2:$M$556,29,)=0,"",VLOOKUP($C454,登録企業台帳!$A$2:$M$556,29,))</f>
        <v>#REF!</v>
      </c>
      <c r="I454" s="128" t="e">
        <f>IF(VLOOKUP($C454,登録企業台帳!$A$2:$M$556,17,)=0,"",VLOOKUP($C454,登録企業台帳!$A$2:$M$556,17,))</f>
        <v>#REF!</v>
      </c>
    </row>
    <row r="455" spans="1:9" s="122" customFormat="1" ht="27">
      <c r="A455" s="120">
        <v>454</v>
      </c>
      <c r="B455" s="121" t="e">
        <f>VLOOKUP($C455,登録企業台帳!$A$2:$M$556,14,)</f>
        <v>#REF!</v>
      </c>
      <c r="C455" s="123" t="str">
        <f>登録企業台帳!A395</f>
        <v>株式会社カーワークス</v>
      </c>
      <c r="D455" s="121" t="str">
        <f>VLOOKUP($C455,登録企業台帳!$A$2:$M$556,4,)</f>
        <v>709-0614</v>
      </c>
      <c r="E455" s="121" t="e">
        <f>VLOOKUP($C455,登録企業台帳!$A$2:$M$556,18,)</f>
        <v>#REF!</v>
      </c>
      <c r="F455" s="128" t="e">
        <f>VLOOKUP($C455,登録企業台帳!$A$2:$M$556,15,)</f>
        <v>#REF!</v>
      </c>
      <c r="G455" s="129" t="e">
        <f>VLOOKUP($C455,登録企業台帳!$A$2:$M$556,19,)</f>
        <v>#REF!</v>
      </c>
      <c r="H455" s="129" t="e">
        <f>IF(VLOOKUP($C455,登録企業台帳!$A$2:$M$556,29,)=0,"",VLOOKUP($C455,登録企業台帳!$A$2:$M$556,29,))</f>
        <v>#REF!</v>
      </c>
      <c r="I455" s="128" t="e">
        <f>IF(VLOOKUP($C455,登録企業台帳!$A$2:$M$556,17,)=0,"",VLOOKUP($C455,登録企業台帳!$A$2:$M$556,17,))</f>
        <v>#REF!</v>
      </c>
    </row>
    <row r="456" spans="1:9" s="122" customFormat="1">
      <c r="A456" s="120">
        <v>455</v>
      </c>
      <c r="B456" s="121" t="e">
        <f>VLOOKUP($C456,登録企業台帳!$A$2:$M$556,14,)</f>
        <v>#REF!</v>
      </c>
      <c r="C456" s="123" t="str">
        <f>登録企業台帳!A396</f>
        <v>株式会社NKC</v>
      </c>
      <c r="D456" s="121" t="str">
        <f>VLOOKUP($C456,登録企業台帳!$A$2:$M$556,4,)</f>
        <v>700-0815</v>
      </c>
      <c r="E456" s="121" t="e">
        <f>VLOOKUP($C456,登録企業台帳!$A$2:$M$556,18,)</f>
        <v>#REF!</v>
      </c>
      <c r="F456" s="128" t="e">
        <f>VLOOKUP($C456,登録企業台帳!$A$2:$M$556,15,)</f>
        <v>#REF!</v>
      </c>
      <c r="G456" s="129" t="e">
        <f>VLOOKUP($C456,登録企業台帳!$A$2:$M$556,19,)</f>
        <v>#REF!</v>
      </c>
      <c r="H456" s="129" t="e">
        <f>IF(VLOOKUP($C456,登録企業台帳!$A$2:$M$556,29,)=0,"",VLOOKUP($C456,登録企業台帳!$A$2:$M$556,29,))</f>
        <v>#REF!</v>
      </c>
      <c r="I456" s="128" t="e">
        <f>IF(VLOOKUP($C456,登録企業台帳!$A$2:$M$556,17,)=0,"",VLOOKUP($C456,登録企業台帳!$A$2:$M$556,17,))</f>
        <v>#REF!</v>
      </c>
    </row>
    <row r="457" spans="1:9" s="122" customFormat="1">
      <c r="A457" s="120">
        <v>456</v>
      </c>
      <c r="B457" s="121" t="e">
        <f>VLOOKUP($C457,登録企業台帳!$A$2:$M$556,14,)</f>
        <v>#REF!</v>
      </c>
      <c r="C457" s="123" t="str">
        <f>登録企業台帳!A397</f>
        <v>株式会社アストロ</v>
      </c>
      <c r="D457" s="121" t="str">
        <f>VLOOKUP($C457,登録企業台帳!$A$2:$M$556,4,)</f>
        <v>703-8248</v>
      </c>
      <c r="E457" s="121" t="e">
        <f>VLOOKUP($C457,登録企業台帳!$A$2:$M$556,18,)</f>
        <v>#REF!</v>
      </c>
      <c r="F457" s="128" t="e">
        <f>VLOOKUP($C457,登録企業台帳!$A$2:$M$556,15,)</f>
        <v>#REF!</v>
      </c>
      <c r="G457" s="129" t="e">
        <f>VLOOKUP($C457,登録企業台帳!$A$2:$M$556,19,)</f>
        <v>#REF!</v>
      </c>
      <c r="H457" s="129" t="e">
        <f>IF(VLOOKUP($C457,登録企業台帳!$A$2:$M$556,29,)=0,"",VLOOKUP($C457,登録企業台帳!$A$2:$M$556,29,))</f>
        <v>#REF!</v>
      </c>
      <c r="I457" s="128" t="e">
        <f>IF(VLOOKUP($C457,登録企業台帳!$A$2:$M$556,17,)=0,"",VLOOKUP($C457,登録企業台帳!$A$2:$M$556,17,))</f>
        <v>#REF!</v>
      </c>
    </row>
    <row r="458" spans="1:9" s="122" customFormat="1">
      <c r="A458" s="120">
        <v>457</v>
      </c>
      <c r="B458" s="121" t="e">
        <f>VLOOKUP($C458,登録企業台帳!$A$2:$M$556,14,)</f>
        <v>#REF!</v>
      </c>
      <c r="C458" s="123" t="str">
        <f>登録企業台帳!A398</f>
        <v>備北信用金庫</v>
      </c>
      <c r="D458" s="121" t="str">
        <f>VLOOKUP($C458,登録企業台帳!$A$2:$M$556,4,)</f>
        <v>716-0037</v>
      </c>
      <c r="E458" s="121" t="e">
        <f>VLOOKUP($C458,登録企業台帳!$A$2:$M$556,18,)</f>
        <v>#REF!</v>
      </c>
      <c r="F458" s="128" t="e">
        <f>VLOOKUP($C458,登録企業台帳!$A$2:$M$556,15,)</f>
        <v>#REF!</v>
      </c>
      <c r="G458" s="129" t="e">
        <f>VLOOKUP($C458,登録企業台帳!$A$2:$M$556,19,)</f>
        <v>#REF!</v>
      </c>
      <c r="H458" s="129" t="e">
        <f>IF(VLOOKUP($C458,登録企業台帳!$A$2:$M$556,29,)=0,"",VLOOKUP($C458,登録企業台帳!$A$2:$M$556,29,))</f>
        <v>#REF!</v>
      </c>
      <c r="I458" s="128" t="e">
        <f>IF(VLOOKUP($C458,登録企業台帳!$A$2:$M$556,17,)=0,"",VLOOKUP($C458,登録企業台帳!$A$2:$M$556,17,))</f>
        <v>#REF!</v>
      </c>
    </row>
    <row r="459" spans="1:9" s="122" customFormat="1" ht="27">
      <c r="A459" s="120">
        <v>458</v>
      </c>
      <c r="B459" s="121" t="e">
        <f>VLOOKUP($C459,登録企業台帳!$A$2:$M$556,14,)</f>
        <v>#REF!</v>
      </c>
      <c r="C459" s="123" t="str">
        <f>登録企業台帳!A399</f>
        <v>株式会社シーピーパンドーラ</v>
      </c>
      <c r="D459" s="121" t="str">
        <f>VLOOKUP($C459,登録企業台帳!$A$2:$M$556,4,)</f>
        <v>700-0052</v>
      </c>
      <c r="E459" s="121" t="e">
        <f>VLOOKUP($C459,登録企業台帳!$A$2:$M$556,18,)</f>
        <v>#REF!</v>
      </c>
      <c r="F459" s="128" t="e">
        <f>VLOOKUP($C459,登録企業台帳!$A$2:$M$556,15,)</f>
        <v>#REF!</v>
      </c>
      <c r="G459" s="129" t="e">
        <f>VLOOKUP($C459,登録企業台帳!$A$2:$M$556,19,)</f>
        <v>#REF!</v>
      </c>
      <c r="H459" s="129" t="e">
        <f>IF(VLOOKUP($C459,登録企業台帳!$A$2:$M$556,29,)=0,"",VLOOKUP($C459,登録企業台帳!$A$2:$M$556,29,))</f>
        <v>#REF!</v>
      </c>
      <c r="I459" s="128" t="e">
        <f>IF(VLOOKUP($C459,登録企業台帳!$A$2:$M$556,17,)=0,"",VLOOKUP($C459,登録企業台帳!$A$2:$M$556,17,))</f>
        <v>#REF!</v>
      </c>
    </row>
    <row r="460" spans="1:9" s="122" customFormat="1" ht="27">
      <c r="A460" s="120">
        <v>459</v>
      </c>
      <c r="B460" s="121" t="e">
        <f>VLOOKUP($C460,登録企業台帳!$A$2:$M$556,14,)</f>
        <v>#REF!</v>
      </c>
      <c r="C460" s="123" t="str">
        <f>登録企業台帳!A400</f>
        <v>蒜山酪農農業協同組合</v>
      </c>
      <c r="D460" s="121" t="str">
        <f>VLOOKUP($C460,登録企業台帳!$A$2:$M$556,4,)</f>
        <v>717-0501</v>
      </c>
      <c r="E460" s="121" t="e">
        <f>VLOOKUP($C460,登録企業台帳!$A$2:$M$556,18,)</f>
        <v>#REF!</v>
      </c>
      <c r="F460" s="128" t="e">
        <f>VLOOKUP($C460,登録企業台帳!$A$2:$M$556,15,)</f>
        <v>#REF!</v>
      </c>
      <c r="G460" s="129" t="e">
        <f>VLOOKUP($C460,登録企業台帳!$A$2:$M$556,19,)</f>
        <v>#REF!</v>
      </c>
      <c r="H460" s="129" t="e">
        <f>IF(VLOOKUP($C460,登録企業台帳!$A$2:$M$556,29,)=0,"",VLOOKUP($C460,登録企業台帳!$A$2:$M$556,29,))</f>
        <v>#REF!</v>
      </c>
      <c r="I460" s="128" t="e">
        <f>IF(VLOOKUP($C460,登録企業台帳!$A$2:$M$556,17,)=0,"",VLOOKUP($C460,登録企業台帳!$A$2:$M$556,17,))</f>
        <v>#REF!</v>
      </c>
    </row>
    <row r="461" spans="1:9" s="122" customFormat="1" ht="54">
      <c r="A461" s="120">
        <v>460</v>
      </c>
      <c r="B461" s="121" t="e">
        <f>VLOOKUP($C461,登録企業台帳!$A$2:$M$556,14,)</f>
        <v>#REF!</v>
      </c>
      <c r="C461" s="123" t="str">
        <f>登録企業台帳!A401</f>
        <v>学校法人川崎学園</v>
      </c>
      <c r="D461" s="121" t="str">
        <f>VLOOKUP($C461,登録企業台帳!$A$2:$M$556,4,)</f>
        <v>701-0192</v>
      </c>
      <c r="E461" s="121" t="e">
        <f>VLOOKUP($C461,登録企業台帳!$A$2:$M$556,18,)</f>
        <v>#REF!</v>
      </c>
      <c r="F461" s="128" t="e">
        <f>VLOOKUP($C461,登録企業台帳!$A$2:$M$556,15,)</f>
        <v>#REF!</v>
      </c>
      <c r="G461" s="129" t="e">
        <f>VLOOKUP($C461,登録企業台帳!$A$2:$M$556,19,)</f>
        <v>#REF!</v>
      </c>
      <c r="H461" s="129" t="e">
        <f>IF(VLOOKUP($C461,登録企業台帳!$A$2:$M$556,29,)=0,"",VLOOKUP($C461,登録企業台帳!$A$2:$M$556,29,))</f>
        <v>#REF!</v>
      </c>
      <c r="I461" s="132" t="s">
        <v>2011</v>
      </c>
    </row>
    <row r="462" spans="1:9" s="122" customFormat="1">
      <c r="A462" s="120">
        <v>461</v>
      </c>
      <c r="B462" s="121" t="e">
        <f>VLOOKUP($C462,登録企業台帳!$A$2:$M$556,14,)</f>
        <v>#REF!</v>
      </c>
      <c r="C462" s="123" t="str">
        <f>登録企業台帳!A402</f>
        <v>カバヤ食品株式会社</v>
      </c>
      <c r="D462" s="121" t="str">
        <f>VLOOKUP($C462,登録企業台帳!$A$2:$M$556,4,)</f>
        <v>709-2196</v>
      </c>
      <c r="E462" s="121" t="e">
        <f>VLOOKUP($C462,登録企業台帳!$A$2:$M$556,18,)</f>
        <v>#REF!</v>
      </c>
      <c r="F462" s="128" t="e">
        <f>VLOOKUP($C462,登録企業台帳!$A$2:$M$556,15,)</f>
        <v>#REF!</v>
      </c>
      <c r="G462" s="129" t="e">
        <f>VLOOKUP($C462,登録企業台帳!$A$2:$M$556,19,)</f>
        <v>#REF!</v>
      </c>
      <c r="H462" s="129" t="e">
        <f>IF(VLOOKUP($C462,登録企業台帳!$A$2:$M$556,29,)=0,"",VLOOKUP($C462,登録企業台帳!$A$2:$M$556,29,))</f>
        <v>#REF!</v>
      </c>
      <c r="I462" s="128" t="e">
        <f>IF(VLOOKUP($C462,登録企業台帳!$A$2:$M$556,17,)=0,"",VLOOKUP($C462,登録企業台帳!$A$2:$M$556,17,))</f>
        <v>#REF!</v>
      </c>
    </row>
    <row r="463" spans="1:9" s="122" customFormat="1" ht="27">
      <c r="A463" s="120">
        <v>462</v>
      </c>
      <c r="B463" s="121" t="e">
        <f>VLOOKUP($C463,登録企業台帳!$A$2:$M$556,14,)</f>
        <v>#REF!</v>
      </c>
      <c r="C463" s="123" t="str">
        <f>登録企業台帳!A403</f>
        <v>オカネツ工業株式会社</v>
      </c>
      <c r="D463" s="121" t="str">
        <f>VLOOKUP($C463,登録企業台帳!$A$2:$M$556,4,)</f>
        <v>704-8161</v>
      </c>
      <c r="E463" s="121" t="e">
        <f>VLOOKUP($C463,登録企業台帳!$A$2:$M$556,18,)</f>
        <v>#REF!</v>
      </c>
      <c r="F463" s="128" t="e">
        <f>VLOOKUP($C463,登録企業台帳!$A$2:$M$556,15,)</f>
        <v>#REF!</v>
      </c>
      <c r="G463" s="129" t="e">
        <f>VLOOKUP($C463,登録企業台帳!$A$2:$M$556,19,)</f>
        <v>#REF!</v>
      </c>
      <c r="H463" s="129" t="e">
        <f>IF(VLOOKUP($C463,登録企業台帳!$A$2:$M$556,29,)=0,"",VLOOKUP($C463,登録企業台帳!$A$2:$M$556,29,))</f>
        <v>#REF!</v>
      </c>
      <c r="I463" s="128" t="e">
        <f>IF(VLOOKUP($C463,登録企業台帳!$A$2:$M$556,17,)=0,"",VLOOKUP($C463,登録企業台帳!$A$2:$M$556,17,))</f>
        <v>#REF!</v>
      </c>
    </row>
    <row r="464" spans="1:9" s="122" customFormat="1" ht="27">
      <c r="A464" s="120">
        <v>463</v>
      </c>
      <c r="B464" s="121" t="e">
        <f>VLOOKUP($C464,登録企業台帳!$A$2:$M$556,14,)</f>
        <v>#REF!</v>
      </c>
      <c r="C464" s="123" t="str">
        <f>登録企業台帳!A404</f>
        <v>有限会社エヌ・ケイ・シー</v>
      </c>
      <c r="D464" s="121" t="str">
        <f>VLOOKUP($C464,登録企業台帳!$A$2:$M$556,4,)</f>
        <v>701-0205</v>
      </c>
      <c r="E464" s="121" t="e">
        <f>VLOOKUP($C464,登録企業台帳!$A$2:$M$556,18,)</f>
        <v>#REF!</v>
      </c>
      <c r="F464" s="128" t="e">
        <f>VLOOKUP($C464,登録企業台帳!$A$2:$M$556,15,)</f>
        <v>#REF!</v>
      </c>
      <c r="G464" s="129" t="e">
        <f>VLOOKUP($C464,登録企業台帳!$A$2:$M$556,19,)</f>
        <v>#REF!</v>
      </c>
      <c r="H464" s="129" t="e">
        <f>IF(VLOOKUP($C464,登録企業台帳!$A$2:$M$556,29,)=0,"",VLOOKUP($C464,登録企業台帳!$A$2:$M$556,29,))</f>
        <v>#REF!</v>
      </c>
      <c r="I464" s="128" t="e">
        <f>IF(VLOOKUP($C464,登録企業台帳!$A$2:$M$556,17,)=0,"",VLOOKUP($C464,登録企業台帳!$A$2:$M$556,17,))</f>
        <v>#REF!</v>
      </c>
    </row>
    <row r="465" spans="1:9" s="122" customFormat="1">
      <c r="A465" s="120">
        <v>464</v>
      </c>
      <c r="B465" s="121" t="e">
        <f>VLOOKUP($C465,登録企業台帳!$A$2:$M$556,14,)</f>
        <v>#REF!</v>
      </c>
      <c r="C465" s="123" t="str">
        <f>登録企業台帳!A405</f>
        <v>株式会社創商</v>
      </c>
      <c r="D465" s="121" t="str">
        <f>VLOOKUP($C465,登録企業台帳!$A$2:$M$556,4,)</f>
        <v>700-0925</v>
      </c>
      <c r="E465" s="121" t="e">
        <f>VLOOKUP($C465,登録企業台帳!$A$2:$M$556,18,)</f>
        <v>#REF!</v>
      </c>
      <c r="F465" s="128" t="e">
        <f>VLOOKUP($C465,登録企業台帳!$A$2:$M$556,15,)</f>
        <v>#REF!</v>
      </c>
      <c r="G465" s="129" t="e">
        <f>VLOOKUP($C465,登録企業台帳!$A$2:$M$556,19,)</f>
        <v>#REF!</v>
      </c>
      <c r="H465" s="129" t="e">
        <f>IF(VLOOKUP($C465,登録企業台帳!$A$2:$M$556,29,)=0,"",VLOOKUP($C465,登録企業台帳!$A$2:$M$556,29,))</f>
        <v>#REF!</v>
      </c>
      <c r="I465" s="128" t="e">
        <f>IF(VLOOKUP($C465,登録企業台帳!$A$2:$M$556,17,)=0,"",VLOOKUP($C465,登録企業台帳!$A$2:$M$556,17,))</f>
        <v>#REF!</v>
      </c>
    </row>
    <row r="466" spans="1:9" s="122" customFormat="1">
      <c r="A466" s="120">
        <v>465</v>
      </c>
      <c r="B466" s="121" t="e">
        <f>VLOOKUP($C466,登録企業台帳!$A$2:$M$556,14,)</f>
        <v>#REF!</v>
      </c>
      <c r="C466" s="123" t="str">
        <f>登録企業台帳!A406</f>
        <v>株式会社オカビ</v>
      </c>
      <c r="D466" s="121" t="str">
        <f>VLOOKUP($C466,登録企業台帳!$A$2:$M$556,4,)</f>
        <v>700-0964</v>
      </c>
      <c r="E466" s="121" t="e">
        <f>VLOOKUP($C466,登録企業台帳!$A$2:$M$556,18,)</f>
        <v>#REF!</v>
      </c>
      <c r="F466" s="128" t="e">
        <f>VLOOKUP($C466,登録企業台帳!$A$2:$M$556,15,)</f>
        <v>#REF!</v>
      </c>
      <c r="G466" s="129" t="e">
        <f>VLOOKUP($C466,登録企業台帳!$A$2:$M$556,19,)</f>
        <v>#REF!</v>
      </c>
      <c r="H466" s="129" t="e">
        <f>IF(VLOOKUP($C466,登録企業台帳!$A$2:$M$556,29,)=0,"",VLOOKUP($C466,登録企業台帳!$A$2:$M$556,29,))</f>
        <v>#REF!</v>
      </c>
      <c r="I466" s="128" t="e">
        <f>IF(VLOOKUP($C466,登録企業台帳!$A$2:$M$556,17,)=0,"",VLOOKUP($C466,登録企業台帳!$A$2:$M$556,17,))</f>
        <v>#REF!</v>
      </c>
    </row>
    <row r="467" spans="1:9" s="122" customFormat="1">
      <c r="A467" s="120">
        <v>466</v>
      </c>
      <c r="B467" s="121" t="e">
        <f>VLOOKUP($C467,登録企業台帳!$A$2:$M$556,14,)</f>
        <v>#REF!</v>
      </c>
      <c r="C467" s="123" t="str">
        <f>登録企業台帳!A407</f>
        <v>東通商事株式会社</v>
      </c>
      <c r="D467" s="121" t="str">
        <f>VLOOKUP($C467,登録企業台帳!$A$2:$M$556,4,)</f>
        <v>700-0964</v>
      </c>
      <c r="E467" s="121" t="e">
        <f>VLOOKUP($C467,登録企業台帳!$A$2:$M$556,18,)</f>
        <v>#REF!</v>
      </c>
      <c r="F467" s="128" t="e">
        <f>VLOOKUP($C467,登録企業台帳!$A$2:$M$556,15,)</f>
        <v>#REF!</v>
      </c>
      <c r="G467" s="129" t="e">
        <f>VLOOKUP($C467,登録企業台帳!$A$2:$M$556,19,)</f>
        <v>#REF!</v>
      </c>
      <c r="H467" s="129" t="e">
        <f>IF(VLOOKUP($C467,登録企業台帳!$A$2:$M$556,29,)=0,"",VLOOKUP($C467,登録企業台帳!$A$2:$M$556,29,))</f>
        <v>#REF!</v>
      </c>
      <c r="I467" s="128" t="e">
        <f>IF(VLOOKUP($C467,登録企業台帳!$A$2:$M$556,17,)=0,"",VLOOKUP($C467,登録企業台帳!$A$2:$M$556,17,))</f>
        <v>#REF!</v>
      </c>
    </row>
    <row r="468" spans="1:9" s="122" customFormat="1">
      <c r="A468" s="120">
        <v>467</v>
      </c>
      <c r="B468" s="121" t="e">
        <f>VLOOKUP($C468,登録企業台帳!$A$2:$M$556,14,)</f>
        <v>#REF!</v>
      </c>
      <c r="C468" s="123" t="str">
        <f>登録企業台帳!A408</f>
        <v>みのる産業株式会社</v>
      </c>
      <c r="D468" s="121" t="str">
        <f>VLOOKUP($C468,登録企業台帳!$A$2:$M$556,4,)</f>
        <v>709-0892</v>
      </c>
      <c r="E468" s="121" t="e">
        <f>VLOOKUP($C468,登録企業台帳!$A$2:$M$556,18,)</f>
        <v>#REF!</v>
      </c>
      <c r="F468" s="128" t="e">
        <f>VLOOKUP($C468,登録企業台帳!$A$2:$M$556,15,)</f>
        <v>#REF!</v>
      </c>
      <c r="G468" s="129" t="e">
        <f>VLOOKUP($C468,登録企業台帳!$A$2:$M$556,19,)</f>
        <v>#REF!</v>
      </c>
      <c r="H468" s="129" t="e">
        <f>IF(VLOOKUP($C468,登録企業台帳!$A$2:$M$556,29,)=0,"",VLOOKUP($C468,登録企業台帳!$A$2:$M$556,29,))</f>
        <v>#REF!</v>
      </c>
      <c r="I468" s="128" t="e">
        <f>IF(VLOOKUP($C468,登録企業台帳!$A$2:$M$556,17,)=0,"",VLOOKUP($C468,登録企業台帳!$A$2:$M$556,17,))</f>
        <v>#REF!</v>
      </c>
    </row>
    <row r="469" spans="1:9" s="122" customFormat="1">
      <c r="A469" s="120">
        <v>468</v>
      </c>
      <c r="B469" s="121" t="e">
        <f>VLOOKUP($C469,登録企業台帳!$A$2:$M$556,14,)</f>
        <v>#REF!</v>
      </c>
      <c r="C469" s="123" t="str">
        <f>登録企業台帳!A409</f>
        <v>三成興業株式会社</v>
      </c>
      <c r="D469" s="121" t="str">
        <f>VLOOKUP($C469,登録企業台帳!$A$2:$M$556,4,)</f>
        <v>712-8071</v>
      </c>
      <c r="E469" s="121" t="e">
        <f>VLOOKUP($C469,登録企業台帳!$A$2:$M$556,18,)</f>
        <v>#REF!</v>
      </c>
      <c r="F469" s="128" t="e">
        <f>VLOOKUP($C469,登録企業台帳!$A$2:$M$556,15,)</f>
        <v>#REF!</v>
      </c>
      <c r="G469" s="129" t="e">
        <f>VLOOKUP($C469,登録企業台帳!$A$2:$M$556,19,)</f>
        <v>#REF!</v>
      </c>
      <c r="H469" s="129" t="e">
        <f>IF(VLOOKUP($C469,登録企業台帳!$A$2:$M$556,29,)=0,"",VLOOKUP($C469,登録企業台帳!$A$2:$M$556,29,))</f>
        <v>#REF!</v>
      </c>
      <c r="I469" s="128" t="e">
        <f>IF(VLOOKUP($C469,登録企業台帳!$A$2:$M$556,17,)=0,"",VLOOKUP($C469,登録企業台帳!$A$2:$M$556,17,))</f>
        <v>#REF!</v>
      </c>
    </row>
    <row r="470" spans="1:9" s="122" customFormat="1" ht="40.5">
      <c r="A470" s="120">
        <v>469</v>
      </c>
      <c r="B470" s="121" t="e">
        <f>VLOOKUP($C470,登録企業台帳!$A$2:$M$556,14,)</f>
        <v>#REF!</v>
      </c>
      <c r="C470" s="123" t="str">
        <f>登録企業台帳!A410</f>
        <v>三菱ケミカルハイテクニカ株式会社筑波水島フィルム工場</v>
      </c>
      <c r="D470" s="121" t="str">
        <f>VLOOKUP($C470,登録企業台帳!$A$2:$M$556,4,)</f>
        <v>712-8502</v>
      </c>
      <c r="E470" s="121" t="e">
        <f>VLOOKUP($C470,登録企業台帳!$A$2:$M$556,18,)</f>
        <v>#REF!</v>
      </c>
      <c r="F470" s="128" t="e">
        <f>VLOOKUP($C470,登録企業台帳!$A$2:$M$556,15,)</f>
        <v>#REF!</v>
      </c>
      <c r="G470" s="129" t="e">
        <f>VLOOKUP($C470,登録企業台帳!$A$2:$M$556,19,)</f>
        <v>#REF!</v>
      </c>
      <c r="H470" s="129" t="e">
        <f>IF(VLOOKUP($C470,登録企業台帳!$A$2:$M$556,29,)=0,"",VLOOKUP($C470,登録企業台帳!$A$2:$M$556,29,))</f>
        <v>#REF!</v>
      </c>
      <c r="I470" s="128" t="e">
        <f>IF(VLOOKUP($C470,登録企業台帳!$A$2:$M$556,17,)=0,"",VLOOKUP($C470,登録企業台帳!$A$2:$M$556,17,))</f>
        <v>#REF!</v>
      </c>
    </row>
    <row r="471" spans="1:9" s="122" customFormat="1" ht="27">
      <c r="A471" s="120">
        <v>470</v>
      </c>
      <c r="B471" s="121" t="e">
        <f>VLOOKUP($C471,登録企業台帳!$A$2:$M$556,14,)</f>
        <v>#REF!</v>
      </c>
      <c r="C471" s="123" t="str">
        <f>登録企業台帳!A411</f>
        <v>株式会社山陽計算センター</v>
      </c>
      <c r="D471" s="121" t="str">
        <f>VLOOKUP($C471,登録企業台帳!$A$2:$M$556,4,)</f>
        <v>700-0986</v>
      </c>
      <c r="E471" s="121" t="e">
        <f>VLOOKUP($C471,登録企業台帳!$A$2:$M$556,18,)</f>
        <v>#REF!</v>
      </c>
      <c r="F471" s="128" t="e">
        <f>VLOOKUP($C471,登録企業台帳!$A$2:$M$556,15,)</f>
        <v>#REF!</v>
      </c>
      <c r="G471" s="129" t="e">
        <f>VLOOKUP($C471,登録企業台帳!$A$2:$M$556,19,)</f>
        <v>#REF!</v>
      </c>
      <c r="H471" s="129" t="e">
        <f>IF(VLOOKUP($C471,登録企業台帳!$A$2:$M$556,29,)=0,"",VLOOKUP($C471,登録企業台帳!$A$2:$M$556,29,))</f>
        <v>#REF!</v>
      </c>
      <c r="I471" s="128" t="e">
        <f>IF(VLOOKUP($C471,登録企業台帳!$A$2:$M$556,17,)=0,"",VLOOKUP($C471,登録企業台帳!$A$2:$M$556,17,))</f>
        <v>#REF!</v>
      </c>
    </row>
    <row r="472" spans="1:9" s="122" customFormat="1" ht="27">
      <c r="A472" s="120">
        <v>471</v>
      </c>
      <c r="B472" s="121" t="e">
        <f>VLOOKUP($C472,登録企業台帳!$A$2:$M$556,14,)</f>
        <v>#REF!</v>
      </c>
      <c r="C472" s="123" t="str">
        <f>登録企業台帳!A412</f>
        <v>日本クレスト株式会社</v>
      </c>
      <c r="D472" s="121" t="str">
        <f>VLOOKUP($C472,登録企業台帳!$A$2:$M$556,4,)</f>
        <v>704-8164</v>
      </c>
      <c r="E472" s="121" t="e">
        <f>VLOOKUP($C472,登録企業台帳!$A$2:$M$556,18,)</f>
        <v>#REF!</v>
      </c>
      <c r="F472" s="128" t="e">
        <f>VLOOKUP($C472,登録企業台帳!$A$2:$M$556,15,)</f>
        <v>#REF!</v>
      </c>
      <c r="G472" s="129" t="e">
        <f>VLOOKUP($C472,登録企業台帳!$A$2:$M$556,19,)</f>
        <v>#REF!</v>
      </c>
      <c r="H472" s="129" t="e">
        <f>IF(VLOOKUP($C472,登録企業台帳!$A$2:$M$556,29,)=0,"",VLOOKUP($C472,登録企業台帳!$A$2:$M$556,29,))</f>
        <v>#REF!</v>
      </c>
      <c r="I472" s="128" t="e">
        <f>IF(VLOOKUP($C472,登録企業台帳!$A$2:$M$556,17,)=0,"",VLOOKUP($C472,登録企業台帳!$A$2:$M$556,17,))</f>
        <v>#REF!</v>
      </c>
    </row>
    <row r="473" spans="1:9" s="122" customFormat="1">
      <c r="A473" s="120">
        <v>472</v>
      </c>
      <c r="B473" s="121" t="e">
        <f>VLOOKUP($C473,登録企業台帳!$A$2:$M$556,14,)</f>
        <v>#REF!</v>
      </c>
      <c r="C473" s="123" t="str">
        <f>登録企業台帳!A413</f>
        <v>有限会社創和</v>
      </c>
      <c r="D473" s="121" t="str">
        <f>VLOOKUP($C473,登録企業台帳!$A$2:$M$556,4,)</f>
        <v>709-0824</v>
      </c>
      <c r="E473" s="121" t="e">
        <f>VLOOKUP($C473,登録企業台帳!$A$2:$M$556,18,)</f>
        <v>#REF!</v>
      </c>
      <c r="F473" s="128" t="e">
        <f>VLOOKUP($C473,登録企業台帳!$A$2:$M$556,15,)</f>
        <v>#REF!</v>
      </c>
      <c r="G473" s="129" t="e">
        <f>VLOOKUP($C473,登録企業台帳!$A$2:$M$556,19,)</f>
        <v>#REF!</v>
      </c>
      <c r="H473" s="129" t="e">
        <f>IF(VLOOKUP($C473,登録企業台帳!$A$2:$M$556,29,)=0,"",VLOOKUP($C473,登録企業台帳!$A$2:$M$556,29,))</f>
        <v>#REF!</v>
      </c>
      <c r="I473" s="128" t="e">
        <f>IF(VLOOKUP($C473,登録企業台帳!$A$2:$M$556,17,)=0,"",VLOOKUP($C473,登録企業台帳!$A$2:$M$556,17,))</f>
        <v>#REF!</v>
      </c>
    </row>
    <row r="474" spans="1:9" s="122" customFormat="1" ht="27">
      <c r="A474" s="120">
        <v>473</v>
      </c>
      <c r="B474" s="121" t="e">
        <f>VLOOKUP($C474,登録企業台帳!$A$2:$M$556,14,)</f>
        <v>#REF!</v>
      </c>
      <c r="C474" s="123" t="str">
        <f>登録企業台帳!A414</f>
        <v>株式会社ＮＴＮ備前製作所</v>
      </c>
      <c r="D474" s="121" t="str">
        <f>VLOOKUP($C474,登録企業台帳!$A$2:$M$556,4,)</f>
        <v>701-2225</v>
      </c>
      <c r="E474" s="121" t="e">
        <f>VLOOKUP($C474,登録企業台帳!$A$2:$M$556,18,)</f>
        <v>#REF!</v>
      </c>
      <c r="F474" s="128" t="e">
        <f>VLOOKUP($C474,登録企業台帳!$A$2:$M$556,15,)</f>
        <v>#REF!</v>
      </c>
      <c r="G474" s="129" t="e">
        <f>VLOOKUP($C474,登録企業台帳!$A$2:$M$556,19,)</f>
        <v>#REF!</v>
      </c>
      <c r="H474" s="129" t="e">
        <f>IF(VLOOKUP($C474,登録企業台帳!$A$2:$M$556,29,)=0,"",VLOOKUP($C474,登録企業台帳!$A$2:$M$556,29,))</f>
        <v>#REF!</v>
      </c>
      <c r="I474" s="128" t="e">
        <f>IF(VLOOKUP($C474,登録企業台帳!$A$2:$M$556,17,)=0,"",VLOOKUP($C474,登録企業台帳!$A$2:$M$556,17,))</f>
        <v>#REF!</v>
      </c>
    </row>
    <row r="475" spans="1:9" s="122" customFormat="1" ht="27">
      <c r="A475" s="120">
        <v>474</v>
      </c>
      <c r="B475" s="121" t="e">
        <f>VLOOKUP($C475,登録企業台帳!$A$2:$M$556,14,)</f>
        <v>#REF!</v>
      </c>
      <c r="C475" s="123" t="str">
        <f>登録企業台帳!A415</f>
        <v>医療法人社団淳和会長谷川紀念病院</v>
      </c>
      <c r="D475" s="121" t="str">
        <f>VLOOKUP($C475,登録企業台帳!$A$2:$M$556,4,)</f>
        <v>718-0003</v>
      </c>
      <c r="E475" s="121" t="e">
        <f>VLOOKUP($C475,登録企業台帳!$A$2:$M$556,18,)</f>
        <v>#REF!</v>
      </c>
      <c r="F475" s="128" t="e">
        <f>VLOOKUP($C475,登録企業台帳!$A$2:$M$556,15,)</f>
        <v>#REF!</v>
      </c>
      <c r="G475" s="129" t="e">
        <f>VLOOKUP($C475,登録企業台帳!$A$2:$M$556,19,)</f>
        <v>#REF!</v>
      </c>
      <c r="H475" s="129" t="e">
        <f>IF(VLOOKUP($C475,登録企業台帳!$A$2:$M$556,29,)=0,"",VLOOKUP($C475,登録企業台帳!$A$2:$M$556,29,))</f>
        <v>#REF!</v>
      </c>
      <c r="I475" s="128" t="e">
        <f>IF(VLOOKUP($C475,登録企業台帳!$A$2:$M$556,17,)=0,"",VLOOKUP($C475,登録企業台帳!$A$2:$M$556,17,))</f>
        <v>#REF!</v>
      </c>
    </row>
    <row r="476" spans="1:9" s="122" customFormat="1">
      <c r="A476" s="120">
        <v>475</v>
      </c>
      <c r="B476" s="121" t="e">
        <f>VLOOKUP($C476,登録企業台帳!$A$2:$M$556,14,)</f>
        <v>#REF!</v>
      </c>
      <c r="C476" s="123" t="str">
        <f>登録企業台帳!A416</f>
        <v>株式会社アビス</v>
      </c>
      <c r="D476" s="121" t="str">
        <f>VLOOKUP($C476,登録企業台帳!$A$2:$M$556,4,)</f>
        <v>700-0975</v>
      </c>
      <c r="E476" s="121" t="e">
        <f>VLOOKUP($C476,登録企業台帳!$A$2:$M$556,18,)</f>
        <v>#REF!</v>
      </c>
      <c r="F476" s="128" t="e">
        <f>VLOOKUP($C476,登録企業台帳!$A$2:$M$556,15,)</f>
        <v>#REF!</v>
      </c>
      <c r="G476" s="129" t="e">
        <f>VLOOKUP($C476,登録企業台帳!$A$2:$M$556,19,)</f>
        <v>#REF!</v>
      </c>
      <c r="H476" s="129" t="e">
        <f>IF(VLOOKUP($C476,登録企業台帳!$A$2:$M$556,29,)=0,"",VLOOKUP($C476,登録企業台帳!$A$2:$M$556,29,))</f>
        <v>#REF!</v>
      </c>
      <c r="I476" s="128" t="e">
        <f>IF(VLOOKUP($C476,登録企業台帳!$A$2:$M$556,17,)=0,"",VLOOKUP($C476,登録企業台帳!$A$2:$M$556,17,))</f>
        <v>#REF!</v>
      </c>
    </row>
    <row r="477" spans="1:9" s="122" customFormat="1" ht="40.5">
      <c r="A477" s="120">
        <v>476</v>
      </c>
      <c r="B477" s="121" t="e">
        <f>VLOOKUP($C477,登録企業台帳!$A$2:$M$556,14,)</f>
        <v>#REF!</v>
      </c>
      <c r="C477" s="123" t="str">
        <f>登録企業台帳!A417</f>
        <v>医療法人福寿会　介護老人保健施設倉敷藤戸荘</v>
      </c>
      <c r="D477" s="121" t="str">
        <f>VLOOKUP($C477,登録企業台帳!$A$2:$M$556,4,)</f>
        <v>710-0133</v>
      </c>
      <c r="E477" s="121" t="e">
        <f>VLOOKUP($C477,登録企業台帳!$A$2:$M$556,18,)</f>
        <v>#REF!</v>
      </c>
      <c r="F477" s="128" t="e">
        <f>VLOOKUP($C477,登録企業台帳!$A$2:$M$556,15,)</f>
        <v>#REF!</v>
      </c>
      <c r="G477" s="129" t="e">
        <f>VLOOKUP($C477,登録企業台帳!$A$2:$M$556,19,)</f>
        <v>#REF!</v>
      </c>
      <c r="H477" s="129" t="e">
        <f>IF(VLOOKUP($C477,登録企業台帳!$A$2:$M$556,29,)=0,"",VLOOKUP($C477,登録企業台帳!$A$2:$M$556,29,))</f>
        <v>#REF!</v>
      </c>
      <c r="I477" s="128" t="e">
        <f>IF(VLOOKUP($C477,登録企業台帳!$A$2:$M$556,17,)=0,"",VLOOKUP($C477,登録企業台帳!$A$2:$M$556,17,))</f>
        <v>#REF!</v>
      </c>
    </row>
    <row r="478" spans="1:9" s="122" customFormat="1" ht="27">
      <c r="A478" s="120">
        <v>477</v>
      </c>
      <c r="B478" s="121" t="e">
        <f>VLOOKUP($C478,登録企業台帳!$A$2:$M$556,14,)</f>
        <v>#REF!</v>
      </c>
      <c r="C478" s="123" t="str">
        <f>登録企業台帳!A418</f>
        <v>有限会社ラベルワークスきゃんず</v>
      </c>
      <c r="D478" s="121" t="str">
        <f>VLOOKUP($C478,登録企業台帳!$A$2:$M$556,4,)</f>
        <v>709-0802</v>
      </c>
      <c r="E478" s="121" t="e">
        <f>VLOOKUP($C478,登録企業台帳!$A$2:$M$556,18,)</f>
        <v>#REF!</v>
      </c>
      <c r="F478" s="128" t="e">
        <f>VLOOKUP($C478,登録企業台帳!$A$2:$M$556,15,)</f>
        <v>#REF!</v>
      </c>
      <c r="G478" s="129" t="e">
        <f>VLOOKUP($C478,登録企業台帳!$A$2:$M$556,19,)</f>
        <v>#REF!</v>
      </c>
      <c r="H478" s="129" t="e">
        <f>IF(VLOOKUP($C478,登録企業台帳!$A$2:$M$556,29,)=0,"",VLOOKUP($C478,登録企業台帳!$A$2:$M$556,29,))</f>
        <v>#REF!</v>
      </c>
      <c r="I478" s="128" t="e">
        <f>IF(VLOOKUP($C478,登録企業台帳!$A$2:$M$556,17,)=0,"",VLOOKUP($C478,登録企業台帳!$A$2:$M$556,17,))</f>
        <v>#REF!</v>
      </c>
    </row>
    <row r="479" spans="1:9" s="122" customFormat="1">
      <c r="A479" s="120">
        <v>478</v>
      </c>
      <c r="B479" s="121" t="e">
        <f>VLOOKUP($C479,登録企業台帳!$A$2:$M$556,14,)</f>
        <v>#REF!</v>
      </c>
      <c r="C479" s="123" t="str">
        <f>登録企業台帳!A419</f>
        <v>柊整骨院</v>
      </c>
      <c r="D479" s="121" t="str">
        <f>VLOOKUP($C479,登録企業台帳!$A$2:$M$556,4,)</f>
        <v>704-8174</v>
      </c>
      <c r="E479" s="121" t="e">
        <f>VLOOKUP($C479,登録企業台帳!$A$2:$M$556,18,)</f>
        <v>#REF!</v>
      </c>
      <c r="F479" s="128" t="e">
        <f>VLOOKUP($C479,登録企業台帳!$A$2:$M$556,15,)</f>
        <v>#REF!</v>
      </c>
      <c r="G479" s="129" t="e">
        <f>VLOOKUP($C479,登録企業台帳!$A$2:$M$556,19,)</f>
        <v>#REF!</v>
      </c>
      <c r="H479" s="129" t="e">
        <f>IF(VLOOKUP($C479,登録企業台帳!$A$2:$M$556,29,)=0,"",VLOOKUP($C479,登録企業台帳!$A$2:$M$556,29,))</f>
        <v>#REF!</v>
      </c>
      <c r="I479" s="128" t="e">
        <f>IF(VLOOKUP($C479,登録企業台帳!$A$2:$M$556,17,)=0,"",VLOOKUP($C479,登録企業台帳!$A$2:$M$556,17,))</f>
        <v>#REF!</v>
      </c>
    </row>
    <row r="480" spans="1:9" s="122" customFormat="1" ht="27">
      <c r="A480" s="120">
        <v>479</v>
      </c>
      <c r="B480" s="121" t="e">
        <f>VLOOKUP($C480,登録企業台帳!$A$2:$M$556,14,)</f>
        <v>#REF!</v>
      </c>
      <c r="C480" s="123" t="str">
        <f>登録企業台帳!A420</f>
        <v>公益社団法人岡山東法人会</v>
      </c>
      <c r="D480" s="121" t="str">
        <f>VLOOKUP($C480,登録企業台帳!$A$2:$M$556,4,)</f>
        <v>700-0018</v>
      </c>
      <c r="E480" s="121" t="e">
        <f>VLOOKUP($C480,登録企業台帳!$A$2:$M$556,18,)</f>
        <v>#REF!</v>
      </c>
      <c r="F480" s="128" t="e">
        <f>VLOOKUP($C480,登録企業台帳!$A$2:$M$556,15,)</f>
        <v>#REF!</v>
      </c>
      <c r="G480" s="129" t="e">
        <f>VLOOKUP($C480,登録企業台帳!$A$2:$M$556,19,)</f>
        <v>#REF!</v>
      </c>
      <c r="H480" s="129" t="e">
        <f>IF(VLOOKUP($C480,登録企業台帳!$A$2:$M$556,29,)=0,"",VLOOKUP($C480,登録企業台帳!$A$2:$M$556,29,))</f>
        <v>#REF!</v>
      </c>
      <c r="I480" s="128" t="e">
        <f>IF(VLOOKUP($C480,登録企業台帳!$A$2:$M$556,17,)=0,"",VLOOKUP($C480,登録企業台帳!$A$2:$M$556,17,))</f>
        <v>#REF!</v>
      </c>
    </row>
    <row r="481" spans="1:9" s="122" customFormat="1">
      <c r="A481" s="120">
        <v>480</v>
      </c>
      <c r="B481" s="121" t="e">
        <f>VLOOKUP($C481,登録企業台帳!$A$2:$M$556,14,)</f>
        <v>#REF!</v>
      </c>
      <c r="C481" s="123" t="str">
        <f>登録企業台帳!A421</f>
        <v>株式会社玉野清美社</v>
      </c>
      <c r="D481" s="121" t="str">
        <f>VLOOKUP($C481,登録企業台帳!$A$2:$M$556,4,)</f>
        <v>706-0011</v>
      </c>
      <c r="E481" s="121" t="e">
        <f>VLOOKUP($C481,登録企業台帳!$A$2:$M$556,18,)</f>
        <v>#REF!</v>
      </c>
      <c r="F481" s="128" t="e">
        <f>VLOOKUP($C481,登録企業台帳!$A$2:$M$556,15,)</f>
        <v>#REF!</v>
      </c>
      <c r="G481" s="129" t="e">
        <f>VLOOKUP($C481,登録企業台帳!$A$2:$M$556,19,)</f>
        <v>#REF!</v>
      </c>
      <c r="H481" s="129" t="e">
        <f>IF(VLOOKUP($C481,登録企業台帳!$A$2:$M$556,29,)=0,"",VLOOKUP($C481,登録企業台帳!$A$2:$M$556,29,))</f>
        <v>#REF!</v>
      </c>
      <c r="I481" s="128" t="e">
        <f>IF(VLOOKUP($C481,登録企業台帳!$A$2:$M$556,17,)=0,"",VLOOKUP($C481,登録企業台帳!$A$2:$M$556,17,))</f>
        <v>#REF!</v>
      </c>
    </row>
    <row r="482" spans="1:9" s="122" customFormat="1">
      <c r="A482" s="120">
        <v>481</v>
      </c>
      <c r="B482" s="121" t="e">
        <f>VLOOKUP($C482,登録企業台帳!$A$2:$M$556,14,)</f>
        <v>#REF!</v>
      </c>
      <c r="C482" s="123" t="e">
        <f>登録企業台帳!#REF!</f>
        <v>#REF!</v>
      </c>
      <c r="D482" s="121" t="e">
        <f>VLOOKUP($C482,登録企業台帳!$A$2:$M$556,4,)</f>
        <v>#REF!</v>
      </c>
      <c r="E482" s="121" t="e">
        <f>VLOOKUP($C482,登録企業台帳!$A$2:$M$556,18,)</f>
        <v>#REF!</v>
      </c>
      <c r="F482" s="128" t="e">
        <f>VLOOKUP($C482,登録企業台帳!$A$2:$M$556,15,)</f>
        <v>#REF!</v>
      </c>
      <c r="G482" s="129" t="e">
        <f>VLOOKUP($C482,登録企業台帳!$A$2:$M$556,19,)</f>
        <v>#REF!</v>
      </c>
      <c r="H482" s="129" t="e">
        <f>IF(VLOOKUP($C482,登録企業台帳!$A$2:$M$556,29,)=0,"",VLOOKUP($C482,登録企業台帳!$A$2:$M$556,29,))</f>
        <v>#REF!</v>
      </c>
      <c r="I482" s="128" t="e">
        <f>IF(VLOOKUP($C482,登録企業台帳!$A$2:$M$556,17,)=0,"",VLOOKUP($C482,登録企業台帳!$A$2:$M$556,17,))</f>
        <v>#REF!</v>
      </c>
    </row>
    <row r="483" spans="1:9" s="122" customFormat="1">
      <c r="A483" s="120">
        <v>482</v>
      </c>
      <c r="B483" s="121" t="e">
        <f>VLOOKUP($C483,登録企業台帳!$A$2:$M$556,14,)</f>
        <v>#REF!</v>
      </c>
      <c r="C483" s="123" t="str">
        <f>登録企業台帳!A422</f>
        <v>株式会社田井鉄工所</v>
      </c>
      <c r="D483" s="121" t="str">
        <f>VLOOKUP($C483,登録企業台帳!$A$2:$M$556,4,)</f>
        <v>706-0001</v>
      </c>
      <c r="E483" s="121" t="e">
        <f>VLOOKUP($C483,登録企業台帳!$A$2:$M$556,18,)</f>
        <v>#REF!</v>
      </c>
      <c r="F483" s="128" t="e">
        <f>VLOOKUP($C483,登録企業台帳!$A$2:$M$556,15,)</f>
        <v>#REF!</v>
      </c>
      <c r="G483" s="129" t="e">
        <f>VLOOKUP($C483,登録企業台帳!$A$2:$M$556,19,)</f>
        <v>#REF!</v>
      </c>
      <c r="H483" s="129" t="e">
        <f>IF(VLOOKUP($C483,登録企業台帳!$A$2:$M$556,29,)=0,"",VLOOKUP($C483,登録企業台帳!$A$2:$M$556,29,))</f>
        <v>#REF!</v>
      </c>
      <c r="I483" s="128" t="e">
        <f>IF(VLOOKUP($C483,登録企業台帳!$A$2:$M$556,17,)=0,"",VLOOKUP($C483,登録企業台帳!$A$2:$M$556,17,))</f>
        <v>#REF!</v>
      </c>
    </row>
    <row r="484" spans="1:9" s="122" customFormat="1" ht="40.5">
      <c r="A484" s="120">
        <v>483</v>
      </c>
      <c r="B484" s="121" t="e">
        <f>VLOOKUP($C484,登録企業台帳!$A$2:$M$556,14,)</f>
        <v>#REF!</v>
      </c>
      <c r="C484" s="123" t="str">
        <f>登録企業台帳!A423</f>
        <v>田井観光地開発株式会社　田井マウンテンゴルフ</v>
      </c>
      <c r="D484" s="121" t="str">
        <f>VLOOKUP($C484,登録企業台帳!$A$2:$M$556,4,)</f>
        <v>706-0224</v>
      </c>
      <c r="E484" s="121" t="e">
        <f>VLOOKUP($C484,登録企業台帳!$A$2:$M$556,18,)</f>
        <v>#REF!</v>
      </c>
      <c r="F484" s="128" t="e">
        <f>VLOOKUP($C484,登録企業台帳!$A$2:$M$556,15,)</f>
        <v>#REF!</v>
      </c>
      <c r="G484" s="129" t="e">
        <f>VLOOKUP($C484,登録企業台帳!$A$2:$M$556,19,)</f>
        <v>#REF!</v>
      </c>
      <c r="H484" s="129" t="e">
        <f>IF(VLOOKUP($C484,登録企業台帳!$A$2:$M$556,29,)=0,"",VLOOKUP($C484,登録企業台帳!$A$2:$M$556,29,))</f>
        <v>#REF!</v>
      </c>
      <c r="I484" s="128" t="e">
        <f>IF(VLOOKUP($C484,登録企業台帳!$A$2:$M$556,17,)=0,"",VLOOKUP($C484,登録企業台帳!$A$2:$M$556,17,))</f>
        <v>#REF!</v>
      </c>
    </row>
    <row r="485" spans="1:9" s="122" customFormat="1">
      <c r="A485" s="120">
        <v>484</v>
      </c>
      <c r="B485" s="121" t="e">
        <f>VLOOKUP($C485,登録企業台帳!$A$2:$M$556,14,)</f>
        <v>#REF!</v>
      </c>
      <c r="C485" s="123" t="str">
        <f>登録企業台帳!A424</f>
        <v>有限会社新生産業</v>
      </c>
      <c r="D485" s="121" t="str">
        <f>VLOOKUP($C485,登録企業台帳!$A$2:$M$556,4,)</f>
        <v>702-8048</v>
      </c>
      <c r="E485" s="121" t="e">
        <f>VLOOKUP($C485,登録企業台帳!$A$2:$M$556,18,)</f>
        <v>#REF!</v>
      </c>
      <c r="F485" s="128" t="e">
        <f>VLOOKUP($C485,登録企業台帳!$A$2:$M$556,15,)</f>
        <v>#REF!</v>
      </c>
      <c r="G485" s="129" t="e">
        <f>VLOOKUP($C485,登録企業台帳!$A$2:$M$556,19,)</f>
        <v>#REF!</v>
      </c>
      <c r="H485" s="129" t="e">
        <f>IF(VLOOKUP($C485,登録企業台帳!$A$2:$M$556,29,)=0,"",VLOOKUP($C485,登録企業台帳!$A$2:$M$556,29,))</f>
        <v>#REF!</v>
      </c>
      <c r="I485" s="128" t="e">
        <f>IF(VLOOKUP($C485,登録企業台帳!$A$2:$M$556,17,)=0,"",VLOOKUP($C485,登録企業台帳!$A$2:$M$556,17,))</f>
        <v>#REF!</v>
      </c>
    </row>
    <row r="486" spans="1:9" s="122" customFormat="1">
      <c r="A486" s="120">
        <v>485</v>
      </c>
      <c r="B486" s="121" t="e">
        <f>VLOOKUP($C486,登録企業台帳!$A$2:$M$556,14,)</f>
        <v>#REF!</v>
      </c>
      <c r="C486" s="123" t="str">
        <f>登録企業台帳!A425</f>
        <v>株式会社大林商店</v>
      </c>
      <c r="D486" s="121" t="str">
        <f>VLOOKUP($C486,登録企業台帳!$A$2:$M$556,4,)</f>
        <v>702-8031</v>
      </c>
      <c r="E486" s="121" t="e">
        <f>VLOOKUP($C486,登録企業台帳!$A$2:$M$556,18,)</f>
        <v>#REF!</v>
      </c>
      <c r="F486" s="128" t="e">
        <f>VLOOKUP($C486,登録企業台帳!$A$2:$M$556,15,)</f>
        <v>#REF!</v>
      </c>
      <c r="G486" s="129" t="e">
        <f>VLOOKUP($C486,登録企業台帳!$A$2:$M$556,19,)</f>
        <v>#REF!</v>
      </c>
      <c r="H486" s="129" t="e">
        <f>IF(VLOOKUP($C486,登録企業台帳!$A$2:$M$556,29,)=0,"",VLOOKUP($C486,登録企業台帳!$A$2:$M$556,29,))</f>
        <v>#REF!</v>
      </c>
      <c r="I486" s="128" t="e">
        <f>IF(VLOOKUP($C486,登録企業台帳!$A$2:$M$556,17,)=0,"",VLOOKUP($C486,登録企業台帳!$A$2:$M$556,17,))</f>
        <v>#REF!</v>
      </c>
    </row>
    <row r="487" spans="1:9" s="122" customFormat="1">
      <c r="A487" s="120">
        <v>486</v>
      </c>
      <c r="B487" s="121" t="e">
        <f>VLOOKUP($C487,登録企業台帳!$A$2:$M$556,14,)</f>
        <v>#REF!</v>
      </c>
      <c r="C487" s="123" t="str">
        <f>登録企業台帳!A426</f>
        <v>株式会社BEKKAN</v>
      </c>
      <c r="D487" s="121" t="str">
        <f>VLOOKUP($C487,登録企業台帳!$A$2:$M$556,4,)</f>
        <v>711-0926</v>
      </c>
      <c r="E487" s="121" t="e">
        <f>VLOOKUP($C487,登録企業台帳!$A$2:$M$556,18,)</f>
        <v>#REF!</v>
      </c>
      <c r="F487" s="128" t="e">
        <f>VLOOKUP($C487,登録企業台帳!$A$2:$M$556,15,)</f>
        <v>#REF!</v>
      </c>
      <c r="G487" s="129" t="e">
        <f>VLOOKUP($C487,登録企業台帳!$A$2:$M$556,19,)</f>
        <v>#REF!</v>
      </c>
      <c r="H487" s="129" t="e">
        <f>IF(VLOOKUP($C487,登録企業台帳!$A$2:$M$556,29,)=0,"",VLOOKUP($C487,登録企業台帳!$A$2:$M$556,29,))</f>
        <v>#REF!</v>
      </c>
      <c r="I487" s="128" t="e">
        <f>IF(VLOOKUP($C487,登録企業台帳!$A$2:$M$556,17,)=0,"",VLOOKUP($C487,登録企業台帳!$A$2:$M$556,17,))</f>
        <v>#REF!</v>
      </c>
    </row>
    <row r="488" spans="1:9" s="122" customFormat="1">
      <c r="A488" s="120">
        <v>487</v>
      </c>
      <c r="B488" s="121" t="e">
        <f>VLOOKUP($C488,登録企業台帳!$A$2:$M$556,14,)</f>
        <v>#REF!</v>
      </c>
      <c r="C488" s="123" t="str">
        <f>登録企業台帳!A427</f>
        <v>株式会社くらしき天領</v>
      </c>
      <c r="D488" s="121" t="str">
        <f>VLOOKUP($C488,登録企業台帳!$A$2:$M$556,4,)</f>
        <v>710-0043</v>
      </c>
      <c r="E488" s="121" t="e">
        <f>VLOOKUP($C488,登録企業台帳!$A$2:$M$556,18,)</f>
        <v>#REF!</v>
      </c>
      <c r="F488" s="128" t="e">
        <f>VLOOKUP($C488,登録企業台帳!$A$2:$M$556,15,)</f>
        <v>#REF!</v>
      </c>
      <c r="G488" s="129" t="e">
        <f>VLOOKUP($C488,登録企業台帳!$A$2:$M$556,19,)</f>
        <v>#REF!</v>
      </c>
      <c r="H488" s="129" t="e">
        <f>IF(VLOOKUP($C488,登録企業台帳!$A$2:$M$556,29,)=0,"",VLOOKUP($C488,登録企業台帳!$A$2:$M$556,29,))</f>
        <v>#REF!</v>
      </c>
      <c r="I488" s="128" t="e">
        <f>IF(VLOOKUP($C488,登録企業台帳!$A$2:$M$556,17,)=0,"",VLOOKUP($C488,登録企業台帳!$A$2:$M$556,17,))</f>
        <v>#REF!</v>
      </c>
    </row>
    <row r="489" spans="1:9" s="122" customFormat="1">
      <c r="A489" s="120">
        <v>488</v>
      </c>
      <c r="B489" s="121" t="e">
        <f>VLOOKUP($C489,登録企業台帳!$A$2:$M$556,14,)</f>
        <v>#REF!</v>
      </c>
      <c r="C489" s="123" t="str">
        <f>登録企業台帳!A428</f>
        <v>株式会社イデアス</v>
      </c>
      <c r="D489" s="121" t="str">
        <f>VLOOKUP($C489,登録企業台帳!$A$2:$M$556,4,)</f>
        <v>706-0012</v>
      </c>
      <c r="E489" s="121" t="e">
        <f>VLOOKUP($C489,登録企業台帳!$A$2:$M$556,18,)</f>
        <v>#REF!</v>
      </c>
      <c r="F489" s="128" t="e">
        <f>VLOOKUP($C489,登録企業台帳!$A$2:$M$556,15,)</f>
        <v>#REF!</v>
      </c>
      <c r="G489" s="129" t="e">
        <f>VLOOKUP($C489,登録企業台帳!$A$2:$M$556,19,)</f>
        <v>#REF!</v>
      </c>
      <c r="H489" s="129" t="e">
        <f>IF(VLOOKUP($C489,登録企業台帳!$A$2:$M$556,29,)=0,"",VLOOKUP($C489,登録企業台帳!$A$2:$M$556,29,))</f>
        <v>#REF!</v>
      </c>
      <c r="I489" s="128" t="e">
        <f>IF(VLOOKUP($C489,登録企業台帳!$A$2:$M$556,17,)=0,"",VLOOKUP($C489,登録企業台帳!$A$2:$M$556,17,))</f>
        <v>#REF!</v>
      </c>
    </row>
    <row r="490" spans="1:9" s="122" customFormat="1">
      <c r="A490" s="120">
        <v>489</v>
      </c>
      <c r="B490" s="121" t="e">
        <f>VLOOKUP($C490,登録企業台帳!$A$2:$M$556,14,)</f>
        <v>#REF!</v>
      </c>
      <c r="C490" s="123" t="str">
        <f>登録企業台帳!A429</f>
        <v>株式会社クゥティー</v>
      </c>
      <c r="D490" s="121" t="str">
        <f>VLOOKUP($C490,登録企業台帳!$A$2:$M$556,4,)</f>
        <v>710-0825</v>
      </c>
      <c r="E490" s="121" t="e">
        <f>VLOOKUP($C490,登録企業台帳!$A$2:$M$556,18,)</f>
        <v>#REF!</v>
      </c>
      <c r="F490" s="128" t="e">
        <f>VLOOKUP($C490,登録企業台帳!$A$2:$M$556,15,)</f>
        <v>#REF!</v>
      </c>
      <c r="G490" s="129" t="e">
        <f>VLOOKUP($C490,登録企業台帳!$A$2:$M$556,19,)</f>
        <v>#REF!</v>
      </c>
      <c r="H490" s="129" t="e">
        <f>IF(VLOOKUP($C490,登録企業台帳!$A$2:$M$556,29,)=0,"",VLOOKUP($C490,登録企業台帳!$A$2:$M$556,29,))</f>
        <v>#REF!</v>
      </c>
      <c r="I490" s="128" t="e">
        <f>IF(VLOOKUP($C490,登録企業台帳!$A$2:$M$556,17,)=0,"",VLOOKUP($C490,登録企業台帳!$A$2:$M$556,17,))</f>
        <v>#REF!</v>
      </c>
    </row>
    <row r="491" spans="1:9" s="122" customFormat="1">
      <c r="A491" s="120">
        <v>490</v>
      </c>
      <c r="B491" s="121" t="e">
        <f>VLOOKUP($C491,登録企業台帳!$A$2:$M$556,14,)</f>
        <v>#REF!</v>
      </c>
      <c r="C491" s="123" t="str">
        <f>登録企業台帳!A430</f>
        <v>総社花萬株式会社</v>
      </c>
      <c r="D491" s="121" t="str">
        <f>VLOOKUP($C491,登録企業台帳!$A$2:$M$556,4,)</f>
        <v>719-1131</v>
      </c>
      <c r="E491" s="121" t="e">
        <f>VLOOKUP($C491,登録企業台帳!$A$2:$M$556,18,)</f>
        <v>#REF!</v>
      </c>
      <c r="F491" s="128" t="e">
        <f>VLOOKUP($C491,登録企業台帳!$A$2:$M$556,15,)</f>
        <v>#REF!</v>
      </c>
      <c r="G491" s="129" t="e">
        <f>VLOOKUP($C491,登録企業台帳!$A$2:$M$556,19,)</f>
        <v>#REF!</v>
      </c>
      <c r="H491" s="129" t="e">
        <f>IF(VLOOKUP($C491,登録企業台帳!$A$2:$M$556,29,)=0,"",VLOOKUP($C491,登録企業台帳!$A$2:$M$556,29,))</f>
        <v>#REF!</v>
      </c>
      <c r="I491" s="128" t="e">
        <f>IF(VLOOKUP($C491,登録企業台帳!$A$2:$M$556,17,)=0,"",VLOOKUP($C491,登録企業台帳!$A$2:$M$556,17,))</f>
        <v>#REF!</v>
      </c>
    </row>
    <row r="492" spans="1:9" s="122" customFormat="1">
      <c r="A492" s="120">
        <v>491</v>
      </c>
      <c r="B492" s="121" t="e">
        <f>VLOOKUP($C492,登録企業台帳!$A$2:$M$556,14,)</f>
        <v>#REF!</v>
      </c>
      <c r="C492" s="123" t="str">
        <f>登録企業台帳!A431</f>
        <v>株式会社エプロム</v>
      </c>
      <c r="D492" s="121" t="str">
        <f>VLOOKUP($C492,登録企業台帳!$A$2:$M$556,4,)</f>
        <v>712-8043</v>
      </c>
      <c r="E492" s="121" t="e">
        <f>VLOOKUP($C492,登録企業台帳!$A$2:$M$556,18,)</f>
        <v>#REF!</v>
      </c>
      <c r="F492" s="128" t="e">
        <f>VLOOKUP($C492,登録企業台帳!$A$2:$M$556,15,)</f>
        <v>#REF!</v>
      </c>
      <c r="G492" s="129" t="e">
        <f>VLOOKUP($C492,登録企業台帳!$A$2:$M$556,19,)</f>
        <v>#REF!</v>
      </c>
      <c r="H492" s="129" t="e">
        <f>IF(VLOOKUP($C492,登録企業台帳!$A$2:$M$556,29,)=0,"",VLOOKUP($C492,登録企業台帳!$A$2:$M$556,29,))</f>
        <v>#REF!</v>
      </c>
      <c r="I492" s="128" t="e">
        <f>IF(VLOOKUP($C492,登録企業台帳!$A$2:$M$556,17,)=0,"",VLOOKUP($C492,登録企業台帳!$A$2:$M$556,17,))</f>
        <v>#REF!</v>
      </c>
    </row>
    <row r="493" spans="1:9" s="122" customFormat="1">
      <c r="A493" s="120">
        <v>492</v>
      </c>
      <c r="B493" s="121" t="e">
        <f>VLOOKUP($C493,登録企業台帳!$A$2:$M$556,14,)</f>
        <v>#REF!</v>
      </c>
      <c r="C493" s="123" t="str">
        <f>登録企業台帳!A432</f>
        <v>洋菓子工房ベルジェ</v>
      </c>
      <c r="D493" s="121" t="str">
        <f>VLOOKUP($C493,登録企業台帳!$A$2:$M$556,4,)</f>
        <v>719-0104</v>
      </c>
      <c r="E493" s="121" t="e">
        <f>VLOOKUP($C493,登録企業台帳!$A$2:$M$556,18,)</f>
        <v>#REF!</v>
      </c>
      <c r="F493" s="128" t="e">
        <f>VLOOKUP($C493,登録企業台帳!$A$2:$M$556,15,)</f>
        <v>#REF!</v>
      </c>
      <c r="G493" s="129" t="e">
        <f>VLOOKUP($C493,登録企業台帳!$A$2:$M$556,19,)</f>
        <v>#REF!</v>
      </c>
      <c r="H493" s="129" t="e">
        <f>IF(VLOOKUP($C493,登録企業台帳!$A$2:$M$556,29,)=0,"",VLOOKUP($C493,登録企業台帳!$A$2:$M$556,29,))</f>
        <v>#REF!</v>
      </c>
      <c r="I493" s="128" t="e">
        <f>IF(VLOOKUP($C493,登録企業台帳!$A$2:$M$556,17,)=0,"",VLOOKUP($C493,登録企業台帳!$A$2:$M$556,17,))</f>
        <v>#REF!</v>
      </c>
    </row>
    <row r="494" spans="1:9" s="122" customFormat="1">
      <c r="A494" s="120">
        <v>493</v>
      </c>
      <c r="B494" s="121" t="e">
        <f>VLOOKUP($C494,登録企業台帳!$A$2:$M$556,14,)</f>
        <v>#REF!</v>
      </c>
      <c r="C494" s="123" t="str">
        <f>登録企業台帳!A433</f>
        <v>近藤工業株式会社</v>
      </c>
      <c r="D494" s="121" t="str">
        <f>VLOOKUP($C494,登録企業台帳!$A$2:$M$556,4,)</f>
        <v>706-0151</v>
      </c>
      <c r="E494" s="121" t="e">
        <f>VLOOKUP($C494,登録企業台帳!$A$2:$M$556,18,)</f>
        <v>#REF!</v>
      </c>
      <c r="F494" s="128" t="e">
        <f>VLOOKUP($C494,登録企業台帳!$A$2:$M$556,15,)</f>
        <v>#REF!</v>
      </c>
      <c r="G494" s="129" t="e">
        <f>VLOOKUP($C494,登録企業台帳!$A$2:$M$556,19,)</f>
        <v>#REF!</v>
      </c>
      <c r="H494" s="129" t="e">
        <f>IF(VLOOKUP($C494,登録企業台帳!$A$2:$M$556,29,)=0,"",VLOOKUP($C494,登録企業台帳!$A$2:$M$556,29,))</f>
        <v>#REF!</v>
      </c>
      <c r="I494" s="128" t="e">
        <f>IF(VLOOKUP($C494,登録企業台帳!$A$2:$M$556,17,)=0,"",VLOOKUP($C494,登録企業台帳!$A$2:$M$556,17,))</f>
        <v>#REF!</v>
      </c>
    </row>
    <row r="495" spans="1:9" s="122" customFormat="1">
      <c r="A495" s="120">
        <v>494</v>
      </c>
      <c r="B495" s="121" t="e">
        <f>VLOOKUP($C495,登録企業台帳!$A$2:$M$556,14,)</f>
        <v>#REF!</v>
      </c>
      <c r="C495" s="123" t="str">
        <f>登録企業台帳!A434</f>
        <v>一般財団法人淳風会</v>
      </c>
      <c r="D495" s="121" t="str">
        <f>VLOOKUP($C495,登録企業台帳!$A$2:$M$556,4,)</f>
        <v>700-0072</v>
      </c>
      <c r="E495" s="121" t="e">
        <f>VLOOKUP($C495,登録企業台帳!$A$2:$M$556,18,)</f>
        <v>#REF!</v>
      </c>
      <c r="F495" s="128" t="e">
        <f>VLOOKUP($C495,登録企業台帳!$A$2:$M$556,15,)</f>
        <v>#REF!</v>
      </c>
      <c r="G495" s="129" t="e">
        <f>VLOOKUP($C495,登録企業台帳!$A$2:$M$556,19,)</f>
        <v>#REF!</v>
      </c>
      <c r="H495" s="129" t="e">
        <f>IF(VLOOKUP($C495,登録企業台帳!$A$2:$M$556,29,)=0,"",VLOOKUP($C495,登録企業台帳!$A$2:$M$556,29,))</f>
        <v>#REF!</v>
      </c>
      <c r="I495" s="128" t="e">
        <f>IF(VLOOKUP($C495,登録企業台帳!$A$2:$M$556,17,)=0,"",VLOOKUP($C495,登録企業台帳!$A$2:$M$556,17,))</f>
        <v>#REF!</v>
      </c>
    </row>
    <row r="496" spans="1:9" s="122" customFormat="1" ht="54">
      <c r="A496" s="120">
        <v>495</v>
      </c>
      <c r="B496" s="121" t="e">
        <f>VLOOKUP($C496,登録企業台帳!$A$2:$M$556,14,)</f>
        <v>#REF!</v>
      </c>
      <c r="C496" s="123" t="str">
        <f>登録企業台帳!A435</f>
        <v>社会福祉法人順正福祉会　特別養護老人ホームグリーンヒル順正</v>
      </c>
      <c r="D496" s="121" t="str">
        <f>VLOOKUP($C496,登録企業台帳!$A$2:$M$556,4,)</f>
        <v>716-0068</v>
      </c>
      <c r="E496" s="121" t="e">
        <f>VLOOKUP($C496,登録企業台帳!$A$2:$M$556,18,)</f>
        <v>#REF!</v>
      </c>
      <c r="F496" s="128" t="e">
        <f>VLOOKUP($C496,登録企業台帳!$A$2:$M$556,15,)</f>
        <v>#REF!</v>
      </c>
      <c r="G496" s="129" t="e">
        <f>VLOOKUP($C496,登録企業台帳!$A$2:$M$556,19,)</f>
        <v>#REF!</v>
      </c>
      <c r="H496" s="129" t="e">
        <f>IF(VLOOKUP($C496,登録企業台帳!$A$2:$M$556,29,)=0,"",VLOOKUP($C496,登録企業台帳!$A$2:$M$556,29,))</f>
        <v>#REF!</v>
      </c>
      <c r="I496" s="128" t="e">
        <f>IF(VLOOKUP($C496,登録企業台帳!$A$2:$M$556,17,)=0,"",VLOOKUP($C496,登録企業台帳!$A$2:$M$556,17,))</f>
        <v>#REF!</v>
      </c>
    </row>
    <row r="497" spans="1:9" s="122" customFormat="1">
      <c r="A497" s="120">
        <v>496</v>
      </c>
      <c r="B497" s="121" t="e">
        <f>VLOOKUP($C497,登録企業台帳!$A$2:$M$556,14,)</f>
        <v>#REF!</v>
      </c>
      <c r="C497" s="123" t="str">
        <f>登録企業台帳!A436</f>
        <v>有限会社宝興産</v>
      </c>
      <c r="D497" s="121" t="str">
        <f>VLOOKUP($C497,登録企業台帳!$A$2:$M$556,4,)</f>
        <v>708-1302</v>
      </c>
      <c r="E497" s="121" t="e">
        <f>VLOOKUP($C497,登録企業台帳!$A$2:$M$556,18,)</f>
        <v>#REF!</v>
      </c>
      <c r="F497" s="128" t="e">
        <f>VLOOKUP($C497,登録企業台帳!$A$2:$M$556,15,)</f>
        <v>#REF!</v>
      </c>
      <c r="G497" s="129" t="e">
        <f>VLOOKUP($C497,登録企業台帳!$A$2:$M$556,19,)</f>
        <v>#REF!</v>
      </c>
      <c r="H497" s="129" t="e">
        <f>IF(VLOOKUP($C497,登録企業台帳!$A$2:$M$556,29,)=0,"",VLOOKUP($C497,登録企業台帳!$A$2:$M$556,29,))</f>
        <v>#REF!</v>
      </c>
      <c r="I497" s="128" t="e">
        <f>IF(VLOOKUP($C497,登録企業台帳!$A$2:$M$556,17,)=0,"",VLOOKUP($C497,登録企業台帳!$A$2:$M$556,17,))</f>
        <v>#REF!</v>
      </c>
    </row>
    <row r="498" spans="1:9" s="122" customFormat="1">
      <c r="A498" s="120">
        <v>497</v>
      </c>
      <c r="B498" s="121" t="e">
        <f>VLOOKUP($C498,登録企業台帳!$A$2:$M$556,14,)</f>
        <v>#REF!</v>
      </c>
      <c r="C498" s="123" t="str">
        <f>登録企業台帳!A437</f>
        <v>医療法人閑谷会</v>
      </c>
      <c r="D498" s="121" t="str">
        <f>VLOOKUP($C498,登録企業台帳!$A$2:$M$556,4,)</f>
        <v>705-0035</v>
      </c>
      <c r="E498" s="121" t="e">
        <f>VLOOKUP($C498,登録企業台帳!$A$2:$M$556,18,)</f>
        <v>#REF!</v>
      </c>
      <c r="F498" s="128" t="e">
        <f>VLOOKUP($C498,登録企業台帳!$A$2:$M$556,15,)</f>
        <v>#REF!</v>
      </c>
      <c r="G498" s="129" t="e">
        <f>VLOOKUP($C498,登録企業台帳!$A$2:$M$556,19,)</f>
        <v>#REF!</v>
      </c>
      <c r="H498" s="129" t="e">
        <f>IF(VLOOKUP($C498,登録企業台帳!$A$2:$M$556,29,)=0,"",VLOOKUP($C498,登録企業台帳!$A$2:$M$556,29,))</f>
        <v>#REF!</v>
      </c>
      <c r="I498" s="128" t="e">
        <f>IF(VLOOKUP($C498,登録企業台帳!$A$2:$M$556,17,)=0,"",VLOOKUP($C498,登録企業台帳!$A$2:$M$556,17,))</f>
        <v>#REF!</v>
      </c>
    </row>
    <row r="499" spans="1:9" s="122" customFormat="1" ht="54">
      <c r="A499" s="120">
        <v>498</v>
      </c>
      <c r="B499" s="121" t="e">
        <f>VLOOKUP($C499,登録企業台帳!$A$2:$M$556,14,)</f>
        <v>#REF!</v>
      </c>
      <c r="C499" s="123" t="str">
        <f>登録企業台帳!A438</f>
        <v>片山工業株式会社</v>
      </c>
      <c r="D499" s="121" t="str">
        <f>VLOOKUP($C499,登録企業台帳!$A$2:$M$556,4,)</f>
        <v>715-8502</v>
      </c>
      <c r="E499" s="121" t="e">
        <f>VLOOKUP($C499,登録企業台帳!$A$2:$M$556,18,)</f>
        <v>#REF!</v>
      </c>
      <c r="F499" s="128" t="e">
        <f>VLOOKUP($C499,登録企業台帳!$A$2:$M$556,15,)</f>
        <v>#REF!</v>
      </c>
      <c r="G499" s="129" t="e">
        <f>VLOOKUP($C499,登録企業台帳!$A$2:$M$556,19,)</f>
        <v>#REF!</v>
      </c>
      <c r="H499" s="129" t="e">
        <f>IF(VLOOKUP($C499,登録企業台帳!$A$2:$M$556,29,)=0,"",VLOOKUP($C499,登録企業台帳!$A$2:$M$556,29,))</f>
        <v>#REF!</v>
      </c>
      <c r="I499" s="132" t="s">
        <v>2014</v>
      </c>
    </row>
    <row r="500" spans="1:9" s="122" customFormat="1">
      <c r="A500" s="120">
        <v>499</v>
      </c>
      <c r="B500" s="121" t="e">
        <f>VLOOKUP($C500,登録企業台帳!$A$2:$M$556,14,)</f>
        <v>#REF!</v>
      </c>
      <c r="C500" s="123" t="str">
        <f>登録企業台帳!A439</f>
        <v>医療法人　知誠会</v>
      </c>
      <c r="D500" s="121" t="str">
        <f>VLOOKUP($C500,登録企業台帳!$A$2:$M$556,4,)</f>
        <v>709-0855</v>
      </c>
      <c r="E500" s="121" t="e">
        <f>VLOOKUP($C500,登録企業台帳!$A$2:$M$556,18,)</f>
        <v>#REF!</v>
      </c>
      <c r="F500" s="128" t="e">
        <f>VLOOKUP($C500,登録企業台帳!$A$2:$M$556,15,)</f>
        <v>#REF!</v>
      </c>
      <c r="G500" s="129" t="e">
        <f>VLOOKUP($C500,登録企業台帳!$A$2:$M$556,19,)</f>
        <v>#REF!</v>
      </c>
      <c r="H500" s="129" t="e">
        <f>IF(VLOOKUP($C500,登録企業台帳!$A$2:$M$556,29,)=0,"",VLOOKUP($C500,登録企業台帳!$A$2:$M$556,29,))</f>
        <v>#REF!</v>
      </c>
      <c r="I500" s="128" t="e">
        <f>IF(VLOOKUP($C500,登録企業台帳!$A$2:$M$556,17,)=0,"",VLOOKUP($C500,登録企業台帳!$A$2:$M$556,17,))</f>
        <v>#REF!</v>
      </c>
    </row>
    <row r="501" spans="1:9" s="122" customFormat="1" ht="54">
      <c r="A501" s="120">
        <v>500</v>
      </c>
      <c r="B501" s="121" t="e">
        <f>VLOOKUP($C501,登録企業台帳!$A$2:$M$556,14,)</f>
        <v>#REF!</v>
      </c>
      <c r="C501" s="123" t="str">
        <f>登録企業台帳!A440</f>
        <v>株式会社　岡山村田製作所</v>
      </c>
      <c r="D501" s="121" t="str">
        <f>VLOOKUP($C501,登録企業台帳!$A$2:$M$556,4,)</f>
        <v>701-4241</v>
      </c>
      <c r="E501" s="121" t="e">
        <f>VLOOKUP($C501,登録企業台帳!$A$2:$M$556,18,)</f>
        <v>#REF!</v>
      </c>
      <c r="F501" s="128" t="e">
        <f>VLOOKUP($C501,登録企業台帳!$A$2:$M$556,15,)</f>
        <v>#REF!</v>
      </c>
      <c r="G501" s="129" t="e">
        <f>VLOOKUP($C501,登録企業台帳!$A$2:$M$556,19,)</f>
        <v>#REF!</v>
      </c>
      <c r="H501" s="129" t="e">
        <f>IF(VLOOKUP($C501,登録企業台帳!$A$2:$M$556,29,)=0,"",VLOOKUP($C501,登録企業台帳!$A$2:$M$556,29,))</f>
        <v>#REF!</v>
      </c>
      <c r="I501" s="132" t="s">
        <v>2013</v>
      </c>
    </row>
    <row r="502" spans="1:9" s="122" customFormat="1">
      <c r="A502" s="120">
        <v>501</v>
      </c>
      <c r="B502" s="121" t="e">
        <f>VLOOKUP($C502,登録企業台帳!$A$2:$M$556,14,)</f>
        <v>#REF!</v>
      </c>
      <c r="C502" s="123" t="e">
        <f>登録企業台帳!#REF!</f>
        <v>#REF!</v>
      </c>
      <c r="D502" s="121" t="e">
        <f>VLOOKUP($C502,登録企業台帳!$A$2:$M$556,4,)</f>
        <v>#REF!</v>
      </c>
      <c r="E502" s="121" t="e">
        <f>VLOOKUP($C502,登録企業台帳!$A$2:$M$556,18,)</f>
        <v>#REF!</v>
      </c>
      <c r="F502" s="128" t="e">
        <f>VLOOKUP($C502,登録企業台帳!$A$2:$M$556,15,)</f>
        <v>#REF!</v>
      </c>
      <c r="G502" s="129" t="e">
        <f>VLOOKUP($C502,登録企業台帳!$A$2:$M$556,19,)</f>
        <v>#REF!</v>
      </c>
      <c r="H502" s="129" t="e">
        <f>IF(VLOOKUP($C502,登録企業台帳!$A$2:$M$556,29,)=0,"",VLOOKUP($C502,登録企業台帳!$A$2:$M$556,29,))</f>
        <v>#REF!</v>
      </c>
      <c r="I502" s="128" t="e">
        <f>IF(VLOOKUP($C502,登録企業台帳!$A$2:$M$556,17,)=0,"",VLOOKUP($C502,登録企業台帳!$A$2:$M$556,17,))</f>
        <v>#REF!</v>
      </c>
    </row>
    <row r="503" spans="1:9" s="122" customFormat="1" ht="54">
      <c r="A503" s="120">
        <v>502</v>
      </c>
      <c r="B503" s="121" t="e">
        <f>VLOOKUP($C503,登録企業台帳!$A$2:$M$556,14,)</f>
        <v>#REF!</v>
      </c>
      <c r="C503" s="123" t="str">
        <f>登録企業台帳!A441</f>
        <v>丸五ゴム工業株式会社</v>
      </c>
      <c r="D503" s="121" t="str">
        <f>VLOOKUP($C503,登録企業台帳!$A$2:$M$556,4,)</f>
        <v>710-8505</v>
      </c>
      <c r="E503" s="121" t="e">
        <f>VLOOKUP($C503,登録企業台帳!$A$2:$M$556,18,)</f>
        <v>#REF!</v>
      </c>
      <c r="F503" s="128" t="e">
        <f>VLOOKUP($C503,登録企業台帳!$A$2:$M$556,15,)</f>
        <v>#REF!</v>
      </c>
      <c r="G503" s="129" t="e">
        <f>VLOOKUP($C503,登録企業台帳!$A$2:$M$556,19,)</f>
        <v>#REF!</v>
      </c>
      <c r="H503" s="129" t="e">
        <f>IF(VLOOKUP($C503,登録企業台帳!$A$2:$M$556,29,)=0,"",VLOOKUP($C503,登録企業台帳!$A$2:$M$556,29,))</f>
        <v>#REF!</v>
      </c>
      <c r="I503" s="132" t="s">
        <v>2013</v>
      </c>
    </row>
    <row r="504" spans="1:9" s="122" customFormat="1" ht="27">
      <c r="A504" s="120">
        <v>503</v>
      </c>
      <c r="B504" s="121" t="e">
        <f>VLOOKUP($C504,登録企業台帳!$A$2:$M$556,14,)</f>
        <v>#REF!</v>
      </c>
      <c r="C504" s="123" t="str">
        <f>登録企業台帳!A442</f>
        <v>フェニテックセミコンダクター株式会社</v>
      </c>
      <c r="D504" s="121" t="str">
        <f>VLOOKUP($C504,登録企業台帳!$A$2:$M$556,4,)</f>
        <v>715-8602</v>
      </c>
      <c r="E504" s="121" t="e">
        <f>VLOOKUP($C504,登録企業台帳!$A$2:$M$556,18,)</f>
        <v>#REF!</v>
      </c>
      <c r="F504" s="128" t="e">
        <f>VLOOKUP($C504,登録企業台帳!$A$2:$M$556,15,)</f>
        <v>#REF!</v>
      </c>
      <c r="G504" s="129" t="e">
        <f>VLOOKUP($C504,登録企業台帳!$A$2:$M$556,19,)</f>
        <v>#REF!</v>
      </c>
      <c r="H504" s="129" t="e">
        <f>IF(VLOOKUP($C504,登録企業台帳!$A$2:$M$556,29,)=0,"",VLOOKUP($C504,登録企業台帳!$A$2:$M$556,29,))</f>
        <v>#REF!</v>
      </c>
      <c r="I504" s="128" t="e">
        <f>IF(VLOOKUP($C504,登録企業台帳!$A$2:$M$556,17,)=0,"",VLOOKUP($C504,登録企業台帳!$A$2:$M$556,17,))</f>
        <v>#REF!</v>
      </c>
    </row>
    <row r="505" spans="1:9" s="122" customFormat="1">
      <c r="A505" s="120">
        <v>504</v>
      </c>
      <c r="B505" s="121" t="e">
        <f>VLOOKUP($C505,登録企業台帳!$A$2:$M$556,14,)</f>
        <v>#REF!</v>
      </c>
      <c r="C505" s="123" t="str">
        <f>登録企業台帳!A443</f>
        <v>株式会社熊谷興産</v>
      </c>
      <c r="D505" s="121" t="str">
        <f>VLOOKUP($C505,登録企業台帳!$A$2:$M$556,4,)</f>
        <v>700-0491</v>
      </c>
      <c r="E505" s="121" t="e">
        <f>VLOOKUP($C505,登録企業台帳!$A$2:$M$556,18,)</f>
        <v>#REF!</v>
      </c>
      <c r="F505" s="128" t="e">
        <f>VLOOKUP($C505,登録企業台帳!$A$2:$M$556,15,)</f>
        <v>#REF!</v>
      </c>
      <c r="G505" s="129" t="e">
        <f>VLOOKUP($C505,登録企業台帳!$A$2:$M$556,19,)</f>
        <v>#REF!</v>
      </c>
      <c r="H505" s="129" t="e">
        <f>IF(VLOOKUP($C505,登録企業台帳!$A$2:$M$556,29,)=0,"",VLOOKUP($C505,登録企業台帳!$A$2:$M$556,29,))</f>
        <v>#REF!</v>
      </c>
      <c r="I505" s="128" t="e">
        <f>IF(VLOOKUP($C505,登録企業台帳!$A$2:$M$556,17,)=0,"",VLOOKUP($C505,登録企業台帳!$A$2:$M$556,17,))</f>
        <v>#REF!</v>
      </c>
    </row>
    <row r="506" spans="1:9" s="122" customFormat="1">
      <c r="A506" s="120">
        <v>505</v>
      </c>
      <c r="B506" s="121" t="e">
        <f>VLOOKUP($C506,登録企業台帳!$A$2:$M$556,14,)</f>
        <v>#REF!</v>
      </c>
      <c r="C506" s="123" t="str">
        <f>登録企業台帳!A444</f>
        <v>株式会社BC</v>
      </c>
      <c r="D506" s="121" t="str">
        <f>VLOOKUP($C506,登録企業台帳!$A$2:$M$556,4,)</f>
        <v>700-0966</v>
      </c>
      <c r="E506" s="121" t="e">
        <f>VLOOKUP($C506,登録企業台帳!$A$2:$M$556,18,)</f>
        <v>#REF!</v>
      </c>
      <c r="F506" s="128" t="e">
        <f>VLOOKUP($C506,登録企業台帳!$A$2:$M$556,15,)</f>
        <v>#REF!</v>
      </c>
      <c r="G506" s="129" t="e">
        <f>VLOOKUP($C506,登録企業台帳!$A$2:$M$556,19,)</f>
        <v>#REF!</v>
      </c>
      <c r="H506" s="129" t="e">
        <f>IF(VLOOKUP($C506,登録企業台帳!$A$2:$M$556,29,)=0,"",VLOOKUP($C506,登録企業台帳!$A$2:$M$556,29,))</f>
        <v>#REF!</v>
      </c>
      <c r="I506" s="128" t="e">
        <f>IF(VLOOKUP($C506,登録企業台帳!$A$2:$M$556,17,)=0,"",VLOOKUP($C506,登録企業台帳!$A$2:$M$556,17,))</f>
        <v>#REF!</v>
      </c>
    </row>
    <row r="507" spans="1:9" s="122" customFormat="1">
      <c r="A507" s="120">
        <v>506</v>
      </c>
      <c r="B507" s="121" t="e">
        <f>VLOOKUP($C507,登録企業台帳!$A$2:$M$556,14,)</f>
        <v>#REF!</v>
      </c>
      <c r="C507" s="123" t="str">
        <f>登録企業台帳!A445</f>
        <v>有限会社　蔵</v>
      </c>
      <c r="D507" s="121" t="str">
        <f>VLOOKUP($C507,登録企業台帳!$A$2:$M$556,4,)</f>
        <v>704-0074</v>
      </c>
      <c r="E507" s="121" t="e">
        <f>VLOOKUP($C507,登録企業台帳!$A$2:$M$556,18,)</f>
        <v>#REF!</v>
      </c>
      <c r="F507" s="128" t="e">
        <f>VLOOKUP($C507,登録企業台帳!$A$2:$M$556,15,)</f>
        <v>#REF!</v>
      </c>
      <c r="G507" s="129" t="e">
        <f>VLOOKUP($C507,登録企業台帳!$A$2:$M$556,19,)</f>
        <v>#REF!</v>
      </c>
      <c r="H507" s="129" t="e">
        <f>IF(VLOOKUP($C507,登録企業台帳!$A$2:$M$556,29,)=0,"",VLOOKUP($C507,登録企業台帳!$A$2:$M$556,29,))</f>
        <v>#REF!</v>
      </c>
      <c r="I507" s="128" t="e">
        <f>IF(VLOOKUP($C507,登録企業台帳!$A$2:$M$556,17,)=0,"",VLOOKUP($C507,登録企業台帳!$A$2:$M$556,17,))</f>
        <v>#REF!</v>
      </c>
    </row>
    <row r="508" spans="1:9" s="122" customFormat="1" ht="27">
      <c r="A508" s="120">
        <v>507</v>
      </c>
      <c r="B508" s="121" t="e">
        <f>VLOOKUP($C508,登録企業台帳!$A$2:$M$556,14,)</f>
        <v>#REF!</v>
      </c>
      <c r="C508" s="123" t="str">
        <f>登録企業台帳!A446</f>
        <v>社会福祉法人翔洋会　藤田荘</v>
      </c>
      <c r="D508" s="121" t="str">
        <f>VLOOKUP($C508,登録企業台帳!$A$2:$M$556,4,)</f>
        <v>701-0221</v>
      </c>
      <c r="E508" s="121" t="e">
        <f>VLOOKUP($C508,登録企業台帳!$A$2:$M$556,18,)</f>
        <v>#REF!</v>
      </c>
      <c r="F508" s="128" t="e">
        <f>VLOOKUP($C508,登録企業台帳!$A$2:$M$556,15,)</f>
        <v>#REF!</v>
      </c>
      <c r="G508" s="129" t="e">
        <f>VLOOKUP($C508,登録企業台帳!$A$2:$M$556,19,)</f>
        <v>#REF!</v>
      </c>
      <c r="H508" s="129" t="e">
        <f>IF(VLOOKUP($C508,登録企業台帳!$A$2:$M$556,29,)=0,"",VLOOKUP($C508,登録企業台帳!$A$2:$M$556,29,))</f>
        <v>#REF!</v>
      </c>
      <c r="I508" s="128" t="e">
        <f>IF(VLOOKUP($C508,登録企業台帳!$A$2:$M$556,17,)=0,"",VLOOKUP($C508,登録企業台帳!$A$2:$M$556,17,))</f>
        <v>#REF!</v>
      </c>
    </row>
    <row r="509" spans="1:9" s="122" customFormat="1" ht="27">
      <c r="A509" s="120">
        <v>508</v>
      </c>
      <c r="B509" s="121" t="e">
        <f>VLOOKUP($C509,登録企業台帳!$A$2:$M$556,14,)</f>
        <v>#REF!</v>
      </c>
      <c r="C509" s="123" t="str">
        <f>登録企業台帳!A447</f>
        <v>株式会社ストライプインターナショナル</v>
      </c>
      <c r="D509" s="121" t="str">
        <f>VLOOKUP($C509,登録企業台帳!$A$2:$M$556,4,)</f>
        <v>700-0903</v>
      </c>
      <c r="E509" s="121" t="e">
        <f>VLOOKUP($C509,登録企業台帳!$A$2:$M$556,18,)</f>
        <v>#REF!</v>
      </c>
      <c r="F509" s="128" t="e">
        <f>VLOOKUP($C509,登録企業台帳!$A$2:$M$556,15,)</f>
        <v>#REF!</v>
      </c>
      <c r="G509" s="129" t="e">
        <f>VLOOKUP($C509,登録企業台帳!$A$2:$M$556,19,)</f>
        <v>#REF!</v>
      </c>
      <c r="H509" s="129" t="e">
        <f>IF(VLOOKUP($C509,登録企業台帳!$A$2:$M$556,29,)=0,"",VLOOKUP($C509,登録企業台帳!$A$2:$M$556,29,))</f>
        <v>#REF!</v>
      </c>
      <c r="I509" s="128" t="e">
        <f>IF(VLOOKUP($C509,登録企業台帳!$A$2:$M$556,17,)=0,"",VLOOKUP($C509,登録企業台帳!$A$2:$M$556,17,))</f>
        <v>#REF!</v>
      </c>
    </row>
    <row r="510" spans="1:9" s="122" customFormat="1">
      <c r="A510" s="120">
        <v>509</v>
      </c>
      <c r="B510" s="121" t="e">
        <f>VLOOKUP($C510,登録企業台帳!$A$2:$M$556,14,)</f>
        <v>#REF!</v>
      </c>
      <c r="C510" s="123" t="str">
        <f>登録企業台帳!A448</f>
        <v>岡山通運株式会社</v>
      </c>
      <c r="D510" s="121" t="str">
        <f>VLOOKUP($C510,登録企業台帳!$A$2:$M$556,4,)</f>
        <v>702-8003</v>
      </c>
      <c r="E510" s="121" t="e">
        <f>VLOOKUP($C510,登録企業台帳!$A$2:$M$556,18,)</f>
        <v>#REF!</v>
      </c>
      <c r="F510" s="128" t="e">
        <f>VLOOKUP($C510,登録企業台帳!$A$2:$M$556,15,)</f>
        <v>#REF!</v>
      </c>
      <c r="G510" s="129" t="e">
        <f>VLOOKUP($C510,登録企業台帳!$A$2:$M$556,19,)</f>
        <v>#REF!</v>
      </c>
      <c r="H510" s="129" t="e">
        <f>IF(VLOOKUP($C510,登録企業台帳!$A$2:$M$556,29,)=0,"",VLOOKUP($C510,登録企業台帳!$A$2:$M$556,29,))</f>
        <v>#REF!</v>
      </c>
      <c r="I510" s="128" t="e">
        <f>IF(VLOOKUP($C510,登録企業台帳!$A$2:$M$556,17,)=0,"",VLOOKUP($C510,登録企業台帳!$A$2:$M$556,17,))</f>
        <v>#REF!</v>
      </c>
    </row>
    <row r="511" spans="1:9" s="122" customFormat="1" ht="54">
      <c r="A511" s="120">
        <v>510</v>
      </c>
      <c r="B511" s="121" t="e">
        <f>VLOOKUP($C511,登録企業台帳!$A$2:$M$556,14,)</f>
        <v>#REF!</v>
      </c>
      <c r="C511" s="123" t="str">
        <f>登録企業台帳!A449</f>
        <v>株式会社日本政策金融公庫　岡山支店</v>
      </c>
      <c r="D511" s="121" t="str">
        <f>VLOOKUP($C511,登録企業台帳!$A$2:$M$556,4,)</f>
        <v>700-0904</v>
      </c>
      <c r="E511" s="121" t="e">
        <f>VLOOKUP($C511,登録企業台帳!$A$2:$M$556,18,)</f>
        <v>#REF!</v>
      </c>
      <c r="F511" s="128" t="e">
        <f>VLOOKUP($C511,登録企業台帳!$A$2:$M$556,15,)</f>
        <v>#REF!</v>
      </c>
      <c r="G511" s="129" t="e">
        <f>VLOOKUP($C511,登録企業台帳!$A$2:$M$556,19,)</f>
        <v>#REF!</v>
      </c>
      <c r="H511" s="129" t="e">
        <f>IF(VLOOKUP($C511,登録企業台帳!$A$2:$M$556,29,)=0,"",VLOOKUP($C511,登録企業台帳!$A$2:$M$556,29,))</f>
        <v>#REF!</v>
      </c>
      <c r="I511" s="132" t="s">
        <v>2014</v>
      </c>
    </row>
    <row r="512" spans="1:9" s="122" customFormat="1" ht="27">
      <c r="A512" s="120">
        <v>511</v>
      </c>
      <c r="B512" s="121" t="e">
        <f>VLOOKUP($C512,登録企業台帳!$A$2:$M$556,14,)</f>
        <v>#REF!</v>
      </c>
      <c r="C512" s="123" t="str">
        <f>登録企業台帳!A450</f>
        <v>株式会社日本政策金融公庫　倉敷支店</v>
      </c>
      <c r="D512" s="121" t="str">
        <f>VLOOKUP($C512,登録企業台帳!$A$2:$M$556,4,)</f>
        <v>710-0824</v>
      </c>
      <c r="E512" s="121" t="e">
        <f>VLOOKUP($C512,登録企業台帳!$A$2:$M$556,18,)</f>
        <v>#REF!</v>
      </c>
      <c r="F512" s="128" t="e">
        <f>VLOOKUP($C512,登録企業台帳!$A$2:$M$556,15,)</f>
        <v>#REF!</v>
      </c>
      <c r="G512" s="129" t="e">
        <f>VLOOKUP($C512,登録企業台帳!$A$2:$M$556,19,)</f>
        <v>#REF!</v>
      </c>
      <c r="H512" s="129" t="e">
        <f>IF(VLOOKUP($C512,登録企業台帳!$A$2:$M$556,29,)=0,"",VLOOKUP($C512,登録企業台帳!$A$2:$M$556,29,))</f>
        <v>#REF!</v>
      </c>
      <c r="I512" s="128" t="e">
        <f>IF(VLOOKUP($C512,登録企業台帳!$A$2:$M$556,17,)=0,"",VLOOKUP($C512,登録企業台帳!$A$2:$M$556,17,))</f>
        <v>#REF!</v>
      </c>
    </row>
    <row r="513" spans="1:9" s="122" customFormat="1" ht="27">
      <c r="A513" s="120">
        <v>512</v>
      </c>
      <c r="B513" s="121" t="e">
        <f>VLOOKUP($C513,登録企業台帳!$A$2:$M$556,14,)</f>
        <v>#REF!</v>
      </c>
      <c r="C513" s="123" t="str">
        <f>登録企業台帳!A451</f>
        <v>株式会社日本政策金融公庫　津山支店</v>
      </c>
      <c r="D513" s="121" t="str">
        <f>VLOOKUP($C513,登録企業台帳!$A$2:$M$556,4,)</f>
        <v>708-0022</v>
      </c>
      <c r="E513" s="121" t="e">
        <f>VLOOKUP($C513,登録企業台帳!$A$2:$M$556,18,)</f>
        <v>#REF!</v>
      </c>
      <c r="F513" s="128" t="e">
        <f>VLOOKUP($C513,登録企業台帳!$A$2:$M$556,15,)</f>
        <v>#REF!</v>
      </c>
      <c r="G513" s="129" t="e">
        <f>VLOOKUP($C513,登録企業台帳!$A$2:$M$556,19,)</f>
        <v>#REF!</v>
      </c>
      <c r="H513" s="129" t="e">
        <f>IF(VLOOKUP($C513,登録企業台帳!$A$2:$M$556,29,)=0,"",VLOOKUP($C513,登録企業台帳!$A$2:$M$556,29,))</f>
        <v>#REF!</v>
      </c>
      <c r="I513" s="128" t="e">
        <f>IF(VLOOKUP($C513,登録企業台帳!$A$2:$M$556,17,)=0,"",VLOOKUP($C513,登録企業台帳!$A$2:$M$556,17,))</f>
        <v>#REF!</v>
      </c>
    </row>
    <row r="514" spans="1:9" s="122" customFormat="1" ht="54">
      <c r="A514" s="120">
        <v>513</v>
      </c>
      <c r="B514" s="121" t="e">
        <f>VLOOKUP($C514,登録企業台帳!$A$2:$M$556,14,)</f>
        <v>#REF!</v>
      </c>
      <c r="C514" s="123" t="str">
        <f>登録企業台帳!A452</f>
        <v>株式会社　天満屋</v>
      </c>
      <c r="D514" s="121" t="str">
        <f>VLOOKUP($C514,登録企業台帳!$A$2:$M$556,4,)</f>
        <v>700-8625</v>
      </c>
      <c r="E514" s="121" t="e">
        <f>VLOOKUP($C514,登録企業台帳!$A$2:$M$556,18,)</f>
        <v>#REF!</v>
      </c>
      <c r="F514" s="128" t="e">
        <f>VLOOKUP($C514,登録企業台帳!$A$2:$M$556,15,)</f>
        <v>#REF!</v>
      </c>
      <c r="G514" s="129" t="e">
        <f>VLOOKUP($C514,登録企業台帳!$A$2:$M$556,19,)</f>
        <v>#REF!</v>
      </c>
      <c r="H514" s="129" t="e">
        <f>IF(VLOOKUP($C514,登録企業台帳!$A$2:$M$556,29,)=0,"",VLOOKUP($C514,登録企業台帳!$A$2:$M$556,29,))</f>
        <v>#REF!</v>
      </c>
      <c r="I514" s="132" t="s">
        <v>2014</v>
      </c>
    </row>
    <row r="515" spans="1:9" s="122" customFormat="1" ht="27">
      <c r="A515" s="120">
        <v>514</v>
      </c>
      <c r="B515" s="121" t="e">
        <f>VLOOKUP($C515,登録企業台帳!$A$2:$M$556,14,)</f>
        <v>#REF!</v>
      </c>
      <c r="C515" s="123" t="str">
        <f>登録企業台帳!A453</f>
        <v>社会福祉法人　王慈福祉会</v>
      </c>
      <c r="D515" s="121" t="str">
        <f>VLOOKUP($C515,登録企業台帳!$A$2:$M$556,4,)</f>
        <v>711-0906</v>
      </c>
      <c r="E515" s="121" t="e">
        <f>VLOOKUP($C515,登録企業台帳!$A$2:$M$556,18,)</f>
        <v>#REF!</v>
      </c>
      <c r="F515" s="128" t="e">
        <f>VLOOKUP($C515,登録企業台帳!$A$2:$M$556,15,)</f>
        <v>#REF!</v>
      </c>
      <c r="G515" s="129" t="e">
        <f>VLOOKUP($C515,登録企業台帳!$A$2:$M$556,19,)</f>
        <v>#REF!</v>
      </c>
      <c r="H515" s="129" t="e">
        <f>IF(VLOOKUP($C515,登録企業台帳!$A$2:$M$556,29,)=0,"",VLOOKUP($C515,登録企業台帳!$A$2:$M$556,29,))</f>
        <v>#REF!</v>
      </c>
      <c r="I515" s="128" t="e">
        <f>IF(VLOOKUP($C515,登録企業台帳!$A$2:$M$556,17,)=0,"",VLOOKUP($C515,登録企業台帳!$A$2:$M$556,17,))</f>
        <v>#REF!</v>
      </c>
    </row>
    <row r="516" spans="1:9" s="122" customFormat="1" ht="40.5">
      <c r="A516" s="120">
        <v>515</v>
      </c>
      <c r="B516" s="121" t="e">
        <f>VLOOKUP($C516,登録企業台帳!$A$2:$M$556,14,)</f>
        <v>#REF!</v>
      </c>
      <c r="C516" s="123" t="str">
        <f>登録企業台帳!A454</f>
        <v>株式会社　ファミリーマート　岡山西営業所</v>
      </c>
      <c r="D516" s="121" t="str">
        <f>VLOOKUP($C516,登録企業台帳!$A$2:$M$556,4,)</f>
        <v>700-0973</v>
      </c>
      <c r="E516" s="121" t="e">
        <f>VLOOKUP($C516,登録企業台帳!$A$2:$M$556,18,)</f>
        <v>#REF!</v>
      </c>
      <c r="F516" s="128" t="e">
        <f>VLOOKUP($C516,登録企業台帳!$A$2:$M$556,15,)</f>
        <v>#REF!</v>
      </c>
      <c r="G516" s="129" t="e">
        <f>VLOOKUP($C516,登録企業台帳!$A$2:$M$556,19,)</f>
        <v>#REF!</v>
      </c>
      <c r="H516" s="129" t="e">
        <f>IF(VLOOKUP($C516,登録企業台帳!$A$2:$M$556,29,)=0,"",VLOOKUP($C516,登録企業台帳!$A$2:$M$556,29,))</f>
        <v>#REF!</v>
      </c>
      <c r="I516" s="128" t="e">
        <f>IF(VLOOKUP($C516,登録企業台帳!$A$2:$M$556,17,)=0,"",VLOOKUP($C516,登録企業台帳!$A$2:$M$556,17,))</f>
        <v>#REF!</v>
      </c>
    </row>
    <row r="517" spans="1:9" s="122" customFormat="1" ht="54">
      <c r="A517" s="120">
        <v>516</v>
      </c>
      <c r="B517" s="121" t="e">
        <f>VLOOKUP($C517,登録企業台帳!$A$2:$M$556,14,)</f>
        <v>#REF!</v>
      </c>
      <c r="C517" s="123" t="str">
        <f>登録企業台帳!A455</f>
        <v>社会医療法人　光生病院</v>
      </c>
      <c r="D517" s="121" t="str">
        <f>VLOOKUP($C517,登録企業台帳!$A$2:$M$556,4,)</f>
        <v>700-0985</v>
      </c>
      <c r="E517" s="121" t="e">
        <f>VLOOKUP($C517,登録企業台帳!$A$2:$M$556,18,)</f>
        <v>#REF!</v>
      </c>
      <c r="F517" s="128" t="e">
        <f>VLOOKUP($C517,登録企業台帳!$A$2:$M$556,15,)</f>
        <v>#REF!</v>
      </c>
      <c r="G517" s="129" t="e">
        <f>VLOOKUP($C517,登録企業台帳!$A$2:$M$556,19,)</f>
        <v>#REF!</v>
      </c>
      <c r="H517" s="129" t="e">
        <f>IF(VLOOKUP($C517,登録企業台帳!$A$2:$M$556,29,)=0,"",VLOOKUP($C517,登録企業台帳!$A$2:$M$556,29,))</f>
        <v>#REF!</v>
      </c>
      <c r="I517" s="132" t="s">
        <v>2014</v>
      </c>
    </row>
    <row r="518" spans="1:9" s="122" customFormat="1" ht="54">
      <c r="A518" s="120">
        <v>517</v>
      </c>
      <c r="B518" s="121" t="e">
        <f>VLOOKUP($C518,登録企業台帳!$A$2:$M$556,14,)</f>
        <v>#REF!</v>
      </c>
      <c r="C518" s="123" t="str">
        <f>登録企業台帳!A456</f>
        <v>社会福祉法人　淳風福祉会</v>
      </c>
      <c r="D518" s="121" t="str">
        <f>VLOOKUP($C518,登録企業台帳!$A$2:$M$556,4,)</f>
        <v>701-0206</v>
      </c>
      <c r="E518" s="121" t="e">
        <f>VLOOKUP($C518,登録企業台帳!$A$2:$M$556,18,)</f>
        <v>#REF!</v>
      </c>
      <c r="F518" s="128" t="e">
        <f>VLOOKUP($C518,登録企業台帳!$A$2:$M$556,15,)</f>
        <v>#REF!</v>
      </c>
      <c r="G518" s="129" t="e">
        <f>VLOOKUP($C518,登録企業台帳!$A$2:$M$556,19,)</f>
        <v>#REF!</v>
      </c>
      <c r="H518" s="129" t="e">
        <f>IF(VLOOKUP($C518,登録企業台帳!$A$2:$M$556,29,)=0,"",VLOOKUP($C518,登録企業台帳!$A$2:$M$556,29,))</f>
        <v>#REF!</v>
      </c>
      <c r="I518" s="132" t="s">
        <v>2014</v>
      </c>
    </row>
    <row r="519" spans="1:9" s="122" customFormat="1">
      <c r="A519" s="120">
        <v>518</v>
      </c>
      <c r="B519" s="121" t="e">
        <f>VLOOKUP($C519,登録企業台帳!$A$2:$M$556,14,)</f>
        <v>#REF!</v>
      </c>
      <c r="C519" s="123" t="str">
        <f>登録企業台帳!A457</f>
        <v>倉敷塗装　株式会社</v>
      </c>
      <c r="D519" s="121" t="str">
        <f>VLOOKUP($C519,登録企業台帳!$A$2:$M$556,4,)</f>
        <v>714-1201</v>
      </c>
      <c r="E519" s="121" t="e">
        <f>VLOOKUP($C519,登録企業台帳!$A$2:$M$556,18,)</f>
        <v>#REF!</v>
      </c>
      <c r="F519" s="128" t="e">
        <f>VLOOKUP($C519,登録企業台帳!$A$2:$M$556,15,)</f>
        <v>#REF!</v>
      </c>
      <c r="G519" s="129" t="e">
        <f>VLOOKUP($C519,登録企業台帳!$A$2:$M$556,19,)</f>
        <v>#REF!</v>
      </c>
      <c r="H519" s="129" t="e">
        <f>IF(VLOOKUP($C519,登録企業台帳!$A$2:$M$556,29,)=0,"",VLOOKUP($C519,登録企業台帳!$A$2:$M$556,29,))</f>
        <v>#REF!</v>
      </c>
      <c r="I519" s="128" t="e">
        <f>IF(VLOOKUP($C519,登録企業台帳!$A$2:$M$556,17,)=0,"",VLOOKUP($C519,登録企業台帳!$A$2:$M$556,17,))</f>
        <v>#REF!</v>
      </c>
    </row>
    <row r="520" spans="1:9" s="122" customFormat="1">
      <c r="A520" s="120">
        <v>519</v>
      </c>
      <c r="B520" s="121" t="e">
        <f>VLOOKUP($C520,登録企業台帳!$A$2:$M$556,14,)</f>
        <v>#REF!</v>
      </c>
      <c r="C520" s="123" t="str">
        <f>登録企業台帳!A458</f>
        <v>倉敷木材　株式会社</v>
      </c>
      <c r="D520" s="121" t="str">
        <f>VLOOKUP($C520,登録企業台帳!$A$2:$M$556,4,)</f>
        <v>710-8581</v>
      </c>
      <c r="E520" s="121" t="e">
        <f>VLOOKUP($C520,登録企業台帳!$A$2:$M$556,18,)</f>
        <v>#REF!</v>
      </c>
      <c r="F520" s="128" t="e">
        <f>VLOOKUP($C520,登録企業台帳!$A$2:$M$556,15,)</f>
        <v>#REF!</v>
      </c>
      <c r="G520" s="129" t="e">
        <f>VLOOKUP($C520,登録企業台帳!$A$2:$M$556,19,)</f>
        <v>#REF!</v>
      </c>
      <c r="H520" s="129" t="e">
        <f>IF(VLOOKUP($C520,登録企業台帳!$A$2:$M$556,29,)=0,"",VLOOKUP($C520,登録企業台帳!$A$2:$M$556,29,))</f>
        <v>#REF!</v>
      </c>
      <c r="I520" s="128" t="e">
        <f>IF(VLOOKUP($C520,登録企業台帳!$A$2:$M$556,17,)=0,"",VLOOKUP($C520,登録企業台帳!$A$2:$M$556,17,))</f>
        <v>#REF!</v>
      </c>
    </row>
    <row r="521" spans="1:9">
      <c r="A521" s="120">
        <v>520</v>
      </c>
      <c r="B521" s="121" t="e">
        <f>VLOOKUP($C521,登録企業台帳!$A$2:$M$556,14,)</f>
        <v>#REF!</v>
      </c>
      <c r="C521" s="123" t="str">
        <f>登録企業台帳!A459</f>
        <v>株式会社　Ｏｒｂ</v>
      </c>
      <c r="D521" s="121" t="str">
        <f>VLOOKUP($C521,登録企業台帳!$A$2:$M$556,4,)</f>
        <v xml:space="preserve">710-0055 </v>
      </c>
      <c r="E521" s="121" t="e">
        <f>VLOOKUP($C521,登録企業台帳!$A$2:$M$556,18,)</f>
        <v>#REF!</v>
      </c>
      <c r="F521" s="128" t="e">
        <f>VLOOKUP($C521,登録企業台帳!$A$2:$M$556,15,)</f>
        <v>#REF!</v>
      </c>
      <c r="G521" s="129" t="e">
        <f>VLOOKUP($C521,登録企業台帳!$A$2:$M$556,19,)</f>
        <v>#REF!</v>
      </c>
      <c r="H521" s="129" t="e">
        <f>IF(VLOOKUP($C521,登録企業台帳!$A$2:$M$556,29,)=0,"",VLOOKUP($C521,登録企業台帳!$A$2:$M$556,29,))</f>
        <v>#REF!</v>
      </c>
      <c r="I521" s="128" t="e">
        <f>IF(VLOOKUP($C521,登録企業台帳!$A$2:$M$556,17,)=0,"",VLOOKUP($C521,登録企業台帳!$A$2:$M$556,17,))</f>
        <v>#REF!</v>
      </c>
    </row>
    <row r="522" spans="1:9" ht="27">
      <c r="A522" s="120">
        <v>521</v>
      </c>
      <c r="B522" s="121" t="e">
        <f>VLOOKUP($C522,登録企業台帳!$A$2:$M$556,14,)</f>
        <v>#REF!</v>
      </c>
      <c r="C522" s="123" t="str">
        <f>登録企業台帳!A460</f>
        <v>学校法人　誠之学園　第二まこと幼稚園</v>
      </c>
      <c r="D522" s="121" t="str">
        <f>VLOOKUP($C522,登録企業台帳!$A$2:$M$556,4,)</f>
        <v>712-8007</v>
      </c>
      <c r="E522" s="121" t="e">
        <f>VLOOKUP($C522,登録企業台帳!$A$2:$M$556,18,)</f>
        <v>#REF!</v>
      </c>
      <c r="F522" s="128" t="e">
        <f>VLOOKUP($C522,登録企業台帳!$A$2:$M$556,15,)</f>
        <v>#REF!</v>
      </c>
      <c r="G522" s="129" t="e">
        <f>VLOOKUP($C522,登録企業台帳!$A$2:$M$556,19,)</f>
        <v>#REF!</v>
      </c>
      <c r="H522" s="129" t="e">
        <f>IF(VLOOKUP($C522,登録企業台帳!$A$2:$M$556,29,)=0,"",VLOOKUP($C522,登録企業台帳!$A$2:$M$556,29,))</f>
        <v>#REF!</v>
      </c>
      <c r="I522" s="128" t="e">
        <f>IF(VLOOKUP($C522,登録企業台帳!$A$2:$M$556,17,)=0,"",VLOOKUP($C522,登録企業台帳!$A$2:$M$556,17,))</f>
        <v>#REF!</v>
      </c>
    </row>
    <row r="523" spans="1:9">
      <c r="A523" s="120">
        <v>522</v>
      </c>
      <c r="B523" s="121" t="e">
        <f>VLOOKUP($C523,登録企業台帳!$A$2:$M$556,14,)</f>
        <v>#REF!</v>
      </c>
      <c r="C523" s="123" t="e">
        <f>登録企業台帳!#REF!</f>
        <v>#REF!</v>
      </c>
      <c r="D523" s="121" t="e">
        <f>VLOOKUP($C523,登録企業台帳!$A$2:$M$556,4,)</f>
        <v>#REF!</v>
      </c>
      <c r="E523" s="121" t="e">
        <f>VLOOKUP($C523,登録企業台帳!$A$2:$M$556,18,)</f>
        <v>#REF!</v>
      </c>
      <c r="F523" s="128" t="e">
        <f>VLOOKUP($C523,登録企業台帳!$A$2:$M$556,15,)</f>
        <v>#REF!</v>
      </c>
      <c r="G523" s="129" t="e">
        <f>VLOOKUP($C523,登録企業台帳!$A$2:$M$556,19,)</f>
        <v>#REF!</v>
      </c>
      <c r="H523" s="129" t="e">
        <f>IF(VLOOKUP($C523,登録企業台帳!$A$2:$M$556,29,)=0,"",VLOOKUP($C523,登録企業台帳!$A$2:$M$556,29,))</f>
        <v>#REF!</v>
      </c>
      <c r="I523" s="128" t="e">
        <f>IF(VLOOKUP($C523,登録企業台帳!$A$2:$M$556,17,)=0,"",VLOOKUP($C523,登録企業台帳!$A$2:$M$556,17,))</f>
        <v>#REF!</v>
      </c>
    </row>
    <row r="524" spans="1:9" ht="27">
      <c r="A524" s="120">
        <v>523</v>
      </c>
      <c r="B524" s="121" t="e">
        <f>VLOOKUP($C524,登録企業台帳!$A$2:$M$556,14,)</f>
        <v>#REF!</v>
      </c>
      <c r="C524" s="123" t="str">
        <f>登録企業台帳!A461</f>
        <v>特定非営利活動法人　元気ッズ</v>
      </c>
      <c r="D524" s="121" t="str">
        <f>VLOOKUP($C524,登録企業台帳!$A$2:$M$556,4,)</f>
        <v>708-0324</v>
      </c>
      <c r="E524" s="121" t="e">
        <f>VLOOKUP($C524,登録企業台帳!$A$2:$M$556,18,)</f>
        <v>#REF!</v>
      </c>
      <c r="F524" s="128" t="e">
        <f>VLOOKUP($C524,登録企業台帳!$A$2:$M$556,15,)</f>
        <v>#REF!</v>
      </c>
      <c r="G524" s="129" t="e">
        <f>VLOOKUP($C524,登録企業台帳!$A$2:$M$556,19,)</f>
        <v>#REF!</v>
      </c>
      <c r="H524" s="129" t="e">
        <f>IF(VLOOKUP($C524,登録企業台帳!$A$2:$M$556,29,)=0,"",VLOOKUP($C524,登録企業台帳!$A$2:$M$556,29,))</f>
        <v>#REF!</v>
      </c>
      <c r="I524" s="128" t="e">
        <f>IF(VLOOKUP($C524,登録企業台帳!$A$2:$M$556,17,)=0,"",VLOOKUP($C524,登録企業台帳!$A$2:$M$556,17,))</f>
        <v>#REF!</v>
      </c>
    </row>
    <row r="525" spans="1:9" ht="27">
      <c r="A525" s="120">
        <v>524</v>
      </c>
      <c r="B525" s="121" t="e">
        <f>VLOOKUP($C525,登録企業台帳!$A$2:$M$556,14,)</f>
        <v>#REF!</v>
      </c>
      <c r="C525" s="123" t="str">
        <f>登録企業台帳!A462</f>
        <v>社会福祉法人　江原恵明会</v>
      </c>
      <c r="D525" s="121" t="str">
        <f>VLOOKUP($C525,登録企業台帳!$A$2:$M$556,4,)</f>
        <v>708-0884</v>
      </c>
      <c r="E525" s="121" t="e">
        <f>VLOOKUP($C525,登録企業台帳!$A$2:$M$556,18,)</f>
        <v>#REF!</v>
      </c>
      <c r="F525" s="128" t="e">
        <f>VLOOKUP($C525,登録企業台帳!$A$2:$M$556,15,)</f>
        <v>#REF!</v>
      </c>
      <c r="G525" s="129" t="e">
        <f>VLOOKUP($C525,登録企業台帳!$A$2:$M$556,19,)</f>
        <v>#REF!</v>
      </c>
      <c r="H525" s="129" t="e">
        <f>IF(VLOOKUP($C525,登録企業台帳!$A$2:$M$556,29,)=0,"",VLOOKUP($C525,登録企業台帳!$A$2:$M$556,29,))</f>
        <v>#REF!</v>
      </c>
      <c r="I525" s="128" t="e">
        <f>IF(VLOOKUP($C525,登録企業台帳!$A$2:$M$556,17,)=0,"",VLOOKUP($C525,登録企業台帳!$A$2:$M$556,17,))</f>
        <v>#REF!</v>
      </c>
    </row>
    <row r="526" spans="1:9" ht="27">
      <c r="A526" s="120">
        <v>525</v>
      </c>
      <c r="B526" s="121" t="e">
        <f>VLOOKUP($C526,登録企業台帳!$A$2:$M$556,14,)</f>
        <v>#REF!</v>
      </c>
      <c r="C526" s="123" t="str">
        <f>登録企業台帳!A463</f>
        <v>一般財団法人津山慈風会　津山中央病院</v>
      </c>
      <c r="D526" s="121" t="str">
        <f>VLOOKUP($C526,登録企業台帳!$A$2:$M$556,4,)</f>
        <v>708-0841</v>
      </c>
      <c r="E526" s="121" t="e">
        <f>VLOOKUP($C526,登録企業台帳!$A$2:$M$556,18,)</f>
        <v>#REF!</v>
      </c>
      <c r="F526" s="128" t="e">
        <f>VLOOKUP($C526,登録企業台帳!$A$2:$M$556,15,)</f>
        <v>#REF!</v>
      </c>
      <c r="G526" s="129" t="e">
        <f>VLOOKUP($C526,登録企業台帳!$A$2:$M$556,19,)</f>
        <v>#REF!</v>
      </c>
      <c r="H526" s="129" t="e">
        <f>IF(VLOOKUP($C526,登録企業台帳!$A$2:$M$556,29,)=0,"",VLOOKUP($C526,登録企業台帳!$A$2:$M$556,29,))</f>
        <v>#REF!</v>
      </c>
      <c r="I526" s="128" t="e">
        <f>IF(VLOOKUP($C526,登録企業台帳!$A$2:$M$556,17,)=0,"",VLOOKUP($C526,登録企業台帳!$A$2:$M$556,17,))</f>
        <v>#REF!</v>
      </c>
    </row>
    <row r="527" spans="1:9" ht="54">
      <c r="A527" s="120">
        <v>526</v>
      </c>
      <c r="B527" s="121" t="e">
        <f>VLOOKUP($C527,登録企業台帳!$A$2:$M$556,14,)</f>
        <v>#REF!</v>
      </c>
      <c r="C527" s="123" t="str">
        <f>登録企業台帳!A464</f>
        <v>一般財団法人　赤堀病院</v>
      </c>
      <c r="D527" s="121" t="str">
        <f>VLOOKUP($C527,登録企業台帳!$A$2:$M$556,4,)</f>
        <v>708-0051</v>
      </c>
      <c r="E527" s="121" t="e">
        <f>VLOOKUP($C527,登録企業台帳!$A$2:$M$556,18,)</f>
        <v>#REF!</v>
      </c>
      <c r="F527" s="128" t="e">
        <f>VLOOKUP($C527,登録企業台帳!$A$2:$M$556,15,)</f>
        <v>#REF!</v>
      </c>
      <c r="G527" s="129" t="e">
        <f>VLOOKUP($C527,登録企業台帳!$A$2:$M$556,19,)</f>
        <v>#REF!</v>
      </c>
      <c r="H527" s="129" t="e">
        <f>IF(VLOOKUP($C527,登録企業台帳!$A$2:$M$556,29,)=0,"",VLOOKUP($C527,登録企業台帳!$A$2:$M$556,29,))</f>
        <v>#REF!</v>
      </c>
      <c r="I527" s="128" t="s">
        <v>2298</v>
      </c>
    </row>
    <row r="528" spans="1:9">
      <c r="A528" s="120">
        <v>527</v>
      </c>
      <c r="B528" s="121" t="e">
        <f>VLOOKUP($C528,登録企業台帳!$A$2:$M$556,14,)</f>
        <v>#REF!</v>
      </c>
      <c r="C528" s="123" t="str">
        <f>登録企業台帳!A465</f>
        <v>津山信用金庫</v>
      </c>
      <c r="D528" s="121" t="str">
        <f>VLOOKUP($C528,登録企業台帳!$A$2:$M$556,4,)</f>
        <v>708-0022</v>
      </c>
      <c r="E528" s="121" t="e">
        <f>VLOOKUP($C528,登録企業台帳!$A$2:$M$556,18,)</f>
        <v>#REF!</v>
      </c>
      <c r="F528" s="128" t="e">
        <f>VLOOKUP($C528,登録企業台帳!$A$2:$M$556,15,)</f>
        <v>#REF!</v>
      </c>
      <c r="G528" s="129" t="e">
        <f>VLOOKUP($C528,登録企業台帳!$A$2:$M$556,19,)</f>
        <v>#REF!</v>
      </c>
      <c r="H528" s="129" t="e">
        <f>IF(VLOOKUP($C528,登録企業台帳!$A$2:$M$556,29,)=0,"",VLOOKUP($C528,登録企業台帳!$A$2:$M$556,29,))</f>
        <v>#REF!</v>
      </c>
      <c r="I528" s="128" t="e">
        <f>IF(VLOOKUP($C528,登録企業台帳!$A$2:$M$556,17,)=0,"",VLOOKUP($C528,登録企業台帳!$A$2:$M$556,17,))</f>
        <v>#REF!</v>
      </c>
    </row>
    <row r="529" spans="1:9" ht="27">
      <c r="A529" s="120">
        <v>528</v>
      </c>
      <c r="B529" s="121" t="e">
        <f>VLOOKUP($C529,登録企業台帳!$A$2:$M$556,14,)</f>
        <v>#REF!</v>
      </c>
      <c r="C529" s="123" t="str">
        <f>登録企業台帳!A466</f>
        <v>医療法人 東浩会 石川病院</v>
      </c>
      <c r="D529" s="121" t="str">
        <f>VLOOKUP($C529,登録企業台帳!$A$2:$M$556,4,)</f>
        <v>708-0841</v>
      </c>
      <c r="E529" s="121" t="e">
        <f>VLOOKUP($C529,登録企業台帳!$A$2:$M$556,18,)</f>
        <v>#REF!</v>
      </c>
      <c r="F529" s="128" t="e">
        <f>VLOOKUP($C529,登録企業台帳!$A$2:$M$556,15,)</f>
        <v>#REF!</v>
      </c>
      <c r="G529" s="129" t="e">
        <f>VLOOKUP($C529,登録企業台帳!$A$2:$M$556,19,)</f>
        <v>#REF!</v>
      </c>
      <c r="H529" s="129" t="e">
        <f>IF(VLOOKUP($C529,登録企業台帳!$A$2:$M$556,29,)=0,"",VLOOKUP($C529,登録企業台帳!$A$2:$M$556,29,))</f>
        <v>#REF!</v>
      </c>
      <c r="I529" s="128" t="e">
        <f>IF(VLOOKUP($C529,登録企業台帳!$A$2:$M$556,17,)=0,"",VLOOKUP($C529,登録企業台帳!$A$2:$M$556,17,))</f>
        <v>#REF!</v>
      </c>
    </row>
    <row r="530" spans="1:9" ht="40.5">
      <c r="A530" s="120">
        <v>529</v>
      </c>
      <c r="B530" s="121" t="e">
        <f>VLOOKUP($C530,登録企業台帳!$A$2:$M$556,14,)</f>
        <v>#REF!</v>
      </c>
      <c r="C530" s="123" t="str">
        <f>登録企業台帳!A467</f>
        <v>社会福祉法人鶯園 特別養護老人ホーム鶯園</v>
      </c>
      <c r="D530" s="121" t="str">
        <f>VLOOKUP($C530,登録企業台帳!$A$2:$M$556,4,)</f>
        <v>708-0844</v>
      </c>
      <c r="E530" s="121" t="e">
        <f>VLOOKUP($C530,登録企業台帳!$A$2:$M$556,18,)</f>
        <v>#REF!</v>
      </c>
      <c r="F530" s="128" t="e">
        <f>VLOOKUP($C530,登録企業台帳!$A$2:$M$556,15,)</f>
        <v>#REF!</v>
      </c>
      <c r="G530" s="129" t="e">
        <f>VLOOKUP($C530,登録企業台帳!$A$2:$M$556,19,)</f>
        <v>#REF!</v>
      </c>
      <c r="H530" s="129" t="e">
        <f>IF(VLOOKUP($C530,登録企業台帳!$A$2:$M$556,29,)=0,"",VLOOKUP($C530,登録企業台帳!$A$2:$M$556,29,))</f>
        <v>#REF!</v>
      </c>
      <c r="I530" s="128" t="e">
        <f>IF(VLOOKUP($C530,登録企業台帳!$A$2:$M$556,17,)=0,"",VLOOKUP($C530,登録企業台帳!$A$2:$M$556,17,))</f>
        <v>#REF!</v>
      </c>
    </row>
    <row r="531" spans="1:9">
      <c r="A531" s="120">
        <v>530</v>
      </c>
      <c r="B531" s="121" t="e">
        <f>VLOOKUP($C531,登録企業台帳!$A$2:$M$556,14,)</f>
        <v>#REF!</v>
      </c>
      <c r="C531" s="123" t="e">
        <f>登録企業台帳!#REF!</f>
        <v>#REF!</v>
      </c>
      <c r="D531" s="121" t="e">
        <f>VLOOKUP($C531,登録企業台帳!$A$2:$M$556,4,)</f>
        <v>#REF!</v>
      </c>
      <c r="E531" s="121" t="e">
        <f>VLOOKUP($C531,登録企業台帳!$A$2:$M$556,18,)</f>
        <v>#REF!</v>
      </c>
      <c r="F531" s="128" t="e">
        <f>VLOOKUP($C531,登録企業台帳!$A$2:$M$556,15,)</f>
        <v>#REF!</v>
      </c>
      <c r="G531" s="129" t="e">
        <f>VLOOKUP($C531,登録企業台帳!$A$2:$M$556,19,)</f>
        <v>#REF!</v>
      </c>
      <c r="H531" s="129" t="e">
        <f>IF(VLOOKUP($C531,登録企業台帳!$A$2:$M$556,29,)=0,"",VLOOKUP($C531,登録企業台帳!$A$2:$M$556,29,))</f>
        <v>#REF!</v>
      </c>
      <c r="I531" s="128" t="e">
        <f>IF(VLOOKUP($C531,登録企業台帳!$A$2:$M$556,17,)=0,"",VLOOKUP($C531,登録企業台帳!$A$2:$M$556,17,))</f>
        <v>#REF!</v>
      </c>
    </row>
    <row r="532" spans="1:9">
      <c r="A532" s="120">
        <v>531</v>
      </c>
      <c r="B532" s="121" t="e">
        <f>VLOOKUP($C532,登録企業台帳!$A$2:$M$556,14,)</f>
        <v>#REF!</v>
      </c>
      <c r="C532" s="123" t="str">
        <f>登録企業台帳!A468</f>
        <v>丸本酒造　株式会社</v>
      </c>
      <c r="D532" s="121" t="str">
        <f>VLOOKUP($C532,登録企業台帳!$A$2:$M$556,4,)</f>
        <v>719-0232</v>
      </c>
      <c r="E532" s="121" t="e">
        <f>VLOOKUP($C532,登録企業台帳!$A$2:$M$556,18,)</f>
        <v>#REF!</v>
      </c>
      <c r="F532" s="128" t="e">
        <f>VLOOKUP($C532,登録企業台帳!$A$2:$M$556,15,)</f>
        <v>#REF!</v>
      </c>
      <c r="G532" s="129" t="e">
        <f>VLOOKUP($C532,登録企業台帳!$A$2:$M$556,19,)</f>
        <v>#REF!</v>
      </c>
      <c r="H532" s="129" t="e">
        <f>IF(VLOOKUP($C532,登録企業台帳!$A$2:$M$556,29,)=0,"",VLOOKUP($C532,登録企業台帳!$A$2:$M$556,29,))</f>
        <v>#REF!</v>
      </c>
      <c r="I532" s="128" t="e">
        <f>IF(VLOOKUP($C532,登録企業台帳!$A$2:$M$556,17,)=0,"",VLOOKUP($C532,登録企業台帳!$A$2:$M$556,17,))</f>
        <v>#REF!</v>
      </c>
    </row>
    <row r="533" spans="1:9" ht="27">
      <c r="A533" s="120">
        <v>532</v>
      </c>
      <c r="B533" s="121" t="e">
        <f>VLOOKUP($C533,登録企業台帳!$A$2:$M$556,14,)</f>
        <v>#REF!</v>
      </c>
      <c r="C533" s="123" t="str">
        <f>登録企業台帳!A469</f>
        <v>社会福祉法人 美作市社会福祉協議会</v>
      </c>
      <c r="D533" s="121" t="str">
        <f>VLOOKUP($C533,登録企業台帳!$A$2:$M$556,4,)</f>
        <v>709-4234</v>
      </c>
      <c r="E533" s="121" t="e">
        <f>VLOOKUP($C533,登録企業台帳!$A$2:$M$556,18,)</f>
        <v>#REF!</v>
      </c>
      <c r="F533" s="128" t="e">
        <f>VLOOKUP($C533,登録企業台帳!$A$2:$M$556,15,)</f>
        <v>#REF!</v>
      </c>
      <c r="G533" s="129" t="e">
        <f>VLOOKUP($C533,登録企業台帳!$A$2:$M$556,19,)</f>
        <v>#REF!</v>
      </c>
      <c r="H533" s="129" t="e">
        <f>IF(VLOOKUP($C533,登録企業台帳!$A$2:$M$556,29,)=0,"",VLOOKUP($C533,登録企業台帳!$A$2:$M$556,29,))</f>
        <v>#REF!</v>
      </c>
      <c r="I533" s="128" t="e">
        <f>IF(VLOOKUP($C533,登録企業台帳!$A$2:$M$556,17,)=0,"",VLOOKUP($C533,登録企業台帳!$A$2:$M$556,17,))</f>
        <v>#REF!</v>
      </c>
    </row>
    <row r="534" spans="1:9">
      <c r="A534" s="120">
        <v>533</v>
      </c>
      <c r="B534" s="121" t="e">
        <f>VLOOKUP($C534,登録企業台帳!$A$2:$M$556,14,)</f>
        <v>#REF!</v>
      </c>
      <c r="C534" s="123" t="str">
        <f>登録企業台帳!A470</f>
        <v>日本植生　株式会社</v>
      </c>
      <c r="D534" s="121" t="str">
        <f>VLOOKUP($C534,登録企業台帳!$A$2:$M$556,4,)</f>
        <v>708-8652</v>
      </c>
      <c r="E534" s="121" t="e">
        <f>VLOOKUP($C534,登録企業台帳!$A$2:$M$556,18,)</f>
        <v>#REF!</v>
      </c>
      <c r="F534" s="128" t="e">
        <f>VLOOKUP($C534,登録企業台帳!$A$2:$M$556,15,)</f>
        <v>#REF!</v>
      </c>
      <c r="G534" s="129" t="e">
        <f>VLOOKUP($C534,登録企業台帳!$A$2:$M$556,19,)</f>
        <v>#REF!</v>
      </c>
      <c r="H534" s="129" t="e">
        <f>IF(VLOOKUP($C534,登録企業台帳!$A$2:$M$556,29,)=0,"",VLOOKUP($C534,登録企業台帳!$A$2:$M$556,29,))</f>
        <v>#REF!</v>
      </c>
      <c r="I534" s="128" t="e">
        <f>IF(VLOOKUP($C534,登録企業台帳!$A$2:$M$556,17,)=0,"",VLOOKUP($C534,登録企業台帳!$A$2:$M$556,17,))</f>
        <v>#REF!</v>
      </c>
    </row>
    <row r="535" spans="1:9">
      <c r="A535" s="120">
        <v>534</v>
      </c>
      <c r="B535" s="121" t="e">
        <f>VLOOKUP($C535,登録企業台帳!$A$2:$M$556,14,)</f>
        <v>#REF!</v>
      </c>
      <c r="C535" s="123" t="str">
        <f>登録企業台帳!A471</f>
        <v>菅田　株式会社</v>
      </c>
      <c r="D535" s="121" t="str">
        <f>VLOOKUP($C535,登録企業台帳!$A$2:$M$556,4,)</f>
        <v>708-0841</v>
      </c>
      <c r="E535" s="121" t="e">
        <f>VLOOKUP($C535,登録企業台帳!$A$2:$M$556,18,)</f>
        <v>#REF!</v>
      </c>
      <c r="F535" s="128" t="e">
        <f>VLOOKUP($C535,登録企業台帳!$A$2:$M$556,15,)</f>
        <v>#REF!</v>
      </c>
      <c r="G535" s="129" t="e">
        <f>VLOOKUP($C535,登録企業台帳!$A$2:$M$556,19,)</f>
        <v>#REF!</v>
      </c>
      <c r="H535" s="129" t="e">
        <f>IF(VLOOKUP($C535,登録企業台帳!$A$2:$M$556,29,)=0,"",VLOOKUP($C535,登録企業台帳!$A$2:$M$556,29,))</f>
        <v>#REF!</v>
      </c>
      <c r="I535" s="128" t="e">
        <f>IF(VLOOKUP($C535,登録企業台帳!$A$2:$M$556,17,)=0,"",VLOOKUP($C535,登録企業台帳!$A$2:$M$556,17,))</f>
        <v>#REF!</v>
      </c>
    </row>
    <row r="536" spans="1:9" ht="27">
      <c r="A536" s="120">
        <v>535</v>
      </c>
      <c r="B536" s="121" t="e">
        <f>VLOOKUP($C536,登録企業台帳!$A$2:$M$556,14,)</f>
        <v>#REF!</v>
      </c>
      <c r="C536" s="123" t="str">
        <f>登録企業台帳!A472</f>
        <v>有限会社　立石タクシー</v>
      </c>
      <c r="D536" s="121" t="str">
        <f>VLOOKUP($C536,登録企業台帳!$A$2:$M$556,4,)</f>
        <v>708-0841</v>
      </c>
      <c r="E536" s="121" t="e">
        <f>VLOOKUP($C536,登録企業台帳!$A$2:$M$556,18,)</f>
        <v>#REF!</v>
      </c>
      <c r="F536" s="128" t="e">
        <f>VLOOKUP($C536,登録企業台帳!$A$2:$M$556,15,)</f>
        <v>#REF!</v>
      </c>
      <c r="G536" s="129" t="e">
        <f>VLOOKUP($C536,登録企業台帳!$A$2:$M$556,19,)</f>
        <v>#REF!</v>
      </c>
      <c r="H536" s="129" t="e">
        <f>IF(VLOOKUP($C536,登録企業台帳!$A$2:$M$556,29,)=0,"",VLOOKUP($C536,登録企業台帳!$A$2:$M$556,29,))</f>
        <v>#REF!</v>
      </c>
      <c r="I536" s="128" t="e">
        <f>IF(VLOOKUP($C536,登録企業台帳!$A$2:$M$556,17,)=0,"",VLOOKUP($C536,登録企業台帳!$A$2:$M$556,17,))</f>
        <v>#REF!</v>
      </c>
    </row>
    <row r="537" spans="1:9" ht="27">
      <c r="A537" s="120">
        <v>536</v>
      </c>
      <c r="B537" s="121" t="e">
        <f>VLOOKUP($C537,登録企業台帳!$A$2:$M$556,14,)</f>
        <v>#REF!</v>
      </c>
      <c r="C537" s="123" t="str">
        <f>登録企業台帳!A473</f>
        <v>株式会社　ＨＡＫＫＥＩＪＡＰＡＮ</v>
      </c>
      <c r="D537" s="121" t="str">
        <f>VLOOKUP($C537,登録企業台帳!$A$2:$M$556,4,)</f>
        <v>717-0406</v>
      </c>
      <c r="E537" s="121" t="e">
        <f>VLOOKUP($C537,登録企業台帳!$A$2:$M$556,18,)</f>
        <v>#REF!</v>
      </c>
      <c r="F537" s="128" t="e">
        <f>VLOOKUP($C537,登録企業台帳!$A$2:$M$556,15,)</f>
        <v>#REF!</v>
      </c>
      <c r="G537" s="129" t="e">
        <f>VLOOKUP($C537,登録企業台帳!$A$2:$M$556,19,)</f>
        <v>#REF!</v>
      </c>
      <c r="H537" s="129" t="e">
        <f>IF(VLOOKUP($C537,登録企業台帳!$A$2:$M$556,29,)=0,"",VLOOKUP($C537,登録企業台帳!$A$2:$M$556,29,))</f>
        <v>#REF!</v>
      </c>
      <c r="I537" s="128" t="e">
        <f>IF(VLOOKUP($C537,登録企業台帳!$A$2:$M$556,17,)=0,"",VLOOKUP($C537,登録企業台帳!$A$2:$M$556,17,))</f>
        <v>#REF!</v>
      </c>
    </row>
    <row r="538" spans="1:9">
      <c r="A538" s="120">
        <v>537</v>
      </c>
      <c r="B538" s="121" t="e">
        <f>VLOOKUP($C538,登録企業台帳!$A$2:$M$556,14,)</f>
        <v>#REF!</v>
      </c>
      <c r="C538" s="123" t="str">
        <f>登録企業台帳!A474</f>
        <v>髙田織物　株式会社</v>
      </c>
      <c r="D538" s="121" t="str">
        <f>VLOOKUP($C538,登録企業台帳!$A$2:$M$556,4,)</f>
        <v>711-0904</v>
      </c>
      <c r="E538" s="121" t="e">
        <f>VLOOKUP($C538,登録企業台帳!$A$2:$M$556,18,)</f>
        <v>#REF!</v>
      </c>
      <c r="F538" s="128" t="e">
        <f>VLOOKUP($C538,登録企業台帳!$A$2:$M$556,15,)</f>
        <v>#REF!</v>
      </c>
      <c r="G538" s="129" t="e">
        <f>VLOOKUP($C538,登録企業台帳!$A$2:$M$556,19,)</f>
        <v>#REF!</v>
      </c>
      <c r="H538" s="129" t="e">
        <f>IF(VLOOKUP($C538,登録企業台帳!$A$2:$M$556,29,)=0,"",VLOOKUP($C538,登録企業台帳!$A$2:$M$556,29,))</f>
        <v>#REF!</v>
      </c>
      <c r="I538" s="128" t="e">
        <f>IF(VLOOKUP($C538,登録企業台帳!$A$2:$M$556,17,)=0,"",VLOOKUP($C538,登録企業台帳!$A$2:$M$556,17,))</f>
        <v>#REF!</v>
      </c>
    </row>
    <row r="539" spans="1:9">
      <c r="A539" s="120">
        <v>538</v>
      </c>
      <c r="B539" s="121" t="e">
        <f>VLOOKUP($C539,登録企業台帳!$A$2:$M$556,14,)</f>
        <v>#REF!</v>
      </c>
      <c r="C539" s="123" t="str">
        <f>登録企業台帳!A475</f>
        <v>とら醤油　株式会社</v>
      </c>
      <c r="D539" s="121" t="str">
        <f>VLOOKUP($C539,登録企業台帳!$A$2:$M$556,4,)</f>
        <v>710-0801</v>
      </c>
      <c r="E539" s="121" t="e">
        <f>VLOOKUP($C539,登録企業台帳!$A$2:$M$556,18,)</f>
        <v>#REF!</v>
      </c>
      <c r="F539" s="128" t="e">
        <f>VLOOKUP($C539,登録企業台帳!$A$2:$M$556,15,)</f>
        <v>#REF!</v>
      </c>
      <c r="G539" s="129" t="e">
        <f>VLOOKUP($C539,登録企業台帳!$A$2:$M$556,19,)</f>
        <v>#REF!</v>
      </c>
      <c r="H539" s="129" t="e">
        <f>IF(VLOOKUP($C539,登録企業台帳!$A$2:$M$556,29,)=0,"",VLOOKUP($C539,登録企業台帳!$A$2:$M$556,29,))</f>
        <v>#REF!</v>
      </c>
      <c r="I539" s="128" t="e">
        <f>IF(VLOOKUP($C539,登録企業台帳!$A$2:$M$556,17,)=0,"",VLOOKUP($C539,登録企業台帳!$A$2:$M$556,17,))</f>
        <v>#REF!</v>
      </c>
    </row>
    <row r="540" spans="1:9">
      <c r="A540" s="120">
        <v>539</v>
      </c>
      <c r="B540" s="121" t="e">
        <f>VLOOKUP($C540,登録企業台帳!$A$2:$M$556,14,)</f>
        <v>#REF!</v>
      </c>
      <c r="C540" s="123" t="str">
        <f>登録企業台帳!A476</f>
        <v>有限会社　久米車輌</v>
      </c>
      <c r="D540" s="121" t="str">
        <f>VLOOKUP($C540,登録企業台帳!$A$2:$M$556,4,)</f>
        <v>709-4616</v>
      </c>
      <c r="E540" s="121" t="e">
        <f>VLOOKUP($C540,登録企業台帳!$A$2:$M$556,18,)</f>
        <v>#REF!</v>
      </c>
      <c r="F540" s="128" t="e">
        <f>VLOOKUP($C540,登録企業台帳!$A$2:$M$556,15,)</f>
        <v>#REF!</v>
      </c>
      <c r="G540" s="129" t="e">
        <f>VLOOKUP($C540,登録企業台帳!$A$2:$M$556,19,)</f>
        <v>#REF!</v>
      </c>
      <c r="H540" s="129" t="e">
        <f>IF(VLOOKUP($C540,登録企業台帳!$A$2:$M$556,29,)=0,"",VLOOKUP($C540,登録企業台帳!$A$2:$M$556,29,))</f>
        <v>#REF!</v>
      </c>
      <c r="I540" s="128" t="e">
        <f>IF(VLOOKUP($C540,登録企業台帳!$A$2:$M$556,17,)=0,"",VLOOKUP($C540,登録企業台帳!$A$2:$M$556,17,))</f>
        <v>#REF!</v>
      </c>
    </row>
    <row r="541" spans="1:9">
      <c r="A541" s="120">
        <v>540</v>
      </c>
      <c r="B541" s="121" t="e">
        <f>VLOOKUP($C541,登録企業台帳!$A$2:$M$556,14,)</f>
        <v>#REF!</v>
      </c>
      <c r="C541" s="123" t="e">
        <f>登録企業台帳!#REF!</f>
        <v>#REF!</v>
      </c>
      <c r="D541" s="121" t="e">
        <f>VLOOKUP($C541,登録企業台帳!$A$2:$M$556,4,)</f>
        <v>#REF!</v>
      </c>
      <c r="E541" s="121" t="e">
        <f>VLOOKUP($C541,登録企業台帳!$A$2:$M$556,18,)</f>
        <v>#REF!</v>
      </c>
      <c r="F541" s="128" t="e">
        <f>VLOOKUP($C541,登録企業台帳!$A$2:$M$556,15,)</f>
        <v>#REF!</v>
      </c>
      <c r="G541" s="129" t="e">
        <f>VLOOKUP($C541,登録企業台帳!$A$2:$M$556,19,)</f>
        <v>#REF!</v>
      </c>
      <c r="H541" s="129" t="e">
        <f>IF(VLOOKUP($C541,登録企業台帳!$A$2:$M$556,29,)=0,"",VLOOKUP($C541,登録企業台帳!$A$2:$M$556,29,))</f>
        <v>#REF!</v>
      </c>
      <c r="I541" s="128" t="e">
        <f>IF(VLOOKUP($C541,登録企業台帳!$A$2:$M$556,17,)=0,"",VLOOKUP($C541,登録企業台帳!$A$2:$M$556,17,))</f>
        <v>#REF!</v>
      </c>
    </row>
    <row r="542" spans="1:9">
      <c r="A542" s="120">
        <v>541</v>
      </c>
      <c r="B542" s="121" t="e">
        <f>VLOOKUP($C542,登録企業台帳!$A$2:$M$556,14,)</f>
        <v>#REF!</v>
      </c>
      <c r="C542" s="123" t="e">
        <f>登録企業台帳!#REF!</f>
        <v>#REF!</v>
      </c>
      <c r="D542" s="121" t="e">
        <f>VLOOKUP($C542,登録企業台帳!$A$2:$M$556,4,)</f>
        <v>#REF!</v>
      </c>
      <c r="E542" s="121" t="e">
        <f>VLOOKUP($C542,登録企業台帳!$A$2:$M$556,18,)</f>
        <v>#REF!</v>
      </c>
      <c r="F542" s="128" t="e">
        <f>VLOOKUP($C542,登録企業台帳!$A$2:$M$556,15,)</f>
        <v>#REF!</v>
      </c>
      <c r="G542" s="129" t="e">
        <f>VLOOKUP($C542,登録企業台帳!$A$2:$M$556,19,)</f>
        <v>#REF!</v>
      </c>
      <c r="H542" s="129" t="e">
        <f>IF(VLOOKUP($C542,登録企業台帳!$A$2:$M$556,29,)=0,"",VLOOKUP($C542,登録企業台帳!$A$2:$M$556,29,))</f>
        <v>#REF!</v>
      </c>
      <c r="I542" s="128" t="e">
        <f>IF(VLOOKUP($C542,登録企業台帳!$A$2:$M$556,17,)=0,"",VLOOKUP($C542,登録企業台帳!$A$2:$M$556,17,))</f>
        <v>#REF!</v>
      </c>
    </row>
    <row r="543" spans="1:9" ht="27">
      <c r="A543" s="120">
        <v>542</v>
      </c>
      <c r="B543" s="121" t="e">
        <f>VLOOKUP($C543,登録企業台帳!$A$2:$M$556,14,)</f>
        <v>#REF!</v>
      </c>
      <c r="C543" s="123" t="str">
        <f>登録企業台帳!A477</f>
        <v>医療法人社団和風会　中島病院</v>
      </c>
      <c r="D543" s="121" t="str">
        <f>VLOOKUP($C543,登録企業台帳!$A$2:$M$556,4,)</f>
        <v>708-0052</v>
      </c>
      <c r="E543" s="121" t="e">
        <f>VLOOKUP($C543,登録企業台帳!$A$2:$M$556,18,)</f>
        <v>#REF!</v>
      </c>
      <c r="F543" s="128" t="e">
        <f>VLOOKUP($C543,登録企業台帳!$A$2:$M$556,15,)</f>
        <v>#REF!</v>
      </c>
      <c r="G543" s="129" t="e">
        <f>VLOOKUP($C543,登録企業台帳!$A$2:$M$556,19,)</f>
        <v>#REF!</v>
      </c>
      <c r="H543" s="129" t="e">
        <f>IF(VLOOKUP($C543,登録企業台帳!$A$2:$M$556,29,)=0,"",VLOOKUP($C543,登録企業台帳!$A$2:$M$556,29,))</f>
        <v>#REF!</v>
      </c>
      <c r="I543" s="128" t="e">
        <f>IF(VLOOKUP($C543,登録企業台帳!$A$2:$M$556,17,)=0,"",VLOOKUP($C543,登録企業台帳!$A$2:$M$556,17,))</f>
        <v>#REF!</v>
      </c>
    </row>
    <row r="544" spans="1:9" ht="27">
      <c r="A544" s="120">
        <v>543</v>
      </c>
      <c r="B544" s="121" t="e">
        <f>VLOOKUP($C544,登録企業台帳!$A$2:$M$556,14,)</f>
        <v>#REF!</v>
      </c>
      <c r="C544" s="123" t="str">
        <f>登録企業台帳!A478</f>
        <v>公益財団法人　福武教育文化振興財団</v>
      </c>
      <c r="D544" s="121" t="str">
        <f>VLOOKUP($C544,登録企業台帳!$A$2:$M$556,4,)</f>
        <v>700-0807</v>
      </c>
      <c r="E544" s="121" t="e">
        <f>VLOOKUP($C544,登録企業台帳!$A$2:$M$556,18,)</f>
        <v>#REF!</v>
      </c>
      <c r="F544" s="128" t="e">
        <f>VLOOKUP($C544,登録企業台帳!$A$2:$M$556,15,)</f>
        <v>#REF!</v>
      </c>
      <c r="G544" s="129" t="e">
        <f>VLOOKUP($C544,登録企業台帳!$A$2:$M$556,19,)</f>
        <v>#REF!</v>
      </c>
      <c r="H544" s="129" t="e">
        <f>IF(VLOOKUP($C544,登録企業台帳!$A$2:$M$556,29,)=0,"",VLOOKUP($C544,登録企業台帳!$A$2:$M$556,29,))</f>
        <v>#REF!</v>
      </c>
      <c r="I544" s="128" t="e">
        <f>IF(VLOOKUP($C544,登録企業台帳!$A$2:$M$556,17,)=0,"",VLOOKUP($C544,登録企業台帳!$A$2:$M$556,17,))</f>
        <v>#REF!</v>
      </c>
    </row>
    <row r="545" spans="1:9">
      <c r="A545" s="120">
        <v>544</v>
      </c>
      <c r="B545" s="121" t="e">
        <f>VLOOKUP($C545,登録企業台帳!$A$2:$M$556,14,)</f>
        <v>#REF!</v>
      </c>
      <c r="C545" s="123" t="e">
        <f>登録企業台帳!#REF!</f>
        <v>#REF!</v>
      </c>
      <c r="D545" s="121" t="e">
        <f>VLOOKUP($C545,登録企業台帳!$A$2:$M$556,4,)</f>
        <v>#REF!</v>
      </c>
      <c r="E545" s="121" t="e">
        <f>VLOOKUP($C545,登録企業台帳!$A$2:$M$556,18,)</f>
        <v>#REF!</v>
      </c>
      <c r="F545" s="128" t="e">
        <f>VLOOKUP($C545,登録企業台帳!$A$2:$M$556,15,)</f>
        <v>#REF!</v>
      </c>
      <c r="G545" s="129" t="e">
        <f>VLOOKUP($C545,登録企業台帳!$A$2:$M$556,19,)</f>
        <v>#REF!</v>
      </c>
      <c r="H545" s="129" t="e">
        <f>IF(VLOOKUP($C545,登録企業台帳!$A$2:$M$556,29,)=0,"",VLOOKUP($C545,登録企業台帳!$A$2:$M$556,29,))</f>
        <v>#REF!</v>
      </c>
      <c r="I545" s="128" t="e">
        <f>IF(VLOOKUP($C545,登録企業台帳!$A$2:$M$556,17,)=0,"",VLOOKUP($C545,登録企業台帳!$A$2:$M$556,17,))</f>
        <v>#REF!</v>
      </c>
    </row>
    <row r="546" spans="1:9">
      <c r="A546" s="120">
        <v>545</v>
      </c>
      <c r="B546" s="121" t="e">
        <f>VLOOKUP($C546,登録企業台帳!$A$2:$M$556,14,)</f>
        <v>#REF!</v>
      </c>
      <c r="C546" s="123" t="str">
        <f>登録企業台帳!A479</f>
        <v>倉敷製帽　株式会社</v>
      </c>
      <c r="D546" s="121" t="str">
        <f>VLOOKUP($C546,登録企業台帳!$A$2:$M$556,4,)</f>
        <v>710-0043</v>
      </c>
      <c r="E546" s="121" t="e">
        <f>VLOOKUP($C546,登録企業台帳!$A$2:$M$556,18,)</f>
        <v>#REF!</v>
      </c>
      <c r="F546" s="128" t="e">
        <f>VLOOKUP($C546,登録企業台帳!$A$2:$M$556,15,)</f>
        <v>#REF!</v>
      </c>
      <c r="G546" s="129" t="e">
        <f>VLOOKUP($C546,登録企業台帳!$A$2:$M$556,19,)</f>
        <v>#REF!</v>
      </c>
      <c r="H546" s="129" t="e">
        <f>IF(VLOOKUP($C546,登録企業台帳!$A$2:$M$556,29,)=0,"",VLOOKUP($C546,登録企業台帳!$A$2:$M$556,29,))</f>
        <v>#REF!</v>
      </c>
      <c r="I546" s="128" t="e">
        <f>IF(VLOOKUP($C546,登録企業台帳!$A$2:$M$556,17,)=0,"",VLOOKUP($C546,登録企業台帳!$A$2:$M$556,17,))</f>
        <v>#REF!</v>
      </c>
    </row>
    <row r="547" spans="1:9" ht="27">
      <c r="A547" s="120">
        <v>546</v>
      </c>
      <c r="B547" s="121" t="e">
        <f>VLOOKUP($C547,登録企業台帳!$A$2:$M$556,14,)</f>
        <v>#REF!</v>
      </c>
      <c r="C547" s="123" t="str">
        <f>登録企業台帳!A480</f>
        <v>医療法人　慈恵会　ひらいクリニック</v>
      </c>
      <c r="D547" s="121" t="str">
        <f>VLOOKUP($C547,登録企業台帳!$A$2:$M$556,4,)</f>
        <v>709-3931</v>
      </c>
      <c r="E547" s="121" t="e">
        <f>VLOOKUP($C547,登録企業台帳!$A$2:$M$556,18,)</f>
        <v>#REF!</v>
      </c>
      <c r="F547" s="128" t="e">
        <f>VLOOKUP($C547,登録企業台帳!$A$2:$M$556,15,)</f>
        <v>#REF!</v>
      </c>
      <c r="G547" s="129" t="e">
        <f>VLOOKUP($C547,登録企業台帳!$A$2:$M$556,19,)</f>
        <v>#REF!</v>
      </c>
      <c r="H547" s="129" t="e">
        <f>IF(VLOOKUP($C547,登録企業台帳!$A$2:$M$556,29,)=0,"",VLOOKUP($C547,登録企業台帳!$A$2:$M$556,29,))</f>
        <v>#REF!</v>
      </c>
      <c r="I547" s="128" t="e">
        <f>IF(VLOOKUP($C547,登録企業台帳!$A$2:$M$556,17,)=0,"",VLOOKUP($C547,登録企業台帳!$A$2:$M$556,17,))</f>
        <v>#REF!</v>
      </c>
    </row>
    <row r="548" spans="1:9" ht="27">
      <c r="A548" s="120">
        <v>547</v>
      </c>
      <c r="B548" s="121" t="e">
        <f>VLOOKUP($C548,登録企業台帳!$A$2:$M$556,14,)</f>
        <v>#REF!</v>
      </c>
      <c r="C548" s="123" t="str">
        <f>登録企業台帳!A481</f>
        <v>社会福祉法人 津山市社会福祉協議会</v>
      </c>
      <c r="D548" s="121" t="str">
        <f>VLOOKUP($C548,登録企業台帳!$A$2:$M$556,4,)</f>
        <v>708-0004</v>
      </c>
      <c r="E548" s="121" t="e">
        <f>VLOOKUP($C548,登録企業台帳!$A$2:$M$556,18,)</f>
        <v>#REF!</v>
      </c>
      <c r="F548" s="128" t="e">
        <f>VLOOKUP($C548,登録企業台帳!$A$2:$M$556,15,)</f>
        <v>#REF!</v>
      </c>
      <c r="G548" s="129" t="e">
        <f>VLOOKUP($C548,登録企業台帳!$A$2:$M$556,19,)</f>
        <v>#REF!</v>
      </c>
      <c r="H548" s="129" t="e">
        <f>IF(VLOOKUP($C548,登録企業台帳!$A$2:$M$556,29,)=0,"",VLOOKUP($C548,登録企業台帳!$A$2:$M$556,29,))</f>
        <v>#REF!</v>
      </c>
      <c r="I548" s="128" t="e">
        <f>IF(VLOOKUP($C548,登録企業台帳!$A$2:$M$556,17,)=0,"",VLOOKUP($C548,登録企業台帳!$A$2:$M$556,17,))</f>
        <v>#REF!</v>
      </c>
    </row>
    <row r="549" spans="1:9" ht="27">
      <c r="A549" s="120">
        <v>548</v>
      </c>
      <c r="B549" s="121" t="e">
        <f>VLOOKUP($C549,登録企業台帳!$A$2:$M$556,14,)</f>
        <v>#REF!</v>
      </c>
      <c r="C549" s="123" t="str">
        <f>登録企業台帳!A482</f>
        <v>公益社団法人　岡山県文化連盟</v>
      </c>
      <c r="D549" s="121" t="str">
        <f>VLOOKUP($C549,登録企業台帳!$A$2:$M$556,4,)</f>
        <v>700-0814</v>
      </c>
      <c r="E549" s="121" t="e">
        <f>VLOOKUP($C549,登録企業台帳!$A$2:$M$556,18,)</f>
        <v>#REF!</v>
      </c>
      <c r="F549" s="128" t="e">
        <f>VLOOKUP($C549,登録企業台帳!$A$2:$M$556,15,)</f>
        <v>#REF!</v>
      </c>
      <c r="G549" s="129" t="e">
        <f>VLOOKUP($C549,登録企業台帳!$A$2:$M$556,19,)</f>
        <v>#REF!</v>
      </c>
      <c r="H549" s="129" t="e">
        <f>IF(VLOOKUP($C549,登録企業台帳!$A$2:$M$556,29,)=0,"",VLOOKUP($C549,登録企業台帳!$A$2:$M$556,29,))</f>
        <v>#REF!</v>
      </c>
      <c r="I549" s="128" t="e">
        <f>IF(VLOOKUP($C549,登録企業台帳!$A$2:$M$556,17,)=0,"",VLOOKUP($C549,登録企業台帳!$A$2:$M$556,17,))</f>
        <v>#REF!</v>
      </c>
    </row>
    <row r="550" spans="1:9" ht="27">
      <c r="A550" s="120">
        <v>549</v>
      </c>
      <c r="B550" s="121" t="e">
        <f>VLOOKUP($C550,登録企業台帳!$A$2:$M$556,14,)</f>
        <v>#REF!</v>
      </c>
      <c r="C550" s="123" t="str">
        <f>登録企業台帳!A483</f>
        <v>社会福祉法人　真庭市社会福祉協議会</v>
      </c>
      <c r="D550" s="121" t="str">
        <f>VLOOKUP($C550,登録企業台帳!$A$2:$M$556,4,)</f>
        <v>719-3201</v>
      </c>
      <c r="E550" s="121" t="e">
        <f>VLOOKUP($C550,登録企業台帳!$A$2:$M$556,18,)</f>
        <v>#REF!</v>
      </c>
      <c r="F550" s="128" t="e">
        <f>VLOOKUP($C550,登録企業台帳!$A$2:$M$556,15,)</f>
        <v>#REF!</v>
      </c>
      <c r="G550" s="129" t="e">
        <f>VLOOKUP($C550,登録企業台帳!$A$2:$M$556,19,)</f>
        <v>#REF!</v>
      </c>
      <c r="H550" s="129" t="e">
        <f>IF(VLOOKUP($C550,登録企業台帳!$A$2:$M$556,29,)=0,"",VLOOKUP($C550,登録企業台帳!$A$2:$M$556,29,))</f>
        <v>#REF!</v>
      </c>
      <c r="I550" s="128" t="e">
        <f>IF(VLOOKUP($C550,登録企業台帳!$A$2:$M$556,17,)=0,"",VLOOKUP($C550,登録企業台帳!$A$2:$M$556,17,))</f>
        <v>#REF!</v>
      </c>
    </row>
    <row r="551" spans="1:9">
      <c r="A551" s="120">
        <v>550</v>
      </c>
      <c r="B551" s="121" t="e">
        <f>VLOOKUP($C551,登録企業台帳!$A$2:$M$556,14,)</f>
        <v>#REF!</v>
      </c>
      <c r="C551" s="123" t="e">
        <f>登録企業台帳!#REF!</f>
        <v>#REF!</v>
      </c>
      <c r="D551" s="121" t="e">
        <f>VLOOKUP($C551,登録企業台帳!$A$2:$M$556,4,)</f>
        <v>#REF!</v>
      </c>
      <c r="E551" s="121" t="e">
        <f>VLOOKUP($C551,登録企業台帳!$A$2:$M$556,18,)</f>
        <v>#REF!</v>
      </c>
      <c r="F551" s="128" t="e">
        <f>VLOOKUP($C551,登録企業台帳!$A$2:$M$556,15,)</f>
        <v>#REF!</v>
      </c>
      <c r="G551" s="129" t="e">
        <f>VLOOKUP($C551,登録企業台帳!$A$2:$M$556,19,)</f>
        <v>#REF!</v>
      </c>
      <c r="H551" s="129" t="e">
        <f>IF(VLOOKUP($C551,登録企業台帳!$A$2:$M$556,29,)=0,"",VLOOKUP($C551,登録企業台帳!$A$2:$M$556,29,))</f>
        <v>#REF!</v>
      </c>
      <c r="I551" s="128" t="e">
        <f>IF(VLOOKUP($C551,登録企業台帳!$A$2:$M$556,17,)=0,"",VLOOKUP($C551,登録企業台帳!$A$2:$M$556,17,))</f>
        <v>#REF!</v>
      </c>
    </row>
    <row r="552" spans="1:9" ht="27">
      <c r="A552" s="120">
        <v>551</v>
      </c>
      <c r="B552" s="121" t="e">
        <f>VLOOKUP($C552,登録企業台帳!$A$2:$M$556,14,)</f>
        <v>#REF!</v>
      </c>
      <c r="C552" s="123" t="str">
        <f>登録企業台帳!A484</f>
        <v>株式会社　ＢＡＬＡＮＣＥ.</v>
      </c>
      <c r="D552" s="121" t="str">
        <f>VLOOKUP($C552,登録企業台帳!$A$2:$M$556,4,)</f>
        <v>710-0253</v>
      </c>
      <c r="E552" s="121" t="e">
        <f>VLOOKUP($C552,登録企業台帳!$A$2:$M$556,18,)</f>
        <v>#REF!</v>
      </c>
      <c r="F552" s="128" t="e">
        <f>VLOOKUP($C552,登録企業台帳!$A$2:$M$556,15,)</f>
        <v>#REF!</v>
      </c>
      <c r="G552" s="129" t="e">
        <f>VLOOKUP($C552,登録企業台帳!$A$2:$M$556,19,)</f>
        <v>#REF!</v>
      </c>
      <c r="H552" s="129" t="e">
        <f>IF(VLOOKUP($C552,登録企業台帳!$A$2:$M$556,29,)=0,"",VLOOKUP($C552,登録企業台帳!$A$2:$M$556,29,))</f>
        <v>#REF!</v>
      </c>
      <c r="I552" s="128" t="e">
        <f>IF(VLOOKUP($C552,登録企業台帳!$A$2:$M$556,17,)=0,"",VLOOKUP($C552,登録企業台帳!$A$2:$M$556,17,))</f>
        <v>#REF!</v>
      </c>
    </row>
    <row r="553" spans="1:9" ht="27">
      <c r="A553" s="120">
        <v>552</v>
      </c>
      <c r="B553" s="121" t="e">
        <f>VLOOKUP($C553,登録企業台帳!$A$2:$M$556,14,)</f>
        <v>#REF!</v>
      </c>
      <c r="C553" s="123" t="str">
        <f>登録企業台帳!A485</f>
        <v>株式会社 電通西日本 岡山支社</v>
      </c>
      <c r="D553" s="121" t="str">
        <f>VLOOKUP($C553,登録企業台帳!$A$2:$M$556,4,)</f>
        <v>700-0826</v>
      </c>
      <c r="E553" s="121" t="e">
        <f>VLOOKUP($C553,登録企業台帳!$A$2:$M$556,18,)</f>
        <v>#REF!</v>
      </c>
      <c r="F553" s="128" t="e">
        <f>VLOOKUP($C553,登録企業台帳!$A$2:$M$556,15,)</f>
        <v>#REF!</v>
      </c>
      <c r="G553" s="129" t="e">
        <f>VLOOKUP($C553,登録企業台帳!$A$2:$M$556,19,)</f>
        <v>#REF!</v>
      </c>
      <c r="H553" s="129" t="e">
        <f>IF(VLOOKUP($C553,登録企業台帳!$A$2:$M$556,29,)=0,"",VLOOKUP($C553,登録企業台帳!$A$2:$M$556,29,))</f>
        <v>#REF!</v>
      </c>
      <c r="I553" s="128" t="e">
        <f>IF(VLOOKUP($C553,登録企業台帳!$A$2:$M$556,17,)=0,"",VLOOKUP($C553,登録企業台帳!$A$2:$M$556,17,))</f>
        <v>#REF!</v>
      </c>
    </row>
    <row r="554" spans="1:9" ht="40.5">
      <c r="A554" s="120">
        <v>553</v>
      </c>
      <c r="B554" s="121" t="e">
        <f>VLOOKUP($C554,登録企業台帳!$A$2:$M$556,14,)</f>
        <v>#REF!</v>
      </c>
      <c r="C554" s="123" t="str">
        <f>登録企業台帳!A486</f>
        <v>NPO法人 みる・あそぶ・そだつ 津山子ども広場</v>
      </c>
      <c r="D554" s="121" t="str">
        <f>VLOOKUP($C554,登録企業台帳!$A$2:$M$556,4,)</f>
        <v>708-0004</v>
      </c>
      <c r="E554" s="121" t="e">
        <f>VLOOKUP($C554,登録企業台帳!$A$2:$M$556,18,)</f>
        <v>#REF!</v>
      </c>
      <c r="F554" s="128" t="e">
        <f>VLOOKUP($C554,登録企業台帳!$A$2:$M$556,15,)</f>
        <v>#REF!</v>
      </c>
      <c r="G554" s="129" t="e">
        <f>VLOOKUP($C554,登録企業台帳!$A$2:$M$556,19,)</f>
        <v>#REF!</v>
      </c>
      <c r="H554" s="129" t="e">
        <f>IF(VLOOKUP($C554,登録企業台帳!$A$2:$M$556,29,)=0,"",VLOOKUP($C554,登録企業台帳!$A$2:$M$556,29,))</f>
        <v>#REF!</v>
      </c>
      <c r="I554" s="128" t="e">
        <f>IF(VLOOKUP($C554,登録企業台帳!$A$2:$M$556,17,)=0,"",VLOOKUP($C554,登録企業台帳!$A$2:$M$556,17,))</f>
        <v>#REF!</v>
      </c>
    </row>
    <row r="555" spans="1:9">
      <c r="A555" s="120">
        <v>554</v>
      </c>
      <c r="B555" s="121" t="e">
        <f>VLOOKUP($C555,登録企業台帳!$A$2:$M$556,14,)</f>
        <v>#REF!</v>
      </c>
      <c r="C555" s="123" t="str">
        <f>登録企業台帳!A487</f>
        <v>大和建設　株式会社</v>
      </c>
      <c r="D555" s="121" t="str">
        <f>VLOOKUP($C555,登録企業台帳!$A$2:$M$556,4,)</f>
        <v>712-8031</v>
      </c>
      <c r="E555" s="121" t="e">
        <f>VLOOKUP($C555,登録企業台帳!$A$2:$M$556,18,)</f>
        <v>#REF!</v>
      </c>
      <c r="F555" s="128" t="e">
        <f>VLOOKUP($C555,登録企業台帳!$A$2:$M$556,15,)</f>
        <v>#REF!</v>
      </c>
      <c r="G555" s="129" t="e">
        <f>VLOOKUP($C555,登録企業台帳!$A$2:$M$556,19,)</f>
        <v>#REF!</v>
      </c>
      <c r="H555" s="129" t="e">
        <f>IF(VLOOKUP($C555,登録企業台帳!$A$2:$M$556,29,)=0,"",VLOOKUP($C555,登録企業台帳!$A$2:$M$556,29,))</f>
        <v>#REF!</v>
      </c>
      <c r="I555" s="128" t="e">
        <f>IF(VLOOKUP($C555,登録企業台帳!$A$2:$M$556,17,)=0,"",VLOOKUP($C555,登録企業台帳!$A$2:$M$556,17,))</f>
        <v>#REF!</v>
      </c>
    </row>
    <row r="556" spans="1:9">
      <c r="A556" s="120">
        <v>555</v>
      </c>
      <c r="B556" s="121" t="e">
        <f>VLOOKUP($C556,登録企業台帳!$A$2:$M$556,14,)</f>
        <v>#REF!</v>
      </c>
      <c r="C556" s="123" t="str">
        <f>登録企業台帳!A488</f>
        <v>株式会社　クラビズ</v>
      </c>
      <c r="D556" s="121" t="str">
        <f>VLOOKUP($C556,登録企業台帳!$A$2:$M$556,4,)</f>
        <v>710-0055</v>
      </c>
      <c r="E556" s="121" t="e">
        <f>VLOOKUP($C556,登録企業台帳!$A$2:$M$556,18,)</f>
        <v>#REF!</v>
      </c>
      <c r="F556" s="128" t="e">
        <f>VLOOKUP($C556,登録企業台帳!$A$2:$M$556,15,)</f>
        <v>#REF!</v>
      </c>
      <c r="G556" s="129" t="e">
        <f>VLOOKUP($C556,登録企業台帳!$A$2:$M$556,19,)</f>
        <v>#REF!</v>
      </c>
      <c r="H556" s="129" t="e">
        <f>IF(VLOOKUP($C556,登録企業台帳!$A$2:$M$556,29,)=0,"",VLOOKUP($C556,登録企業台帳!$A$2:$M$556,29,))</f>
        <v>#REF!</v>
      </c>
      <c r="I556" s="128" t="e">
        <f>IF(VLOOKUP($C556,登録企業台帳!$A$2:$M$556,17,)=0,"",VLOOKUP($C556,登録企業台帳!$A$2:$M$556,17,))</f>
        <v>#REF!</v>
      </c>
    </row>
    <row r="557" spans="1:9">
      <c r="A557" s="120">
        <v>556</v>
      </c>
      <c r="B557" s="121" t="e">
        <f>VLOOKUP($C557,登録企業台帳!$A$2:$M$556,14,)</f>
        <v>#REF!</v>
      </c>
      <c r="C557" s="123" t="str">
        <f>登録企業台帳!A489</f>
        <v>幸輝興業　株式会社</v>
      </c>
      <c r="D557" s="121" t="str">
        <f>VLOOKUP($C557,登録企業台帳!$A$2:$M$556,4,)</f>
        <v>712-8014</v>
      </c>
      <c r="E557" s="121" t="e">
        <f>VLOOKUP($C557,登録企業台帳!$A$2:$M$556,18,)</f>
        <v>#REF!</v>
      </c>
      <c r="F557" s="128" t="e">
        <f>VLOOKUP($C557,登録企業台帳!$A$2:$M$556,15,)</f>
        <v>#REF!</v>
      </c>
      <c r="G557" s="129" t="e">
        <f>VLOOKUP($C557,登録企業台帳!$A$2:$M$556,19,)</f>
        <v>#REF!</v>
      </c>
      <c r="H557" s="129" t="e">
        <f>IF(VLOOKUP($C557,登録企業台帳!$A$2:$M$556,29,)=0,"",VLOOKUP($C557,登録企業台帳!$A$2:$M$556,29,))</f>
        <v>#REF!</v>
      </c>
      <c r="I557" s="128" t="e">
        <f>IF(VLOOKUP($C557,登録企業台帳!$A$2:$M$556,17,)=0,"",VLOOKUP($C557,登録企業台帳!$A$2:$M$556,17,))</f>
        <v>#REF!</v>
      </c>
    </row>
    <row r="558" spans="1:9" ht="27">
      <c r="A558" s="120">
        <v>557</v>
      </c>
      <c r="B558" s="121" t="e">
        <f>VLOOKUP($C558,登録企業台帳!$A$2:$M$556,14,)</f>
        <v>#REF!</v>
      </c>
      <c r="C558" s="123" t="str">
        <f>登録企業台帳!A490</f>
        <v>帝人ナカシマメディカル　株式会社</v>
      </c>
      <c r="D558" s="121" t="str">
        <f>VLOOKUP($C558,登録企業台帳!$A$2:$M$556,4,)</f>
        <v>709-0625</v>
      </c>
      <c r="E558" s="121" t="e">
        <f>VLOOKUP($C558,登録企業台帳!$A$2:$M$556,18,)</f>
        <v>#REF!</v>
      </c>
      <c r="F558" s="128" t="e">
        <f>VLOOKUP($C558,登録企業台帳!$A$2:$M$556,15,)</f>
        <v>#REF!</v>
      </c>
      <c r="G558" s="129" t="e">
        <f>VLOOKUP($C558,登録企業台帳!$A$2:$M$556,19,)</f>
        <v>#REF!</v>
      </c>
      <c r="H558" s="129" t="e">
        <f>IF(VLOOKUP($C558,登録企業台帳!$A$2:$M$556,29,)=0,"",VLOOKUP($C558,登録企業台帳!$A$2:$M$556,29,))</f>
        <v>#REF!</v>
      </c>
      <c r="I558" s="128" t="e">
        <f>IF(VLOOKUP($C558,登録企業台帳!$A$2:$M$556,17,)=0,"",VLOOKUP($C558,登録企業台帳!$A$2:$M$556,17,))</f>
        <v>#REF!</v>
      </c>
    </row>
    <row r="559" spans="1:9" ht="54">
      <c r="A559" s="120">
        <v>558</v>
      </c>
      <c r="B559" s="121" t="e">
        <f>VLOOKUP($C559,登録企業台帳!$A$2:$M$556,14,)</f>
        <v>#REF!</v>
      </c>
      <c r="C559" s="123" t="str">
        <f>登録企業台帳!A491</f>
        <v>医療法人　つばさ</v>
      </c>
      <c r="D559" s="121" t="str">
        <f>VLOOKUP($C559,登録企業台帳!$A$2:$M$556,4,)</f>
        <v>710-0047</v>
      </c>
      <c r="E559" s="121" t="e">
        <f>VLOOKUP($C559,登録企業台帳!$A$2:$M$556,18,)</f>
        <v>#REF!</v>
      </c>
      <c r="F559" s="128" t="e">
        <f>VLOOKUP($C559,登録企業台帳!$A$2:$M$556,15,)</f>
        <v>#REF!</v>
      </c>
      <c r="G559" s="129" t="e">
        <f>VLOOKUP($C559,登録企業台帳!$A$2:$M$556,19,)</f>
        <v>#REF!</v>
      </c>
      <c r="H559" s="129" t="e">
        <f>IF(VLOOKUP($C559,登録企業台帳!$A$2:$M$556,29,)=0,"",VLOOKUP($C559,登録企業台帳!$A$2:$M$556,29,))</f>
        <v>#REF!</v>
      </c>
      <c r="I559" s="128" t="s">
        <v>2298</v>
      </c>
    </row>
    <row r="560" spans="1:9" ht="27">
      <c r="A560" s="120">
        <v>559</v>
      </c>
      <c r="B560" s="121" t="e">
        <f>VLOOKUP($C560,登録企業台帳!$A$2:$M$556,14,)</f>
        <v>#REF!</v>
      </c>
      <c r="C560" s="123" t="str">
        <f>登録企業台帳!A492</f>
        <v>一般財団法人　倉敷成人病センター</v>
      </c>
      <c r="D560" s="121" t="str">
        <f>VLOOKUP($C560,登録企業台帳!$A$2:$M$556,4,)</f>
        <v>710-0824</v>
      </c>
      <c r="E560" s="121" t="e">
        <f>VLOOKUP($C560,登録企業台帳!$A$2:$M$556,18,)</f>
        <v>#REF!</v>
      </c>
      <c r="F560" s="128" t="e">
        <f>VLOOKUP($C560,登録企業台帳!$A$2:$M$556,15,)</f>
        <v>#REF!</v>
      </c>
      <c r="G560" s="129" t="e">
        <f>VLOOKUP($C560,登録企業台帳!$A$2:$M$556,19,)</f>
        <v>#REF!</v>
      </c>
      <c r="H560" s="129" t="e">
        <f>IF(VLOOKUP($C560,登録企業台帳!$A$2:$M$556,29,)=0,"",VLOOKUP($C560,登録企業台帳!$A$2:$M$556,29,))</f>
        <v>#REF!</v>
      </c>
      <c r="I560" s="128" t="e">
        <f>IF(VLOOKUP($C560,登録企業台帳!$A$2:$M$556,17,)=0,"",VLOOKUP($C560,登録企業台帳!$A$2:$M$556,17,))</f>
        <v>#REF!</v>
      </c>
    </row>
    <row r="561" spans="1:9" ht="27">
      <c r="A561" s="120">
        <v>560</v>
      </c>
      <c r="B561" s="121" t="e">
        <f>VLOOKUP($C561,登録企業台帳!$A$2:$M$556,14,)</f>
        <v>#REF!</v>
      </c>
      <c r="C561" s="123" t="str">
        <f>登録企業台帳!A493</f>
        <v>旭テクノプラント　株式会社</v>
      </c>
      <c r="D561" s="121" t="str">
        <f>VLOOKUP($C561,登録企業台帳!$A$2:$M$556,4,)</f>
        <v>710-0038</v>
      </c>
      <c r="E561" s="121" t="e">
        <f>VLOOKUP($C561,登録企業台帳!$A$2:$M$556,18,)</f>
        <v>#REF!</v>
      </c>
      <c r="F561" s="128" t="e">
        <f>VLOOKUP($C561,登録企業台帳!$A$2:$M$556,15,)</f>
        <v>#REF!</v>
      </c>
      <c r="G561" s="129" t="e">
        <f>VLOOKUP($C561,登録企業台帳!$A$2:$M$556,19,)</f>
        <v>#REF!</v>
      </c>
      <c r="H561" s="129" t="e">
        <f>IF(VLOOKUP($C561,登録企業台帳!$A$2:$M$556,29,)=0,"",VLOOKUP($C561,登録企業台帳!$A$2:$M$556,29,))</f>
        <v>#REF!</v>
      </c>
      <c r="I561" s="128" t="e">
        <f>IF(VLOOKUP($C561,登録企業台帳!$A$2:$M$556,17,)=0,"",VLOOKUP($C561,登録企業台帳!$A$2:$M$556,17,))</f>
        <v>#REF!</v>
      </c>
    </row>
    <row r="562" spans="1:9">
      <c r="A562" s="120">
        <v>561</v>
      </c>
      <c r="B562" s="121" t="e">
        <f>VLOOKUP($C562,登録企業台帳!$A$2:$M$556,14,)</f>
        <v>#REF!</v>
      </c>
      <c r="C562" s="123" t="str">
        <f>登録企業台帳!A494</f>
        <v>株式会社　山川</v>
      </c>
      <c r="D562" s="121" t="str">
        <f>VLOOKUP($C562,登録企業台帳!$A$2:$M$556,4,)</f>
        <v>709-0835</v>
      </c>
      <c r="E562" s="121" t="e">
        <f>VLOOKUP($C562,登録企業台帳!$A$2:$M$556,18,)</f>
        <v>#REF!</v>
      </c>
      <c r="F562" s="128" t="e">
        <f>VLOOKUP($C562,登録企業台帳!$A$2:$M$556,15,)</f>
        <v>#REF!</v>
      </c>
      <c r="G562" s="129" t="e">
        <f>VLOOKUP($C562,登録企業台帳!$A$2:$M$556,19,)</f>
        <v>#REF!</v>
      </c>
      <c r="H562" s="129" t="e">
        <f>IF(VLOOKUP($C562,登録企業台帳!$A$2:$M$556,29,)=0,"",VLOOKUP($C562,登録企業台帳!$A$2:$M$556,29,))</f>
        <v>#REF!</v>
      </c>
      <c r="I562" s="128" t="e">
        <f>IF(VLOOKUP($C562,登録企業台帳!$A$2:$M$556,17,)=0,"",VLOOKUP($C562,登録企業台帳!$A$2:$M$556,17,))</f>
        <v>#REF!</v>
      </c>
    </row>
    <row r="563" spans="1:9">
      <c r="A563" s="120">
        <v>562</v>
      </c>
      <c r="B563" s="121" t="e">
        <f>VLOOKUP($C563,登録企業台帳!$A$2:$M$556,14,)</f>
        <v>#REF!</v>
      </c>
      <c r="C563" s="123" t="str">
        <f>登録企業台帳!A495</f>
        <v>株式会社　ビリーフ</v>
      </c>
      <c r="D563" s="121" t="str">
        <f>VLOOKUP($C563,登録企業台帳!$A$2:$M$556,4,)</f>
        <v>701-0151</v>
      </c>
      <c r="E563" s="121" t="e">
        <f>VLOOKUP($C563,登録企業台帳!$A$2:$M$556,18,)</f>
        <v>#REF!</v>
      </c>
      <c r="F563" s="128" t="e">
        <f>VLOOKUP($C563,登録企業台帳!$A$2:$M$556,15,)</f>
        <v>#REF!</v>
      </c>
      <c r="G563" s="129" t="e">
        <f>VLOOKUP($C563,登録企業台帳!$A$2:$M$556,19,)</f>
        <v>#REF!</v>
      </c>
      <c r="H563" s="129" t="e">
        <f>IF(VLOOKUP($C563,登録企業台帳!$A$2:$M$556,29,)=0,"",VLOOKUP($C563,登録企業台帳!$A$2:$M$556,29,))</f>
        <v>#REF!</v>
      </c>
      <c r="I563" s="128" t="e">
        <f>IF(VLOOKUP($C563,登録企業台帳!$A$2:$M$556,17,)=0,"",VLOOKUP($C563,登録企業台帳!$A$2:$M$556,17,))</f>
        <v>#REF!</v>
      </c>
    </row>
    <row r="564" spans="1:9">
      <c r="A564" s="120">
        <v>563</v>
      </c>
      <c r="B564" s="121" t="e">
        <f>VLOOKUP($C564,登録企業台帳!$A$2:$M$556,14,)</f>
        <v>#REF!</v>
      </c>
      <c r="C564" s="123" t="str">
        <f>登録企業台帳!A496</f>
        <v>株式会社　讃岐屋</v>
      </c>
      <c r="D564" s="121" t="str">
        <f>VLOOKUP($C564,登録企業台帳!$A$2:$M$556,4,)</f>
        <v>714-0101</v>
      </c>
      <c r="E564" s="121" t="e">
        <f>VLOOKUP($C564,登録企業台帳!$A$2:$M$556,18,)</f>
        <v>#REF!</v>
      </c>
      <c r="F564" s="128" t="e">
        <f>VLOOKUP($C564,登録企業台帳!$A$2:$M$556,15,)</f>
        <v>#REF!</v>
      </c>
      <c r="G564" s="129" t="e">
        <f>VLOOKUP($C564,登録企業台帳!$A$2:$M$556,19,)</f>
        <v>#REF!</v>
      </c>
      <c r="H564" s="129" t="e">
        <f>IF(VLOOKUP($C564,登録企業台帳!$A$2:$M$556,29,)=0,"",VLOOKUP($C564,登録企業台帳!$A$2:$M$556,29,))</f>
        <v>#REF!</v>
      </c>
      <c r="I564" s="128" t="e">
        <f>IF(VLOOKUP($C564,登録企業台帳!$A$2:$M$556,17,)=0,"",VLOOKUP($C564,登録企業台帳!$A$2:$M$556,17,))</f>
        <v>#REF!</v>
      </c>
    </row>
    <row r="565" spans="1:9">
      <c r="A565" s="120">
        <v>564</v>
      </c>
      <c r="B565" s="121" t="e">
        <f>VLOOKUP($C565,登録企業台帳!$A$2:$M$556,14,)</f>
        <v>#REF!</v>
      </c>
      <c r="C565" s="123" t="str">
        <f>登録企業台帳!A497</f>
        <v>株式会社　三友建装</v>
      </c>
      <c r="D565" s="121" t="str">
        <f>VLOOKUP($C565,登録企業台帳!$A$2:$M$556,4,)</f>
        <v>704-8161</v>
      </c>
      <c r="E565" s="121" t="e">
        <f>VLOOKUP($C565,登録企業台帳!$A$2:$M$556,18,)</f>
        <v>#REF!</v>
      </c>
      <c r="F565" s="128" t="e">
        <f>VLOOKUP($C565,登録企業台帳!$A$2:$M$556,15,)</f>
        <v>#REF!</v>
      </c>
      <c r="G565" s="129" t="e">
        <f>VLOOKUP($C565,登録企業台帳!$A$2:$M$556,19,)</f>
        <v>#REF!</v>
      </c>
      <c r="H565" s="129" t="e">
        <f>IF(VLOOKUP($C565,登録企業台帳!$A$2:$M$556,29,)=0,"",VLOOKUP($C565,登録企業台帳!$A$2:$M$556,29,))</f>
        <v>#REF!</v>
      </c>
      <c r="I565" s="128" t="e">
        <f>IF(VLOOKUP($C565,登録企業台帳!$A$2:$M$556,17,)=0,"",VLOOKUP($C565,登録企業台帳!$A$2:$M$556,17,))</f>
        <v>#REF!</v>
      </c>
    </row>
    <row r="566" spans="1:9" ht="27">
      <c r="A566" s="120">
        <v>565</v>
      </c>
      <c r="B566" s="121" t="e">
        <f>VLOOKUP($C566,登録企業台帳!$A$2:$M$556,14,)</f>
        <v>#REF!</v>
      </c>
      <c r="C566" s="123" t="str">
        <f>登録企業台帳!A498</f>
        <v>三弘自動車工業　株式会社</v>
      </c>
      <c r="D566" s="121" t="str">
        <f>VLOOKUP($C566,登録企業台帳!$A$2:$M$556,4,)</f>
        <v>712-8013</v>
      </c>
      <c r="E566" s="121" t="e">
        <f>VLOOKUP($C566,登録企業台帳!$A$2:$M$556,18,)</f>
        <v>#REF!</v>
      </c>
      <c r="F566" s="128" t="e">
        <f>VLOOKUP($C566,登録企業台帳!$A$2:$M$556,15,)</f>
        <v>#REF!</v>
      </c>
      <c r="G566" s="129" t="e">
        <f>VLOOKUP($C566,登録企業台帳!$A$2:$M$556,19,)</f>
        <v>#REF!</v>
      </c>
      <c r="H566" s="129" t="e">
        <f>IF(VLOOKUP($C566,登録企業台帳!$A$2:$M$556,29,)=0,"",VLOOKUP($C566,登録企業台帳!$A$2:$M$556,29,))</f>
        <v>#REF!</v>
      </c>
      <c r="I566" s="128" t="e">
        <f>IF(VLOOKUP($C566,登録企業台帳!$A$2:$M$556,17,)=0,"",VLOOKUP($C566,登録企業台帳!$A$2:$M$556,17,))</f>
        <v>#REF!</v>
      </c>
    </row>
    <row r="567" spans="1:9">
      <c r="A567" s="120">
        <v>566</v>
      </c>
      <c r="B567" s="121" t="e">
        <f>VLOOKUP($C567,登録企業台帳!$A$2:$M$556,14,)</f>
        <v>#REF!</v>
      </c>
      <c r="C567" s="123" t="str">
        <f>登録企業台帳!A499</f>
        <v>有限会社　アージュ</v>
      </c>
      <c r="D567" s="121" t="str">
        <f>VLOOKUP($C567,登録企業台帳!$A$2:$M$556,4,)</f>
        <v>710-0841</v>
      </c>
      <c r="E567" s="121" t="e">
        <f>VLOOKUP($C567,登録企業台帳!$A$2:$M$556,18,)</f>
        <v>#REF!</v>
      </c>
      <c r="F567" s="128" t="e">
        <f>VLOOKUP($C567,登録企業台帳!$A$2:$M$556,15,)</f>
        <v>#REF!</v>
      </c>
      <c r="G567" s="129" t="e">
        <f>VLOOKUP($C567,登録企業台帳!$A$2:$M$556,19,)</f>
        <v>#REF!</v>
      </c>
      <c r="H567" s="129" t="e">
        <f>IF(VLOOKUP($C567,登録企業台帳!$A$2:$M$556,29,)=0,"",VLOOKUP($C567,登録企業台帳!$A$2:$M$556,29,))</f>
        <v>#REF!</v>
      </c>
      <c r="I567" s="128" t="e">
        <f>IF(VLOOKUP($C567,登録企業台帳!$A$2:$M$556,17,)=0,"",VLOOKUP($C567,登録企業台帳!$A$2:$M$556,17,))</f>
        <v>#REF!</v>
      </c>
    </row>
    <row r="568" spans="1:9" ht="27">
      <c r="A568" s="120">
        <v>567</v>
      </c>
      <c r="B568" s="121" t="e">
        <f>VLOOKUP($C568,登録企業台帳!$A$2:$M$556,14,)</f>
        <v>#REF!</v>
      </c>
      <c r="C568" s="123" t="str">
        <f>登録企業台帳!A500</f>
        <v>社会福祉法人　夕凪会</v>
      </c>
      <c r="D568" s="121" t="str">
        <f>VLOOKUP($C568,登録企業台帳!$A$2:$M$556,4,)</f>
        <v>704-8133</v>
      </c>
      <c r="E568" s="121" t="e">
        <f>VLOOKUP($C568,登録企業台帳!$A$2:$M$556,18,)</f>
        <v>#REF!</v>
      </c>
      <c r="F568" s="128" t="e">
        <f>VLOOKUP($C568,登録企業台帳!$A$2:$M$556,15,)</f>
        <v>#REF!</v>
      </c>
      <c r="G568" s="129" t="e">
        <f>VLOOKUP($C568,登録企業台帳!$A$2:$M$556,19,)</f>
        <v>#REF!</v>
      </c>
      <c r="H568" s="129" t="e">
        <f>IF(VLOOKUP($C568,登録企業台帳!$A$2:$M$556,29,)=0,"",VLOOKUP($C568,登録企業台帳!$A$2:$M$556,29,))</f>
        <v>#REF!</v>
      </c>
      <c r="I568" s="128" t="e">
        <f>IF(VLOOKUP($C568,登録企業台帳!$A$2:$M$556,17,)=0,"",VLOOKUP($C568,登録企業台帳!$A$2:$M$556,17,))</f>
        <v>#REF!</v>
      </c>
    </row>
    <row r="569" spans="1:9" ht="27">
      <c r="A569" s="120">
        <v>568</v>
      </c>
      <c r="B569" s="121" t="e">
        <f>VLOOKUP($C569,登録企業台帳!$A$2:$M$556,14,)</f>
        <v>#REF!</v>
      </c>
      <c r="C569" s="123" t="str">
        <f>登録企業台帳!A501</f>
        <v>企業組合　日本ユビックコマース</v>
      </c>
      <c r="D569" s="121" t="str">
        <f>VLOOKUP($C569,登録企業台帳!$A$2:$M$556,4,)</f>
        <v>700-0985</v>
      </c>
      <c r="E569" s="121" t="e">
        <f>VLOOKUP($C569,登録企業台帳!$A$2:$M$556,18,)</f>
        <v>#REF!</v>
      </c>
      <c r="F569" s="128" t="e">
        <f>VLOOKUP($C569,登録企業台帳!$A$2:$M$556,15,)</f>
        <v>#REF!</v>
      </c>
      <c r="G569" s="129" t="e">
        <f>VLOOKUP($C569,登録企業台帳!$A$2:$M$556,19,)</f>
        <v>#REF!</v>
      </c>
      <c r="H569" s="129" t="e">
        <f>IF(VLOOKUP($C569,登録企業台帳!$A$2:$M$556,29,)=0,"",VLOOKUP($C569,登録企業台帳!$A$2:$M$556,29,))</f>
        <v>#REF!</v>
      </c>
      <c r="I569" s="128" t="e">
        <f>IF(VLOOKUP($C569,登録企業台帳!$A$2:$M$556,17,)=0,"",VLOOKUP($C569,登録企業台帳!$A$2:$M$556,17,))</f>
        <v>#REF!</v>
      </c>
    </row>
    <row r="570" spans="1:9" ht="27">
      <c r="A570" s="120">
        <v>569</v>
      </c>
      <c r="B570" s="121" t="e">
        <f>VLOOKUP($C570,登録企業台帳!$A$2:$M$556,14,)</f>
        <v>#REF!</v>
      </c>
      <c r="C570" s="123" t="str">
        <f>登録企業台帳!A502</f>
        <v>有限会社　鈴木工業所</v>
      </c>
      <c r="D570" s="121" t="str">
        <f>VLOOKUP($C570,登録企業台帳!$A$2:$M$556,4,)</f>
        <v>708-1224</v>
      </c>
      <c r="E570" s="121" t="e">
        <f>VLOOKUP($C570,登録企業台帳!$A$2:$M$556,18,)</f>
        <v>#REF!</v>
      </c>
      <c r="F570" s="128" t="e">
        <f>VLOOKUP($C570,登録企業台帳!$A$2:$M$556,15,)</f>
        <v>#REF!</v>
      </c>
      <c r="G570" s="129" t="e">
        <f>VLOOKUP($C570,登録企業台帳!$A$2:$M$556,19,)</f>
        <v>#REF!</v>
      </c>
      <c r="H570" s="129" t="e">
        <f>IF(VLOOKUP($C570,登録企業台帳!$A$2:$M$556,29,)=0,"",VLOOKUP($C570,登録企業台帳!$A$2:$M$556,29,))</f>
        <v>#REF!</v>
      </c>
      <c r="I570" s="128" t="e">
        <f>IF(VLOOKUP($C570,登録企業台帳!$A$2:$M$556,17,)=0,"",VLOOKUP($C570,登録企業台帳!$A$2:$M$556,17,))</f>
        <v>#REF!</v>
      </c>
    </row>
    <row r="571" spans="1:9" ht="27">
      <c r="A571" s="120">
        <v>570</v>
      </c>
      <c r="B571" s="121" t="e">
        <f>VLOOKUP($C571,登録企業台帳!$A$2:$M$556,14,)</f>
        <v>#REF!</v>
      </c>
      <c r="C571" s="123" t="str">
        <f>登録企業台帳!A503</f>
        <v>株式会社　ビーハッピー</v>
      </c>
      <c r="D571" s="121" t="str">
        <f>VLOOKUP($C571,登録企業台帳!$A$2:$M$556,4,)</f>
        <v>708-0312</v>
      </c>
      <c r="E571" s="121" t="e">
        <f>VLOOKUP($C571,登録企業台帳!$A$2:$M$556,18,)</f>
        <v>#REF!</v>
      </c>
      <c r="F571" s="128" t="e">
        <f>VLOOKUP($C571,登録企業台帳!$A$2:$M$556,15,)</f>
        <v>#REF!</v>
      </c>
      <c r="G571" s="129" t="e">
        <f>VLOOKUP($C571,登録企業台帳!$A$2:$M$556,19,)</f>
        <v>#REF!</v>
      </c>
      <c r="H571" s="129" t="e">
        <f>IF(VLOOKUP($C571,登録企業台帳!$A$2:$M$556,29,)=0,"",VLOOKUP($C571,登録企業台帳!$A$2:$M$556,29,))</f>
        <v>#REF!</v>
      </c>
      <c r="I571" s="128" t="e">
        <f>IF(VLOOKUP($C571,登録企業台帳!$A$2:$M$556,17,)=0,"",VLOOKUP($C571,登録企業台帳!$A$2:$M$556,17,))</f>
        <v>#REF!</v>
      </c>
    </row>
    <row r="572" spans="1:9" ht="27">
      <c r="A572" s="120">
        <v>571</v>
      </c>
      <c r="B572" s="121" t="e">
        <f>VLOOKUP($C572,登録企業台帳!$A$2:$M$556,14,)</f>
        <v>#REF!</v>
      </c>
      <c r="C572" s="123" t="str">
        <f>登録企業台帳!A504</f>
        <v>有限会社　イシウラオート</v>
      </c>
      <c r="D572" s="121" t="str">
        <f>VLOOKUP($C572,登録企業台帳!$A$2:$M$556,4,)</f>
        <v>709-4312</v>
      </c>
      <c r="E572" s="121" t="e">
        <f>VLOOKUP($C572,登録企業台帳!$A$2:$M$556,18,)</f>
        <v>#REF!</v>
      </c>
      <c r="F572" s="128" t="e">
        <f>VLOOKUP($C572,登録企業台帳!$A$2:$M$556,15,)</f>
        <v>#REF!</v>
      </c>
      <c r="G572" s="129" t="e">
        <f>VLOOKUP($C572,登録企業台帳!$A$2:$M$556,19,)</f>
        <v>#REF!</v>
      </c>
      <c r="H572" s="129" t="e">
        <f>IF(VLOOKUP($C572,登録企業台帳!$A$2:$M$556,29,)=0,"",VLOOKUP($C572,登録企業台帳!$A$2:$M$556,29,))</f>
        <v>#REF!</v>
      </c>
      <c r="I572" s="128" t="e">
        <f>IF(VLOOKUP($C572,登録企業台帳!$A$2:$M$556,17,)=0,"",VLOOKUP($C572,登録企業台帳!$A$2:$M$556,17,))</f>
        <v>#REF!</v>
      </c>
    </row>
    <row r="573" spans="1:9">
      <c r="A573" s="120">
        <v>572</v>
      </c>
      <c r="B573" s="121" t="e">
        <f>VLOOKUP($C573,登録企業台帳!$A$2:$M$556,14,)</f>
        <v>#REF!</v>
      </c>
      <c r="C573" s="123" t="str">
        <f>登録企業台帳!A505</f>
        <v>株式会社　親幸産業</v>
      </c>
      <c r="D573" s="121" t="str">
        <f>VLOOKUP($C573,登録企業台帳!$A$2:$M$556,4,)</f>
        <v>700-0945</v>
      </c>
      <c r="E573" s="121" t="e">
        <f>VLOOKUP($C573,登録企業台帳!$A$2:$M$556,18,)</f>
        <v>#REF!</v>
      </c>
      <c r="F573" s="128" t="e">
        <f>VLOOKUP($C573,登録企業台帳!$A$2:$M$556,15,)</f>
        <v>#REF!</v>
      </c>
      <c r="G573" s="129" t="e">
        <f>VLOOKUP($C573,登録企業台帳!$A$2:$M$556,19,)</f>
        <v>#REF!</v>
      </c>
      <c r="H573" s="129" t="e">
        <f>IF(VLOOKUP($C573,登録企業台帳!$A$2:$M$556,29,)=0,"",VLOOKUP($C573,登録企業台帳!$A$2:$M$556,29,))</f>
        <v>#REF!</v>
      </c>
      <c r="I573" s="128" t="e">
        <f>IF(VLOOKUP($C573,登録企業台帳!$A$2:$M$556,17,)=0,"",VLOOKUP($C573,登録企業台帳!$A$2:$M$556,17,))</f>
        <v>#REF!</v>
      </c>
    </row>
    <row r="574" spans="1:9" ht="27">
      <c r="A574" s="120">
        <v>573</v>
      </c>
      <c r="B574" s="121" t="e">
        <f>VLOOKUP($C574,登録企業台帳!$A$2:$M$556,14,)</f>
        <v>#REF!</v>
      </c>
      <c r="C574" s="123" t="str">
        <f>登録企業台帳!A506</f>
        <v>株式会社　チロロネット</v>
      </c>
      <c r="D574" s="121" t="str">
        <f>VLOOKUP($C574,登録企業台帳!$A$2:$M$556,4,)</f>
        <v>710-0844</v>
      </c>
      <c r="E574" s="121" t="e">
        <f>VLOOKUP($C574,登録企業台帳!$A$2:$M$556,18,)</f>
        <v>#REF!</v>
      </c>
      <c r="F574" s="128" t="e">
        <f>VLOOKUP($C574,登録企業台帳!$A$2:$M$556,15,)</f>
        <v>#REF!</v>
      </c>
      <c r="G574" s="129" t="e">
        <f>VLOOKUP($C574,登録企業台帳!$A$2:$M$556,19,)</f>
        <v>#REF!</v>
      </c>
      <c r="H574" s="129" t="e">
        <f>IF(VLOOKUP($C574,登録企業台帳!$A$2:$M$556,29,)=0,"",VLOOKUP($C574,登録企業台帳!$A$2:$M$556,29,))</f>
        <v>#REF!</v>
      </c>
      <c r="I574" s="128" t="e">
        <f>IF(VLOOKUP($C574,登録企業台帳!$A$2:$M$556,17,)=0,"",VLOOKUP($C574,登録企業台帳!$A$2:$M$556,17,))</f>
        <v>#REF!</v>
      </c>
    </row>
    <row r="575" spans="1:9" ht="54">
      <c r="A575" s="120">
        <v>574</v>
      </c>
      <c r="B575" s="121" t="e">
        <f>VLOOKUP($C575,登録企業台帳!$A$2:$M$556,14,)</f>
        <v>#REF!</v>
      </c>
      <c r="C575" s="123" t="str">
        <f>登録企業台帳!A507</f>
        <v>株式会社　ヤマダビーコミュニケーションズ</v>
      </c>
      <c r="D575" s="121" t="str">
        <f>VLOOKUP($C575,登録企業台帳!$A$2:$M$556,4,)</f>
        <v xml:space="preserve">700-0984 </v>
      </c>
      <c r="E575" s="121" t="e">
        <f>VLOOKUP($C575,登録企業台帳!$A$2:$M$556,18,)</f>
        <v>#REF!</v>
      </c>
      <c r="F575" s="128" t="e">
        <f>VLOOKUP($C575,登録企業台帳!$A$2:$M$556,15,)</f>
        <v>#REF!</v>
      </c>
      <c r="G575" s="129" t="e">
        <f>VLOOKUP($C575,登録企業台帳!$A$2:$M$556,19,)</f>
        <v>#REF!</v>
      </c>
      <c r="H575" s="129" t="e">
        <f>IF(VLOOKUP($C575,登録企業台帳!$A$2:$M$556,29,)=0,"",VLOOKUP($C575,登録企業台帳!$A$2:$M$556,29,))</f>
        <v>#REF!</v>
      </c>
      <c r="I575" s="128" t="s">
        <v>2298</v>
      </c>
    </row>
    <row r="576" spans="1:9">
      <c r="A576" s="120">
        <v>575</v>
      </c>
      <c r="B576" s="121" t="e">
        <f>VLOOKUP($C576,登録企業台帳!$A$2:$M$556,14,)</f>
        <v>#REF!</v>
      </c>
      <c r="C576" s="123" t="str">
        <f>登録企業台帳!A508</f>
        <v>医療法人　医清会</v>
      </c>
      <c r="D576" s="121" t="str">
        <f>VLOOKUP($C576,登録企業台帳!$A$2:$M$556,4,)</f>
        <v>700-0944</v>
      </c>
      <c r="E576" s="121" t="e">
        <f>VLOOKUP($C576,登録企業台帳!$A$2:$M$556,18,)</f>
        <v>#REF!</v>
      </c>
      <c r="F576" s="128" t="e">
        <f>VLOOKUP($C576,登録企業台帳!$A$2:$M$556,15,)</f>
        <v>#REF!</v>
      </c>
      <c r="G576" s="129" t="e">
        <f>VLOOKUP($C576,登録企業台帳!$A$2:$M$556,19,)</f>
        <v>#REF!</v>
      </c>
      <c r="H576" s="129" t="e">
        <f>IF(VLOOKUP($C576,登録企業台帳!$A$2:$M$556,29,)=0,"",VLOOKUP($C576,登録企業台帳!$A$2:$M$556,29,))</f>
        <v>#REF!</v>
      </c>
      <c r="I576" s="128" t="e">
        <f>IF(VLOOKUP($C576,登録企業台帳!$A$2:$M$556,17,)=0,"",VLOOKUP($C576,登録企業台帳!$A$2:$M$556,17,))</f>
        <v>#REF!</v>
      </c>
    </row>
    <row r="577" spans="1:9" ht="27">
      <c r="A577" s="120">
        <v>576</v>
      </c>
      <c r="B577" s="121" t="e">
        <f>VLOOKUP($C577,登録企業台帳!$A$2:$M$556,14,)</f>
        <v>#REF!</v>
      </c>
      <c r="C577" s="123" t="str">
        <f>登録企業台帳!A509</f>
        <v>株式会社　山陽セフティ</v>
      </c>
      <c r="D577" s="121" t="str">
        <f>VLOOKUP($C577,登録企業台帳!$A$2:$M$556,4,)</f>
        <v>700-0965　</v>
      </c>
      <c r="E577" s="121" t="e">
        <f>VLOOKUP($C577,登録企業台帳!$A$2:$M$556,18,)</f>
        <v>#REF!</v>
      </c>
      <c r="F577" s="128" t="e">
        <f>VLOOKUP($C577,登録企業台帳!$A$2:$M$556,15,)</f>
        <v>#REF!</v>
      </c>
      <c r="G577" s="129" t="e">
        <f>VLOOKUP($C577,登録企業台帳!$A$2:$M$556,19,)</f>
        <v>#REF!</v>
      </c>
      <c r="H577" s="129" t="e">
        <f>IF(VLOOKUP($C577,登録企業台帳!$A$2:$M$556,29,)=0,"",VLOOKUP($C577,登録企業台帳!$A$2:$M$556,29,))</f>
        <v>#REF!</v>
      </c>
      <c r="I577" s="128" t="e">
        <f>IF(VLOOKUP($C577,登録企業台帳!$A$2:$M$556,17,)=0,"",VLOOKUP($C577,登録企業台帳!$A$2:$M$556,17,))</f>
        <v>#REF!</v>
      </c>
    </row>
    <row r="578" spans="1:9" ht="27">
      <c r="A578" s="120">
        <v>577</v>
      </c>
      <c r="B578" s="121" t="e">
        <f>VLOOKUP($C578,登録企業台帳!$A$2:$M$556,14,)</f>
        <v>#REF!</v>
      </c>
      <c r="C578" s="123" t="str">
        <f>登録企業台帳!A510</f>
        <v>株式会社　黒﨑塗装店</v>
      </c>
      <c r="D578" s="121" t="str">
        <f>VLOOKUP($C578,登録企業台帳!$A$2:$M$556,4,)</f>
        <v>700-0975</v>
      </c>
      <c r="E578" s="121" t="e">
        <f>VLOOKUP($C578,登録企業台帳!$A$2:$M$556,18,)</f>
        <v>#REF!</v>
      </c>
      <c r="F578" s="128" t="e">
        <f>VLOOKUP($C578,登録企業台帳!$A$2:$M$556,15,)</f>
        <v>#REF!</v>
      </c>
      <c r="G578" s="129" t="e">
        <f>VLOOKUP($C578,登録企業台帳!$A$2:$M$556,19,)</f>
        <v>#REF!</v>
      </c>
      <c r="H578" s="129" t="e">
        <f>IF(VLOOKUP($C578,登録企業台帳!$A$2:$M$556,29,)=0,"",VLOOKUP($C578,登録企業台帳!$A$2:$M$556,29,))</f>
        <v>#REF!</v>
      </c>
      <c r="I578" s="128" t="e">
        <f>IF(VLOOKUP($C578,登録企業台帳!$A$2:$M$556,17,)=0,"",VLOOKUP($C578,登録企業台帳!$A$2:$M$556,17,))</f>
        <v>#REF!</v>
      </c>
    </row>
    <row r="579" spans="1:9">
      <c r="A579" s="120">
        <v>578</v>
      </c>
      <c r="B579" s="121" t="e">
        <f>VLOOKUP($C579,登録企業台帳!$A$2:$M$556,14,)</f>
        <v>#REF!</v>
      </c>
      <c r="C579" s="123" t="str">
        <f>登録企業台帳!A511</f>
        <v>株式会社　アスモ</v>
      </c>
      <c r="D579" s="121" t="str">
        <f>VLOOKUP($C579,登録企業台帳!$A$2:$M$556,4,)</f>
        <v>700-0924</v>
      </c>
      <c r="E579" s="121" t="e">
        <f>VLOOKUP($C579,登録企業台帳!$A$2:$M$556,18,)</f>
        <v>#REF!</v>
      </c>
      <c r="F579" s="128" t="e">
        <f>VLOOKUP($C579,登録企業台帳!$A$2:$M$556,15,)</f>
        <v>#REF!</v>
      </c>
      <c r="G579" s="129" t="e">
        <f>VLOOKUP($C579,登録企業台帳!$A$2:$M$556,19,)</f>
        <v>#REF!</v>
      </c>
      <c r="H579" s="129" t="e">
        <f>IF(VLOOKUP($C579,登録企業台帳!$A$2:$M$556,29,)=0,"",VLOOKUP($C579,登録企業台帳!$A$2:$M$556,29,))</f>
        <v>#REF!</v>
      </c>
      <c r="I579" s="128" t="e">
        <f>IF(VLOOKUP($C579,登録企業台帳!$A$2:$M$556,17,)=0,"",VLOOKUP($C579,登録企業台帳!$A$2:$M$556,17,))</f>
        <v>#REF!</v>
      </c>
    </row>
    <row r="580" spans="1:9">
      <c r="A580" s="120">
        <v>579</v>
      </c>
      <c r="B580" s="121" t="e">
        <f>VLOOKUP($C580,登録企業台帳!$A$2:$M$556,14,)</f>
        <v>#REF!</v>
      </c>
      <c r="C580" s="123" t="str">
        <f>登録企業台帳!A512</f>
        <v>十合物産　株式会社</v>
      </c>
      <c r="D580" s="121" t="str">
        <f>VLOOKUP($C580,登録企業台帳!$A$2:$M$556,4,)</f>
        <v>710-0834</v>
      </c>
      <c r="E580" s="121" t="e">
        <f>VLOOKUP($C580,登録企業台帳!$A$2:$M$556,18,)</f>
        <v>#REF!</v>
      </c>
      <c r="F580" s="128" t="e">
        <f>VLOOKUP($C580,登録企業台帳!$A$2:$M$556,15,)</f>
        <v>#REF!</v>
      </c>
      <c r="G580" s="129" t="e">
        <f>VLOOKUP($C580,登録企業台帳!$A$2:$M$556,19,)</f>
        <v>#REF!</v>
      </c>
      <c r="H580" s="129" t="e">
        <f>IF(VLOOKUP($C580,登録企業台帳!$A$2:$M$556,29,)=0,"",VLOOKUP($C580,登録企業台帳!$A$2:$M$556,29,))</f>
        <v>#REF!</v>
      </c>
      <c r="I580" s="128" t="e">
        <f>IF(VLOOKUP($C580,登録企業台帳!$A$2:$M$556,17,)=0,"",VLOOKUP($C580,登録企業台帳!$A$2:$M$556,17,))</f>
        <v>#REF!</v>
      </c>
    </row>
    <row r="581" spans="1:9" ht="27">
      <c r="A581" s="120">
        <v>580</v>
      </c>
      <c r="B581" s="121" t="e">
        <f>VLOOKUP($C581,登録企業台帳!$A$2:$M$556,14,)</f>
        <v>#REF!</v>
      </c>
      <c r="C581" s="123" t="str">
        <f>登録企業台帳!A513</f>
        <v>有限会社　レディアンス</v>
      </c>
      <c r="D581" s="121" t="str">
        <f>VLOOKUP($C581,登録企業台帳!$A$2:$M$556,4,)</f>
        <v>700-0912</v>
      </c>
      <c r="E581" s="121" t="e">
        <f>VLOOKUP($C581,登録企業台帳!$A$2:$M$556,18,)</f>
        <v>#REF!</v>
      </c>
      <c r="F581" s="128" t="e">
        <f>VLOOKUP($C581,登録企業台帳!$A$2:$M$556,15,)</f>
        <v>#REF!</v>
      </c>
      <c r="G581" s="129" t="e">
        <f>VLOOKUP($C581,登録企業台帳!$A$2:$M$556,19,)</f>
        <v>#REF!</v>
      </c>
      <c r="H581" s="129" t="e">
        <f>IF(VLOOKUP($C581,登録企業台帳!$A$2:$M$556,29,)=0,"",VLOOKUP($C581,登録企業台帳!$A$2:$M$556,29,))</f>
        <v>#REF!</v>
      </c>
      <c r="I581" s="128" t="e">
        <f>IF(VLOOKUP($C581,登録企業台帳!$A$2:$M$556,17,)=0,"",VLOOKUP($C581,登録企業台帳!$A$2:$M$556,17,))</f>
        <v>#REF!</v>
      </c>
    </row>
    <row r="582" spans="1:9" ht="27">
      <c r="A582" s="120">
        <v>581</v>
      </c>
      <c r="B582" s="121" t="e">
        <f>VLOOKUP($C582,登録企業台帳!$A$2:$M$556,14,)</f>
        <v>#REF!</v>
      </c>
      <c r="C582" s="123" t="str">
        <f>登録企業台帳!A514</f>
        <v>モリマシナリー　株式会社</v>
      </c>
      <c r="D582" s="121" t="str">
        <f>VLOOKUP($C582,登録企業台帳!$A$2:$M$556,4,)</f>
        <v>701-2434</v>
      </c>
      <c r="E582" s="121" t="e">
        <f>VLOOKUP($C582,登録企業台帳!$A$2:$M$556,18,)</f>
        <v>#REF!</v>
      </c>
      <c r="F582" s="128" t="e">
        <f>VLOOKUP($C582,登録企業台帳!$A$2:$M$556,15,)</f>
        <v>#REF!</v>
      </c>
      <c r="G582" s="129" t="e">
        <f>VLOOKUP($C582,登録企業台帳!$A$2:$M$556,19,)</f>
        <v>#REF!</v>
      </c>
      <c r="H582" s="129" t="e">
        <f>IF(VLOOKUP($C582,登録企業台帳!$A$2:$M$556,29,)=0,"",VLOOKUP($C582,登録企業台帳!$A$2:$M$556,29,))</f>
        <v>#REF!</v>
      </c>
      <c r="I582" s="128" t="e">
        <f>IF(VLOOKUP($C582,登録企業台帳!$A$2:$M$556,17,)=0,"",VLOOKUP($C582,登録企業台帳!$A$2:$M$556,17,))</f>
        <v>#REF!</v>
      </c>
    </row>
    <row r="583" spans="1:9">
      <c r="A583" s="120">
        <v>582</v>
      </c>
      <c r="B583" s="121" t="e">
        <f>VLOOKUP($C583,登録企業台帳!$A$2:$M$556,14,)</f>
        <v>#REF!</v>
      </c>
      <c r="C583" s="123" t="str">
        <f>登録企業台帳!A515</f>
        <v>株式会社　吉又商店</v>
      </c>
      <c r="D583" s="121" t="str">
        <f>VLOOKUP($C583,登録企業台帳!$A$2:$M$556,4,)</f>
        <v>711-0927</v>
      </c>
      <c r="E583" s="121" t="e">
        <f>VLOOKUP($C583,登録企業台帳!$A$2:$M$556,18,)</f>
        <v>#REF!</v>
      </c>
      <c r="F583" s="128" t="e">
        <f>VLOOKUP($C583,登録企業台帳!$A$2:$M$556,15,)</f>
        <v>#REF!</v>
      </c>
      <c r="G583" s="129" t="e">
        <f>VLOOKUP($C583,登録企業台帳!$A$2:$M$556,19,)</f>
        <v>#REF!</v>
      </c>
      <c r="H583" s="129" t="e">
        <f>IF(VLOOKUP($C583,登録企業台帳!$A$2:$M$556,29,)=0,"",VLOOKUP($C583,登録企業台帳!$A$2:$M$556,29,))</f>
        <v>#REF!</v>
      </c>
      <c r="I583" s="128" t="e">
        <f>IF(VLOOKUP($C583,登録企業台帳!$A$2:$M$556,17,)=0,"",VLOOKUP($C583,登録企業台帳!$A$2:$M$556,17,))</f>
        <v>#REF!</v>
      </c>
    </row>
    <row r="584" spans="1:9" ht="27">
      <c r="A584" s="120">
        <v>583</v>
      </c>
      <c r="B584" s="121" t="e">
        <f>VLOOKUP($C584,登録企業台帳!$A$2:$M$556,14,)</f>
        <v>#REF!</v>
      </c>
      <c r="C584" s="123" t="str">
        <f>登録企業台帳!A516</f>
        <v>社会医療法人水和会　水島中央病院</v>
      </c>
      <c r="D584" s="121" t="str">
        <f>VLOOKUP($C584,登録企業台帳!$A$2:$M$556,4,)</f>
        <v>712-8064</v>
      </c>
      <c r="E584" s="121" t="e">
        <f>VLOOKUP($C584,登録企業台帳!$A$2:$M$556,18,)</f>
        <v>#REF!</v>
      </c>
      <c r="F584" s="128" t="e">
        <f>VLOOKUP($C584,登録企業台帳!$A$2:$M$556,15,)</f>
        <v>#REF!</v>
      </c>
      <c r="G584" s="129" t="e">
        <f>VLOOKUP($C584,登録企業台帳!$A$2:$M$556,19,)</f>
        <v>#REF!</v>
      </c>
      <c r="H584" s="129" t="e">
        <f>IF(VLOOKUP($C584,登録企業台帳!$A$2:$M$556,29,)=0,"",VLOOKUP($C584,登録企業台帳!$A$2:$M$556,29,))</f>
        <v>#REF!</v>
      </c>
      <c r="I584" s="128" t="e">
        <f>IF(VLOOKUP($C584,登録企業台帳!$A$2:$M$556,17,)=0,"",VLOOKUP($C584,登録企業台帳!$A$2:$M$556,17,))</f>
        <v>#REF!</v>
      </c>
    </row>
    <row r="585" spans="1:9" ht="27">
      <c r="A585" s="120">
        <v>584</v>
      </c>
      <c r="B585" s="121" t="e">
        <f>VLOOKUP($C585,登録企業台帳!$A$2:$M$556,14,)</f>
        <v>#REF!</v>
      </c>
      <c r="C585" s="123" t="str">
        <f>登録企業台帳!A517</f>
        <v>オーエム産業　株式会社</v>
      </c>
      <c r="D585" s="121" t="str">
        <f>VLOOKUP($C585,登録企業台帳!$A$2:$M$556,4,)</f>
        <v>700-0971</v>
      </c>
      <c r="E585" s="121" t="e">
        <f>VLOOKUP($C585,登録企業台帳!$A$2:$M$556,18,)</f>
        <v>#REF!</v>
      </c>
      <c r="F585" s="128" t="e">
        <f>VLOOKUP($C585,登録企業台帳!$A$2:$M$556,15,)</f>
        <v>#REF!</v>
      </c>
      <c r="G585" s="129" t="e">
        <f>VLOOKUP($C585,登録企業台帳!$A$2:$M$556,19,)</f>
        <v>#REF!</v>
      </c>
      <c r="H585" s="129" t="e">
        <f>IF(VLOOKUP($C585,登録企業台帳!$A$2:$M$556,29,)=0,"",VLOOKUP($C585,登録企業台帳!$A$2:$M$556,29,))</f>
        <v>#REF!</v>
      </c>
      <c r="I585" s="128" t="e">
        <f>IF(VLOOKUP($C585,登録企業台帳!$A$2:$M$556,17,)=0,"",VLOOKUP($C585,登録企業台帳!$A$2:$M$556,17,))</f>
        <v>#REF!</v>
      </c>
    </row>
    <row r="586" spans="1:9" ht="27">
      <c r="A586" s="120">
        <v>585</v>
      </c>
      <c r="B586" s="121" t="e">
        <f>VLOOKUP($C586,登録企業台帳!$A$2:$M$556,14,)</f>
        <v>#REF!</v>
      </c>
      <c r="C586" s="123" t="str">
        <f>登録企業台帳!A518</f>
        <v>公益財団法人 岡山県健康づくり財団</v>
      </c>
      <c r="D586" s="121" t="str">
        <f>VLOOKUP($C586,登録企業台帳!$A$2:$M$556,4,)</f>
        <v>700-0952</v>
      </c>
      <c r="E586" s="121" t="e">
        <f>VLOOKUP($C586,登録企業台帳!$A$2:$M$556,18,)</f>
        <v>#REF!</v>
      </c>
      <c r="F586" s="128" t="e">
        <f>VLOOKUP($C586,登録企業台帳!$A$2:$M$556,15,)</f>
        <v>#REF!</v>
      </c>
      <c r="G586" s="129" t="e">
        <f>VLOOKUP($C586,登録企業台帳!$A$2:$M$556,19,)</f>
        <v>#REF!</v>
      </c>
      <c r="H586" s="129" t="e">
        <f>IF(VLOOKUP($C586,登録企業台帳!$A$2:$M$556,29,)=0,"",VLOOKUP($C586,登録企業台帳!$A$2:$M$556,29,))</f>
        <v>#REF!</v>
      </c>
      <c r="I586" s="128" t="e">
        <f>IF(VLOOKUP($C586,登録企業台帳!$A$2:$M$556,17,)=0,"",VLOOKUP($C586,登録企業台帳!$A$2:$M$556,17,))</f>
        <v>#REF!</v>
      </c>
    </row>
    <row r="587" spans="1:9" ht="27">
      <c r="A587" s="120">
        <v>586</v>
      </c>
      <c r="B587" s="121" t="e">
        <f>VLOOKUP($C587,登録企業台帳!$A$2:$M$556,14,)</f>
        <v>#REF!</v>
      </c>
      <c r="C587" s="123" t="str">
        <f>登録企業台帳!A519</f>
        <v>一般社団法人　岡山県薬剤師会</v>
      </c>
      <c r="D587" s="121" t="str">
        <f>VLOOKUP($C587,登録企業台帳!$A$2:$M$556,4,)</f>
        <v>700-0822</v>
      </c>
      <c r="E587" s="121" t="e">
        <f>VLOOKUP($C587,登録企業台帳!$A$2:$M$556,18,)</f>
        <v>#REF!</v>
      </c>
      <c r="F587" s="128" t="e">
        <f>VLOOKUP($C587,登録企業台帳!$A$2:$M$556,15,)</f>
        <v>#REF!</v>
      </c>
      <c r="G587" s="129" t="e">
        <f>VLOOKUP($C587,登録企業台帳!$A$2:$M$556,19,)</f>
        <v>#REF!</v>
      </c>
      <c r="H587" s="129" t="e">
        <f>IF(VLOOKUP($C587,登録企業台帳!$A$2:$M$556,29,)=0,"",VLOOKUP($C587,登録企業台帳!$A$2:$M$556,29,))</f>
        <v>#REF!</v>
      </c>
      <c r="I587" s="128" t="e">
        <f>IF(VLOOKUP($C587,登録企業台帳!$A$2:$M$556,17,)=0,"",VLOOKUP($C587,登録企業台帳!$A$2:$M$556,17,))</f>
        <v>#REF!</v>
      </c>
    </row>
    <row r="588" spans="1:9" ht="27">
      <c r="A588" s="120">
        <v>587</v>
      </c>
      <c r="B588" s="121" t="e">
        <f>VLOOKUP($C588,登録企業台帳!$A$2:$M$556,14,)</f>
        <v>#REF!</v>
      </c>
      <c r="C588" s="123" t="str">
        <f>登録企業台帳!A520</f>
        <v>オーエム機器　株式会社</v>
      </c>
      <c r="D588" s="121" t="str">
        <f>VLOOKUP($C588,登録企業台帳!$A$2:$M$556,4,)</f>
        <v>719-1121</v>
      </c>
      <c r="E588" s="121" t="e">
        <f>VLOOKUP($C588,登録企業台帳!$A$2:$M$556,18,)</f>
        <v>#REF!</v>
      </c>
      <c r="F588" s="128" t="e">
        <f>VLOOKUP($C588,登録企業台帳!$A$2:$M$556,15,)</f>
        <v>#REF!</v>
      </c>
      <c r="G588" s="129" t="e">
        <f>VLOOKUP($C588,登録企業台帳!$A$2:$M$556,19,)</f>
        <v>#REF!</v>
      </c>
      <c r="H588" s="129" t="e">
        <f>IF(VLOOKUP($C588,登録企業台帳!$A$2:$M$556,29,)=0,"",VLOOKUP($C588,登録企業台帳!$A$2:$M$556,29,))</f>
        <v>#REF!</v>
      </c>
      <c r="I588" s="128" t="e">
        <f>IF(VLOOKUP($C588,登録企業台帳!$A$2:$M$556,17,)=0,"",VLOOKUP($C588,登録企業台帳!$A$2:$M$556,17,))</f>
        <v>#REF!</v>
      </c>
    </row>
    <row r="589" spans="1:9" ht="27">
      <c r="A589" s="120">
        <v>588</v>
      </c>
      <c r="B589" s="121" t="e">
        <f>VLOOKUP($C589,登録企業台帳!$A$2:$M$556,14,)</f>
        <v>#REF!</v>
      </c>
      <c r="C589" s="123" t="str">
        <f>登録企業台帳!A521</f>
        <v>社会福祉法人　あすなろ福祉会</v>
      </c>
      <c r="D589" s="121" t="str">
        <f>VLOOKUP($C589,登録企業台帳!$A$2:$M$556,4,)</f>
        <v>703-8256</v>
      </c>
      <c r="E589" s="121" t="e">
        <f>VLOOKUP($C589,登録企業台帳!$A$2:$M$556,18,)</f>
        <v>#REF!</v>
      </c>
      <c r="F589" s="128" t="e">
        <f>VLOOKUP($C589,登録企業台帳!$A$2:$M$556,15,)</f>
        <v>#REF!</v>
      </c>
      <c r="G589" s="129" t="e">
        <f>VLOOKUP($C589,登録企業台帳!$A$2:$M$556,19,)</f>
        <v>#REF!</v>
      </c>
      <c r="H589" s="129" t="e">
        <f>IF(VLOOKUP($C589,登録企業台帳!$A$2:$M$556,29,)=0,"",VLOOKUP($C589,登録企業台帳!$A$2:$M$556,29,))</f>
        <v>#REF!</v>
      </c>
      <c r="I589" s="128" t="e">
        <f>IF(VLOOKUP($C589,登録企業台帳!$A$2:$M$556,17,)=0,"",VLOOKUP($C589,登録企業台帳!$A$2:$M$556,17,))</f>
        <v>#REF!</v>
      </c>
    </row>
    <row r="590" spans="1:9" ht="27">
      <c r="A590" s="120">
        <v>589</v>
      </c>
      <c r="B590" s="121" t="e">
        <f>VLOOKUP($C590,登録企業台帳!$A$2:$M$556,14,)</f>
        <v>#REF!</v>
      </c>
      <c r="C590" s="123" t="str">
        <f>登録企業台帳!A522</f>
        <v>日本赤十字社岡山県支部</v>
      </c>
      <c r="D590" s="121" t="str">
        <f>VLOOKUP($C590,登録企業台帳!$A$2:$M$556,4,)</f>
        <v>700-0823</v>
      </c>
      <c r="E590" s="121" t="e">
        <f>VLOOKUP($C590,登録企業台帳!$A$2:$M$556,18,)</f>
        <v>#REF!</v>
      </c>
      <c r="F590" s="128" t="e">
        <f>VLOOKUP($C590,登録企業台帳!$A$2:$M$556,15,)</f>
        <v>#REF!</v>
      </c>
      <c r="G590" s="129" t="e">
        <f>VLOOKUP($C590,登録企業台帳!$A$2:$M$556,19,)</f>
        <v>#REF!</v>
      </c>
      <c r="H590" s="129" t="e">
        <f>IF(VLOOKUP($C590,登録企業台帳!$A$2:$M$556,29,)=0,"",VLOOKUP($C590,登録企業台帳!$A$2:$M$556,29,))</f>
        <v>#REF!</v>
      </c>
      <c r="I590" s="128" t="e">
        <f>IF(VLOOKUP($C590,登録企業台帳!$A$2:$M$556,17,)=0,"",VLOOKUP($C590,登録企業台帳!$A$2:$M$556,17,))</f>
        <v>#REF!</v>
      </c>
    </row>
    <row r="591" spans="1:9" ht="40.5">
      <c r="A591" s="120">
        <v>590</v>
      </c>
      <c r="B591" s="121" t="e">
        <f>VLOOKUP($C591,登録企業台帳!$A$2:$M$556,14,)</f>
        <v>#REF!</v>
      </c>
      <c r="C591" s="123" t="str">
        <f>登録企業台帳!A523</f>
        <v>地方独立行政法人　岡山県精神科医療センター</v>
      </c>
      <c r="D591" s="121" t="str">
        <f>VLOOKUP($C591,登録企業台帳!$A$2:$M$556,4,)</f>
        <v>700-0915</v>
      </c>
      <c r="E591" s="121" t="e">
        <f>VLOOKUP($C591,登録企業台帳!$A$2:$M$556,18,)</f>
        <v>#REF!</v>
      </c>
      <c r="F591" s="128" t="e">
        <f>VLOOKUP($C591,登録企業台帳!$A$2:$M$556,15,)</f>
        <v>#REF!</v>
      </c>
      <c r="G591" s="129" t="e">
        <f>VLOOKUP($C591,登録企業台帳!$A$2:$M$556,19,)</f>
        <v>#REF!</v>
      </c>
      <c r="H591" s="129" t="e">
        <f>IF(VLOOKUP($C591,登録企業台帳!$A$2:$M$556,29,)=0,"",VLOOKUP($C591,登録企業台帳!$A$2:$M$556,29,))</f>
        <v>#REF!</v>
      </c>
      <c r="I591" s="128" t="e">
        <f>IF(VLOOKUP($C591,登録企業台帳!$A$2:$M$556,17,)=0,"",VLOOKUP($C591,登録企業台帳!$A$2:$M$556,17,))</f>
        <v>#REF!</v>
      </c>
    </row>
    <row r="592" spans="1:9">
      <c r="A592" s="120">
        <v>591</v>
      </c>
      <c r="B592" s="121" t="e">
        <f>VLOOKUP($C592,登録企業台帳!$A$2:$M$556,14,)</f>
        <v>#REF!</v>
      </c>
      <c r="C592" s="123" t="e">
        <f>登録企業台帳!#REF!</f>
        <v>#REF!</v>
      </c>
      <c r="D592" s="121" t="e">
        <f>VLOOKUP($C592,登録企業台帳!$A$2:$M$556,4,)</f>
        <v>#REF!</v>
      </c>
      <c r="E592" s="121" t="e">
        <f>VLOOKUP($C592,登録企業台帳!$A$2:$M$556,18,)</f>
        <v>#REF!</v>
      </c>
      <c r="F592" s="128" t="e">
        <f>VLOOKUP($C592,登録企業台帳!$A$2:$M$556,15,)</f>
        <v>#REF!</v>
      </c>
      <c r="G592" s="129" t="e">
        <f>VLOOKUP($C592,登録企業台帳!$A$2:$M$556,19,)</f>
        <v>#REF!</v>
      </c>
      <c r="H592" s="129" t="e">
        <f>IF(VLOOKUP($C592,登録企業台帳!$A$2:$M$556,29,)=0,"",VLOOKUP($C592,登録企業台帳!$A$2:$M$556,29,))</f>
        <v>#REF!</v>
      </c>
      <c r="I592" s="128" t="e">
        <f>IF(VLOOKUP($C592,登録企業台帳!$A$2:$M$556,17,)=0,"",VLOOKUP($C592,登録企業台帳!$A$2:$M$556,17,))</f>
        <v>#REF!</v>
      </c>
    </row>
    <row r="593" spans="1:9">
      <c r="A593" s="120">
        <v>592</v>
      </c>
      <c r="B593" s="121" t="e">
        <f>VLOOKUP($C593,登録企業台帳!$A$2:$M$556,14,)</f>
        <v>#REF!</v>
      </c>
      <c r="C593" s="123" t="str">
        <f>登録企業台帳!A524</f>
        <v>岡山赤十字病院</v>
      </c>
      <c r="D593" s="121" t="str">
        <f>VLOOKUP($C593,登録企業台帳!$A$2:$M$556,4,)</f>
        <v>700-8607</v>
      </c>
      <c r="E593" s="121" t="e">
        <f>VLOOKUP($C593,登録企業台帳!$A$2:$M$556,18,)</f>
        <v>#REF!</v>
      </c>
      <c r="F593" s="128" t="e">
        <f>VLOOKUP($C593,登録企業台帳!$A$2:$M$556,15,)</f>
        <v>#REF!</v>
      </c>
      <c r="G593" s="129" t="e">
        <f>VLOOKUP($C593,登録企業台帳!$A$2:$M$556,19,)</f>
        <v>#REF!</v>
      </c>
      <c r="H593" s="129" t="e">
        <f>IF(VLOOKUP($C593,登録企業台帳!$A$2:$M$556,29,)=0,"",VLOOKUP($C593,登録企業台帳!$A$2:$M$556,29,))</f>
        <v>#REF!</v>
      </c>
      <c r="I593" s="128" t="e">
        <f>IF(VLOOKUP($C593,登録企業台帳!$A$2:$M$556,17,)=0,"",VLOOKUP($C593,登録企業台帳!$A$2:$M$556,17,))</f>
        <v>#REF!</v>
      </c>
    </row>
    <row r="594" spans="1:9" ht="40.5">
      <c r="A594" s="120">
        <v>593</v>
      </c>
      <c r="B594" s="121" t="e">
        <f>VLOOKUP($C594,登録企業台帳!$A$2:$M$556,14,)</f>
        <v>#REF!</v>
      </c>
      <c r="C594" s="123" t="str">
        <f>登録企業台帳!A525</f>
        <v>独立行政法人国立病院機構　岡山医療センター</v>
      </c>
      <c r="D594" s="121" t="str">
        <f>VLOOKUP($C594,登録企業台帳!$A$2:$M$556,4,)</f>
        <v>701-1192</v>
      </c>
      <c r="E594" s="121" t="e">
        <f>VLOOKUP($C594,登録企業台帳!$A$2:$M$556,18,)</f>
        <v>#REF!</v>
      </c>
      <c r="F594" s="128" t="e">
        <f>VLOOKUP($C594,登録企業台帳!$A$2:$M$556,15,)</f>
        <v>#REF!</v>
      </c>
      <c r="G594" s="129" t="e">
        <f>VLOOKUP($C594,登録企業台帳!$A$2:$M$556,19,)</f>
        <v>#REF!</v>
      </c>
      <c r="H594" s="129" t="e">
        <f>IF(VLOOKUP($C594,登録企業台帳!$A$2:$M$556,29,)=0,"",VLOOKUP($C594,登録企業台帳!$A$2:$M$556,29,))</f>
        <v>#REF!</v>
      </c>
      <c r="I594" s="128" t="e">
        <f>IF(VLOOKUP($C594,登録企業台帳!$A$2:$M$556,17,)=0,"",VLOOKUP($C594,登録企業台帳!$A$2:$M$556,17,))</f>
        <v>#REF!</v>
      </c>
    </row>
    <row r="595" spans="1:9" ht="40.5">
      <c r="A595" s="120">
        <v>594</v>
      </c>
      <c r="B595" s="121" t="e">
        <f>VLOOKUP($C595,登録企業台帳!$A$2:$M$556,14,)</f>
        <v>#REF!</v>
      </c>
      <c r="C595" s="123" t="str">
        <f>登録企業台帳!A526</f>
        <v>ティーエスアルフレッサ株式会社　岡山支店</v>
      </c>
      <c r="D595" s="121" t="str">
        <f>VLOOKUP($C595,登録企業台帳!$A$2:$M$556,4,)</f>
        <v>700-0923</v>
      </c>
      <c r="E595" s="121" t="e">
        <f>VLOOKUP($C595,登録企業台帳!$A$2:$M$556,18,)</f>
        <v>#REF!</v>
      </c>
      <c r="F595" s="128" t="e">
        <f>VLOOKUP($C595,登録企業台帳!$A$2:$M$556,15,)</f>
        <v>#REF!</v>
      </c>
      <c r="G595" s="129" t="e">
        <f>VLOOKUP($C595,登録企業台帳!$A$2:$M$556,19,)</f>
        <v>#REF!</v>
      </c>
      <c r="H595" s="129" t="e">
        <f>IF(VLOOKUP($C595,登録企業台帳!$A$2:$M$556,29,)=0,"",VLOOKUP($C595,登録企業台帳!$A$2:$M$556,29,))</f>
        <v>#REF!</v>
      </c>
      <c r="I595" s="128" t="e">
        <f>IF(VLOOKUP($C595,登録企業台帳!$A$2:$M$556,17,)=0,"",VLOOKUP($C595,登録企業台帳!$A$2:$M$556,17,))</f>
        <v>#REF!</v>
      </c>
    </row>
    <row r="596" spans="1:9">
      <c r="A596" s="120">
        <v>595</v>
      </c>
      <c r="B596" s="121" t="e">
        <f>VLOOKUP($C596,登録企業台帳!$A$2:$M$556,14,)</f>
        <v>#REF!</v>
      </c>
      <c r="C596" s="123" t="str">
        <f>登録企業台帳!A527</f>
        <v>株式会社　チェリー</v>
      </c>
      <c r="D596" s="121" t="str">
        <f>VLOOKUP($C596,登録企業台帳!$A$2:$M$556,4,)</f>
        <v>701-0161</v>
      </c>
      <c r="E596" s="121" t="e">
        <f>VLOOKUP($C596,登録企業台帳!$A$2:$M$556,18,)</f>
        <v>#REF!</v>
      </c>
      <c r="F596" s="128" t="e">
        <f>VLOOKUP($C596,登録企業台帳!$A$2:$M$556,15,)</f>
        <v>#REF!</v>
      </c>
      <c r="G596" s="129" t="e">
        <f>VLOOKUP($C596,登録企業台帳!$A$2:$M$556,19,)</f>
        <v>#REF!</v>
      </c>
      <c r="H596" s="129" t="e">
        <f>IF(VLOOKUP($C596,登録企業台帳!$A$2:$M$556,29,)=0,"",VLOOKUP($C596,登録企業台帳!$A$2:$M$556,29,))</f>
        <v>#REF!</v>
      </c>
      <c r="I596" s="128" t="e">
        <f>IF(VLOOKUP($C596,登録企業台帳!$A$2:$M$556,17,)=0,"",VLOOKUP($C596,登録企業台帳!$A$2:$M$556,17,))</f>
        <v>#REF!</v>
      </c>
    </row>
    <row r="597" spans="1:9" ht="27">
      <c r="A597" s="120">
        <v>596</v>
      </c>
      <c r="B597" s="121" t="e">
        <f>VLOOKUP($C597,登録企業台帳!$A$2:$M$556,14,)</f>
        <v>#REF!</v>
      </c>
      <c r="C597" s="123" t="str">
        <f>登録企業台帳!A528</f>
        <v>株式会社　ケイ・クリエイト</v>
      </c>
      <c r="D597" s="121" t="str">
        <f>VLOOKUP($C597,登録企業台帳!$A$2:$M$556,4,)</f>
        <v>702-8058</v>
      </c>
      <c r="E597" s="121" t="e">
        <f>VLOOKUP($C597,登録企業台帳!$A$2:$M$556,18,)</f>
        <v>#REF!</v>
      </c>
      <c r="F597" s="128" t="e">
        <f>VLOOKUP($C597,登録企業台帳!$A$2:$M$556,15,)</f>
        <v>#REF!</v>
      </c>
      <c r="G597" s="129" t="e">
        <f>VLOOKUP($C597,登録企業台帳!$A$2:$M$556,19,)</f>
        <v>#REF!</v>
      </c>
      <c r="H597" s="129" t="e">
        <f>IF(VLOOKUP($C597,登録企業台帳!$A$2:$M$556,29,)=0,"",VLOOKUP($C597,登録企業台帳!$A$2:$M$556,29,))</f>
        <v>#REF!</v>
      </c>
      <c r="I597" s="128" t="e">
        <f>IF(VLOOKUP($C597,登録企業台帳!$A$2:$M$556,17,)=0,"",VLOOKUP($C597,登録企業台帳!$A$2:$M$556,17,))</f>
        <v>#REF!</v>
      </c>
    </row>
    <row r="598" spans="1:9" ht="27">
      <c r="A598" s="120">
        <v>597</v>
      </c>
      <c r="B598" s="121" t="e">
        <f>VLOOKUP($C598,登録企業台帳!$A$2:$M$556,14,)</f>
        <v>#REF!</v>
      </c>
      <c r="C598" s="123" t="str">
        <f>登録企業台帳!A529</f>
        <v>岡山県赤十字血液センター</v>
      </c>
      <c r="D598" s="121" t="str">
        <f>VLOOKUP($C598,登録企業台帳!$A$2:$M$556,4,)</f>
        <v>700-0012</v>
      </c>
      <c r="E598" s="121" t="e">
        <f>VLOOKUP($C598,登録企業台帳!$A$2:$M$556,18,)</f>
        <v>#REF!</v>
      </c>
      <c r="F598" s="128" t="e">
        <f>VLOOKUP($C598,登録企業台帳!$A$2:$M$556,15,)</f>
        <v>#REF!</v>
      </c>
      <c r="G598" s="129" t="e">
        <f>VLOOKUP($C598,登録企業台帳!$A$2:$M$556,19,)</f>
        <v>#REF!</v>
      </c>
      <c r="H598" s="129" t="e">
        <f>IF(VLOOKUP($C598,登録企業台帳!$A$2:$M$556,29,)=0,"",VLOOKUP($C598,登録企業台帳!$A$2:$M$556,29,))</f>
        <v>#REF!</v>
      </c>
      <c r="I598" s="128" t="e">
        <f>IF(VLOOKUP($C598,登録企業台帳!$A$2:$M$556,17,)=0,"",VLOOKUP($C598,登録企業台帳!$A$2:$M$556,17,))</f>
        <v>#REF!</v>
      </c>
    </row>
    <row r="599" spans="1:9" ht="54">
      <c r="A599" s="120">
        <v>598</v>
      </c>
      <c r="B599" s="121" t="e">
        <f>VLOOKUP($C599,登録企業台帳!$A$2:$M$556,14,)</f>
        <v>#REF!</v>
      </c>
      <c r="C599" s="123" t="str">
        <f>登録企業台帳!A530</f>
        <v>株式会社　フジワラテクノアート</v>
      </c>
      <c r="D599" s="121" t="str">
        <f>VLOOKUP($C599,登録企業台帳!$A$2:$M$556,4,)</f>
        <v>701-1133</v>
      </c>
      <c r="E599" s="121" t="e">
        <f>VLOOKUP($C599,登録企業台帳!$A$2:$M$556,18,)</f>
        <v>#REF!</v>
      </c>
      <c r="F599" s="128" t="e">
        <f>VLOOKUP($C599,登録企業台帳!$A$2:$M$556,15,)</f>
        <v>#REF!</v>
      </c>
      <c r="G599" s="139" t="e">
        <f>VLOOKUP($C599,登録企業台帳!$A$2:$M$556,19,)</f>
        <v>#REF!</v>
      </c>
      <c r="H599" s="129" t="e">
        <f>IF(VLOOKUP($C599,登録企業台帳!$A$2:$M$556,29,)=0,"",VLOOKUP($C599,登録企業台帳!$A$2:$M$556,29,))</f>
        <v>#REF!</v>
      </c>
      <c r="I599" s="128" t="s">
        <v>2298</v>
      </c>
    </row>
    <row r="600" spans="1:9" ht="40.5">
      <c r="A600" s="120">
        <v>599</v>
      </c>
      <c r="B600" s="121" t="e">
        <f>VLOOKUP($C600,登録企業台帳!$A$2:$M$556,14,)</f>
        <v>#REF!</v>
      </c>
      <c r="C600" s="123" t="str">
        <f>登録企業台帳!A531</f>
        <v>公益財団法人大原記念倉敷中央医療機構　倉敷中央病院</v>
      </c>
      <c r="D600" s="121" t="str">
        <f>VLOOKUP($C600,登録企業台帳!$A$2:$M$556,4,)</f>
        <v>710-8602</v>
      </c>
      <c r="E600" s="121" t="e">
        <f>VLOOKUP($C600,登録企業台帳!$A$2:$M$556,18,)</f>
        <v>#REF!</v>
      </c>
      <c r="F600" s="128" t="e">
        <f>VLOOKUP($C600,登録企業台帳!$A$2:$M$556,15,)</f>
        <v>#REF!</v>
      </c>
      <c r="G600" s="129" t="e">
        <f>VLOOKUP($C600,登録企業台帳!$A$2:$M$556,19,)</f>
        <v>#REF!</v>
      </c>
      <c r="H600" s="129" t="e">
        <f>IF(VLOOKUP($C600,登録企業台帳!$A$2:$M$556,29,)=0,"",VLOOKUP($C600,登録企業台帳!$A$2:$M$556,29,))</f>
        <v>#REF!</v>
      </c>
      <c r="I600" s="128" t="e">
        <f>IF(VLOOKUP($C600,登録企業台帳!$A$2:$M$556,17,)=0,"",VLOOKUP($C600,登録企業台帳!$A$2:$M$556,17,))</f>
        <v>#REF!</v>
      </c>
    </row>
    <row r="601" spans="1:9">
      <c r="A601" s="120">
        <v>600</v>
      </c>
      <c r="B601" s="121" t="e">
        <f>VLOOKUP($C601,登録企業台帳!$A$2:$M$556,14,)</f>
        <v>#REF!</v>
      </c>
      <c r="C601" s="123" t="e">
        <f>登録企業台帳!#REF!</f>
        <v>#REF!</v>
      </c>
      <c r="D601" s="121" t="e">
        <f>VLOOKUP($C601,登録企業台帳!$A$2:$M$556,4,)</f>
        <v>#REF!</v>
      </c>
      <c r="E601" s="121" t="e">
        <f>VLOOKUP($C601,登録企業台帳!$A$2:$M$556,18,)</f>
        <v>#REF!</v>
      </c>
      <c r="F601" s="128" t="e">
        <f>VLOOKUP($C601,登録企業台帳!$A$2:$M$556,15,)</f>
        <v>#REF!</v>
      </c>
      <c r="G601" s="129" t="e">
        <f>VLOOKUP($C601,登録企業台帳!$A$2:$M$556,19,)</f>
        <v>#REF!</v>
      </c>
      <c r="H601" s="129" t="e">
        <f>IF(VLOOKUP($C601,登録企業台帳!$A$2:$M$556,29,)=0,"",VLOOKUP($C601,登録企業台帳!$A$2:$M$556,29,))</f>
        <v>#REF!</v>
      </c>
      <c r="I601" s="128" t="e">
        <f>IF(VLOOKUP($C601,登録企業台帳!$A$2:$M$556,17,)=0,"",VLOOKUP($C601,登録企業台帳!$A$2:$M$556,17,))</f>
        <v>#REF!</v>
      </c>
    </row>
    <row r="602" spans="1:9" ht="27">
      <c r="A602" s="120">
        <v>601</v>
      </c>
      <c r="B602" s="121" t="e">
        <f>VLOOKUP($C602,登録企業台帳!$A$2:$M$556,14,)</f>
        <v>#REF!</v>
      </c>
      <c r="C602" s="123" t="str">
        <f>登録企業台帳!A532</f>
        <v>有限会社　ファインアートかわばた</v>
      </c>
      <c r="D602" s="121" t="str">
        <f>VLOOKUP($C602,登録企業台帳!$A$2:$M$556,4,)</f>
        <v>708-1125</v>
      </c>
      <c r="E602" s="121" t="e">
        <f>VLOOKUP($C602,登録企業台帳!$A$2:$M$556,18,)</f>
        <v>#REF!</v>
      </c>
      <c r="F602" s="128" t="e">
        <f>VLOOKUP($C602,登録企業台帳!$A$2:$M$556,15,)</f>
        <v>#REF!</v>
      </c>
      <c r="G602" s="129" t="e">
        <f>VLOOKUP($C602,登録企業台帳!$A$2:$M$556,19,)</f>
        <v>#REF!</v>
      </c>
      <c r="H602" s="129" t="e">
        <f>IF(VLOOKUP($C602,登録企業台帳!$A$2:$M$556,29,)=0,"",VLOOKUP($C602,登録企業台帳!$A$2:$M$556,29,))</f>
        <v>#REF!</v>
      </c>
      <c r="I602" s="128" t="e">
        <f>IF(VLOOKUP($C602,登録企業台帳!$A$2:$M$556,17,)=0,"",VLOOKUP($C602,登録企業台帳!$A$2:$M$556,17,))</f>
        <v>#REF!</v>
      </c>
    </row>
    <row r="603" spans="1:9">
      <c r="A603" s="120">
        <v>602</v>
      </c>
      <c r="B603" s="121" t="e">
        <f>VLOOKUP($C603,登録企業台帳!$A$2:$M$556,14,)</f>
        <v>#REF!</v>
      </c>
      <c r="C603" s="123" t="str">
        <f>登録企業台帳!A533</f>
        <v>有限会社　内田縫製</v>
      </c>
      <c r="D603" s="121" t="str">
        <f>VLOOKUP($C603,登録企業台帳!$A$2:$M$556,4,)</f>
        <v>708-1226</v>
      </c>
      <c r="E603" s="121" t="e">
        <f>VLOOKUP($C603,登録企業台帳!$A$2:$M$556,18,)</f>
        <v>#REF!</v>
      </c>
      <c r="F603" s="128" t="e">
        <f>VLOOKUP($C603,登録企業台帳!$A$2:$M$556,15,)</f>
        <v>#REF!</v>
      </c>
      <c r="G603" s="129" t="e">
        <f>VLOOKUP($C603,登録企業台帳!$A$2:$M$556,19,)</f>
        <v>#REF!</v>
      </c>
      <c r="H603" s="129" t="e">
        <f>IF(VLOOKUP($C603,登録企業台帳!$A$2:$M$556,29,)=0,"",VLOOKUP($C603,登録企業台帳!$A$2:$M$556,29,))</f>
        <v>#REF!</v>
      </c>
      <c r="I603" s="128" t="e">
        <f>IF(VLOOKUP($C603,登録企業台帳!$A$2:$M$556,17,)=0,"",VLOOKUP($C603,登録企業台帳!$A$2:$M$556,17,))</f>
        <v>#REF!</v>
      </c>
    </row>
    <row r="604" spans="1:9">
      <c r="A604" s="120">
        <v>603</v>
      </c>
      <c r="B604" s="121" t="e">
        <f>VLOOKUP($C604,登録企業台帳!$A$2:$M$556,14,)</f>
        <v>#REF!</v>
      </c>
      <c r="C604" s="123" t="str">
        <f>登録企業台帳!A534</f>
        <v>医療法人　笑生会</v>
      </c>
      <c r="D604" s="121" t="str">
        <f>VLOOKUP($C604,登録企業台帳!$A$2:$M$556,4,)</f>
        <v>701-1211</v>
      </c>
      <c r="E604" s="121" t="e">
        <f>VLOOKUP($C604,登録企業台帳!$A$2:$M$556,18,)</f>
        <v>#REF!</v>
      </c>
      <c r="F604" s="128" t="e">
        <f>VLOOKUP($C604,登録企業台帳!$A$2:$M$556,15,)</f>
        <v>#REF!</v>
      </c>
      <c r="G604" s="129" t="e">
        <f>VLOOKUP($C604,登録企業台帳!$A$2:$M$556,19,)</f>
        <v>#REF!</v>
      </c>
      <c r="H604" s="129" t="e">
        <f>IF(VLOOKUP($C604,登録企業台帳!$A$2:$M$556,29,)=0,"",VLOOKUP($C604,登録企業台帳!$A$2:$M$556,29,))</f>
        <v>#REF!</v>
      </c>
      <c r="I604" s="128" t="e">
        <f>IF(VLOOKUP($C604,登録企業台帳!$A$2:$M$556,17,)=0,"",VLOOKUP($C604,登録企業台帳!$A$2:$M$556,17,))</f>
        <v>#REF!</v>
      </c>
    </row>
    <row r="605" spans="1:9">
      <c r="A605" s="120">
        <v>604</v>
      </c>
      <c r="B605" s="121" t="e">
        <f>VLOOKUP($C605,登録企業台帳!$A$2:$M$556,14,)</f>
        <v>#REF!</v>
      </c>
      <c r="C605" s="123" t="str">
        <f>登録企業台帳!A535</f>
        <v>医療法人　自由会</v>
      </c>
      <c r="D605" s="121" t="str">
        <f>VLOOKUP($C605,登録企業台帳!$A$2:$M$556,4,)</f>
        <v>701-0211</v>
      </c>
      <c r="E605" s="121" t="e">
        <f>VLOOKUP($C605,登録企業台帳!$A$2:$M$556,18,)</f>
        <v>#REF!</v>
      </c>
      <c r="F605" s="128" t="e">
        <f>VLOOKUP($C605,登録企業台帳!$A$2:$M$556,15,)</f>
        <v>#REF!</v>
      </c>
      <c r="G605" s="129" t="e">
        <f>VLOOKUP($C605,登録企業台帳!$A$2:$M$556,19,)</f>
        <v>#REF!</v>
      </c>
      <c r="H605" s="129" t="e">
        <f>IF(VLOOKUP($C605,登録企業台帳!$A$2:$M$556,29,)=0,"",VLOOKUP($C605,登録企業台帳!$A$2:$M$556,29,))</f>
        <v>#REF!</v>
      </c>
      <c r="I605" s="128" t="e">
        <f>IF(VLOOKUP($C605,登録企業台帳!$A$2:$M$556,17,)=0,"",VLOOKUP($C605,登録企業台帳!$A$2:$M$556,17,))</f>
        <v>#REF!</v>
      </c>
    </row>
    <row r="606" spans="1:9" ht="27">
      <c r="A606" s="120">
        <v>605</v>
      </c>
      <c r="B606" s="121" t="e">
        <f>VLOOKUP($C606,登録企業台帳!$A$2:$M$556,14,)</f>
        <v>#REF!</v>
      </c>
      <c r="C606" s="123" t="str">
        <f>登録企業台帳!A536</f>
        <v>医療法人　きむら歯科医院</v>
      </c>
      <c r="D606" s="121" t="str">
        <f>VLOOKUP($C606,登録企業台帳!$A$2:$M$556,4,)</f>
        <v>702-8036</v>
      </c>
      <c r="E606" s="121" t="e">
        <f>VLOOKUP($C606,登録企業台帳!$A$2:$M$556,18,)</f>
        <v>#REF!</v>
      </c>
      <c r="F606" s="128" t="e">
        <f>VLOOKUP($C606,登録企業台帳!$A$2:$M$556,15,)</f>
        <v>#REF!</v>
      </c>
      <c r="G606" s="129" t="e">
        <f>VLOOKUP($C606,登録企業台帳!$A$2:$M$556,19,)</f>
        <v>#REF!</v>
      </c>
      <c r="H606" s="129" t="e">
        <f>IF(VLOOKUP($C606,登録企業台帳!$A$2:$M$556,29,)=0,"",VLOOKUP($C606,登録企業台帳!$A$2:$M$556,29,))</f>
        <v>#REF!</v>
      </c>
      <c r="I606" s="128" t="e">
        <f>IF(VLOOKUP($C606,登録企業台帳!$A$2:$M$556,17,)=0,"",VLOOKUP($C606,登録企業台帳!$A$2:$M$556,17,))</f>
        <v>#REF!</v>
      </c>
    </row>
    <row r="607" spans="1:9" ht="27">
      <c r="A607" s="120">
        <v>605</v>
      </c>
      <c r="B607" s="121" t="e">
        <f>VLOOKUP($C607,登録企業台帳!$A$2:$M$556,14,)</f>
        <v>#REF!</v>
      </c>
      <c r="C607" s="123" t="str">
        <f>登録企業台帳!A537</f>
        <v>有限会社　アイビーサークル</v>
      </c>
      <c r="D607" s="121" t="str">
        <f>VLOOKUP($C607,登録企業台帳!$A$2:$M$556,4,)</f>
        <v>701-1223</v>
      </c>
      <c r="E607" s="121" t="e">
        <f>VLOOKUP($C607,登録企業台帳!$A$2:$M$556,18,)</f>
        <v>#REF!</v>
      </c>
      <c r="F607" s="128" t="e">
        <f>VLOOKUP($C607,登録企業台帳!$A$2:$M$556,15,)</f>
        <v>#REF!</v>
      </c>
      <c r="G607" s="129" t="e">
        <f>VLOOKUP($C607,登録企業台帳!$A$2:$M$556,19,)</f>
        <v>#REF!</v>
      </c>
      <c r="H607" s="129" t="e">
        <f>IF(VLOOKUP($C607,登録企業台帳!$A$2:$M$556,29,)=0,"",VLOOKUP($C607,登録企業台帳!$A$2:$M$556,29,))</f>
        <v>#REF!</v>
      </c>
      <c r="I607" s="128" t="e">
        <f>IF(VLOOKUP($C607,登録企業台帳!$A$2:$M$556,17,)=0,"",VLOOKUP($C607,登録企業台帳!$A$2:$M$556,17,))</f>
        <v>#REF!</v>
      </c>
    </row>
    <row r="608" spans="1:9" ht="27">
      <c r="A608" s="120">
        <v>605</v>
      </c>
      <c r="B608" s="121" t="e">
        <f>VLOOKUP($C608,登録企業台帳!$A$2:$M$556,14,)</f>
        <v>#REF!</v>
      </c>
      <c r="C608" s="123" t="str">
        <f>登録企業台帳!A538</f>
        <v>笹井社会保険労務士事務所</v>
      </c>
      <c r="D608" s="121" t="str">
        <f>VLOOKUP($C608,登録企業台帳!$A$2:$M$556,4,)</f>
        <v>708-0022</v>
      </c>
      <c r="E608" s="121" t="e">
        <f>VLOOKUP($C608,登録企業台帳!$A$2:$M$556,18,)</f>
        <v>#REF!</v>
      </c>
      <c r="F608" s="128" t="e">
        <f>VLOOKUP($C608,登録企業台帳!$A$2:$M$556,15,)</f>
        <v>#REF!</v>
      </c>
      <c r="G608" s="129" t="e">
        <f>VLOOKUP($C608,登録企業台帳!$A$2:$M$556,19,)</f>
        <v>#REF!</v>
      </c>
      <c r="H608" s="129" t="e">
        <f>IF(VLOOKUP($C608,登録企業台帳!$A$2:$M$556,29,)=0,"",VLOOKUP($C608,登録企業台帳!$A$2:$M$556,29,))</f>
        <v>#REF!</v>
      </c>
      <c r="I608" s="128" t="e">
        <f>IF(VLOOKUP($C608,登録企業台帳!$A$2:$M$556,17,)=0,"",VLOOKUP($C608,登録企業台帳!$A$2:$M$556,17,))</f>
        <v>#REF!</v>
      </c>
    </row>
    <row r="609" spans="1:9" ht="27">
      <c r="A609" s="120">
        <v>605</v>
      </c>
      <c r="B609" s="121" t="e">
        <f>VLOOKUP($C609,登録企業台帳!$A$2:$M$556,14,)</f>
        <v>#REF!</v>
      </c>
      <c r="C609" s="123" t="str">
        <f>登録企業台帳!A539</f>
        <v>医療法人　エムアンドエム</v>
      </c>
      <c r="D609" s="121" t="str">
        <f>VLOOKUP($C609,登録企業台帳!$A$2:$M$556,4,)</f>
        <v>710-8560</v>
      </c>
      <c r="E609" s="121" t="e">
        <f>VLOOKUP($C609,登録企業台帳!$A$2:$M$556,18,)</f>
        <v>#REF!</v>
      </c>
      <c r="F609" s="128" t="e">
        <f>VLOOKUP($C609,登録企業台帳!$A$2:$M$556,15,)</f>
        <v>#REF!</v>
      </c>
      <c r="G609" s="129" t="e">
        <f>VLOOKUP($C609,登録企業台帳!$A$2:$M$556,19,)</f>
        <v>#REF!</v>
      </c>
      <c r="H609" s="129" t="e">
        <f>IF(VLOOKUP($C609,登録企業台帳!$A$2:$M$556,29,)=0,"",VLOOKUP($C609,登録企業台帳!$A$2:$M$556,29,))</f>
        <v>#REF!</v>
      </c>
      <c r="I609" s="128" t="e">
        <f>IF(VLOOKUP($C609,登録企業台帳!$A$2:$M$556,17,)=0,"",VLOOKUP($C609,登録企業台帳!$A$2:$M$556,17,))</f>
        <v>#REF!</v>
      </c>
    </row>
    <row r="610" spans="1:9" ht="27">
      <c r="A610" s="120">
        <v>605</v>
      </c>
      <c r="B610" s="121" t="e">
        <f>VLOOKUP($C610,登録企業台帳!$A$2:$M$556,14,)</f>
        <v>#REF!</v>
      </c>
      <c r="C610" s="123" t="str">
        <f>登録企業台帳!A540</f>
        <v>医療法人　ティーアンドワイ</v>
      </c>
      <c r="D610" s="121" t="str">
        <f>VLOOKUP($C610,登録企業台帳!$A$2:$M$556,4,)</f>
        <v>719-1162</v>
      </c>
      <c r="E610" s="121" t="e">
        <f>VLOOKUP($C610,登録企業台帳!$A$2:$M$556,18,)</f>
        <v>#REF!</v>
      </c>
      <c r="F610" s="128" t="e">
        <f>VLOOKUP($C610,登録企業台帳!$A$2:$M$556,15,)</f>
        <v>#REF!</v>
      </c>
      <c r="G610" s="129" t="e">
        <f>VLOOKUP($C610,登録企業台帳!$A$2:$M$556,19,)</f>
        <v>#REF!</v>
      </c>
      <c r="H610" s="129" t="e">
        <f>IF(VLOOKUP($C610,登録企業台帳!$A$2:$M$556,29,)=0,"",VLOOKUP($C610,登録企業台帳!$A$2:$M$556,29,))</f>
        <v>#REF!</v>
      </c>
      <c r="I610" s="128" t="e">
        <f>IF(VLOOKUP($C610,登録企業台帳!$A$2:$M$556,17,)=0,"",VLOOKUP($C610,登録企業台帳!$A$2:$M$556,17,))</f>
        <v>#REF!</v>
      </c>
    </row>
    <row r="611" spans="1:9">
      <c r="A611" s="120">
        <v>605</v>
      </c>
      <c r="B611" s="121" t="e">
        <f>VLOOKUP($C611,登録企業台帳!$A$2:$M$556,14,)</f>
        <v>#REF!</v>
      </c>
      <c r="C611" s="123" t="str">
        <f>登録企業台帳!A542</f>
        <v>有限会社　赤松薬局</v>
      </c>
      <c r="D611" s="121" t="str">
        <f>VLOOKUP($C611,登録企業台帳!$A$2:$M$556,4,)</f>
        <v>703-8278</v>
      </c>
      <c r="E611" s="121" t="e">
        <f>VLOOKUP($C611,登録企業台帳!$A$2:$M$556,18,)</f>
        <v>#REF!</v>
      </c>
      <c r="F611" s="128" t="e">
        <f>VLOOKUP($C611,登録企業台帳!$A$2:$M$556,15,)</f>
        <v>#REF!</v>
      </c>
      <c r="G611" s="129" t="e">
        <f>VLOOKUP($C611,登録企業台帳!$A$2:$M$556,19,)</f>
        <v>#REF!</v>
      </c>
      <c r="H611" s="129" t="e">
        <f>IF(VLOOKUP($C611,登録企業台帳!$A$2:$M$556,29,)=0,"",VLOOKUP($C611,登録企業台帳!$A$2:$M$556,29,))</f>
        <v>#REF!</v>
      </c>
      <c r="I611" s="128" t="e">
        <f>IF(VLOOKUP($C611,登録企業台帳!$A$2:$M$556,17,)=0,"",VLOOKUP($C611,登録企業台帳!$A$2:$M$556,17,))</f>
        <v>#REF!</v>
      </c>
    </row>
    <row r="612" spans="1:9">
      <c r="A612" s="120">
        <v>605</v>
      </c>
      <c r="B612" s="121" t="e">
        <f>VLOOKUP($C612,登録企業台帳!$A$2:$M$556,14,)</f>
        <v>#REF!</v>
      </c>
      <c r="C612" s="123" t="e">
        <f>登録企業台帳!#REF!</f>
        <v>#REF!</v>
      </c>
      <c r="D612" s="121" t="e">
        <f>VLOOKUP($C612,登録企業台帳!$A$2:$M$556,4,)</f>
        <v>#REF!</v>
      </c>
      <c r="E612" s="121" t="e">
        <f>VLOOKUP($C612,登録企業台帳!$A$2:$M$556,18,)</f>
        <v>#REF!</v>
      </c>
      <c r="F612" s="128" t="e">
        <f>VLOOKUP($C612,登録企業台帳!$A$2:$M$556,15,)</f>
        <v>#REF!</v>
      </c>
      <c r="G612" s="129" t="e">
        <f>VLOOKUP($C612,登録企業台帳!$A$2:$M$556,19,)</f>
        <v>#REF!</v>
      </c>
      <c r="H612" s="129" t="e">
        <f>IF(VLOOKUP($C612,登録企業台帳!$A$2:$M$556,29,)=0,"",VLOOKUP($C612,登録企業台帳!$A$2:$M$556,29,))</f>
        <v>#REF!</v>
      </c>
      <c r="I612" s="128" t="e">
        <f>IF(VLOOKUP($C612,登録企業台帳!$A$2:$M$556,17,)=0,"",VLOOKUP($C612,登録企業台帳!$A$2:$M$556,17,))</f>
        <v>#REF!</v>
      </c>
    </row>
    <row r="613" spans="1:9">
      <c r="A613" s="120">
        <v>605</v>
      </c>
      <c r="B613" s="121" t="e">
        <f>VLOOKUP($C613,登録企業台帳!$A$2:$M$556,14,)</f>
        <v>#REF!</v>
      </c>
      <c r="C613" s="123" t="e">
        <f>登録企業台帳!#REF!</f>
        <v>#REF!</v>
      </c>
      <c r="D613" s="121" t="e">
        <f>VLOOKUP($C613,登録企業台帳!$A$2:$M$556,4,)</f>
        <v>#REF!</v>
      </c>
      <c r="E613" s="121" t="e">
        <f>VLOOKUP($C613,登録企業台帳!$A$2:$M$556,18,)</f>
        <v>#REF!</v>
      </c>
      <c r="F613" s="128" t="e">
        <f>VLOOKUP($C613,登録企業台帳!$A$2:$M$556,15,)</f>
        <v>#REF!</v>
      </c>
      <c r="G613" s="129" t="e">
        <f>VLOOKUP($C613,登録企業台帳!$A$2:$M$556,19,)</f>
        <v>#REF!</v>
      </c>
      <c r="H613" s="129" t="e">
        <f>IF(VLOOKUP($C613,登録企業台帳!$A$2:$M$556,29,)=0,"",VLOOKUP($C613,登録企業台帳!$A$2:$M$556,29,))</f>
        <v>#REF!</v>
      </c>
      <c r="I613" s="128" t="e">
        <f>IF(VLOOKUP($C613,登録企業台帳!$A$2:$M$556,17,)=0,"",VLOOKUP($C613,登録企業台帳!$A$2:$M$556,17,))</f>
        <v>#REF!</v>
      </c>
    </row>
    <row r="614" spans="1:9" ht="27">
      <c r="A614" s="120">
        <v>605</v>
      </c>
      <c r="B614" s="121" t="e">
        <f>VLOOKUP($C614,登録企業台帳!$A$2:$M$556,14,)</f>
        <v>#N/A</v>
      </c>
      <c r="C614" s="123" t="str">
        <f>登録企業台帳!A557</f>
        <v>加茂観光バス有限会社</v>
      </c>
      <c r="D614" s="121" t="e">
        <f>VLOOKUP($C614,登録企業台帳!$A$2:$M$556,4,)</f>
        <v>#N/A</v>
      </c>
      <c r="E614" s="121" t="e">
        <f>VLOOKUP($C614,登録企業台帳!$A$2:$M$556,18,)</f>
        <v>#N/A</v>
      </c>
      <c r="F614" s="128" t="e">
        <f>VLOOKUP($C614,登録企業台帳!$A$2:$M$556,15,)</f>
        <v>#N/A</v>
      </c>
      <c r="G614" s="129" t="e">
        <f>VLOOKUP($C614,登録企業台帳!$A$2:$M$556,19,)</f>
        <v>#N/A</v>
      </c>
      <c r="H614" s="129" t="e">
        <f>IF(VLOOKUP($C614,登録企業台帳!$A$2:$M$556,29,)=0,"",VLOOKUP($C614,登録企業台帳!$A$2:$M$556,29,))</f>
        <v>#N/A</v>
      </c>
      <c r="I614" s="128" t="e">
        <f>IF(VLOOKUP($C614,登録企業台帳!$A$2:$M$556,17,)=0,"",VLOOKUP($C614,登録企業台帳!$A$2:$M$556,17,))</f>
        <v>#N/A</v>
      </c>
    </row>
  </sheetData>
  <sortState ref="A2:I561">
    <sortCondition ref="A2:A561"/>
  </sortState>
  <customSheetViews>
    <customSheetView guid="{177D54AC-B5D4-4A30-A5F6-98A0F11DAC6F}" scale="70" showPageBreaks="1" fitToPage="1" printArea="1" state="hidden" view="pageBreakPreview" topLeftCell="A88">
      <selection activeCell="G6" sqref="G6"/>
      <pageMargins left="0.19685039370078741" right="0.19685039370078741" top="0.43307086614173229" bottom="0.27559055118110237" header="0.19685039370078741" footer="0.19685039370078741"/>
      <printOptions horizontalCentered="1" verticalCentered="1"/>
      <pageSetup paperSize="9" fitToHeight="0" orientation="landscape" horizontalDpi="300" verticalDpi="300" r:id="rId1"/>
      <headerFooter>
        <oddHeader>&amp;L&amp;12「おかやま子育て応援宣言企業」登録状況（平成27年11月11日現在）&amp;R&amp;P / &amp;N ページ</oddHeader>
      </headerFooter>
    </customSheetView>
  </customSheetViews>
  <phoneticPr fontId="17"/>
  <printOptions horizontalCentered="1" verticalCentered="1"/>
  <pageMargins left="0.19685039370078741" right="0.19685039370078741" top="0.43307086614173229" bottom="0.27559055118110237" header="0.19685039370078741" footer="0.19685039370078741"/>
  <pageSetup paperSize="9" fitToHeight="0" orientation="landscape" horizontalDpi="300" verticalDpi="300" r:id="rId2"/>
  <headerFooter>
    <oddHeader>&amp;L&amp;12「おかやま子育て応援宣言企業」登録状況（平成27年11月11日現在）&amp;R&amp;P / &amp;N ページ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登録企業台帳</vt:lpstr>
      <vt:lpstr>アドバンス企業台帳</vt:lpstr>
      <vt:lpstr>登録状況 (2)</vt:lpstr>
      <vt:lpstr>HP掲載用</vt:lpstr>
      <vt:lpstr>HP掲載用!Print_Area</vt:lpstr>
      <vt:lpstr>アドバンス企業台帳!Print_Area</vt:lpstr>
      <vt:lpstr>登録企業台帳!Print_Area</vt:lpstr>
      <vt:lpstr>'登録状況 (2)'!Print_Area</vt:lpstr>
      <vt:lpstr>HP掲載用!Print_Titles</vt:lpstr>
      <vt:lpstr>アドバンス企業台帳!Print_Titles</vt:lpstr>
      <vt:lpstr>登録企業台帳!Print_Titles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爲實　佐保</cp:lastModifiedBy>
  <cp:lastPrinted>2025-05-14T01:08:04Z</cp:lastPrinted>
  <dcterms:created xsi:type="dcterms:W3CDTF">2008-09-02T01:24:26Z</dcterms:created>
  <dcterms:modified xsi:type="dcterms:W3CDTF">2025-05-29T09:46:44Z</dcterms:modified>
</cp:coreProperties>
</file>