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C13_脱炭素社会推進課\保存用ファイル\share\30 温暖化対策班\19_公表制度\Ｒ７\01公表制度\01手引き改正・その他HP変更\福永作業中\"/>
    </mc:Choice>
  </mc:AlternateContent>
  <bookViews>
    <workbookView xWindow="0" yWindow="0" windowWidth="16130" windowHeight="10340"/>
  </bookViews>
  <sheets>
    <sheet name="様式第31号" sheetId="1" r:id="rId1"/>
    <sheet name="記入例" sheetId="2" r:id="rId2"/>
  </sheets>
  <definedNames>
    <definedName name="_xlnm.Print_Area" localSheetId="1">記入例!$A$1:$AG$95</definedName>
    <definedName name="_xlnm.Print_Area" localSheetId="0">様式第31号!$A$1:$AG$94</definedName>
  </definedNames>
  <calcPr calcId="162913"/>
</workbook>
</file>

<file path=xl/calcChain.xml><?xml version="1.0" encoding="utf-8"?>
<calcChain xmlns="http://schemas.openxmlformats.org/spreadsheetml/2006/main">
  <c r="AN26" i="1" l="1"/>
  <c r="AN24" i="1"/>
  <c r="AN25" i="1"/>
  <c r="T41" i="1" l="1"/>
  <c r="R41" i="1"/>
  <c r="A2" i="1" l="1"/>
  <c r="AM23" i="1" l="1"/>
  <c r="W31" i="1" l="1"/>
  <c r="U31" i="1" l="1"/>
  <c r="AA41" i="1" l="1"/>
  <c r="L8" i="2"/>
  <c r="D12" i="2"/>
  <c r="E24" i="2" s="1"/>
  <c r="D13" i="2"/>
  <c r="E25" i="2" s="1"/>
  <c r="D14" i="2"/>
  <c r="E26" i="2" s="1"/>
  <c r="D15" i="2"/>
  <c r="E27" i="2" s="1"/>
  <c r="D16" i="2"/>
  <c r="D17" i="2"/>
  <c r="E29" i="2" s="1"/>
  <c r="X23" i="2"/>
  <c r="G24" i="2"/>
  <c r="G25" i="2"/>
  <c r="G26" i="2"/>
  <c r="G27" i="2"/>
  <c r="E28" i="2"/>
  <c r="G28" i="2"/>
  <c r="G29" i="2"/>
  <c r="W31" i="2"/>
  <c r="M32" i="2"/>
  <c r="M33" i="2"/>
  <c r="Y36" i="2"/>
  <c r="X38" i="2"/>
  <c r="Z38" i="2"/>
  <c r="AC38" i="2"/>
  <c r="AE38" i="2"/>
  <c r="AA40" i="2"/>
  <c r="D77" i="2"/>
  <c r="D79" i="2"/>
  <c r="D83" i="2"/>
  <c r="D85" i="2"/>
  <c r="AN7" i="1"/>
  <c r="AO7" i="1" s="1"/>
  <c r="L8" i="1"/>
  <c r="AN8" i="1"/>
  <c r="AO8" i="1" s="1"/>
  <c r="AN9" i="1"/>
  <c r="AO9" i="1" s="1"/>
  <c r="AN10" i="1"/>
  <c r="AO10" i="1" s="1"/>
  <c r="AN11" i="1"/>
  <c r="AO11" i="1" s="1"/>
  <c r="D12" i="1"/>
  <c r="AN12" i="1"/>
  <c r="AO12" i="1" s="1"/>
  <c r="D13" i="1"/>
  <c r="E25" i="1" s="1"/>
  <c r="D14" i="1"/>
  <c r="D15" i="1"/>
  <c r="E27" i="1" s="1"/>
  <c r="AN15" i="1"/>
  <c r="AO15" i="1" s="1"/>
  <c r="D16" i="1"/>
  <c r="E28" i="1" s="1"/>
  <c r="D17" i="1"/>
  <c r="E29" i="1" s="1"/>
  <c r="AN18" i="1"/>
  <c r="AO18" i="1" s="1"/>
  <c r="AN19" i="1"/>
  <c r="AO19" i="1" s="1"/>
  <c r="AN21" i="1"/>
  <c r="AO21" i="1" s="1"/>
  <c r="AN22" i="1"/>
  <c r="AO22" i="1" s="1"/>
  <c r="X23" i="1"/>
  <c r="AN23" i="1"/>
  <c r="AO23" i="1" s="1"/>
  <c r="E24" i="1"/>
  <c r="G24" i="1"/>
  <c r="AO24" i="1"/>
  <c r="G25" i="1"/>
  <c r="AO25" i="1"/>
  <c r="E26" i="1"/>
  <c r="G26" i="1"/>
  <c r="AO26" i="1"/>
  <c r="G27" i="1"/>
  <c r="AN27" i="1"/>
  <c r="AO27" i="1" s="1"/>
  <c r="G28" i="1"/>
  <c r="G29" i="1"/>
  <c r="AN31" i="1"/>
  <c r="AN37" i="1" s="1"/>
  <c r="AN32" i="1"/>
  <c r="AO32" i="1" s="1"/>
  <c r="M33" i="1"/>
  <c r="AN33" i="1"/>
  <c r="AO33" i="1" s="1"/>
  <c r="AN34" i="1"/>
  <c r="AO34" i="1" s="1"/>
  <c r="Y36" i="1"/>
  <c r="X38" i="1"/>
  <c r="Z38" i="1"/>
  <c r="AC38" i="1"/>
  <c r="AE38" i="1"/>
  <c r="AA40" i="1"/>
  <c r="AE41" i="1"/>
  <c r="AN45" i="1"/>
  <c r="AO45" i="1" s="1"/>
  <c r="AN46" i="1"/>
  <c r="AO46" i="1"/>
  <c r="D76" i="1"/>
  <c r="D78" i="1"/>
  <c r="D82" i="1"/>
  <c r="D84" i="1"/>
  <c r="AO37" i="1" l="1"/>
  <c r="AO38" i="1"/>
  <c r="AN39" i="1"/>
  <c r="AO39" i="1"/>
  <c r="AN38" i="1"/>
  <c r="AO42" i="1"/>
  <c r="AN41" i="1"/>
  <c r="AN40" i="1"/>
  <c r="AO41" i="1"/>
  <c r="AO40" i="1"/>
  <c r="AN42" i="1"/>
</calcChain>
</file>

<file path=xl/comments1.xml><?xml version="1.0" encoding="utf-8"?>
<comments xmlns="http://schemas.openxmlformats.org/spreadsheetml/2006/main">
  <authors>
    <author>okayamaken</author>
    <author xml:space="preserve"> </author>
    <author>山根　拓幸</author>
    <author>大坪　芳充</author>
  </authors>
  <commentList>
    <comment ref="A2" authorId="0" shapeId="0">
      <text>
        <r>
          <rPr>
            <b/>
            <sz val="16"/>
            <rFont val="ＭＳ Ｐゴシック"/>
            <family val="3"/>
            <charset val="128"/>
          </rPr>
          <t>報告書の各項目の記入方法は、基本的には計画書に準じます</t>
        </r>
      </text>
    </comment>
    <comment ref="B5" authorId="1" shapeId="0">
      <text>
        <r>
          <rPr>
            <b/>
            <sz val="9"/>
            <rFont val="ＭＳ Ｐゴシック"/>
            <family val="3"/>
            <charset val="128"/>
          </rPr>
          <t>本社名を入力</t>
        </r>
      </text>
    </comment>
    <comment ref="T6" authorId="1" shapeId="0">
      <text>
        <r>
          <rPr>
            <b/>
            <sz val="9"/>
            <rFont val="ＭＳ Ｐゴシック"/>
            <family val="3"/>
            <charset val="128"/>
          </rPr>
          <t>本社所在地を記入（県外の場合もありえます）</t>
        </r>
      </text>
    </comment>
    <comment ref="G8" authorId="0" shapeId="0">
      <text>
        <r>
          <rPr>
            <b/>
            <sz val="9"/>
            <rFont val="ＭＳ Ｐゴシック"/>
            <family val="3"/>
            <charset val="128"/>
          </rPr>
          <t>日本標準産業分類の中分類の業種区分を記入
例）“農業”は01を選択
↓
当様式の欄外（下部）に一覧表があります</t>
        </r>
      </text>
    </comment>
    <comment ref="L8" authorId="1" shapeId="0">
      <text>
        <r>
          <rPr>
            <b/>
            <sz val="9"/>
            <rFont val="ＭＳ Ｐゴシック"/>
            <family val="3"/>
            <charset val="128"/>
          </rPr>
          <t>左記の分類コードを入力すると自動表示されます</t>
        </r>
      </text>
    </comment>
    <comment ref="T11" authorId="1" shapeId="0">
      <text>
        <r>
          <rPr>
            <b/>
            <sz val="9"/>
            <rFont val="ＭＳ Ｐゴシック"/>
            <family val="3"/>
            <charset val="128"/>
          </rPr>
          <t xml:space="preserve">計画書に記入した工場等と同じ工場等を記入します。
</t>
        </r>
        <r>
          <rPr>
            <b/>
            <sz val="9"/>
            <color indexed="10"/>
            <rFont val="ＭＳ Ｐゴシック"/>
            <family val="3"/>
            <charset val="128"/>
          </rPr>
          <t>工場が廃止された場合は、該当番号の位置は空欄とします（記入例では⑤）
排出量の実績が変動して、排出量の多い順番にならなくてもかまいません。
※なお、新たな工場等を追加する場合には、計画書の変更が必要です。</t>
        </r>
      </text>
    </comment>
    <comment ref="AB18" authorId="1" shapeId="0">
      <text>
        <r>
          <rPr>
            <b/>
            <sz val="9"/>
            <color indexed="10"/>
            <rFont val="ＭＳ Ｐゴシック"/>
            <family val="3"/>
            <charset val="128"/>
          </rPr>
          <t>基準年度に該当していた「特定事業者の該当要件」に、該当しなくなった場合は①～③のチェックは不要です。　　
例）6.5ガス排出量が、基準年度実績は3,000トン以上だったため③にチェックしていたが、3,000トン未満になった場合、③にチェックは不要です。　　　　いずれの場合でも、●工場等の数はご記入ください。</t>
        </r>
      </text>
    </comment>
    <comment ref="E21" authorId="2" shapeId="0">
      <text>
        <r>
          <rPr>
            <b/>
            <sz val="9"/>
            <color indexed="81"/>
            <rFont val="MS P ゴシック"/>
            <family val="3"/>
            <charset val="128"/>
          </rPr>
          <t>基準年度の元号に合わせてください
　→　リストで選択</t>
        </r>
      </text>
    </comment>
    <comment ref="N22" authorId="0" shapeId="0">
      <text>
        <r>
          <rPr>
            <b/>
            <sz val="9"/>
            <rFont val="ＭＳ Ｐゴシック"/>
            <family val="3"/>
            <charset val="128"/>
          </rPr>
          <t>排出量は、エネルギー起源CO2と６．５ガスを併せて計上します。
※ただし、６．５ガスについては、CO2換算で3,000トン以上のガスのみ</t>
        </r>
      </text>
    </comment>
    <comment ref="Z23" authorId="0" shapeId="0">
      <text>
        <r>
          <rPr>
            <b/>
            <sz val="9"/>
            <rFont val="ＭＳ Ｐゴシック"/>
            <family val="3"/>
            <charset val="128"/>
          </rPr>
          <t xml:space="preserve">計画書に記入した工場等と同じ工場等を記入します。
</t>
        </r>
        <r>
          <rPr>
            <b/>
            <sz val="9"/>
            <color indexed="10"/>
            <rFont val="ＭＳ Ｐゴシック"/>
            <family val="3"/>
            <charset val="128"/>
          </rPr>
          <t>工場が廃止された場合は、該当番号の位置は空欄とします（記入例では⑤）
排出量の実績が変動して、排出量の多い順番にならなくてもかまわないので、計画書と同じ順序で記入します。
※なお、新たな工場等を追加する場合には、計画書の変更が必要です。</t>
        </r>
      </text>
    </comment>
    <comment ref="K31" authorId="3" shapeId="0">
      <text>
        <r>
          <rPr>
            <b/>
            <sz val="11"/>
            <color indexed="81"/>
            <rFont val="MS P ゴシック"/>
            <family val="3"/>
            <charset val="128"/>
          </rPr>
          <t>元号は令和にしています。
必要に応じて選択してください。</t>
        </r>
      </text>
    </comment>
    <comment ref="AG32" authorId="0" shapeId="0">
      <text>
        <r>
          <rPr>
            <b/>
            <sz val="9"/>
            <rFont val="ＭＳ Ｐゴシック"/>
            <family val="3"/>
            <charset val="128"/>
          </rPr>
          <t>削減目標の達成・未達は、自主的に判断してください。
考え方の一例として、削減目標を目標年次までの残存年数で割り戻し、達成できたかどうか判断する方法などがあります。
例）５ヵ年計画で6.0%の削減目標としている場合、単純に計算すれば毎年度1.2%ずつの削減で目標が達成できると考えられる。</t>
        </r>
      </text>
    </comment>
    <comment ref="M33" authorId="0" shapeId="0">
      <text>
        <r>
          <rPr>
            <b/>
            <sz val="9"/>
            <rFont val="ＭＳ Ｐゴシック"/>
            <family val="3"/>
            <charset val="128"/>
          </rPr>
          <t>総排出量または原単位当たりの排出量について、前年度と基準年度の増減率を</t>
        </r>
        <r>
          <rPr>
            <b/>
            <sz val="9"/>
            <color indexed="10"/>
            <rFont val="ＭＳ Ｐゴシック"/>
            <family val="3"/>
            <charset val="128"/>
          </rPr>
          <t xml:space="preserve">小数点第１位まで入力。
</t>
        </r>
        <r>
          <rPr>
            <b/>
            <sz val="9"/>
            <rFont val="ＭＳ Ｐゴシック"/>
            <family val="3"/>
            <charset val="128"/>
          </rPr>
          <t>（様式には計算式が入れてあります）
例）削減目標が原単位であるので、原単位当たり排出量で計算。
(1.764 - 1.743) / 1.764 * 100 = 1.19 → 小数点以下第２位を四捨五入して 1.2</t>
        </r>
      </text>
    </comment>
    <comment ref="V33" authorId="0" shapeId="0">
      <text>
        <r>
          <rPr>
            <b/>
            <sz val="9"/>
            <rFont val="ＭＳ Ｐゴシック"/>
            <family val="3"/>
            <charset val="128"/>
          </rPr>
          <t>計画書に記載したとおりの数値を記入</t>
        </r>
      </text>
    </comment>
    <comment ref="AC37" authorId="0" shapeId="0">
      <text>
        <r>
          <rPr>
            <b/>
            <sz val="9"/>
            <rFont val="ＭＳ Ｐゴシック"/>
            <family val="3"/>
            <charset val="128"/>
          </rPr>
          <t>小数点以下の表示けた数の変更は、
セルを選択して、右クリック→セルの書式設定→表示形式→数値 で調整できます</t>
        </r>
      </text>
    </comment>
    <comment ref="S38" authorId="0" shapeId="0">
      <text>
        <r>
          <rPr>
            <b/>
            <sz val="9"/>
            <rFont val="ＭＳ Ｐゴシック"/>
            <family val="3"/>
            <charset val="128"/>
          </rPr>
          <t>t か kg を選択</t>
        </r>
      </text>
    </comment>
    <comment ref="A40" authorId="1" shapeId="0">
      <text>
        <r>
          <rPr>
            <b/>
            <sz val="9"/>
            <rFont val="ＭＳ Ｐゴシック"/>
            <family val="3"/>
            <charset val="128"/>
          </rPr>
          <t xml:space="preserve">ベンチマーク指標が定められている事業者のみ記入
↓
当様式の欄外（下部）に一覧表があります
</t>
        </r>
        <r>
          <rPr>
            <b/>
            <sz val="9"/>
            <color indexed="10"/>
            <rFont val="ＭＳ Ｐゴシック"/>
            <family val="3"/>
            <charset val="128"/>
          </rPr>
          <t>※なお、計画書の提出以降に、新たにベンチマーク指標が定められた場合は、記入してください。
その際に計画書の変更は不要です。</t>
        </r>
      </text>
    </comment>
    <comment ref="E41" authorId="1" shapeId="0">
      <text>
        <r>
          <rPr>
            <b/>
            <sz val="9"/>
            <rFont val="ＭＳ Ｐゴシック"/>
            <family val="3"/>
            <charset val="128"/>
          </rPr>
          <t>当様式の欄外（下部）一覧表の「対象事業の名称」から、該当するものを記入</t>
        </r>
      </text>
    </comment>
    <comment ref="L41" authorId="0" shapeId="0">
      <text>
        <r>
          <rPr>
            <b/>
            <sz val="9"/>
            <rFont val="ＭＳ Ｐゴシック"/>
            <family val="3"/>
            <charset val="128"/>
          </rPr>
          <t>当様式の欄外（下部）一覧表の「ベンチマーク指標」から、該当するものを入力</t>
        </r>
      </text>
    </comment>
    <comment ref="V41" authorId="1" shapeId="0">
      <text>
        <r>
          <rPr>
            <b/>
            <sz val="9"/>
            <rFont val="ＭＳ Ｐゴシック"/>
            <family val="3"/>
            <charset val="128"/>
          </rPr>
          <t>ベンチマーク指標にあてはめた場合の事業者の数値を記入</t>
        </r>
      </text>
    </comment>
    <comment ref="AE41" authorId="1" shapeId="0">
      <text>
        <r>
          <rPr>
            <b/>
            <sz val="9"/>
            <rFont val="ＭＳ Ｐゴシック"/>
            <family val="3"/>
            <charset val="128"/>
          </rPr>
          <t>小数点以下第１位まで記入
※電力供給業の場合は、数値を直接入力してください。</t>
        </r>
      </text>
    </comment>
    <comment ref="A43" authorId="0" shapeId="0">
      <text>
        <r>
          <rPr>
            <b/>
            <sz val="9"/>
            <rFont val="ＭＳ Ｐゴシック"/>
            <family val="3"/>
            <charset val="128"/>
          </rPr>
          <t xml:space="preserve">
温室効果ガス排出量の削減状況についての見解を記入
・予定どおり取組が実施できたか
・計画に沿って順調に削減できたか
・特に、計画最終年度に目標が達成できなかった場合は、その理由を必ず記入すること</t>
        </r>
      </text>
    </comment>
    <comment ref="A51" authorId="1" shapeId="0">
      <text>
        <r>
          <rPr>
            <b/>
            <sz val="9"/>
            <rFont val="ＭＳ Ｐゴシック"/>
            <family val="3"/>
            <charset val="128"/>
          </rPr>
          <t>前年度の状況を記入。
なお、組織の体制において、個人名の記入は必要ありません。</t>
        </r>
      </text>
    </comment>
    <comment ref="A58" authorId="1" shapeId="0">
      <text>
        <r>
          <rPr>
            <b/>
            <sz val="9"/>
            <rFont val="ＭＳ Ｐゴシック"/>
            <family val="3"/>
            <charset val="128"/>
          </rPr>
          <t>取組を実施した工場等の名称を記入</t>
        </r>
      </text>
    </comment>
    <comment ref="K58" authorId="1" shapeId="0">
      <text>
        <r>
          <rPr>
            <b/>
            <sz val="9"/>
            <rFont val="ＭＳ Ｐゴシック"/>
            <family val="3"/>
            <charset val="128"/>
          </rPr>
          <t>計画書に記載した取組について前年度の実施状況を記入（計画書に記載した以外の取組も記入可能です）
また、上記の実施した取組とは別に、</t>
        </r>
        <r>
          <rPr>
            <b/>
            <sz val="9"/>
            <color indexed="10"/>
            <rFont val="ＭＳ Ｐゴシック"/>
            <family val="3"/>
            <charset val="128"/>
          </rPr>
          <t>「今後実施予定分」と明記したうえで、今後実施する予定の温室効果ガス排出量削減の取組を併せて記入</t>
        </r>
        <r>
          <rPr>
            <b/>
            <sz val="9"/>
            <rFont val="ＭＳ Ｐゴシック"/>
            <family val="3"/>
            <charset val="128"/>
          </rPr>
          <t xml:space="preserve">
</t>
        </r>
      </text>
    </comment>
    <comment ref="D76" authorId="0" shapeId="0">
      <text>
        <r>
          <rPr>
            <b/>
            <sz val="9"/>
            <rFont val="ＭＳ Ｐゴシック"/>
            <family val="3"/>
            <charset val="128"/>
          </rPr>
          <t>取組欄に内容を入力すると「有」が表示されます。</t>
        </r>
      </text>
    </comment>
    <comment ref="F76" authorId="0" shapeId="0">
      <text>
        <r>
          <rPr>
            <b/>
            <sz val="9"/>
            <rFont val="ＭＳ Ｐゴシック"/>
            <family val="3"/>
            <charset val="128"/>
          </rPr>
          <t>上記の【目標削減率達成のために実施した措置及び今後の取組】と同じく、前年度実施した内容と今後の取組予定を記入</t>
        </r>
      </text>
    </comment>
    <comment ref="D78" authorId="0" shapeId="0">
      <text>
        <r>
          <rPr>
            <b/>
            <sz val="9"/>
            <rFont val="ＭＳ Ｐゴシック"/>
            <family val="3"/>
            <charset val="128"/>
          </rPr>
          <t>取組欄に内容を入力すると「有」が表示されます。</t>
        </r>
      </text>
    </comment>
    <comment ref="D82" authorId="0" shapeId="0">
      <text>
        <r>
          <rPr>
            <b/>
            <sz val="9"/>
            <rFont val="ＭＳ Ｐゴシック"/>
            <family val="3"/>
            <charset val="128"/>
          </rPr>
          <t>取組欄に内容を入力すると「有」が表示されます。</t>
        </r>
      </text>
    </comment>
    <comment ref="D84" authorId="0" shapeId="0">
      <text>
        <r>
          <rPr>
            <b/>
            <sz val="9"/>
            <rFont val="ＭＳ Ｐゴシック"/>
            <family val="3"/>
            <charset val="128"/>
          </rPr>
          <t>取組欄に内容を入力すると「有」が表示されます。</t>
        </r>
      </text>
    </comment>
    <comment ref="A87" authorId="1" shapeId="0">
      <text>
        <r>
          <rPr>
            <b/>
            <sz val="9"/>
            <rFont val="ＭＳ Ｐゴシック"/>
            <family val="3"/>
            <charset val="128"/>
          </rPr>
          <t>上記の各項目に記入した取組以外の温暖化対策に係る取組、その他補足説明など</t>
        </r>
      </text>
    </comment>
    <comment ref="A224" authorId="3" shapeId="0">
      <text>
        <r>
          <rPr>
            <b/>
            <sz val="9"/>
            <color indexed="81"/>
            <rFont val="ＭＳ Ｐゴシック"/>
            <family val="3"/>
            <charset val="128"/>
          </rPr>
          <t>（商業統計で掲げる業態分類表における百貨店業）</t>
        </r>
      </text>
    </comment>
    <comment ref="A225" authorId="3"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 ref="A226" authorId="3"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 ref="A227" authorId="3"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okayamaken</author>
    <author xml:space="preserve"> </author>
    <author>大坪　芳充</author>
  </authors>
  <commentList>
    <comment ref="A2" authorId="0" shapeId="0">
      <text>
        <r>
          <rPr>
            <b/>
            <sz val="16"/>
            <color indexed="81"/>
            <rFont val="ＭＳ Ｐゴシック"/>
            <family val="3"/>
            <charset val="128"/>
          </rPr>
          <t>報告書の各項目の記入方法は、基本的には計画書に準じます</t>
        </r>
      </text>
    </comment>
    <comment ref="B5" authorId="1" shapeId="0">
      <text>
        <r>
          <rPr>
            <b/>
            <sz val="9"/>
            <color indexed="81"/>
            <rFont val="ＭＳ Ｐゴシック"/>
            <family val="3"/>
            <charset val="128"/>
          </rPr>
          <t>本社名を入力</t>
        </r>
      </text>
    </comment>
    <comment ref="T6" authorId="1" shapeId="0">
      <text>
        <r>
          <rPr>
            <b/>
            <sz val="9"/>
            <color indexed="81"/>
            <rFont val="ＭＳ Ｐゴシック"/>
            <family val="3"/>
            <charset val="128"/>
          </rPr>
          <t>本社所在地を記入（県外の場合もありえます）</t>
        </r>
      </text>
    </comment>
    <comment ref="G8" authorId="0" shapeId="0">
      <text>
        <r>
          <rPr>
            <b/>
            <sz val="9"/>
            <color indexed="81"/>
            <rFont val="ＭＳ Ｐゴシック"/>
            <family val="3"/>
            <charset val="128"/>
          </rPr>
          <t>日本標準産業分類の中分類の業種区分を記入
例）“農業”は01を選択
↓
当様式の欄外（下部）に一覧表があります</t>
        </r>
      </text>
    </comment>
    <comment ref="L8" authorId="1" shapeId="0">
      <text>
        <r>
          <rPr>
            <b/>
            <sz val="9"/>
            <color indexed="81"/>
            <rFont val="ＭＳ Ｐゴシック"/>
            <family val="3"/>
            <charset val="128"/>
          </rPr>
          <t>左記の分類コードを入力すると自動表示されます</t>
        </r>
      </text>
    </comment>
    <comment ref="T11" authorId="1" shapeId="0">
      <text>
        <r>
          <rPr>
            <b/>
            <sz val="9"/>
            <color indexed="81"/>
            <rFont val="ＭＳ Ｐゴシック"/>
            <family val="3"/>
            <charset val="128"/>
          </rPr>
          <t xml:space="preserve">計画書に記入した工場等と同じ工場等を記入します。
</t>
        </r>
        <r>
          <rPr>
            <b/>
            <sz val="9"/>
            <color indexed="10"/>
            <rFont val="ＭＳ Ｐゴシック"/>
            <family val="3"/>
            <charset val="128"/>
          </rPr>
          <t>工場が廃止された場合は、該当番号の位置は空欄とします（記入例では⑤）
排出量の実績が変動して、排出量の多い順番にならなくてもかまいません。
※なお、新たな工場等を追加する場合には、計画書の変更が必要です。</t>
        </r>
      </text>
    </comment>
    <comment ref="AB18" authorId="1" shapeId="0">
      <text>
        <r>
          <rPr>
            <b/>
            <sz val="9"/>
            <color indexed="10"/>
            <rFont val="ＭＳ Ｐゴシック"/>
            <family val="3"/>
            <charset val="128"/>
          </rPr>
          <t>基準年度に該当していた「特定事業者の該当要件」に、該当しなくなった年度は①～③のチェックは不要です。　　
例）6.5ガス排出量が、基準年度実績は3,000トン以上だったため③にチェックしていたが、3,000トン未満になれば③にチェックは不要です。　　　　いずれの場合も、●工場等の数はご記入ください。</t>
        </r>
      </text>
    </comment>
    <comment ref="N22" authorId="0" shapeId="0">
      <text>
        <r>
          <rPr>
            <b/>
            <sz val="9"/>
            <color indexed="81"/>
            <rFont val="ＭＳ Ｐゴシック"/>
            <family val="3"/>
            <charset val="128"/>
          </rPr>
          <t>排出量は、エネルギー起源CO2と６．５ガスを併せて計上します。
※ただし、６．５ガスについては、CO2換算で3,000トン以上のガスのみ</t>
        </r>
      </text>
    </comment>
    <comment ref="Z23" authorId="0" shapeId="0">
      <text>
        <r>
          <rPr>
            <b/>
            <sz val="9"/>
            <color indexed="81"/>
            <rFont val="ＭＳ Ｐゴシック"/>
            <family val="3"/>
            <charset val="128"/>
          </rPr>
          <t xml:space="preserve">計画書に記入した工場等と同じ工場等を記入します。
</t>
        </r>
        <r>
          <rPr>
            <b/>
            <sz val="9"/>
            <color indexed="10"/>
            <rFont val="ＭＳ Ｐゴシック"/>
            <family val="3"/>
            <charset val="128"/>
          </rPr>
          <t>工場が廃止された場合は、該当番号の位置は空欄とします（記入例では⑤）
排出量の実績が変動して、排出量の多い順番にならなくてもかまわないので、計画書と同じ順序で記入します。
※なお、新たな工場等を追加する場合には、計画書の変更が必要です。</t>
        </r>
      </text>
    </comment>
    <comment ref="AG32" authorId="0" shapeId="0">
      <text>
        <r>
          <rPr>
            <b/>
            <sz val="9"/>
            <color indexed="81"/>
            <rFont val="ＭＳ Ｐゴシック"/>
            <family val="3"/>
            <charset val="128"/>
          </rPr>
          <t>削減目標の達成・未達は、自主的に判断してください。
考え方の一例として、削減目標を目標年次までの残存年数で割り戻し、達成できたかどうか判断する方法などがあります。
例）５ヵ年計画で6.0%の削減目標としている場合、単純に計算すれば毎年度1.2%ずつの削減で目標が達成できると考えられる。</t>
        </r>
      </text>
    </comment>
    <comment ref="M33" authorId="0" shapeId="0">
      <text>
        <r>
          <rPr>
            <b/>
            <sz val="9"/>
            <color indexed="81"/>
            <rFont val="ＭＳ Ｐゴシック"/>
            <family val="3"/>
            <charset val="128"/>
          </rPr>
          <t>総排出量または原単位当たりの排出量について、前年度と基準年度の増減率を</t>
        </r>
        <r>
          <rPr>
            <b/>
            <sz val="9"/>
            <color indexed="10"/>
            <rFont val="ＭＳ Ｐゴシック"/>
            <family val="3"/>
            <charset val="128"/>
          </rPr>
          <t xml:space="preserve">小数点第１位まで入力。
</t>
        </r>
        <r>
          <rPr>
            <b/>
            <sz val="9"/>
            <color indexed="81"/>
            <rFont val="ＭＳ Ｐゴシック"/>
            <family val="3"/>
            <charset val="128"/>
          </rPr>
          <t>（様式には計算式が入れてあります）
例）削減目標が原単位であるので、原単位当たり排出量で計算。
(1.764 - 1.743) / 1.764 * 100 = 1.19 → 小数点以下第２位を四捨五入して 1.2</t>
        </r>
      </text>
    </comment>
    <comment ref="AC37" authorId="0" shapeId="0">
      <text>
        <r>
          <rPr>
            <b/>
            <sz val="9"/>
            <color indexed="81"/>
            <rFont val="ＭＳ Ｐゴシック"/>
            <family val="3"/>
            <charset val="128"/>
          </rPr>
          <t>小数点以下の表示けた数の変更は、
セルを選択して、右クリック→セルの書式設定→表示形式→数値 で調整できます</t>
        </r>
      </text>
    </comment>
    <comment ref="S38" authorId="0" shapeId="0">
      <text>
        <r>
          <rPr>
            <b/>
            <sz val="9"/>
            <color indexed="81"/>
            <rFont val="ＭＳ Ｐゴシック"/>
            <family val="3"/>
            <charset val="128"/>
          </rPr>
          <t>t か kg を選択</t>
        </r>
      </text>
    </comment>
    <comment ref="A40" authorId="1" shapeId="0">
      <text>
        <r>
          <rPr>
            <b/>
            <sz val="9"/>
            <color indexed="81"/>
            <rFont val="ＭＳ Ｐゴシック"/>
            <family val="3"/>
            <charset val="128"/>
          </rPr>
          <t xml:space="preserve">ベンチマーク指標が定められている事業者のみ記入
↓
当様式の欄外（下部）に一覧表があります
</t>
        </r>
        <r>
          <rPr>
            <b/>
            <sz val="9"/>
            <color indexed="10"/>
            <rFont val="ＭＳ Ｐゴシック"/>
            <family val="3"/>
            <charset val="128"/>
          </rPr>
          <t>※なお、計画書の提出以降に、新たにベンチマーク指標が定められた場合は、記入してください。
その際に計画書の変更は不要です。</t>
        </r>
      </text>
    </comment>
    <comment ref="E41" authorId="1" shapeId="0">
      <text>
        <r>
          <rPr>
            <b/>
            <sz val="9"/>
            <color indexed="81"/>
            <rFont val="ＭＳ Ｐゴシック"/>
            <family val="3"/>
            <charset val="128"/>
          </rPr>
          <t>当様式の欄外（下部）一覧表の「対象事業の名称」から、該当するものを記入</t>
        </r>
      </text>
    </comment>
    <comment ref="L41" authorId="1" shapeId="0">
      <text>
        <r>
          <rPr>
            <b/>
            <sz val="9"/>
            <color indexed="81"/>
            <rFont val="ＭＳ Ｐゴシック"/>
            <family val="3"/>
            <charset val="128"/>
          </rPr>
          <t>当様式の欄外（下部）一覧表の「ベンチマーク指標」から、該当するものを記入</t>
        </r>
      </text>
    </comment>
    <comment ref="V41" authorId="1" shapeId="0">
      <text>
        <r>
          <rPr>
            <b/>
            <sz val="9"/>
            <color indexed="81"/>
            <rFont val="ＭＳ Ｐゴシック"/>
            <family val="3"/>
            <charset val="128"/>
          </rPr>
          <t>ベンチマーク指標にあてはめた場合の事業者の数値を記入</t>
        </r>
      </text>
    </comment>
    <comment ref="AE41" authorId="1" shapeId="0">
      <text>
        <r>
          <rPr>
            <b/>
            <sz val="9"/>
            <color indexed="81"/>
            <rFont val="ＭＳ Ｐゴシック"/>
            <family val="3"/>
            <charset val="128"/>
          </rPr>
          <t>小数点以下第１位まで記入</t>
        </r>
      </text>
    </comment>
    <comment ref="A43" authorId="0" shapeId="0">
      <text>
        <r>
          <rPr>
            <b/>
            <sz val="9"/>
            <color indexed="81"/>
            <rFont val="ＭＳ Ｐゴシック"/>
            <family val="3"/>
            <charset val="128"/>
          </rPr>
          <t>温室効果ガス排出量の削減状況についての見解を記入
・予定どおり取組が実施できたか
・計画に沿って順調に削減できたか
・特に、計画最終年度に目標が達成できなかった場合は、その理由を必ず記入すること</t>
        </r>
      </text>
    </comment>
    <comment ref="A52" authorId="1" shapeId="0">
      <text>
        <r>
          <rPr>
            <b/>
            <sz val="9"/>
            <color indexed="81"/>
            <rFont val="ＭＳ Ｐゴシック"/>
            <family val="3"/>
            <charset val="128"/>
          </rPr>
          <t>前年度の状況を記入。
なお、組織の体制において、個人名の記入は必要ありません。</t>
        </r>
      </text>
    </comment>
    <comment ref="A59" authorId="1" shapeId="0">
      <text>
        <r>
          <rPr>
            <b/>
            <sz val="9"/>
            <color indexed="81"/>
            <rFont val="ＭＳ Ｐゴシック"/>
            <family val="3"/>
            <charset val="128"/>
          </rPr>
          <t>取組を実施した工場等の名称を記入</t>
        </r>
      </text>
    </comment>
    <comment ref="K59" authorId="1" shapeId="0">
      <text>
        <r>
          <rPr>
            <b/>
            <sz val="9"/>
            <color indexed="81"/>
            <rFont val="ＭＳ Ｐゴシック"/>
            <family val="3"/>
            <charset val="128"/>
          </rPr>
          <t>計画書に記載した取組について前年度の実施状況を記入（計画書に記載した以外の取組も記入可能です）
また、上記の実施した取組とは別に、</t>
        </r>
        <r>
          <rPr>
            <b/>
            <sz val="9"/>
            <color indexed="10"/>
            <rFont val="ＭＳ Ｐゴシック"/>
            <family val="3"/>
            <charset val="128"/>
          </rPr>
          <t>「今後実施予定分」と明記したうえで、今後実施する予定の温室効果ガス排出量削減の取組を併せて記入</t>
        </r>
        <r>
          <rPr>
            <b/>
            <sz val="9"/>
            <color indexed="81"/>
            <rFont val="ＭＳ Ｐゴシック"/>
            <family val="3"/>
            <charset val="128"/>
          </rPr>
          <t xml:space="preserve">
</t>
        </r>
      </text>
    </comment>
    <comment ref="D77" authorId="0" shapeId="0">
      <text>
        <r>
          <rPr>
            <b/>
            <sz val="9"/>
            <color indexed="81"/>
            <rFont val="ＭＳ Ｐゴシック"/>
            <family val="3"/>
            <charset val="128"/>
          </rPr>
          <t>取組欄に内容を入力すると「有」が表示されます。</t>
        </r>
      </text>
    </comment>
    <comment ref="F77" authorId="0" shapeId="0">
      <text>
        <r>
          <rPr>
            <b/>
            <sz val="9"/>
            <color indexed="81"/>
            <rFont val="ＭＳ Ｐゴシック"/>
            <family val="3"/>
            <charset val="128"/>
          </rPr>
          <t>上記の【目標削減率達成のために実施した措置及び今後の取組】と同じく、前年度実施した内容と今後の取組予定を記入</t>
        </r>
      </text>
    </comment>
    <comment ref="D79" authorId="0" shapeId="0">
      <text>
        <r>
          <rPr>
            <b/>
            <sz val="9"/>
            <color indexed="81"/>
            <rFont val="ＭＳ Ｐゴシック"/>
            <family val="3"/>
            <charset val="128"/>
          </rPr>
          <t>取組欄に内容を入力すると「有」が表示されます。</t>
        </r>
      </text>
    </comment>
    <comment ref="D83" authorId="0" shapeId="0">
      <text>
        <r>
          <rPr>
            <b/>
            <sz val="9"/>
            <color indexed="81"/>
            <rFont val="ＭＳ Ｐゴシック"/>
            <family val="3"/>
            <charset val="128"/>
          </rPr>
          <t>取組欄に内容を入力すると「有」が表示されます。</t>
        </r>
      </text>
    </comment>
    <comment ref="D85" authorId="0" shapeId="0">
      <text>
        <r>
          <rPr>
            <b/>
            <sz val="9"/>
            <color indexed="81"/>
            <rFont val="ＭＳ Ｐゴシック"/>
            <family val="3"/>
            <charset val="128"/>
          </rPr>
          <t>取組欄に内容を入力すると「有」が表示されます。</t>
        </r>
      </text>
    </comment>
    <comment ref="A88" authorId="1" shapeId="0">
      <text>
        <r>
          <rPr>
            <b/>
            <sz val="9"/>
            <color indexed="81"/>
            <rFont val="ＭＳ Ｐゴシック"/>
            <family val="3"/>
            <charset val="128"/>
          </rPr>
          <t>上記の各項目に記入した取組以外の温暖化対策に係る取組、その他補足説明など</t>
        </r>
      </text>
    </comment>
    <comment ref="A224" authorId="2" shapeId="0">
      <text>
        <r>
          <rPr>
            <b/>
            <sz val="9"/>
            <color indexed="81"/>
            <rFont val="ＭＳ Ｐゴシック"/>
            <family val="3"/>
            <charset val="128"/>
          </rPr>
          <t>（商業統計で掲げる業態分類表における百貨店業）</t>
        </r>
      </text>
    </comment>
    <comment ref="A225" authorId="2"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 ref="A226" authorId="2"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 ref="A227" authorId="2"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List>
</comments>
</file>

<file path=xl/sharedStrings.xml><?xml version="1.0" encoding="utf-8"?>
<sst xmlns="http://schemas.openxmlformats.org/spreadsheetml/2006/main" count="823" uniqueCount="515">
  <si>
    <t>所</t>
    <rPh sb="0" eb="1">
      <t>トコロ</t>
    </rPh>
    <phoneticPr fontId="2"/>
  </si>
  <si>
    <t>主たる業種</t>
    <rPh sb="0" eb="1">
      <t>シュ</t>
    </rPh>
    <rPh sb="3" eb="5">
      <t>ギョウシュ</t>
    </rPh>
    <phoneticPr fontId="2"/>
  </si>
  <si>
    <t>番号</t>
    <rPh sb="0" eb="2">
      <t>バンゴウ</t>
    </rPh>
    <phoneticPr fontId="2"/>
  </si>
  <si>
    <t>台）</t>
    <rPh sb="0" eb="1">
      <t>ダイ</t>
    </rPh>
    <phoneticPr fontId="2"/>
  </si>
  <si>
    <t>総排出量基準</t>
    <rPh sb="0" eb="1">
      <t>ソウ</t>
    </rPh>
    <rPh sb="1" eb="4">
      <t>ハイシュツリョウ</t>
    </rPh>
    <rPh sb="4" eb="6">
      <t>キジュン</t>
    </rPh>
    <phoneticPr fontId="2"/>
  </si>
  <si>
    <t>原単位基準</t>
    <rPh sb="0" eb="3">
      <t>ゲンタンイ</t>
    </rPh>
    <rPh sb="3" eb="5">
      <t>キジュン</t>
    </rPh>
    <phoneticPr fontId="2"/>
  </si>
  <si>
    <t>排出量</t>
    <rPh sb="0" eb="3">
      <t>ハイシュツリョウ</t>
    </rPh>
    <phoneticPr fontId="2"/>
  </si>
  <si>
    <t>指標の状況</t>
    <rPh sb="0" eb="2">
      <t>シヒョウ</t>
    </rPh>
    <rPh sb="3" eb="5">
      <t>ジョウキョウ</t>
    </rPh>
    <phoneticPr fontId="2"/>
  </si>
  <si>
    <t>対象事業の名称</t>
    <rPh sb="0" eb="2">
      <t>タイショウ</t>
    </rPh>
    <rPh sb="2" eb="4">
      <t>ジギョウ</t>
    </rPh>
    <rPh sb="5" eb="7">
      <t>メイショウ</t>
    </rPh>
    <phoneticPr fontId="2"/>
  </si>
  <si>
    <t>ベンチマーク指標</t>
    <rPh sb="6" eb="8">
      <t>シヒョウ</t>
    </rPh>
    <phoneticPr fontId="2"/>
  </si>
  <si>
    <t>（法人にあっては名称）</t>
    <rPh sb="1" eb="3">
      <t>ホウジン</t>
    </rPh>
    <rPh sb="8" eb="10">
      <t>メイショウ</t>
    </rPh>
    <phoneticPr fontId="2"/>
  </si>
  <si>
    <t>（法人にあっては主たる事業所の所在地）</t>
    <rPh sb="1" eb="3">
      <t>ホウジン</t>
    </rPh>
    <rPh sb="8" eb="9">
      <t>シュ</t>
    </rPh>
    <rPh sb="11" eb="14">
      <t>ジギョウショ</t>
    </rPh>
    <rPh sb="15" eb="18">
      <t>ショザイチ</t>
    </rPh>
    <phoneticPr fontId="2"/>
  </si>
  <si>
    <t>本票作成</t>
    <rPh sb="0" eb="1">
      <t>ホン</t>
    </rPh>
    <rPh sb="1" eb="2">
      <t>ヒョウ</t>
    </rPh>
    <rPh sb="2" eb="4">
      <t>サクセイ</t>
    </rPh>
    <phoneticPr fontId="2"/>
  </si>
  <si>
    <t>事業の
概　要</t>
    <rPh sb="0" eb="1">
      <t>コト</t>
    </rPh>
    <rPh sb="1" eb="2">
      <t>ギョウ</t>
    </rPh>
    <rPh sb="4" eb="5">
      <t>オオムネ</t>
    </rPh>
    <rPh sb="6" eb="7">
      <t>ヨウ</t>
    </rPh>
    <phoneticPr fontId="2"/>
  </si>
  <si>
    <t>特定事業者
の該当要件</t>
    <rPh sb="0" eb="2">
      <t>トクテイ</t>
    </rPh>
    <rPh sb="2" eb="5">
      <t>ジギョウシャ</t>
    </rPh>
    <rPh sb="7" eb="9">
      <t>ガイトウ</t>
    </rPh>
    <rPh sb="9" eb="11">
      <t>ヨウケン</t>
    </rPh>
    <phoneticPr fontId="2"/>
  </si>
  <si>
    <t>（該当事業者のみ記入）</t>
    <rPh sb="1" eb="3">
      <t>ガイトウ</t>
    </rPh>
    <rPh sb="3" eb="6">
      <t>ジギョウシャ</t>
    </rPh>
    <rPh sb="8" eb="10">
      <t>キニュウ</t>
    </rPh>
    <phoneticPr fontId="2"/>
  </si>
  <si>
    <t>達成率等</t>
    <rPh sb="0" eb="3">
      <t>タッセイリツ</t>
    </rPh>
    <rPh sb="3" eb="4">
      <t>トウ</t>
    </rPh>
    <phoneticPr fontId="2"/>
  </si>
  <si>
    <t>その他</t>
    <rPh sb="2" eb="3">
      <t>タ</t>
    </rPh>
    <phoneticPr fontId="2"/>
  </si>
  <si>
    <t>【その他特記事項】</t>
    <rPh sb="3" eb="4">
      <t>タ</t>
    </rPh>
    <rPh sb="4" eb="6">
      <t>トッキ</t>
    </rPh>
    <rPh sb="6" eb="8">
      <t>ジコウ</t>
    </rPh>
    <phoneticPr fontId="2"/>
  </si>
  <si>
    <t>年度</t>
    <rPh sb="0" eb="2">
      <t>ネンド</t>
    </rPh>
    <phoneticPr fontId="2"/>
  </si>
  <si>
    <t>【削減状況の自己評価】</t>
    <rPh sb="1" eb="3">
      <t>サクゲン</t>
    </rPh>
    <rPh sb="3" eb="5">
      <t>ジョウキョウ</t>
    </rPh>
    <rPh sb="6" eb="8">
      <t>ジコ</t>
    </rPh>
    <rPh sb="8" eb="10">
      <t>ヒョウカ</t>
    </rPh>
    <phoneticPr fontId="2"/>
  </si>
  <si>
    <t>）年度</t>
    <rPh sb="1" eb="3">
      <t>ネンド</t>
    </rPh>
    <phoneticPr fontId="2"/>
  </si>
  <si>
    <t>削減目標の達成状況</t>
    <rPh sb="0" eb="2">
      <t>サクゲン</t>
    </rPh>
    <rPh sb="2" eb="4">
      <t>モクヒョウ</t>
    </rPh>
    <rPh sb="5" eb="7">
      <t>タッセイ</t>
    </rPh>
    <rPh sb="7" eb="9">
      <t>ジョウキョウ</t>
    </rPh>
    <phoneticPr fontId="2"/>
  </si>
  <si>
    <t>原単位当たり排出量</t>
    <rPh sb="0" eb="3">
      <t>ゲンタンイ</t>
    </rPh>
    <rPh sb="3" eb="4">
      <t>ア</t>
    </rPh>
    <rPh sb="6" eb="9">
      <t>ハイシュツリョウ</t>
    </rPh>
    <phoneticPr fontId="2"/>
  </si>
  <si>
    <t>計画期間：</t>
    <rPh sb="0" eb="2">
      <t>ケイカク</t>
    </rPh>
    <rPh sb="2" eb="4">
      <t>キカン</t>
    </rPh>
    <phoneticPr fontId="2"/>
  </si>
  <si>
    <t>所　　在　　地</t>
    <rPh sb="0" eb="1">
      <t>トコロ</t>
    </rPh>
    <rPh sb="3" eb="4">
      <t>ザイ</t>
    </rPh>
    <rPh sb="6" eb="7">
      <t>チ</t>
    </rPh>
    <phoneticPr fontId="2"/>
  </si>
  <si>
    <t>【再生可能エネルギーの導入】</t>
    <rPh sb="1" eb="3">
      <t>サイセイ</t>
    </rPh>
    <rPh sb="3" eb="5">
      <t>カノウ</t>
    </rPh>
    <rPh sb="11" eb="13">
      <t>ドウニュウ</t>
    </rPh>
    <phoneticPr fontId="2"/>
  </si>
  <si>
    <t>分類
コード</t>
    <rPh sb="0" eb="2">
      <t>ブンルイ</t>
    </rPh>
    <phoneticPr fontId="2"/>
  </si>
  <si>
    <t>業種名：</t>
    <rPh sb="0" eb="2">
      <t>ギョウシュ</t>
    </rPh>
    <rPh sb="2" eb="3">
      <t>ナ</t>
    </rPh>
    <phoneticPr fontId="2"/>
  </si>
  <si>
    <t>②ﾊﾞｽ・ﾄﾗｯｸ100台、ﾀｸｼｰ250台以上</t>
    <rPh sb="12" eb="13">
      <t>ダイ</t>
    </rPh>
    <rPh sb="21" eb="22">
      <t>ダイ</t>
    </rPh>
    <rPh sb="22" eb="24">
      <t>イジョウ</t>
    </rPh>
    <phoneticPr fontId="2"/>
  </si>
  <si>
    <t>●車両台数（②該当の場合）</t>
    <rPh sb="1" eb="3">
      <t>シャリョウ</t>
    </rPh>
    <rPh sb="3" eb="5">
      <t>ダイスウ</t>
    </rPh>
    <rPh sb="7" eb="9">
      <t>ガイトウ</t>
    </rPh>
    <rPh sb="10" eb="12">
      <t>バアイ</t>
    </rPh>
    <phoneticPr fontId="2"/>
  </si>
  <si>
    <t>基準年度</t>
    <rPh sb="0" eb="2">
      <t>キジュン</t>
    </rPh>
    <rPh sb="2" eb="4">
      <t>ネンド</t>
    </rPh>
    <phoneticPr fontId="2"/>
  </si>
  <si>
    <t>目標年度</t>
    <rPh sb="0" eb="2">
      <t>モクヒョウ</t>
    </rPh>
    <rPh sb="2" eb="4">
      <t>ネンド</t>
    </rPh>
    <phoneticPr fontId="2"/>
  </si>
  <si>
    <t>【推進体制】</t>
    <rPh sb="1" eb="3">
      <t>スイシン</t>
    </rPh>
    <rPh sb="3" eb="5">
      <t>タイセイ</t>
    </rPh>
    <phoneticPr fontId="2"/>
  </si>
  <si>
    <t>達成</t>
    <rPh sb="0" eb="2">
      <t>タッセイ</t>
    </rPh>
    <phoneticPr fontId="2"/>
  </si>
  <si>
    <t>未達</t>
    <rPh sb="0" eb="2">
      <t>ミタツ</t>
    </rPh>
    <phoneticPr fontId="2"/>
  </si>
  <si>
    <t>目標達成</t>
    <rPh sb="0" eb="2">
      <t>モクヒョウ</t>
    </rPh>
    <rPh sb="2" eb="4">
      <t>タッセイ</t>
    </rPh>
    <phoneticPr fontId="2"/>
  </si>
  <si>
    <t>【目標削減率達成のために実施した措置及び今後の取組】</t>
    <rPh sb="1" eb="3">
      <t>モクヒョウ</t>
    </rPh>
    <rPh sb="3" eb="6">
      <t>サクゲンリツ</t>
    </rPh>
    <rPh sb="6" eb="8">
      <t>タッセイ</t>
    </rPh>
    <rPh sb="12" eb="14">
      <t>ジッシ</t>
    </rPh>
    <rPh sb="16" eb="18">
      <t>ソチ</t>
    </rPh>
    <rPh sb="18" eb="19">
      <t>オヨ</t>
    </rPh>
    <rPh sb="20" eb="22">
      <t>コンゴ</t>
    </rPh>
    <rPh sb="23" eb="25">
      <t>トリクミ</t>
    </rPh>
    <phoneticPr fontId="2"/>
  </si>
  <si>
    <t>実施した措置及び今後の取組の内容</t>
    <rPh sb="0" eb="2">
      <t>ジッシ</t>
    </rPh>
    <rPh sb="4" eb="6">
      <t>ソチ</t>
    </rPh>
    <rPh sb="6" eb="7">
      <t>オヨ</t>
    </rPh>
    <rPh sb="8" eb="10">
      <t>コンゴ</t>
    </rPh>
    <rPh sb="11" eb="13">
      <t>トリクミ</t>
    </rPh>
    <rPh sb="14" eb="16">
      <t>ナイヨウ</t>
    </rPh>
    <phoneticPr fontId="2"/>
  </si>
  <si>
    <t>工場等の名称</t>
    <rPh sb="0" eb="2">
      <t>コウジョウ</t>
    </rPh>
    <rPh sb="2" eb="3">
      <t>ナド</t>
    </rPh>
    <rPh sb="4" eb="6">
      <t>メイショウ</t>
    </rPh>
    <phoneticPr fontId="2"/>
  </si>
  <si>
    <t>別紙</t>
    <rPh sb="0" eb="2">
      <t>ベッシ</t>
    </rPh>
    <phoneticPr fontId="2"/>
  </si>
  <si>
    <t>％</t>
    <phoneticPr fontId="2"/>
  </si>
  <si>
    <t>【森林保全等吸収源対策への取組】</t>
    <rPh sb="1" eb="3">
      <t>シンリン</t>
    </rPh>
    <rPh sb="3" eb="5">
      <t>ホゼン</t>
    </rPh>
    <rPh sb="5" eb="6">
      <t>トウ</t>
    </rPh>
    <rPh sb="6" eb="9">
      <t>キュウシュウゲン</t>
    </rPh>
    <rPh sb="9" eb="11">
      <t>タイサク</t>
    </rPh>
    <rPh sb="13" eb="15">
      <t>トリクミ</t>
    </rPh>
    <phoneticPr fontId="2"/>
  </si>
  <si>
    <t>県内で
の取組</t>
    <rPh sb="0" eb="2">
      <t>ケンナイ</t>
    </rPh>
    <rPh sb="5" eb="7">
      <t>トリクミ</t>
    </rPh>
    <phoneticPr fontId="2"/>
  </si>
  <si>
    <t>箇年度）</t>
    <rPh sb="0" eb="1">
      <t>カ</t>
    </rPh>
    <rPh sb="1" eb="2">
      <t>ネン</t>
    </rPh>
    <rPh sb="2" eb="3">
      <t>ド</t>
    </rPh>
    <phoneticPr fontId="2"/>
  </si>
  <si>
    <t>（</t>
    <phoneticPr fontId="2"/>
  </si>
  <si>
    <t>～</t>
    <phoneticPr fontId="2"/>
  </si>
  <si>
    <t>（</t>
    <phoneticPr fontId="2"/>
  </si>
  <si>
    <t>目標削減率</t>
    <phoneticPr fontId="2"/>
  </si>
  <si>
    <r>
      <t>③CO</t>
    </r>
    <r>
      <rPr>
        <sz val="6"/>
        <rFont val="ＭＳ 明朝"/>
        <family val="1"/>
        <charset val="128"/>
      </rPr>
      <t>2</t>
    </r>
    <r>
      <rPr>
        <sz val="11"/>
        <rFont val="ＭＳ 明朝"/>
        <family val="1"/>
        <charset val="128"/>
      </rPr>
      <t>換算3,000t以上</t>
    </r>
    <rPh sb="4" eb="6">
      <t>カンザン</t>
    </rPh>
    <rPh sb="12" eb="14">
      <t>イジョウ</t>
    </rPh>
    <phoneticPr fontId="2"/>
  </si>
  <si>
    <r>
      <t>ｔCO</t>
    </r>
    <r>
      <rPr>
        <sz val="6"/>
        <rFont val="ＭＳ 明朝"/>
        <family val="1"/>
        <charset val="128"/>
      </rPr>
      <t>2</t>
    </r>
    <phoneticPr fontId="2"/>
  </si>
  <si>
    <t>（原単位基準の削減目標を選択している場合に記入）</t>
    <rPh sb="7" eb="9">
      <t>サクゲン</t>
    </rPh>
    <rPh sb="9" eb="11">
      <t>モクヒョウ</t>
    </rPh>
    <phoneticPr fontId="2"/>
  </si>
  <si>
    <t>温室効果ガスの排出量と密接な関係をもつ値の内容</t>
    <rPh sb="0" eb="2">
      <t>オンシツ</t>
    </rPh>
    <rPh sb="2" eb="4">
      <t>コウカ</t>
    </rPh>
    <rPh sb="7" eb="10">
      <t>ハイシュツリョウ</t>
    </rPh>
    <rPh sb="11" eb="13">
      <t>ミッセツ</t>
    </rPh>
    <rPh sb="14" eb="16">
      <t>カンケイ</t>
    </rPh>
    <rPh sb="19" eb="20">
      <t>アタイ</t>
    </rPh>
    <rPh sb="21" eb="23">
      <t>ナイヨウ</t>
    </rPh>
    <phoneticPr fontId="2"/>
  </si>
  <si>
    <r>
      <t>ｔCO</t>
    </r>
    <r>
      <rPr>
        <sz val="6"/>
        <rFont val="ＭＳ 明朝"/>
        <family val="1"/>
        <charset val="128"/>
      </rPr>
      <t>2</t>
    </r>
    <phoneticPr fontId="2"/>
  </si>
  <si>
    <t>①燃料等原油換算1,500kℓ以上</t>
    <rPh sb="1" eb="3">
      <t>ネンリョウ</t>
    </rPh>
    <rPh sb="3" eb="4">
      <t>トウ</t>
    </rPh>
    <rPh sb="4" eb="6">
      <t>ゲンユ</t>
    </rPh>
    <rPh sb="6" eb="8">
      <t>カンザン</t>
    </rPh>
    <rPh sb="15" eb="17">
      <t>イジョウ</t>
    </rPh>
    <phoneticPr fontId="2"/>
  </si>
  <si>
    <t>〒</t>
    <phoneticPr fontId="2"/>
  </si>
  <si>
    <t>氏　名</t>
    <rPh sb="0" eb="1">
      <t>シ</t>
    </rPh>
    <rPh sb="2" eb="3">
      <t>メイ</t>
    </rPh>
    <phoneticPr fontId="2"/>
  </si>
  <si>
    <t>住　所</t>
    <rPh sb="0" eb="1">
      <t>ジュウ</t>
    </rPh>
    <rPh sb="2" eb="3">
      <t>ショ</t>
    </rPh>
    <phoneticPr fontId="2"/>
  </si>
  <si>
    <t>部署名：</t>
    <phoneticPr fontId="2"/>
  </si>
  <si>
    <t>県内の
主　な
工場等</t>
    <rPh sb="0" eb="1">
      <t>ケン</t>
    </rPh>
    <rPh sb="1" eb="2">
      <t>ナイ</t>
    </rPh>
    <rPh sb="4" eb="5">
      <t>オモ</t>
    </rPh>
    <rPh sb="8" eb="11">
      <t>コウジョウトウ</t>
    </rPh>
    <phoneticPr fontId="2"/>
  </si>
  <si>
    <t>工場等の名称</t>
    <rPh sb="0" eb="3">
      <t>コウジョウトウ</t>
    </rPh>
    <rPh sb="4" eb="6">
      <t>メイショウ</t>
    </rPh>
    <phoneticPr fontId="2"/>
  </si>
  <si>
    <t>（●工場等の数</t>
    <rPh sb="2" eb="4">
      <t>コウジョウ</t>
    </rPh>
    <rPh sb="4" eb="5">
      <t>トウ</t>
    </rPh>
    <phoneticPr fontId="2"/>
  </si>
  <si>
    <t>①</t>
    <phoneticPr fontId="2"/>
  </si>
  <si>
    <t>②</t>
    <phoneticPr fontId="2"/>
  </si>
  <si>
    <t>③</t>
    <phoneticPr fontId="2"/>
  </si>
  <si>
    <t>④</t>
    <phoneticPr fontId="2"/>
  </si>
  <si>
    <t>⑤</t>
    <phoneticPr fontId="2"/>
  </si>
  <si>
    <t>⑥</t>
    <phoneticPr fontId="2"/>
  </si>
  <si>
    <t>t</t>
    <phoneticPr fontId="2"/>
  </si>
  <si>
    <t>kg</t>
    <phoneticPr fontId="2"/>
  </si>
  <si>
    <t>温室効果ガス</t>
    <rPh sb="0" eb="2">
      <t>オンシツ</t>
    </rPh>
    <rPh sb="2" eb="4">
      <t>コウカ</t>
    </rPh>
    <phoneticPr fontId="2"/>
  </si>
  <si>
    <t>年度)</t>
    <phoneticPr fontId="2"/>
  </si>
  <si>
    <t>年度)</t>
    <rPh sb="0" eb="2">
      <t>ネンド</t>
    </rPh>
    <phoneticPr fontId="2"/>
  </si>
  <si>
    <t>)年度排出量</t>
    <rPh sb="1" eb="3">
      <t>ネンド</t>
    </rPh>
    <rPh sb="3" eb="6">
      <t>ハイシュツリョウ</t>
    </rPh>
    <phoneticPr fontId="2"/>
  </si>
  <si>
    <t>年度</t>
    <phoneticPr fontId="2"/>
  </si>
  <si>
    <t>ベンチマーク</t>
    <phoneticPr fontId="2"/>
  </si>
  <si>
    <t>）年度排出量</t>
    <phoneticPr fontId="2"/>
  </si>
  <si>
    <r>
      <t>主な工場等
の</t>
    </r>
    <r>
      <rPr>
        <sz val="11"/>
        <rFont val="ＭＳ 明朝"/>
        <family val="1"/>
        <charset val="128"/>
      </rPr>
      <t>排</t>
    </r>
    <r>
      <rPr>
        <sz val="11"/>
        <rFont val="ＭＳ 明朝"/>
        <family val="1"/>
        <charset val="128"/>
      </rPr>
      <t>出量</t>
    </r>
    <rPh sb="0" eb="1">
      <t>オモ</t>
    </rPh>
    <rPh sb="2" eb="4">
      <t>コウジョウ</t>
    </rPh>
    <rPh sb="4" eb="5">
      <t>ナド</t>
    </rPh>
    <rPh sb="7" eb="8">
      <t>ハイ</t>
    </rPh>
    <rPh sb="8" eb="9">
      <t>デ</t>
    </rPh>
    <rPh sb="9" eb="10">
      <t>リョウ</t>
    </rPh>
    <phoneticPr fontId="2"/>
  </si>
  <si>
    <t>○</t>
    <phoneticPr fontId="2"/>
  </si>
  <si>
    <t>【 参 考 情 報 】</t>
    <rPh sb="2" eb="3">
      <t>サン</t>
    </rPh>
    <rPh sb="4" eb="5">
      <t>コウ</t>
    </rPh>
    <rPh sb="6" eb="7">
      <t>ジョウ</t>
    </rPh>
    <rPh sb="8" eb="9">
      <t>ホウ</t>
    </rPh>
    <phoneticPr fontId="2"/>
  </si>
  <si>
    <t>※以下は参考資料のため、提出は不要です。</t>
    <rPh sb="1" eb="3">
      <t>イカ</t>
    </rPh>
    <rPh sb="4" eb="6">
      <t>サンコウ</t>
    </rPh>
    <rPh sb="6" eb="8">
      <t>シリョウ</t>
    </rPh>
    <rPh sb="12" eb="14">
      <t>テイシュツ</t>
    </rPh>
    <rPh sb="15" eb="17">
      <t>フヨウ</t>
    </rPh>
    <phoneticPr fontId="2"/>
  </si>
  <si>
    <t>主たる業種・・・分類コード、業種名一覧表</t>
    <rPh sb="0" eb="1">
      <t>シュ</t>
    </rPh>
    <rPh sb="3" eb="5">
      <t>ギョウシュ</t>
    </rPh>
    <rPh sb="8" eb="10">
      <t>ブンルイ</t>
    </rPh>
    <rPh sb="14" eb="16">
      <t>ギョウシュ</t>
    </rPh>
    <rPh sb="16" eb="17">
      <t>メイ</t>
    </rPh>
    <rPh sb="17" eb="20">
      <t>イチランヒョウ</t>
    </rPh>
    <phoneticPr fontId="2"/>
  </si>
  <si>
    <t>（日本標準産業分類（平成19年11月改訂版）中分類）</t>
    <phoneticPr fontId="2"/>
  </si>
  <si>
    <t>01</t>
    <phoneticPr fontId="2"/>
  </si>
  <si>
    <t>農業</t>
    <rPh sb="0" eb="2">
      <t>ノウギョウ</t>
    </rPh>
    <phoneticPr fontId="2"/>
  </si>
  <si>
    <t>02</t>
  </si>
  <si>
    <t>林業</t>
    <rPh sb="0" eb="2">
      <t>リンギョウ</t>
    </rPh>
    <phoneticPr fontId="2"/>
  </si>
  <si>
    <t>03</t>
  </si>
  <si>
    <t>漁業（水産養殖業を除く）</t>
    <phoneticPr fontId="2"/>
  </si>
  <si>
    <t>04</t>
  </si>
  <si>
    <t>水産養殖業</t>
    <phoneticPr fontId="2"/>
  </si>
  <si>
    <t>05</t>
  </si>
  <si>
    <t>鉱業，採石業，砂利採取業</t>
    <phoneticPr fontId="2"/>
  </si>
  <si>
    <t>06</t>
  </si>
  <si>
    <t>総合工事業</t>
  </si>
  <si>
    <t>07</t>
  </si>
  <si>
    <t>職別工事業（設備工事業を除く）</t>
  </si>
  <si>
    <t>08</t>
  </si>
  <si>
    <t>設備工事業</t>
  </si>
  <si>
    <t>09</t>
  </si>
  <si>
    <t>食料品製造業</t>
  </si>
  <si>
    <t>10</t>
  </si>
  <si>
    <t>飲料・たばこ・飼料製造業</t>
  </si>
  <si>
    <t>11</t>
  </si>
  <si>
    <t>繊維工業</t>
  </si>
  <si>
    <t>12</t>
  </si>
  <si>
    <t>木材・木製品製造業（家具を除く）</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</si>
  <si>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</si>
  <si>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</si>
  <si>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</si>
  <si>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</si>
  <si>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</si>
  <si>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</si>
  <si>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</si>
  <si>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</si>
  <si>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</si>
  <si>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</si>
  <si>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</si>
  <si>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phoneticPr fontId="2"/>
  </si>
  <si>
    <t>19</t>
  </si>
  <si>
    <t>ゴム製品製造業</t>
  </si>
  <si>
    <t>20</t>
  </si>
  <si>
    <t>なめし革・同製品・毛皮製造業</t>
    <phoneticPr fontId="2"/>
  </si>
  <si>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</si>
  <si>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</si>
  <si>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</si>
  <si>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</si>
  <si>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</si>
  <si>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</si>
  <si>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</si>
  <si>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</si>
  <si>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</si>
  <si>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</si>
  <si>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</si>
  <si>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</si>
  <si>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</si>
  <si>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</si>
  <si>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</si>
  <si>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</si>
  <si>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</si>
  <si>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</si>
  <si>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</si>
  <si>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</si>
  <si>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</si>
  <si>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</si>
  <si>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</si>
  <si>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</si>
  <si>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33</t>
  </si>
  <si>
    <t>電気業</t>
  </si>
  <si>
    <t>34</t>
  </si>
  <si>
    <t>ガス業</t>
  </si>
  <si>
    <t>35</t>
  </si>
  <si>
    <t>熱供給業</t>
  </si>
  <si>
    <t>36</t>
  </si>
  <si>
    <t>水道業</t>
  </si>
  <si>
    <t>37</t>
  </si>
  <si>
    <t>通信業</t>
  </si>
  <si>
    <t>38</t>
  </si>
  <si>
    <t>放送業</t>
  </si>
  <si>
    <t>39</t>
  </si>
  <si>
    <t>情報サービス業</t>
  </si>
  <si>
    <t>40</t>
  </si>
  <si>
    <t>インターネット附随サービス業</t>
  </si>
  <si>
    <t>41</t>
  </si>
  <si>
    <t>映像・音声・文字情報制作業</t>
  </si>
  <si>
    <t>42</t>
  </si>
  <si>
    <t>鉄道業</t>
  </si>
  <si>
    <t>43</t>
  </si>
  <si>
    <t>道路旅客運送業</t>
  </si>
  <si>
    <t>44</t>
  </si>
  <si>
    <t>道路貨物運送業</t>
  </si>
  <si>
    <t>45</t>
  </si>
  <si>
    <t>水運業</t>
  </si>
  <si>
    <t>46</t>
  </si>
  <si>
    <t>航空運輸業</t>
  </si>
  <si>
    <t>47</t>
  </si>
  <si>
    <t>倉庫業</t>
  </si>
  <si>
    <t>48</t>
  </si>
  <si>
    <t>運輸に附帯するサービス業</t>
  </si>
  <si>
    <t>49</t>
  </si>
  <si>
    <t>郵便業（信書便事業を含む）</t>
  </si>
  <si>
    <t>50</t>
  </si>
  <si>
    <t>各種商品卸売業</t>
  </si>
  <si>
    <t>51</t>
  </si>
  <si>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</si>
  <si>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</si>
  <si>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</si>
  <si>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</si>
  <si>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</si>
  <si>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</si>
  <si>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</si>
  <si>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</si>
  <si>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</si>
  <si>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</si>
  <si>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</si>
  <si>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</si>
  <si>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</si>
  <si>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</si>
  <si>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</si>
  <si>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</si>
  <si>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</si>
  <si>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</si>
  <si>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</si>
  <si>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</si>
  <si>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無店舗小売業</t>
  </si>
  <si>
    <t>62</t>
  </si>
  <si>
    <t>銀行業</t>
  </si>
  <si>
    <t>63</t>
  </si>
  <si>
    <t>協同組織金融業</t>
  </si>
  <si>
    <t>64</t>
  </si>
  <si>
    <t>貸金業，クレジットカード業等非預金信用機関</t>
  </si>
  <si>
    <t>65</t>
  </si>
  <si>
    <t>金融商品取引業，商品先物取引業</t>
  </si>
  <si>
    <t>66</t>
  </si>
  <si>
    <t>補助的金融業等</t>
  </si>
  <si>
    <t>67</t>
  </si>
  <si>
    <t>保険業（保険媒介代理業，保険サ－ビス業を含む）</t>
  </si>
  <si>
    <t>68</t>
  </si>
  <si>
    <t>不動産取引業</t>
  </si>
  <si>
    <t>69</t>
  </si>
  <si>
    <t>不動産賃貸業・管理業</t>
  </si>
  <si>
    <t>70</t>
  </si>
  <si>
    <t>物品賃貸業</t>
  </si>
  <si>
    <t>71</t>
  </si>
  <si>
    <t>学術・開発研究機関</t>
  </si>
  <si>
    <t>72</t>
  </si>
  <si>
    <t>専門サービス業（他に分類されないもの）</t>
  </si>
  <si>
    <t>73</t>
  </si>
  <si>
    <t>広告業</t>
  </si>
  <si>
    <t>74</t>
  </si>
  <si>
    <t>技術サービス業（他に分類されないもの）</t>
  </si>
  <si>
    <t>75</t>
  </si>
  <si>
    <t>宿泊業</t>
  </si>
  <si>
    <t>76</t>
  </si>
  <si>
    <t>飲食店</t>
  </si>
  <si>
    <t>77</t>
  </si>
  <si>
    <t>持ち帰り・配達飲食サービス業</t>
  </si>
  <si>
    <t>78</t>
  </si>
  <si>
    <t>洗濯・理容･美容･浴場業</t>
  </si>
  <si>
    <t>79</t>
  </si>
  <si>
    <t>その他の生活関連サービス業</t>
  </si>
  <si>
    <t>80</t>
  </si>
  <si>
    <t>娯楽業</t>
  </si>
  <si>
    <t>81</t>
  </si>
  <si>
    <t>学校教育</t>
  </si>
  <si>
    <t>82</t>
  </si>
  <si>
    <t>その他の教育，学習支援業</t>
  </si>
  <si>
    <t>83</t>
  </si>
  <si>
    <t>医療業</t>
  </si>
  <si>
    <t>84</t>
  </si>
  <si>
    <t>保健衛生</t>
  </si>
  <si>
    <t>85</t>
  </si>
  <si>
    <t>社会保険・社会福祉・介護事業</t>
  </si>
  <si>
    <t>86</t>
  </si>
  <si>
    <t>郵便局</t>
  </si>
  <si>
    <t>87</t>
  </si>
  <si>
    <t>協同組合（他に分類されないもの）</t>
  </si>
  <si>
    <t>88</t>
  </si>
  <si>
    <t>廃棄物処理業</t>
  </si>
  <si>
    <t>89</t>
  </si>
  <si>
    <t>自動車整備業</t>
    <phoneticPr fontId="2"/>
  </si>
  <si>
    <t>90</t>
  </si>
  <si>
    <t>機械等修理業（別掲を除く）</t>
  </si>
  <si>
    <t>91</t>
  </si>
  <si>
    <t>職業紹介・労働者派遣業</t>
  </si>
  <si>
    <t>92</t>
  </si>
  <si>
    <t>その他の事業サービス業</t>
  </si>
  <si>
    <t>93</t>
  </si>
  <si>
    <t>政治・経済・文化団体</t>
  </si>
  <si>
    <t>94</t>
  </si>
  <si>
    <t>宗教</t>
  </si>
  <si>
    <t>95</t>
  </si>
  <si>
    <t>その他のサービス業</t>
  </si>
  <si>
    <t>96</t>
  </si>
  <si>
    <t>外国公務</t>
  </si>
  <si>
    <t>97</t>
  </si>
  <si>
    <t>国家公務</t>
  </si>
  <si>
    <t>98</t>
  </si>
  <si>
    <t>地方公務</t>
  </si>
  <si>
    <t>99</t>
  </si>
  <si>
    <t>分類不能の産業</t>
  </si>
  <si>
    <t>ベンチマーク指標の状況</t>
    <rPh sb="6" eb="8">
      <t>シヒョウ</t>
    </rPh>
    <rPh sb="9" eb="11">
      <t>ジョウキョウ</t>
    </rPh>
    <phoneticPr fontId="2"/>
  </si>
  <si>
    <t>指標</t>
    <rPh sb="0" eb="2">
      <t>シヒョウ</t>
    </rPh>
    <phoneticPr fontId="2"/>
  </si>
  <si>
    <t>（指標の内容）</t>
    <rPh sb="1" eb="3">
      <t>シヒョウ</t>
    </rPh>
    <rPh sb="4" eb="6">
      <t>ナイヨウ</t>
    </rPh>
    <phoneticPr fontId="2"/>
  </si>
  <si>
    <t>高炉による鉄鋼業</t>
    <rPh sb="0" eb="2">
      <t>コウロ</t>
    </rPh>
    <rPh sb="5" eb="7">
      <t>テッコウ</t>
    </rPh>
    <rPh sb="7" eb="8">
      <t>ギョウ</t>
    </rPh>
    <phoneticPr fontId="2"/>
  </si>
  <si>
    <t>電炉による普通鋼製造業</t>
    <rPh sb="0" eb="2">
      <t>デンロ</t>
    </rPh>
    <rPh sb="5" eb="7">
      <t>フツウ</t>
    </rPh>
    <rPh sb="7" eb="8">
      <t>コウ</t>
    </rPh>
    <rPh sb="8" eb="11">
      <t>セイゾウギョウ</t>
    </rPh>
    <phoneticPr fontId="2"/>
  </si>
  <si>
    <t>電力供給業</t>
    <rPh sb="4" eb="5">
      <t>ギョウ</t>
    </rPh>
    <phoneticPr fontId="2"/>
  </si>
  <si>
    <t>洋紙製造業</t>
    <rPh sb="0" eb="2">
      <t>ヨウシ</t>
    </rPh>
    <rPh sb="2" eb="5">
      <t>セイゾウギョウ</t>
    </rPh>
    <phoneticPr fontId="2"/>
  </si>
  <si>
    <t>板紙製造業</t>
    <rPh sb="0" eb="2">
      <t>イタガミ</t>
    </rPh>
    <rPh sb="2" eb="5">
      <t>セイゾウギョウ</t>
    </rPh>
    <phoneticPr fontId="2"/>
  </si>
  <si>
    <t>石油精製業</t>
    <rPh sb="0" eb="2">
      <t>セキユ</t>
    </rPh>
    <rPh sb="2" eb="5">
      <t>セイセイギョウ</t>
    </rPh>
    <phoneticPr fontId="2"/>
  </si>
  <si>
    <t>石油化学系基礎製品製造業</t>
    <rPh sb="0" eb="2">
      <t>セキユ</t>
    </rPh>
    <rPh sb="2" eb="4">
      <t>カガク</t>
    </rPh>
    <rPh sb="4" eb="5">
      <t>ケイ</t>
    </rPh>
    <rPh sb="5" eb="7">
      <t>キソ</t>
    </rPh>
    <rPh sb="7" eb="9">
      <t>セイヒン</t>
    </rPh>
    <rPh sb="9" eb="11">
      <t>セイゾウ</t>
    </rPh>
    <rPh sb="11" eb="12">
      <t>ギョウ</t>
    </rPh>
    <phoneticPr fontId="2"/>
  </si>
  <si>
    <t>ソーダ工業</t>
    <rPh sb="3" eb="5">
      <t>コウギョウ</t>
    </rPh>
    <phoneticPr fontId="2"/>
  </si>
  <si>
    <t>(</t>
    <phoneticPr fontId="2"/>
  </si>
  <si>
    <t>）年度削減実績</t>
    <phoneticPr fontId="2"/>
  </si>
  <si>
    <t>（</t>
    <phoneticPr fontId="2"/>
  </si>
  <si>
    <t>)</t>
    <phoneticPr fontId="2"/>
  </si>
  <si>
    <t>県管理用</t>
    <rPh sb="0" eb="1">
      <t>ケン</t>
    </rPh>
    <rPh sb="1" eb="4">
      <t>カンリヨウ</t>
    </rPh>
    <phoneticPr fontId="2"/>
  </si>
  <si>
    <t>氏名</t>
    <rPh sb="0" eb="2">
      <t>シメイ</t>
    </rPh>
    <phoneticPr fontId="2"/>
  </si>
  <si>
    <t>部署名</t>
    <rPh sb="0" eb="2">
      <t>ブショ</t>
    </rPh>
    <rPh sb="2" eb="3">
      <t>メイ</t>
    </rPh>
    <phoneticPr fontId="2"/>
  </si>
  <si>
    <t>粗鋼量当たりのエネルギー使用量</t>
    <rPh sb="0" eb="2">
      <t>ソコウ</t>
    </rPh>
    <rPh sb="2" eb="3">
      <t>リョウ</t>
    </rPh>
    <rPh sb="3" eb="4">
      <t>ア</t>
    </rPh>
    <rPh sb="12" eb="14">
      <t>シヨウ</t>
    </rPh>
    <rPh sb="14" eb="15">
      <t>リョウ</t>
    </rPh>
    <phoneticPr fontId="2"/>
  </si>
  <si>
    <t>上工程の原単位（粗鋼量当たりのエネルギー使用量）と
下工程の原単位（圧延量当たりのエネルギー使用量）の和</t>
    <rPh sb="0" eb="1">
      <t>ウエ</t>
    </rPh>
    <rPh sb="1" eb="3">
      <t>コウテイ</t>
    </rPh>
    <rPh sb="4" eb="7">
      <t>ゲンタンイ</t>
    </rPh>
    <rPh sb="8" eb="10">
      <t>ソコウ</t>
    </rPh>
    <rPh sb="10" eb="11">
      <t>リョウ</t>
    </rPh>
    <rPh sb="11" eb="12">
      <t>ア</t>
    </rPh>
    <rPh sb="20" eb="23">
      <t>シヨウリョウ</t>
    </rPh>
    <rPh sb="26" eb="27">
      <t>シタ</t>
    </rPh>
    <rPh sb="27" eb="29">
      <t>コウテイ</t>
    </rPh>
    <rPh sb="30" eb="33">
      <t>ゲンタンイ</t>
    </rPh>
    <rPh sb="34" eb="36">
      <t>アツエン</t>
    </rPh>
    <rPh sb="36" eb="37">
      <t>リョウ</t>
    </rPh>
    <rPh sb="37" eb="38">
      <t>ア</t>
    </rPh>
    <rPh sb="46" eb="49">
      <t>シヨウリョウ</t>
    </rPh>
    <rPh sb="51" eb="52">
      <t>ワ</t>
    </rPh>
    <phoneticPr fontId="2"/>
  </si>
  <si>
    <t>電炉による特殊鋼製造業</t>
    <phoneticPr fontId="2"/>
  </si>
  <si>
    <t>上工程の原単位（粗鋼量当たりのエネルギー使用量）と
下工程の原単位（出荷量当たりのエネルギー使用量）の和</t>
    <rPh sb="0" eb="1">
      <t>ウエ</t>
    </rPh>
    <rPh sb="1" eb="3">
      <t>コウテイ</t>
    </rPh>
    <rPh sb="4" eb="7">
      <t>ゲンタンイ</t>
    </rPh>
    <rPh sb="8" eb="10">
      <t>ソコウ</t>
    </rPh>
    <rPh sb="10" eb="11">
      <t>リョウ</t>
    </rPh>
    <rPh sb="11" eb="12">
      <t>ア</t>
    </rPh>
    <rPh sb="20" eb="23">
      <t>シヨウリョウ</t>
    </rPh>
    <rPh sb="26" eb="27">
      <t>シタ</t>
    </rPh>
    <rPh sb="27" eb="29">
      <t>コウテイ</t>
    </rPh>
    <rPh sb="30" eb="33">
      <t>ゲンタンイ</t>
    </rPh>
    <rPh sb="34" eb="36">
      <t>シュッカ</t>
    </rPh>
    <rPh sb="36" eb="37">
      <t>リョウ</t>
    </rPh>
    <rPh sb="37" eb="38">
      <t>ア</t>
    </rPh>
    <rPh sb="46" eb="49">
      <t>シヨウリョウ</t>
    </rPh>
    <rPh sb="51" eb="52">
      <t>ワ</t>
    </rPh>
    <phoneticPr fontId="2"/>
  </si>
  <si>
    <t>セメント製造業</t>
    <phoneticPr fontId="2"/>
  </si>
  <si>
    <t>原料工程、焼成工程、仕上げ工程、出荷工程等それぞれの工程における生産量（出荷量）当たりのエネルギー使用量の和</t>
    <rPh sb="0" eb="2">
      <t>ゲンリョウ</t>
    </rPh>
    <rPh sb="2" eb="4">
      <t>コウテイ</t>
    </rPh>
    <rPh sb="5" eb="7">
      <t>ショウセイ</t>
    </rPh>
    <rPh sb="7" eb="9">
      <t>コウテイ</t>
    </rPh>
    <rPh sb="10" eb="12">
      <t>シア</t>
    </rPh>
    <rPh sb="13" eb="15">
      <t>コウテイ</t>
    </rPh>
    <rPh sb="16" eb="18">
      <t>シュッカ</t>
    </rPh>
    <rPh sb="18" eb="21">
      <t>コウテイナド</t>
    </rPh>
    <rPh sb="26" eb="28">
      <t>コウテイ</t>
    </rPh>
    <rPh sb="32" eb="34">
      <t>セイサン</t>
    </rPh>
    <rPh sb="34" eb="35">
      <t>リョウ</t>
    </rPh>
    <rPh sb="36" eb="38">
      <t>シュッカ</t>
    </rPh>
    <rPh sb="38" eb="39">
      <t>リョウ</t>
    </rPh>
    <rPh sb="40" eb="41">
      <t>ア</t>
    </rPh>
    <rPh sb="49" eb="52">
      <t>シヨウリョウ</t>
    </rPh>
    <rPh sb="53" eb="54">
      <t>ワ</t>
    </rPh>
    <phoneticPr fontId="2"/>
  </si>
  <si>
    <t>洋紙製造工程の洋紙生産量当たりのエネルギー使用量</t>
    <rPh sb="0" eb="2">
      <t>ヨウシ</t>
    </rPh>
    <rPh sb="2" eb="4">
      <t>セイゾウ</t>
    </rPh>
    <rPh sb="4" eb="6">
      <t>コウテイ</t>
    </rPh>
    <rPh sb="7" eb="9">
      <t>ヨウシ</t>
    </rPh>
    <rPh sb="9" eb="11">
      <t>セイサン</t>
    </rPh>
    <rPh sb="11" eb="12">
      <t>リョウ</t>
    </rPh>
    <rPh sb="12" eb="13">
      <t>ア</t>
    </rPh>
    <rPh sb="21" eb="23">
      <t>シヨウ</t>
    </rPh>
    <rPh sb="23" eb="24">
      <t>リョウ</t>
    </rPh>
    <phoneticPr fontId="2"/>
  </si>
  <si>
    <t>板紙製造工程の板紙生産量当たりのエネルギー使用量</t>
    <rPh sb="0" eb="2">
      <t>イタガミ</t>
    </rPh>
    <rPh sb="2" eb="4">
      <t>セイゾウ</t>
    </rPh>
    <rPh sb="4" eb="6">
      <t>コウテイ</t>
    </rPh>
    <rPh sb="7" eb="9">
      <t>イタガミ</t>
    </rPh>
    <rPh sb="9" eb="11">
      <t>セイサン</t>
    </rPh>
    <rPh sb="11" eb="12">
      <t>リョウ</t>
    </rPh>
    <rPh sb="12" eb="13">
      <t>ア</t>
    </rPh>
    <rPh sb="21" eb="23">
      <t>シヨウ</t>
    </rPh>
    <rPh sb="23" eb="24">
      <t>リョウ</t>
    </rPh>
    <phoneticPr fontId="2"/>
  </si>
  <si>
    <t>石油精製工程の標準エネルギー使用量（当該工程に含まれる装置ごとの通油量に適切であると認められる係数を乗じた値の和）当たりのエネルギー使用量</t>
    <rPh sb="0" eb="2">
      <t>セキユ</t>
    </rPh>
    <rPh sb="2" eb="4">
      <t>セイセイ</t>
    </rPh>
    <rPh sb="4" eb="6">
      <t>コウテイ</t>
    </rPh>
    <rPh sb="7" eb="9">
      <t>ヒョウジュン</t>
    </rPh>
    <rPh sb="14" eb="17">
      <t>シヨウリョウ</t>
    </rPh>
    <rPh sb="18" eb="20">
      <t>トウガイ</t>
    </rPh>
    <rPh sb="20" eb="22">
      <t>コウテイ</t>
    </rPh>
    <rPh sb="23" eb="24">
      <t>フク</t>
    </rPh>
    <rPh sb="27" eb="29">
      <t>ソウチ</t>
    </rPh>
    <rPh sb="32" eb="33">
      <t>ツウ</t>
    </rPh>
    <rPh sb="33" eb="34">
      <t>アブラ</t>
    </rPh>
    <rPh sb="34" eb="35">
      <t>リョウ</t>
    </rPh>
    <rPh sb="36" eb="38">
      <t>テキセツ</t>
    </rPh>
    <rPh sb="42" eb="43">
      <t>ミト</t>
    </rPh>
    <rPh sb="47" eb="49">
      <t>ケイスウ</t>
    </rPh>
    <rPh sb="50" eb="51">
      <t>ジョウ</t>
    </rPh>
    <rPh sb="53" eb="54">
      <t>アタイ</t>
    </rPh>
    <rPh sb="55" eb="56">
      <t>ワ</t>
    </rPh>
    <rPh sb="57" eb="58">
      <t>ア</t>
    </rPh>
    <rPh sb="66" eb="68">
      <t>シヨウ</t>
    </rPh>
    <rPh sb="68" eb="69">
      <t>リョウ</t>
    </rPh>
    <phoneticPr fontId="2"/>
  </si>
  <si>
    <t>エチレン等製造設備におけるエチレン等の生産量当たりのエネルギー使用量</t>
    <rPh sb="4" eb="5">
      <t>ナド</t>
    </rPh>
    <rPh sb="5" eb="7">
      <t>セイゾウ</t>
    </rPh>
    <rPh sb="7" eb="9">
      <t>セツビ</t>
    </rPh>
    <rPh sb="17" eb="18">
      <t>ナド</t>
    </rPh>
    <rPh sb="19" eb="21">
      <t>セイサン</t>
    </rPh>
    <rPh sb="21" eb="22">
      <t>リョウ</t>
    </rPh>
    <rPh sb="22" eb="23">
      <t>ア</t>
    </rPh>
    <rPh sb="31" eb="33">
      <t>シヨウ</t>
    </rPh>
    <rPh sb="33" eb="34">
      <t>リョウ</t>
    </rPh>
    <phoneticPr fontId="2"/>
  </si>
  <si>
    <t>電解工程の電解槽払出カセイソーダ重量当たりのエネルギー使用量と濃縮工程の液体カセイソーダ重量当たりの蒸気使用熱量の和</t>
    <rPh sb="0" eb="2">
      <t>デンカイ</t>
    </rPh>
    <rPh sb="2" eb="4">
      <t>コウテイ</t>
    </rPh>
    <rPh sb="5" eb="7">
      <t>デンカイ</t>
    </rPh>
    <rPh sb="7" eb="8">
      <t>ソウ</t>
    </rPh>
    <rPh sb="8" eb="10">
      <t>ハライダシ</t>
    </rPh>
    <rPh sb="16" eb="18">
      <t>ジュウリョウ</t>
    </rPh>
    <rPh sb="18" eb="19">
      <t>ア</t>
    </rPh>
    <rPh sb="27" eb="29">
      <t>シヨウ</t>
    </rPh>
    <rPh sb="29" eb="30">
      <t>リョウ</t>
    </rPh>
    <rPh sb="31" eb="33">
      <t>ノウシュク</t>
    </rPh>
    <rPh sb="33" eb="35">
      <t>コウテイ</t>
    </rPh>
    <rPh sb="36" eb="38">
      <t>エキタイ</t>
    </rPh>
    <rPh sb="44" eb="46">
      <t>ジュウリョウ</t>
    </rPh>
    <rPh sb="46" eb="47">
      <t>ア</t>
    </rPh>
    <rPh sb="50" eb="52">
      <t>ジョウキ</t>
    </rPh>
    <rPh sb="52" eb="54">
      <t>シヨウ</t>
    </rPh>
    <rPh sb="54" eb="56">
      <t>ネツリョウ</t>
    </rPh>
    <rPh sb="57" eb="58">
      <t>ワ</t>
    </rPh>
    <phoneticPr fontId="2"/>
  </si>
  <si>
    <t>工場等の数</t>
    <rPh sb="0" eb="2">
      <t>コウジョウ</t>
    </rPh>
    <rPh sb="2" eb="3">
      <t>トウ</t>
    </rPh>
    <rPh sb="4" eb="5">
      <t>カズ</t>
    </rPh>
    <phoneticPr fontId="2"/>
  </si>
  <si>
    <t>車両台数</t>
    <rPh sb="0" eb="2">
      <t>シャリョウ</t>
    </rPh>
    <rPh sb="2" eb="4">
      <t>ダイスウ</t>
    </rPh>
    <phoneticPr fontId="2"/>
  </si>
  <si>
    <t>基準選択</t>
    <rPh sb="0" eb="2">
      <t>キジュン</t>
    </rPh>
    <rPh sb="2" eb="4">
      <t>センタク</t>
    </rPh>
    <phoneticPr fontId="2"/>
  </si>
  <si>
    <t>確認</t>
    <rPh sb="0" eb="2">
      <t>カクニン</t>
    </rPh>
    <phoneticPr fontId="2"/>
  </si>
  <si>
    <t>対応</t>
    <rPh sb="0" eb="2">
      <t>タイオウ</t>
    </rPh>
    <phoneticPr fontId="2"/>
  </si>
  <si>
    <t>住所、郵便番号</t>
    <rPh sb="0" eb="2">
      <t>ジュウショ</t>
    </rPh>
    <rPh sb="3" eb="7">
      <t>ユウビンバンゴウ</t>
    </rPh>
    <phoneticPr fontId="2"/>
  </si>
  <si>
    <t>該当項目</t>
    <rPh sb="0" eb="2">
      <t>ガイトウ</t>
    </rPh>
    <rPh sb="2" eb="4">
      <t>コウモク</t>
    </rPh>
    <phoneticPr fontId="2"/>
  </si>
  <si>
    <t>※特定事業者の該当要件が2つ以上になる場合は、複数にチェックを入れてください。</t>
    <rPh sb="1" eb="3">
      <t>トクテイ</t>
    </rPh>
    <rPh sb="3" eb="6">
      <t>ジギョウシャ</t>
    </rPh>
    <rPh sb="7" eb="9">
      <t>ガイトウ</t>
    </rPh>
    <rPh sb="9" eb="11">
      <t>ヨウケン</t>
    </rPh>
    <rPh sb="14" eb="16">
      <t>イジョウ</t>
    </rPh>
    <rPh sb="19" eb="21">
      <t>バアイ</t>
    </rPh>
    <rPh sb="23" eb="25">
      <t>フクスウ</t>
    </rPh>
    <rPh sb="31" eb="32">
      <t>イ</t>
    </rPh>
    <phoneticPr fontId="2"/>
  </si>
  <si>
    <t>排出量基準</t>
    <rPh sb="0" eb="2">
      <t>ハイシュツ</t>
    </rPh>
    <rPh sb="2" eb="3">
      <t>リョウ</t>
    </rPh>
    <rPh sb="3" eb="5">
      <t>キジュン</t>
    </rPh>
    <phoneticPr fontId="2"/>
  </si>
  <si>
    <t>事業の概要</t>
    <rPh sb="0" eb="2">
      <t>ジギョウ</t>
    </rPh>
    <rPh sb="3" eb="5">
      <t>ガイヨウ</t>
    </rPh>
    <phoneticPr fontId="2"/>
  </si>
  <si>
    <t>工場等の名称、所在地</t>
    <rPh sb="0" eb="2">
      <t>コウジョウ</t>
    </rPh>
    <rPh sb="2" eb="3">
      <t>トウ</t>
    </rPh>
    <rPh sb="4" eb="6">
      <t>メイショウ</t>
    </rPh>
    <rPh sb="7" eb="10">
      <t>ショザイチ</t>
    </rPh>
    <phoneticPr fontId="2"/>
  </si>
  <si>
    <t>※温室効果ガスの排出量の多いものから順に6か所まで記入してください。</t>
    <rPh sb="1" eb="3">
      <t>オンシツ</t>
    </rPh>
    <rPh sb="3" eb="5">
      <t>コウカ</t>
    </rPh>
    <rPh sb="8" eb="10">
      <t>ハイシュツ</t>
    </rPh>
    <rPh sb="10" eb="11">
      <t>リョウ</t>
    </rPh>
    <rPh sb="12" eb="13">
      <t>オオ</t>
    </rPh>
    <rPh sb="18" eb="19">
      <t>ジュン</t>
    </rPh>
    <rPh sb="22" eb="23">
      <t>ショ</t>
    </rPh>
    <rPh sb="25" eb="27">
      <t>キニュウ</t>
    </rPh>
    <phoneticPr fontId="2"/>
  </si>
  <si>
    <t>※計画書に記入した順番で記載してください。</t>
    <phoneticPr fontId="2"/>
  </si>
  <si>
    <t>該当要件</t>
    <rPh sb="0" eb="2">
      <t>ガイトウ</t>
    </rPh>
    <rPh sb="2" eb="4">
      <t>ヨウケン</t>
    </rPh>
    <phoneticPr fontId="2"/>
  </si>
  <si>
    <t>温室効果ガス排出量</t>
    <rPh sb="0" eb="2">
      <t>オンシツ</t>
    </rPh>
    <rPh sb="2" eb="4">
      <t>コウカ</t>
    </rPh>
    <rPh sb="6" eb="8">
      <t>ハイシュツ</t>
    </rPh>
    <rPh sb="8" eb="9">
      <t>リョウ</t>
    </rPh>
    <phoneticPr fontId="2"/>
  </si>
  <si>
    <t>目標年度</t>
    <phoneticPr fontId="2"/>
  </si>
  <si>
    <t>基準年度CO2排出量</t>
    <rPh sb="0" eb="2">
      <t>キジュン</t>
    </rPh>
    <rPh sb="2" eb="4">
      <t>ネンド</t>
    </rPh>
    <rPh sb="7" eb="9">
      <t>ハイシュツ</t>
    </rPh>
    <rPh sb="9" eb="10">
      <t>リョウ</t>
    </rPh>
    <phoneticPr fontId="2"/>
  </si>
  <si>
    <t>提出年度CO2排出量</t>
    <rPh sb="0" eb="2">
      <t>テイシュツ</t>
    </rPh>
    <rPh sb="2" eb="3">
      <t>ネン</t>
    </rPh>
    <rPh sb="3" eb="4">
      <t>ド</t>
    </rPh>
    <rPh sb="7" eb="9">
      <t>ハイシュツ</t>
    </rPh>
    <rPh sb="9" eb="10">
      <t>リョウ</t>
    </rPh>
    <phoneticPr fontId="2"/>
  </si>
  <si>
    <t>目標年度CO2排出量</t>
    <rPh sb="0" eb="2">
      <t>モクヒョウ</t>
    </rPh>
    <rPh sb="2" eb="3">
      <t>ネン</t>
    </rPh>
    <rPh sb="3" eb="4">
      <t>ド</t>
    </rPh>
    <rPh sb="7" eb="9">
      <t>ハイシュツ</t>
    </rPh>
    <rPh sb="9" eb="10">
      <t>リョウ</t>
    </rPh>
    <phoneticPr fontId="2"/>
  </si>
  <si>
    <t>主な工場等の排出量</t>
    <rPh sb="0" eb="1">
      <t>オモ</t>
    </rPh>
    <rPh sb="2" eb="4">
      <t>コウジョウ</t>
    </rPh>
    <rPh sb="4" eb="5">
      <t>トウ</t>
    </rPh>
    <rPh sb="6" eb="8">
      <t>ハイシュツ</t>
    </rPh>
    <rPh sb="8" eb="9">
      <t>リョウ</t>
    </rPh>
    <phoneticPr fontId="2"/>
  </si>
  <si>
    <t>関連数値</t>
    <rPh sb="0" eb="2">
      <t>カンレン</t>
    </rPh>
    <rPh sb="2" eb="4">
      <t>スウチ</t>
    </rPh>
    <phoneticPr fontId="2"/>
  </si>
  <si>
    <t>特定事業者の該当要件</t>
    <phoneticPr fontId="2"/>
  </si>
  <si>
    <t>※該当事業者のみ記入ください。</t>
    <rPh sb="1" eb="3">
      <t>ガイトウ</t>
    </rPh>
    <rPh sb="3" eb="5">
      <t>ジギョウ</t>
    </rPh>
    <rPh sb="5" eb="6">
      <t>シャ</t>
    </rPh>
    <rPh sb="8" eb="10">
      <t>キニュウ</t>
    </rPh>
    <phoneticPr fontId="2"/>
  </si>
  <si>
    <t>目標削減率</t>
    <rPh sb="0" eb="2">
      <t>モクヒョウ</t>
    </rPh>
    <rPh sb="2" eb="4">
      <t>サクゲン</t>
    </rPh>
    <rPh sb="4" eb="5">
      <t>リツ</t>
    </rPh>
    <phoneticPr fontId="2"/>
  </si>
  <si>
    <t>該当セル</t>
    <rPh sb="0" eb="2">
      <t>ガイトウ</t>
    </rPh>
    <phoneticPr fontId="2"/>
  </si>
  <si>
    <t>U5,T6</t>
    <phoneticPr fontId="2"/>
  </si>
  <si>
    <t>B5</t>
    <phoneticPr fontId="2"/>
  </si>
  <si>
    <t>G7</t>
    <phoneticPr fontId="2"/>
  </si>
  <si>
    <t>G8</t>
    <phoneticPr fontId="2"/>
  </si>
  <si>
    <t>D9</t>
    <phoneticPr fontId="2"/>
  </si>
  <si>
    <t>F12～F17,T12～T17</t>
    <phoneticPr fontId="2"/>
  </si>
  <si>
    <t>①～③チェックボックス</t>
    <phoneticPr fontId="2"/>
  </si>
  <si>
    <t>M19</t>
    <phoneticPr fontId="2"/>
  </si>
  <si>
    <t>AC19</t>
    <phoneticPr fontId="2"/>
  </si>
  <si>
    <t>J21</t>
    <phoneticPr fontId="2"/>
  </si>
  <si>
    <t>E22</t>
    <phoneticPr fontId="2"/>
  </si>
  <si>
    <t>R21</t>
    <phoneticPr fontId="2"/>
  </si>
  <si>
    <t>N22</t>
    <phoneticPr fontId="2"/>
  </si>
  <si>
    <t>AD21</t>
    <phoneticPr fontId="2"/>
  </si>
  <si>
    <t>Y22</t>
    <phoneticPr fontId="2"/>
  </si>
  <si>
    <t>S24～S29</t>
    <phoneticPr fontId="2"/>
  </si>
  <si>
    <t>チェックボックス</t>
    <phoneticPr fontId="2"/>
  </si>
  <si>
    <t>V33</t>
    <phoneticPr fontId="2"/>
  </si>
  <si>
    <t>E36</t>
    <phoneticPr fontId="2"/>
  </si>
  <si>
    <t>S38</t>
    <phoneticPr fontId="2"/>
  </si>
  <si>
    <t>U38</t>
    <phoneticPr fontId="2"/>
  </si>
  <si>
    <t>S37</t>
    <phoneticPr fontId="2"/>
  </si>
  <si>
    <t>X37</t>
    <phoneticPr fontId="2"/>
  </si>
  <si>
    <t>AC37</t>
    <phoneticPr fontId="2"/>
  </si>
  <si>
    <t>E41</t>
    <phoneticPr fontId="2"/>
  </si>
  <si>
    <t>V41</t>
    <phoneticPr fontId="2"/>
  </si>
  <si>
    <t>※「記入漏れ」や「入力ミス」がないかどうか確認してください。</t>
    <phoneticPr fontId="2"/>
  </si>
  <si>
    <t>【参考】入力チェック項目（提出不要・印刷不要）</t>
    <rPh sb="1" eb="3">
      <t>サンコウ</t>
    </rPh>
    <rPh sb="4" eb="6">
      <t>ニュウリョク</t>
    </rPh>
    <rPh sb="10" eb="12">
      <t>コウモク</t>
    </rPh>
    <rPh sb="13" eb="15">
      <t>テイシュツ</t>
    </rPh>
    <rPh sb="15" eb="17">
      <t>フヨウ</t>
    </rPh>
    <rPh sb="18" eb="20">
      <t>インサツ</t>
    </rPh>
    <rPh sb="20" eb="22">
      <t>フヨウ</t>
    </rPh>
    <phoneticPr fontId="2"/>
  </si>
  <si>
    <t xml:space="preserve"> 以下</t>
    <phoneticPr fontId="2"/>
  </si>
  <si>
    <t>kl/t</t>
    <phoneticPr fontId="2"/>
  </si>
  <si>
    <t>以上</t>
    <phoneticPr fontId="2"/>
  </si>
  <si>
    <t>MJ/t</t>
    <phoneticPr fontId="2"/>
  </si>
  <si>
    <t>GJ/t</t>
    <phoneticPr fontId="2"/>
  </si>
  <si>
    <t>原単位基準の場合のみ</t>
    <phoneticPr fontId="2"/>
  </si>
  <si>
    <t>排出量と関係を持つ値の内容</t>
    <phoneticPr fontId="2"/>
  </si>
  <si>
    <t>原単位当たりの
排出量</t>
    <phoneticPr fontId="2"/>
  </si>
  <si>
    <t>排出量単位</t>
    <phoneticPr fontId="2"/>
  </si>
  <si>
    <t>指標の単位</t>
    <phoneticPr fontId="2"/>
  </si>
  <si>
    <t>基準年度排出量</t>
    <phoneticPr fontId="2"/>
  </si>
  <si>
    <t>提出年度排出量</t>
    <phoneticPr fontId="2"/>
  </si>
  <si>
    <t>目標年度排出量</t>
    <phoneticPr fontId="2"/>
  </si>
  <si>
    <t>当該事業を行っている店舗における電気使用量の合計量を当該店舗の売上高（税抜）の合計量にて除した値</t>
    <rPh sb="0" eb="2">
      <t>トウガイ</t>
    </rPh>
    <rPh sb="2" eb="4">
      <t>ジギョウ</t>
    </rPh>
    <rPh sb="5" eb="6">
      <t>オコナ</t>
    </rPh>
    <rPh sb="10" eb="12">
      <t>テンポ</t>
    </rPh>
    <rPh sb="16" eb="18">
      <t>デンキ</t>
    </rPh>
    <rPh sb="18" eb="21">
      <t>シヨウリョウ</t>
    </rPh>
    <rPh sb="22" eb="25">
      <t>ゴウケイリョウ</t>
    </rPh>
    <rPh sb="26" eb="28">
      <t>トウガイ</t>
    </rPh>
    <rPh sb="28" eb="30">
      <t>テンポ</t>
    </rPh>
    <rPh sb="31" eb="32">
      <t>ウ</t>
    </rPh>
    <rPh sb="32" eb="33">
      <t>ア</t>
    </rPh>
    <rPh sb="33" eb="34">
      <t>タカ</t>
    </rPh>
    <rPh sb="35" eb="37">
      <t>ゼイヌ</t>
    </rPh>
    <phoneticPr fontId="2"/>
  </si>
  <si>
    <t>/百万円以下</t>
    <rPh sb="1" eb="3">
      <t>ヒャクマン</t>
    </rPh>
    <rPh sb="3" eb="4">
      <t>エン</t>
    </rPh>
    <phoneticPr fontId="2"/>
  </si>
  <si>
    <t>A:各発電方式（石炭・ガス・石油その他の燃料）の発電効率を発電効率の目標値で除した値と各発電方式による発電量の比率と積の和
B:各発電方式（石炭・ガス・石油その他の燃料）の発電効率と発電方式による発電量の比率と積の和</t>
    <rPh sb="2" eb="3">
      <t>カク</t>
    </rPh>
    <rPh sb="3" eb="5">
      <t>ハツデン</t>
    </rPh>
    <rPh sb="5" eb="7">
      <t>ホウシキ</t>
    </rPh>
    <rPh sb="8" eb="10">
      <t>セキタン</t>
    </rPh>
    <rPh sb="14" eb="16">
      <t>セキユ</t>
    </rPh>
    <rPh sb="18" eb="19">
      <t>タ</t>
    </rPh>
    <rPh sb="20" eb="22">
      <t>ネンリョウ</t>
    </rPh>
    <rPh sb="24" eb="26">
      <t>ハツデン</t>
    </rPh>
    <rPh sb="26" eb="28">
      <t>コウリツ</t>
    </rPh>
    <rPh sb="29" eb="31">
      <t>ハツデン</t>
    </rPh>
    <rPh sb="31" eb="33">
      <t>コウリツ</t>
    </rPh>
    <rPh sb="34" eb="37">
      <t>モクヒョウチ</t>
    </rPh>
    <rPh sb="38" eb="39">
      <t>ジョ</t>
    </rPh>
    <rPh sb="41" eb="42">
      <t>ネ</t>
    </rPh>
    <rPh sb="43" eb="44">
      <t>カク</t>
    </rPh>
    <rPh sb="44" eb="46">
      <t>ハツデン</t>
    </rPh>
    <rPh sb="46" eb="48">
      <t>ホウシキ</t>
    </rPh>
    <rPh sb="51" eb="54">
      <t>ハツデンリョウ</t>
    </rPh>
    <rPh sb="55" eb="57">
      <t>ヒリツ</t>
    </rPh>
    <rPh sb="58" eb="59">
      <t>セキ</t>
    </rPh>
    <rPh sb="60" eb="61">
      <t>ワ</t>
    </rPh>
    <rPh sb="64" eb="65">
      <t>カク</t>
    </rPh>
    <rPh sb="65" eb="67">
      <t>ハツデン</t>
    </rPh>
    <rPh sb="67" eb="69">
      <t>ホウシキ</t>
    </rPh>
    <rPh sb="70" eb="72">
      <t>セキタン</t>
    </rPh>
    <rPh sb="76" eb="78">
      <t>セキユ</t>
    </rPh>
    <rPh sb="80" eb="81">
      <t>タ</t>
    </rPh>
    <rPh sb="82" eb="84">
      <t>ネンリョウ</t>
    </rPh>
    <rPh sb="86" eb="88">
      <t>ハツデン</t>
    </rPh>
    <rPh sb="88" eb="90">
      <t>コウリツ</t>
    </rPh>
    <phoneticPr fontId="2"/>
  </si>
  <si>
    <t>A:1.00
かつ
B:44.3％</t>
    <phoneticPr fontId="2"/>
  </si>
  <si>
    <t>KWh</t>
    <phoneticPr fontId="2"/>
  </si>
  <si>
    <t>○</t>
    <phoneticPr fontId="2"/>
  </si>
  <si>
    <t>kg</t>
    <phoneticPr fontId="2"/>
  </si>
  <si>
    <t>t</t>
    <phoneticPr fontId="2"/>
  </si>
  <si>
    <t>⑥</t>
    <phoneticPr fontId="2"/>
  </si>
  <si>
    <t>⑤</t>
    <phoneticPr fontId="2"/>
  </si>
  <si>
    <t>④</t>
    <phoneticPr fontId="2"/>
  </si>
  <si>
    <t>③</t>
    <phoneticPr fontId="2"/>
  </si>
  <si>
    <t>②</t>
    <phoneticPr fontId="2"/>
  </si>
  <si>
    <t>①</t>
    <phoneticPr fontId="2"/>
  </si>
  <si>
    <t>・省エネ法に基づくエネルギー管理体制のもと、エネルギー使用状況を確認している
・ＩＳＯ14001に基づき、工場長をトップとした環境管理体制のもと、環境改善を推進した
・月例の省エネ推進会議で、省エネ技術等の情報交換やオフィスの節電等を推進した</t>
    <rPh sb="27" eb="29">
      <t>シヨウ</t>
    </rPh>
    <rPh sb="29" eb="31">
      <t>ジョウキョウ</t>
    </rPh>
    <rPh sb="32" eb="34">
      <t>カクニン</t>
    </rPh>
    <rPh sb="84" eb="86">
      <t>ゲツレイ</t>
    </rPh>
    <rPh sb="96" eb="97">
      <t>ショウ</t>
    </rPh>
    <rPh sb="99" eb="101">
      <t>ギジュツ</t>
    </rPh>
    <rPh sb="101" eb="102">
      <t>ナド</t>
    </rPh>
    <rPh sb="103" eb="105">
      <t>ジョウホウ</t>
    </rPh>
    <rPh sb="105" eb="107">
      <t>コウカン</t>
    </rPh>
    <rPh sb="113" eb="115">
      <t>セツデン</t>
    </rPh>
    <rPh sb="115" eb="116">
      <t>ナド</t>
    </rPh>
    <rPh sb="117" eb="119">
      <t>スイシン</t>
    </rPh>
    <phoneticPr fontId="2"/>
  </si>
  <si>
    <t>・省エネ法の管理標準に基づき、エネルギー使用状況を把握しながら、省エネ対策に取り組んだ。計画に盛り込んだ省エネ機器の更新（照明設備や変圧器など）では、概ね順調に温室効果ガス排出量の削減が進んでいるものと考えている。
・笠岡営業所に導入した空調設備については、計画では60ｔCO2/年の削減を見込んだが、設置箇所数を再検討した結果、30tCO2/年程度の削減となった。引き続き、稼働時間や運転温度の適正化などにより省エネに努める。
・今後とも、計画した措置を確実に実施するとともに、追加の削減対策を検討する。</t>
    <rPh sb="1" eb="2">
      <t>ショウ</t>
    </rPh>
    <rPh sb="4" eb="5">
      <t>ホウ</t>
    </rPh>
    <rPh sb="6" eb="8">
      <t>カンリ</t>
    </rPh>
    <rPh sb="8" eb="10">
      <t>ヒョウジュン</t>
    </rPh>
    <rPh sb="11" eb="12">
      <t>モト</t>
    </rPh>
    <rPh sb="20" eb="22">
      <t>シヨウ</t>
    </rPh>
    <rPh sb="22" eb="24">
      <t>ジョウキョウ</t>
    </rPh>
    <rPh sb="25" eb="27">
      <t>ハアク</t>
    </rPh>
    <rPh sb="32" eb="33">
      <t>ショウ</t>
    </rPh>
    <rPh sb="35" eb="37">
      <t>タイサク</t>
    </rPh>
    <rPh sb="38" eb="39">
      <t>ト</t>
    </rPh>
    <rPh sb="40" eb="41">
      <t>ク</t>
    </rPh>
    <rPh sb="44" eb="46">
      <t>ケイカク</t>
    </rPh>
    <rPh sb="47" eb="48">
      <t>モ</t>
    </rPh>
    <rPh sb="49" eb="50">
      <t>コ</t>
    </rPh>
    <rPh sb="58" eb="60">
      <t>コウシン</t>
    </rPh>
    <rPh sb="61" eb="63">
      <t>ショウメイ</t>
    </rPh>
    <rPh sb="63" eb="65">
      <t>セツビ</t>
    </rPh>
    <rPh sb="66" eb="69">
      <t>ヘンアツキ</t>
    </rPh>
    <rPh sb="75" eb="76">
      <t>オオム</t>
    </rPh>
    <rPh sb="77" eb="79">
      <t>ジュンチョウ</t>
    </rPh>
    <rPh sb="80" eb="82">
      <t>オンシツ</t>
    </rPh>
    <rPh sb="82" eb="84">
      <t>コウカ</t>
    </rPh>
    <rPh sb="86" eb="89">
      <t>ハイシュツリョウ</t>
    </rPh>
    <rPh sb="90" eb="92">
      <t>サクゲン</t>
    </rPh>
    <rPh sb="93" eb="94">
      <t>スス</t>
    </rPh>
    <rPh sb="101" eb="102">
      <t>カンガ</t>
    </rPh>
    <rPh sb="109" eb="111">
      <t>カサオカ</t>
    </rPh>
    <rPh sb="111" eb="114">
      <t>エイギョウショ</t>
    </rPh>
    <rPh sb="115" eb="117">
      <t>ドウニュウ</t>
    </rPh>
    <rPh sb="119" eb="121">
      <t>クウチョウ</t>
    </rPh>
    <rPh sb="121" eb="123">
      <t>セツビ</t>
    </rPh>
    <rPh sb="140" eb="141">
      <t>ネン</t>
    </rPh>
    <rPh sb="151" eb="153">
      <t>セッチ</t>
    </rPh>
    <rPh sb="153" eb="155">
      <t>カショ</t>
    </rPh>
    <rPh sb="155" eb="156">
      <t>スウ</t>
    </rPh>
    <rPh sb="157" eb="160">
      <t>サイケントウ</t>
    </rPh>
    <rPh sb="162" eb="164">
      <t>ケッカ</t>
    </rPh>
    <rPh sb="172" eb="173">
      <t>ネン</t>
    </rPh>
    <rPh sb="183" eb="184">
      <t>ヒ</t>
    </rPh>
    <rPh sb="185" eb="186">
      <t>ツヅ</t>
    </rPh>
    <rPh sb="188" eb="190">
      <t>カドウ</t>
    </rPh>
    <rPh sb="190" eb="192">
      <t>ジカン</t>
    </rPh>
    <rPh sb="193" eb="195">
      <t>ウンテン</t>
    </rPh>
    <rPh sb="195" eb="197">
      <t>オンド</t>
    </rPh>
    <rPh sb="198" eb="201">
      <t>テキセイカ</t>
    </rPh>
    <rPh sb="206" eb="207">
      <t>ショウ</t>
    </rPh>
    <rPh sb="210" eb="211">
      <t>ツト</t>
    </rPh>
    <rPh sb="216" eb="218">
      <t>コンゴ</t>
    </rPh>
    <rPh sb="221" eb="223">
      <t>ケイカク</t>
    </rPh>
    <rPh sb="225" eb="227">
      <t>ソチ</t>
    </rPh>
    <rPh sb="228" eb="230">
      <t>カクジツ</t>
    </rPh>
    <rPh sb="231" eb="233">
      <t>ジッシ</t>
    </rPh>
    <rPh sb="240" eb="242">
      <t>ツイカ</t>
    </rPh>
    <rPh sb="243" eb="245">
      <t>サクゲン</t>
    </rPh>
    <rPh sb="245" eb="247">
      <t>タイサク</t>
    </rPh>
    <rPh sb="248" eb="250">
      <t>ケントウ</t>
    </rPh>
    <phoneticPr fontId="2"/>
  </si>
  <si>
    <t>0.531kl/t以下</t>
    <phoneticPr fontId="2"/>
  </si>
  <si>
    <t>高炉による製鉄業</t>
    <phoneticPr fontId="2"/>
  </si>
  <si>
    <t>ベンチマーク</t>
    <phoneticPr fontId="2"/>
  </si>
  <si>
    <t>)</t>
    <phoneticPr fontId="2"/>
  </si>
  <si>
    <t>ｔ</t>
    <phoneticPr fontId="2"/>
  </si>
  <si>
    <t>t</t>
  </si>
  <si>
    <t>（</t>
    <phoneticPr fontId="2"/>
  </si>
  <si>
    <t>生産数量</t>
    <rPh sb="2" eb="4">
      <t>スウリョウ</t>
    </rPh>
    <phoneticPr fontId="2"/>
  </si>
  <si>
    <t>％</t>
    <phoneticPr fontId="2"/>
  </si>
  <si>
    <t>目標削減率</t>
    <phoneticPr fontId="2"/>
  </si>
  <si>
    <t>）年度削減実績</t>
    <phoneticPr fontId="2"/>
  </si>
  <si>
    <t>（</t>
    <phoneticPr fontId="2"/>
  </si>
  <si>
    <t>年度</t>
    <phoneticPr fontId="2"/>
  </si>
  <si>
    <t>～</t>
    <phoneticPr fontId="2"/>
  </si>
  <si>
    <r>
      <t>ｔCO</t>
    </r>
    <r>
      <rPr>
        <sz val="6"/>
        <rFont val="ＭＳ 明朝"/>
        <family val="1"/>
        <charset val="128"/>
      </rPr>
      <t>2</t>
    </r>
    <phoneticPr fontId="2"/>
  </si>
  <si>
    <t>）年度排出量</t>
    <phoneticPr fontId="2"/>
  </si>
  <si>
    <t>(</t>
    <phoneticPr fontId="2"/>
  </si>
  <si>
    <t>年度)</t>
    <phoneticPr fontId="2"/>
  </si>
  <si>
    <t>笠岡市六番町２－５</t>
    <phoneticPr fontId="2"/>
  </si>
  <si>
    <t>笠岡営業所</t>
    <rPh sb="0" eb="2">
      <t>カサオカ</t>
    </rPh>
    <rPh sb="2" eb="5">
      <t>エイギョウショ</t>
    </rPh>
    <phoneticPr fontId="2"/>
  </si>
  <si>
    <t>津山市山下５３</t>
    <phoneticPr fontId="2"/>
  </si>
  <si>
    <t>津山事務所</t>
    <rPh sb="0" eb="2">
      <t>ツヤマ</t>
    </rPh>
    <rPh sb="2" eb="5">
      <t>ジムショ</t>
    </rPh>
    <phoneticPr fontId="2"/>
  </si>
  <si>
    <t>岡山市北区内山下２－４－６</t>
    <phoneticPr fontId="2"/>
  </si>
  <si>
    <t>本社</t>
    <rPh sb="0" eb="2">
      <t>ホンシャ</t>
    </rPh>
    <phoneticPr fontId="2"/>
  </si>
  <si>
    <t>倉敷市羽島１０８３</t>
    <phoneticPr fontId="2"/>
  </si>
  <si>
    <t>倉敷工場</t>
    <rPh sb="0" eb="2">
      <t>クラシキ</t>
    </rPh>
    <rPh sb="2" eb="4">
      <t>コウジョウ</t>
    </rPh>
    <phoneticPr fontId="2"/>
  </si>
  <si>
    <t>岡山市北区弓之町６－１</t>
    <phoneticPr fontId="2"/>
  </si>
  <si>
    <t>岡山工場</t>
    <phoneticPr fontId="2"/>
  </si>
  <si>
    <t>製鉄業、産業用機械鋳鉄品の製造　従業員：2,500人</t>
    <phoneticPr fontId="2"/>
  </si>
  <si>
    <t>総務部総務課</t>
    <phoneticPr fontId="2"/>
  </si>
  <si>
    <t>部署名：</t>
    <phoneticPr fontId="2"/>
  </si>
  <si>
    <t>700-8570</t>
    <phoneticPr fontId="2"/>
  </si>
  <si>
    <t>〒</t>
    <phoneticPr fontId="2"/>
  </si>
  <si>
    <t>○○○○株式会社</t>
    <phoneticPr fontId="2"/>
  </si>
  <si>
    <t>前年度の温室効果ガスの排出の量及び排出削減計画に基づき実施した措置の状況</t>
    <phoneticPr fontId="2"/>
  </si>
  <si>
    <t>ホテル業</t>
    <rPh sb="3" eb="4">
      <t>ギョウ</t>
    </rPh>
    <phoneticPr fontId="2"/>
  </si>
  <si>
    <t>以下</t>
    <rPh sb="0" eb="2">
      <t>イカ</t>
    </rPh>
    <phoneticPr fontId="2"/>
  </si>
  <si>
    <t>当該事業を行っているホテルにおけるエネルギー使用量（単位 ギガジュー ル）を①から⑦の合計量（単位 ギガジュール）にて除した値を、ホテルごとの エネルギー使用量により加重平均した値
①宿泊・共用部門の面積（単位 平方メートル）に2.238を乗じた値
②食堂・宴会場の面積（単位 平方メートル）に6.060を乗じた値
③屋内駐車場の面積（単位 平方メートル）に0.831を乗じた値
④収容人数（単位 人）に-48.241を乗じた値
⑤従業員数（単位 人）に32.745を乗じた値
⑥年間の宿泊客数（単位 人）に0.152を乗じた値
⑦年間の飲食・宴会利用客数（単位 人）に0.030を乗じた値</t>
    <phoneticPr fontId="2"/>
  </si>
  <si>
    <t>当該事業を行っている店舗におけるエネルギー使用量（単位 キロリットル）を①と②の合計量（単位 キロリットル）にて除した値を、店舗ごとのエネルギー使用量により加重平均した値
①延床面積（単位 平方メートル）に0.0531を乗じた値
②売上高（単位 百万円）に0.0256を乗じた値</t>
    <phoneticPr fontId="2"/>
  </si>
  <si>
    <t xml:space="preserve">百貨店業
</t>
    <phoneticPr fontId="2"/>
  </si>
  <si>
    <t>平成</t>
    <rPh sb="0" eb="2">
      <t>ヘイセイ</t>
    </rPh>
    <phoneticPr fontId="2"/>
  </si>
  <si>
    <t>目標年度(</t>
    <rPh sb="0" eb="2">
      <t>モクヒョウ</t>
    </rPh>
    <rPh sb="2" eb="4">
      <t>ネンド</t>
    </rPh>
    <phoneticPr fontId="2"/>
  </si>
  <si>
    <t>食料品スーパー業</t>
    <phoneticPr fontId="2"/>
  </si>
  <si>
    <t>ショッピングセンター業</t>
    <phoneticPr fontId="2"/>
  </si>
  <si>
    <t>貸事務所業</t>
    <phoneticPr fontId="2"/>
  </si>
  <si>
    <t>kl/㎡以下</t>
    <phoneticPr fontId="2"/>
  </si>
  <si>
    <t>当該事業を行っている施設におけるエネルギー使用量を延床面積にて除した値を、施設ごとのエネルギー使用量により加重平均した値</t>
    <phoneticPr fontId="2"/>
  </si>
  <si>
    <t>当該事業を行っている店舗におけるエネルギー使用量を①から③の合計量にて除した値を、店舗ごとのエネルギー使用量により加重平均した値
①延床面積に2.543を乗じた値
②年間営業時間に0.684を乗じた値
③店舗に設置されている冷蔵用又は冷凍用のショーケースの外形寸法の幅の合計に5.133を乗じた値</t>
    <phoneticPr fontId="2"/>
  </si>
  <si>
    <t>令和</t>
    <rPh sb="0" eb="2">
      <t>レイワ</t>
    </rPh>
    <phoneticPr fontId="2"/>
  </si>
  <si>
    <t>目標年度(令和</t>
    <rPh sb="0" eb="2">
      <t>モクヒョウ</t>
    </rPh>
    <rPh sb="2" eb="4">
      <t>ネンド</t>
    </rPh>
    <rPh sb="5" eb="7">
      <t>レイワ</t>
    </rPh>
    <phoneticPr fontId="2"/>
  </si>
  <si>
    <t>(元号)</t>
    <rPh sb="1" eb="3">
      <t>ゲンゴウ</t>
    </rPh>
    <phoneticPr fontId="2"/>
  </si>
  <si>
    <t>関連数値(令和</t>
    <rPh sb="0" eb="2">
      <t>カンレン</t>
    </rPh>
    <rPh sb="2" eb="4">
      <t>スウチ</t>
    </rPh>
    <rPh sb="5" eb="7">
      <t>レイワ</t>
    </rPh>
    <phoneticPr fontId="2"/>
  </si>
  <si>
    <t>大学</t>
    <rPh sb="0" eb="2">
      <t>ダイガク</t>
    </rPh>
    <phoneticPr fontId="2"/>
  </si>
  <si>
    <t>国家公務</t>
    <rPh sb="0" eb="2">
      <t>コッカ</t>
    </rPh>
    <rPh sb="2" eb="4">
      <t>コウム</t>
    </rPh>
    <phoneticPr fontId="2"/>
  </si>
  <si>
    <t>当該事業を行っているキャンパスにおける当該事業のエネルギー使用量を当該キャンパスと同じ規模のキャンパスにおける当該事業の平均的なエネルギー使用量で除した値</t>
    <phoneticPr fontId="2"/>
  </si>
  <si>
    <t>パチンコホール業</t>
    <rPh sb="7" eb="8">
      <t>ギョウ</t>
    </rPh>
    <phoneticPr fontId="2"/>
  </si>
  <si>
    <t>当該事業を行っている店舗のエネルギー使用量を当該店舗と同じ規模、稼働状況、設備状況の店舗の平均的なエネルギー使用量で除した値</t>
    <phoneticPr fontId="2"/>
  </si>
  <si>
    <t>（令和</t>
    <rPh sb="1" eb="3">
      <t>レイワ</t>
    </rPh>
    <phoneticPr fontId="2"/>
  </si>
  <si>
    <t>基準年度（平成</t>
    <rPh sb="0" eb="2">
      <t>キジュン</t>
    </rPh>
    <rPh sb="2" eb="4">
      <t>ネンド</t>
    </rPh>
    <rPh sb="5" eb="7">
      <t>ヘイセイ</t>
    </rPh>
    <phoneticPr fontId="2"/>
  </si>
  <si>
    <t>基準年度（令和</t>
    <rPh sb="0" eb="2">
      <t>キジュン</t>
    </rPh>
    <rPh sb="2" eb="4">
      <t>ネンド</t>
    </rPh>
    <rPh sb="5" eb="7">
      <t>レイワ</t>
    </rPh>
    <phoneticPr fontId="2"/>
  </si>
  <si>
    <t>通常コンビニエンスストア業</t>
    <rPh sb="0" eb="2">
      <t>ツウジョウ</t>
    </rPh>
    <rPh sb="12" eb="13">
      <t>ギョウ</t>
    </rPh>
    <phoneticPr fontId="2"/>
  </si>
  <si>
    <t>小型コンビニエンスストア業</t>
    <rPh sb="0" eb="2">
      <t>コガタ</t>
    </rPh>
    <rPh sb="12" eb="13">
      <t>ギョウ</t>
    </rPh>
    <phoneticPr fontId="2"/>
  </si>
  <si>
    <t>当該事業を行っている延べ床面積当たりのエネルギー使用量を面積区分ごとに定める基準値で除した値</t>
    <rPh sb="0" eb="2">
      <t>トウガイ</t>
    </rPh>
    <rPh sb="2" eb="4">
      <t>ジギョウ</t>
    </rPh>
    <rPh sb="5" eb="6">
      <t>オコナ</t>
    </rPh>
    <rPh sb="10" eb="11">
      <t>ノ</t>
    </rPh>
    <rPh sb="12" eb="15">
      <t>ユカメンセキ</t>
    </rPh>
    <rPh sb="15" eb="16">
      <t>ア</t>
    </rPh>
    <rPh sb="24" eb="27">
      <t>シヨウリョウ</t>
    </rPh>
    <rPh sb="28" eb="30">
      <t>メンセキ</t>
    </rPh>
    <rPh sb="30" eb="32">
      <t>クブン</t>
    </rPh>
    <rPh sb="35" eb="36">
      <t>サダ</t>
    </rPh>
    <rPh sb="38" eb="40">
      <t>キジュン</t>
    </rPh>
    <rPh sb="40" eb="41">
      <t>チ</t>
    </rPh>
    <rPh sb="42" eb="43">
      <t>ジョ</t>
    </rPh>
    <rPh sb="45" eb="46">
      <t>アタイ</t>
    </rPh>
    <phoneticPr fontId="2"/>
  </si>
  <si>
    <t>当該事業を行っている事業所における当該事業のエネルギー使用量を①から③の合計
量にて除した値を、事業所ごとの当該事業のエネルギー使用量により加重平均した値
①電算室部分の面積に0.2744を乗じ、96.743を加えた値
②電算室部分以外の面積に0.023を乗じた値
③職員数に0.191を乗じた値</t>
    <phoneticPr fontId="2"/>
  </si>
  <si>
    <t xml:space="preserve"> </t>
    <phoneticPr fontId="2"/>
  </si>
  <si>
    <t>データセンター業</t>
    <rPh sb="7" eb="8">
      <t>ギョウ</t>
    </rPh>
    <phoneticPr fontId="2"/>
  </si>
  <si>
    <t>圧縮ガス・液化
ガス（LNG事業者）</t>
    <rPh sb="0" eb="2">
      <t>アッシュク</t>
    </rPh>
    <rPh sb="5" eb="7">
      <t>エキカ</t>
    </rPh>
    <phoneticPr fontId="2"/>
  </si>
  <si>
    <t>kl/千Ｎ㎥</t>
    <phoneticPr fontId="2"/>
  </si>
  <si>
    <t>製造品種の違いを補正した深冷分離方法による圧縮ガス・液化ガス生産量当たりのエネルギー使用量</t>
    <phoneticPr fontId="2"/>
  </si>
  <si>
    <t>圧縮ガス・液化
ガス製造業（その他事業者）</t>
    <rPh sb="0" eb="2">
      <t>アッシュク</t>
    </rPh>
    <rPh sb="5" eb="7">
      <t>エキカ</t>
    </rPh>
    <rPh sb="10" eb="12">
      <t>セイゾウ</t>
    </rPh>
    <rPh sb="12" eb="13">
      <t>ギョウ</t>
    </rPh>
    <phoneticPr fontId="2"/>
  </si>
  <si>
    <t>（エネルギーの使用の合理化及び非化石エネルギーへの転換等に関する法律）</t>
    <rPh sb="7" eb="9">
      <t>シヨウ</t>
    </rPh>
    <rPh sb="10" eb="12">
      <t>ゴウリ</t>
    </rPh>
    <rPh sb="12" eb="13">
      <t>カ</t>
    </rPh>
    <rPh sb="13" eb="14">
      <t>オヨ</t>
    </rPh>
    <rPh sb="15" eb="16">
      <t>ヒ</t>
    </rPh>
    <rPh sb="16" eb="18">
      <t>カセキ</t>
    </rPh>
    <rPh sb="25" eb="27">
      <t>テンカン</t>
    </rPh>
    <rPh sb="27" eb="28">
      <t>トウ</t>
    </rPh>
    <rPh sb="29" eb="30">
      <t>カン</t>
    </rPh>
    <rPh sb="32" eb="34">
      <t>ホウリツ</t>
    </rPh>
    <phoneticPr fontId="2"/>
  </si>
  <si>
    <t xml:space="preserve">石炭火力供給業 </t>
    <rPh sb="0" eb="2">
      <t>セキタン</t>
    </rPh>
    <rPh sb="2" eb="4">
      <t>カリョク</t>
    </rPh>
    <rPh sb="4" eb="6">
      <t>キョウキュウ</t>
    </rPh>
    <rPh sb="6" eb="7">
      <t>ギョウ</t>
    </rPh>
    <phoneticPr fontId="2"/>
  </si>
  <si>
    <t>当該事業を行っている工場の石炭火力発電の効率</t>
    <rPh sb="0" eb="1">
      <t>トウ</t>
    </rPh>
    <phoneticPr fontId="2"/>
  </si>
  <si>
    <t>データセンターにおけるエネルギー使用量の合計（kWh）を、データセンターにおけるIT機器エネルギー使用量の合計（kWh）で割った値</t>
    <phoneticPr fontId="2"/>
  </si>
  <si>
    <t>洋紙製造業(再エネ使用率72%以上)</t>
    <rPh sb="0" eb="2">
      <t>ヨウシ</t>
    </rPh>
    <rPh sb="2" eb="5">
      <t>セイゾウギョウ</t>
    </rPh>
    <rPh sb="6" eb="7">
      <t>サイ</t>
    </rPh>
    <rPh sb="9" eb="12">
      <t>シヨウリツ</t>
    </rPh>
    <rPh sb="15" eb="17">
      <t>イジョウ</t>
    </rPh>
    <phoneticPr fontId="2"/>
  </si>
  <si>
    <t>洋紙製造業（再エネ使用率72%未満）</t>
    <rPh sb="0" eb="2">
      <t>ヨウシ</t>
    </rPh>
    <rPh sb="2" eb="5">
      <t>セイゾウギョウ</t>
    </rPh>
    <rPh sb="6" eb="7">
      <t>サイ</t>
    </rPh>
    <rPh sb="9" eb="12">
      <t>シヨウリツ</t>
    </rPh>
    <rPh sb="15" eb="17">
      <t>ミマン</t>
    </rPh>
    <phoneticPr fontId="2"/>
  </si>
  <si>
    <t>(－23664×(再エネ使用率)＋23664)</t>
    <phoneticPr fontId="2"/>
  </si>
  <si>
    <t xml:space="preserve">製造品種の違いを補正した板紙製造工程の板紙生産量あ
たりのエネルギー使用量
</t>
    <rPh sb="0" eb="2">
      <t>セイゾウ</t>
    </rPh>
    <rPh sb="2" eb="4">
      <t>ヒンシュ</t>
    </rPh>
    <rPh sb="5" eb="6">
      <t>チガ</t>
    </rPh>
    <rPh sb="8" eb="10">
      <t>ホセイ</t>
    </rPh>
    <rPh sb="12" eb="14">
      <t>イタガミ</t>
    </rPh>
    <rPh sb="14" eb="16">
      <t>セイゾウ</t>
    </rPh>
    <rPh sb="16" eb="18">
      <t>コウテイ</t>
    </rPh>
    <rPh sb="19" eb="21">
      <t>イタガミ</t>
    </rPh>
    <rPh sb="21" eb="23">
      <t>セイサン</t>
    </rPh>
    <rPh sb="23" eb="24">
      <t>リョウ</t>
    </rPh>
    <rPh sb="34" eb="37">
      <t>シヨウリョウ</t>
    </rPh>
    <phoneticPr fontId="2"/>
  </si>
  <si>
    <t>当該事業を行っている店舗における電気使用量の合計量
を当該店舗の売上高の合計量にて除した値</t>
    <rPh sb="0" eb="2">
      <t>トウガイ</t>
    </rPh>
    <rPh sb="2" eb="4">
      <t>ジギョウ</t>
    </rPh>
    <rPh sb="5" eb="6">
      <t>オコナ</t>
    </rPh>
    <rPh sb="10" eb="12">
      <t>テンポ</t>
    </rPh>
    <rPh sb="16" eb="18">
      <t>デンキ</t>
    </rPh>
    <rPh sb="18" eb="21">
      <t>シヨウリョウ</t>
    </rPh>
    <rPh sb="22" eb="24">
      <t>ゴウケイ</t>
    </rPh>
    <rPh sb="24" eb="25">
      <t>リョウ</t>
    </rPh>
    <rPh sb="27" eb="29">
      <t>トウガイ</t>
    </rPh>
    <rPh sb="29" eb="31">
      <t>テンポ</t>
    </rPh>
    <rPh sb="32" eb="34">
      <t>ウリアゲ</t>
    </rPh>
    <rPh sb="34" eb="35">
      <t>ダカ</t>
    </rPh>
    <rPh sb="36" eb="38">
      <t>ゴウケイ</t>
    </rPh>
    <rPh sb="38" eb="39">
      <t>リョウ</t>
    </rPh>
    <rPh sb="41" eb="42">
      <t>ジョ</t>
    </rPh>
    <rPh sb="44" eb="45">
      <t>アタイ</t>
    </rPh>
    <phoneticPr fontId="2"/>
  </si>
  <si>
    <t>炉外製錬工程通過の有無を補正した上工程の原単位（粗鋼量当たりのエネルギー使用量）と製造品種の違いを補正した下工程の原単位（圧延量当たりのエネルギー使用量）の和</t>
    <rPh sb="0" eb="1">
      <t>ロ</t>
    </rPh>
    <rPh sb="1" eb="2">
      <t>ガイ</t>
    </rPh>
    <rPh sb="2" eb="4">
      <t>セイレン</t>
    </rPh>
    <rPh sb="4" eb="5">
      <t>コウ</t>
    </rPh>
    <rPh sb="5" eb="6">
      <t>ホド</t>
    </rPh>
    <rPh sb="6" eb="8">
      <t>ツウカ</t>
    </rPh>
    <rPh sb="9" eb="11">
      <t>ウム</t>
    </rPh>
    <rPh sb="12" eb="14">
      <t>ホセイ</t>
    </rPh>
    <rPh sb="16" eb="17">
      <t>ウエ</t>
    </rPh>
    <rPh sb="17" eb="18">
      <t>コウ</t>
    </rPh>
    <rPh sb="18" eb="19">
      <t>ホド</t>
    </rPh>
    <rPh sb="20" eb="23">
      <t>ゲンタンイ</t>
    </rPh>
    <rPh sb="24" eb="26">
      <t>ソコウ</t>
    </rPh>
    <rPh sb="26" eb="27">
      <t>リョウ</t>
    </rPh>
    <rPh sb="27" eb="28">
      <t>ア</t>
    </rPh>
    <rPh sb="36" eb="37">
      <t>シ</t>
    </rPh>
    <rPh sb="37" eb="38">
      <t>ヨウ</t>
    </rPh>
    <rPh sb="38" eb="39">
      <t>リョウ</t>
    </rPh>
    <rPh sb="41" eb="43">
      <t>セイゾウ</t>
    </rPh>
    <rPh sb="43" eb="45">
      <t>ヒンシュ</t>
    </rPh>
    <rPh sb="46" eb="47">
      <t>チガ</t>
    </rPh>
    <rPh sb="49" eb="51">
      <t>ホセイ</t>
    </rPh>
    <rPh sb="53" eb="54">
      <t>シモ</t>
    </rPh>
    <rPh sb="54" eb="55">
      <t>コウ</t>
    </rPh>
    <rPh sb="55" eb="56">
      <t>ホド</t>
    </rPh>
    <rPh sb="57" eb="60">
      <t>ゲンタンイ</t>
    </rPh>
    <rPh sb="61" eb="63">
      <t>アツエン</t>
    </rPh>
    <rPh sb="63" eb="64">
      <t>リョウ</t>
    </rPh>
    <rPh sb="64" eb="65">
      <t>ア</t>
    </rPh>
    <rPh sb="73" eb="74">
      <t>シ</t>
    </rPh>
    <rPh sb="74" eb="75">
      <t>ヨウ</t>
    </rPh>
    <rPh sb="75" eb="76">
      <t>リョウ</t>
    </rPh>
    <rPh sb="78" eb="79">
      <t>ワ</t>
    </rPh>
    <phoneticPr fontId="2"/>
  </si>
  <si>
    <t>炉容量の違いを補正した上工程の原単位（粗鋼量当たりのエネルギー使用量）と一部工程のエネルギー使用量を控除した下工程の原単位（出荷量当たりのエネルギー使用量）の和</t>
    <rPh sb="0" eb="1">
      <t>ロ</t>
    </rPh>
    <rPh sb="1" eb="3">
      <t>ヨウリョウ</t>
    </rPh>
    <rPh sb="4" eb="5">
      <t>チガ</t>
    </rPh>
    <rPh sb="7" eb="9">
      <t>ホセイ</t>
    </rPh>
    <rPh sb="11" eb="12">
      <t>ウエ</t>
    </rPh>
    <rPh sb="12" eb="13">
      <t>コウ</t>
    </rPh>
    <rPh sb="13" eb="14">
      <t>ホド</t>
    </rPh>
    <rPh sb="15" eb="18">
      <t>ゲンタンイ</t>
    </rPh>
    <rPh sb="19" eb="21">
      <t>ソコウ</t>
    </rPh>
    <rPh sb="21" eb="22">
      <t>リョウ</t>
    </rPh>
    <rPh sb="22" eb="23">
      <t>ア</t>
    </rPh>
    <rPh sb="31" eb="32">
      <t>シ</t>
    </rPh>
    <rPh sb="32" eb="33">
      <t>ヨウ</t>
    </rPh>
    <rPh sb="33" eb="34">
      <t>リョウ</t>
    </rPh>
    <rPh sb="36" eb="37">
      <t>イチ</t>
    </rPh>
    <rPh sb="37" eb="38">
      <t>ブ</t>
    </rPh>
    <rPh sb="38" eb="39">
      <t>コウ</t>
    </rPh>
    <rPh sb="39" eb="40">
      <t>ホド</t>
    </rPh>
    <rPh sb="46" eb="47">
      <t>シ</t>
    </rPh>
    <rPh sb="47" eb="48">
      <t>ヨウ</t>
    </rPh>
    <rPh sb="48" eb="49">
      <t>リョウ</t>
    </rPh>
    <rPh sb="50" eb="52">
      <t>コウジョ</t>
    </rPh>
    <rPh sb="54" eb="55">
      <t>シモ</t>
    </rPh>
    <rPh sb="55" eb="56">
      <t>コウ</t>
    </rPh>
    <rPh sb="56" eb="57">
      <t>ホド</t>
    </rPh>
    <rPh sb="58" eb="61">
      <t>ゲンタンイ</t>
    </rPh>
    <rPh sb="62" eb="64">
      <t>シュッカ</t>
    </rPh>
    <rPh sb="64" eb="65">
      <t>リョウ</t>
    </rPh>
    <rPh sb="65" eb="66">
      <t>ア</t>
    </rPh>
    <rPh sb="74" eb="75">
      <t>シ</t>
    </rPh>
    <rPh sb="75" eb="76">
      <t>ヨウ</t>
    </rPh>
    <rPh sb="76" eb="77">
      <t>リョウ</t>
    </rPh>
    <rPh sb="79" eb="80">
      <t>ワ</t>
    </rPh>
    <phoneticPr fontId="2"/>
  </si>
  <si>
    <t>農業</t>
  </si>
  <si>
    <t>林業</t>
  </si>
  <si>
    <t>漁業（水産養殖業を除く）</t>
  </si>
  <si>
    <t>水産養殖業</t>
  </si>
  <si>
    <t>鉱業，採石業，砂利採取業</t>
  </si>
  <si>
    <t xml:space="preserve">職別工事業（設備工事業を除く） </t>
  </si>
  <si>
    <t>プラスチック製品製造業</t>
    <phoneticPr fontId="2"/>
  </si>
  <si>
    <t>なめし革・同製品・毛皮製造業</t>
  </si>
  <si>
    <t>保険業（保険媒介代理業，保険サ－ビス業を含む)</t>
  </si>
  <si>
    <t>自動車整備業</t>
  </si>
  <si>
    <t>機械等修理業</t>
    <phoneticPr fontId="2"/>
  </si>
  <si>
    <t>09</t>
    <phoneticPr fontId="2"/>
  </si>
  <si>
    <t>08</t>
    <phoneticPr fontId="2"/>
  </si>
  <si>
    <t>07</t>
    <phoneticPr fontId="2"/>
  </si>
  <si>
    <t>06</t>
    <phoneticPr fontId="2"/>
  </si>
  <si>
    <t>05</t>
    <phoneticPr fontId="2"/>
  </si>
  <si>
    <t>04</t>
    <phoneticPr fontId="2"/>
  </si>
  <si>
    <t>03</t>
    <phoneticPr fontId="2"/>
  </si>
  <si>
    <t>02</t>
    <phoneticPr fontId="2"/>
  </si>
  <si>
    <t>01</t>
    <phoneticPr fontId="2"/>
  </si>
  <si>
    <t>火力発電効率Ａ指標火力発電効率Ｂ指標</t>
    <rPh sb="0" eb="2">
      <t>カリョク</t>
    </rPh>
    <rPh sb="9" eb="11">
      <t>カリョク</t>
    </rPh>
    <phoneticPr fontId="2"/>
  </si>
  <si>
    <t xml:space="preserve">電解工程の電解槽払出カセイソーダ重量当たりのエネルギー使用量と濃縮工程の液体カセイソーダ重量当たりの蒸気使用熱量の和
</t>
    <rPh sb="0" eb="2">
      <t>デンカイ</t>
    </rPh>
    <rPh sb="2" eb="4">
      <t>コウテイ</t>
    </rPh>
    <rPh sb="5" eb="7">
      <t>デンカイ</t>
    </rPh>
    <rPh sb="7" eb="8">
      <t>ソウ</t>
    </rPh>
    <rPh sb="8" eb="10">
      <t>ハライダシ</t>
    </rPh>
    <rPh sb="16" eb="18">
      <t>ジュウリョウ</t>
    </rPh>
    <rPh sb="18" eb="19">
      <t>ア</t>
    </rPh>
    <rPh sb="27" eb="30">
      <t>シヨウリョウ</t>
    </rPh>
    <rPh sb="31" eb="33">
      <t>ノウシュク</t>
    </rPh>
    <rPh sb="33" eb="35">
      <t>コウテイ</t>
    </rPh>
    <rPh sb="36" eb="38">
      <t>エキタイ</t>
    </rPh>
    <rPh sb="44" eb="46">
      <t>ジュウリョウ</t>
    </rPh>
    <rPh sb="46" eb="47">
      <t>ア</t>
    </rPh>
    <rPh sb="50" eb="52">
      <t>ジョウキ</t>
    </rPh>
    <rPh sb="52" eb="54">
      <t>シヨウ</t>
    </rPh>
    <rPh sb="54" eb="56">
      <t>ネツリョウ</t>
    </rPh>
    <rPh sb="57" eb="58">
      <t>ワ</t>
    </rPh>
    <phoneticPr fontId="2"/>
  </si>
  <si>
    <t>当該事業を行っている百貨店のエネルギー使用量を当該百貨店と同じ規模、売上高の百貨店の平均的なエネルギー使用量で除した値</t>
    <rPh sb="5" eb="6">
      <t>オコナ</t>
    </rPh>
    <rPh sb="20" eb="21">
      <t>ヨウ</t>
    </rPh>
    <rPh sb="36" eb="37">
      <t>タカ</t>
    </rPh>
    <rPh sb="52" eb="53">
      <t>ヨウ</t>
    </rPh>
    <phoneticPr fontId="2"/>
  </si>
  <si>
    <t>当該事業を行っている店舗のエネルギー使用量を当該店舗と同じ規模、稼働状況、設備状況の店舗の平均的なエネルギー使用量で除した値</t>
    <rPh sb="5" eb="6">
      <t>オコナ</t>
    </rPh>
    <rPh sb="19" eb="20">
      <t>ヨウ</t>
    </rPh>
    <rPh sb="55" eb="56">
      <t>ヨウ</t>
    </rPh>
    <phoneticPr fontId="2"/>
  </si>
  <si>
    <t>当該事業を行っているホテルのエネルギー使用量を当該ホテルと同じ規模、サービス、稼働状況のホテルの平均的なエネルギー使用量で除した値</t>
    <rPh sb="0" eb="2">
      <t>トウガイ</t>
    </rPh>
    <rPh sb="2" eb="3">
      <t>ジ</t>
    </rPh>
    <rPh sb="5" eb="6">
      <t>オコナ</t>
    </rPh>
    <rPh sb="20" eb="21">
      <t>ヨウ</t>
    </rPh>
    <rPh sb="58" eb="59">
      <t>ヨウ</t>
    </rPh>
    <phoneticPr fontId="2"/>
  </si>
  <si>
    <t>当該事業を行っている施設におけるエネルギー使用量を延床面積にて除した値</t>
    <rPh sb="5" eb="6">
      <t>イ</t>
    </rPh>
    <rPh sb="22" eb="23">
      <t>ヨウ</t>
    </rPh>
    <rPh sb="27" eb="28">
      <t>メン</t>
    </rPh>
    <phoneticPr fontId="2"/>
  </si>
  <si>
    <t xml:space="preserve">当該事業を行っているキャンパスにおける当該事業のエネルギー使用量を、
①と②の合計量にて除した値を、キャンパスごとの当該事業のエネルギー使用量により加重平均した値
①文系学部とその他学部の面積の合計に0.022を乗じた値
②理系学部と医系学部の面積の合計に0.047を乗じた値
</t>
    <rPh sb="5" eb="6">
      <t>イ</t>
    </rPh>
    <rPh sb="30" eb="31">
      <t>ヨウ</t>
    </rPh>
    <rPh sb="69" eb="70">
      <t>ヨウ</t>
    </rPh>
    <rPh sb="83" eb="84">
      <t>ブン</t>
    </rPh>
    <rPh sb="94" eb="95">
      <t>メン</t>
    </rPh>
    <rPh sb="122" eb="123">
      <t>メン</t>
    </rPh>
    <phoneticPr fontId="2"/>
  </si>
  <si>
    <t xml:space="preserve">当該事業を行っている店舗におけるエネルギー使用量を①から③の合計量にて除した値を、店舗ごとのエネルギー使用量により加重平均した値
①延床面積に0.061を乗じた値
②ぱちんこ遊技機台数に年間営業時間の1/1000を乗じた値に0.061を乗じた値
③回胴式遊技機台数に年間営業時間の1/1000を乗じた値に0.076を乗じた値
</t>
    <rPh sb="5" eb="6">
      <t>イ</t>
    </rPh>
    <rPh sb="22" eb="23">
      <t>ヨウ</t>
    </rPh>
    <rPh sb="52" eb="53">
      <t>ヨウ</t>
    </rPh>
    <rPh sb="68" eb="69">
      <t>メン</t>
    </rPh>
    <phoneticPr fontId="2"/>
  </si>
  <si>
    <t>当該事業を行っている事業所における当該事業のエネルギー使用量を①から③の合計量にて除した値を、事業所ごとの当該事業のエネルギー使用量により加重平均した値
①電算室部分の面積に0.2744を乗じ、96.743を加えた値
②電算室部分以外の面積に0.023を乗じた値
③職員数に0.191を乗じた値</t>
    <phoneticPr fontId="2"/>
  </si>
  <si>
    <t>当該事業を行っている事業所におけるエネルギー使用量（データセンター業の用に供する施設に係るものに限る。単位 kWh）を当該事業を行っている事業所におけるIT機器のエネルギー使用量（データセンター業の用に供する施設に係るものに限る。単位kWh）にて除した値</t>
    <rPh sb="5" eb="6">
      <t>イ</t>
    </rPh>
    <rPh sb="23" eb="24">
      <t>ヨウ</t>
    </rPh>
    <rPh sb="35" eb="36">
      <t>ヨウ</t>
    </rPh>
    <rPh sb="64" eb="65">
      <t>イ</t>
    </rPh>
    <rPh sb="87" eb="88">
      <t>ヨウ</t>
    </rPh>
    <rPh sb="99" eb="100">
      <t>ヨウ</t>
    </rPh>
    <phoneticPr fontId="2"/>
  </si>
  <si>
    <t>（日本標準産業分類（令和５年６月改訂版）中分類）</t>
    <rPh sb="10" eb="12">
      <t>レイワ</t>
    </rPh>
    <rPh sb="13" eb="14">
      <t>ネン</t>
    </rPh>
    <rPh sb="15" eb="16">
      <t>ガツ</t>
    </rPh>
    <rPh sb="16" eb="18">
      <t>カイテイ</t>
    </rPh>
    <phoneticPr fontId="2"/>
  </si>
  <si>
    <t>今後実施予定：太陽光発電パネルを設置(20kW：令和7年度予定)(本社社屋)</t>
    <rPh sb="0" eb="2">
      <t>コンゴ</t>
    </rPh>
    <rPh sb="2" eb="4">
      <t>ジッシ</t>
    </rPh>
    <rPh sb="4" eb="6">
      <t>ヨテイ</t>
    </rPh>
    <rPh sb="24" eb="26">
      <t>レイワ</t>
    </rPh>
    <phoneticPr fontId="2"/>
  </si>
  <si>
    <t>今後実施予定：広島工場に太陽光発電パネルを設置(15kW：令和７～８年度予定)(広島工場)</t>
    <rPh sb="0" eb="2">
      <t>コンゴ</t>
    </rPh>
    <rPh sb="2" eb="4">
      <t>ジッシ</t>
    </rPh>
    <rPh sb="4" eb="6">
      <t>ヨテイ</t>
    </rPh>
    <rPh sb="29" eb="31">
      <t>レイワ</t>
    </rPh>
    <phoneticPr fontId="2"/>
  </si>
  <si>
    <t>・冷暖房設備の使用電力低減のため、クールビズ・ウォームビズ運動に取り組んでいる
・社員研修において、アイドリングストップなどのエコドライブの啓発を実施
・岡山県の実施するライトダウンキャンペーンに参加
・グリーン電力証書5,000kWh分を購入（令和５年度。今後も毎年度購入予定）
・環境マネジメントシステム（エコアクション２１の認証取得）の導入（令和３年度）
・和気事務所は令和4年３月に本社へ統合したため、令和3年度以降排出量実績なし
・社内報において、節電やノーマイカーデーなどの取組を促した（令和５年度）</t>
    <rPh sb="123" eb="125">
      <t>レイワ</t>
    </rPh>
    <rPh sb="174" eb="176">
      <t>レイワ</t>
    </rPh>
    <rPh sb="188" eb="190">
      <t>レイワ</t>
    </rPh>
    <rPh sb="205" eb="207">
      <t>レイワ</t>
    </rPh>
    <rPh sb="210" eb="212">
      <t>イコウ</t>
    </rPh>
    <rPh sb="250" eb="252">
      <t>レイワ</t>
    </rPh>
    <phoneticPr fontId="2"/>
  </si>
  <si>
    <t xml:space="preserve">
</t>
    <phoneticPr fontId="2"/>
  </si>
  <si>
    <t>※③については、非エネルギー起源等6.5ガスのCO2排出量が3,000t以上の場合のみチェックを入れてください。</t>
    <rPh sb="8" eb="9">
      <t>ヒ</t>
    </rPh>
    <rPh sb="14" eb="16">
      <t>キゲン</t>
    </rPh>
    <rPh sb="16" eb="17">
      <t>トウ</t>
    </rPh>
    <rPh sb="26" eb="28">
      <t>ハイシュツ</t>
    </rPh>
    <rPh sb="28" eb="29">
      <t>リョウ</t>
    </rPh>
    <rPh sb="36" eb="38">
      <t>イジョウ</t>
    </rPh>
    <rPh sb="39" eb="41">
      <t>バアイ</t>
    </rPh>
    <rPh sb="48" eb="49">
      <t>イ</t>
    </rPh>
    <phoneticPr fontId="2"/>
  </si>
  <si>
    <t>（令和６年度実施分）
（今後実施予定分）</t>
    <rPh sb="19" eb="21">
      <t>コンゴ</t>
    </rPh>
    <rPh sb="21" eb="23">
      <t>ジッシ</t>
    </rPh>
    <rPh sb="23" eb="26">
      <t>ヨテイブン</t>
    </rPh>
    <phoneticPr fontId="2"/>
  </si>
  <si>
    <t>（令和６年度実施分）
・ＯＡ機器の節電とこまめな消灯の徹底
・照明設備の更新（105箇所を高効率ランプへ取替：CO2削減量32t/年）
・空調の温度設定管理システムを導入（CO2削減量2,100t/年）
・受変電設備における低損失変圧器への更新（１基を28年度末に更新：CO2削減見込み1,900t/年）
・低燃費車の導入（本社2台、津山1台）
・空調設備の更新（CO2削減量20t/年）
・空調設備の更新（CO2削減量30t/年）
（今後実施予定分）
・照明設備の更新（順次更新、ＬＥＤ照明の導入も検討）
・車両更新の際に低燃費車を導入（27～29年度で10台購入予定）
・高効率変圧器の導入（CO2削減量4,000t/年）
・高効率のコンプレッサーの導入（CO2削減量200t/年）
・電力監視システムの導入
・受変電設備における低損失変圧器への更新（１基）
・排風ファンのインバータ化（CO2削減量3,000t/年）</t>
    <rPh sb="1" eb="3">
      <t>レイワ</t>
    </rPh>
    <rPh sb="6" eb="8">
      <t>ジッシ</t>
    </rPh>
    <rPh sb="8" eb="9">
      <t>ブン</t>
    </rPh>
    <rPh sb="14" eb="16">
      <t>キキ</t>
    </rPh>
    <rPh sb="17" eb="19">
      <t>セツデン</t>
    </rPh>
    <rPh sb="24" eb="26">
      <t>ショウトウ</t>
    </rPh>
    <rPh sb="27" eb="29">
      <t>テッテイ</t>
    </rPh>
    <rPh sb="69" eb="71">
      <t>クウチョウ</t>
    </rPh>
    <rPh sb="124" eb="125">
      <t>キ</t>
    </rPh>
    <rPh sb="128" eb="131">
      <t>ネンドマツ</t>
    </rPh>
    <rPh sb="132" eb="134">
      <t>コウシン</t>
    </rPh>
    <rPh sb="138" eb="140">
      <t>サクゲン</t>
    </rPh>
    <rPh sb="140" eb="142">
      <t>ミコ</t>
    </rPh>
    <rPh sb="150" eb="151">
      <t>ネン</t>
    </rPh>
    <rPh sb="154" eb="157">
      <t>テイネンピ</t>
    </rPh>
    <rPh sb="157" eb="158">
      <t>シャ</t>
    </rPh>
    <rPh sb="159" eb="161">
      <t>ドウニュウ</t>
    </rPh>
    <rPh sb="162" eb="164">
      <t>ホンシャ</t>
    </rPh>
    <rPh sb="167" eb="169">
      <t>ツヤマ</t>
    </rPh>
    <rPh sb="170" eb="171">
      <t>ダイ</t>
    </rPh>
    <rPh sb="196" eb="198">
      <t>クウチョウ</t>
    </rPh>
    <rPh sb="198" eb="200">
      <t>セツビ</t>
    </rPh>
    <rPh sb="201" eb="203">
      <t>コウシン</t>
    </rPh>
    <rPh sb="238" eb="240">
      <t>ジュンジ</t>
    </rPh>
    <rPh sb="240" eb="242">
      <t>コウシン</t>
    </rPh>
    <rPh sb="252" eb="254">
      <t>ケントウ</t>
    </rPh>
    <rPh sb="317" eb="320">
      <t>コウコウリツ</t>
    </rPh>
    <rPh sb="329" eb="331">
      <t>ドウニュウ</t>
    </rPh>
    <phoneticPr fontId="2"/>
  </si>
  <si>
    <t xml:space="preserve">（令和６年度実施分）
全社
岡山工場、本社、津山事務所
岡山工場
倉敷工場
本社、津山事務所
津山事務所
笠岡営業所
（今後実施予定分）
全社
岡山工場
倉敷工場
</t>
    <rPh sb="1" eb="3">
      <t>レイワ</t>
    </rPh>
    <rPh sb="4" eb="6">
      <t>ネンド</t>
    </rPh>
    <rPh sb="6" eb="9">
      <t>ジッシブン</t>
    </rPh>
    <rPh sb="11" eb="13">
      <t>ゼンシャ</t>
    </rPh>
    <rPh sb="19" eb="21">
      <t>ホンシャ</t>
    </rPh>
    <rPh sb="22" eb="24">
      <t>ツヤマ</t>
    </rPh>
    <rPh sb="24" eb="27">
      <t>ジムショ</t>
    </rPh>
    <rPh sb="28" eb="30">
      <t>オカヤマ</t>
    </rPh>
    <rPh sb="30" eb="32">
      <t>コウジョウ</t>
    </rPh>
    <rPh sb="33" eb="35">
      <t>クラシキ</t>
    </rPh>
    <rPh sb="35" eb="37">
      <t>コウジョウ</t>
    </rPh>
    <rPh sb="42" eb="44">
      <t>ツヤマ</t>
    </rPh>
    <rPh sb="44" eb="46">
      <t>ジム</t>
    </rPh>
    <rPh sb="46" eb="47">
      <t>ジョ</t>
    </rPh>
    <rPh sb="63" eb="65">
      <t>コンゴ</t>
    </rPh>
    <rPh sb="65" eb="67">
      <t>ジッシ</t>
    </rPh>
    <rPh sb="67" eb="69">
      <t>ヨテイ</t>
    </rPh>
    <rPh sb="69" eb="70">
      <t>ブン</t>
    </rPh>
    <phoneticPr fontId="2"/>
  </si>
  <si>
    <t>令和６年度：△△市の水源林保全活動（清掃、植林）にボランティア参加（倉敷工場、津山事務所）</t>
    <rPh sb="0" eb="2">
      <t>レイワ</t>
    </rPh>
    <rPh sb="3" eb="5">
      <t>ネンド</t>
    </rPh>
    <phoneticPr fontId="2"/>
  </si>
  <si>
    <t>令和６年度：○○県の水源林保全活動（清掃、植林）にボランティア参加（○○工場）</t>
    <rPh sb="0" eb="2">
      <t>レイワ</t>
    </rPh>
    <rPh sb="8" eb="9">
      <t>ケン</t>
    </rPh>
    <phoneticPr fontId="2"/>
  </si>
  <si>
    <t>基準年度(令和</t>
    <rPh sb="0" eb="2">
      <t>キジュン</t>
    </rPh>
    <rPh sb="2" eb="4">
      <t>ネンド</t>
    </rPh>
    <rPh sb="5" eb="7">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</si>
</sst>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Red]\-#,##0\ "/>
    <numFmt numFmtId="177" formatCode="#,##0;&quot;△ &quot;#,##0"/>
    <numFmt numFmtId="178" formatCode="#,##0.0;&quot;△ &quot;#,##0.0"/>
    <numFmt numFmtId="179" formatCode="0_ "/>
    <numFmt numFmtId="180" formatCode="0.0%"/>
    <numFmt numFmtId="181" formatCode="0.0;&quot;△ &quot;0.0"/>
    <numFmt numFmtId="182" formatCode="#,##0.000_);[Red]\(#,##0.000\)"/>
    <numFmt numFmtId="183" formatCode="0.000"/>
    <numFmt numFmtId="184" formatCode="0.0"/>
    <numFmt numFmtId="185" formatCode="0.0000"/>
    <numFmt numFmtId="186" formatCode="0.00_ "/>
  </numFmts>
  <fonts count="4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4"/>
      <name val="ＭＳ 明朝"/>
      <family val="1"/>
      <charset val="128"/>
    </font>
    <font>
      <sz val="10"/>
      <name val="ＭＳ 明朝"/>
      <family val="1"/>
      <charset val="128"/>
    </font>
    <font>
      <sz val="11"/>
      <name val="ＭＳ ゴシック"/>
      <family val="3"/>
      <charset val="128"/>
    </font>
    <font>
      <sz val="6"/>
      <name val="ＭＳ 明朝"/>
      <family val="1"/>
      <charset val="128"/>
    </font>
    <font>
      <b/>
      <sz val="9"/>
      <name val="ＭＳ Ｐゴシック"/>
      <family val="3"/>
      <charset val="128"/>
    </font>
    <font>
      <b/>
      <sz val="11"/>
      <name val="ＭＳ ゴシック"/>
      <family val="3"/>
      <charset val="128"/>
    </font>
    <font>
      <b/>
      <sz val="11"/>
      <name val="ＭＳ Ｐゴシック"/>
      <family val="3"/>
      <charset val="128"/>
    </font>
    <font>
      <sz val="8"/>
      <name val="ＭＳ 明朝"/>
      <family val="1"/>
      <charset val="128"/>
    </font>
    <font>
      <b/>
      <sz val="20"/>
      <name val="ＭＳ ゴシック"/>
      <family val="3"/>
      <charset val="128"/>
    </font>
    <font>
      <b/>
      <sz val="20"/>
      <color indexed="10"/>
      <name val="ＭＳ ゴシック"/>
      <family val="3"/>
      <charset val="128"/>
    </font>
    <font>
      <b/>
      <sz val="16"/>
      <name val="ＭＳ Ｐゴシック"/>
      <family val="3"/>
      <charset val="128"/>
    </font>
    <font>
      <b/>
      <sz val="9"/>
      <color indexed="10"/>
      <name val="ＭＳ Ｐゴシック"/>
      <family val="3"/>
      <charset val="128"/>
    </font>
    <font>
      <sz val="10"/>
      <name val="ＭＳ Ｐゴシック"/>
      <family val="3"/>
      <charset val="128"/>
    </font>
    <font>
      <sz val="12"/>
      <name val="ＭＳ 明朝"/>
      <family val="1"/>
      <charset val="128"/>
    </font>
    <font>
      <b/>
      <sz val="9"/>
      <color indexed="81"/>
      <name val="ＭＳ Ｐゴシック"/>
      <family val="3"/>
      <charset val="128"/>
    </font>
    <font>
      <b/>
      <sz val="16"/>
      <color indexed="81"/>
      <name val="ＭＳ Ｐゴシック"/>
      <family val="3"/>
      <charset val="128"/>
    </font>
    <font>
      <sz val="9"/>
      <color indexed="8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indexed="81"/>
      <name val="MS P ゴシック"/>
      <family val="3"/>
      <charset val="128"/>
    </font>
    <font>
      <b/>
      <sz val="9"/>
      <color indexed="81"/>
      <name val="MS P ゴシック"/>
      <family val="3"/>
      <charset val="128"/>
    </font>
    <font>
      <sz val="9"/>
      <name val="ＭＳ Ｐゴシック"/>
      <family val="3"/>
      <charset val="128"/>
    </font>
    <font>
      <sz val="1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0"/>
        <bgColor indexed="64"/>
      </patternFill>
    </fill>
  </fills>
  <borders count="49">
    <border>
      <left/>
      <right/>
      <top/>
      <bottom/>
      <diagonal/>
    </border>
    <border>
      <left style="thin">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thin">
        <color indexed="64"/>
      </bottom>
      <diagonal/>
    </border>
  </borders>
  <cellStyleXfs count="44">
    <xf numFmtId="0" fontId="0" fillId="0" borderId="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0" borderId="0" applyNumberFormat="0" applyFill="0" applyBorder="0" applyAlignment="0" applyProtection="0">
      <alignment vertical="center"/>
    </xf>
    <xf numFmtId="0" fontId="25" fillId="28" borderId="39" applyNumberFormat="0" applyAlignment="0" applyProtection="0">
      <alignment vertical="center"/>
    </xf>
    <xf numFmtId="0" fontId="26" fillId="29" borderId="0" applyNumberFormat="0" applyBorder="0" applyAlignment="0" applyProtection="0">
      <alignment vertical="center"/>
    </xf>
    <xf numFmtId="9" fontId="1" fillId="0" borderId="0" applyFont="0" applyFill="0" applyBorder="0" applyAlignment="0" applyProtection="0">
      <alignment vertical="center"/>
    </xf>
    <xf numFmtId="0" fontId="1" fillId="3" borderId="40" applyNumberFormat="0" applyFont="0" applyAlignment="0" applyProtection="0">
      <alignment vertical="center"/>
    </xf>
    <xf numFmtId="0" fontId="27" fillId="0" borderId="41" applyNumberFormat="0" applyFill="0" applyAlignment="0" applyProtection="0">
      <alignment vertical="center"/>
    </xf>
    <xf numFmtId="0" fontId="28" fillId="30" borderId="0" applyNumberFormat="0" applyBorder="0" applyAlignment="0" applyProtection="0">
      <alignment vertical="center"/>
    </xf>
    <xf numFmtId="0" fontId="29" fillId="31" borderId="42" applyNumberFormat="0" applyAlignment="0" applyProtection="0">
      <alignment vertical="center"/>
    </xf>
    <xf numFmtId="0" fontId="30" fillId="0" borderId="0" applyNumberFormat="0" applyFill="0" applyBorder="0" applyAlignment="0" applyProtection="0">
      <alignment vertical="center"/>
    </xf>
    <xf numFmtId="38" fontId="1" fillId="0" borderId="0" applyFont="0" applyFill="0" applyBorder="0" applyAlignment="0" applyProtection="0">
      <alignment vertical="center"/>
    </xf>
    <xf numFmtId="0" fontId="31" fillId="0" borderId="43" applyNumberFormat="0" applyFill="0" applyAlignment="0" applyProtection="0">
      <alignment vertical="center"/>
    </xf>
    <xf numFmtId="0" fontId="32" fillId="0" borderId="44" applyNumberFormat="0" applyFill="0" applyAlignment="0" applyProtection="0">
      <alignment vertical="center"/>
    </xf>
    <xf numFmtId="0" fontId="33" fillId="0" borderId="45" applyNumberFormat="0" applyFill="0" applyAlignment="0" applyProtection="0">
      <alignment vertical="center"/>
    </xf>
    <xf numFmtId="0" fontId="33" fillId="0" borderId="0" applyNumberFormat="0" applyFill="0" applyBorder="0" applyAlignment="0" applyProtection="0">
      <alignment vertical="center"/>
    </xf>
    <xf numFmtId="0" fontId="34" fillId="0" borderId="46" applyNumberFormat="0" applyFill="0" applyAlignment="0" applyProtection="0">
      <alignment vertical="center"/>
    </xf>
    <xf numFmtId="0" fontId="35" fillId="31" borderId="47" applyNumberFormat="0" applyAlignment="0" applyProtection="0">
      <alignment vertical="center"/>
    </xf>
    <xf numFmtId="0" fontId="36" fillId="0" borderId="0" applyNumberFormat="0" applyFill="0" applyBorder="0" applyAlignment="0" applyProtection="0">
      <alignment vertical="center"/>
    </xf>
    <xf numFmtId="0" fontId="37" fillId="2" borderId="42" applyNumberFormat="0" applyAlignment="0" applyProtection="0">
      <alignment vertical="center"/>
    </xf>
    <xf numFmtId="0" fontId="38" fillId="32" borderId="0" applyNumberFormat="0" applyBorder="0" applyAlignment="0" applyProtection="0">
      <alignment vertical="center"/>
    </xf>
  </cellStyleXfs>
  <cellXfs count="478">
    <xf numFmtId="0" fontId="0" fillId="0" borderId="0" xfId="0" applyAlignment="1">
      <alignment vertical="center"/>
    </xf>
    <xf numFmtId="0" fontId="7" fillId="0" borderId="0" xfId="0" applyFont="1" applyFill="1" applyAlignment="1" applyProtection="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6" fillId="0" borderId="1"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3" fillId="0" borderId="2"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3" xfId="0" applyFont="1" applyFill="1" applyBorder="1" applyAlignment="1" applyProtection="1">
      <alignment horizontal="left" vertical="center"/>
    </xf>
    <xf numFmtId="0" fontId="6" fillId="0" borderId="4"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8" xfId="0" applyFont="1" applyFill="1" applyBorder="1" applyAlignment="1" applyProtection="1">
      <alignment horizontal="center" vertical="center"/>
    </xf>
    <xf numFmtId="0" fontId="3" fillId="0" borderId="8" xfId="0" applyFont="1" applyFill="1" applyBorder="1" applyAlignment="1" applyProtection="1">
      <alignment vertical="center"/>
    </xf>
    <xf numFmtId="0" fontId="4" fillId="0" borderId="3"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4" xfId="0" applyFont="1" applyFill="1" applyBorder="1" applyAlignment="1" applyProtection="1">
      <alignment horizontal="right" vertical="center"/>
    </xf>
    <xf numFmtId="0" fontId="3" fillId="0" borderId="9" xfId="0" applyFont="1" applyFill="1" applyBorder="1" applyAlignment="1" applyProtection="1">
      <alignment horizontal="center" vertical="top"/>
    </xf>
    <xf numFmtId="0" fontId="3" fillId="0" borderId="11" xfId="0" applyFont="1" applyFill="1" applyBorder="1" applyAlignment="1" applyProtection="1">
      <alignment horizontal="center" vertical="top"/>
    </xf>
    <xf numFmtId="0" fontId="6" fillId="0" borderId="9"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4" fillId="0" borderId="13" xfId="0" applyFont="1" applyFill="1" applyBorder="1" applyAlignment="1" applyProtection="1">
      <alignment horizontal="right" vertical="center"/>
    </xf>
    <xf numFmtId="0" fontId="3" fillId="0" borderId="14" xfId="0" applyFont="1" applyFill="1" applyBorder="1" applyAlignment="1" applyProtection="1">
      <alignment vertical="center"/>
    </xf>
    <xf numFmtId="0" fontId="3" fillId="0" borderId="15" xfId="0" applyFont="1" applyFill="1" applyBorder="1" applyAlignment="1" applyProtection="1">
      <alignment horizontal="center" vertical="center"/>
    </xf>
    <xf numFmtId="0" fontId="3" fillId="0" borderId="16" xfId="0" applyFont="1" applyFill="1" applyBorder="1" applyAlignment="1" applyProtection="1">
      <alignment vertical="center"/>
    </xf>
    <xf numFmtId="0" fontId="3" fillId="0" borderId="8" xfId="0" applyFont="1" applyFill="1" applyBorder="1" applyAlignment="1" applyProtection="1">
      <alignment horizontal="right" vertical="center"/>
    </xf>
    <xf numFmtId="0" fontId="3" fillId="0" borderId="17" xfId="0" applyFont="1" applyFill="1" applyBorder="1" applyAlignment="1" applyProtection="1">
      <alignment vertical="center" wrapText="1"/>
    </xf>
    <xf numFmtId="0" fontId="4" fillId="0" borderId="0" xfId="0" applyFont="1" applyFill="1" applyBorder="1" applyAlignment="1" applyProtection="1">
      <alignment horizontal="righ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top"/>
    </xf>
    <xf numFmtId="0" fontId="3" fillId="0" borderId="2" xfId="0" applyFont="1" applyFill="1" applyBorder="1" applyAlignment="1" applyProtection="1">
      <alignment horizontal="left" vertical="top"/>
    </xf>
    <xf numFmtId="0" fontId="3" fillId="0" borderId="18" xfId="0" applyFont="1" applyFill="1" applyBorder="1" applyAlignment="1" applyProtection="1">
      <alignment horizontal="center" vertical="top"/>
    </xf>
    <xf numFmtId="0" fontId="6" fillId="0" borderId="19" xfId="0" applyFont="1" applyFill="1" applyBorder="1" applyAlignment="1" applyProtection="1">
      <alignment horizontal="center" vertical="center"/>
    </xf>
    <xf numFmtId="0" fontId="6" fillId="0" borderId="17" xfId="0" applyFont="1" applyFill="1" applyBorder="1" applyAlignment="1" applyProtection="1">
      <alignment horizontal="center" vertical="top"/>
    </xf>
    <xf numFmtId="0" fontId="6" fillId="0" borderId="3" xfId="0" applyFont="1" applyFill="1" applyBorder="1" applyAlignment="1" applyProtection="1">
      <alignment horizontal="right" vertical="center" shrinkToFit="1"/>
    </xf>
    <xf numFmtId="0" fontId="6" fillId="0" borderId="17" xfId="0" applyFont="1" applyFill="1" applyBorder="1" applyAlignment="1" applyProtection="1">
      <alignment horizontal="center" vertical="center"/>
    </xf>
    <xf numFmtId="0" fontId="6" fillId="0" borderId="20" xfId="0" applyFont="1" applyFill="1" applyBorder="1" applyAlignment="1" applyProtection="1">
      <alignment horizontal="left" vertical="center"/>
    </xf>
    <xf numFmtId="0" fontId="3" fillId="0" borderId="5" xfId="0" applyFont="1" applyFill="1" applyBorder="1" applyAlignment="1" applyProtection="1">
      <alignment vertical="center"/>
    </xf>
    <xf numFmtId="0" fontId="4" fillId="0" borderId="19"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5" xfId="0" applyFont="1" applyFill="1" applyBorder="1" applyAlignment="1" applyProtection="1"/>
    <xf numFmtId="0" fontId="4" fillId="0" borderId="5" xfId="0" applyFont="1" applyFill="1" applyBorder="1" applyAlignment="1" applyProtection="1"/>
    <xf numFmtId="0" fontId="3" fillId="0" borderId="21" xfId="0" applyFont="1" applyFill="1" applyBorder="1" applyAlignment="1" applyProtection="1">
      <alignment vertical="center"/>
    </xf>
    <xf numFmtId="0" fontId="3" fillId="0" borderId="9" xfId="0" applyFont="1" applyFill="1" applyBorder="1" applyAlignment="1" applyProtection="1">
      <alignment horizontal="right" vertical="center" shrinkToFit="1"/>
    </xf>
    <xf numFmtId="0" fontId="3" fillId="0" borderId="17" xfId="0" applyFont="1" applyFill="1" applyBorder="1" applyAlignment="1">
      <alignment shrinkToFit="1"/>
    </xf>
    <xf numFmtId="0" fontId="3" fillId="0" borderId="0" xfId="0" applyFont="1" applyFill="1" applyAlignment="1">
      <alignment vertical="center"/>
    </xf>
    <xf numFmtId="0" fontId="3" fillId="0" borderId="17" xfId="0" applyFont="1" applyFill="1" applyBorder="1" applyAlignment="1">
      <alignment horizontal="center" vertical="center" shrinkToFit="1"/>
    </xf>
    <xf numFmtId="0" fontId="3" fillId="0" borderId="17" xfId="0" applyFont="1" applyFill="1" applyBorder="1" applyAlignment="1">
      <alignment vertical="center" shrinkToFit="1"/>
    </xf>
    <xf numFmtId="0" fontId="3"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vertical="center"/>
    </xf>
    <xf numFmtId="49" fontId="0" fillId="0" borderId="19" xfId="0" applyNumberFormat="1" applyBorder="1" applyAlignment="1">
      <alignment horizontal="distributed" vertical="center"/>
    </xf>
    <xf numFmtId="0" fontId="0" fillId="0" borderId="19" xfId="0" applyBorder="1" applyAlignment="1">
      <alignment vertical="center"/>
    </xf>
    <xf numFmtId="0" fontId="3" fillId="0" borderId="17"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0" fontId="11" fillId="0" borderId="0" xfId="0" applyFont="1" applyFill="1" applyAlignment="1">
      <alignment vertical="center"/>
    </xf>
    <xf numFmtId="0" fontId="0" fillId="0" borderId="0" xfId="0" applyFont="1" applyFill="1" applyAlignment="1">
      <alignment horizontal="left" vertical="center"/>
    </xf>
    <xf numFmtId="0" fontId="0" fillId="0" borderId="0" xfId="0" applyFont="1" applyFill="1" applyAlignment="1">
      <alignment vertical="center"/>
    </xf>
    <xf numFmtId="0" fontId="11" fillId="0" borderId="0" xfId="0" applyFont="1" applyFill="1" applyAlignment="1">
      <alignment horizontal="left" vertical="center"/>
    </xf>
    <xf numFmtId="0" fontId="0" fillId="0" borderId="22" xfId="0" applyFont="1" applyBorder="1" applyAlignment="1">
      <alignment vertical="center"/>
    </xf>
    <xf numFmtId="0" fontId="0" fillId="0" borderId="2" xfId="0" applyFont="1" applyFill="1" applyBorder="1" applyAlignment="1">
      <alignment vertical="center"/>
    </xf>
    <xf numFmtId="0" fontId="0" fillId="0" borderId="18" xfId="0" applyFont="1" applyFill="1" applyBorder="1" applyAlignment="1">
      <alignment vertical="center"/>
    </xf>
    <xf numFmtId="0" fontId="3" fillId="0" borderId="11" xfId="0" applyFont="1" applyFill="1" applyBorder="1" applyAlignment="1" applyProtection="1">
      <alignment horizontal="right" vertical="center" shrinkToFit="1"/>
    </xf>
    <xf numFmtId="0" fontId="3" fillId="0" borderId="5" xfId="0" applyFont="1" applyFill="1" applyBorder="1" applyAlignment="1" applyProtection="1">
      <alignment vertical="center" shrinkToFit="1"/>
    </xf>
    <xf numFmtId="0" fontId="3" fillId="0" borderId="14" xfId="0" applyFont="1" applyFill="1" applyBorder="1" applyAlignment="1" applyProtection="1">
      <alignment vertical="center" shrinkToFit="1"/>
    </xf>
    <xf numFmtId="0" fontId="3" fillId="0" borderId="5" xfId="0" applyFont="1" applyFill="1" applyBorder="1" applyAlignment="1" applyProtection="1">
      <alignment vertical="top" shrinkToFit="1"/>
    </xf>
    <xf numFmtId="0" fontId="4" fillId="0" borderId="5"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3" fillId="0" borderId="5"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xf>
    <xf numFmtId="0" fontId="3" fillId="0" borderId="5" xfId="0" applyFont="1" applyFill="1" applyBorder="1" applyAlignment="1" applyProtection="1">
      <alignment horizontal="left" vertical="center" shrinkToFit="1"/>
    </xf>
    <xf numFmtId="0" fontId="13" fillId="0" borderId="0" xfId="0" applyFont="1" applyFill="1" applyAlignment="1">
      <alignment horizontal="left" vertical="center"/>
    </xf>
    <xf numFmtId="0" fontId="14" fillId="0" borderId="0" xfId="0" applyFont="1" applyFill="1" applyAlignment="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lignment vertical="center"/>
    </xf>
    <xf numFmtId="0" fontId="0" fillId="0" borderId="2" xfId="0" applyFont="1" applyFill="1" applyBorder="1" applyAlignment="1">
      <alignment vertical="top" wrapText="1"/>
    </xf>
    <xf numFmtId="0" fontId="0" fillId="0" borderId="18" xfId="0" applyFont="1" applyFill="1" applyBorder="1" applyAlignment="1">
      <alignment vertical="top" wrapText="1"/>
    </xf>
    <xf numFmtId="0" fontId="0" fillId="0" borderId="22" xfId="0" applyFont="1" applyFill="1" applyBorder="1" applyAlignment="1">
      <alignment vertical="top"/>
    </xf>
    <xf numFmtId="0" fontId="0" fillId="0" borderId="20" xfId="0" applyFont="1" applyFill="1" applyBorder="1" applyAlignment="1">
      <alignment vertical="center"/>
    </xf>
    <xf numFmtId="0" fontId="0" fillId="3" borderId="2" xfId="0" applyFill="1" applyBorder="1" applyAlignment="1" applyProtection="1">
      <alignment horizontal="right" vertical="center"/>
      <protection locked="0"/>
    </xf>
    <xf numFmtId="0" fontId="0" fillId="3" borderId="8" xfId="0" applyFill="1" applyBorder="1" applyAlignment="1" applyProtection="1">
      <alignment horizontal="right" vertical="center"/>
      <protection locked="0"/>
    </xf>
    <xf numFmtId="0" fontId="0" fillId="3" borderId="16" xfId="0" applyFill="1" applyBorder="1" applyAlignment="1" applyProtection="1">
      <alignment horizontal="right" vertical="center"/>
      <protection locked="0"/>
    </xf>
    <xf numFmtId="0" fontId="0" fillId="3" borderId="22" xfId="0" applyFill="1" applyBorder="1" applyAlignment="1" applyProtection="1">
      <alignment horizontal="right" vertical="center"/>
      <protection locked="0"/>
    </xf>
    <xf numFmtId="0" fontId="3" fillId="3" borderId="0" xfId="0" applyFont="1" applyFill="1" applyBorder="1" applyAlignment="1" applyProtection="1">
      <alignment horizontal="right" vertical="center"/>
      <protection locked="0"/>
    </xf>
    <xf numFmtId="0" fontId="3" fillId="0" borderId="20" xfId="0" applyFont="1" applyFill="1" applyBorder="1" applyAlignment="1" applyProtection="1">
      <alignment vertical="center" shrinkToFit="1"/>
    </xf>
    <xf numFmtId="0" fontId="3" fillId="0" borderId="2" xfId="0" applyFont="1" applyFill="1" applyBorder="1" applyAlignment="1" applyProtection="1">
      <alignment vertical="center" shrinkToFit="1"/>
    </xf>
    <xf numFmtId="0" fontId="3" fillId="0" borderId="24"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3" fillId="0" borderId="18"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5"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6" xfId="0" applyFont="1" applyFill="1" applyBorder="1" applyAlignment="1" applyProtection="1">
      <alignment vertical="center"/>
    </xf>
    <xf numFmtId="0" fontId="6" fillId="0" borderId="1" xfId="0" applyFont="1" applyFill="1" applyBorder="1" applyAlignment="1" applyProtection="1">
      <alignment vertical="center"/>
    </xf>
    <xf numFmtId="0" fontId="3" fillId="0" borderId="25" xfId="0" applyFont="1" applyFill="1" applyBorder="1" applyAlignment="1" applyProtection="1">
      <alignment vertical="center" shrinkToFit="1"/>
    </xf>
    <xf numFmtId="0" fontId="18" fillId="0" borderId="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1" xfId="0" applyFont="1" applyFill="1" applyBorder="1" applyAlignment="1" applyProtection="1">
      <alignment vertical="center"/>
    </xf>
    <xf numFmtId="0" fontId="6" fillId="0" borderId="22" xfId="0" applyFont="1" applyFill="1" applyBorder="1" applyAlignment="1" applyProtection="1">
      <alignment vertical="center" shrinkToFit="1"/>
    </xf>
    <xf numFmtId="0" fontId="6" fillId="0" borderId="2" xfId="0" applyFont="1" applyFill="1" applyBorder="1" applyAlignment="1" applyProtection="1">
      <alignment vertical="center" shrinkToFit="1"/>
    </xf>
    <xf numFmtId="0" fontId="6" fillId="0" borderId="17" xfId="0" applyFont="1" applyFill="1" applyBorder="1" applyAlignment="1" applyProtection="1">
      <alignment vertical="center" shrinkToFit="1"/>
    </xf>
    <xf numFmtId="0" fontId="5" fillId="0" borderId="22" xfId="0" applyFont="1" applyFill="1" applyBorder="1" applyAlignment="1" applyProtection="1">
      <alignment vertical="center"/>
    </xf>
    <xf numFmtId="0" fontId="18" fillId="0" borderId="1" xfId="0" applyFont="1" applyFill="1" applyBorder="1" applyAlignment="1" applyProtection="1">
      <alignment vertical="center"/>
    </xf>
    <xf numFmtId="0" fontId="6" fillId="0" borderId="24" xfId="0" applyFont="1" applyFill="1" applyBorder="1" applyAlignment="1" applyProtection="1">
      <alignment vertical="center" shrinkToFit="1"/>
    </xf>
    <xf numFmtId="0" fontId="6" fillId="0" borderId="24" xfId="0" applyFont="1" applyFill="1" applyBorder="1" applyAlignment="1" applyProtection="1">
      <alignment vertical="center"/>
    </xf>
    <xf numFmtId="0" fontId="6" fillId="0" borderId="22" xfId="0" applyFont="1" applyFill="1" applyBorder="1" applyAlignment="1" applyProtection="1">
      <alignment vertical="center"/>
    </xf>
    <xf numFmtId="0" fontId="6" fillId="0" borderId="0" xfId="0" applyFont="1" applyFill="1" applyAlignment="1" applyProtection="1">
      <alignment horizontal="center" vertical="center"/>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24" xfId="0" applyFont="1" applyFill="1" applyBorder="1" applyAlignment="1" applyProtection="1">
      <alignment horizontal="center" vertical="center" shrinkToFit="1"/>
    </xf>
    <xf numFmtId="0" fontId="6" fillId="0" borderId="0" xfId="0" applyFont="1" applyFill="1" applyAlignment="1">
      <alignment horizontal="center" vertical="center"/>
    </xf>
    <xf numFmtId="0" fontId="17" fillId="0" borderId="0" xfId="0" applyFont="1" applyFill="1" applyAlignment="1">
      <alignment horizontal="center" vertical="center"/>
    </xf>
    <xf numFmtId="0" fontId="6" fillId="0" borderId="0" xfId="0" applyFont="1" applyFill="1" applyAlignment="1" applyProtection="1">
      <alignment vertical="center" shrinkToFit="1"/>
    </xf>
    <xf numFmtId="0" fontId="6" fillId="0" borderId="0" xfId="0" applyFont="1" applyFill="1" applyBorder="1" applyAlignment="1" applyProtection="1">
      <alignment vertical="center" shrinkToFit="1"/>
    </xf>
    <xf numFmtId="0" fontId="6" fillId="0" borderId="4"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0" xfId="0" applyFont="1" applyFill="1" applyAlignment="1">
      <alignment vertical="center" shrinkToFit="1"/>
    </xf>
    <xf numFmtId="0" fontId="17" fillId="0" borderId="0" xfId="0" applyFont="1" applyFill="1" applyAlignment="1">
      <alignment vertical="center" shrinkToFit="1"/>
    </xf>
    <xf numFmtId="0" fontId="4" fillId="0" borderId="4" xfId="0" applyFont="1" applyFill="1" applyBorder="1" applyAlignment="1" applyProtection="1">
      <alignment vertical="center"/>
    </xf>
    <xf numFmtId="0" fontId="6" fillId="0" borderId="18" xfId="0" applyFont="1" applyFill="1" applyBorder="1" applyAlignment="1" applyProtection="1">
      <alignment vertical="center"/>
    </xf>
    <xf numFmtId="0" fontId="6" fillId="0" borderId="26" xfId="0" applyFont="1" applyFill="1" applyBorder="1" applyAlignment="1" applyProtection="1">
      <alignment vertical="center" shrinkToFit="1"/>
    </xf>
    <xf numFmtId="0" fontId="3" fillId="0" borderId="26" xfId="0" applyFont="1" applyFill="1" applyBorder="1" applyAlignment="1" applyProtection="1">
      <alignment vertical="center" shrinkToFit="1"/>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Border="1" applyProtection="1">
      <alignment vertical="center"/>
    </xf>
    <xf numFmtId="0" fontId="5" fillId="0" borderId="0" xfId="0" applyFont="1" applyFill="1" applyBorder="1" applyProtection="1">
      <alignment vertical="center"/>
    </xf>
    <xf numFmtId="0" fontId="3" fillId="0" borderId="20" xfId="0" applyFont="1" applyFill="1" applyBorder="1" applyProtection="1">
      <alignment vertical="center"/>
    </xf>
    <xf numFmtId="0" fontId="3" fillId="0" borderId="19" xfId="0" applyFont="1" applyFill="1" applyBorder="1" applyProtection="1">
      <alignment vertical="center"/>
    </xf>
    <xf numFmtId="0" fontId="4" fillId="0" borderId="19" xfId="0" applyFont="1" applyFill="1" applyBorder="1" applyProtection="1">
      <alignment vertical="center"/>
    </xf>
    <xf numFmtId="0" fontId="3" fillId="0" borderId="5" xfId="0" applyFont="1" applyFill="1" applyBorder="1" applyProtection="1">
      <alignment vertical="center"/>
    </xf>
    <xf numFmtId="0" fontId="4" fillId="0" borderId="0" xfId="0" applyFont="1" applyFill="1" applyBorder="1" applyProtection="1">
      <alignment vertical="center"/>
    </xf>
    <xf numFmtId="0" fontId="0" fillId="3" borderId="8" xfId="0" applyFill="1" applyBorder="1" applyAlignment="1" applyProtection="1">
      <alignment horizontal="right" vertical="center"/>
    </xf>
    <xf numFmtId="0" fontId="0" fillId="3" borderId="16" xfId="0" applyFill="1" applyBorder="1" applyAlignment="1" applyProtection="1">
      <alignment horizontal="right" vertical="center"/>
    </xf>
    <xf numFmtId="0" fontId="3" fillId="0" borderId="14" xfId="0" applyFont="1" applyFill="1" applyBorder="1" applyProtection="1">
      <alignment vertical="center"/>
    </xf>
    <xf numFmtId="0" fontId="3" fillId="0" borderId="10" xfId="0" applyFont="1" applyFill="1" applyBorder="1" applyProtection="1">
      <alignment vertical="center"/>
    </xf>
    <xf numFmtId="0" fontId="3" fillId="0" borderId="9" xfId="0" applyFont="1" applyFill="1" applyBorder="1" applyProtection="1">
      <alignment vertical="center"/>
    </xf>
    <xf numFmtId="0" fontId="0" fillId="3" borderId="2" xfId="0" applyFill="1" applyBorder="1" applyAlignment="1" applyProtection="1">
      <alignment horizontal="right" vertical="center"/>
    </xf>
    <xf numFmtId="0" fontId="4" fillId="0" borderId="3" xfId="0" applyFont="1" applyFill="1" applyBorder="1" applyProtection="1">
      <alignment vertical="center"/>
    </xf>
    <xf numFmtId="0" fontId="3" fillId="0" borderId="8" xfId="0" applyFont="1" applyFill="1" applyBorder="1" applyProtection="1">
      <alignment vertical="center"/>
    </xf>
    <xf numFmtId="0" fontId="3" fillId="0" borderId="2" xfId="0" applyFont="1" applyFill="1" applyBorder="1" applyProtection="1">
      <alignment vertical="center"/>
    </xf>
    <xf numFmtId="0" fontId="6" fillId="0" borderId="6"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3" fillId="3" borderId="0" xfId="0" applyFont="1" applyFill="1" applyBorder="1" applyAlignment="1" applyProtection="1">
      <alignment horizontal="right" vertical="center"/>
    </xf>
    <xf numFmtId="0" fontId="0" fillId="3" borderId="22" xfId="0" applyFill="1" applyBorder="1" applyAlignment="1" applyProtection="1">
      <alignment horizontal="right" vertical="center"/>
    </xf>
    <xf numFmtId="0" fontId="7" fillId="0" borderId="0" xfId="0" applyFont="1" applyFill="1" applyProtection="1">
      <alignment vertical="center"/>
    </xf>
    <xf numFmtId="0" fontId="3" fillId="0" borderId="24" xfId="0" applyFont="1" applyFill="1" applyBorder="1" applyAlignment="1" applyProtection="1">
      <alignment vertical="center"/>
    </xf>
    <xf numFmtId="0" fontId="4" fillId="0" borderId="0" xfId="0" applyFont="1" applyFill="1" applyAlignment="1" applyProtection="1">
      <alignment vertical="center"/>
    </xf>
    <xf numFmtId="0" fontId="0" fillId="0" borderId="19" xfId="0" applyFont="1" applyFill="1" applyBorder="1" applyAlignment="1">
      <alignment vertical="center"/>
    </xf>
    <xf numFmtId="0" fontId="0" fillId="0" borderId="17" xfId="0" applyFont="1" applyFill="1" applyBorder="1" applyAlignment="1">
      <alignment vertical="center"/>
    </xf>
    <xf numFmtId="0" fontId="41" fillId="0" borderId="22" xfId="0" applyFont="1" applyBorder="1" applyAlignment="1">
      <alignment vertical="center"/>
    </xf>
    <xf numFmtId="49" fontId="0" fillId="0" borderId="24" xfId="0" applyNumberFormat="1" applyBorder="1" applyAlignment="1">
      <alignment horizontal="center" vertical="center"/>
    </xf>
    <xf numFmtId="0" fontId="42" fillId="0" borderId="11" xfId="0" applyFont="1" applyBorder="1" applyAlignment="1">
      <alignment vertical="center"/>
    </xf>
    <xf numFmtId="0" fontId="42" fillId="0" borderId="19" xfId="0" applyFont="1" applyBorder="1" applyAlignment="1">
      <alignment vertical="center"/>
    </xf>
    <xf numFmtId="0" fontId="42" fillId="0" borderId="48" xfId="0" applyFont="1" applyBorder="1" applyAlignment="1">
      <alignment vertical="center"/>
    </xf>
    <xf numFmtId="0" fontId="42" fillId="0" borderId="24" xfId="0" applyFont="1" applyBorder="1" applyAlignment="1">
      <alignment vertical="center"/>
    </xf>
    <xf numFmtId="38" fontId="0" fillId="0" borderId="19" xfId="34" applyFont="1" applyFill="1" applyBorder="1" applyAlignment="1">
      <alignment vertical="center" wrapText="1"/>
    </xf>
    <xf numFmtId="38" fontId="0" fillId="0" borderId="17" xfId="34" applyFont="1" applyFill="1" applyBorder="1" applyAlignment="1">
      <alignment vertical="center"/>
    </xf>
    <xf numFmtId="38" fontId="0" fillId="0" borderId="17" xfId="34" applyFont="1" applyFill="1" applyBorder="1" applyAlignment="1">
      <alignment horizontal="right" vertical="center"/>
    </xf>
    <xf numFmtId="0" fontId="17" fillId="0" borderId="17" xfId="0" applyFont="1" applyFill="1" applyBorder="1" applyAlignment="1">
      <alignment horizontal="left" vertical="center"/>
    </xf>
    <xf numFmtId="0" fontId="17" fillId="0" borderId="20" xfId="0" applyFont="1" applyFill="1" applyBorder="1" applyAlignment="1">
      <alignment horizontal="left" vertical="center"/>
    </xf>
    <xf numFmtId="0" fontId="0" fillId="0" borderId="19"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20" xfId="0" applyFont="1" applyFill="1" applyBorder="1" applyAlignment="1">
      <alignment horizontal="left" vertical="top" wrapText="1"/>
    </xf>
    <xf numFmtId="0" fontId="17" fillId="0" borderId="17"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17" xfId="0" applyFont="1" applyFill="1" applyBorder="1" applyAlignment="1">
      <alignment horizontal="left" vertical="center"/>
    </xf>
    <xf numFmtId="183" fontId="0" fillId="0" borderId="19" xfId="0" applyNumberFormat="1" applyFont="1" applyFill="1" applyBorder="1" applyAlignment="1">
      <alignment vertical="center"/>
    </xf>
    <xf numFmtId="183" fontId="0" fillId="0" borderId="17" xfId="0" applyNumberFormat="1" applyFont="1" applyFill="1" applyBorder="1" applyAlignment="1">
      <alignment vertical="center"/>
    </xf>
    <xf numFmtId="0" fontId="0" fillId="0" borderId="17" xfId="0" applyFont="1" applyFill="1" applyBorder="1" applyAlignment="1">
      <alignment horizontal="right" vertical="center"/>
    </xf>
    <xf numFmtId="0" fontId="0" fillId="0" borderId="19" xfId="0" applyFill="1" applyBorder="1" applyAlignment="1">
      <alignment horizontal="left" vertical="top" wrapText="1"/>
    </xf>
    <xf numFmtId="177" fontId="3" fillId="0" borderId="28" xfId="0" applyNumberFormat="1" applyFont="1" applyFill="1" applyBorder="1" applyAlignment="1" applyProtection="1">
      <alignment horizontal="right" vertical="center" shrinkToFit="1"/>
      <protection locked="0"/>
    </xf>
    <xf numFmtId="177" fontId="3" fillId="0" borderId="17" xfId="0" applyNumberFormat="1" applyFont="1" applyFill="1" applyBorder="1" applyAlignment="1" applyProtection="1">
      <alignment horizontal="right" vertical="center" shrinkToFit="1"/>
      <protection locked="0"/>
    </xf>
    <xf numFmtId="0" fontId="3" fillId="0" borderId="17" xfId="0" applyFont="1" applyFill="1" applyBorder="1" applyAlignment="1" applyProtection="1">
      <alignment vertical="center" shrinkToFit="1"/>
    </xf>
    <xf numFmtId="0" fontId="3" fillId="0" borderId="21" xfId="0" applyFont="1" applyFill="1" applyBorder="1" applyAlignment="1" applyProtection="1">
      <alignment vertical="center" shrinkToFit="1"/>
    </xf>
    <xf numFmtId="0" fontId="3" fillId="33" borderId="19" xfId="0" applyFont="1" applyFill="1" applyBorder="1" applyAlignment="1" applyProtection="1">
      <alignment vertical="center" shrinkToFit="1"/>
    </xf>
    <xf numFmtId="0" fontId="3" fillId="33" borderId="17" xfId="0" applyFont="1" applyFill="1" applyBorder="1" applyAlignment="1" applyProtection="1">
      <alignment vertical="center" shrinkToFit="1"/>
    </xf>
    <xf numFmtId="0" fontId="3" fillId="0" borderId="17"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xf>
    <xf numFmtId="0" fontId="3" fillId="34" borderId="17" xfId="0" applyFont="1" applyFill="1" applyBorder="1" applyAlignment="1" applyProtection="1">
      <alignment horizontal="center" vertical="center" shrinkToFit="1"/>
    </xf>
    <xf numFmtId="0" fontId="0" fillId="0" borderId="19"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20" xfId="0" applyFont="1" applyFill="1" applyBorder="1" applyAlignment="1">
      <alignment horizontal="left" vertical="center" wrapText="1"/>
    </xf>
    <xf numFmtId="184" fontId="0" fillId="0" borderId="19" xfId="0" applyNumberFormat="1" applyFont="1" applyFill="1" applyBorder="1" applyAlignment="1">
      <alignment vertical="center"/>
    </xf>
    <xf numFmtId="184" fontId="0" fillId="0" borderId="17" xfId="0" applyNumberFormat="1" applyFont="1" applyFill="1" applyBorder="1" applyAlignment="1">
      <alignment vertical="center"/>
    </xf>
    <xf numFmtId="185" fontId="0" fillId="0" borderId="19" xfId="0" applyNumberFormat="1" applyFont="1" applyFill="1" applyBorder="1" applyAlignment="1">
      <alignment vertical="center" shrinkToFit="1"/>
    </xf>
    <xf numFmtId="185" fontId="0" fillId="0" borderId="17" xfId="0" applyNumberFormat="1" applyFont="1" applyFill="1" applyBorder="1" applyAlignment="1">
      <alignment vertical="center" shrinkToFit="1"/>
    </xf>
    <xf numFmtId="0" fontId="3" fillId="0" borderId="5" xfId="0" applyFont="1" applyFill="1" applyBorder="1" applyAlignment="1" applyProtection="1">
      <alignment horizontal="center" vertical="center" shrinkToFit="1"/>
    </xf>
    <xf numFmtId="182" fontId="3" fillId="0" borderId="22" xfId="0" applyNumberFormat="1" applyFont="1" applyFill="1" applyBorder="1" applyAlignment="1" applyProtection="1">
      <alignment horizontal="center" vertical="center" shrinkToFit="1"/>
      <protection locked="0"/>
    </xf>
    <xf numFmtId="182" fontId="3" fillId="0" borderId="2" xfId="0" applyNumberFormat="1" applyFont="1" applyFill="1" applyBorder="1" applyAlignment="1" applyProtection="1">
      <alignment horizontal="center" vertical="center" shrinkToFit="1"/>
      <protection locked="0"/>
    </xf>
    <xf numFmtId="182" fontId="3" fillId="0" borderId="29"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181" fontId="3" fillId="0" borderId="8" xfId="0" applyNumberFormat="1" applyFont="1" applyFill="1" applyBorder="1" applyAlignment="1" applyProtection="1">
      <alignment horizontal="center" vertical="center" shrinkToFit="1"/>
      <protection locked="0"/>
    </xf>
    <xf numFmtId="177" fontId="3" fillId="0" borderId="19" xfId="34" applyNumberFormat="1" applyFont="1" applyFill="1" applyBorder="1" applyAlignment="1" applyProtection="1">
      <alignment horizontal="right" vertical="center" shrinkToFit="1"/>
      <protection locked="0"/>
    </xf>
    <xf numFmtId="177" fontId="3" fillId="0" borderId="17" xfId="34" applyNumberFormat="1" applyFont="1" applyFill="1" applyBorder="1" applyAlignment="1" applyProtection="1">
      <alignment horizontal="right" vertical="center" shrinkToFit="1"/>
      <protection locked="0"/>
    </xf>
    <xf numFmtId="0" fontId="3" fillId="0" borderId="17" xfId="0" applyFont="1" applyFill="1" applyBorder="1" applyAlignment="1" applyProtection="1">
      <alignment horizontal="left" vertical="center"/>
    </xf>
    <xf numFmtId="0" fontId="0" fillId="0" borderId="17" xfId="0" applyFill="1" applyBorder="1" applyAlignment="1" applyProtection="1">
      <alignment horizontal="left" vertical="center"/>
    </xf>
    <xf numFmtId="0" fontId="0" fillId="0" borderId="20" xfId="0" applyFill="1" applyBorder="1" applyAlignment="1" applyProtection="1">
      <alignment horizontal="left" vertical="center"/>
    </xf>
    <xf numFmtId="0" fontId="3" fillId="0" borderId="19" xfId="0" applyFont="1" applyFill="1" applyBorder="1" applyAlignment="1" applyProtection="1">
      <alignment horizontal="left" vertical="center" shrinkToFit="1"/>
    </xf>
    <xf numFmtId="0" fontId="0" fillId="0" borderId="17" xfId="0" applyFill="1" applyBorder="1" applyAlignment="1" applyProtection="1">
      <alignment horizontal="left" vertical="center" shrinkToFit="1"/>
    </xf>
    <xf numFmtId="0" fontId="0" fillId="0" borderId="20" xfId="0" applyFill="1" applyBorder="1" applyAlignment="1" applyProtection="1">
      <alignment horizontal="left" vertical="center" shrinkToFit="1"/>
    </xf>
    <xf numFmtId="0" fontId="3" fillId="0" borderId="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4" fillId="0" borderId="2" xfId="0" applyFont="1" applyFill="1" applyBorder="1" applyAlignment="1" applyProtection="1">
      <alignment horizontal="center" vertical="center" shrinkToFit="1"/>
    </xf>
    <xf numFmtId="182" fontId="3" fillId="0" borderId="37" xfId="0" applyNumberFormat="1" applyFont="1" applyFill="1" applyBorder="1" applyAlignment="1" applyProtection="1">
      <alignment horizontal="center" vertical="center" shrinkToFit="1"/>
      <protection locked="0"/>
    </xf>
    <xf numFmtId="182" fontId="3" fillId="0" borderId="18" xfId="0" applyNumberFormat="1"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left" vertical="center" shrinkToFit="1"/>
    </xf>
    <xf numFmtId="0" fontId="6" fillId="0" borderId="24" xfId="0" applyFont="1" applyFill="1" applyBorder="1" applyAlignment="1" applyProtection="1">
      <alignment horizontal="center" vertical="center" wrapText="1"/>
    </xf>
    <xf numFmtId="0" fontId="6" fillId="0" borderId="24" xfId="0" applyFont="1" applyFill="1" applyBorder="1" applyAlignment="1" applyProtection="1">
      <alignment horizontal="left" vertical="center" shrinkToFit="1"/>
    </xf>
    <xf numFmtId="0" fontId="6" fillId="0" borderId="24" xfId="0" applyFont="1" applyFill="1" applyBorder="1" applyAlignment="1" applyProtection="1">
      <alignment horizontal="center" vertical="center"/>
    </xf>
    <xf numFmtId="0" fontId="6" fillId="0" borderId="24" xfId="0" applyFont="1" applyFill="1" applyBorder="1" applyAlignment="1" applyProtection="1">
      <alignment horizontal="center" vertical="center" textRotation="255" wrapText="1"/>
    </xf>
    <xf numFmtId="0" fontId="6" fillId="0" borderId="26" xfId="0" applyFont="1" applyFill="1" applyBorder="1" applyAlignment="1" applyProtection="1">
      <alignment horizontal="center" vertical="center" textRotation="255"/>
    </xf>
    <xf numFmtId="0" fontId="6" fillId="0" borderId="35" xfId="0" applyFont="1" applyFill="1" applyBorder="1" applyAlignment="1" applyProtection="1">
      <alignment horizontal="center" vertical="center" textRotation="255"/>
    </xf>
    <xf numFmtId="0" fontId="6" fillId="0" borderId="26" xfId="0" applyFont="1" applyFill="1" applyBorder="1" applyAlignment="1" applyProtection="1">
      <alignment horizontal="center" vertical="center" textRotation="255" wrapText="1"/>
    </xf>
    <xf numFmtId="0" fontId="6" fillId="0" borderId="35" xfId="0" applyFont="1" applyFill="1" applyBorder="1" applyAlignment="1" applyProtection="1">
      <alignment horizontal="center" vertical="center" textRotation="255" wrapText="1"/>
    </xf>
    <xf numFmtId="0" fontId="6" fillId="0" borderId="27" xfId="0" applyFont="1" applyFill="1" applyBorder="1" applyAlignment="1" applyProtection="1">
      <alignment horizontal="center" vertical="center" textRotation="255" wrapText="1"/>
    </xf>
    <xf numFmtId="0" fontId="6" fillId="0" borderId="19" xfId="0" applyFont="1" applyFill="1" applyBorder="1" applyAlignment="1" applyProtection="1">
      <alignment horizontal="center" vertical="center" shrinkToFit="1"/>
    </xf>
    <xf numFmtId="0" fontId="6" fillId="0" borderId="20" xfId="0" applyFont="1" applyFill="1" applyBorder="1" applyAlignment="1" applyProtection="1">
      <alignment horizontal="center" vertical="center" shrinkToFit="1"/>
    </xf>
    <xf numFmtId="0" fontId="17" fillId="0" borderId="19" xfId="0" applyFont="1" applyBorder="1" applyAlignment="1">
      <alignment horizontal="left" vertical="top" wrapText="1"/>
    </xf>
    <xf numFmtId="0" fontId="17" fillId="0" borderId="17" xfId="0" applyFont="1" applyBorder="1" applyAlignment="1">
      <alignment horizontal="left" vertical="top" wrapText="1"/>
    </xf>
    <xf numFmtId="0" fontId="17" fillId="0" borderId="20" xfId="0" applyFont="1" applyBorder="1" applyAlignment="1">
      <alignment horizontal="left" vertical="top" wrapText="1"/>
    </xf>
    <xf numFmtId="0" fontId="0" fillId="0" borderId="19" xfId="0" applyFont="1" applyBorder="1" applyAlignment="1">
      <alignment horizontal="left" vertical="top" wrapText="1"/>
    </xf>
    <xf numFmtId="0" fontId="0" fillId="0" borderId="17" xfId="0" applyFont="1" applyBorder="1" applyAlignment="1">
      <alignment horizontal="left" vertical="top" wrapText="1"/>
    </xf>
    <xf numFmtId="0" fontId="0" fillId="0" borderId="20" xfId="0" applyFont="1" applyBorder="1" applyAlignment="1">
      <alignment horizontal="left" vertical="top" wrapText="1"/>
    </xf>
    <xf numFmtId="0" fontId="3" fillId="0" borderId="22" xfId="0" applyFont="1" applyFill="1" applyBorder="1" applyAlignment="1" applyProtection="1">
      <alignment vertical="top" wrapText="1"/>
      <protection locked="0"/>
    </xf>
    <xf numFmtId="0" fontId="3" fillId="0" borderId="2" xfId="0" applyFont="1" applyFill="1" applyBorder="1" applyAlignment="1" applyProtection="1">
      <alignment vertical="top" wrapText="1"/>
      <protection locked="0"/>
    </xf>
    <xf numFmtId="0" fontId="3" fillId="0" borderId="18" xfId="0" applyFont="1" applyFill="1" applyBorder="1" applyAlignment="1" applyProtection="1">
      <alignment vertical="top" wrapText="1"/>
      <protection locked="0"/>
    </xf>
    <xf numFmtId="0" fontId="3" fillId="0" borderId="1"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3" fillId="0" borderId="25" xfId="0" applyFont="1" applyFill="1" applyBorder="1" applyAlignment="1" applyProtection="1">
      <alignment vertical="top" wrapText="1"/>
      <protection locked="0"/>
    </xf>
    <xf numFmtId="0" fontId="3" fillId="0" borderId="4" xfId="0" applyFont="1" applyFill="1" applyBorder="1" applyAlignment="1" applyProtection="1">
      <alignment vertical="top" wrapText="1"/>
      <protection locked="0"/>
    </xf>
    <xf numFmtId="0" fontId="3" fillId="0" borderId="5" xfId="0" applyFont="1" applyFill="1" applyBorder="1" applyAlignment="1" applyProtection="1">
      <alignment vertical="top" wrapText="1"/>
      <protection locked="0"/>
    </xf>
    <xf numFmtId="0" fontId="3" fillId="0" borderId="6" xfId="0" applyFont="1" applyFill="1" applyBorder="1" applyAlignment="1" applyProtection="1">
      <alignment vertical="top" wrapText="1"/>
      <protection locked="0"/>
    </xf>
    <xf numFmtId="180" fontId="3" fillId="0" borderId="19" xfId="28" applyNumberFormat="1" applyFont="1" applyFill="1" applyBorder="1" applyAlignment="1" applyProtection="1">
      <alignment horizontal="right" vertical="center" shrinkToFit="1"/>
    </xf>
    <xf numFmtId="180" fontId="3" fillId="0" borderId="17" xfId="28" applyNumberFormat="1" applyFont="1" applyFill="1" applyBorder="1" applyAlignment="1" applyProtection="1">
      <alignment horizontal="right" vertical="center" shrinkToFit="1"/>
    </xf>
    <xf numFmtId="180" fontId="3" fillId="0" borderId="20" xfId="28" applyNumberFormat="1" applyFont="1" applyFill="1" applyBorder="1" applyAlignment="1" applyProtection="1">
      <alignment horizontal="right" vertical="center" shrinkToFit="1"/>
    </xf>
    <xf numFmtId="0" fontId="3" fillId="0" borderId="19" xfId="0" applyFont="1" applyFill="1" applyBorder="1" applyAlignment="1" applyProtection="1">
      <alignment horizontal="center" vertical="center"/>
    </xf>
    <xf numFmtId="0" fontId="0" fillId="0" borderId="20" xfId="0" applyFill="1" applyBorder="1" applyAlignment="1" applyProtection="1">
      <alignment horizontal="center" vertical="center"/>
    </xf>
    <xf numFmtId="38" fontId="3" fillId="0" borderId="5" xfId="34" applyFont="1" applyFill="1" applyBorder="1" applyAlignment="1" applyProtection="1">
      <alignment horizontal="center" vertical="center" shrinkToFit="1"/>
      <protection locked="0"/>
    </xf>
    <xf numFmtId="0" fontId="6" fillId="0" borderId="22" xfId="0" applyFont="1" applyFill="1" applyBorder="1" applyAlignment="1" applyProtection="1">
      <alignment vertical="center" shrinkToFit="1"/>
    </xf>
    <xf numFmtId="0" fontId="6" fillId="0" borderId="2" xfId="0" applyFont="1" applyFill="1" applyBorder="1" applyAlignment="1" applyProtection="1">
      <alignment vertical="center" shrinkToFit="1"/>
    </xf>
    <xf numFmtId="0" fontId="6" fillId="0" borderId="18" xfId="0" applyFont="1" applyFill="1" applyBorder="1" applyAlignment="1" applyProtection="1">
      <alignment vertical="center" shrinkToFit="1"/>
    </xf>
    <xf numFmtId="0" fontId="6" fillId="0" borderId="17" xfId="0" applyFont="1" applyFill="1" applyBorder="1" applyAlignment="1" applyProtection="1">
      <alignment horizontal="center" vertical="top" shrinkToFit="1"/>
    </xf>
    <xf numFmtId="0" fontId="6" fillId="0" borderId="17" xfId="0" applyFont="1" applyFill="1" applyBorder="1" applyAlignment="1" applyProtection="1">
      <alignment vertical="center" shrinkToFit="1"/>
    </xf>
    <xf numFmtId="0" fontId="3" fillId="0" borderId="14" xfId="0" applyFont="1" applyFill="1" applyBorder="1" applyAlignment="1" applyProtection="1">
      <alignment vertical="center" shrinkToFit="1"/>
    </xf>
    <xf numFmtId="0" fontId="6" fillId="0" borderId="22" xfId="0" applyFont="1" applyFill="1" applyBorder="1" applyAlignment="1" applyProtection="1">
      <alignment horizontal="left" vertical="top" shrinkToFit="1"/>
    </xf>
    <xf numFmtId="0" fontId="3" fillId="0" borderId="2" xfId="0" applyFont="1" applyFill="1" applyBorder="1" applyAlignment="1" applyProtection="1">
      <alignment horizontal="left" vertical="top" shrinkToFit="1"/>
    </xf>
    <xf numFmtId="0" fontId="3" fillId="0" borderId="18" xfId="0" applyFont="1" applyFill="1" applyBorder="1" applyAlignment="1" applyProtection="1">
      <alignment vertical="top" shrinkToFit="1"/>
    </xf>
    <xf numFmtId="0" fontId="3" fillId="0" borderId="8" xfId="0" applyFont="1" applyFill="1" applyBorder="1" applyAlignment="1" applyProtection="1">
      <alignment horizontal="right" vertical="center" shrinkToFit="1"/>
    </xf>
    <xf numFmtId="0" fontId="3" fillId="0" borderId="19" xfId="0" applyFont="1" applyFill="1" applyBorder="1" applyAlignment="1" applyProtection="1">
      <alignment horizontal="center" vertical="center" shrinkToFit="1"/>
    </xf>
    <xf numFmtId="0" fontId="0" fillId="0" borderId="20" xfId="0" applyFill="1" applyBorder="1" applyAlignment="1" applyProtection="1">
      <alignment horizontal="center" vertical="center" shrinkToFit="1"/>
    </xf>
    <xf numFmtId="0" fontId="3" fillId="0" borderId="20" xfId="0" applyFont="1" applyFill="1" applyBorder="1" applyAlignment="1" applyProtection="1">
      <alignment vertical="center" shrinkToFit="1"/>
    </xf>
    <xf numFmtId="0" fontId="3" fillId="0" borderId="24" xfId="0" applyFont="1" applyFill="1" applyBorder="1" applyAlignment="1" applyProtection="1">
      <alignment horizontal="center" vertical="center"/>
    </xf>
    <xf numFmtId="0" fontId="6" fillId="0" borderId="24" xfId="0" applyFont="1" applyFill="1" applyBorder="1" applyAlignment="1" applyProtection="1">
      <alignment vertical="center" shrinkToFit="1"/>
    </xf>
    <xf numFmtId="0" fontId="6" fillId="0" borderId="24" xfId="0" applyFont="1" applyFill="1" applyBorder="1" applyAlignment="1" applyProtection="1">
      <alignment vertical="center"/>
    </xf>
    <xf numFmtId="0" fontId="3" fillId="0" borderId="9" xfId="0" applyFont="1" applyFill="1" applyBorder="1" applyAlignment="1" applyProtection="1">
      <alignment vertical="center" shrinkToFit="1"/>
    </xf>
    <xf numFmtId="0" fontId="3" fillId="0" borderId="34" xfId="0" applyFont="1" applyFill="1" applyBorder="1" applyAlignment="1" applyProtection="1">
      <alignment vertical="center" shrinkToFit="1"/>
    </xf>
    <xf numFmtId="177" fontId="3" fillId="0" borderId="19" xfId="0" applyNumberFormat="1" applyFont="1" applyFill="1" applyBorder="1" applyAlignment="1" applyProtection="1">
      <alignment horizontal="right" vertical="center" shrinkToFit="1"/>
      <protection locked="0"/>
    </xf>
    <xf numFmtId="0" fontId="3" fillId="0" borderId="1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9" xfId="0" applyFont="1" applyFill="1" applyBorder="1" applyAlignment="1" applyProtection="1">
      <alignment horizontal="left" vertical="center" shrinkToFit="1"/>
      <protection locked="0"/>
    </xf>
    <xf numFmtId="0" fontId="3" fillId="0" borderId="17"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4"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0" fillId="0" borderId="17" xfId="0" applyFont="1" applyFill="1" applyBorder="1" applyAlignment="1" applyProtection="1">
      <alignment horizontal="left" vertical="center" shrinkToFit="1"/>
      <protection locked="0"/>
    </xf>
    <xf numFmtId="0" fontId="0" fillId="0" borderId="20" xfId="0" applyFont="1" applyFill="1" applyBorder="1" applyAlignment="1" applyProtection="1">
      <alignment horizontal="left" vertical="center" shrinkToFit="1"/>
      <protection locked="0"/>
    </xf>
    <xf numFmtId="0" fontId="0" fillId="0" borderId="17" xfId="0" applyFill="1" applyBorder="1" applyAlignment="1" applyProtection="1">
      <alignment horizontal="left" vertical="center" shrinkToFit="1"/>
      <protection locked="0"/>
    </xf>
    <xf numFmtId="0" fontId="0" fillId="0" borderId="20" xfId="0"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xf>
    <xf numFmtId="0" fontId="3" fillId="0" borderId="0" xfId="0" applyFont="1" applyFill="1" applyAlignment="1" applyProtection="1">
      <alignment horizontal="center" vertical="center" shrinkToFit="1"/>
    </xf>
    <xf numFmtId="0" fontId="3" fillId="0" borderId="11" xfId="0" applyFont="1" applyFill="1" applyBorder="1" applyAlignment="1" applyProtection="1">
      <alignment horizontal="right" vertical="center"/>
    </xf>
    <xf numFmtId="0" fontId="3" fillId="0" borderId="9" xfId="0" applyFont="1" applyFill="1" applyBorder="1" applyAlignment="1" applyProtection="1">
      <alignment horizontal="right" vertical="center"/>
    </xf>
    <xf numFmtId="0" fontId="3" fillId="0" borderId="26" xfId="0" applyFont="1" applyFill="1" applyBorder="1" applyAlignment="1" applyProtection="1">
      <alignment horizontal="center" vertical="center" textRotation="255"/>
    </xf>
    <xf numFmtId="0" fontId="3" fillId="0" borderId="3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6" fillId="0" borderId="22"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0" fillId="0" borderId="2" xfId="0" applyFill="1" applyBorder="1" applyAlignment="1" applyProtection="1">
      <alignment horizontal="left" vertical="center"/>
    </xf>
    <xf numFmtId="0" fontId="0" fillId="0" borderId="18" xfId="0" applyFill="1" applyBorder="1" applyAlignment="1" applyProtection="1">
      <alignment horizontal="left" vertical="center"/>
    </xf>
    <xf numFmtId="0" fontId="3" fillId="0" borderId="1" xfId="0"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49" fontId="6" fillId="0" borderId="0" xfId="0" applyNumberFormat="1" applyFont="1" applyFill="1" applyBorder="1" applyAlignment="1" applyProtection="1">
      <alignment vertical="center"/>
      <protection locked="0"/>
    </xf>
    <xf numFmtId="49" fontId="6" fillId="0" borderId="25" xfId="0" applyNumberFormat="1" applyFont="1" applyFill="1" applyBorder="1" applyAlignment="1" applyProtection="1">
      <alignment vertical="center"/>
      <protection locked="0"/>
    </xf>
    <xf numFmtId="0" fontId="3" fillId="0" borderId="19" xfId="0" applyFont="1" applyFill="1" applyBorder="1" applyAlignment="1" applyProtection="1">
      <alignment vertical="center"/>
    </xf>
    <xf numFmtId="0" fontId="3" fillId="0" borderId="17" xfId="0" applyFont="1" applyFill="1" applyBorder="1" applyAlignment="1" applyProtection="1">
      <alignment vertical="center"/>
    </xf>
    <xf numFmtId="0" fontId="3" fillId="0" borderId="17" xfId="0" applyFont="1" applyFill="1" applyBorder="1" applyAlignment="1" applyProtection="1">
      <alignment horizontal="left" vertical="center" wrapText="1"/>
    </xf>
    <xf numFmtId="0" fontId="0" fillId="0" borderId="17" xfId="0" applyFill="1" applyBorder="1" applyAlignment="1" applyProtection="1">
      <alignment horizontal="left" vertical="center" wrapText="1"/>
    </xf>
    <xf numFmtId="0" fontId="0" fillId="0" borderId="20" xfId="0" applyFill="1" applyBorder="1" applyAlignment="1" applyProtection="1">
      <alignment horizontal="left" vertical="center" wrapText="1"/>
    </xf>
    <xf numFmtId="0" fontId="3" fillId="0" borderId="22" xfId="0" applyFont="1"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3" fillId="0" borderId="1"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0" xfId="0" applyFont="1" applyFill="1" applyAlignment="1" applyProtection="1">
      <alignment vertical="center" wrapText="1"/>
    </xf>
    <xf numFmtId="0" fontId="3" fillId="0" borderId="4"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177" fontId="3" fillId="0" borderId="13" xfId="0" applyNumberFormat="1" applyFont="1" applyFill="1" applyBorder="1" applyAlignment="1" applyProtection="1">
      <alignment horizontal="right" vertical="center" shrinkToFit="1"/>
      <protection locked="0"/>
    </xf>
    <xf numFmtId="177" fontId="3" fillId="0" borderId="8" xfId="0" applyNumberFormat="1" applyFont="1" applyFill="1" applyBorder="1" applyAlignment="1" applyProtection="1">
      <alignment horizontal="right" vertical="center" shrinkToFit="1"/>
      <protection locked="0"/>
    </xf>
    <xf numFmtId="0" fontId="3" fillId="0" borderId="28"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25" xfId="0" applyFont="1" applyFill="1" applyBorder="1" applyAlignment="1" applyProtection="1">
      <alignment horizontal="center" vertical="center"/>
    </xf>
    <xf numFmtId="0" fontId="3" fillId="0" borderId="18" xfId="0" applyFont="1" applyFill="1" applyBorder="1" applyAlignment="1" applyProtection="1">
      <alignment horizontal="left" vertical="center" shrinkToFit="1"/>
    </xf>
    <xf numFmtId="49" fontId="3" fillId="0" borderId="19" xfId="0" applyNumberFormat="1" applyFont="1" applyFill="1" applyBorder="1" applyAlignment="1" applyProtection="1">
      <alignment horizontal="distributed" vertical="center" shrinkToFit="1"/>
      <protection locked="0"/>
    </xf>
    <xf numFmtId="49" fontId="3" fillId="0" borderId="20" xfId="0" applyNumberFormat="1" applyFont="1" applyFill="1" applyBorder="1" applyAlignment="1" applyProtection="1">
      <alignment horizontal="distributed" vertical="center" shrinkToFit="1"/>
      <protection locked="0"/>
    </xf>
    <xf numFmtId="0" fontId="3" fillId="0" borderId="4" xfId="0" applyFont="1" applyFill="1" applyBorder="1" applyAlignment="1" applyProtection="1">
      <alignment vertical="center" shrinkToFit="1"/>
    </xf>
    <xf numFmtId="0" fontId="0" fillId="0" borderId="5" xfId="0" applyFill="1" applyBorder="1" applyAlignment="1" applyProtection="1">
      <alignment vertical="center"/>
    </xf>
    <xf numFmtId="0" fontId="3" fillId="0" borderId="5" xfId="34"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vertical="center"/>
    </xf>
    <xf numFmtId="0" fontId="3" fillId="0" borderId="5"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9" xfId="0" applyFont="1" applyFill="1" applyBorder="1" applyAlignment="1" applyProtection="1">
      <alignment horizontal="center" vertical="center" shrinkToFit="1"/>
      <protection locked="0"/>
    </xf>
    <xf numFmtId="0" fontId="3" fillId="33" borderId="8" xfId="0" applyFont="1" applyFill="1" applyBorder="1" applyAlignment="1" applyProtection="1">
      <alignment horizontal="center" vertical="center" shrinkToFit="1"/>
    </xf>
    <xf numFmtId="0" fontId="3" fillId="33" borderId="8" xfId="0" applyFont="1" applyFill="1" applyBorder="1" applyAlignment="1">
      <alignment horizontal="center" vertical="center"/>
    </xf>
    <xf numFmtId="0" fontId="3" fillId="0" borderId="8" xfId="0" applyFont="1" applyFill="1" applyBorder="1" applyAlignment="1" applyProtection="1">
      <alignment vertical="center" shrinkToFit="1"/>
    </xf>
    <xf numFmtId="0" fontId="0" fillId="0" borderId="8" xfId="0" applyBorder="1" applyAlignment="1">
      <alignment vertical="center"/>
    </xf>
    <xf numFmtId="0" fontId="0" fillId="0" borderId="36" xfId="0" applyBorder="1" applyAlignment="1">
      <alignment vertical="center"/>
    </xf>
    <xf numFmtId="0" fontId="3" fillId="0" borderId="1"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25"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3" fillId="0" borderId="8" xfId="0" applyFont="1" applyFill="1" applyBorder="1" applyAlignment="1" applyProtection="1">
      <alignment horizontal="left" vertical="center" shrinkToFit="1"/>
    </xf>
    <xf numFmtId="0" fontId="3" fillId="0" borderId="38" xfId="0" applyFont="1" applyFill="1" applyBorder="1" applyAlignment="1" applyProtection="1">
      <alignment horizontal="left" vertical="center" shrinkToFit="1"/>
    </xf>
    <xf numFmtId="178" fontId="3" fillId="0" borderId="8"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horizontal="right" vertical="center" shrinkToFit="1"/>
    </xf>
    <xf numFmtId="0" fontId="3" fillId="0" borderId="8" xfId="0" applyFont="1" applyBorder="1" applyAlignment="1">
      <alignment horizontal="center" vertical="center"/>
    </xf>
    <xf numFmtId="0" fontId="3" fillId="0" borderId="10" xfId="0" applyFont="1" applyFill="1" applyBorder="1" applyAlignment="1" applyProtection="1">
      <alignment horizontal="center" vertical="center" shrinkToFit="1"/>
    </xf>
    <xf numFmtId="0" fontId="3" fillId="0" borderId="16"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179" fontId="3" fillId="33" borderId="8" xfId="0" applyNumberFormat="1" applyFont="1" applyFill="1" applyBorder="1" applyAlignment="1" applyProtection="1">
      <alignment vertical="center" shrinkToFit="1"/>
    </xf>
    <xf numFmtId="0" fontId="3" fillId="0" borderId="17" xfId="0" applyFont="1" applyBorder="1" applyAlignment="1" applyProtection="1">
      <alignment horizontal="center" vertical="center" shrinkToFit="1"/>
    </xf>
    <xf numFmtId="183" fontId="3" fillId="0" borderId="19" xfId="0" applyNumberFormat="1" applyFont="1" applyFill="1" applyBorder="1" applyAlignment="1" applyProtection="1">
      <alignment horizontal="center" vertical="center" shrinkToFit="1"/>
    </xf>
    <xf numFmtId="183" fontId="3" fillId="0" borderId="17" xfId="0" applyNumberFormat="1" applyFont="1" applyFill="1" applyBorder="1" applyAlignment="1" applyProtection="1">
      <alignment horizontal="center" vertical="center" shrinkToFit="1"/>
    </xf>
    <xf numFmtId="0" fontId="3" fillId="0" borderId="19" xfId="0" applyNumberFormat="1" applyFont="1" applyFill="1" applyBorder="1" applyAlignment="1" applyProtection="1">
      <alignment horizontal="right" vertical="center" shrinkToFit="1"/>
      <protection locked="0"/>
    </xf>
    <xf numFmtId="0" fontId="3" fillId="0" borderId="17" xfId="0" applyNumberFormat="1" applyFont="1" applyFill="1" applyBorder="1" applyAlignment="1" applyProtection="1">
      <alignment horizontal="right" vertical="center" shrinkToFit="1"/>
      <protection locked="0"/>
    </xf>
    <xf numFmtId="0" fontId="6" fillId="0" borderId="17" xfId="0" applyFont="1" applyFill="1" applyBorder="1" applyAlignment="1" applyProtection="1">
      <alignment horizontal="center" vertical="center" shrinkToFit="1"/>
    </xf>
    <xf numFmtId="0" fontId="3" fillId="0" borderId="5" xfId="0" applyFont="1" applyFill="1" applyBorder="1" applyAlignment="1" applyProtection="1">
      <alignment horizontal="center" shrinkToFit="1"/>
    </xf>
    <xf numFmtId="0" fontId="6" fillId="0" borderId="9" xfId="0" applyFont="1" applyFill="1" applyBorder="1" applyAlignment="1" applyProtection="1">
      <alignment horizontal="center" vertical="center" shrinkToFit="1"/>
    </xf>
    <xf numFmtId="0" fontId="6" fillId="0" borderId="34" xfId="0" applyFont="1" applyFill="1" applyBorder="1" applyAlignment="1" applyProtection="1">
      <alignment horizontal="center" vertical="center" shrinkToFit="1"/>
    </xf>
    <xf numFmtId="0" fontId="3" fillId="0" borderId="14" xfId="0" applyFont="1" applyFill="1" applyBorder="1" applyAlignment="1" applyProtection="1">
      <alignment horizontal="center" vertical="center" shrinkToFit="1"/>
    </xf>
    <xf numFmtId="0" fontId="4" fillId="0" borderId="22" xfId="0" applyFont="1" applyFill="1" applyBorder="1" applyAlignment="1" applyProtection="1">
      <alignment horizontal="left" vertical="center" wrapText="1"/>
    </xf>
    <xf numFmtId="0" fontId="4" fillId="0" borderId="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17" xfId="0" applyNumberFormat="1" applyFont="1" applyFill="1" applyBorder="1" applyAlignment="1" applyProtection="1">
      <alignment horizontal="center" vertical="center" shrinkToFit="1"/>
    </xf>
    <xf numFmtId="0" fontId="3" fillId="0" borderId="20" xfId="0" applyNumberFormat="1" applyFont="1" applyFill="1" applyBorder="1" applyAlignment="1" applyProtection="1">
      <alignment horizontal="center" vertical="center" shrinkToFit="1"/>
    </xf>
    <xf numFmtId="0" fontId="3" fillId="0" borderId="33" xfId="0" applyFont="1" applyFill="1" applyBorder="1" applyAlignment="1" applyProtection="1">
      <alignment horizontal="center" vertical="center"/>
    </xf>
    <xf numFmtId="0" fontId="3" fillId="0" borderId="31" xfId="0" applyFont="1" applyFill="1" applyBorder="1" applyAlignment="1" applyProtection="1">
      <alignment vertical="center"/>
    </xf>
    <xf numFmtId="0" fontId="3" fillId="0" borderId="32" xfId="0" applyFont="1" applyFill="1" applyBorder="1" applyAlignment="1" applyProtection="1">
      <alignment vertical="center"/>
    </xf>
    <xf numFmtId="0" fontId="3" fillId="0" borderId="17" xfId="0" applyNumberFormat="1" applyFont="1" applyFill="1" applyBorder="1" applyAlignment="1" applyProtection="1">
      <alignment horizontal="left" vertical="center" shrinkToFit="1"/>
    </xf>
    <xf numFmtId="0" fontId="3" fillId="0" borderId="20" xfId="0" applyNumberFormat="1" applyFont="1" applyFill="1" applyBorder="1" applyAlignment="1" applyProtection="1">
      <alignment horizontal="left" vertical="center" shrinkToFit="1"/>
    </xf>
    <xf numFmtId="0" fontId="3" fillId="0" borderId="5" xfId="0" applyFont="1" applyFill="1" applyBorder="1" applyAlignment="1" applyProtection="1">
      <alignment vertical="center" shrinkToFit="1"/>
    </xf>
    <xf numFmtId="0" fontId="3" fillId="0" borderId="6" xfId="0" applyFont="1" applyFill="1" applyBorder="1" applyAlignment="1" applyProtection="1">
      <alignment vertical="center" shrinkToFit="1"/>
    </xf>
    <xf numFmtId="0" fontId="3" fillId="0" borderId="22" xfId="0" applyFont="1" applyFill="1" applyBorder="1" applyAlignment="1" applyProtection="1">
      <alignment vertical="center" shrinkToFit="1"/>
    </xf>
    <xf numFmtId="0" fontId="3" fillId="0" borderId="18" xfId="0" applyFont="1" applyFill="1" applyBorder="1" applyAlignment="1" applyProtection="1">
      <alignment vertical="center" shrinkToFit="1"/>
    </xf>
    <xf numFmtId="0" fontId="3" fillId="0" borderId="30"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2" xfId="0" applyFont="1" applyFill="1" applyBorder="1" applyAlignment="1" applyProtection="1">
      <alignment vertical="center" shrinkToFit="1"/>
    </xf>
    <xf numFmtId="0" fontId="3" fillId="0" borderId="0" xfId="0" applyFont="1" applyFill="1" applyAlignment="1" applyProtection="1">
      <alignment horizontal="center" vertical="center" wrapText="1"/>
    </xf>
    <xf numFmtId="186" fontId="0" fillId="0" borderId="19" xfId="0" applyNumberFormat="1" applyFont="1" applyFill="1" applyBorder="1" applyAlignment="1">
      <alignment vertical="center"/>
    </xf>
    <xf numFmtId="186" fontId="0" fillId="0" borderId="17" xfId="0" applyNumberFormat="1" applyFont="1" applyFill="1" applyBorder="1" applyAlignment="1">
      <alignment vertical="center"/>
    </xf>
    <xf numFmtId="38" fontId="0" fillId="0" borderId="19" xfId="34" applyFont="1" applyFill="1" applyBorder="1" applyAlignment="1">
      <alignment vertical="center"/>
    </xf>
    <xf numFmtId="0" fontId="6" fillId="0" borderId="2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0" fillId="0" borderId="19" xfId="0" applyFont="1" applyFill="1" applyBorder="1" applyAlignment="1">
      <alignment vertical="center"/>
    </xf>
    <xf numFmtId="0" fontId="0" fillId="0" borderId="17" xfId="0" applyFont="1" applyFill="1" applyBorder="1" applyAlignment="1">
      <alignment vertical="center"/>
    </xf>
    <xf numFmtId="0" fontId="7" fillId="0" borderId="24" xfId="0" applyFont="1" applyFill="1" applyBorder="1" applyAlignment="1">
      <alignment horizontal="center" vertical="center"/>
    </xf>
    <xf numFmtId="0" fontId="7" fillId="0" borderId="24" xfId="0" applyFont="1" applyFill="1" applyBorder="1" applyAlignment="1" applyProtection="1">
      <alignment horizontal="center" vertical="center"/>
      <protection locked="0"/>
    </xf>
    <xf numFmtId="183" fontId="0" fillId="0" borderId="19" xfId="0" applyNumberFormat="1" applyFill="1" applyBorder="1" applyAlignment="1">
      <alignment vertical="center"/>
    </xf>
    <xf numFmtId="0" fontId="0" fillId="0" borderId="17" xfId="0" applyFill="1" applyBorder="1" applyAlignment="1">
      <alignment horizontal="right" vertical="center" shrinkToFit="1"/>
    </xf>
    <xf numFmtId="0" fontId="0" fillId="0" borderId="17" xfId="0" applyFont="1" applyFill="1" applyBorder="1" applyAlignment="1">
      <alignment horizontal="right" vertical="center" shrinkToFit="1"/>
    </xf>
    <xf numFmtId="0" fontId="3" fillId="0" borderId="5" xfId="0" applyFont="1" applyFill="1" applyBorder="1" applyAlignment="1" applyProtection="1">
      <alignment horizontal="left"/>
    </xf>
    <xf numFmtId="0" fontId="3" fillId="0" borderId="5" xfId="0" applyFont="1" applyFill="1" applyBorder="1" applyAlignment="1" applyProtection="1"/>
    <xf numFmtId="184" fontId="0" fillId="0" borderId="19" xfId="0" applyNumberFormat="1" applyFont="1" applyFill="1" applyBorder="1" applyAlignment="1">
      <alignment vertical="center" wrapText="1"/>
    </xf>
    <xf numFmtId="0" fontId="6" fillId="0" borderId="22" xfId="0" applyFont="1" applyFill="1" applyBorder="1" applyAlignment="1" applyProtection="1">
      <alignment vertical="top" wrapText="1"/>
      <protection locked="0"/>
    </xf>
    <xf numFmtId="0" fontId="17" fillId="0" borderId="2" xfId="0" applyFont="1" applyBorder="1" applyAlignment="1">
      <alignment vertical="center"/>
    </xf>
    <xf numFmtId="0" fontId="17" fillId="0" borderId="18" xfId="0" applyFont="1" applyBorder="1" applyAlignment="1">
      <alignment vertical="center"/>
    </xf>
    <xf numFmtId="0" fontId="17" fillId="0" borderId="1" xfId="0" applyFont="1" applyBorder="1" applyAlignment="1">
      <alignment vertical="center"/>
    </xf>
    <xf numFmtId="0" fontId="17" fillId="0" borderId="0" xfId="0" applyFont="1" applyAlignment="1">
      <alignment vertical="center"/>
    </xf>
    <xf numFmtId="0" fontId="17" fillId="0" borderId="25"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6" fillId="0" borderId="2" xfId="0" applyFont="1" applyFill="1" applyBorder="1" applyAlignment="1" applyProtection="1">
      <alignment vertical="top"/>
      <protection locked="0"/>
    </xf>
    <xf numFmtId="0" fontId="6" fillId="0" borderId="18" xfId="0" applyFont="1" applyFill="1" applyBorder="1" applyAlignment="1" applyProtection="1">
      <alignment vertical="top"/>
      <protection locked="0"/>
    </xf>
    <xf numFmtId="0" fontId="6" fillId="0" borderId="1" xfId="0" applyFont="1" applyFill="1" applyBorder="1" applyAlignment="1" applyProtection="1">
      <alignment vertical="top"/>
      <protection locked="0"/>
    </xf>
    <xf numFmtId="0" fontId="6" fillId="0" borderId="0" xfId="0" applyFont="1" applyFill="1" applyBorder="1" applyAlignment="1" applyProtection="1">
      <alignment vertical="top"/>
      <protection locked="0"/>
    </xf>
    <xf numFmtId="0" fontId="6" fillId="0" borderId="25" xfId="0" applyFont="1" applyFill="1" applyBorder="1" applyAlignment="1" applyProtection="1">
      <alignment vertical="top"/>
      <protection locked="0"/>
    </xf>
    <xf numFmtId="0" fontId="6" fillId="0" borderId="4" xfId="0" applyFont="1" applyFill="1" applyBorder="1" applyAlignment="1" applyProtection="1">
      <alignment vertical="top"/>
      <protection locked="0"/>
    </xf>
    <xf numFmtId="0" fontId="6" fillId="0" borderId="5" xfId="0" applyFont="1" applyFill="1" applyBorder="1" applyAlignment="1" applyProtection="1">
      <alignment vertical="top"/>
      <protection locked="0"/>
    </xf>
    <xf numFmtId="0" fontId="6" fillId="0" borderId="6" xfId="0" applyFont="1" applyFill="1" applyBorder="1" applyAlignment="1" applyProtection="1">
      <alignment vertical="top"/>
      <protection locked="0"/>
    </xf>
    <xf numFmtId="0" fontId="4" fillId="0" borderId="2" xfId="0" applyFont="1" applyFill="1" applyBorder="1" applyProtection="1">
      <alignment vertical="center"/>
    </xf>
    <xf numFmtId="0" fontId="4" fillId="0" borderId="1" xfId="0" applyFont="1" applyFill="1" applyBorder="1" applyProtection="1">
      <alignment vertical="center"/>
    </xf>
    <xf numFmtId="0" fontId="4" fillId="0" borderId="0" xfId="0" applyFont="1" applyFill="1" applyProtection="1">
      <alignment vertical="center"/>
    </xf>
    <xf numFmtId="0" fontId="4" fillId="0" borderId="0" xfId="0" applyFont="1" applyFill="1" applyBorder="1" applyProtection="1">
      <alignment vertical="center"/>
    </xf>
    <xf numFmtId="0" fontId="4" fillId="0" borderId="4" xfId="0" applyFont="1" applyFill="1" applyBorder="1" applyProtection="1">
      <alignment vertical="center"/>
    </xf>
    <xf numFmtId="0" fontId="4" fillId="0" borderId="5" xfId="0" applyFont="1" applyFill="1" applyBorder="1" applyProtection="1">
      <alignment vertical="center"/>
    </xf>
    <xf numFmtId="178" fontId="3" fillId="0" borderId="19" xfId="0" applyNumberFormat="1" applyFont="1" applyFill="1" applyBorder="1" applyAlignment="1" applyProtection="1">
      <alignment horizontal="right" vertical="center" shrinkToFit="1"/>
      <protection locked="0"/>
    </xf>
    <xf numFmtId="178" fontId="3" fillId="0" borderId="17" xfId="0" applyNumberFormat="1" applyFont="1" applyFill="1" applyBorder="1" applyAlignment="1" applyProtection="1">
      <alignment horizontal="right" vertical="center" shrinkToFit="1"/>
      <protection locked="0"/>
    </xf>
    <xf numFmtId="178" fontId="3" fillId="0" borderId="20" xfId="0" applyNumberFormat="1" applyFont="1" applyFill="1" applyBorder="1" applyAlignment="1" applyProtection="1">
      <alignment horizontal="right" vertical="center" shrinkToFit="1"/>
      <protection locked="0"/>
    </xf>
    <xf numFmtId="0" fontId="17" fillId="0" borderId="2" xfId="0" applyFont="1" applyBorder="1">
      <alignment vertical="center"/>
    </xf>
    <xf numFmtId="0" fontId="17" fillId="0" borderId="18" xfId="0" applyFont="1" applyBorder="1">
      <alignment vertical="center"/>
    </xf>
    <xf numFmtId="0" fontId="17" fillId="0" borderId="1" xfId="0" applyFont="1" applyBorder="1">
      <alignment vertical="center"/>
    </xf>
    <xf numFmtId="0" fontId="17" fillId="0" borderId="0" xfId="0" applyFont="1">
      <alignment vertical="center"/>
    </xf>
    <xf numFmtId="0" fontId="17" fillId="0" borderId="25"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6" xfId="0" applyFont="1" applyBorder="1">
      <alignment vertical="center"/>
    </xf>
    <xf numFmtId="0" fontId="3" fillId="0" borderId="19" xfId="0" applyNumberFormat="1" applyFont="1" applyFill="1" applyBorder="1" applyAlignment="1" applyProtection="1">
      <alignment horizontal="center" vertical="center" shrinkToFit="1"/>
      <protection locked="0"/>
    </xf>
    <xf numFmtId="0" fontId="3" fillId="0" borderId="17" xfId="0" applyNumberFormat="1" applyFont="1" applyFill="1" applyBorder="1" applyAlignment="1" applyProtection="1">
      <alignment horizontal="center" vertical="center" shrinkToFit="1"/>
      <protection locked="0"/>
    </xf>
    <xf numFmtId="0" fontId="3" fillId="0" borderId="20" xfId="0" applyNumberFormat="1" applyFont="1" applyFill="1" applyBorder="1" applyAlignment="1" applyProtection="1">
      <alignment horizontal="center" vertical="center" shrinkToFit="1"/>
      <protection locked="0"/>
    </xf>
    <xf numFmtId="0" fontId="3" fillId="0" borderId="19" xfId="0" applyNumberFormat="1" applyFont="1" applyFill="1" applyBorder="1" applyAlignment="1" applyProtection="1">
      <alignment horizontal="distributed" vertical="center" shrinkToFit="1"/>
      <protection locked="0"/>
    </xf>
    <xf numFmtId="0" fontId="3" fillId="0" borderId="20" xfId="0" applyNumberFormat="1" applyFont="1" applyFill="1" applyBorder="1" applyAlignment="1" applyProtection="1">
      <alignment horizontal="distributed" vertical="center" shrinkToFit="1"/>
      <protection locked="0"/>
    </xf>
    <xf numFmtId="0" fontId="0" fillId="0" borderId="5" xfId="0" applyFill="1" applyBorder="1" applyProtection="1">
      <alignment vertical="center"/>
    </xf>
    <xf numFmtId="176" fontId="3" fillId="0" borderId="5" xfId="34" applyNumberFormat="1"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8" xfId="0" applyFont="1" applyFill="1" applyBorder="1" applyAlignment="1" applyProtection="1">
      <alignment horizontal="right" vertical="center"/>
    </xf>
    <xf numFmtId="0" fontId="0" fillId="0" borderId="8" xfId="0" applyBorder="1">
      <alignment vertical="center"/>
    </xf>
    <xf numFmtId="0" fontId="0" fillId="0" borderId="36" xfId="0" applyBorder="1">
      <alignment vertical="center"/>
    </xf>
    <xf numFmtId="0" fontId="1" fillId="0" borderId="17"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3" fillId="0" borderId="19" xfId="0" applyFont="1" applyFill="1" applyBorder="1" applyAlignment="1" applyProtection="1">
      <alignment vertical="center" shrinkToFit="1"/>
    </xf>
    <xf numFmtId="0" fontId="3" fillId="0" borderId="28" xfId="0" applyFont="1" applyFill="1" applyBorder="1" applyAlignment="1" applyProtection="1">
      <alignment horizontal="right" vertical="center" shrinkToFit="1"/>
    </xf>
    <xf numFmtId="0" fontId="3" fillId="0" borderId="17" xfId="0" applyFont="1" applyFill="1" applyBorder="1" applyAlignment="1" applyProtection="1">
      <alignment horizontal="right" vertical="center" shrinkToFit="1"/>
    </xf>
    <xf numFmtId="0" fontId="3" fillId="34" borderId="17" xfId="0" applyFont="1" applyFill="1" applyBorder="1" applyAlignment="1" applyProtection="1">
      <alignment horizontal="right" vertical="center" shrinkToFit="1"/>
    </xf>
    <xf numFmtId="179" fontId="3" fillId="0" borderId="8" xfId="0" applyNumberFormat="1" applyFont="1" applyFill="1" applyBorder="1" applyAlignment="1" applyProtection="1">
      <alignmen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1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condense val="0"/>
        <extend val="0"/>
        <color indexed="10"/>
      </font>
    </dxf>
    <dxf>
      <font>
        <condense val="0"/>
        <extend val="0"/>
        <color indexed="10"/>
      </font>
    </dxf>
    <dxf>
      <fill>
        <patternFill>
          <bgColor indexed="26"/>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E$18" lockText="1"/>
</file>

<file path=xl/ctrlProps/ctrlProp2.xml><?xml version="1.0" encoding="utf-8"?>
<formControlPr xmlns="http://schemas.microsoft.com/office/spreadsheetml/2009/9/main" objectType="CheckBox" fmlaLink="$O$18" lockText="1"/>
</file>

<file path=xl/ctrlProps/ctrlProp3.xml><?xml version="1.0" encoding="utf-8"?>
<formControlPr xmlns="http://schemas.microsoft.com/office/spreadsheetml/2009/9/main" objectType="CheckBox" fmlaLink="$AA$18" lockText="1"/>
</file>

<file path=xl/ctrlProps/ctrlProp4.xml><?xml version="1.0" encoding="utf-8"?>
<formControlPr xmlns="http://schemas.microsoft.com/office/spreadsheetml/2009/9/main" objectType="CheckBox" fmlaLink="$F$32" lockText="1"/>
</file>

<file path=xl/ctrlProps/ctrlProp5.xml><?xml version="1.0" encoding="utf-8"?>
<formControlPr xmlns="http://schemas.microsoft.com/office/spreadsheetml/2009/9/main" objectType="CheckBox" fmlaLink="$F$33" lockText="1"/>
</file>

<file path=xl/ctrlProps/ctrlProp6.xml><?xml version="1.0" encoding="utf-8"?>
<formControlPr xmlns="http://schemas.microsoft.com/office/spreadsheetml/2009/9/main" objectType="CheckBox" fmlaLink="$AA$33" lockText="1"/>
</file>

<file path=xl/ctrlProps/ctrlProp7.xml><?xml version="1.0" encoding="utf-8"?>
<formControlPr xmlns="http://schemas.microsoft.com/office/spreadsheetml/2009/9/main" objectType="CheckBox" fmlaLink="$AE$33" lockText="1"/>
</file>

<file path=xl/ctrlProps/ctrlProp8.xml><?xml version="1.0" encoding="utf-8"?>
<formControlPr xmlns="http://schemas.microsoft.com/office/spreadsheetml/2009/9/main" objectType="CheckBox" checked="Checked"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oneCellAnchor>
    <xdr:from>
      <xdr:col>19</xdr:col>
      <xdr:colOff>40097</xdr:colOff>
      <xdr:row>37</xdr:row>
      <xdr:rowOff>66665</xdr:rowOff>
    </xdr:from>
    <xdr:ext cx="243656" cy="133370"/>
    <xdr:sp macro="" textlink="" fLocksText="0">
      <xdr:nvSpPr>
        <xdr:cNvPr id="1076" name="Rectangle 52"/>
        <xdr:cNvSpPr>
          <a:spLocks noChangeArrowheads="1"/>
        </xdr:cNvSpPr>
      </xdr:nvSpPr>
      <xdr:spPr bwMode="auto">
        <a:xfrm>
          <a:off x="3659597" y="8075285"/>
          <a:ext cx="243656" cy="133370"/>
        </a:xfrm>
        <a:prstGeom prst="rect">
          <a:avLst/>
        </a:prstGeom>
        <a:noFill/>
        <a:ln w="9525">
          <a:noFill/>
          <a:miter lim="800000"/>
          <a:headEnd/>
          <a:tailEnd/>
        </a:ln>
      </xdr:spPr>
      <xdr:txBody>
        <a:bodyPr wrap="none" lIns="0" tIns="0" rIns="0" bIns="0" anchor="ctr" upright="1">
          <a:spAutoFit/>
        </a:bodyPr>
        <a:lstStyle/>
        <a:p>
          <a:pPr algn="ctr" rtl="0">
            <a:defRPr sz="1000"/>
          </a:pPr>
          <a:r>
            <a:rPr lang="en-US" altLang="ja-JP" sz="800" b="0" i="0" u="none" strike="noStrike" baseline="0">
              <a:solidFill>
                <a:srgbClr val="000000"/>
              </a:solidFill>
              <a:latin typeface="ＭＳ 明朝"/>
              <a:ea typeface="ＭＳ 明朝"/>
            </a:rPr>
            <a:t>CO</a:t>
          </a:r>
          <a:r>
            <a:rPr lang="en-US" altLang="ja-JP" sz="600" b="0" i="0" u="none" strike="noStrike" baseline="0">
              <a:solidFill>
                <a:srgbClr val="000000"/>
              </a:solidFill>
              <a:latin typeface="ＭＳ 明朝"/>
              <a:ea typeface="ＭＳ 明朝"/>
            </a:rPr>
            <a:t>2</a:t>
          </a:r>
          <a:r>
            <a:rPr lang="en-US" altLang="ja-JP" sz="800" b="0" i="0" u="none" strike="noStrike" baseline="0">
              <a:solidFill>
                <a:srgbClr val="000000"/>
              </a:solidFill>
              <a:latin typeface="ＭＳ 明朝"/>
              <a:ea typeface="ＭＳ 明朝"/>
            </a:rPr>
            <a:t>/(</a:t>
          </a:r>
        </a:p>
      </xdr:txBody>
    </xdr:sp>
    <xdr:clientData/>
  </xdr:oneCellAnchor>
  <xdr:oneCellAnchor>
    <xdr:from>
      <xdr:col>23</xdr:col>
      <xdr:colOff>136441</xdr:colOff>
      <xdr:row>37</xdr:row>
      <xdr:rowOff>45118</xdr:rowOff>
    </xdr:from>
    <xdr:ext cx="306238" cy="186974"/>
    <xdr:sp macro="" textlink="" fLocksText="0">
      <xdr:nvSpPr>
        <xdr:cNvPr id="1080" name="Rectangle 56"/>
        <xdr:cNvSpPr>
          <a:spLocks noChangeArrowheads="1"/>
        </xdr:cNvSpPr>
      </xdr:nvSpPr>
      <xdr:spPr bwMode="auto">
        <a:xfrm>
          <a:off x="4517941" y="8053738"/>
          <a:ext cx="306238" cy="186974"/>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900" b="0" i="0" u="none" strike="noStrike" baseline="0">
              <a:solidFill>
                <a:srgbClr val="000000"/>
              </a:solidFill>
              <a:latin typeface="ＭＳ 明朝"/>
              <a:ea typeface="ＭＳ 明朝"/>
            </a:rPr>
            <a:t>CO</a:t>
          </a:r>
          <a:r>
            <a:rPr lang="en-US" altLang="ja-JP" sz="600" b="0" i="0" u="none" strike="noStrike" baseline="0">
              <a:solidFill>
                <a:srgbClr val="000000"/>
              </a:solidFill>
              <a:latin typeface="ＭＳ 明朝"/>
              <a:ea typeface="ＭＳ 明朝"/>
            </a:rPr>
            <a:t>2</a:t>
          </a:r>
          <a:r>
            <a:rPr lang="en-US" altLang="ja-JP" sz="900" b="0" i="0" u="none" strike="noStrike" baseline="0">
              <a:solidFill>
                <a:srgbClr val="000000"/>
              </a:solidFill>
              <a:latin typeface="ＭＳ 明朝"/>
              <a:ea typeface="ＭＳ 明朝"/>
            </a:rPr>
            <a:t>/(</a:t>
          </a:r>
        </a:p>
      </xdr:txBody>
    </xdr:sp>
    <xdr:clientData/>
  </xdr:oneCellAnchor>
  <xdr:oneCellAnchor>
    <xdr:from>
      <xdr:col>28</xdr:col>
      <xdr:colOff>136441</xdr:colOff>
      <xdr:row>37</xdr:row>
      <xdr:rowOff>45118</xdr:rowOff>
    </xdr:from>
    <xdr:ext cx="306238" cy="186974"/>
    <xdr:sp macro="" textlink="" fLocksText="0">
      <xdr:nvSpPr>
        <xdr:cNvPr id="1081" name="Rectangle 57"/>
        <xdr:cNvSpPr>
          <a:spLocks noChangeArrowheads="1"/>
        </xdr:cNvSpPr>
      </xdr:nvSpPr>
      <xdr:spPr bwMode="auto">
        <a:xfrm>
          <a:off x="5470441" y="8053738"/>
          <a:ext cx="306238" cy="186974"/>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900" b="0" i="0" u="none" strike="noStrike" baseline="0">
              <a:solidFill>
                <a:srgbClr val="000000"/>
              </a:solidFill>
              <a:latin typeface="ＭＳ 明朝"/>
              <a:ea typeface="ＭＳ 明朝"/>
            </a:rPr>
            <a:t>CO</a:t>
          </a:r>
          <a:r>
            <a:rPr lang="en-US" altLang="ja-JP" sz="600" b="0" i="0" u="none" strike="noStrike" baseline="0">
              <a:solidFill>
                <a:srgbClr val="000000"/>
              </a:solidFill>
              <a:latin typeface="ＭＳ 明朝"/>
              <a:ea typeface="ＭＳ 明朝"/>
            </a:rPr>
            <a:t>2</a:t>
          </a:r>
          <a:r>
            <a:rPr lang="en-US" altLang="ja-JP" sz="900" b="0" i="0" u="none" strike="noStrike" baseline="0">
              <a:solidFill>
                <a:srgbClr val="000000"/>
              </a:solidFill>
              <a:latin typeface="ＭＳ 明朝"/>
              <a:ea typeface="ＭＳ 明朝"/>
            </a:rPr>
            <a:t>/(</a:t>
          </a:r>
        </a:p>
      </xdr:txBody>
    </xdr:sp>
    <xdr:clientData/>
  </xdr:oneCellAnchor>
  <mc:AlternateContent xmlns:mc="http://schemas.openxmlformats.org/markup-compatibility/2006">
    <mc:Choice xmlns:a14="http://schemas.microsoft.com/office/drawing/2010/main" Requires="a14">
      <xdr:twoCellAnchor editAs="oneCell">
        <xdr:from>
          <xdr:col>4</xdr:col>
          <xdr:colOff>12700</xdr:colOff>
          <xdr:row>17</xdr:row>
          <xdr:rowOff>19050</xdr:rowOff>
        </xdr:from>
        <xdr:to>
          <xdr:col>5</xdr:col>
          <xdr:colOff>12700</xdr:colOff>
          <xdr:row>17</xdr:row>
          <xdr:rowOff>222250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19050</xdr:rowOff>
        </xdr:from>
        <xdr:to>
          <xdr:col>15</xdr:col>
          <xdr:colOff>0</xdr:colOff>
          <xdr:row>18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17</xdr:row>
          <xdr:rowOff>19050</xdr:rowOff>
        </xdr:from>
        <xdr:to>
          <xdr:col>26</xdr:col>
          <xdr:colOff>203200</xdr:colOff>
          <xdr:row>17</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19050</xdr:rowOff>
        </xdr:from>
        <xdr:to>
          <xdr:col>6</xdr:col>
          <xdr:colOff>0</xdr:colOff>
          <xdr:row>31</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12700</xdr:rowOff>
        </xdr:from>
        <xdr:to>
          <xdr:col>5</xdr:col>
          <xdr:colOff>184150</xdr:colOff>
          <xdr:row>32</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32</xdr:row>
          <xdr:rowOff>31750</xdr:rowOff>
        </xdr:from>
        <xdr:to>
          <xdr:col>26</xdr:col>
          <xdr:colOff>190500</xdr:colOff>
          <xdr:row>32</xdr:row>
          <xdr:rowOff>222250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32</xdr:row>
          <xdr:rowOff>12700</xdr:rowOff>
        </xdr:from>
        <xdr:to>
          <xdr:col>30</xdr:col>
          <xdr:colOff>203200</xdr:colOff>
          <xdr:row>32</xdr:row>
          <xdr:rowOff>222250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19</xdr:col>
      <xdr:colOff>22952</xdr:colOff>
      <xdr:row>37</xdr:row>
      <xdr:rowOff>66665</xdr:rowOff>
    </xdr:from>
    <xdr:ext cx="243656" cy="133370"/>
    <xdr:sp macro="" textlink="">
      <xdr:nvSpPr>
        <xdr:cNvPr id="2" name="Rectangle 52"/>
        <xdr:cNvSpPr>
          <a:spLocks noChangeArrowheads="1"/>
        </xdr:cNvSpPr>
      </xdr:nvSpPr>
      <xdr:spPr bwMode="auto">
        <a:xfrm>
          <a:off x="3642452" y="8075285"/>
          <a:ext cx="243656" cy="133370"/>
        </a:xfrm>
        <a:prstGeom prst="rect">
          <a:avLst/>
        </a:prstGeom>
        <a:noFill/>
        <a:ln w="9525">
          <a:noFill/>
          <a:miter lim="800000"/>
          <a:headEnd/>
          <a:tailEnd/>
        </a:ln>
      </xdr:spPr>
      <xdr:txBody>
        <a:bodyPr wrap="none" lIns="0" tIns="0" rIns="0" bIns="0" anchor="ctr" upright="1">
          <a:spAutoFit/>
        </a:bodyPr>
        <a:lstStyle/>
        <a:p>
          <a:pPr algn="ctr" rtl="0">
            <a:defRPr sz="1000"/>
          </a:pPr>
          <a:r>
            <a:rPr lang="en-US" altLang="ja-JP" sz="800" b="0" i="0" u="none" strike="noStrike" baseline="0">
              <a:solidFill>
                <a:srgbClr val="000000"/>
              </a:solidFill>
              <a:latin typeface="ＭＳ 明朝"/>
              <a:ea typeface="ＭＳ 明朝"/>
            </a:rPr>
            <a:t>CO</a:t>
          </a:r>
          <a:r>
            <a:rPr lang="en-US" altLang="ja-JP" sz="600" b="0" i="0" u="none" strike="noStrike" baseline="0">
              <a:solidFill>
                <a:srgbClr val="000000"/>
              </a:solidFill>
              <a:latin typeface="ＭＳ 明朝"/>
              <a:ea typeface="ＭＳ 明朝"/>
            </a:rPr>
            <a:t>2</a:t>
          </a:r>
          <a:r>
            <a:rPr lang="en-US" altLang="ja-JP" sz="800" b="0" i="0" u="none" strike="noStrike" baseline="0">
              <a:solidFill>
                <a:srgbClr val="000000"/>
              </a:solidFill>
              <a:latin typeface="ＭＳ 明朝"/>
              <a:ea typeface="ＭＳ 明朝"/>
            </a:rPr>
            <a:t>/(</a:t>
          </a:r>
        </a:p>
      </xdr:txBody>
    </xdr:sp>
    <xdr:clientData/>
  </xdr:oneCellAnchor>
  <xdr:oneCellAnchor>
    <xdr:from>
      <xdr:col>23</xdr:col>
      <xdr:colOff>145966</xdr:colOff>
      <xdr:row>37</xdr:row>
      <xdr:rowOff>44626</xdr:rowOff>
    </xdr:from>
    <xdr:ext cx="306238" cy="186974"/>
    <xdr:sp macro="" textlink="">
      <xdr:nvSpPr>
        <xdr:cNvPr id="3" name="Rectangle 56"/>
        <xdr:cNvSpPr>
          <a:spLocks noChangeArrowheads="1"/>
        </xdr:cNvSpPr>
      </xdr:nvSpPr>
      <xdr:spPr bwMode="auto">
        <a:xfrm>
          <a:off x="4527466" y="8053246"/>
          <a:ext cx="306238" cy="186974"/>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900" b="0" i="0" u="none" strike="noStrike" baseline="0">
              <a:solidFill>
                <a:srgbClr val="000000"/>
              </a:solidFill>
              <a:latin typeface="ＭＳ 明朝"/>
              <a:ea typeface="ＭＳ 明朝"/>
            </a:rPr>
            <a:t>CO</a:t>
          </a:r>
          <a:r>
            <a:rPr lang="en-US" altLang="ja-JP" sz="600" b="0" i="0" u="none" strike="noStrike" baseline="0">
              <a:solidFill>
                <a:srgbClr val="000000"/>
              </a:solidFill>
              <a:latin typeface="ＭＳ 明朝"/>
              <a:ea typeface="ＭＳ 明朝"/>
            </a:rPr>
            <a:t>2</a:t>
          </a:r>
          <a:r>
            <a:rPr lang="en-US" altLang="ja-JP" sz="900" b="0" i="0" u="none" strike="noStrike" baseline="0">
              <a:solidFill>
                <a:srgbClr val="000000"/>
              </a:solidFill>
              <a:latin typeface="ＭＳ 明朝"/>
              <a:ea typeface="ＭＳ 明朝"/>
            </a:rPr>
            <a:t>/(</a:t>
          </a:r>
        </a:p>
      </xdr:txBody>
    </xdr:sp>
    <xdr:clientData/>
  </xdr:oneCellAnchor>
  <xdr:oneCellAnchor>
    <xdr:from>
      <xdr:col>28</xdr:col>
      <xdr:colOff>145966</xdr:colOff>
      <xdr:row>37</xdr:row>
      <xdr:rowOff>44626</xdr:rowOff>
    </xdr:from>
    <xdr:ext cx="306238" cy="186974"/>
    <xdr:sp macro="" textlink="">
      <xdr:nvSpPr>
        <xdr:cNvPr id="4" name="Rectangle 57"/>
        <xdr:cNvSpPr>
          <a:spLocks noChangeArrowheads="1"/>
        </xdr:cNvSpPr>
      </xdr:nvSpPr>
      <xdr:spPr bwMode="auto">
        <a:xfrm>
          <a:off x="5479966" y="8053246"/>
          <a:ext cx="306238" cy="186974"/>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900" b="0" i="0" u="none" strike="noStrike" baseline="0">
              <a:solidFill>
                <a:srgbClr val="000000"/>
              </a:solidFill>
              <a:latin typeface="ＭＳ 明朝"/>
              <a:ea typeface="ＭＳ 明朝"/>
            </a:rPr>
            <a:t>CO</a:t>
          </a:r>
          <a:r>
            <a:rPr lang="en-US" altLang="ja-JP" sz="600" b="0" i="0" u="none" strike="noStrike" baseline="0">
              <a:solidFill>
                <a:srgbClr val="000000"/>
              </a:solidFill>
              <a:latin typeface="ＭＳ 明朝"/>
              <a:ea typeface="ＭＳ 明朝"/>
            </a:rPr>
            <a:t>2</a:t>
          </a:r>
          <a:r>
            <a:rPr lang="en-US" altLang="ja-JP" sz="900" b="0" i="0" u="none" strike="noStrike" baseline="0">
              <a:solidFill>
                <a:srgbClr val="000000"/>
              </a:solidFill>
              <a:latin typeface="ＭＳ 明朝"/>
              <a:ea typeface="ＭＳ 明朝"/>
            </a:rPr>
            <a:t>/(</a:t>
          </a:r>
        </a:p>
      </xdr:txBody>
    </xdr:sp>
    <xdr:clientData/>
  </xdr:oneCellAnchor>
  <mc:AlternateContent xmlns:mc="http://schemas.openxmlformats.org/markup-compatibility/2006">
    <mc:Choice xmlns:a14="http://schemas.microsoft.com/office/drawing/2010/main" Requires="a14">
      <xdr:twoCellAnchor editAs="oneCell">
        <xdr:from>
          <xdr:col>4</xdr:col>
          <xdr:colOff>12700</xdr:colOff>
          <xdr:row>17</xdr:row>
          <xdr:rowOff>19050</xdr:rowOff>
        </xdr:from>
        <xdr:to>
          <xdr:col>5</xdr:col>
          <xdr:colOff>95250</xdr:colOff>
          <xdr:row>17</xdr:row>
          <xdr:rowOff>228600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95250</xdr:colOff>
          <xdr:row>17</xdr:row>
          <xdr:rowOff>228600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17</xdr:row>
          <xdr:rowOff>19050</xdr:rowOff>
        </xdr:from>
        <xdr:to>
          <xdr:col>27</xdr:col>
          <xdr:colOff>95250</xdr:colOff>
          <xdr:row>17</xdr:row>
          <xdr:rowOff>228600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19050</xdr:rowOff>
        </xdr:from>
        <xdr:to>
          <xdr:col>6</xdr:col>
          <xdr:colOff>95250</xdr:colOff>
          <xdr:row>31</xdr:row>
          <xdr:rowOff>228600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19050</xdr:rowOff>
        </xdr:from>
        <xdr:to>
          <xdr:col>6</xdr:col>
          <xdr:colOff>95250</xdr:colOff>
          <xdr:row>32</xdr:row>
          <xdr:rowOff>228600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32</xdr:row>
          <xdr:rowOff>19050</xdr:rowOff>
        </xdr:from>
        <xdr:to>
          <xdr:col>27</xdr:col>
          <xdr:colOff>95250</xdr:colOff>
          <xdr:row>32</xdr:row>
          <xdr:rowOff>228600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32</xdr:row>
          <xdr:rowOff>19050</xdr:rowOff>
        </xdr:from>
        <xdr:to>
          <xdr:col>31</xdr:col>
          <xdr:colOff>95250</xdr:colOff>
          <xdr:row>32</xdr:row>
          <xdr:rowOff>228600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omments" Target="../comments2.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U233"/>
  <sheetViews>
    <sheetView tabSelected="1" view="pageBreakPreview" zoomScale="98" zoomScaleNormal="100" zoomScaleSheetLayoutView="98" workbookViewId="0">
      <pane xSplit="33" ySplit="3" topLeftCell="AH4" activePane="bottomRight" state="frozen"/>
      <selection pane="topRight" activeCell="AH1" sqref="AH1"/>
      <selection pane="bottomLeft" activeCell="A4" sqref="A4"/>
      <selection pane="bottomRight" activeCell="G27" sqref="G27:R27"/>
    </sheetView>
  </sheetViews>
  <sheetFormatPr defaultColWidth="9" defaultRowHeight="13"/>
  <cols>
    <col min="1" max="1" width="3.90625" style="2" customWidth="1"/>
    <col min="2" max="4" width="2.7265625" style="2" customWidth="1"/>
    <col min="5" max="5" width="2.7265625" style="3" customWidth="1"/>
    <col min="6" max="16" width="2.7265625" style="2" customWidth="1"/>
    <col min="17" max="33" width="3.08984375" style="2" customWidth="1"/>
    <col min="34" max="36" width="2.6328125" style="2" customWidth="1"/>
    <col min="37" max="37" width="3.7265625" style="2" customWidth="1"/>
    <col min="38" max="38" width="7" style="2" customWidth="1"/>
    <col min="39" max="39" width="18" style="2" customWidth="1"/>
    <col min="40" max="40" width="8.26953125" style="115" customWidth="1"/>
    <col min="41" max="41" width="43" style="126" customWidth="1"/>
    <col min="42" max="42" width="17" style="2" customWidth="1"/>
    <col min="43" max="43" width="4.453125" style="2" customWidth="1"/>
    <col min="44" max="16384" width="9" style="2"/>
  </cols>
  <sheetData>
    <row r="1" spans="1:47">
      <c r="A1" s="1" t="s">
        <v>40</v>
      </c>
    </row>
    <row r="2" spans="1:47" ht="19" customHeight="1">
      <c r="A2" s="298" t="str">
        <f>IF(J21=M31,"【エラー】基準年度（セルJ21）と計画期間　始期（セルM31）は同じ年度にはなりません。確認してください。","前年度の温室効果ガスの排出の量及び排出削減計画に基づき実施した措置の状況")</f>
        <v>前年度の温室効果ガスの排出の量及び排出削減計画に基づき実施した措置の状況</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K2" s="110" t="s">
        <v>362</v>
      </c>
      <c r="AL2" s="104"/>
      <c r="AM2" s="6"/>
      <c r="AN2" s="116"/>
      <c r="AO2" s="108"/>
      <c r="AP2" s="6"/>
      <c r="AQ2" s="97"/>
    </row>
    <row r="3" spans="1:47" ht="9" customHeight="1">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K3" s="106"/>
      <c r="AL3" s="7"/>
      <c r="AM3" s="7"/>
      <c r="AN3" s="117"/>
      <c r="AO3" s="127"/>
      <c r="AP3" s="7"/>
      <c r="AQ3" s="99"/>
    </row>
    <row r="4" spans="1:47" ht="14.25" customHeight="1">
      <c r="A4" s="301" t="s">
        <v>56</v>
      </c>
      <c r="B4" s="304" t="s">
        <v>10</v>
      </c>
      <c r="C4" s="305"/>
      <c r="D4" s="305"/>
      <c r="E4" s="305"/>
      <c r="F4" s="305"/>
      <c r="G4" s="305"/>
      <c r="H4" s="305"/>
      <c r="I4" s="306"/>
      <c r="J4" s="306"/>
      <c r="K4" s="306"/>
      <c r="L4" s="306"/>
      <c r="M4" s="306"/>
      <c r="N4" s="306"/>
      <c r="O4" s="306"/>
      <c r="P4" s="306"/>
      <c r="Q4" s="306"/>
      <c r="R4" s="307"/>
      <c r="S4" s="301" t="s">
        <v>57</v>
      </c>
      <c r="T4" s="304" t="s">
        <v>11</v>
      </c>
      <c r="U4" s="305"/>
      <c r="V4" s="305"/>
      <c r="W4" s="305"/>
      <c r="X4" s="305"/>
      <c r="Y4" s="305"/>
      <c r="Z4" s="305"/>
      <c r="AA4" s="305"/>
      <c r="AB4" s="305"/>
      <c r="AC4" s="305"/>
      <c r="AD4" s="305"/>
      <c r="AE4" s="305"/>
      <c r="AF4" s="305"/>
      <c r="AG4" s="307"/>
      <c r="AK4" s="111" t="s">
        <v>361</v>
      </c>
      <c r="AL4" s="105"/>
      <c r="AM4" s="7"/>
      <c r="AN4" s="117"/>
      <c r="AO4" s="127"/>
      <c r="AP4" s="7"/>
      <c r="AQ4" s="99"/>
    </row>
    <row r="5" spans="1:47" ht="10.5" customHeight="1">
      <c r="A5" s="302"/>
      <c r="B5" s="308"/>
      <c r="C5" s="309"/>
      <c r="D5" s="309"/>
      <c r="E5" s="309"/>
      <c r="F5" s="309"/>
      <c r="G5" s="309"/>
      <c r="H5" s="309"/>
      <c r="I5" s="309"/>
      <c r="J5" s="309"/>
      <c r="K5" s="309"/>
      <c r="L5" s="309"/>
      <c r="M5" s="309"/>
      <c r="N5" s="309"/>
      <c r="O5" s="309"/>
      <c r="P5" s="309"/>
      <c r="Q5" s="309"/>
      <c r="R5" s="310"/>
      <c r="S5" s="302"/>
      <c r="T5" s="4" t="s">
        <v>55</v>
      </c>
      <c r="U5" s="314"/>
      <c r="V5" s="314"/>
      <c r="W5" s="314"/>
      <c r="X5" s="314"/>
      <c r="Y5" s="314"/>
      <c r="Z5" s="314"/>
      <c r="AA5" s="314"/>
      <c r="AB5" s="314"/>
      <c r="AC5" s="314"/>
      <c r="AD5" s="314"/>
      <c r="AE5" s="314"/>
      <c r="AF5" s="314"/>
      <c r="AG5" s="315"/>
      <c r="AK5" s="102"/>
      <c r="AL5" s="105"/>
      <c r="AM5" s="7"/>
      <c r="AN5" s="117"/>
      <c r="AO5" s="127"/>
      <c r="AP5" s="7"/>
      <c r="AQ5" s="99"/>
    </row>
    <row r="6" spans="1:47" ht="21" customHeight="1">
      <c r="A6" s="303"/>
      <c r="B6" s="311"/>
      <c r="C6" s="312"/>
      <c r="D6" s="312"/>
      <c r="E6" s="312"/>
      <c r="F6" s="312"/>
      <c r="G6" s="312"/>
      <c r="H6" s="312"/>
      <c r="I6" s="312"/>
      <c r="J6" s="312"/>
      <c r="K6" s="312"/>
      <c r="L6" s="312"/>
      <c r="M6" s="312"/>
      <c r="N6" s="312"/>
      <c r="O6" s="312"/>
      <c r="P6" s="312"/>
      <c r="Q6" s="312"/>
      <c r="R6" s="313"/>
      <c r="S6" s="303"/>
      <c r="T6" s="290"/>
      <c r="U6" s="291"/>
      <c r="V6" s="291"/>
      <c r="W6" s="291"/>
      <c r="X6" s="291"/>
      <c r="Y6" s="291"/>
      <c r="Z6" s="291"/>
      <c r="AA6" s="291"/>
      <c r="AB6" s="291"/>
      <c r="AC6" s="291"/>
      <c r="AD6" s="291"/>
      <c r="AE6" s="291"/>
      <c r="AF6" s="291"/>
      <c r="AG6" s="292"/>
      <c r="AK6" s="98"/>
      <c r="AL6" s="270" t="s">
        <v>316</v>
      </c>
      <c r="AM6" s="270"/>
      <c r="AN6" s="118" t="s">
        <v>313</v>
      </c>
      <c r="AO6" s="123" t="s">
        <v>314</v>
      </c>
      <c r="AP6" s="95" t="s">
        <v>334</v>
      </c>
      <c r="AQ6" s="99"/>
    </row>
    <row r="7" spans="1:47" ht="19" customHeight="1">
      <c r="A7" s="267" t="s">
        <v>12</v>
      </c>
      <c r="B7" s="336"/>
      <c r="C7" s="337"/>
      <c r="D7" s="316" t="s">
        <v>58</v>
      </c>
      <c r="E7" s="317"/>
      <c r="F7" s="317"/>
      <c r="G7" s="288"/>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4"/>
      <c r="AK7" s="98"/>
      <c r="AL7" s="271" t="s">
        <v>297</v>
      </c>
      <c r="AM7" s="271"/>
      <c r="AN7" s="118" t="str">
        <f>IF(ISBLANK(B5),"要記入","OK")</f>
        <v>要記入</v>
      </c>
      <c r="AO7" s="112" t="str">
        <f t="shared" ref="AO7:AO12" si="0">IF(AN7="OK","","『"&amp;AL7&amp;"』"&amp;"を入力してください。")</f>
        <v>『氏名』を入力してください。</v>
      </c>
      <c r="AP7" s="95" t="s">
        <v>336</v>
      </c>
      <c r="AQ7" s="99"/>
      <c r="AU7" s="2" t="s">
        <v>450</v>
      </c>
    </row>
    <row r="8" spans="1:47" ht="26.25" customHeight="1">
      <c r="A8" s="254" t="s">
        <v>1</v>
      </c>
      <c r="B8" s="276"/>
      <c r="C8" s="276"/>
      <c r="D8" s="277"/>
      <c r="E8" s="338" t="s">
        <v>27</v>
      </c>
      <c r="F8" s="339"/>
      <c r="G8" s="346"/>
      <c r="H8" s="347"/>
      <c r="I8" s="316" t="s">
        <v>28</v>
      </c>
      <c r="J8" s="317"/>
      <c r="K8" s="317"/>
      <c r="L8" s="318" t="str">
        <f>IF(G8="","",VLOOKUP(G8,A103:B201,2,0))</f>
        <v/>
      </c>
      <c r="M8" s="319"/>
      <c r="N8" s="319"/>
      <c r="O8" s="319"/>
      <c r="P8" s="319"/>
      <c r="Q8" s="319"/>
      <c r="R8" s="319"/>
      <c r="S8" s="319"/>
      <c r="T8" s="319"/>
      <c r="U8" s="319"/>
      <c r="V8" s="319"/>
      <c r="W8" s="319"/>
      <c r="X8" s="319"/>
      <c r="Y8" s="319"/>
      <c r="Z8" s="319"/>
      <c r="AA8" s="319"/>
      <c r="AB8" s="319"/>
      <c r="AC8" s="319"/>
      <c r="AD8" s="319"/>
      <c r="AE8" s="319"/>
      <c r="AF8" s="319"/>
      <c r="AG8" s="320"/>
      <c r="AK8" s="98"/>
      <c r="AL8" s="271" t="s">
        <v>315</v>
      </c>
      <c r="AM8" s="271"/>
      <c r="AN8" s="118" t="str">
        <f>IF(OR(ISBLANK(U5),ISBLANK(T6)),"要記入","OK")</f>
        <v>要記入</v>
      </c>
      <c r="AO8" s="112" t="str">
        <f t="shared" si="0"/>
        <v>『住所、郵便番号』を入力してください。</v>
      </c>
      <c r="AP8" s="95" t="s">
        <v>335</v>
      </c>
      <c r="AQ8" s="99"/>
      <c r="AU8" s="2" t="s">
        <v>451</v>
      </c>
    </row>
    <row r="9" spans="1:47" ht="20.25" customHeight="1">
      <c r="A9" s="278" t="s">
        <v>13</v>
      </c>
      <c r="B9" s="340"/>
      <c r="C9" s="341"/>
      <c r="D9" s="321"/>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3"/>
      <c r="AK9" s="98"/>
      <c r="AL9" s="271" t="s">
        <v>298</v>
      </c>
      <c r="AM9" s="271"/>
      <c r="AN9" s="118" t="str">
        <f>IF(ISBLANK(G7),"要記入","OK")</f>
        <v>要記入</v>
      </c>
      <c r="AO9" s="112" t="str">
        <f t="shared" si="0"/>
        <v>『部署名』を入力してください。</v>
      </c>
      <c r="AP9" s="95" t="s">
        <v>337</v>
      </c>
      <c r="AQ9" s="99"/>
    </row>
    <row r="10" spans="1:47" ht="20.25" customHeight="1">
      <c r="A10" s="342"/>
      <c r="B10" s="343"/>
      <c r="C10" s="344"/>
      <c r="D10" s="311"/>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3"/>
      <c r="AK10" s="98"/>
      <c r="AL10" s="271" t="s">
        <v>1</v>
      </c>
      <c r="AM10" s="271"/>
      <c r="AN10" s="118" t="str">
        <f>IF(ISBLANK(G8),"要記入","OK")</f>
        <v>要記入</v>
      </c>
      <c r="AO10" s="112" t="str">
        <f t="shared" si="0"/>
        <v>『主たる業種』を入力してください。</v>
      </c>
      <c r="AP10" s="95" t="s">
        <v>338</v>
      </c>
      <c r="AQ10" s="99"/>
    </row>
    <row r="11" spans="1:47" ht="19" customHeight="1">
      <c r="A11" s="278" t="s">
        <v>59</v>
      </c>
      <c r="B11" s="279"/>
      <c r="C11" s="280"/>
      <c r="D11" s="254" t="s">
        <v>2</v>
      </c>
      <c r="E11" s="276"/>
      <c r="F11" s="254" t="s">
        <v>60</v>
      </c>
      <c r="G11" s="276"/>
      <c r="H11" s="276"/>
      <c r="I11" s="276"/>
      <c r="J11" s="276"/>
      <c r="K11" s="276"/>
      <c r="L11" s="276"/>
      <c r="M11" s="276"/>
      <c r="N11" s="276"/>
      <c r="O11" s="276"/>
      <c r="P11" s="276"/>
      <c r="Q11" s="276"/>
      <c r="R11" s="276"/>
      <c r="S11" s="277"/>
      <c r="T11" s="276" t="s">
        <v>25</v>
      </c>
      <c r="U11" s="276"/>
      <c r="V11" s="276"/>
      <c r="W11" s="276"/>
      <c r="X11" s="276"/>
      <c r="Y11" s="276"/>
      <c r="Z11" s="276"/>
      <c r="AA11" s="276"/>
      <c r="AB11" s="276"/>
      <c r="AC11" s="276"/>
      <c r="AD11" s="276"/>
      <c r="AE11" s="276"/>
      <c r="AF11" s="276"/>
      <c r="AG11" s="277"/>
      <c r="AK11" s="98"/>
      <c r="AL11" s="271" t="s">
        <v>319</v>
      </c>
      <c r="AM11" s="271"/>
      <c r="AN11" s="117" t="str">
        <f>IF(ISBLANK(D9),"要記入","OK")</f>
        <v>要記入</v>
      </c>
      <c r="AO11" s="112" t="str">
        <f t="shared" si="0"/>
        <v>『事業の概要』を入力してください。</v>
      </c>
      <c r="AP11" s="95" t="s">
        <v>339</v>
      </c>
      <c r="AQ11" s="99"/>
    </row>
    <row r="12" spans="1:47" ht="19" customHeight="1">
      <c r="A12" s="281"/>
      <c r="B12" s="282"/>
      <c r="C12" s="283"/>
      <c r="D12" s="254" t="str">
        <f>IF(F12="","",R75)</f>
        <v/>
      </c>
      <c r="E12" s="255"/>
      <c r="F12" s="287"/>
      <c r="G12" s="288"/>
      <c r="H12" s="288"/>
      <c r="I12" s="288"/>
      <c r="J12" s="288"/>
      <c r="K12" s="288"/>
      <c r="L12" s="288"/>
      <c r="M12" s="288"/>
      <c r="N12" s="288"/>
      <c r="O12" s="288"/>
      <c r="P12" s="288"/>
      <c r="Q12" s="288"/>
      <c r="R12" s="288"/>
      <c r="S12" s="289"/>
      <c r="T12" s="287"/>
      <c r="U12" s="295"/>
      <c r="V12" s="295"/>
      <c r="W12" s="295"/>
      <c r="X12" s="295"/>
      <c r="Y12" s="295"/>
      <c r="Z12" s="295"/>
      <c r="AA12" s="295"/>
      <c r="AB12" s="295"/>
      <c r="AC12" s="295"/>
      <c r="AD12" s="295"/>
      <c r="AE12" s="295"/>
      <c r="AF12" s="295"/>
      <c r="AG12" s="296"/>
      <c r="AK12" s="98"/>
      <c r="AL12" s="272" t="s">
        <v>320</v>
      </c>
      <c r="AM12" s="272"/>
      <c r="AN12" s="119" t="str">
        <f>IF(OR(ISBLANK(F12),ISBLANK(T12)),"要記入","OK")</f>
        <v>要記入</v>
      </c>
      <c r="AO12" s="112" t="str">
        <f t="shared" si="0"/>
        <v>『工場等の名称、所在地』を入力してください。</v>
      </c>
      <c r="AP12" s="95" t="s">
        <v>340</v>
      </c>
      <c r="AQ12" s="99"/>
    </row>
    <row r="13" spans="1:47" ht="19" customHeight="1">
      <c r="A13" s="281"/>
      <c r="B13" s="282"/>
      <c r="C13" s="283"/>
      <c r="D13" s="254" t="str">
        <f>IF(F13="","",S75)</f>
        <v/>
      </c>
      <c r="E13" s="255"/>
      <c r="F13" s="287"/>
      <c r="G13" s="295"/>
      <c r="H13" s="295"/>
      <c r="I13" s="295"/>
      <c r="J13" s="295"/>
      <c r="K13" s="295"/>
      <c r="L13" s="295"/>
      <c r="M13" s="295"/>
      <c r="N13" s="295"/>
      <c r="O13" s="295"/>
      <c r="P13" s="295"/>
      <c r="Q13" s="295"/>
      <c r="R13" s="295"/>
      <c r="S13" s="296"/>
      <c r="T13" s="287"/>
      <c r="U13" s="295"/>
      <c r="V13" s="295"/>
      <c r="W13" s="295"/>
      <c r="X13" s="295"/>
      <c r="Y13" s="295"/>
      <c r="Z13" s="295"/>
      <c r="AA13" s="295"/>
      <c r="AB13" s="295"/>
      <c r="AC13" s="295"/>
      <c r="AD13" s="295"/>
      <c r="AE13" s="295"/>
      <c r="AF13" s="295"/>
      <c r="AG13" s="296"/>
      <c r="AK13" s="98"/>
      <c r="AL13" s="102" t="s">
        <v>321</v>
      </c>
      <c r="AM13" s="105"/>
      <c r="AN13" s="117"/>
      <c r="AO13" s="105"/>
      <c r="AP13" s="103"/>
      <c r="AQ13" s="99"/>
    </row>
    <row r="14" spans="1:47" ht="19" customHeight="1">
      <c r="A14" s="281"/>
      <c r="B14" s="282"/>
      <c r="C14" s="283"/>
      <c r="D14" s="254" t="str">
        <f>IF(F14="","",T75)</f>
        <v/>
      </c>
      <c r="E14" s="255"/>
      <c r="F14" s="287"/>
      <c r="G14" s="295"/>
      <c r="H14" s="295"/>
      <c r="I14" s="295"/>
      <c r="J14" s="295"/>
      <c r="K14" s="295"/>
      <c r="L14" s="295"/>
      <c r="M14" s="295"/>
      <c r="N14" s="295"/>
      <c r="O14" s="295"/>
      <c r="P14" s="295"/>
      <c r="Q14" s="295"/>
      <c r="R14" s="295"/>
      <c r="S14" s="296"/>
      <c r="T14" s="287"/>
      <c r="U14" s="295"/>
      <c r="V14" s="295"/>
      <c r="W14" s="295"/>
      <c r="X14" s="295"/>
      <c r="Y14" s="295"/>
      <c r="Z14" s="295"/>
      <c r="AA14" s="295"/>
      <c r="AB14" s="295"/>
      <c r="AC14" s="295"/>
      <c r="AD14" s="295"/>
      <c r="AE14" s="295"/>
      <c r="AF14" s="295"/>
      <c r="AG14" s="296"/>
      <c r="AK14" s="98"/>
      <c r="AL14" s="102" t="s">
        <v>322</v>
      </c>
      <c r="AM14" s="105"/>
      <c r="AN14" s="120"/>
      <c r="AO14" s="105"/>
      <c r="AP14" s="103"/>
      <c r="AQ14" s="99"/>
    </row>
    <row r="15" spans="1:47" ht="19" customHeight="1">
      <c r="A15" s="281"/>
      <c r="B15" s="282"/>
      <c r="C15" s="283"/>
      <c r="D15" s="254" t="str">
        <f>IF(F15="","",U75)</f>
        <v/>
      </c>
      <c r="E15" s="255"/>
      <c r="F15" s="287"/>
      <c r="G15" s="295"/>
      <c r="H15" s="295"/>
      <c r="I15" s="295"/>
      <c r="J15" s="295"/>
      <c r="K15" s="295"/>
      <c r="L15" s="295"/>
      <c r="M15" s="295"/>
      <c r="N15" s="295"/>
      <c r="O15" s="295"/>
      <c r="P15" s="295"/>
      <c r="Q15" s="295"/>
      <c r="R15" s="295"/>
      <c r="S15" s="296"/>
      <c r="T15" s="287"/>
      <c r="U15" s="295"/>
      <c r="V15" s="295"/>
      <c r="W15" s="295"/>
      <c r="X15" s="295"/>
      <c r="Y15" s="295"/>
      <c r="Z15" s="295"/>
      <c r="AA15" s="295"/>
      <c r="AB15" s="295"/>
      <c r="AC15" s="295"/>
      <c r="AD15" s="295"/>
      <c r="AE15" s="295"/>
      <c r="AF15" s="295"/>
      <c r="AG15" s="296"/>
      <c r="AK15" s="98"/>
      <c r="AL15" s="228" t="s">
        <v>331</v>
      </c>
      <c r="AM15" s="112" t="s">
        <v>323</v>
      </c>
      <c r="AN15" s="118" t="str">
        <f>IF(OR(E18=TRUE,O18=TRUE,AA18=TRUE),"OK",IF(AC19&lt;&gt;"","入力ミス","要記入"))</f>
        <v>要記入</v>
      </c>
      <c r="AO15" s="112" t="str">
        <f>IF(AN15="OK","",IF(AN15="入力ミス","②にチェックを入れてください","①、②、③の該当要件にチェックを入れてください。"))</f>
        <v>①、②、③の該当要件にチェックを入れてください。</v>
      </c>
      <c r="AP15" s="95" t="s">
        <v>341</v>
      </c>
      <c r="AQ15" s="99"/>
    </row>
    <row r="16" spans="1:47" ht="19" customHeight="1">
      <c r="A16" s="281"/>
      <c r="B16" s="282"/>
      <c r="C16" s="283"/>
      <c r="D16" s="254" t="str">
        <f>IF(F16="","",V75)</f>
        <v/>
      </c>
      <c r="E16" s="255"/>
      <c r="F16" s="287"/>
      <c r="G16" s="295"/>
      <c r="H16" s="295"/>
      <c r="I16" s="295"/>
      <c r="J16" s="295"/>
      <c r="K16" s="295"/>
      <c r="L16" s="295"/>
      <c r="M16" s="295"/>
      <c r="N16" s="295"/>
      <c r="O16" s="295"/>
      <c r="P16" s="295"/>
      <c r="Q16" s="295"/>
      <c r="R16" s="295"/>
      <c r="S16" s="296"/>
      <c r="T16" s="287"/>
      <c r="U16" s="295"/>
      <c r="V16" s="295"/>
      <c r="W16" s="295"/>
      <c r="X16" s="295"/>
      <c r="Y16" s="295"/>
      <c r="Z16" s="295"/>
      <c r="AA16" s="295"/>
      <c r="AB16" s="295"/>
      <c r="AC16" s="295"/>
      <c r="AD16" s="295"/>
      <c r="AE16" s="295"/>
      <c r="AF16" s="295"/>
      <c r="AG16" s="296"/>
      <c r="AK16" s="98"/>
      <c r="AL16" s="228"/>
      <c r="AM16" s="114" t="s">
        <v>317</v>
      </c>
      <c r="AN16" s="121"/>
      <c r="AO16" s="107"/>
      <c r="AP16" s="103"/>
      <c r="AQ16" s="99"/>
    </row>
    <row r="17" spans="1:43" ht="19" customHeight="1">
      <c r="A17" s="284"/>
      <c r="B17" s="285"/>
      <c r="C17" s="286"/>
      <c r="D17" s="254" t="str">
        <f>IF(F17="","",W75)</f>
        <v/>
      </c>
      <c r="E17" s="255"/>
      <c r="F17" s="287"/>
      <c r="G17" s="295"/>
      <c r="H17" s="295"/>
      <c r="I17" s="295"/>
      <c r="J17" s="295"/>
      <c r="K17" s="295"/>
      <c r="L17" s="295"/>
      <c r="M17" s="295"/>
      <c r="N17" s="295"/>
      <c r="O17" s="295"/>
      <c r="P17" s="295"/>
      <c r="Q17" s="295"/>
      <c r="R17" s="295"/>
      <c r="S17" s="296"/>
      <c r="T17" s="287"/>
      <c r="U17" s="295"/>
      <c r="V17" s="295"/>
      <c r="W17" s="295"/>
      <c r="X17" s="295"/>
      <c r="Y17" s="295"/>
      <c r="Z17" s="295"/>
      <c r="AA17" s="295"/>
      <c r="AB17" s="295"/>
      <c r="AC17" s="295"/>
      <c r="AD17" s="295"/>
      <c r="AE17" s="295"/>
      <c r="AF17" s="295"/>
      <c r="AG17" s="296"/>
      <c r="AK17" s="98"/>
      <c r="AL17" s="228"/>
      <c r="AM17" s="132" t="s">
        <v>508</v>
      </c>
      <c r="AN17" s="122"/>
      <c r="AO17" s="128"/>
      <c r="AP17" s="103"/>
      <c r="AQ17" s="99"/>
    </row>
    <row r="18" spans="1:43" ht="19" customHeight="1">
      <c r="A18" s="278" t="s">
        <v>14</v>
      </c>
      <c r="B18" s="279"/>
      <c r="C18" s="279"/>
      <c r="D18" s="280"/>
      <c r="E18" s="91" t="b">
        <v>0</v>
      </c>
      <c r="F18" s="297" t="s">
        <v>54</v>
      </c>
      <c r="G18" s="297"/>
      <c r="H18" s="297"/>
      <c r="I18" s="297"/>
      <c r="J18" s="297"/>
      <c r="K18" s="297"/>
      <c r="L18" s="297"/>
      <c r="M18" s="297"/>
      <c r="N18" s="297"/>
      <c r="O18" s="92" t="b">
        <v>0</v>
      </c>
      <c r="P18" s="297" t="s">
        <v>29</v>
      </c>
      <c r="Q18" s="297"/>
      <c r="R18" s="297"/>
      <c r="S18" s="297"/>
      <c r="T18" s="297"/>
      <c r="U18" s="297"/>
      <c r="V18" s="297"/>
      <c r="W18" s="297"/>
      <c r="X18" s="297"/>
      <c r="Y18" s="297"/>
      <c r="Z18" s="297"/>
      <c r="AA18" s="92" t="b">
        <v>0</v>
      </c>
      <c r="AB18" s="297" t="s">
        <v>49</v>
      </c>
      <c r="AC18" s="297"/>
      <c r="AD18" s="297"/>
      <c r="AE18" s="297"/>
      <c r="AF18" s="297"/>
      <c r="AG18" s="345"/>
      <c r="AK18" s="98"/>
      <c r="AL18" s="228"/>
      <c r="AM18" s="112" t="s">
        <v>310</v>
      </c>
      <c r="AN18" s="118" t="str">
        <f>IF(ISBLANK(M19),"要記入",IF(ISNUMBER(M19)=TRUE,"OK","入力ミス"))</f>
        <v>要記入</v>
      </c>
      <c r="AO18" s="112" t="str">
        <f>IF(AN18="OK","",IF(AN18="入力ミス","数字のみ入力してください。","『"&amp;AM18&amp;"』"&amp;"を入力してください。"))</f>
        <v>『工場等の数』を入力してください。</v>
      </c>
      <c r="AP18" s="95" t="s">
        <v>342</v>
      </c>
      <c r="AQ18" s="99"/>
    </row>
    <row r="19" spans="1:43" ht="19" customHeight="1">
      <c r="A19" s="284"/>
      <c r="B19" s="285"/>
      <c r="C19" s="285"/>
      <c r="D19" s="286"/>
      <c r="E19" s="348" t="s">
        <v>61</v>
      </c>
      <c r="F19" s="349"/>
      <c r="G19" s="349"/>
      <c r="H19" s="349"/>
      <c r="I19" s="349"/>
      <c r="J19" s="349"/>
      <c r="K19" s="349"/>
      <c r="L19" s="349"/>
      <c r="M19" s="350"/>
      <c r="N19" s="350"/>
      <c r="O19" s="350"/>
      <c r="P19" s="351" t="s">
        <v>0</v>
      </c>
      <c r="Q19" s="351"/>
      <c r="R19" s="351"/>
      <c r="S19" s="351" t="s">
        <v>30</v>
      </c>
      <c r="T19" s="351"/>
      <c r="U19" s="351"/>
      <c r="V19" s="351"/>
      <c r="W19" s="351"/>
      <c r="X19" s="351"/>
      <c r="Y19" s="351"/>
      <c r="Z19" s="351"/>
      <c r="AA19" s="351"/>
      <c r="AB19" s="351"/>
      <c r="AC19" s="256"/>
      <c r="AD19" s="256"/>
      <c r="AE19" s="256"/>
      <c r="AF19" s="352" t="s">
        <v>3</v>
      </c>
      <c r="AG19" s="353"/>
      <c r="AK19" s="98"/>
      <c r="AL19" s="228"/>
      <c r="AM19" s="112" t="s">
        <v>311</v>
      </c>
      <c r="AN19" s="118" t="str">
        <f>IF(O18=TRUE,IF(AC19="","要記入","OK"),"非該当")</f>
        <v>非該当</v>
      </c>
      <c r="AO19" s="112" t="str">
        <f>IF(OR(AN19="OK",AN19="非該当"),"","『"&amp;AM19&amp;"』"&amp;"を入力してください")</f>
        <v/>
      </c>
      <c r="AP19" s="95" t="s">
        <v>343</v>
      </c>
      <c r="AQ19" s="99"/>
    </row>
    <row r="20" spans="1:43" ht="9" customHeight="1" thickBot="1">
      <c r="A20" s="6"/>
      <c r="B20" s="7"/>
      <c r="C20" s="7"/>
      <c r="D20" s="7"/>
      <c r="E20" s="8"/>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6"/>
      <c r="AK20" s="98"/>
      <c r="AL20" s="105"/>
      <c r="AM20" s="105"/>
      <c r="AN20" s="117"/>
      <c r="AO20" s="127"/>
      <c r="AP20" s="96"/>
      <c r="AQ20" s="99"/>
    </row>
    <row r="21" spans="1:43" ht="18.75" customHeight="1">
      <c r="A21" s="257" t="s">
        <v>70</v>
      </c>
      <c r="B21" s="258"/>
      <c r="C21" s="258"/>
      <c r="D21" s="259"/>
      <c r="E21" s="192" t="s">
        <v>451</v>
      </c>
      <c r="F21" s="193"/>
      <c r="G21" s="193"/>
      <c r="H21" s="193"/>
      <c r="I21" s="193"/>
      <c r="J21" s="194" t="s">
        <v>456</v>
      </c>
      <c r="K21" s="194"/>
      <c r="L21" s="190" t="s">
        <v>71</v>
      </c>
      <c r="M21" s="191"/>
      <c r="N21" s="9"/>
      <c r="O21" s="50" t="s">
        <v>292</v>
      </c>
      <c r="P21" s="195" t="s">
        <v>440</v>
      </c>
      <c r="Q21" s="195"/>
      <c r="R21" s="354">
        <v>6</v>
      </c>
      <c r="S21" s="354"/>
      <c r="T21" s="273" t="s">
        <v>73</v>
      </c>
      <c r="U21" s="273"/>
      <c r="V21" s="273"/>
      <c r="W21" s="273"/>
      <c r="X21" s="274"/>
      <c r="Y21" s="335" t="s">
        <v>433</v>
      </c>
      <c r="Z21" s="336"/>
      <c r="AA21" s="336"/>
      <c r="AB21" s="196" t="s">
        <v>440</v>
      </c>
      <c r="AC21" s="196"/>
      <c r="AD21" s="194"/>
      <c r="AE21" s="194"/>
      <c r="AF21" s="190" t="s">
        <v>72</v>
      </c>
      <c r="AG21" s="269"/>
      <c r="AK21" s="98"/>
      <c r="AL21" s="229" t="s">
        <v>324</v>
      </c>
      <c r="AM21" s="113" t="s">
        <v>31</v>
      </c>
      <c r="AN21" s="118" t="str">
        <f>IF(ISBLANK(J21),"要記入","OK")</f>
        <v>OK</v>
      </c>
      <c r="AO21" s="112" t="str">
        <f>IF(AN21="OK","","『"&amp;AM21&amp;"』"&amp;"を入力してください。")</f>
        <v/>
      </c>
      <c r="AP21" s="95" t="s">
        <v>344</v>
      </c>
      <c r="AQ21" s="99"/>
    </row>
    <row r="22" spans="1:43" ht="18.75" customHeight="1" thickBot="1">
      <c r="A22" s="10" t="s">
        <v>6</v>
      </c>
      <c r="B22" s="11"/>
      <c r="C22" s="11"/>
      <c r="D22" s="12"/>
      <c r="E22" s="275"/>
      <c r="F22" s="189"/>
      <c r="G22" s="189"/>
      <c r="H22" s="189"/>
      <c r="I22" s="189"/>
      <c r="J22" s="189"/>
      <c r="K22" s="190" t="s">
        <v>53</v>
      </c>
      <c r="L22" s="190"/>
      <c r="M22" s="49"/>
      <c r="N22" s="333"/>
      <c r="O22" s="334"/>
      <c r="P22" s="334"/>
      <c r="Q22" s="334"/>
      <c r="R22" s="334"/>
      <c r="S22" s="334"/>
      <c r="T22" s="334"/>
      <c r="U22" s="334"/>
      <c r="V22" s="262" t="s">
        <v>50</v>
      </c>
      <c r="W22" s="262"/>
      <c r="X22" s="13"/>
      <c r="Y22" s="188"/>
      <c r="Z22" s="189"/>
      <c r="AA22" s="189"/>
      <c r="AB22" s="189"/>
      <c r="AC22" s="189"/>
      <c r="AD22" s="189"/>
      <c r="AE22" s="190" t="s">
        <v>50</v>
      </c>
      <c r="AF22" s="190"/>
      <c r="AG22" s="45"/>
      <c r="AK22" s="98"/>
      <c r="AL22" s="230"/>
      <c r="AM22" s="113" t="s">
        <v>326</v>
      </c>
      <c r="AN22" s="118" t="str">
        <f>IF(ISBLANK(E22),"要記入","OK")</f>
        <v>要記入</v>
      </c>
      <c r="AO22" s="112" t="str">
        <f>IF(AN22="OK","","『"&amp;AM22&amp;"』"&amp;"を入力してください。")</f>
        <v>『基準年度CO2排出量』を入力してください。</v>
      </c>
      <c r="AP22" s="95" t="s">
        <v>345</v>
      </c>
      <c r="AQ22" s="99"/>
    </row>
    <row r="23" spans="1:43" ht="18.75" customHeight="1">
      <c r="A23" s="324" t="s">
        <v>77</v>
      </c>
      <c r="B23" s="325"/>
      <c r="C23" s="325"/>
      <c r="D23" s="326"/>
      <c r="E23" s="331" t="s">
        <v>2</v>
      </c>
      <c r="F23" s="332"/>
      <c r="G23" s="218" t="s">
        <v>39</v>
      </c>
      <c r="H23" s="218"/>
      <c r="I23" s="218"/>
      <c r="J23" s="218"/>
      <c r="K23" s="218"/>
      <c r="L23" s="218"/>
      <c r="M23" s="218"/>
      <c r="N23" s="219"/>
      <c r="O23" s="219"/>
      <c r="P23" s="219"/>
      <c r="Q23" s="219"/>
      <c r="R23" s="220"/>
      <c r="S23" s="299" t="s">
        <v>449</v>
      </c>
      <c r="T23" s="300"/>
      <c r="U23" s="300"/>
      <c r="V23" s="300"/>
      <c r="W23" s="300"/>
      <c r="X23" s="204">
        <f>IF(R21="","",R21)</f>
        <v>6</v>
      </c>
      <c r="Y23" s="204"/>
      <c r="Z23" s="190" t="s">
        <v>76</v>
      </c>
      <c r="AA23" s="190"/>
      <c r="AB23" s="190"/>
      <c r="AC23" s="190"/>
      <c r="AD23" s="190"/>
      <c r="AE23" s="190"/>
      <c r="AF23" s="190"/>
      <c r="AG23" s="269"/>
      <c r="AK23" s="98"/>
      <c r="AL23" s="230"/>
      <c r="AM23" s="113" t="str">
        <f>"(前年度)令和"&amp;R21&amp;"年度"</f>
        <v>(前年度)令和6年度</v>
      </c>
      <c r="AN23" s="118" t="str">
        <f>IF(ISBLANK(R21),"要記入","OK")</f>
        <v>OK</v>
      </c>
      <c r="AO23" s="112" t="str">
        <f>IF(AN23="OK","","前年度を入力してください。")</f>
        <v/>
      </c>
      <c r="AP23" s="95" t="s">
        <v>346</v>
      </c>
      <c r="AQ23" s="99"/>
    </row>
    <row r="24" spans="1:43" ht="18.75" customHeight="1">
      <c r="A24" s="324"/>
      <c r="B24" s="325"/>
      <c r="C24" s="325"/>
      <c r="D24" s="326"/>
      <c r="E24" s="267" t="str">
        <f t="shared" ref="E24:E29" si="1">IF(D12="","",D12)</f>
        <v/>
      </c>
      <c r="F24" s="268"/>
      <c r="G24" s="215" t="str">
        <f t="shared" ref="G24:G29" si="2">IF(F12="","",F12)</f>
        <v/>
      </c>
      <c r="H24" s="216"/>
      <c r="I24" s="216"/>
      <c r="J24" s="216"/>
      <c r="K24" s="216"/>
      <c r="L24" s="216"/>
      <c r="M24" s="216"/>
      <c r="N24" s="216"/>
      <c r="O24" s="216"/>
      <c r="P24" s="216"/>
      <c r="Q24" s="216"/>
      <c r="R24" s="217"/>
      <c r="S24" s="210"/>
      <c r="T24" s="211"/>
      <c r="U24" s="211"/>
      <c r="V24" s="211"/>
      <c r="W24" s="211"/>
      <c r="X24" s="211"/>
      <c r="Y24" s="211"/>
      <c r="Z24" s="211"/>
      <c r="AA24" s="211"/>
      <c r="AB24" s="211"/>
      <c r="AC24" s="211"/>
      <c r="AD24" s="211"/>
      <c r="AE24" s="212" t="s">
        <v>53</v>
      </c>
      <c r="AF24" s="213"/>
      <c r="AG24" s="214"/>
      <c r="AK24" s="98"/>
      <c r="AL24" s="230"/>
      <c r="AM24" s="113" t="s">
        <v>327</v>
      </c>
      <c r="AN24" s="118" t="str">
        <f>IF(ISBLANK(N22),"要記入","OK")</f>
        <v>要記入</v>
      </c>
      <c r="AO24" s="112" t="str">
        <f>IF(AN24="OK","","『"&amp;AM24&amp;"』"&amp;"を入力してください。")</f>
        <v>『提出年度CO2排出量』を入力してください。</v>
      </c>
      <c r="AP24" s="95" t="s">
        <v>347</v>
      </c>
      <c r="AQ24" s="99"/>
    </row>
    <row r="25" spans="1:43" ht="18.75" customHeight="1">
      <c r="A25" s="324"/>
      <c r="B25" s="327"/>
      <c r="C25" s="327"/>
      <c r="D25" s="326"/>
      <c r="E25" s="267" t="str">
        <f t="shared" si="1"/>
        <v/>
      </c>
      <c r="F25" s="268"/>
      <c r="G25" s="215" t="str">
        <f t="shared" si="2"/>
        <v/>
      </c>
      <c r="H25" s="216"/>
      <c r="I25" s="216"/>
      <c r="J25" s="216"/>
      <c r="K25" s="216"/>
      <c r="L25" s="216"/>
      <c r="M25" s="216"/>
      <c r="N25" s="216"/>
      <c r="O25" s="216"/>
      <c r="P25" s="216"/>
      <c r="Q25" s="216"/>
      <c r="R25" s="217"/>
      <c r="S25" s="210"/>
      <c r="T25" s="211"/>
      <c r="U25" s="211"/>
      <c r="V25" s="211"/>
      <c r="W25" s="211"/>
      <c r="X25" s="211"/>
      <c r="Y25" s="211"/>
      <c r="Z25" s="211"/>
      <c r="AA25" s="211"/>
      <c r="AB25" s="211"/>
      <c r="AC25" s="211"/>
      <c r="AD25" s="211"/>
      <c r="AE25" s="212" t="s">
        <v>53</v>
      </c>
      <c r="AF25" s="213"/>
      <c r="AG25" s="214"/>
      <c r="AK25" s="98"/>
      <c r="AL25" s="230"/>
      <c r="AM25" s="113" t="s">
        <v>325</v>
      </c>
      <c r="AN25" s="118" t="str">
        <f>IF(ISBLANK(AD21),"要記入","OK")</f>
        <v>要記入</v>
      </c>
      <c r="AO25" s="112" t="str">
        <f>IF(AN25="OK","","『"&amp;AM25&amp;"』"&amp;"を入力してください。")</f>
        <v>『目標年度』を入力してください。</v>
      </c>
      <c r="AP25" s="95" t="s">
        <v>348</v>
      </c>
      <c r="AQ25" s="99"/>
    </row>
    <row r="26" spans="1:43" ht="18.75" customHeight="1">
      <c r="A26" s="324"/>
      <c r="B26" s="327"/>
      <c r="C26" s="327"/>
      <c r="D26" s="326"/>
      <c r="E26" s="267" t="str">
        <f t="shared" si="1"/>
        <v/>
      </c>
      <c r="F26" s="268"/>
      <c r="G26" s="215" t="str">
        <f t="shared" si="2"/>
        <v/>
      </c>
      <c r="H26" s="216"/>
      <c r="I26" s="216"/>
      <c r="J26" s="216"/>
      <c r="K26" s="216"/>
      <c r="L26" s="216"/>
      <c r="M26" s="216"/>
      <c r="N26" s="216"/>
      <c r="O26" s="216"/>
      <c r="P26" s="216"/>
      <c r="Q26" s="216"/>
      <c r="R26" s="217"/>
      <c r="S26" s="210"/>
      <c r="T26" s="211"/>
      <c r="U26" s="211"/>
      <c r="V26" s="211"/>
      <c r="W26" s="211"/>
      <c r="X26" s="211"/>
      <c r="Y26" s="211"/>
      <c r="Z26" s="211"/>
      <c r="AA26" s="211"/>
      <c r="AB26" s="211"/>
      <c r="AC26" s="211"/>
      <c r="AD26" s="211"/>
      <c r="AE26" s="212" t="s">
        <v>53</v>
      </c>
      <c r="AF26" s="213"/>
      <c r="AG26" s="214"/>
      <c r="AK26" s="98"/>
      <c r="AL26" s="230"/>
      <c r="AM26" s="113" t="s">
        <v>328</v>
      </c>
      <c r="AN26" s="118" t="str">
        <f>IF(ISBLANK(Y22),"要記入","OK")</f>
        <v>要記入</v>
      </c>
      <c r="AO26" s="112" t="str">
        <f>IF(AN26="OK","","『"&amp;AM26&amp;"』"&amp;"を入力してください。")</f>
        <v>『目標年度CO2排出量』を入力してください。</v>
      </c>
      <c r="AP26" s="95" t="s">
        <v>349</v>
      </c>
      <c r="AQ26" s="99"/>
    </row>
    <row r="27" spans="1:43" ht="18.75" customHeight="1">
      <c r="A27" s="324"/>
      <c r="B27" s="327"/>
      <c r="C27" s="327"/>
      <c r="D27" s="326"/>
      <c r="E27" s="267" t="str">
        <f t="shared" si="1"/>
        <v/>
      </c>
      <c r="F27" s="268"/>
      <c r="G27" s="215" t="str">
        <f t="shared" si="2"/>
        <v/>
      </c>
      <c r="H27" s="216"/>
      <c r="I27" s="216"/>
      <c r="J27" s="216"/>
      <c r="K27" s="216"/>
      <c r="L27" s="216"/>
      <c r="M27" s="216"/>
      <c r="N27" s="216"/>
      <c r="O27" s="216"/>
      <c r="P27" s="216"/>
      <c r="Q27" s="216"/>
      <c r="R27" s="217"/>
      <c r="S27" s="210"/>
      <c r="T27" s="211"/>
      <c r="U27" s="211"/>
      <c r="V27" s="211"/>
      <c r="W27" s="211"/>
      <c r="X27" s="211"/>
      <c r="Y27" s="211"/>
      <c r="Z27" s="211"/>
      <c r="AA27" s="211"/>
      <c r="AB27" s="211"/>
      <c r="AC27" s="211"/>
      <c r="AD27" s="211"/>
      <c r="AE27" s="212" t="s">
        <v>53</v>
      </c>
      <c r="AF27" s="213"/>
      <c r="AG27" s="214"/>
      <c r="AK27" s="98"/>
      <c r="AL27" s="230"/>
      <c r="AM27" s="133" t="s">
        <v>329</v>
      </c>
      <c r="AN27" s="121" t="str">
        <f>IF(ISBLANK(S24),"要記入","OK")</f>
        <v>要記入</v>
      </c>
      <c r="AO27" s="134" t="str">
        <f>IF(AN27="OK","","『"&amp;AM27&amp;"』"&amp;"を入力してください。")</f>
        <v>『主な工場等の排出量』を入力してください。</v>
      </c>
      <c r="AP27" s="135" t="s">
        <v>350</v>
      </c>
      <c r="AQ27" s="99"/>
    </row>
    <row r="28" spans="1:43" ht="18.75" customHeight="1">
      <c r="A28" s="324"/>
      <c r="B28" s="327"/>
      <c r="C28" s="327"/>
      <c r="D28" s="326"/>
      <c r="E28" s="267" t="str">
        <f t="shared" si="1"/>
        <v/>
      </c>
      <c r="F28" s="268"/>
      <c r="G28" s="215" t="str">
        <f t="shared" si="2"/>
        <v/>
      </c>
      <c r="H28" s="216"/>
      <c r="I28" s="216"/>
      <c r="J28" s="216"/>
      <c r="K28" s="216"/>
      <c r="L28" s="216"/>
      <c r="M28" s="216"/>
      <c r="N28" s="216"/>
      <c r="O28" s="216"/>
      <c r="P28" s="216"/>
      <c r="Q28" s="216"/>
      <c r="R28" s="217"/>
      <c r="S28" s="210"/>
      <c r="T28" s="211"/>
      <c r="U28" s="211"/>
      <c r="V28" s="211"/>
      <c r="W28" s="211"/>
      <c r="X28" s="211"/>
      <c r="Y28" s="211"/>
      <c r="Z28" s="211"/>
      <c r="AA28" s="211"/>
      <c r="AB28" s="211"/>
      <c r="AC28" s="211"/>
      <c r="AD28" s="211"/>
      <c r="AE28" s="212" t="s">
        <v>53</v>
      </c>
      <c r="AF28" s="213"/>
      <c r="AG28" s="214"/>
      <c r="AK28" s="98"/>
      <c r="AL28" s="6"/>
      <c r="AM28" s="6"/>
      <c r="AN28" s="6"/>
      <c r="AO28" s="6"/>
      <c r="AP28" s="6"/>
      <c r="AQ28" s="99"/>
    </row>
    <row r="29" spans="1:43" ht="18.75" customHeight="1">
      <c r="A29" s="328"/>
      <c r="B29" s="329"/>
      <c r="C29" s="329"/>
      <c r="D29" s="330"/>
      <c r="E29" s="267" t="str">
        <f t="shared" si="1"/>
        <v/>
      </c>
      <c r="F29" s="268"/>
      <c r="G29" s="215" t="str">
        <f t="shared" si="2"/>
        <v/>
      </c>
      <c r="H29" s="216"/>
      <c r="I29" s="216"/>
      <c r="J29" s="216"/>
      <c r="K29" s="216"/>
      <c r="L29" s="216"/>
      <c r="M29" s="216"/>
      <c r="N29" s="216"/>
      <c r="O29" s="216"/>
      <c r="P29" s="216"/>
      <c r="Q29" s="216"/>
      <c r="R29" s="217"/>
      <c r="S29" s="210"/>
      <c r="T29" s="211"/>
      <c r="U29" s="211"/>
      <c r="V29" s="211"/>
      <c r="W29" s="211"/>
      <c r="X29" s="211"/>
      <c r="Y29" s="211"/>
      <c r="Z29" s="211"/>
      <c r="AA29" s="211"/>
      <c r="AB29" s="211"/>
      <c r="AC29" s="211"/>
      <c r="AD29" s="211"/>
      <c r="AE29" s="212" t="s">
        <v>53</v>
      </c>
      <c r="AF29" s="213"/>
      <c r="AG29" s="214"/>
      <c r="AK29" s="98"/>
      <c r="AL29" s="7"/>
      <c r="AM29" s="7"/>
      <c r="AN29" s="7"/>
      <c r="AO29" s="7"/>
      <c r="AP29" s="7"/>
      <c r="AQ29" s="99"/>
    </row>
    <row r="30" spans="1:43" ht="9" customHeight="1">
      <c r="A30" s="6"/>
      <c r="B30" s="7"/>
      <c r="C30" s="7"/>
      <c r="D30" s="7"/>
      <c r="E30" s="8"/>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6"/>
      <c r="AK30" s="98"/>
      <c r="AL30" s="105"/>
      <c r="AM30" s="105"/>
      <c r="AN30" s="117"/>
      <c r="AO30" s="127"/>
      <c r="AP30" s="96"/>
      <c r="AQ30" s="99"/>
    </row>
    <row r="31" spans="1:43" ht="19" customHeight="1" thickBot="1">
      <c r="A31" s="278" t="s">
        <v>22</v>
      </c>
      <c r="B31" s="279"/>
      <c r="C31" s="279"/>
      <c r="D31" s="279"/>
      <c r="E31" s="372" t="s">
        <v>24</v>
      </c>
      <c r="F31" s="373"/>
      <c r="G31" s="373"/>
      <c r="H31" s="373"/>
      <c r="I31" s="373"/>
      <c r="J31" s="373"/>
      <c r="K31" s="355" t="s">
        <v>440</v>
      </c>
      <c r="L31" s="355"/>
      <c r="M31" s="356"/>
      <c r="N31" s="356"/>
      <c r="O31" s="16" t="s">
        <v>19</v>
      </c>
      <c r="P31" s="16"/>
      <c r="Q31" s="16"/>
      <c r="R31" s="16"/>
      <c r="S31" s="16" t="s">
        <v>46</v>
      </c>
      <c r="T31" s="15"/>
      <c r="U31" s="266" t="str">
        <f>AB21</f>
        <v>令和</v>
      </c>
      <c r="V31" s="266"/>
      <c r="W31" s="370" t="str">
        <f>IF(AD21="","",AD21)</f>
        <v/>
      </c>
      <c r="X31" s="370"/>
      <c r="Y31" s="16" t="s">
        <v>74</v>
      </c>
      <c r="Z31" s="16"/>
      <c r="AA31" s="16"/>
      <c r="AB31" s="16" t="s">
        <v>47</v>
      </c>
      <c r="AC31" s="374"/>
      <c r="AD31" s="374"/>
      <c r="AE31" s="357" t="s">
        <v>44</v>
      </c>
      <c r="AF31" s="358"/>
      <c r="AG31" s="359"/>
      <c r="AK31" s="98"/>
      <c r="AL31" s="228" t="s">
        <v>22</v>
      </c>
      <c r="AM31" s="113" t="s">
        <v>318</v>
      </c>
      <c r="AN31" s="123" t="str">
        <f>IF(AND(F32=FALSE,F33=FALSE),"要記入",IF(AND(F32=TRUE,F33=TRUE),"入力ミス",IF(F33=TRUE,G33,G32)))</f>
        <v>要記入</v>
      </c>
      <c r="AO31" s="112"/>
      <c r="AP31" s="95"/>
      <c r="AQ31" s="99"/>
    </row>
    <row r="32" spans="1:43" ht="19" customHeight="1">
      <c r="A32" s="281"/>
      <c r="B32" s="282"/>
      <c r="C32" s="282"/>
      <c r="D32" s="282"/>
      <c r="E32" s="17"/>
      <c r="F32" s="88" t="b">
        <v>0</v>
      </c>
      <c r="G32" s="18" t="s">
        <v>4</v>
      </c>
      <c r="H32" s="18"/>
      <c r="I32" s="18"/>
      <c r="J32" s="18"/>
      <c r="K32" s="19"/>
      <c r="L32" s="70" t="s">
        <v>294</v>
      </c>
      <c r="M32" s="195">
        <v>6</v>
      </c>
      <c r="N32" s="195"/>
      <c r="O32" s="195" t="s">
        <v>293</v>
      </c>
      <c r="P32" s="195"/>
      <c r="Q32" s="195"/>
      <c r="R32" s="195"/>
      <c r="S32" s="195"/>
      <c r="T32" s="371"/>
      <c r="U32" s="20"/>
      <c r="V32" s="369" t="s">
        <v>48</v>
      </c>
      <c r="W32" s="273"/>
      <c r="X32" s="273"/>
      <c r="Y32" s="273"/>
      <c r="Z32" s="21"/>
      <c r="AA32" s="22"/>
      <c r="AB32" s="23"/>
      <c r="AC32" s="195" t="s">
        <v>36</v>
      </c>
      <c r="AD32" s="195"/>
      <c r="AE32" s="195"/>
      <c r="AF32" s="24"/>
      <c r="AG32" s="25"/>
      <c r="AK32" s="98"/>
      <c r="AL32" s="228"/>
      <c r="AM32" s="112" t="s">
        <v>312</v>
      </c>
      <c r="AN32" s="118" t="str">
        <f>IF(OR(F32=TRUE,F33=TRUE),IF(F32=F33,"入力ミス","OK"),"要記入")</f>
        <v>要記入</v>
      </c>
      <c r="AO32" s="112" t="str">
        <f>IF(AN32="OK","","『総排出量』『原単位』のどちらかの基準にチェックを入れてください。")</f>
        <v>『総排出量』『原単位』のどちらかの基準にチェックを入れてください。</v>
      </c>
      <c r="AP32" s="95" t="s">
        <v>351</v>
      </c>
      <c r="AQ32" s="99"/>
    </row>
    <row r="33" spans="1:43" ht="19" customHeight="1" thickBot="1">
      <c r="A33" s="284"/>
      <c r="B33" s="285"/>
      <c r="C33" s="285"/>
      <c r="D33" s="285"/>
      <c r="E33" s="26"/>
      <c r="F33" s="89" t="b">
        <v>0</v>
      </c>
      <c r="G33" s="16" t="s">
        <v>5</v>
      </c>
      <c r="H33" s="16"/>
      <c r="I33" s="27"/>
      <c r="J33" s="27"/>
      <c r="K33" s="28"/>
      <c r="L33" s="29"/>
      <c r="M33" s="209" t="e">
        <f>IF(X37="",(1-N22/E22)*100,(1-X37/S37)*100)</f>
        <v>#DIV/0!</v>
      </c>
      <c r="N33" s="209"/>
      <c r="O33" s="209"/>
      <c r="P33" s="209"/>
      <c r="Q33" s="209"/>
      <c r="R33" s="209"/>
      <c r="S33" s="16" t="s">
        <v>41</v>
      </c>
      <c r="T33" s="16"/>
      <c r="U33" s="29"/>
      <c r="V33" s="368"/>
      <c r="W33" s="368"/>
      <c r="X33" s="368"/>
      <c r="Y33" s="368"/>
      <c r="Z33" s="16" t="s">
        <v>41</v>
      </c>
      <c r="AA33" s="90" t="b">
        <v>0</v>
      </c>
      <c r="AB33" s="366" t="s">
        <v>34</v>
      </c>
      <c r="AC33" s="366"/>
      <c r="AD33" s="30"/>
      <c r="AE33" s="89" t="b">
        <v>0</v>
      </c>
      <c r="AF33" s="366" t="s">
        <v>35</v>
      </c>
      <c r="AG33" s="367"/>
      <c r="AK33" s="98"/>
      <c r="AL33" s="228"/>
      <c r="AM33" s="113" t="s">
        <v>333</v>
      </c>
      <c r="AN33" s="118" t="str">
        <f>IF(ISBLANK(V33),"要記入","OK")</f>
        <v>要記入</v>
      </c>
      <c r="AO33" s="112" t="str">
        <f>IF(AN33="OK","","『"&amp;AM33&amp;"』"&amp;"を入力してください。")</f>
        <v>『目標削減率』を入力してください。</v>
      </c>
      <c r="AP33" s="95" t="s">
        <v>352</v>
      </c>
      <c r="AQ33" s="99"/>
    </row>
    <row r="34" spans="1:43" ht="9" customHeight="1">
      <c r="A34" s="31"/>
      <c r="B34" s="14"/>
      <c r="C34" s="14"/>
      <c r="D34" s="14"/>
      <c r="E34" s="32"/>
      <c r="F34" s="33"/>
      <c r="G34" s="7"/>
      <c r="H34" s="7"/>
      <c r="I34" s="7"/>
      <c r="J34" s="7"/>
      <c r="K34" s="34"/>
      <c r="L34" s="7"/>
      <c r="M34" s="7"/>
      <c r="N34" s="7"/>
      <c r="O34" s="7"/>
      <c r="P34" s="7"/>
      <c r="Q34" s="7"/>
      <c r="R34" s="7"/>
      <c r="S34" s="7"/>
      <c r="T34" s="7"/>
      <c r="U34" s="7"/>
      <c r="V34" s="7"/>
      <c r="W34" s="7"/>
      <c r="X34" s="7"/>
      <c r="Y34" s="7"/>
      <c r="Z34" s="7"/>
      <c r="AA34" s="7"/>
      <c r="AB34" s="33"/>
      <c r="AC34" s="33"/>
      <c r="AD34" s="5"/>
      <c r="AE34" s="33"/>
      <c r="AF34" s="5"/>
      <c r="AG34" s="33"/>
      <c r="AK34" s="98"/>
      <c r="AL34" s="228"/>
      <c r="AM34" s="226" t="s">
        <v>36</v>
      </c>
      <c r="AN34" s="227" t="str">
        <f>IF(OR(AA33=TRUE,AE33=TRUE),IF(AND(AA33=TRUE,AE33=TRUE),"入力ミス","OK"),"要記入")</f>
        <v>要記入</v>
      </c>
      <c r="AO34" s="226" t="str">
        <f>IF(AN34="OK","","『達成』『未達』のどちらかにチェックを入れてください。")</f>
        <v>『達成』『未達』のどちらかにチェックを入れてください。</v>
      </c>
      <c r="AP34" s="224" t="s">
        <v>351</v>
      </c>
      <c r="AQ34" s="99"/>
    </row>
    <row r="35" spans="1:43" ht="12.75" customHeight="1" thickBot="1">
      <c r="A35" s="385" t="s">
        <v>51</v>
      </c>
      <c r="B35" s="386"/>
      <c r="C35" s="386"/>
      <c r="D35" s="386"/>
      <c r="E35" s="263" t="s">
        <v>52</v>
      </c>
      <c r="F35" s="264"/>
      <c r="G35" s="264"/>
      <c r="H35" s="264"/>
      <c r="I35" s="264"/>
      <c r="J35" s="264"/>
      <c r="K35" s="264"/>
      <c r="L35" s="264"/>
      <c r="M35" s="264"/>
      <c r="N35" s="264"/>
      <c r="O35" s="264"/>
      <c r="P35" s="264"/>
      <c r="Q35" s="264"/>
      <c r="R35" s="265"/>
      <c r="S35" s="35"/>
      <c r="T35" s="35"/>
      <c r="U35" s="36"/>
      <c r="V35" s="221" t="s">
        <v>23</v>
      </c>
      <c r="W35" s="221"/>
      <c r="X35" s="221"/>
      <c r="Y35" s="221"/>
      <c r="Z35" s="221"/>
      <c r="AA35" s="221"/>
      <c r="AB35" s="221"/>
      <c r="AC35" s="221"/>
      <c r="AD35" s="221"/>
      <c r="AE35" s="35"/>
      <c r="AF35" s="35"/>
      <c r="AG35" s="37"/>
      <c r="AK35" s="98"/>
      <c r="AL35" s="228"/>
      <c r="AM35" s="226"/>
      <c r="AN35" s="227"/>
      <c r="AO35" s="226"/>
      <c r="AP35" s="224"/>
      <c r="AQ35" s="99"/>
    </row>
    <row r="36" spans="1:43" ht="12" customHeight="1">
      <c r="A36" s="387"/>
      <c r="B36" s="388"/>
      <c r="C36" s="388"/>
      <c r="D36" s="389"/>
      <c r="E36" s="360"/>
      <c r="F36" s="361"/>
      <c r="G36" s="361"/>
      <c r="H36" s="361"/>
      <c r="I36" s="361"/>
      <c r="J36" s="361"/>
      <c r="K36" s="361"/>
      <c r="L36" s="361"/>
      <c r="M36" s="361"/>
      <c r="N36" s="361"/>
      <c r="O36" s="361"/>
      <c r="P36" s="361"/>
      <c r="Q36" s="361"/>
      <c r="R36" s="362"/>
      <c r="S36" s="38"/>
      <c r="T36" s="380" t="s">
        <v>31</v>
      </c>
      <c r="U36" s="380"/>
      <c r="V36" s="380"/>
      <c r="W36" s="39"/>
      <c r="X36" s="40" t="s">
        <v>45</v>
      </c>
      <c r="Y36" s="382">
        <f>IF(R21="","",R21)</f>
        <v>6</v>
      </c>
      <c r="Z36" s="382"/>
      <c r="AA36" s="382" t="s">
        <v>21</v>
      </c>
      <c r="AB36" s="383"/>
      <c r="AC36" s="41"/>
      <c r="AD36" s="260" t="s">
        <v>32</v>
      </c>
      <c r="AE36" s="261"/>
      <c r="AF36" s="261"/>
      <c r="AG36" s="42"/>
      <c r="AK36" s="98"/>
      <c r="AL36" s="105" t="s">
        <v>368</v>
      </c>
      <c r="AM36" s="105"/>
      <c r="AN36" s="117"/>
      <c r="AO36" s="127"/>
      <c r="AP36" s="94"/>
      <c r="AQ36" s="99"/>
    </row>
    <row r="37" spans="1:43" ht="19" customHeight="1">
      <c r="A37" s="387"/>
      <c r="B37" s="388"/>
      <c r="C37" s="388"/>
      <c r="D37" s="389"/>
      <c r="E37" s="360"/>
      <c r="F37" s="361"/>
      <c r="G37" s="361"/>
      <c r="H37" s="361"/>
      <c r="I37" s="361"/>
      <c r="J37" s="361"/>
      <c r="K37" s="361"/>
      <c r="L37" s="361"/>
      <c r="M37" s="361"/>
      <c r="N37" s="361"/>
      <c r="O37" s="361"/>
      <c r="P37" s="361"/>
      <c r="Q37" s="361"/>
      <c r="R37" s="362"/>
      <c r="S37" s="205"/>
      <c r="T37" s="206"/>
      <c r="U37" s="206"/>
      <c r="V37" s="206"/>
      <c r="W37" s="207"/>
      <c r="X37" s="222"/>
      <c r="Y37" s="206"/>
      <c r="Z37" s="206"/>
      <c r="AA37" s="206"/>
      <c r="AB37" s="207"/>
      <c r="AC37" s="222"/>
      <c r="AD37" s="206"/>
      <c r="AE37" s="206"/>
      <c r="AF37" s="206"/>
      <c r="AG37" s="223"/>
      <c r="AK37" s="98"/>
      <c r="AL37" s="234" t="s">
        <v>369</v>
      </c>
      <c r="AM37" s="235"/>
      <c r="AN37" s="118" t="str">
        <f>IF(AN31="原単位基準",IF(ISBLANK(E36),"要記入","OK"),"")</f>
        <v/>
      </c>
      <c r="AO37" s="112" t="str">
        <f>IF(AN31="原単位基準",IF(AN37="OK","","排出量と密接な関係をもつ値の内容を記入してください。"),"")</f>
        <v/>
      </c>
      <c r="AP37" s="95" t="s">
        <v>353</v>
      </c>
      <c r="AQ37" s="99"/>
    </row>
    <row r="38" spans="1:43" ht="19" customHeight="1" thickBot="1">
      <c r="A38" s="390"/>
      <c r="B38" s="391"/>
      <c r="C38" s="391"/>
      <c r="D38" s="391"/>
      <c r="E38" s="363"/>
      <c r="F38" s="364"/>
      <c r="G38" s="364"/>
      <c r="H38" s="364"/>
      <c r="I38" s="364"/>
      <c r="J38" s="364"/>
      <c r="K38" s="364"/>
      <c r="L38" s="364"/>
      <c r="M38" s="364"/>
      <c r="N38" s="364"/>
      <c r="O38" s="364"/>
      <c r="P38" s="364"/>
      <c r="Q38" s="364"/>
      <c r="R38" s="365"/>
      <c r="S38" s="77"/>
      <c r="T38" s="73"/>
      <c r="U38" s="208"/>
      <c r="V38" s="208"/>
      <c r="W38" s="74" t="s">
        <v>295</v>
      </c>
      <c r="X38" s="78" t="str">
        <f>IF(S38="","",S38)</f>
        <v/>
      </c>
      <c r="Y38" s="72"/>
      <c r="Z38" s="384" t="str">
        <f>IF(U38="","",U38)</f>
        <v/>
      </c>
      <c r="AA38" s="384"/>
      <c r="AB38" s="75" t="s">
        <v>295</v>
      </c>
      <c r="AC38" s="79" t="str">
        <f>IF(S38="","",S38)</f>
        <v/>
      </c>
      <c r="AD38" s="71"/>
      <c r="AE38" s="204" t="str">
        <f>IF(U38="","",U38)</f>
        <v/>
      </c>
      <c r="AF38" s="204"/>
      <c r="AG38" s="76" t="s">
        <v>295</v>
      </c>
      <c r="AK38" s="98"/>
      <c r="AL38" s="231" t="s">
        <v>370</v>
      </c>
      <c r="AM38" s="112" t="s">
        <v>371</v>
      </c>
      <c r="AN38" s="118" t="str">
        <f>IF(AN31="原単位基準",IF(ISBLANK(S38),"要記入","OK"),"")</f>
        <v/>
      </c>
      <c r="AO38" s="112" t="str">
        <f>IF(AN31="原単位基準",IF(AN38="OK","","CO2/の前の空白欄の単位(t、kg)を選択してください。"),"")</f>
        <v/>
      </c>
      <c r="AP38" s="95" t="s">
        <v>354</v>
      </c>
      <c r="AQ38" s="99"/>
    </row>
    <row r="39" spans="1:43" ht="19" customHeight="1">
      <c r="A39" s="381" t="s">
        <v>15</v>
      </c>
      <c r="B39" s="381"/>
      <c r="C39" s="381"/>
      <c r="D39" s="381"/>
      <c r="E39" s="381"/>
      <c r="F39" s="381"/>
      <c r="G39" s="381"/>
      <c r="H39" s="7"/>
      <c r="I39" s="7"/>
      <c r="J39" s="7"/>
      <c r="K39" s="7"/>
      <c r="L39" s="7"/>
      <c r="M39" s="7"/>
      <c r="N39" s="7"/>
      <c r="O39" s="7"/>
      <c r="P39" s="7"/>
      <c r="Q39" s="7"/>
      <c r="R39" s="7"/>
      <c r="S39" s="7"/>
      <c r="T39" s="7"/>
      <c r="U39" s="7"/>
      <c r="V39" s="7"/>
      <c r="W39" s="7"/>
      <c r="X39" s="7"/>
      <c r="Y39" s="7"/>
      <c r="Z39" s="7"/>
      <c r="AA39" s="7"/>
      <c r="AB39" s="7"/>
      <c r="AC39" s="7"/>
      <c r="AD39" s="7"/>
      <c r="AE39" s="7"/>
      <c r="AF39" s="7"/>
      <c r="AG39" s="43"/>
      <c r="AK39" s="98"/>
      <c r="AL39" s="232"/>
      <c r="AM39" s="112" t="s">
        <v>372</v>
      </c>
      <c r="AN39" s="118" t="str">
        <f>IF($AN$31="原単位基準",IF(ISBLANK(U38),"要記入","OK"),"")</f>
        <v/>
      </c>
      <c r="AO39" s="112" t="str">
        <f>IF(AN31="原単位基準",IF(AN39="OK","","CO2/の後ろの(  )内に単位を入力してください。"),"")</f>
        <v/>
      </c>
      <c r="AP39" s="95" t="s">
        <v>355</v>
      </c>
      <c r="AQ39" s="99"/>
    </row>
    <row r="40" spans="1:43" ht="19" customHeight="1">
      <c r="A40" s="401" t="s">
        <v>75</v>
      </c>
      <c r="B40" s="406"/>
      <c r="C40" s="406"/>
      <c r="D40" s="402"/>
      <c r="E40" s="44"/>
      <c r="F40" s="336" t="s">
        <v>8</v>
      </c>
      <c r="G40" s="336"/>
      <c r="H40" s="336"/>
      <c r="I40" s="336"/>
      <c r="J40" s="336"/>
      <c r="K40" s="45"/>
      <c r="L40" s="46"/>
      <c r="M40" s="336" t="s">
        <v>9</v>
      </c>
      <c r="N40" s="336"/>
      <c r="O40" s="336"/>
      <c r="P40" s="336"/>
      <c r="Q40" s="336"/>
      <c r="R40" s="336"/>
      <c r="S40" s="336"/>
      <c r="T40" s="336"/>
      <c r="U40" s="45"/>
      <c r="V40" s="267" t="s">
        <v>443</v>
      </c>
      <c r="W40" s="336"/>
      <c r="X40" s="336"/>
      <c r="Y40" s="336"/>
      <c r="Z40" s="336"/>
      <c r="AA40" s="375">
        <f>IF(R21="","",R21)</f>
        <v>6</v>
      </c>
      <c r="AB40" s="375"/>
      <c r="AC40" s="190" t="s">
        <v>72</v>
      </c>
      <c r="AD40" s="269"/>
      <c r="AE40" s="267" t="s">
        <v>16</v>
      </c>
      <c r="AF40" s="336"/>
      <c r="AG40" s="337"/>
      <c r="AK40" s="98"/>
      <c r="AL40" s="232"/>
      <c r="AM40" s="113" t="s">
        <v>373</v>
      </c>
      <c r="AN40" s="118" t="str">
        <f>IF($AN$31="原単位基準",IF(ISBLANK(S37),"要記入","OK"),"")</f>
        <v/>
      </c>
      <c r="AO40" s="112" t="str">
        <f>IF(AN31="原単位基準",IF(AN40="OK","","『"&amp;AM40&amp;"』"&amp;"を入力してください。"),"")</f>
        <v/>
      </c>
      <c r="AP40" s="95" t="s">
        <v>356</v>
      </c>
      <c r="AQ40" s="99"/>
    </row>
    <row r="41" spans="1:43" ht="19" customHeight="1">
      <c r="A41" s="348" t="s">
        <v>7</v>
      </c>
      <c r="B41" s="399"/>
      <c r="C41" s="399"/>
      <c r="D41" s="400"/>
      <c r="E41" s="287"/>
      <c r="F41" s="288"/>
      <c r="G41" s="288"/>
      <c r="H41" s="288"/>
      <c r="I41" s="288"/>
      <c r="J41" s="288"/>
      <c r="K41" s="289"/>
      <c r="L41" s="376"/>
      <c r="M41" s="377"/>
      <c r="N41" s="377"/>
      <c r="O41" s="377"/>
      <c r="P41" s="377"/>
      <c r="Q41" s="377"/>
      <c r="R41" s="392" t="str">
        <f>IF(E41="","",VLOOKUP(E41,A209:O233,13,FALSE)&amp;"")</f>
        <v/>
      </c>
      <c r="S41" s="392"/>
      <c r="T41" s="397" t="str">
        <f>IF(E41="","",VLOOKUP(E41,A209:P233,15,FALSE))</f>
        <v/>
      </c>
      <c r="U41" s="398"/>
      <c r="V41" s="378"/>
      <c r="W41" s="379"/>
      <c r="X41" s="379"/>
      <c r="Y41" s="379"/>
      <c r="Z41" s="379"/>
      <c r="AA41" s="392" t="str">
        <f>R41</f>
        <v/>
      </c>
      <c r="AB41" s="392"/>
      <c r="AC41" s="392"/>
      <c r="AD41" s="393"/>
      <c r="AE41" s="251" t="str">
        <f>IF(V41="","",L41/V41)</f>
        <v/>
      </c>
      <c r="AF41" s="252"/>
      <c r="AG41" s="253"/>
      <c r="AK41" s="98"/>
      <c r="AL41" s="232"/>
      <c r="AM41" s="113" t="s">
        <v>374</v>
      </c>
      <c r="AN41" s="118" t="str">
        <f>IF($AN$31="原単位基準",IF(ISBLANK(X37),"要記入","OK"),"")</f>
        <v/>
      </c>
      <c r="AO41" s="112" t="str">
        <f>IF(AN31="原単位基準",IF(AN41="OK","","『"&amp;AM41&amp;"』"&amp;"を入力してください。"),"")</f>
        <v/>
      </c>
      <c r="AP41" s="95" t="s">
        <v>357</v>
      </c>
      <c r="AQ41" s="99"/>
    </row>
    <row r="42" spans="1:43" ht="19" customHeight="1">
      <c r="A42" s="47" t="s">
        <v>20</v>
      </c>
      <c r="B42" s="47"/>
      <c r="C42" s="47"/>
      <c r="D42" s="47"/>
      <c r="E42" s="48"/>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K42" s="98"/>
      <c r="AL42" s="233"/>
      <c r="AM42" s="113" t="s">
        <v>375</v>
      </c>
      <c r="AN42" s="118" t="str">
        <f>IF($AN$31="原単位基準",IF(ISBLANK(AC37),"要記入","OK"),"")</f>
        <v/>
      </c>
      <c r="AO42" s="112" t="str">
        <f>IF(AN31="原単位基準",IF(AN42="OK","","『"&amp;AM42&amp;"』"&amp;"を入力してください。"),"")</f>
        <v/>
      </c>
      <c r="AP42" s="95" t="s">
        <v>358</v>
      </c>
      <c r="AQ42" s="99"/>
    </row>
    <row r="43" spans="1:43" ht="7.15" customHeight="1">
      <c r="A43" s="242"/>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4"/>
      <c r="AK43" s="98"/>
      <c r="AL43" s="105"/>
      <c r="AM43" s="105"/>
      <c r="AN43" s="117"/>
      <c r="AO43" s="127"/>
      <c r="AP43" s="96"/>
      <c r="AQ43" s="99"/>
    </row>
    <row r="44" spans="1:43" ht="19" customHeight="1">
      <c r="A44" s="245"/>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7"/>
      <c r="AK44" s="98"/>
      <c r="AL44" s="225" t="s">
        <v>9</v>
      </c>
      <c r="AM44" s="113" t="s">
        <v>332</v>
      </c>
      <c r="AN44" s="38"/>
      <c r="AO44" s="109"/>
      <c r="AP44" s="93"/>
      <c r="AQ44" s="99"/>
    </row>
    <row r="45" spans="1:43" ht="18.649999999999999" customHeight="1">
      <c r="A45" s="245"/>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7"/>
      <c r="AK45" s="98"/>
      <c r="AL45" s="225"/>
      <c r="AM45" s="113" t="s">
        <v>8</v>
      </c>
      <c r="AN45" s="118" t="str">
        <f>IF(ISBLANK(E41),"要記入","OK")</f>
        <v>要記入</v>
      </c>
      <c r="AO45" s="112" t="str">
        <f>IF(AN45="OK","","『"&amp;AM45&amp;"』"&amp;"を入力してください。")</f>
        <v>『対象事業の名称』を入力してください。</v>
      </c>
      <c r="AP45" s="95" t="s">
        <v>359</v>
      </c>
      <c r="AQ45" s="99"/>
    </row>
    <row r="46" spans="1:43" ht="18.649999999999999" customHeight="1">
      <c r="A46" s="245"/>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7"/>
      <c r="AK46" s="98"/>
      <c r="AL46" s="225"/>
      <c r="AM46" s="113" t="s">
        <v>330</v>
      </c>
      <c r="AN46" s="118" t="str">
        <f>IF(ISBLANK(V41),"要記入","OK")</f>
        <v>要記入</v>
      </c>
      <c r="AO46" s="112" t="str">
        <f>IF(AN46="OK","","『"&amp;AM46&amp;"』"&amp;"を入力してください。")</f>
        <v>『関連数値』を入力してください。</v>
      </c>
      <c r="AP46" s="95" t="s">
        <v>360</v>
      </c>
      <c r="AQ46" s="99"/>
    </row>
    <row r="47" spans="1:43" ht="11.5" customHeight="1">
      <c r="A47" s="245"/>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7"/>
      <c r="AK47" s="100"/>
      <c r="AL47" s="43"/>
      <c r="AM47" s="43"/>
      <c r="AN47" s="120"/>
      <c r="AO47" s="129"/>
      <c r="AP47" s="43"/>
      <c r="AQ47" s="101"/>
    </row>
    <row r="48" spans="1:43" ht="18.75" customHeight="1">
      <c r="A48" s="248"/>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50"/>
    </row>
    <row r="49" spans="1:38" ht="19" customHeight="1">
      <c r="A49" s="7"/>
      <c r="B49" s="7"/>
      <c r="C49" s="7"/>
      <c r="D49" s="7"/>
      <c r="E49" s="7"/>
      <c r="F49" s="7"/>
      <c r="G49" s="7"/>
      <c r="H49" s="7"/>
      <c r="I49" s="7"/>
      <c r="J49" s="7"/>
      <c r="K49" s="82"/>
      <c r="L49" s="82"/>
      <c r="M49" s="82"/>
      <c r="N49" s="82"/>
      <c r="O49" s="82"/>
      <c r="P49" s="82"/>
      <c r="Q49" s="82"/>
      <c r="R49" s="82"/>
      <c r="S49" s="82"/>
      <c r="T49" s="82"/>
      <c r="U49" s="7"/>
      <c r="V49" s="7"/>
      <c r="W49" s="7"/>
      <c r="X49" s="7"/>
      <c r="Y49" s="7"/>
      <c r="Z49" s="7"/>
      <c r="AA49" s="7"/>
      <c r="AB49" s="7"/>
      <c r="AC49" s="7"/>
      <c r="AD49" s="7"/>
      <c r="AE49" s="7"/>
      <c r="AF49" s="7"/>
      <c r="AG49" s="7"/>
      <c r="AL49" s="162" t="s">
        <v>432</v>
      </c>
    </row>
    <row r="50" spans="1:38" ht="18.75" customHeight="1">
      <c r="A50" s="422" t="s">
        <v>33</v>
      </c>
      <c r="B50" s="422"/>
      <c r="C50" s="422"/>
      <c r="D50" s="422"/>
      <c r="E50" s="422"/>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7"/>
      <c r="AL50" s="162" t="s">
        <v>440</v>
      </c>
    </row>
    <row r="51" spans="1:38" ht="18.75" customHeight="1">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4"/>
      <c r="AL51" s="162" t="s">
        <v>442</v>
      </c>
    </row>
    <row r="52" spans="1:38" ht="18.75" customHeight="1">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7"/>
    </row>
    <row r="53" spans="1:38" ht="18.75" customHeight="1">
      <c r="A53" s="245"/>
      <c r="B53" s="246"/>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7"/>
    </row>
    <row r="54" spans="1:38" ht="18.75" customHeight="1">
      <c r="A54" s="245"/>
      <c r="B54" s="246"/>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7"/>
    </row>
    <row r="55" spans="1:38" ht="18.75" customHeight="1">
      <c r="A55" s="248"/>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50"/>
    </row>
    <row r="56" spans="1:38" ht="18.75" customHeight="1">
      <c r="A56" s="47" t="s">
        <v>37</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row>
    <row r="57" spans="1:38" ht="18.75" customHeight="1">
      <c r="A57" s="394" t="s">
        <v>39</v>
      </c>
      <c r="B57" s="395"/>
      <c r="C57" s="395"/>
      <c r="D57" s="395"/>
      <c r="E57" s="395"/>
      <c r="F57" s="395"/>
      <c r="G57" s="395"/>
      <c r="H57" s="395"/>
      <c r="I57" s="395"/>
      <c r="J57" s="396"/>
      <c r="K57" s="403" t="s">
        <v>38</v>
      </c>
      <c r="L57" s="404"/>
      <c r="M57" s="404"/>
      <c r="N57" s="404"/>
      <c r="O57" s="404"/>
      <c r="P57" s="404"/>
      <c r="Q57" s="404"/>
      <c r="R57" s="404"/>
      <c r="S57" s="404"/>
      <c r="T57" s="404"/>
      <c r="U57" s="404"/>
      <c r="V57" s="404"/>
      <c r="W57" s="404"/>
      <c r="X57" s="404"/>
      <c r="Y57" s="404"/>
      <c r="Z57" s="404"/>
      <c r="AA57" s="404"/>
      <c r="AB57" s="404"/>
      <c r="AC57" s="404"/>
      <c r="AD57" s="404"/>
      <c r="AE57" s="404"/>
      <c r="AF57" s="404"/>
      <c r="AG57" s="405"/>
    </row>
    <row r="58" spans="1:38" ht="18.75" customHeight="1">
      <c r="A58" s="425" t="s">
        <v>507</v>
      </c>
      <c r="B58" s="426"/>
      <c r="C58" s="426"/>
      <c r="D58" s="426"/>
      <c r="E58" s="426"/>
      <c r="F58" s="426"/>
      <c r="G58" s="426"/>
      <c r="H58" s="426"/>
      <c r="I58" s="426"/>
      <c r="J58" s="427"/>
      <c r="K58" s="425" t="s">
        <v>509</v>
      </c>
      <c r="L58" s="434"/>
      <c r="M58" s="434"/>
      <c r="N58" s="434"/>
      <c r="O58" s="434"/>
      <c r="P58" s="434"/>
      <c r="Q58" s="434"/>
      <c r="R58" s="434"/>
      <c r="S58" s="434"/>
      <c r="T58" s="434"/>
      <c r="U58" s="434"/>
      <c r="V58" s="434"/>
      <c r="W58" s="434"/>
      <c r="X58" s="434"/>
      <c r="Y58" s="434"/>
      <c r="Z58" s="434"/>
      <c r="AA58" s="434"/>
      <c r="AB58" s="434"/>
      <c r="AC58" s="434"/>
      <c r="AD58" s="434"/>
      <c r="AE58" s="434"/>
      <c r="AF58" s="434"/>
      <c r="AG58" s="435"/>
    </row>
    <row r="59" spans="1:38" ht="18.75" customHeight="1">
      <c r="A59" s="428"/>
      <c r="B59" s="429"/>
      <c r="C59" s="429"/>
      <c r="D59" s="429"/>
      <c r="E59" s="429"/>
      <c r="F59" s="429"/>
      <c r="G59" s="429"/>
      <c r="H59" s="429"/>
      <c r="I59" s="429"/>
      <c r="J59" s="430"/>
      <c r="K59" s="436"/>
      <c r="L59" s="437"/>
      <c r="M59" s="437"/>
      <c r="N59" s="437"/>
      <c r="O59" s="437"/>
      <c r="P59" s="437"/>
      <c r="Q59" s="437"/>
      <c r="R59" s="437"/>
      <c r="S59" s="437"/>
      <c r="T59" s="437"/>
      <c r="U59" s="437"/>
      <c r="V59" s="437"/>
      <c r="W59" s="437"/>
      <c r="X59" s="437"/>
      <c r="Y59" s="437"/>
      <c r="Z59" s="437"/>
      <c r="AA59" s="437"/>
      <c r="AB59" s="437"/>
      <c r="AC59" s="437"/>
      <c r="AD59" s="437"/>
      <c r="AE59" s="437"/>
      <c r="AF59" s="437"/>
      <c r="AG59" s="438"/>
    </row>
    <row r="60" spans="1:38" ht="18.75" customHeight="1">
      <c r="A60" s="428"/>
      <c r="B60" s="429"/>
      <c r="C60" s="429"/>
      <c r="D60" s="429"/>
      <c r="E60" s="429"/>
      <c r="F60" s="429"/>
      <c r="G60" s="429"/>
      <c r="H60" s="429"/>
      <c r="I60" s="429"/>
      <c r="J60" s="430"/>
      <c r="K60" s="436"/>
      <c r="L60" s="437"/>
      <c r="M60" s="437"/>
      <c r="N60" s="437"/>
      <c r="O60" s="437"/>
      <c r="P60" s="437"/>
      <c r="Q60" s="437"/>
      <c r="R60" s="437"/>
      <c r="S60" s="437"/>
      <c r="T60" s="437"/>
      <c r="U60" s="437"/>
      <c r="V60" s="437"/>
      <c r="W60" s="437"/>
      <c r="X60" s="437"/>
      <c r="Y60" s="437"/>
      <c r="Z60" s="437"/>
      <c r="AA60" s="437"/>
      <c r="AB60" s="437"/>
      <c r="AC60" s="437"/>
      <c r="AD60" s="437"/>
      <c r="AE60" s="437"/>
      <c r="AF60" s="437"/>
      <c r="AG60" s="438"/>
    </row>
    <row r="61" spans="1:38" ht="18.75" customHeight="1">
      <c r="A61" s="428"/>
      <c r="B61" s="429"/>
      <c r="C61" s="429"/>
      <c r="D61" s="429"/>
      <c r="E61" s="429"/>
      <c r="F61" s="429"/>
      <c r="G61" s="429"/>
      <c r="H61" s="429"/>
      <c r="I61" s="429"/>
      <c r="J61" s="430"/>
      <c r="K61" s="436"/>
      <c r="L61" s="437"/>
      <c r="M61" s="437"/>
      <c r="N61" s="437"/>
      <c r="O61" s="437"/>
      <c r="P61" s="437"/>
      <c r="Q61" s="437"/>
      <c r="R61" s="437"/>
      <c r="S61" s="437"/>
      <c r="T61" s="437"/>
      <c r="U61" s="437"/>
      <c r="V61" s="437"/>
      <c r="W61" s="437"/>
      <c r="X61" s="437"/>
      <c r="Y61" s="437"/>
      <c r="Z61" s="437"/>
      <c r="AA61" s="437"/>
      <c r="AB61" s="437"/>
      <c r="AC61" s="437"/>
      <c r="AD61" s="437"/>
      <c r="AE61" s="437"/>
      <c r="AF61" s="437"/>
      <c r="AG61" s="438"/>
    </row>
    <row r="62" spans="1:38" ht="18.75" customHeight="1">
      <c r="A62" s="428"/>
      <c r="B62" s="429"/>
      <c r="C62" s="429"/>
      <c r="D62" s="429"/>
      <c r="E62" s="429"/>
      <c r="F62" s="429"/>
      <c r="G62" s="429"/>
      <c r="H62" s="429"/>
      <c r="I62" s="429"/>
      <c r="J62" s="430"/>
      <c r="K62" s="436"/>
      <c r="L62" s="437"/>
      <c r="M62" s="437"/>
      <c r="N62" s="437"/>
      <c r="O62" s="437"/>
      <c r="P62" s="437"/>
      <c r="Q62" s="437"/>
      <c r="R62" s="437"/>
      <c r="S62" s="437"/>
      <c r="T62" s="437"/>
      <c r="U62" s="437"/>
      <c r="V62" s="437"/>
      <c r="W62" s="437"/>
      <c r="X62" s="437"/>
      <c r="Y62" s="437"/>
      <c r="Z62" s="437"/>
      <c r="AA62" s="437"/>
      <c r="AB62" s="437"/>
      <c r="AC62" s="437"/>
      <c r="AD62" s="437"/>
      <c r="AE62" s="437"/>
      <c r="AF62" s="437"/>
      <c r="AG62" s="438"/>
    </row>
    <row r="63" spans="1:38" ht="18.75" customHeight="1">
      <c r="A63" s="428"/>
      <c r="B63" s="429"/>
      <c r="C63" s="429"/>
      <c r="D63" s="429"/>
      <c r="E63" s="429"/>
      <c r="F63" s="429"/>
      <c r="G63" s="429"/>
      <c r="H63" s="429"/>
      <c r="I63" s="429"/>
      <c r="J63" s="430"/>
      <c r="K63" s="436"/>
      <c r="L63" s="437"/>
      <c r="M63" s="437"/>
      <c r="N63" s="437"/>
      <c r="O63" s="437"/>
      <c r="P63" s="437"/>
      <c r="Q63" s="437"/>
      <c r="R63" s="437"/>
      <c r="S63" s="437"/>
      <c r="T63" s="437"/>
      <c r="U63" s="437"/>
      <c r="V63" s="437"/>
      <c r="W63" s="437"/>
      <c r="X63" s="437"/>
      <c r="Y63" s="437"/>
      <c r="Z63" s="437"/>
      <c r="AA63" s="437"/>
      <c r="AB63" s="437"/>
      <c r="AC63" s="437"/>
      <c r="AD63" s="437"/>
      <c r="AE63" s="437"/>
      <c r="AF63" s="437"/>
      <c r="AG63" s="438"/>
    </row>
    <row r="64" spans="1:38" ht="18.75" customHeight="1">
      <c r="A64" s="428"/>
      <c r="B64" s="429"/>
      <c r="C64" s="429"/>
      <c r="D64" s="429"/>
      <c r="E64" s="429"/>
      <c r="F64" s="429"/>
      <c r="G64" s="429"/>
      <c r="H64" s="429"/>
      <c r="I64" s="429"/>
      <c r="J64" s="430"/>
      <c r="K64" s="436"/>
      <c r="L64" s="437"/>
      <c r="M64" s="437"/>
      <c r="N64" s="437"/>
      <c r="O64" s="437"/>
      <c r="P64" s="437"/>
      <c r="Q64" s="437"/>
      <c r="R64" s="437"/>
      <c r="S64" s="437"/>
      <c r="T64" s="437"/>
      <c r="U64" s="437"/>
      <c r="V64" s="437"/>
      <c r="W64" s="437"/>
      <c r="X64" s="437"/>
      <c r="Y64" s="437"/>
      <c r="Z64" s="437"/>
      <c r="AA64" s="437"/>
      <c r="AB64" s="437"/>
      <c r="AC64" s="437"/>
      <c r="AD64" s="437"/>
      <c r="AE64" s="437"/>
      <c r="AF64" s="437"/>
      <c r="AG64" s="438"/>
    </row>
    <row r="65" spans="1:33" ht="18.75" customHeight="1">
      <c r="A65" s="428"/>
      <c r="B65" s="429"/>
      <c r="C65" s="429"/>
      <c r="D65" s="429"/>
      <c r="E65" s="429"/>
      <c r="F65" s="429"/>
      <c r="G65" s="429"/>
      <c r="H65" s="429"/>
      <c r="I65" s="429"/>
      <c r="J65" s="430"/>
      <c r="K65" s="436"/>
      <c r="L65" s="437"/>
      <c r="M65" s="437"/>
      <c r="N65" s="437"/>
      <c r="O65" s="437"/>
      <c r="P65" s="437"/>
      <c r="Q65" s="437"/>
      <c r="R65" s="437"/>
      <c r="S65" s="437"/>
      <c r="T65" s="437"/>
      <c r="U65" s="437"/>
      <c r="V65" s="437"/>
      <c r="W65" s="437"/>
      <c r="X65" s="437"/>
      <c r="Y65" s="437"/>
      <c r="Z65" s="437"/>
      <c r="AA65" s="437"/>
      <c r="AB65" s="437"/>
      <c r="AC65" s="437"/>
      <c r="AD65" s="437"/>
      <c r="AE65" s="437"/>
      <c r="AF65" s="437"/>
      <c r="AG65" s="438"/>
    </row>
    <row r="66" spans="1:33" ht="18.75" customHeight="1">
      <c r="A66" s="428"/>
      <c r="B66" s="429"/>
      <c r="C66" s="429"/>
      <c r="D66" s="429"/>
      <c r="E66" s="429"/>
      <c r="F66" s="429"/>
      <c r="G66" s="429"/>
      <c r="H66" s="429"/>
      <c r="I66" s="429"/>
      <c r="J66" s="430"/>
      <c r="K66" s="436"/>
      <c r="L66" s="437"/>
      <c r="M66" s="437"/>
      <c r="N66" s="437"/>
      <c r="O66" s="437"/>
      <c r="P66" s="437"/>
      <c r="Q66" s="437"/>
      <c r="R66" s="437"/>
      <c r="S66" s="437"/>
      <c r="T66" s="437"/>
      <c r="U66" s="437"/>
      <c r="V66" s="437"/>
      <c r="W66" s="437"/>
      <c r="X66" s="437"/>
      <c r="Y66" s="437"/>
      <c r="Z66" s="437"/>
      <c r="AA66" s="437"/>
      <c r="AB66" s="437"/>
      <c r="AC66" s="437"/>
      <c r="AD66" s="437"/>
      <c r="AE66" s="437"/>
      <c r="AF66" s="437"/>
      <c r="AG66" s="438"/>
    </row>
    <row r="67" spans="1:33" ht="18.75" customHeight="1">
      <c r="A67" s="428"/>
      <c r="B67" s="429"/>
      <c r="C67" s="429"/>
      <c r="D67" s="429"/>
      <c r="E67" s="429"/>
      <c r="F67" s="429"/>
      <c r="G67" s="429"/>
      <c r="H67" s="429"/>
      <c r="I67" s="429"/>
      <c r="J67" s="430"/>
      <c r="K67" s="436"/>
      <c r="L67" s="437"/>
      <c r="M67" s="437"/>
      <c r="N67" s="437"/>
      <c r="O67" s="437"/>
      <c r="P67" s="437"/>
      <c r="Q67" s="437"/>
      <c r="R67" s="437"/>
      <c r="S67" s="437"/>
      <c r="T67" s="437"/>
      <c r="U67" s="437"/>
      <c r="V67" s="437"/>
      <c r="W67" s="437"/>
      <c r="X67" s="437"/>
      <c r="Y67" s="437"/>
      <c r="Z67" s="437"/>
      <c r="AA67" s="437"/>
      <c r="AB67" s="437"/>
      <c r="AC67" s="437"/>
      <c r="AD67" s="437"/>
      <c r="AE67" s="437"/>
      <c r="AF67" s="437"/>
      <c r="AG67" s="438"/>
    </row>
    <row r="68" spans="1:33" ht="18.75" customHeight="1">
      <c r="A68" s="428"/>
      <c r="B68" s="429"/>
      <c r="C68" s="429"/>
      <c r="D68" s="429"/>
      <c r="E68" s="429"/>
      <c r="F68" s="429"/>
      <c r="G68" s="429"/>
      <c r="H68" s="429"/>
      <c r="I68" s="429"/>
      <c r="J68" s="430"/>
      <c r="K68" s="436"/>
      <c r="L68" s="437"/>
      <c r="M68" s="437"/>
      <c r="N68" s="437"/>
      <c r="O68" s="437"/>
      <c r="P68" s="437"/>
      <c r="Q68" s="437"/>
      <c r="R68" s="437"/>
      <c r="S68" s="437"/>
      <c r="T68" s="437"/>
      <c r="U68" s="437"/>
      <c r="V68" s="437"/>
      <c r="W68" s="437"/>
      <c r="X68" s="437"/>
      <c r="Y68" s="437"/>
      <c r="Z68" s="437"/>
      <c r="AA68" s="437"/>
      <c r="AB68" s="437"/>
      <c r="AC68" s="437"/>
      <c r="AD68" s="437"/>
      <c r="AE68" s="437"/>
      <c r="AF68" s="437"/>
      <c r="AG68" s="438"/>
    </row>
    <row r="69" spans="1:33" ht="18.75" customHeight="1">
      <c r="A69" s="428"/>
      <c r="B69" s="429"/>
      <c r="C69" s="429"/>
      <c r="D69" s="429"/>
      <c r="E69" s="429"/>
      <c r="F69" s="429"/>
      <c r="G69" s="429"/>
      <c r="H69" s="429"/>
      <c r="I69" s="429"/>
      <c r="J69" s="430"/>
      <c r="K69" s="436"/>
      <c r="L69" s="437"/>
      <c r="M69" s="437"/>
      <c r="N69" s="437"/>
      <c r="O69" s="437"/>
      <c r="P69" s="437"/>
      <c r="Q69" s="437"/>
      <c r="R69" s="437"/>
      <c r="S69" s="437"/>
      <c r="T69" s="437"/>
      <c r="U69" s="437"/>
      <c r="V69" s="437"/>
      <c r="W69" s="437"/>
      <c r="X69" s="437"/>
      <c r="Y69" s="437"/>
      <c r="Z69" s="437"/>
      <c r="AA69" s="437"/>
      <c r="AB69" s="437"/>
      <c r="AC69" s="437"/>
      <c r="AD69" s="437"/>
      <c r="AE69" s="437"/>
      <c r="AF69" s="437"/>
      <c r="AG69" s="438"/>
    </row>
    <row r="70" spans="1:33" ht="18.75" customHeight="1">
      <c r="A70" s="428"/>
      <c r="B70" s="429"/>
      <c r="C70" s="429"/>
      <c r="D70" s="429"/>
      <c r="E70" s="429"/>
      <c r="F70" s="429"/>
      <c r="G70" s="429"/>
      <c r="H70" s="429"/>
      <c r="I70" s="429"/>
      <c r="J70" s="430"/>
      <c r="K70" s="436"/>
      <c r="L70" s="437"/>
      <c r="M70" s="437"/>
      <c r="N70" s="437"/>
      <c r="O70" s="437"/>
      <c r="P70" s="437"/>
      <c r="Q70" s="437"/>
      <c r="R70" s="437"/>
      <c r="S70" s="437"/>
      <c r="T70" s="437"/>
      <c r="U70" s="437"/>
      <c r="V70" s="437"/>
      <c r="W70" s="437"/>
      <c r="X70" s="437"/>
      <c r="Y70" s="437"/>
      <c r="Z70" s="437"/>
      <c r="AA70" s="437"/>
      <c r="AB70" s="437"/>
      <c r="AC70" s="437"/>
      <c r="AD70" s="437"/>
      <c r="AE70" s="437"/>
      <c r="AF70" s="437"/>
      <c r="AG70" s="438"/>
    </row>
    <row r="71" spans="1:33" ht="18.75" customHeight="1">
      <c r="A71" s="428"/>
      <c r="B71" s="429"/>
      <c r="C71" s="429"/>
      <c r="D71" s="429"/>
      <c r="E71" s="429"/>
      <c r="F71" s="429"/>
      <c r="G71" s="429"/>
      <c r="H71" s="429"/>
      <c r="I71" s="429"/>
      <c r="J71" s="430"/>
      <c r="K71" s="436"/>
      <c r="L71" s="437"/>
      <c r="M71" s="437"/>
      <c r="N71" s="437"/>
      <c r="O71" s="437"/>
      <c r="P71" s="437"/>
      <c r="Q71" s="437"/>
      <c r="R71" s="437"/>
      <c r="S71" s="437"/>
      <c r="T71" s="437"/>
      <c r="U71" s="437"/>
      <c r="V71" s="437"/>
      <c r="W71" s="437"/>
      <c r="X71" s="437"/>
      <c r="Y71" s="437"/>
      <c r="Z71" s="437"/>
      <c r="AA71" s="437"/>
      <c r="AB71" s="437"/>
      <c r="AC71" s="437"/>
      <c r="AD71" s="437"/>
      <c r="AE71" s="437"/>
      <c r="AF71" s="437"/>
      <c r="AG71" s="438"/>
    </row>
    <row r="72" spans="1:33" ht="18.75" customHeight="1">
      <c r="A72" s="428"/>
      <c r="B72" s="429"/>
      <c r="C72" s="429"/>
      <c r="D72" s="429"/>
      <c r="E72" s="429"/>
      <c r="F72" s="429"/>
      <c r="G72" s="429"/>
      <c r="H72" s="429"/>
      <c r="I72" s="429"/>
      <c r="J72" s="430"/>
      <c r="K72" s="436"/>
      <c r="L72" s="437"/>
      <c r="M72" s="437"/>
      <c r="N72" s="437"/>
      <c r="O72" s="437"/>
      <c r="P72" s="437"/>
      <c r="Q72" s="437"/>
      <c r="R72" s="437"/>
      <c r="S72" s="437"/>
      <c r="T72" s="437"/>
      <c r="U72" s="437"/>
      <c r="V72" s="437"/>
      <c r="W72" s="437"/>
      <c r="X72" s="437"/>
      <c r="Y72" s="437"/>
      <c r="Z72" s="437"/>
      <c r="AA72" s="437"/>
      <c r="AB72" s="437"/>
      <c r="AC72" s="437"/>
      <c r="AD72" s="437"/>
      <c r="AE72" s="437"/>
      <c r="AF72" s="437"/>
      <c r="AG72" s="438"/>
    </row>
    <row r="73" spans="1:33" ht="18.75" customHeight="1">
      <c r="A73" s="431"/>
      <c r="B73" s="432"/>
      <c r="C73" s="432"/>
      <c r="D73" s="432"/>
      <c r="E73" s="432"/>
      <c r="F73" s="432"/>
      <c r="G73" s="432"/>
      <c r="H73" s="432"/>
      <c r="I73" s="432"/>
      <c r="J73" s="433"/>
      <c r="K73" s="439"/>
      <c r="L73" s="440"/>
      <c r="M73" s="440"/>
      <c r="N73" s="440"/>
      <c r="O73" s="440"/>
      <c r="P73" s="440"/>
      <c r="Q73" s="440"/>
      <c r="R73" s="440"/>
      <c r="S73" s="440"/>
      <c r="T73" s="440"/>
      <c r="U73" s="440"/>
      <c r="V73" s="440"/>
      <c r="W73" s="440"/>
      <c r="X73" s="440"/>
      <c r="Y73" s="440"/>
      <c r="Z73" s="440"/>
      <c r="AA73" s="440"/>
      <c r="AB73" s="440"/>
      <c r="AC73" s="440"/>
      <c r="AD73" s="440"/>
      <c r="AE73" s="440"/>
      <c r="AF73" s="440"/>
      <c r="AG73" s="441"/>
    </row>
    <row r="74" spans="1:33" ht="18.75" customHeight="1">
      <c r="A74" s="47" t="s">
        <v>42</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row>
    <row r="75" spans="1:33" ht="31.5" hidden="1" customHeight="1">
      <c r="A75" s="51"/>
      <c r="B75" s="51"/>
      <c r="C75" s="51"/>
      <c r="D75" s="51"/>
      <c r="E75" s="51"/>
      <c r="F75" s="51"/>
      <c r="G75" s="51"/>
      <c r="H75" s="51"/>
      <c r="I75" s="51"/>
      <c r="J75" s="52"/>
      <c r="K75" s="52"/>
      <c r="L75" s="53">
        <v>23</v>
      </c>
      <c r="M75" s="53">
        <v>24</v>
      </c>
      <c r="N75" s="53">
        <v>25</v>
      </c>
      <c r="O75" s="53">
        <v>26</v>
      </c>
      <c r="P75" s="53">
        <v>27</v>
      </c>
      <c r="Q75" s="53"/>
      <c r="R75" s="53" t="s">
        <v>62</v>
      </c>
      <c r="S75" s="53" t="s">
        <v>63</v>
      </c>
      <c r="T75" s="53" t="s">
        <v>64</v>
      </c>
      <c r="U75" s="53" t="s">
        <v>65</v>
      </c>
      <c r="V75" s="53" t="s">
        <v>66</v>
      </c>
      <c r="W75" s="53" t="s">
        <v>67</v>
      </c>
      <c r="X75" s="51"/>
      <c r="Y75" s="51"/>
      <c r="Z75" s="51"/>
      <c r="AA75" s="53" t="s">
        <v>68</v>
      </c>
      <c r="AB75" s="53" t="s">
        <v>69</v>
      </c>
      <c r="AC75" s="54"/>
      <c r="AD75" s="54"/>
      <c r="AE75" s="53" t="s">
        <v>78</v>
      </c>
      <c r="AF75" s="54"/>
      <c r="AG75" s="54"/>
    </row>
    <row r="76" spans="1:33" ht="18.75" customHeight="1">
      <c r="A76" s="411" t="s">
        <v>43</v>
      </c>
      <c r="B76" s="412"/>
      <c r="C76" s="412"/>
      <c r="D76" s="401" t="str">
        <f>IF(F76="","　 無","有　")</f>
        <v>　 無</v>
      </c>
      <c r="E76" s="402"/>
      <c r="F76" s="242"/>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4"/>
    </row>
    <row r="77" spans="1:33" ht="18.75" customHeight="1">
      <c r="A77" s="413"/>
      <c r="B77" s="414"/>
      <c r="C77" s="414"/>
      <c r="D77" s="348"/>
      <c r="E77" s="400"/>
      <c r="F77" s="248"/>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50"/>
    </row>
    <row r="78" spans="1:33" ht="18.75" customHeight="1">
      <c r="A78" s="281" t="s">
        <v>17</v>
      </c>
      <c r="B78" s="407"/>
      <c r="C78" s="407"/>
      <c r="D78" s="401" t="str">
        <f>IF(F78="","　 無","有　")</f>
        <v>　 無</v>
      </c>
      <c r="E78" s="402"/>
      <c r="F78" s="242"/>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4"/>
    </row>
    <row r="79" spans="1:33" ht="18.75" customHeight="1">
      <c r="A79" s="284"/>
      <c r="B79" s="285"/>
      <c r="C79" s="285"/>
      <c r="D79" s="348"/>
      <c r="E79" s="400"/>
      <c r="F79" s="248"/>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50"/>
    </row>
    <row r="80" spans="1:33" ht="18.75" customHeight="1">
      <c r="A80" s="47" t="s">
        <v>26</v>
      </c>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row>
    <row r="81" spans="1:41" ht="18.75" hidden="1" customHeight="1">
      <c r="A81" s="51"/>
      <c r="B81" s="51"/>
      <c r="C81" s="51"/>
      <c r="D81" s="51"/>
      <c r="E81" s="51"/>
      <c r="F81" s="51"/>
      <c r="G81" s="51"/>
      <c r="H81" s="51"/>
      <c r="I81" s="51"/>
      <c r="J81" s="51"/>
      <c r="K81" s="51"/>
      <c r="L81" s="51"/>
      <c r="M81" s="51"/>
      <c r="N81" s="51"/>
      <c r="O81" s="51"/>
      <c r="P81" s="51"/>
      <c r="Q81" s="51"/>
      <c r="R81" s="53"/>
      <c r="S81" s="53">
        <v>1</v>
      </c>
      <c r="T81" s="53">
        <v>2</v>
      </c>
      <c r="U81" s="53">
        <v>3</v>
      </c>
      <c r="V81" s="53">
        <v>4</v>
      </c>
      <c r="W81" s="53">
        <v>5</v>
      </c>
      <c r="X81" s="53">
        <v>6</v>
      </c>
      <c r="Y81" s="53">
        <v>7</v>
      </c>
      <c r="Z81" s="53">
        <v>8</v>
      </c>
      <c r="AA81" s="53">
        <v>9</v>
      </c>
      <c r="AB81" s="53">
        <v>0</v>
      </c>
      <c r="AC81" s="51"/>
      <c r="AD81" s="51"/>
      <c r="AE81" s="51"/>
      <c r="AF81" s="51"/>
      <c r="AG81" s="51"/>
    </row>
    <row r="82" spans="1:41" ht="18.75" customHeight="1">
      <c r="A82" s="411" t="s">
        <v>43</v>
      </c>
      <c r="B82" s="412"/>
      <c r="C82" s="412"/>
      <c r="D82" s="401" t="str">
        <f>IF(F82="","　 無","有　")</f>
        <v>　 無</v>
      </c>
      <c r="E82" s="402"/>
      <c r="F82" s="242"/>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4"/>
    </row>
    <row r="83" spans="1:41" ht="18.75" customHeight="1">
      <c r="A83" s="413"/>
      <c r="B83" s="414"/>
      <c r="C83" s="414"/>
      <c r="D83" s="348"/>
      <c r="E83" s="400"/>
      <c r="F83" s="248"/>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50"/>
    </row>
    <row r="84" spans="1:41" ht="18.75" customHeight="1">
      <c r="A84" s="281" t="s">
        <v>17</v>
      </c>
      <c r="B84" s="407"/>
      <c r="C84" s="407"/>
      <c r="D84" s="401" t="str">
        <f>IF(F84="","　 無","有　")</f>
        <v>　 無</v>
      </c>
      <c r="E84" s="402"/>
      <c r="F84" s="242"/>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4"/>
    </row>
    <row r="85" spans="1:41" ht="18.75" customHeight="1">
      <c r="A85" s="284"/>
      <c r="B85" s="285"/>
      <c r="C85" s="285"/>
      <c r="D85" s="348"/>
      <c r="E85" s="400"/>
      <c r="F85" s="248"/>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50"/>
    </row>
    <row r="86" spans="1:41" ht="18.75" customHeight="1">
      <c r="A86" s="47" t="s">
        <v>18</v>
      </c>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row>
    <row r="87" spans="1:41" ht="18.75" customHeight="1">
      <c r="A87" s="242"/>
      <c r="B87" s="243"/>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4"/>
    </row>
    <row r="88" spans="1:41" ht="18.75" customHeight="1">
      <c r="A88" s="245"/>
      <c r="B88" s="246"/>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7"/>
    </row>
    <row r="89" spans="1:41" ht="18.75" customHeight="1">
      <c r="A89" s="245"/>
      <c r="B89" s="246"/>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7"/>
    </row>
    <row r="90" spans="1:41" ht="18.75" customHeight="1">
      <c r="A90" s="245"/>
      <c r="B90" s="246"/>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7"/>
    </row>
    <row r="91" spans="1:41" ht="18.75" customHeight="1">
      <c r="A91" s="245"/>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7"/>
    </row>
    <row r="92" spans="1:41" ht="18.75" customHeight="1">
      <c r="A92" s="245"/>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7"/>
    </row>
    <row r="93" spans="1:41" ht="18.75" customHeight="1">
      <c r="A93" s="245"/>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7"/>
    </row>
    <row r="94" spans="1:41" ht="18.75" customHeight="1">
      <c r="A94" s="248"/>
      <c r="B94" s="249"/>
      <c r="C94" s="249"/>
      <c r="D94" s="249"/>
      <c r="E94" s="249"/>
      <c r="F94" s="249"/>
      <c r="G94" s="249"/>
      <c r="H94" s="249"/>
      <c r="I94" s="249"/>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50"/>
    </row>
    <row r="96" spans="1:41" s="52" customFormat="1">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M96" s="2"/>
      <c r="AN96" s="115"/>
      <c r="AO96" s="126"/>
    </row>
    <row r="97" spans="1:41" s="52" customFormat="1">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M97" s="2"/>
      <c r="AN97" s="115"/>
      <c r="AO97" s="126"/>
    </row>
    <row r="98" spans="1:41" s="52" customFormat="1" ht="23.5">
      <c r="A98" s="80" t="s">
        <v>79</v>
      </c>
      <c r="B98" s="55"/>
      <c r="C98" s="55"/>
      <c r="D98" s="55"/>
      <c r="E98" s="55"/>
      <c r="F98" s="55"/>
      <c r="G98" s="55"/>
      <c r="H98" s="55"/>
      <c r="I98" s="55"/>
      <c r="J98" s="55"/>
      <c r="K98" s="55"/>
      <c r="L98" s="55"/>
      <c r="M98" s="55"/>
      <c r="N98" s="55"/>
      <c r="O98" s="55"/>
      <c r="P98" s="55"/>
      <c r="Q98" s="55"/>
      <c r="R98" s="55"/>
      <c r="S98" s="55"/>
      <c r="T98" s="417" t="s">
        <v>296</v>
      </c>
      <c r="U98" s="417"/>
      <c r="V98" s="417"/>
      <c r="W98" s="417"/>
      <c r="X98" s="417"/>
      <c r="Y98" s="417"/>
      <c r="Z98" s="418"/>
      <c r="AA98" s="418"/>
      <c r="AB98" s="55"/>
      <c r="AC98" s="55"/>
      <c r="AD98" s="55"/>
      <c r="AE98" s="55"/>
      <c r="AF98" s="55"/>
      <c r="AG98" s="55"/>
      <c r="AN98" s="124"/>
      <c r="AO98" s="130"/>
    </row>
    <row r="99" spans="1:41" s="52" customFormat="1" ht="23.5">
      <c r="A99" s="81" t="s">
        <v>80</v>
      </c>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N99" s="124"/>
      <c r="AO99" s="130"/>
    </row>
    <row r="100" spans="1:41" s="52" customFormat="1">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N100" s="124"/>
      <c r="AO100" s="130"/>
    </row>
    <row r="101" spans="1:41" s="52" customFormat="1">
      <c r="A101" s="56" t="s">
        <v>81</v>
      </c>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N101" s="124"/>
      <c r="AO101" s="130"/>
    </row>
    <row r="102" spans="1:41" s="52" customFormat="1" ht="13.5" thickBot="1">
      <c r="A102" s="57" t="s">
        <v>503</v>
      </c>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N102" s="124"/>
      <c r="AO102" s="130"/>
    </row>
    <row r="103" spans="1:41" s="52" customFormat="1">
      <c r="A103" s="167" t="s">
        <v>492</v>
      </c>
      <c r="B103" s="168" t="s">
        <v>473</v>
      </c>
      <c r="C103" s="60"/>
      <c r="D103" s="60"/>
      <c r="E103" s="60"/>
      <c r="F103" s="60"/>
      <c r="G103" s="60"/>
      <c r="H103" s="60"/>
      <c r="I103" s="60"/>
      <c r="J103" s="60"/>
      <c r="K103" s="60"/>
      <c r="L103" s="60"/>
      <c r="M103" s="60"/>
      <c r="N103" s="60"/>
      <c r="O103" s="60"/>
      <c r="P103" s="60"/>
      <c r="Q103" s="61"/>
      <c r="AI103" s="62"/>
      <c r="AN103" s="124"/>
      <c r="AO103" s="130"/>
    </row>
    <row r="104" spans="1:41" s="52" customFormat="1">
      <c r="A104" s="167" t="s">
        <v>491</v>
      </c>
      <c r="B104" s="169" t="s">
        <v>474</v>
      </c>
      <c r="C104" s="60"/>
      <c r="D104" s="60"/>
      <c r="E104" s="60"/>
      <c r="F104" s="60"/>
      <c r="G104" s="60"/>
      <c r="H104" s="60"/>
      <c r="I104" s="60"/>
      <c r="J104" s="60"/>
      <c r="K104" s="60"/>
      <c r="L104" s="60"/>
      <c r="M104" s="60"/>
      <c r="N104" s="60"/>
      <c r="O104" s="60"/>
      <c r="P104" s="60"/>
      <c r="Q104" s="61"/>
      <c r="AI104" s="62"/>
      <c r="AN104" s="124"/>
      <c r="AO104" s="130"/>
    </row>
    <row r="105" spans="1:41" s="52" customFormat="1">
      <c r="A105" s="167" t="s">
        <v>490</v>
      </c>
      <c r="B105" s="169" t="s">
        <v>475</v>
      </c>
      <c r="C105" s="60"/>
      <c r="D105" s="60"/>
      <c r="E105" s="60"/>
      <c r="F105" s="60"/>
      <c r="G105" s="60"/>
      <c r="H105" s="60"/>
      <c r="I105" s="60"/>
      <c r="J105" s="60"/>
      <c r="K105" s="60"/>
      <c r="L105" s="60"/>
      <c r="M105" s="60"/>
      <c r="N105" s="60"/>
      <c r="O105" s="60"/>
      <c r="P105" s="60"/>
      <c r="Q105" s="61"/>
      <c r="AI105" s="62"/>
      <c r="AN105" s="124"/>
      <c r="AO105" s="130"/>
    </row>
    <row r="106" spans="1:41" s="52" customFormat="1">
      <c r="A106" s="167" t="s">
        <v>489</v>
      </c>
      <c r="B106" s="169" t="s">
        <v>476</v>
      </c>
      <c r="C106" s="60"/>
      <c r="D106" s="60"/>
      <c r="E106" s="60"/>
      <c r="F106" s="60"/>
      <c r="G106" s="60"/>
      <c r="H106" s="60"/>
      <c r="I106" s="60"/>
      <c r="J106" s="60"/>
      <c r="K106" s="60"/>
      <c r="L106" s="60"/>
      <c r="M106" s="60"/>
      <c r="N106" s="60"/>
      <c r="O106" s="60"/>
      <c r="P106" s="60"/>
      <c r="Q106" s="61"/>
      <c r="AI106" s="62"/>
      <c r="AN106" s="124"/>
      <c r="AO106" s="130"/>
    </row>
    <row r="107" spans="1:41" s="52" customFormat="1">
      <c r="A107" s="167" t="s">
        <v>488</v>
      </c>
      <c r="B107" s="169" t="s">
        <v>477</v>
      </c>
      <c r="C107" s="60"/>
      <c r="D107" s="60"/>
      <c r="E107" s="60"/>
      <c r="F107" s="60"/>
      <c r="G107" s="60"/>
      <c r="H107" s="60"/>
      <c r="I107" s="60"/>
      <c r="J107" s="60"/>
      <c r="K107" s="60"/>
      <c r="L107" s="60"/>
      <c r="M107" s="60"/>
      <c r="N107" s="60"/>
      <c r="O107" s="60"/>
      <c r="P107" s="60"/>
      <c r="Q107" s="61"/>
      <c r="AI107" s="62"/>
      <c r="AN107" s="124"/>
      <c r="AO107" s="130"/>
    </row>
    <row r="108" spans="1:41" s="52" customFormat="1">
      <c r="A108" s="167" t="s">
        <v>487</v>
      </c>
      <c r="B108" s="169" t="s">
        <v>94</v>
      </c>
      <c r="C108" s="60"/>
      <c r="D108" s="60"/>
      <c r="E108" s="60"/>
      <c r="F108" s="60"/>
      <c r="G108" s="60"/>
      <c r="H108" s="60"/>
      <c r="I108" s="60"/>
      <c r="J108" s="60"/>
      <c r="K108" s="60"/>
      <c r="L108" s="60"/>
      <c r="M108" s="60"/>
      <c r="N108" s="60"/>
      <c r="O108" s="60"/>
      <c r="P108" s="60"/>
      <c r="Q108" s="61"/>
      <c r="AN108" s="124"/>
      <c r="AO108" s="130"/>
    </row>
    <row r="109" spans="1:41" s="52" customFormat="1">
      <c r="A109" s="167" t="s">
        <v>486</v>
      </c>
      <c r="B109" s="169" t="s">
        <v>478</v>
      </c>
      <c r="C109" s="60"/>
      <c r="D109" s="60"/>
      <c r="E109" s="60"/>
      <c r="F109" s="60"/>
      <c r="G109" s="60"/>
      <c r="H109" s="60"/>
      <c r="I109" s="60"/>
      <c r="J109" s="60"/>
      <c r="K109" s="60"/>
      <c r="L109" s="60"/>
      <c r="M109" s="60"/>
      <c r="N109" s="60"/>
      <c r="O109" s="60"/>
      <c r="P109" s="60"/>
      <c r="Q109" s="61"/>
      <c r="AN109" s="124"/>
      <c r="AO109" s="130"/>
    </row>
    <row r="110" spans="1:41" s="52" customFormat="1">
      <c r="A110" s="167" t="s">
        <v>485</v>
      </c>
      <c r="B110" s="169" t="s">
        <v>98</v>
      </c>
      <c r="C110" s="60"/>
      <c r="D110" s="60"/>
      <c r="E110" s="60"/>
      <c r="F110" s="60"/>
      <c r="G110" s="60"/>
      <c r="H110" s="60"/>
      <c r="I110" s="60"/>
      <c r="J110" s="60"/>
      <c r="K110" s="60"/>
      <c r="L110" s="60"/>
      <c r="M110" s="60"/>
      <c r="N110" s="60"/>
      <c r="O110" s="60"/>
      <c r="P110" s="60"/>
      <c r="Q110" s="61"/>
      <c r="AN110" s="124"/>
      <c r="AO110" s="130"/>
    </row>
    <row r="111" spans="1:41" s="52" customFormat="1">
      <c r="A111" s="167" t="s">
        <v>484</v>
      </c>
      <c r="B111" s="169" t="s">
        <v>100</v>
      </c>
      <c r="C111" s="60"/>
      <c r="D111" s="60"/>
      <c r="E111" s="60"/>
      <c r="F111" s="60"/>
      <c r="G111" s="60"/>
      <c r="H111" s="60"/>
      <c r="I111" s="60"/>
      <c r="J111" s="60"/>
      <c r="K111" s="60"/>
      <c r="L111" s="60"/>
      <c r="M111" s="60"/>
      <c r="N111" s="60"/>
      <c r="O111" s="60"/>
      <c r="P111" s="60"/>
      <c r="Q111" s="61"/>
      <c r="AN111" s="124"/>
      <c r="AO111" s="130"/>
    </row>
    <row r="112" spans="1:41" s="52" customFormat="1">
      <c r="A112" s="167">
        <v>10</v>
      </c>
      <c r="B112" s="169" t="s">
        <v>102</v>
      </c>
      <c r="C112" s="60"/>
      <c r="D112" s="60"/>
      <c r="E112" s="60"/>
      <c r="F112" s="60"/>
      <c r="G112" s="60"/>
      <c r="H112" s="60"/>
      <c r="I112" s="60"/>
      <c r="J112" s="60"/>
      <c r="K112" s="60"/>
      <c r="L112" s="60"/>
      <c r="M112" s="60"/>
      <c r="N112" s="60"/>
      <c r="O112" s="60"/>
      <c r="P112" s="60"/>
      <c r="Q112" s="61"/>
      <c r="AN112" s="124"/>
      <c r="AO112" s="130"/>
    </row>
    <row r="113" spans="1:41" s="52" customFormat="1">
      <c r="A113" s="167">
        <v>11</v>
      </c>
      <c r="B113" s="169" t="s">
        <v>104</v>
      </c>
      <c r="C113" s="60"/>
      <c r="D113" s="60"/>
      <c r="E113" s="60"/>
      <c r="F113" s="60"/>
      <c r="G113" s="60"/>
      <c r="H113" s="60"/>
      <c r="I113" s="60"/>
      <c r="J113" s="60"/>
      <c r="K113" s="60"/>
      <c r="L113" s="60"/>
      <c r="M113" s="60"/>
      <c r="N113" s="60"/>
      <c r="O113" s="60"/>
      <c r="P113" s="60"/>
      <c r="Q113" s="61"/>
      <c r="AN113" s="124"/>
      <c r="AO113" s="130"/>
    </row>
    <row r="114" spans="1:41" s="52" customFormat="1">
      <c r="A114" s="167">
        <v>12</v>
      </c>
      <c r="B114" s="169" t="s">
        <v>106</v>
      </c>
      <c r="C114" s="60"/>
      <c r="D114" s="60"/>
      <c r="E114" s="60"/>
      <c r="F114" s="60"/>
      <c r="G114" s="60"/>
      <c r="H114" s="60"/>
      <c r="I114" s="60"/>
      <c r="J114" s="60"/>
      <c r="K114" s="60"/>
      <c r="L114" s="60"/>
      <c r="M114" s="60"/>
      <c r="N114" s="60"/>
      <c r="O114" s="60"/>
      <c r="P114" s="60"/>
      <c r="Q114" s="61"/>
      <c r="AN114" s="124"/>
      <c r="AO114" s="130"/>
    </row>
    <row r="115" spans="1:41" s="52" customFormat="1">
      <c r="A115" s="167">
        <v>13</v>
      </c>
      <c r="B115" s="169" t="s">
        <v>108</v>
      </c>
      <c r="C115" s="60"/>
      <c r="D115" s="60"/>
      <c r="E115" s="60"/>
      <c r="F115" s="60"/>
      <c r="G115" s="60"/>
      <c r="H115" s="60"/>
      <c r="I115" s="60"/>
      <c r="J115" s="60"/>
      <c r="K115" s="60"/>
      <c r="L115" s="60"/>
      <c r="M115" s="60"/>
      <c r="N115" s="60"/>
      <c r="O115" s="60"/>
      <c r="P115" s="60"/>
      <c r="Q115" s="61"/>
      <c r="AN115" s="124"/>
      <c r="AO115" s="130"/>
    </row>
    <row r="116" spans="1:41" s="52" customFormat="1">
      <c r="A116" s="167">
        <v>14</v>
      </c>
      <c r="B116" s="169" t="s">
        <v>110</v>
      </c>
      <c r="C116" s="60"/>
      <c r="D116" s="60"/>
      <c r="E116" s="60"/>
      <c r="F116" s="60"/>
      <c r="G116" s="60"/>
      <c r="H116" s="60"/>
      <c r="I116" s="60"/>
      <c r="J116" s="60"/>
      <c r="K116" s="60"/>
      <c r="L116" s="60"/>
      <c r="M116" s="60"/>
      <c r="N116" s="60"/>
      <c r="O116" s="60"/>
      <c r="P116" s="60"/>
      <c r="Q116" s="61"/>
      <c r="AN116" s="124"/>
      <c r="AO116" s="130"/>
    </row>
    <row r="117" spans="1:41" s="52" customFormat="1">
      <c r="A117" s="167">
        <v>15</v>
      </c>
      <c r="B117" s="169" t="s">
        <v>112</v>
      </c>
      <c r="C117" s="60"/>
      <c r="D117" s="60"/>
      <c r="E117" s="60"/>
      <c r="F117" s="60"/>
      <c r="G117" s="60"/>
      <c r="H117" s="60"/>
      <c r="I117" s="60"/>
      <c r="J117" s="60"/>
      <c r="K117" s="60"/>
      <c r="L117" s="60"/>
      <c r="M117" s="60"/>
      <c r="N117" s="60"/>
      <c r="O117" s="60"/>
      <c r="P117" s="60"/>
      <c r="Q117" s="61"/>
      <c r="AN117" s="124"/>
      <c r="AO117" s="130"/>
    </row>
    <row r="118" spans="1:41" s="52" customFormat="1">
      <c r="A118" s="167">
        <v>16</v>
      </c>
      <c r="B118" s="169" t="s">
        <v>114</v>
      </c>
      <c r="C118" s="60"/>
      <c r="D118" s="60"/>
      <c r="E118" s="60"/>
      <c r="F118" s="60"/>
      <c r="G118" s="60"/>
      <c r="H118" s="60"/>
      <c r="I118" s="60"/>
      <c r="J118" s="60"/>
      <c r="K118" s="60"/>
      <c r="L118" s="60"/>
      <c r="M118" s="60"/>
      <c r="N118" s="60"/>
      <c r="O118" s="60"/>
      <c r="P118" s="60"/>
      <c r="Q118" s="61"/>
      <c r="AN118" s="124"/>
      <c r="AO118" s="130"/>
    </row>
    <row r="119" spans="1:41" s="52" customFormat="1">
      <c r="A119" s="167">
        <v>17</v>
      </c>
      <c r="B119" s="169" t="s">
        <v>116</v>
      </c>
      <c r="C119" s="60"/>
      <c r="D119" s="60"/>
      <c r="E119" s="60"/>
      <c r="F119" s="60"/>
      <c r="G119" s="60"/>
      <c r="H119" s="60"/>
      <c r="I119" s="60"/>
      <c r="J119" s="60"/>
      <c r="K119" s="60"/>
      <c r="L119" s="60"/>
      <c r="M119" s="60"/>
      <c r="N119" s="60"/>
      <c r="O119" s="60"/>
      <c r="P119" s="60"/>
      <c r="Q119" s="61"/>
      <c r="AN119" s="124"/>
      <c r="AO119" s="130"/>
    </row>
    <row r="120" spans="1:41" s="52" customFormat="1">
      <c r="A120" s="167">
        <v>18</v>
      </c>
      <c r="B120" s="169" t="s">
        <v>479</v>
      </c>
      <c r="C120" s="60"/>
      <c r="D120" s="60"/>
      <c r="E120" s="60"/>
      <c r="F120" s="60"/>
      <c r="G120" s="60"/>
      <c r="H120" s="60"/>
      <c r="I120" s="60"/>
      <c r="J120" s="60"/>
      <c r="K120" s="60"/>
      <c r="L120" s="60"/>
      <c r="M120" s="60"/>
      <c r="N120" s="60"/>
      <c r="O120" s="60"/>
      <c r="P120" s="60"/>
      <c r="Q120" s="61"/>
      <c r="AN120" s="124"/>
      <c r="AO120" s="130"/>
    </row>
    <row r="121" spans="1:41" s="52" customFormat="1">
      <c r="A121" s="167">
        <v>19</v>
      </c>
      <c r="B121" s="169" t="s">
        <v>120</v>
      </c>
      <c r="C121" s="60"/>
      <c r="D121" s="60"/>
      <c r="E121" s="60"/>
      <c r="F121" s="60"/>
      <c r="G121" s="60"/>
      <c r="H121" s="60"/>
      <c r="I121" s="60"/>
      <c r="J121" s="60"/>
      <c r="K121" s="60"/>
      <c r="L121" s="60"/>
      <c r="M121" s="60"/>
      <c r="N121" s="60"/>
      <c r="O121" s="60"/>
      <c r="P121" s="60"/>
      <c r="Q121" s="61"/>
      <c r="AN121" s="124"/>
      <c r="AO121" s="130"/>
    </row>
    <row r="122" spans="1:41" s="52" customFormat="1">
      <c r="A122" s="167">
        <v>20</v>
      </c>
      <c r="B122" s="169" t="s">
        <v>480</v>
      </c>
      <c r="C122" s="60"/>
      <c r="D122" s="60"/>
      <c r="E122" s="60"/>
      <c r="F122" s="60"/>
      <c r="G122" s="60"/>
      <c r="H122" s="60"/>
      <c r="I122" s="60"/>
      <c r="J122" s="60"/>
      <c r="K122" s="60"/>
      <c r="L122" s="60"/>
      <c r="M122" s="60"/>
      <c r="N122" s="60"/>
      <c r="O122" s="60"/>
      <c r="P122" s="60"/>
      <c r="Q122" s="61"/>
      <c r="AN122" s="124"/>
      <c r="AO122" s="130"/>
    </row>
    <row r="123" spans="1:41" s="52" customFormat="1">
      <c r="A123" s="167">
        <v>21</v>
      </c>
      <c r="B123" s="169" t="s">
        <v>124</v>
      </c>
      <c r="C123" s="60"/>
      <c r="D123" s="60"/>
      <c r="E123" s="60"/>
      <c r="F123" s="60"/>
      <c r="G123" s="60"/>
      <c r="H123" s="60"/>
      <c r="I123" s="60"/>
      <c r="J123" s="60"/>
      <c r="K123" s="60"/>
      <c r="L123" s="60"/>
      <c r="M123" s="60"/>
      <c r="N123" s="60"/>
      <c r="O123" s="60"/>
      <c r="P123" s="60"/>
      <c r="Q123" s="61"/>
      <c r="AN123" s="124"/>
      <c r="AO123" s="130"/>
    </row>
    <row r="124" spans="1:41" s="52" customFormat="1">
      <c r="A124" s="167">
        <v>22</v>
      </c>
      <c r="B124" s="169" t="s">
        <v>126</v>
      </c>
      <c r="C124" s="60"/>
      <c r="D124" s="60"/>
      <c r="E124" s="60"/>
      <c r="F124" s="60"/>
      <c r="G124" s="60"/>
      <c r="H124" s="60"/>
      <c r="I124" s="60"/>
      <c r="J124" s="60"/>
      <c r="K124" s="60"/>
      <c r="L124" s="60"/>
      <c r="M124" s="60"/>
      <c r="N124" s="60"/>
      <c r="O124" s="60"/>
      <c r="P124" s="60"/>
      <c r="Q124" s="61"/>
      <c r="AN124" s="124"/>
      <c r="AO124" s="130"/>
    </row>
    <row r="125" spans="1:41" s="52" customFormat="1">
      <c r="A125" s="167">
        <v>23</v>
      </c>
      <c r="B125" s="169" t="s">
        <v>128</v>
      </c>
      <c r="C125" s="60"/>
      <c r="D125" s="60"/>
      <c r="E125" s="60"/>
      <c r="F125" s="60"/>
      <c r="G125" s="60"/>
      <c r="H125" s="60"/>
      <c r="I125" s="60"/>
      <c r="J125" s="60"/>
      <c r="K125" s="60"/>
      <c r="L125" s="60"/>
      <c r="M125" s="60"/>
      <c r="N125" s="60"/>
      <c r="O125" s="60"/>
      <c r="P125" s="60"/>
      <c r="Q125" s="61"/>
      <c r="AN125" s="124"/>
      <c r="AO125" s="130"/>
    </row>
    <row r="126" spans="1:41" s="52" customFormat="1">
      <c r="A126" s="167">
        <v>24</v>
      </c>
      <c r="B126" s="169" t="s">
        <v>130</v>
      </c>
      <c r="C126" s="60"/>
      <c r="D126" s="60"/>
      <c r="E126" s="60"/>
      <c r="F126" s="60"/>
      <c r="G126" s="60"/>
      <c r="H126" s="60"/>
      <c r="I126" s="60"/>
      <c r="J126" s="60"/>
      <c r="K126" s="60"/>
      <c r="L126" s="60"/>
      <c r="M126" s="60"/>
      <c r="N126" s="60"/>
      <c r="O126" s="60"/>
      <c r="P126" s="60"/>
      <c r="Q126" s="61"/>
      <c r="AN126" s="124"/>
      <c r="AO126" s="130"/>
    </row>
    <row r="127" spans="1:41" s="52" customFormat="1">
      <c r="A127" s="167">
        <v>25</v>
      </c>
      <c r="B127" s="169" t="s">
        <v>132</v>
      </c>
      <c r="C127" s="60"/>
      <c r="D127" s="60"/>
      <c r="E127" s="60"/>
      <c r="F127" s="60"/>
      <c r="G127" s="60"/>
      <c r="H127" s="60"/>
      <c r="I127" s="60"/>
      <c r="J127" s="60"/>
      <c r="K127" s="60"/>
      <c r="L127" s="60"/>
      <c r="M127" s="60"/>
      <c r="N127" s="60"/>
      <c r="O127" s="60"/>
      <c r="P127" s="60"/>
      <c r="Q127" s="61"/>
      <c r="AN127" s="124"/>
      <c r="AO127" s="130"/>
    </row>
    <row r="128" spans="1:41" s="52" customFormat="1">
      <c r="A128" s="167">
        <v>26</v>
      </c>
      <c r="B128" s="169" t="s">
        <v>134</v>
      </c>
      <c r="C128" s="60"/>
      <c r="D128" s="60"/>
      <c r="E128" s="60"/>
      <c r="F128" s="60"/>
      <c r="G128" s="60"/>
      <c r="H128" s="60"/>
      <c r="I128" s="60"/>
      <c r="J128" s="60"/>
      <c r="K128" s="60"/>
      <c r="L128" s="60"/>
      <c r="M128" s="60"/>
      <c r="N128" s="60"/>
      <c r="O128" s="60"/>
      <c r="P128" s="60"/>
      <c r="Q128" s="61"/>
      <c r="AN128" s="124"/>
      <c r="AO128" s="130"/>
    </row>
    <row r="129" spans="1:41" s="52" customFormat="1">
      <c r="A129" s="167">
        <v>27</v>
      </c>
      <c r="B129" s="169" t="s">
        <v>136</v>
      </c>
      <c r="C129" s="60"/>
      <c r="D129" s="60"/>
      <c r="E129" s="60"/>
      <c r="F129" s="60"/>
      <c r="G129" s="60"/>
      <c r="H129" s="60"/>
      <c r="I129" s="60"/>
      <c r="J129" s="60"/>
      <c r="K129" s="60"/>
      <c r="L129" s="60"/>
      <c r="M129" s="60"/>
      <c r="N129" s="60"/>
      <c r="O129" s="60"/>
      <c r="P129" s="60"/>
      <c r="Q129" s="61"/>
      <c r="AN129" s="124"/>
      <c r="AO129" s="130"/>
    </row>
    <row r="130" spans="1:41" s="52" customFormat="1">
      <c r="A130" s="167">
        <v>28</v>
      </c>
      <c r="B130" s="169" t="s">
        <v>138</v>
      </c>
      <c r="C130" s="60"/>
      <c r="D130" s="60"/>
      <c r="E130" s="60"/>
      <c r="F130" s="60"/>
      <c r="G130" s="60"/>
      <c r="H130" s="60"/>
      <c r="I130" s="60"/>
      <c r="J130" s="60"/>
      <c r="K130" s="60"/>
      <c r="L130" s="60"/>
      <c r="M130" s="60"/>
      <c r="N130" s="60"/>
      <c r="O130" s="60"/>
      <c r="P130" s="60"/>
      <c r="Q130" s="61"/>
      <c r="AN130" s="124"/>
      <c r="AO130" s="130"/>
    </row>
    <row r="131" spans="1:41" s="52" customFormat="1">
      <c r="A131" s="167">
        <v>29</v>
      </c>
      <c r="B131" s="169" t="s">
        <v>140</v>
      </c>
      <c r="C131" s="60"/>
      <c r="D131" s="60"/>
      <c r="E131" s="60"/>
      <c r="F131" s="60"/>
      <c r="G131" s="60"/>
      <c r="H131" s="60"/>
      <c r="I131" s="60"/>
      <c r="J131" s="60"/>
      <c r="K131" s="60"/>
      <c r="L131" s="60"/>
      <c r="M131" s="60"/>
      <c r="N131" s="60"/>
      <c r="O131" s="60"/>
      <c r="P131" s="60"/>
      <c r="Q131" s="61"/>
      <c r="AN131" s="124"/>
      <c r="AO131" s="130"/>
    </row>
    <row r="132" spans="1:41" s="52" customFormat="1">
      <c r="A132" s="167">
        <v>30</v>
      </c>
      <c r="B132" s="169" t="s">
        <v>142</v>
      </c>
      <c r="C132" s="60"/>
      <c r="D132" s="60"/>
      <c r="E132" s="60"/>
      <c r="F132" s="60"/>
      <c r="G132" s="60"/>
      <c r="H132" s="60"/>
      <c r="I132" s="60"/>
      <c r="J132" s="60"/>
      <c r="K132" s="60"/>
      <c r="L132" s="60"/>
      <c r="M132" s="60"/>
      <c r="N132" s="60"/>
      <c r="O132" s="60"/>
      <c r="P132" s="60"/>
      <c r="Q132" s="61"/>
      <c r="AN132" s="124"/>
      <c r="AO132" s="130"/>
    </row>
    <row r="133" spans="1:41" s="52" customFormat="1">
      <c r="A133" s="167">
        <v>31</v>
      </c>
      <c r="B133" s="169" t="s">
        <v>144</v>
      </c>
      <c r="C133" s="60"/>
      <c r="D133" s="60"/>
      <c r="E133" s="60"/>
      <c r="F133" s="60"/>
      <c r="G133" s="60"/>
      <c r="H133" s="60"/>
      <c r="I133" s="60"/>
      <c r="J133" s="60"/>
      <c r="K133" s="60"/>
      <c r="L133" s="60"/>
      <c r="M133" s="60"/>
      <c r="N133" s="60"/>
      <c r="O133" s="60"/>
      <c r="P133" s="60"/>
      <c r="Q133" s="61"/>
      <c r="AN133" s="124"/>
      <c r="AO133" s="130"/>
    </row>
    <row r="134" spans="1:41" s="52" customFormat="1">
      <c r="A134" s="167">
        <v>32</v>
      </c>
      <c r="B134" s="169" t="s">
        <v>146</v>
      </c>
      <c r="C134" s="60"/>
      <c r="D134" s="60"/>
      <c r="E134" s="60"/>
      <c r="F134" s="60"/>
      <c r="G134" s="60"/>
      <c r="H134" s="60"/>
      <c r="I134" s="60"/>
      <c r="J134" s="60"/>
      <c r="K134" s="60"/>
      <c r="L134" s="60"/>
      <c r="M134" s="60"/>
      <c r="N134" s="60"/>
      <c r="O134" s="60"/>
      <c r="P134" s="60"/>
      <c r="Q134" s="61"/>
      <c r="AN134" s="124"/>
      <c r="AO134" s="130"/>
    </row>
    <row r="135" spans="1:41" s="52" customFormat="1">
      <c r="A135" s="167">
        <v>33</v>
      </c>
      <c r="B135" s="169" t="s">
        <v>148</v>
      </c>
      <c r="C135" s="60"/>
      <c r="D135" s="60"/>
      <c r="E135" s="60"/>
      <c r="F135" s="60"/>
      <c r="G135" s="60"/>
      <c r="H135" s="60"/>
      <c r="I135" s="60"/>
      <c r="J135" s="60"/>
      <c r="K135" s="60"/>
      <c r="L135" s="60"/>
      <c r="M135" s="60"/>
      <c r="N135" s="60"/>
      <c r="O135" s="60"/>
      <c r="P135" s="60"/>
      <c r="Q135" s="61"/>
      <c r="AN135" s="124"/>
      <c r="AO135" s="130"/>
    </row>
    <row r="136" spans="1:41" s="52" customFormat="1">
      <c r="A136" s="167">
        <v>34</v>
      </c>
      <c r="B136" s="169" t="s">
        <v>150</v>
      </c>
      <c r="C136" s="60"/>
      <c r="D136" s="60"/>
      <c r="E136" s="60"/>
      <c r="F136" s="60"/>
      <c r="G136" s="60"/>
      <c r="H136" s="60"/>
      <c r="I136" s="60"/>
      <c r="J136" s="60"/>
      <c r="K136" s="60"/>
      <c r="L136" s="60"/>
      <c r="M136" s="60"/>
      <c r="N136" s="60"/>
      <c r="O136" s="60"/>
      <c r="P136" s="60"/>
      <c r="Q136" s="61"/>
      <c r="AN136" s="124"/>
      <c r="AO136" s="130"/>
    </row>
    <row r="137" spans="1:41" s="52" customFormat="1">
      <c r="A137" s="167">
        <v>35</v>
      </c>
      <c r="B137" s="169" t="s">
        <v>152</v>
      </c>
      <c r="C137" s="60"/>
      <c r="D137" s="60"/>
      <c r="E137" s="60"/>
      <c r="F137" s="60"/>
      <c r="G137" s="60"/>
      <c r="H137" s="60"/>
      <c r="I137" s="60"/>
      <c r="J137" s="60"/>
      <c r="K137" s="60"/>
      <c r="L137" s="60"/>
      <c r="M137" s="60"/>
      <c r="N137" s="60"/>
      <c r="O137" s="60"/>
      <c r="P137" s="60"/>
      <c r="Q137" s="61"/>
      <c r="AN137" s="124"/>
      <c r="AO137" s="130"/>
    </row>
    <row r="138" spans="1:41" s="52" customFormat="1">
      <c r="A138" s="167">
        <v>36</v>
      </c>
      <c r="B138" s="169" t="s">
        <v>154</v>
      </c>
      <c r="C138" s="60"/>
      <c r="D138" s="60"/>
      <c r="E138" s="60"/>
      <c r="F138" s="60"/>
      <c r="G138" s="60"/>
      <c r="H138" s="60"/>
      <c r="I138" s="60"/>
      <c r="J138" s="60"/>
      <c r="K138" s="60"/>
      <c r="L138" s="60"/>
      <c r="M138" s="60"/>
      <c r="N138" s="60"/>
      <c r="O138" s="60"/>
      <c r="P138" s="60"/>
      <c r="Q138" s="61"/>
      <c r="AN138" s="124"/>
      <c r="AO138" s="130"/>
    </row>
    <row r="139" spans="1:41" s="52" customFormat="1">
      <c r="A139" s="167">
        <v>37</v>
      </c>
      <c r="B139" s="169" t="s">
        <v>156</v>
      </c>
      <c r="C139" s="60"/>
      <c r="D139" s="60"/>
      <c r="E139" s="60"/>
      <c r="F139" s="60"/>
      <c r="G139" s="60"/>
      <c r="H139" s="60"/>
      <c r="I139" s="60"/>
      <c r="J139" s="60"/>
      <c r="K139" s="60"/>
      <c r="L139" s="60"/>
      <c r="M139" s="60"/>
      <c r="N139" s="60"/>
      <c r="O139" s="60"/>
      <c r="P139" s="60"/>
      <c r="Q139" s="61"/>
      <c r="AN139" s="124"/>
      <c r="AO139" s="130"/>
    </row>
    <row r="140" spans="1:41" s="52" customFormat="1">
      <c r="A140" s="167">
        <v>38</v>
      </c>
      <c r="B140" s="169" t="s">
        <v>158</v>
      </c>
      <c r="C140" s="60"/>
      <c r="D140" s="60"/>
      <c r="E140" s="60"/>
      <c r="F140" s="60"/>
      <c r="G140" s="60"/>
      <c r="H140" s="60"/>
      <c r="I140" s="60"/>
      <c r="J140" s="60"/>
      <c r="K140" s="60"/>
      <c r="L140" s="60"/>
      <c r="M140" s="60"/>
      <c r="N140" s="60"/>
      <c r="O140" s="60"/>
      <c r="P140" s="60"/>
      <c r="Q140" s="61"/>
      <c r="AN140" s="124"/>
      <c r="AO140" s="130"/>
    </row>
    <row r="141" spans="1:41" s="52" customFormat="1">
      <c r="A141" s="167">
        <v>39</v>
      </c>
      <c r="B141" s="169" t="s">
        <v>160</v>
      </c>
      <c r="C141" s="60"/>
      <c r="D141" s="60"/>
      <c r="E141" s="60"/>
      <c r="F141" s="60"/>
      <c r="G141" s="60"/>
      <c r="H141" s="60"/>
      <c r="I141" s="60"/>
      <c r="J141" s="60"/>
      <c r="K141" s="60"/>
      <c r="L141" s="60"/>
      <c r="M141" s="60"/>
      <c r="N141" s="60"/>
      <c r="O141" s="60"/>
      <c r="P141" s="60"/>
      <c r="Q141" s="61"/>
      <c r="AN141" s="124"/>
      <c r="AO141" s="130"/>
    </row>
    <row r="142" spans="1:41" s="52" customFormat="1">
      <c r="A142" s="167">
        <v>40</v>
      </c>
      <c r="B142" s="169" t="s">
        <v>162</v>
      </c>
      <c r="C142" s="60"/>
      <c r="D142" s="60"/>
      <c r="E142" s="60"/>
      <c r="F142" s="60"/>
      <c r="G142" s="60"/>
      <c r="H142" s="60"/>
      <c r="I142" s="60"/>
      <c r="J142" s="60"/>
      <c r="K142" s="60"/>
      <c r="L142" s="60"/>
      <c r="M142" s="60"/>
      <c r="N142" s="60"/>
      <c r="O142" s="60"/>
      <c r="P142" s="60"/>
      <c r="Q142" s="61"/>
      <c r="AN142" s="124"/>
      <c r="AO142" s="130"/>
    </row>
    <row r="143" spans="1:41" s="52" customFormat="1">
      <c r="A143" s="167">
        <v>41</v>
      </c>
      <c r="B143" s="169" t="s">
        <v>164</v>
      </c>
      <c r="C143" s="60"/>
      <c r="D143" s="60"/>
      <c r="E143" s="60"/>
      <c r="F143" s="60"/>
      <c r="G143" s="60"/>
      <c r="H143" s="60"/>
      <c r="I143" s="60"/>
      <c r="J143" s="60"/>
      <c r="K143" s="60"/>
      <c r="L143" s="60"/>
      <c r="M143" s="60"/>
      <c r="N143" s="60"/>
      <c r="O143" s="60"/>
      <c r="P143" s="60"/>
      <c r="Q143" s="61"/>
      <c r="AN143" s="124"/>
      <c r="AO143" s="130"/>
    </row>
    <row r="144" spans="1:41" s="52" customFormat="1">
      <c r="A144" s="167">
        <v>42</v>
      </c>
      <c r="B144" s="169" t="s">
        <v>166</v>
      </c>
      <c r="C144" s="60"/>
      <c r="D144" s="60"/>
      <c r="E144" s="60"/>
      <c r="F144" s="60"/>
      <c r="G144" s="60"/>
      <c r="H144" s="60"/>
      <c r="I144" s="60"/>
      <c r="J144" s="60"/>
      <c r="K144" s="60"/>
      <c r="L144" s="60"/>
      <c r="M144" s="60"/>
      <c r="N144" s="60"/>
      <c r="O144" s="60"/>
      <c r="P144" s="60"/>
      <c r="Q144" s="61"/>
      <c r="AN144" s="124"/>
      <c r="AO144" s="130"/>
    </row>
    <row r="145" spans="1:41" s="52" customFormat="1">
      <c r="A145" s="167">
        <v>43</v>
      </c>
      <c r="B145" s="169" t="s">
        <v>168</v>
      </c>
      <c r="C145" s="60"/>
      <c r="D145" s="60"/>
      <c r="E145" s="60"/>
      <c r="F145" s="60"/>
      <c r="G145" s="60"/>
      <c r="H145" s="60"/>
      <c r="I145" s="60"/>
      <c r="J145" s="60"/>
      <c r="K145" s="60"/>
      <c r="L145" s="60"/>
      <c r="M145" s="60"/>
      <c r="N145" s="60"/>
      <c r="O145" s="60"/>
      <c r="P145" s="60"/>
      <c r="Q145" s="61"/>
      <c r="AN145" s="124"/>
      <c r="AO145" s="130"/>
    </row>
    <row r="146" spans="1:41" s="52" customFormat="1">
      <c r="A146" s="167">
        <v>44</v>
      </c>
      <c r="B146" s="169" t="s">
        <v>170</v>
      </c>
      <c r="C146" s="60"/>
      <c r="D146" s="60"/>
      <c r="E146" s="60"/>
      <c r="F146" s="60"/>
      <c r="G146" s="60"/>
      <c r="H146" s="60"/>
      <c r="I146" s="60"/>
      <c r="J146" s="60"/>
      <c r="K146" s="60"/>
      <c r="L146" s="60"/>
      <c r="M146" s="60"/>
      <c r="N146" s="60"/>
      <c r="O146" s="60"/>
      <c r="P146" s="60"/>
      <c r="Q146" s="61"/>
      <c r="AN146" s="124"/>
      <c r="AO146" s="130"/>
    </row>
    <row r="147" spans="1:41" s="52" customFormat="1">
      <c r="A147" s="167">
        <v>45</v>
      </c>
      <c r="B147" s="169" t="s">
        <v>172</v>
      </c>
      <c r="C147" s="60"/>
      <c r="D147" s="60"/>
      <c r="E147" s="60"/>
      <c r="F147" s="60"/>
      <c r="G147" s="60"/>
      <c r="H147" s="60"/>
      <c r="I147" s="60"/>
      <c r="J147" s="60"/>
      <c r="K147" s="60"/>
      <c r="L147" s="60"/>
      <c r="M147" s="60"/>
      <c r="N147" s="60"/>
      <c r="O147" s="60"/>
      <c r="P147" s="60"/>
      <c r="Q147" s="61"/>
      <c r="AN147" s="124"/>
      <c r="AO147" s="130"/>
    </row>
    <row r="148" spans="1:41" s="52" customFormat="1">
      <c r="A148" s="167">
        <v>46</v>
      </c>
      <c r="B148" s="169" t="s">
        <v>174</v>
      </c>
      <c r="C148" s="60"/>
      <c r="D148" s="60"/>
      <c r="E148" s="60"/>
      <c r="F148" s="60"/>
      <c r="G148" s="60"/>
      <c r="H148" s="60"/>
      <c r="I148" s="60"/>
      <c r="J148" s="60"/>
      <c r="K148" s="60"/>
      <c r="L148" s="60"/>
      <c r="M148" s="60"/>
      <c r="N148" s="60"/>
      <c r="O148" s="60"/>
      <c r="P148" s="60"/>
      <c r="Q148" s="61"/>
      <c r="AN148" s="124"/>
      <c r="AO148" s="130"/>
    </row>
    <row r="149" spans="1:41" s="52" customFormat="1">
      <c r="A149" s="167">
        <v>47</v>
      </c>
      <c r="B149" s="169" t="s">
        <v>176</v>
      </c>
      <c r="C149" s="60"/>
      <c r="D149" s="60"/>
      <c r="E149" s="60"/>
      <c r="F149" s="60"/>
      <c r="G149" s="60"/>
      <c r="H149" s="60"/>
      <c r="I149" s="60"/>
      <c r="J149" s="60"/>
      <c r="K149" s="60"/>
      <c r="L149" s="60"/>
      <c r="M149" s="60"/>
      <c r="N149" s="60"/>
      <c r="O149" s="60"/>
      <c r="P149" s="60"/>
      <c r="Q149" s="61"/>
      <c r="AN149" s="124"/>
      <c r="AO149" s="130"/>
    </row>
    <row r="150" spans="1:41" s="52" customFormat="1">
      <c r="A150" s="167">
        <v>48</v>
      </c>
      <c r="B150" s="169" t="s">
        <v>178</v>
      </c>
      <c r="C150" s="60"/>
      <c r="D150" s="60"/>
      <c r="E150" s="60"/>
      <c r="F150" s="60"/>
      <c r="G150" s="60"/>
      <c r="H150" s="60"/>
      <c r="I150" s="60"/>
      <c r="J150" s="60"/>
      <c r="K150" s="60"/>
      <c r="L150" s="60"/>
      <c r="M150" s="60"/>
      <c r="N150" s="60"/>
      <c r="O150" s="60"/>
      <c r="P150" s="60"/>
      <c r="Q150" s="61"/>
      <c r="AN150" s="124"/>
      <c r="AO150" s="130"/>
    </row>
    <row r="151" spans="1:41" s="52" customFormat="1">
      <c r="A151" s="167">
        <v>49</v>
      </c>
      <c r="B151" s="169" t="s">
        <v>180</v>
      </c>
      <c r="C151" s="60"/>
      <c r="D151" s="60"/>
      <c r="E151" s="60"/>
      <c r="F151" s="60"/>
      <c r="G151" s="60"/>
      <c r="H151" s="60"/>
      <c r="I151" s="60"/>
      <c r="J151" s="60"/>
      <c r="K151" s="60"/>
      <c r="L151" s="60"/>
      <c r="M151" s="60"/>
      <c r="N151" s="60"/>
      <c r="O151" s="60"/>
      <c r="P151" s="60"/>
      <c r="Q151" s="61"/>
      <c r="AN151" s="124"/>
      <c r="AO151" s="130"/>
    </row>
    <row r="152" spans="1:41" s="52" customFormat="1" ht="13.5" thickBot="1">
      <c r="A152" s="167">
        <v>50</v>
      </c>
      <c r="B152" s="169" t="s">
        <v>182</v>
      </c>
      <c r="C152" s="60"/>
      <c r="D152" s="60"/>
      <c r="E152" s="60"/>
      <c r="F152" s="60"/>
      <c r="G152" s="60"/>
      <c r="H152" s="60"/>
      <c r="I152" s="60"/>
      <c r="J152" s="60"/>
      <c r="K152" s="60"/>
      <c r="L152" s="60"/>
      <c r="M152" s="60"/>
      <c r="N152" s="60"/>
      <c r="O152" s="60"/>
      <c r="Q152" s="61"/>
      <c r="R152" s="62"/>
      <c r="S152" s="62"/>
      <c r="AN152" s="124"/>
      <c r="AO152" s="130"/>
    </row>
    <row r="153" spans="1:41" s="52" customFormat="1">
      <c r="A153" s="167">
        <v>51</v>
      </c>
      <c r="B153" s="170" t="s">
        <v>184</v>
      </c>
      <c r="C153" s="60"/>
      <c r="D153" s="60"/>
      <c r="E153" s="60"/>
      <c r="F153" s="60"/>
      <c r="G153" s="60"/>
      <c r="H153" s="60"/>
      <c r="I153" s="60"/>
      <c r="J153" s="60"/>
      <c r="K153" s="60"/>
      <c r="L153" s="60"/>
      <c r="M153" s="60"/>
      <c r="N153" s="60"/>
      <c r="O153" s="60"/>
      <c r="P153" s="60"/>
      <c r="Q153" s="61"/>
      <c r="R153" s="62"/>
      <c r="S153" s="62"/>
      <c r="AN153" s="124"/>
      <c r="AO153" s="130"/>
    </row>
    <row r="154" spans="1:41" s="52" customFormat="1">
      <c r="A154" s="167">
        <v>52</v>
      </c>
      <c r="B154" s="171" t="s">
        <v>186</v>
      </c>
      <c r="C154" s="60"/>
      <c r="D154" s="60"/>
      <c r="E154" s="60"/>
      <c r="F154" s="60"/>
      <c r="G154" s="60"/>
      <c r="H154" s="60"/>
      <c r="I154" s="60"/>
      <c r="J154" s="60"/>
      <c r="K154" s="60"/>
      <c r="L154" s="60"/>
      <c r="M154" s="60"/>
      <c r="N154" s="60"/>
      <c r="O154" s="60"/>
      <c r="P154" s="60"/>
      <c r="Q154" s="61"/>
      <c r="R154" s="62"/>
      <c r="S154" s="62"/>
      <c r="AN154" s="124"/>
      <c r="AO154" s="130"/>
    </row>
    <row r="155" spans="1:41" s="52" customFormat="1">
      <c r="A155" s="167">
        <v>53</v>
      </c>
      <c r="B155" s="171" t="s">
        <v>188</v>
      </c>
      <c r="C155" s="60"/>
      <c r="D155" s="60"/>
      <c r="E155" s="60"/>
      <c r="F155" s="60"/>
      <c r="G155" s="60"/>
      <c r="H155" s="60"/>
      <c r="I155" s="60"/>
      <c r="J155" s="60"/>
      <c r="K155" s="60"/>
      <c r="L155" s="60"/>
      <c r="M155" s="60"/>
      <c r="N155" s="60"/>
      <c r="O155" s="60"/>
      <c r="P155" s="60"/>
      <c r="Q155" s="61"/>
      <c r="R155" s="62"/>
      <c r="S155" s="62"/>
      <c r="AN155" s="124"/>
      <c r="AO155" s="130"/>
    </row>
    <row r="156" spans="1:41" s="52" customFormat="1">
      <c r="A156" s="167">
        <v>54</v>
      </c>
      <c r="B156" s="171" t="s">
        <v>190</v>
      </c>
      <c r="C156" s="60"/>
      <c r="D156" s="60"/>
      <c r="E156" s="60"/>
      <c r="F156" s="60"/>
      <c r="G156" s="60"/>
      <c r="H156" s="60"/>
      <c r="I156" s="60"/>
      <c r="J156" s="60"/>
      <c r="K156" s="60"/>
      <c r="L156" s="60"/>
      <c r="M156" s="60"/>
      <c r="N156" s="60"/>
      <c r="O156" s="60"/>
      <c r="P156" s="60"/>
      <c r="Q156" s="61"/>
      <c r="R156" s="62"/>
      <c r="S156" s="62"/>
      <c r="AN156" s="124"/>
      <c r="AO156" s="130"/>
    </row>
    <row r="157" spans="1:41" s="52" customFormat="1">
      <c r="A157" s="167">
        <v>55</v>
      </c>
      <c r="B157" s="171" t="s">
        <v>192</v>
      </c>
      <c r="C157" s="60"/>
      <c r="D157" s="60"/>
      <c r="E157" s="60"/>
      <c r="F157" s="60"/>
      <c r="G157" s="60"/>
      <c r="H157" s="60"/>
      <c r="I157" s="60"/>
      <c r="J157" s="60"/>
      <c r="K157" s="60"/>
      <c r="L157" s="60"/>
      <c r="M157" s="60"/>
      <c r="N157" s="60"/>
      <c r="O157" s="60"/>
      <c r="P157" s="60"/>
      <c r="Q157" s="61"/>
      <c r="R157" s="62"/>
      <c r="S157" s="62"/>
      <c r="AN157" s="124"/>
      <c r="AO157" s="130"/>
    </row>
    <row r="158" spans="1:41" s="52" customFormat="1">
      <c r="A158" s="167">
        <v>56</v>
      </c>
      <c r="B158" s="171" t="s">
        <v>194</v>
      </c>
      <c r="C158" s="60"/>
      <c r="D158" s="60"/>
      <c r="E158" s="60"/>
      <c r="F158" s="60"/>
      <c r="G158" s="60"/>
      <c r="H158" s="60"/>
      <c r="I158" s="60"/>
      <c r="J158" s="60"/>
      <c r="K158" s="60"/>
      <c r="L158" s="60"/>
      <c r="M158" s="60"/>
      <c r="N158" s="60"/>
      <c r="O158" s="60"/>
      <c r="P158" s="60"/>
      <c r="Q158" s="61"/>
      <c r="R158" s="62"/>
      <c r="S158" s="62"/>
      <c r="AN158" s="124"/>
      <c r="AO158" s="130"/>
    </row>
    <row r="159" spans="1:41" s="52" customFormat="1">
      <c r="A159" s="167">
        <v>57</v>
      </c>
      <c r="B159" s="171" t="s">
        <v>196</v>
      </c>
      <c r="C159" s="60"/>
      <c r="D159" s="60"/>
      <c r="E159" s="60"/>
      <c r="F159" s="60"/>
      <c r="G159" s="60"/>
      <c r="H159" s="60"/>
      <c r="I159" s="60"/>
      <c r="J159" s="60"/>
      <c r="K159" s="60"/>
      <c r="L159" s="60"/>
      <c r="M159" s="60"/>
      <c r="N159" s="60"/>
      <c r="O159" s="60"/>
      <c r="P159" s="60"/>
      <c r="Q159" s="61"/>
      <c r="R159" s="62"/>
      <c r="S159" s="62"/>
      <c r="AN159" s="124"/>
      <c r="AO159" s="130"/>
    </row>
    <row r="160" spans="1:41" s="52" customFormat="1">
      <c r="A160" s="167">
        <v>58</v>
      </c>
      <c r="B160" s="171" t="s">
        <v>198</v>
      </c>
      <c r="C160" s="60"/>
      <c r="D160" s="60"/>
      <c r="E160" s="60"/>
      <c r="F160" s="60"/>
      <c r="G160" s="60"/>
      <c r="H160" s="60"/>
      <c r="I160" s="60"/>
      <c r="J160" s="60"/>
      <c r="K160" s="60"/>
      <c r="L160" s="60"/>
      <c r="M160" s="60"/>
      <c r="N160" s="60"/>
      <c r="O160" s="60"/>
      <c r="P160" s="60"/>
      <c r="Q160" s="61"/>
      <c r="R160" s="62"/>
      <c r="S160" s="62"/>
      <c r="AN160" s="124"/>
      <c r="AO160" s="130"/>
    </row>
    <row r="161" spans="1:41" s="52" customFormat="1">
      <c r="A161" s="167">
        <v>59</v>
      </c>
      <c r="B161" s="171" t="s">
        <v>200</v>
      </c>
      <c r="C161" s="60"/>
      <c r="D161" s="60"/>
      <c r="E161" s="60"/>
      <c r="F161" s="60"/>
      <c r="G161" s="60"/>
      <c r="H161" s="60"/>
      <c r="I161" s="60"/>
      <c r="J161" s="60"/>
      <c r="K161" s="60"/>
      <c r="L161" s="60"/>
      <c r="M161" s="60"/>
      <c r="N161" s="60"/>
      <c r="O161" s="60"/>
      <c r="P161" s="60"/>
      <c r="Q161" s="61"/>
      <c r="R161" s="62"/>
      <c r="S161" s="62"/>
      <c r="AN161" s="124"/>
      <c r="AO161" s="130"/>
    </row>
    <row r="162" spans="1:41" s="52" customFormat="1">
      <c r="A162" s="167">
        <v>60</v>
      </c>
      <c r="B162" s="171" t="s">
        <v>202</v>
      </c>
      <c r="C162" s="60"/>
      <c r="D162" s="60"/>
      <c r="E162" s="60"/>
      <c r="F162" s="60"/>
      <c r="G162" s="60"/>
      <c r="H162" s="60"/>
      <c r="I162" s="60"/>
      <c r="J162" s="60"/>
      <c r="K162" s="60"/>
      <c r="L162" s="60"/>
      <c r="M162" s="60"/>
      <c r="N162" s="60"/>
      <c r="O162" s="60"/>
      <c r="P162" s="60"/>
      <c r="Q162" s="61"/>
      <c r="R162" s="62"/>
      <c r="S162" s="62"/>
      <c r="AN162" s="124"/>
      <c r="AO162" s="130"/>
    </row>
    <row r="163" spans="1:41" s="52" customFormat="1">
      <c r="A163" s="167">
        <v>61</v>
      </c>
      <c r="B163" s="171" t="s">
        <v>204</v>
      </c>
      <c r="C163" s="60"/>
      <c r="D163" s="60"/>
      <c r="E163" s="60"/>
      <c r="F163" s="60"/>
      <c r="G163" s="60"/>
      <c r="H163" s="60"/>
      <c r="I163" s="60"/>
      <c r="J163" s="60"/>
      <c r="K163" s="60"/>
      <c r="L163" s="60"/>
      <c r="M163" s="60"/>
      <c r="N163" s="60"/>
      <c r="O163" s="60"/>
      <c r="P163" s="60"/>
      <c r="Q163" s="61"/>
      <c r="R163" s="62"/>
      <c r="S163" s="62"/>
      <c r="AN163" s="124"/>
      <c r="AO163" s="130"/>
    </row>
    <row r="164" spans="1:41" s="52" customFormat="1">
      <c r="A164" s="167">
        <v>62</v>
      </c>
      <c r="B164" s="171" t="s">
        <v>206</v>
      </c>
      <c r="C164" s="60"/>
      <c r="D164" s="60"/>
      <c r="E164" s="60"/>
      <c r="F164" s="60"/>
      <c r="G164" s="60"/>
      <c r="H164" s="60"/>
      <c r="I164" s="60"/>
      <c r="J164" s="60"/>
      <c r="K164" s="60"/>
      <c r="L164" s="60"/>
      <c r="M164" s="60"/>
      <c r="N164" s="60"/>
      <c r="O164" s="60"/>
      <c r="P164" s="60"/>
      <c r="Q164" s="61"/>
      <c r="R164" s="62"/>
      <c r="S164" s="62"/>
      <c r="AN164" s="124"/>
      <c r="AO164" s="130"/>
    </row>
    <row r="165" spans="1:41" s="52" customFormat="1">
      <c r="A165" s="167">
        <v>63</v>
      </c>
      <c r="B165" s="171" t="s">
        <v>208</v>
      </c>
      <c r="C165" s="60"/>
      <c r="D165" s="60"/>
      <c r="E165" s="60"/>
      <c r="F165" s="60"/>
      <c r="G165" s="60"/>
      <c r="H165" s="60"/>
      <c r="I165" s="60"/>
      <c r="J165" s="60"/>
      <c r="K165" s="60"/>
      <c r="L165" s="60"/>
      <c r="M165" s="60"/>
      <c r="N165" s="60"/>
      <c r="O165" s="60"/>
      <c r="P165" s="60"/>
      <c r="Q165" s="61"/>
      <c r="R165" s="62"/>
      <c r="S165" s="62"/>
      <c r="AN165" s="124"/>
      <c r="AO165" s="130"/>
    </row>
    <row r="166" spans="1:41" s="52" customFormat="1">
      <c r="A166" s="167">
        <v>64</v>
      </c>
      <c r="B166" s="171" t="s">
        <v>210</v>
      </c>
      <c r="C166" s="60"/>
      <c r="D166" s="60"/>
      <c r="E166" s="60"/>
      <c r="F166" s="60"/>
      <c r="G166" s="60"/>
      <c r="H166" s="60"/>
      <c r="I166" s="60"/>
      <c r="J166" s="60"/>
      <c r="K166" s="60"/>
      <c r="L166" s="60"/>
      <c r="M166" s="60"/>
      <c r="N166" s="60"/>
      <c r="O166" s="60"/>
      <c r="P166" s="60"/>
      <c r="Q166" s="61"/>
      <c r="R166" s="62"/>
      <c r="S166" s="62"/>
      <c r="AN166" s="124"/>
      <c r="AO166" s="130"/>
    </row>
    <row r="167" spans="1:41" s="52" customFormat="1">
      <c r="A167" s="167">
        <v>65</v>
      </c>
      <c r="B167" s="171" t="s">
        <v>212</v>
      </c>
      <c r="C167" s="60"/>
      <c r="D167" s="60"/>
      <c r="E167" s="60"/>
      <c r="F167" s="60"/>
      <c r="G167" s="60"/>
      <c r="H167" s="60"/>
      <c r="I167" s="60"/>
      <c r="J167" s="60"/>
      <c r="K167" s="60"/>
      <c r="L167" s="60"/>
      <c r="M167" s="60"/>
      <c r="N167" s="60"/>
      <c r="O167" s="60"/>
      <c r="P167" s="60"/>
      <c r="Q167" s="61"/>
      <c r="R167" s="62"/>
      <c r="S167" s="62"/>
      <c r="AN167" s="124"/>
      <c r="AO167" s="130"/>
    </row>
    <row r="168" spans="1:41" s="52" customFormat="1">
      <c r="A168" s="167">
        <v>66</v>
      </c>
      <c r="B168" s="171" t="s">
        <v>214</v>
      </c>
      <c r="C168" s="60"/>
      <c r="D168" s="60"/>
      <c r="E168" s="60"/>
      <c r="F168" s="60"/>
      <c r="G168" s="60"/>
      <c r="H168" s="60"/>
      <c r="I168" s="60"/>
      <c r="J168" s="60"/>
      <c r="K168" s="60"/>
      <c r="L168" s="60"/>
      <c r="M168" s="60"/>
      <c r="N168" s="60"/>
      <c r="O168" s="60"/>
      <c r="P168" s="60"/>
      <c r="Q168" s="61"/>
      <c r="R168" s="62"/>
      <c r="S168" s="62"/>
      <c r="AN168" s="124"/>
      <c r="AO168" s="130"/>
    </row>
    <row r="169" spans="1:41" s="52" customFormat="1">
      <c r="A169" s="167">
        <v>67</v>
      </c>
      <c r="B169" s="171" t="s">
        <v>481</v>
      </c>
      <c r="C169" s="60"/>
      <c r="D169" s="60"/>
      <c r="E169" s="60"/>
      <c r="F169" s="60"/>
      <c r="G169" s="60"/>
      <c r="H169" s="60"/>
      <c r="I169" s="60"/>
      <c r="J169" s="60"/>
      <c r="K169" s="60"/>
      <c r="L169" s="60"/>
      <c r="M169" s="60"/>
      <c r="N169" s="60"/>
      <c r="O169" s="60"/>
      <c r="P169" s="60"/>
      <c r="Q169" s="61"/>
      <c r="R169" s="62"/>
      <c r="S169" s="62"/>
      <c r="AN169" s="124"/>
      <c r="AO169" s="130"/>
    </row>
    <row r="170" spans="1:41" s="52" customFormat="1">
      <c r="A170" s="167">
        <v>68</v>
      </c>
      <c r="B170" s="171" t="s">
        <v>218</v>
      </c>
      <c r="C170" s="60"/>
      <c r="D170" s="60"/>
      <c r="E170" s="60"/>
      <c r="F170" s="60"/>
      <c r="G170" s="60"/>
      <c r="H170" s="60"/>
      <c r="I170" s="60"/>
      <c r="J170" s="60"/>
      <c r="K170" s="60"/>
      <c r="L170" s="60"/>
      <c r="M170" s="60"/>
      <c r="N170" s="60"/>
      <c r="O170" s="60"/>
      <c r="P170" s="60"/>
      <c r="Q170" s="61"/>
      <c r="R170" s="62"/>
      <c r="S170" s="62"/>
      <c r="AN170" s="124"/>
      <c r="AO170" s="130"/>
    </row>
    <row r="171" spans="1:41" s="52" customFormat="1">
      <c r="A171" s="167">
        <v>69</v>
      </c>
      <c r="B171" s="171" t="s">
        <v>220</v>
      </c>
      <c r="C171" s="60"/>
      <c r="D171" s="60"/>
      <c r="E171" s="60"/>
      <c r="F171" s="60"/>
      <c r="G171" s="60"/>
      <c r="H171" s="60"/>
      <c r="I171" s="60"/>
      <c r="J171" s="60"/>
      <c r="K171" s="60"/>
      <c r="L171" s="60"/>
      <c r="M171" s="60"/>
      <c r="N171" s="60"/>
      <c r="O171" s="60"/>
      <c r="P171" s="60"/>
      <c r="Q171" s="61"/>
      <c r="R171" s="62"/>
      <c r="S171" s="62"/>
      <c r="AN171" s="124"/>
      <c r="AO171" s="130"/>
    </row>
    <row r="172" spans="1:41" s="52" customFormat="1">
      <c r="A172" s="167">
        <v>70</v>
      </c>
      <c r="B172" s="171" t="s">
        <v>222</v>
      </c>
      <c r="C172" s="60"/>
      <c r="D172" s="60"/>
      <c r="E172" s="60"/>
      <c r="F172" s="60"/>
      <c r="G172" s="60"/>
      <c r="H172" s="60"/>
      <c r="I172" s="60"/>
      <c r="J172" s="60"/>
      <c r="K172" s="60"/>
      <c r="L172" s="60"/>
      <c r="M172" s="60"/>
      <c r="N172" s="60"/>
      <c r="O172" s="60"/>
      <c r="P172" s="60"/>
      <c r="Q172" s="61"/>
      <c r="R172" s="62"/>
      <c r="S172" s="62"/>
      <c r="AN172" s="124"/>
      <c r="AO172" s="130"/>
    </row>
    <row r="173" spans="1:41" s="52" customFormat="1">
      <c r="A173" s="167">
        <v>71</v>
      </c>
      <c r="B173" s="171" t="s">
        <v>224</v>
      </c>
      <c r="C173" s="60"/>
      <c r="D173" s="60"/>
      <c r="E173" s="60"/>
      <c r="F173" s="60"/>
      <c r="G173" s="60"/>
      <c r="H173" s="60"/>
      <c r="I173" s="60"/>
      <c r="J173" s="60"/>
      <c r="K173" s="60"/>
      <c r="L173" s="60"/>
      <c r="M173" s="60"/>
      <c r="N173" s="60"/>
      <c r="O173" s="60"/>
      <c r="P173" s="60"/>
      <c r="Q173" s="61"/>
      <c r="R173" s="62"/>
      <c r="S173" s="62"/>
      <c r="AN173" s="124"/>
      <c r="AO173" s="130"/>
    </row>
    <row r="174" spans="1:41" s="52" customFormat="1">
      <c r="A174" s="167">
        <v>72</v>
      </c>
      <c r="B174" s="171" t="s">
        <v>226</v>
      </c>
      <c r="C174" s="60"/>
      <c r="D174" s="60"/>
      <c r="E174" s="60"/>
      <c r="F174" s="60"/>
      <c r="G174" s="60"/>
      <c r="H174" s="60"/>
      <c r="I174" s="60"/>
      <c r="J174" s="60"/>
      <c r="K174" s="60"/>
      <c r="L174" s="60"/>
      <c r="M174" s="60"/>
      <c r="N174" s="60"/>
      <c r="O174" s="60"/>
      <c r="P174" s="60"/>
      <c r="Q174" s="61"/>
      <c r="R174" s="62"/>
      <c r="S174" s="62"/>
      <c r="AN174" s="124"/>
      <c r="AO174" s="130"/>
    </row>
    <row r="175" spans="1:41" s="52" customFormat="1">
      <c r="A175" s="167">
        <v>73</v>
      </c>
      <c r="B175" s="171" t="s">
        <v>228</v>
      </c>
      <c r="C175" s="60"/>
      <c r="D175" s="60"/>
      <c r="E175" s="60"/>
      <c r="F175" s="60"/>
      <c r="G175" s="60"/>
      <c r="H175" s="60"/>
      <c r="I175" s="60"/>
      <c r="J175" s="60"/>
      <c r="K175" s="60"/>
      <c r="L175" s="60"/>
      <c r="M175" s="60"/>
      <c r="N175" s="60"/>
      <c r="O175" s="60"/>
      <c r="P175" s="60"/>
      <c r="Q175" s="61"/>
      <c r="R175" s="62"/>
      <c r="S175" s="62"/>
      <c r="AN175" s="124"/>
      <c r="AO175" s="130"/>
    </row>
    <row r="176" spans="1:41" s="52" customFormat="1">
      <c r="A176" s="167">
        <v>74</v>
      </c>
      <c r="B176" s="171" t="s">
        <v>230</v>
      </c>
      <c r="C176" s="60"/>
      <c r="D176" s="60"/>
      <c r="E176" s="60"/>
      <c r="F176" s="60"/>
      <c r="G176" s="60"/>
      <c r="H176" s="60"/>
      <c r="I176" s="60"/>
      <c r="J176" s="60"/>
      <c r="K176" s="60"/>
      <c r="L176" s="60"/>
      <c r="M176" s="60"/>
      <c r="N176" s="60"/>
      <c r="O176" s="60"/>
      <c r="P176" s="60"/>
      <c r="Q176" s="61"/>
      <c r="R176" s="62"/>
      <c r="S176" s="62"/>
      <c r="AN176" s="124"/>
      <c r="AO176" s="130"/>
    </row>
    <row r="177" spans="1:41" s="52" customFormat="1">
      <c r="A177" s="167">
        <v>75</v>
      </c>
      <c r="B177" s="171" t="s">
        <v>232</v>
      </c>
      <c r="C177" s="60"/>
      <c r="D177" s="60"/>
      <c r="E177" s="60"/>
      <c r="F177" s="60"/>
      <c r="G177" s="60"/>
      <c r="H177" s="60"/>
      <c r="I177" s="60"/>
      <c r="J177" s="60"/>
      <c r="K177" s="60"/>
      <c r="L177" s="60"/>
      <c r="M177" s="60"/>
      <c r="N177" s="60"/>
      <c r="O177" s="60"/>
      <c r="P177" s="60"/>
      <c r="Q177" s="61"/>
      <c r="R177" s="62"/>
      <c r="S177" s="62"/>
      <c r="AN177" s="124"/>
      <c r="AO177" s="130"/>
    </row>
    <row r="178" spans="1:41" s="52" customFormat="1">
      <c r="A178" s="167">
        <v>76</v>
      </c>
      <c r="B178" s="171" t="s">
        <v>234</v>
      </c>
      <c r="C178" s="60"/>
      <c r="D178" s="60"/>
      <c r="E178" s="60"/>
      <c r="F178" s="60"/>
      <c r="G178" s="60"/>
      <c r="H178" s="60"/>
      <c r="I178" s="60"/>
      <c r="J178" s="60"/>
      <c r="K178" s="60"/>
      <c r="L178" s="60"/>
      <c r="M178" s="60"/>
      <c r="N178" s="60"/>
      <c r="O178" s="60"/>
      <c r="P178" s="60"/>
      <c r="Q178" s="61"/>
      <c r="R178" s="62"/>
      <c r="S178" s="62"/>
      <c r="AN178" s="124"/>
      <c r="AO178" s="130"/>
    </row>
    <row r="179" spans="1:41" s="52" customFormat="1">
      <c r="A179" s="167">
        <v>77</v>
      </c>
      <c r="B179" s="171" t="s">
        <v>236</v>
      </c>
      <c r="C179" s="60"/>
      <c r="D179" s="60"/>
      <c r="E179" s="60"/>
      <c r="F179" s="60"/>
      <c r="G179" s="60"/>
      <c r="H179" s="60"/>
      <c r="I179" s="60"/>
      <c r="J179" s="60"/>
      <c r="K179" s="60"/>
      <c r="L179" s="60"/>
      <c r="M179" s="60"/>
      <c r="N179" s="60"/>
      <c r="O179" s="60"/>
      <c r="P179" s="60"/>
      <c r="Q179" s="61"/>
      <c r="R179" s="62"/>
      <c r="S179" s="62"/>
      <c r="AN179" s="124"/>
      <c r="AO179" s="130"/>
    </row>
    <row r="180" spans="1:41" s="52" customFormat="1">
      <c r="A180" s="167">
        <v>78</v>
      </c>
      <c r="B180" s="171" t="s">
        <v>238</v>
      </c>
      <c r="C180" s="60"/>
      <c r="D180" s="60"/>
      <c r="E180" s="60"/>
      <c r="F180" s="60"/>
      <c r="G180" s="60"/>
      <c r="H180" s="60"/>
      <c r="I180" s="60"/>
      <c r="J180" s="60"/>
      <c r="K180" s="60"/>
      <c r="L180" s="60"/>
      <c r="M180" s="60"/>
      <c r="N180" s="60"/>
      <c r="O180" s="60"/>
      <c r="P180" s="60"/>
      <c r="Q180" s="61"/>
      <c r="R180" s="62"/>
      <c r="S180" s="62"/>
      <c r="AN180" s="124"/>
      <c r="AO180" s="130"/>
    </row>
    <row r="181" spans="1:41" s="52" customFormat="1">
      <c r="A181" s="167">
        <v>79</v>
      </c>
      <c r="B181" s="171" t="s">
        <v>240</v>
      </c>
      <c r="C181" s="60"/>
      <c r="D181" s="60"/>
      <c r="E181" s="60"/>
      <c r="F181" s="60"/>
      <c r="G181" s="60"/>
      <c r="H181" s="60"/>
      <c r="I181" s="60"/>
      <c r="J181" s="60"/>
      <c r="K181" s="60"/>
      <c r="L181" s="60"/>
      <c r="M181" s="60"/>
      <c r="N181" s="60"/>
      <c r="O181" s="60"/>
      <c r="P181" s="60"/>
      <c r="Q181" s="61"/>
      <c r="R181" s="62"/>
      <c r="S181" s="62"/>
      <c r="AN181" s="124"/>
      <c r="AO181" s="130"/>
    </row>
    <row r="182" spans="1:41" s="52" customFormat="1">
      <c r="A182" s="167">
        <v>80</v>
      </c>
      <c r="B182" s="171" t="s">
        <v>242</v>
      </c>
      <c r="C182" s="60"/>
      <c r="D182" s="60"/>
      <c r="E182" s="60"/>
      <c r="F182" s="60"/>
      <c r="G182" s="60"/>
      <c r="H182" s="60"/>
      <c r="I182" s="60"/>
      <c r="J182" s="60"/>
      <c r="K182" s="60"/>
      <c r="L182" s="60"/>
      <c r="M182" s="60"/>
      <c r="N182" s="60"/>
      <c r="O182" s="60"/>
      <c r="P182" s="60"/>
      <c r="Q182" s="61"/>
      <c r="R182" s="62"/>
      <c r="S182" s="62"/>
      <c r="AN182" s="124"/>
      <c r="AO182" s="130"/>
    </row>
    <row r="183" spans="1:41" s="52" customFormat="1">
      <c r="A183" s="167">
        <v>81</v>
      </c>
      <c r="B183" s="171" t="s">
        <v>244</v>
      </c>
      <c r="C183" s="60"/>
      <c r="D183" s="60"/>
      <c r="E183" s="60"/>
      <c r="F183" s="60"/>
      <c r="G183" s="60"/>
      <c r="H183" s="60"/>
      <c r="I183" s="60"/>
      <c r="J183" s="60"/>
      <c r="K183" s="60"/>
      <c r="L183" s="60"/>
      <c r="M183" s="60"/>
      <c r="N183" s="60"/>
      <c r="O183" s="60"/>
      <c r="P183" s="60"/>
      <c r="Q183" s="61"/>
      <c r="R183" s="62"/>
      <c r="S183" s="62"/>
      <c r="AN183" s="124"/>
      <c r="AO183" s="130"/>
    </row>
    <row r="184" spans="1:41" s="52" customFormat="1">
      <c r="A184" s="167">
        <v>82</v>
      </c>
      <c r="B184" s="171" t="s">
        <v>246</v>
      </c>
      <c r="C184" s="60"/>
      <c r="D184" s="60"/>
      <c r="E184" s="60"/>
      <c r="F184" s="60"/>
      <c r="G184" s="60"/>
      <c r="H184" s="60"/>
      <c r="I184" s="60"/>
      <c r="J184" s="60"/>
      <c r="K184" s="60"/>
      <c r="L184" s="60"/>
      <c r="M184" s="60"/>
      <c r="N184" s="60"/>
      <c r="O184" s="60"/>
      <c r="P184" s="60"/>
      <c r="Q184" s="61"/>
      <c r="R184" s="62"/>
      <c r="S184" s="62"/>
      <c r="AN184" s="124"/>
      <c r="AO184" s="130"/>
    </row>
    <row r="185" spans="1:41" s="52" customFormat="1">
      <c r="A185" s="167">
        <v>83</v>
      </c>
      <c r="B185" s="171" t="s">
        <v>248</v>
      </c>
      <c r="C185" s="60"/>
      <c r="D185" s="60"/>
      <c r="E185" s="60"/>
      <c r="F185" s="60"/>
      <c r="G185" s="60"/>
      <c r="H185" s="60"/>
      <c r="I185" s="60"/>
      <c r="J185" s="60"/>
      <c r="K185" s="60"/>
      <c r="L185" s="60"/>
      <c r="M185" s="60"/>
      <c r="N185" s="60"/>
      <c r="O185" s="60"/>
      <c r="P185" s="60"/>
      <c r="Q185" s="61"/>
      <c r="R185" s="62"/>
      <c r="S185" s="62"/>
      <c r="AN185" s="124"/>
      <c r="AO185" s="130"/>
    </row>
    <row r="186" spans="1:41" s="52" customFormat="1">
      <c r="A186" s="167">
        <v>84</v>
      </c>
      <c r="B186" s="171" t="s">
        <v>250</v>
      </c>
      <c r="C186" s="60"/>
      <c r="D186" s="60"/>
      <c r="E186" s="60"/>
      <c r="F186" s="60"/>
      <c r="G186" s="60"/>
      <c r="H186" s="60"/>
      <c r="I186" s="60"/>
      <c r="J186" s="60"/>
      <c r="K186" s="60"/>
      <c r="L186" s="60"/>
      <c r="M186" s="60"/>
      <c r="N186" s="60"/>
      <c r="O186" s="60"/>
      <c r="P186" s="60"/>
      <c r="Q186" s="61"/>
      <c r="R186" s="62"/>
      <c r="S186" s="62"/>
      <c r="AN186" s="124"/>
      <c r="AO186" s="130"/>
    </row>
    <row r="187" spans="1:41" s="52" customFormat="1">
      <c r="A187" s="167">
        <v>85</v>
      </c>
      <c r="B187" s="171" t="s">
        <v>252</v>
      </c>
      <c r="C187" s="60"/>
      <c r="D187" s="60"/>
      <c r="E187" s="60"/>
      <c r="F187" s="60"/>
      <c r="G187" s="60"/>
      <c r="H187" s="60"/>
      <c r="I187" s="60"/>
      <c r="J187" s="60"/>
      <c r="K187" s="60"/>
      <c r="L187" s="60"/>
      <c r="M187" s="60"/>
      <c r="N187" s="60"/>
      <c r="O187" s="60"/>
      <c r="P187" s="60"/>
      <c r="Q187" s="61"/>
      <c r="R187" s="62"/>
      <c r="S187" s="62"/>
      <c r="AN187" s="124"/>
      <c r="AO187" s="130"/>
    </row>
    <row r="188" spans="1:41" s="52" customFormat="1">
      <c r="A188" s="167">
        <v>86</v>
      </c>
      <c r="B188" s="171" t="s">
        <v>254</v>
      </c>
      <c r="C188" s="60"/>
      <c r="D188" s="60"/>
      <c r="E188" s="60"/>
      <c r="F188" s="60"/>
      <c r="G188" s="60"/>
      <c r="H188" s="60"/>
      <c r="I188" s="60"/>
      <c r="J188" s="60"/>
      <c r="K188" s="60"/>
      <c r="L188" s="60"/>
      <c r="M188" s="60"/>
      <c r="N188" s="60"/>
      <c r="O188" s="60"/>
      <c r="P188" s="60"/>
      <c r="Q188" s="61"/>
      <c r="R188" s="62"/>
      <c r="S188" s="62"/>
      <c r="AN188" s="124"/>
      <c r="AO188" s="130"/>
    </row>
    <row r="189" spans="1:41" s="52" customFormat="1">
      <c r="A189" s="167">
        <v>87</v>
      </c>
      <c r="B189" s="171" t="s">
        <v>256</v>
      </c>
      <c r="C189" s="60"/>
      <c r="D189" s="60"/>
      <c r="E189" s="60"/>
      <c r="F189" s="60"/>
      <c r="G189" s="60"/>
      <c r="H189" s="60"/>
      <c r="I189" s="60"/>
      <c r="J189" s="60"/>
      <c r="K189" s="60"/>
      <c r="L189" s="60"/>
      <c r="M189" s="60"/>
      <c r="N189" s="60"/>
      <c r="O189" s="60"/>
      <c r="P189" s="60"/>
      <c r="Q189" s="61"/>
      <c r="R189" s="62"/>
      <c r="S189" s="62"/>
      <c r="AN189" s="124"/>
      <c r="AO189" s="130"/>
    </row>
    <row r="190" spans="1:41" s="52" customFormat="1">
      <c r="A190" s="167">
        <v>88</v>
      </c>
      <c r="B190" s="171" t="s">
        <v>258</v>
      </c>
      <c r="C190" s="60"/>
      <c r="D190" s="60"/>
      <c r="E190" s="60"/>
      <c r="F190" s="60"/>
      <c r="G190" s="60"/>
      <c r="H190" s="60"/>
      <c r="I190" s="60"/>
      <c r="J190" s="60"/>
      <c r="K190" s="60"/>
      <c r="L190" s="60"/>
      <c r="M190" s="60"/>
      <c r="N190" s="60"/>
      <c r="O190" s="60"/>
      <c r="P190" s="60"/>
      <c r="Q190" s="61"/>
      <c r="R190" s="62"/>
      <c r="S190" s="62"/>
      <c r="AN190" s="124"/>
      <c r="AO190" s="130"/>
    </row>
    <row r="191" spans="1:41" s="52" customFormat="1">
      <c r="A191" s="167">
        <v>89</v>
      </c>
      <c r="B191" s="171" t="s">
        <v>482</v>
      </c>
      <c r="C191" s="60"/>
      <c r="D191" s="60"/>
      <c r="E191" s="60"/>
      <c r="F191" s="60"/>
      <c r="G191" s="60"/>
      <c r="H191" s="60"/>
      <c r="I191" s="60"/>
      <c r="J191" s="60"/>
      <c r="K191" s="60"/>
      <c r="L191" s="60"/>
      <c r="M191" s="60"/>
      <c r="N191" s="60"/>
      <c r="O191" s="60"/>
      <c r="P191" s="60"/>
      <c r="Q191" s="61"/>
      <c r="R191" s="62"/>
      <c r="S191" s="62"/>
      <c r="AN191" s="124"/>
      <c r="AO191" s="130"/>
    </row>
    <row r="192" spans="1:41" s="52" customFormat="1">
      <c r="A192" s="167">
        <v>90</v>
      </c>
      <c r="B192" s="171" t="s">
        <v>483</v>
      </c>
      <c r="C192" s="60"/>
      <c r="D192" s="60"/>
      <c r="E192" s="60"/>
      <c r="F192" s="60"/>
      <c r="G192" s="60"/>
      <c r="H192" s="60"/>
      <c r="I192" s="60"/>
      <c r="J192" s="60"/>
      <c r="K192" s="60"/>
      <c r="L192" s="60"/>
      <c r="M192" s="60"/>
      <c r="N192" s="60"/>
      <c r="O192" s="60"/>
      <c r="P192" s="60"/>
      <c r="Q192" s="61"/>
      <c r="R192" s="62"/>
      <c r="S192" s="62"/>
      <c r="AN192" s="124"/>
      <c r="AO192" s="130"/>
    </row>
    <row r="193" spans="1:44" s="52" customFormat="1">
      <c r="A193" s="167">
        <v>91</v>
      </c>
      <c r="B193" s="171" t="s">
        <v>264</v>
      </c>
      <c r="C193" s="60"/>
      <c r="D193" s="60"/>
      <c r="E193" s="60"/>
      <c r="F193" s="60"/>
      <c r="G193" s="60"/>
      <c r="H193" s="60"/>
      <c r="I193" s="60"/>
      <c r="J193" s="60"/>
      <c r="K193" s="60"/>
      <c r="L193" s="60"/>
      <c r="M193" s="60"/>
      <c r="N193" s="60"/>
      <c r="O193" s="60"/>
      <c r="P193" s="60"/>
      <c r="Q193" s="61"/>
      <c r="R193" s="62"/>
      <c r="S193" s="62"/>
      <c r="AN193" s="124"/>
      <c r="AO193" s="130"/>
    </row>
    <row r="194" spans="1:44" s="52" customFormat="1">
      <c r="A194" s="167">
        <v>92</v>
      </c>
      <c r="B194" s="171" t="s">
        <v>266</v>
      </c>
      <c r="C194" s="60"/>
      <c r="D194" s="60"/>
      <c r="E194" s="60"/>
      <c r="F194" s="60"/>
      <c r="G194" s="60"/>
      <c r="H194" s="60"/>
      <c r="I194" s="60"/>
      <c r="J194" s="60"/>
      <c r="K194" s="60"/>
      <c r="L194" s="60"/>
      <c r="M194" s="60"/>
      <c r="N194" s="60"/>
      <c r="O194" s="60"/>
      <c r="P194" s="60"/>
      <c r="Q194" s="61"/>
      <c r="R194" s="62"/>
      <c r="S194" s="62"/>
      <c r="AN194" s="124"/>
      <c r="AO194" s="130"/>
    </row>
    <row r="195" spans="1:44" s="52" customFormat="1">
      <c r="A195" s="167">
        <v>93</v>
      </c>
      <c r="B195" s="171" t="s">
        <v>268</v>
      </c>
      <c r="C195" s="60"/>
      <c r="D195" s="60"/>
      <c r="E195" s="60"/>
      <c r="F195" s="60"/>
      <c r="G195" s="60"/>
      <c r="H195" s="60"/>
      <c r="I195" s="60"/>
      <c r="J195" s="60"/>
      <c r="K195" s="60"/>
      <c r="L195" s="60"/>
      <c r="M195" s="60"/>
      <c r="N195" s="60"/>
      <c r="O195" s="60"/>
      <c r="P195" s="60"/>
      <c r="Q195" s="61"/>
      <c r="R195" s="62"/>
      <c r="S195" s="62"/>
      <c r="AN195" s="124"/>
      <c r="AO195" s="130"/>
    </row>
    <row r="196" spans="1:44" s="52" customFormat="1">
      <c r="A196" s="167">
        <v>94</v>
      </c>
      <c r="B196" s="171" t="s">
        <v>270</v>
      </c>
      <c r="C196" s="60"/>
      <c r="D196" s="60"/>
      <c r="E196" s="60"/>
      <c r="F196" s="60"/>
      <c r="G196" s="60"/>
      <c r="H196" s="60"/>
      <c r="I196" s="60"/>
      <c r="J196" s="60"/>
      <c r="K196" s="60"/>
      <c r="L196" s="60"/>
      <c r="M196" s="60"/>
      <c r="N196" s="60"/>
      <c r="O196" s="60"/>
      <c r="P196" s="60"/>
      <c r="Q196" s="61"/>
      <c r="R196" s="62"/>
      <c r="S196" s="62"/>
      <c r="AN196" s="124"/>
      <c r="AO196" s="130"/>
    </row>
    <row r="197" spans="1:44" s="52" customFormat="1">
      <c r="A197" s="167">
        <v>95</v>
      </c>
      <c r="B197" s="171" t="s">
        <v>272</v>
      </c>
      <c r="C197" s="60"/>
      <c r="D197" s="60"/>
      <c r="E197" s="60"/>
      <c r="F197" s="60"/>
      <c r="G197" s="60"/>
      <c r="H197" s="60"/>
      <c r="I197" s="60"/>
      <c r="J197" s="60"/>
      <c r="K197" s="60"/>
      <c r="L197" s="60"/>
      <c r="M197" s="60"/>
      <c r="N197" s="60"/>
      <c r="O197" s="60"/>
      <c r="P197" s="60"/>
      <c r="Q197" s="61"/>
      <c r="R197" s="62"/>
      <c r="S197" s="62"/>
      <c r="AN197" s="124"/>
      <c r="AO197" s="130"/>
    </row>
    <row r="198" spans="1:44" s="52" customFormat="1">
      <c r="A198" s="167">
        <v>96</v>
      </c>
      <c r="B198" s="171" t="s">
        <v>274</v>
      </c>
      <c r="C198" s="60"/>
      <c r="D198" s="60"/>
      <c r="E198" s="60"/>
      <c r="F198" s="60"/>
      <c r="G198" s="60"/>
      <c r="H198" s="60"/>
      <c r="I198" s="60"/>
      <c r="J198" s="60"/>
      <c r="K198" s="60"/>
      <c r="L198" s="60"/>
      <c r="M198" s="60"/>
      <c r="N198" s="60"/>
      <c r="O198" s="60"/>
      <c r="P198" s="60"/>
      <c r="Q198" s="61"/>
      <c r="R198" s="62"/>
      <c r="S198" s="62"/>
      <c r="AN198" s="124"/>
      <c r="AO198" s="130"/>
    </row>
    <row r="199" spans="1:44" s="52" customFormat="1">
      <c r="A199" s="167">
        <v>97</v>
      </c>
      <c r="B199" s="171" t="s">
        <v>276</v>
      </c>
      <c r="C199" s="60"/>
      <c r="D199" s="60"/>
      <c r="E199" s="60"/>
      <c r="F199" s="60"/>
      <c r="G199" s="60"/>
      <c r="H199" s="60"/>
      <c r="I199" s="60"/>
      <c r="J199" s="60"/>
      <c r="K199" s="60"/>
      <c r="L199" s="60"/>
      <c r="M199" s="60"/>
      <c r="N199" s="60"/>
      <c r="O199" s="60"/>
      <c r="P199" s="60"/>
      <c r="Q199" s="61"/>
      <c r="R199" s="62"/>
      <c r="S199" s="62"/>
      <c r="AN199" s="124"/>
      <c r="AO199" s="130"/>
    </row>
    <row r="200" spans="1:44" s="52" customFormat="1">
      <c r="A200" s="167">
        <v>98</v>
      </c>
      <c r="B200" s="171" t="s">
        <v>278</v>
      </c>
      <c r="C200" s="60"/>
      <c r="D200" s="60"/>
      <c r="E200" s="60"/>
      <c r="F200" s="60"/>
      <c r="G200" s="60"/>
      <c r="H200" s="60"/>
      <c r="I200" s="60"/>
      <c r="J200" s="60"/>
      <c r="K200" s="60"/>
      <c r="L200" s="60"/>
      <c r="M200" s="60"/>
      <c r="N200" s="60"/>
      <c r="O200" s="60"/>
      <c r="P200" s="60"/>
      <c r="Q200" s="61"/>
      <c r="R200" s="62"/>
      <c r="S200" s="62"/>
      <c r="AN200" s="124"/>
      <c r="AO200" s="130"/>
    </row>
    <row r="201" spans="1:44" s="52" customFormat="1">
      <c r="A201" s="167">
        <v>99</v>
      </c>
      <c r="B201" s="171" t="s">
        <v>280</v>
      </c>
      <c r="C201" s="60"/>
      <c r="D201" s="60"/>
      <c r="E201" s="60"/>
      <c r="F201" s="60"/>
      <c r="G201" s="60"/>
      <c r="H201" s="60"/>
      <c r="I201" s="60"/>
      <c r="J201" s="60"/>
      <c r="K201" s="60"/>
      <c r="L201" s="60"/>
      <c r="M201" s="60"/>
      <c r="N201" s="60"/>
      <c r="O201" s="60"/>
      <c r="P201" s="60"/>
      <c r="Q201" s="61"/>
      <c r="R201" s="62"/>
      <c r="S201" s="62"/>
      <c r="AN201" s="124"/>
      <c r="AO201" s="130"/>
    </row>
    <row r="202" spans="1:44" s="52" customFormat="1">
      <c r="AN202" s="124"/>
      <c r="AO202" s="130"/>
    </row>
    <row r="203" spans="1:44" s="52" customFormat="1">
      <c r="AN203" s="124"/>
      <c r="AO203" s="130"/>
    </row>
    <row r="204" spans="1:44" s="52" customFormat="1">
      <c r="AN204" s="124"/>
      <c r="AO204" s="130"/>
    </row>
    <row r="205" spans="1:44" s="52" customFormat="1" ht="23.5">
      <c r="A205" s="80" t="s">
        <v>281</v>
      </c>
      <c r="AN205" s="124"/>
      <c r="AO205" s="130"/>
    </row>
    <row r="206" spans="1:44" s="52" customFormat="1" ht="13.5" customHeight="1">
      <c r="A206" s="57" t="s">
        <v>462</v>
      </c>
      <c r="AN206" s="124"/>
      <c r="AO206" s="130"/>
    </row>
    <row r="207" spans="1:44" s="52" customFormat="1" ht="13.5" customHeight="1">
      <c r="A207" s="57"/>
      <c r="AN207" s="124"/>
      <c r="AO207" s="130"/>
    </row>
    <row r="208" spans="1:44" s="65" customFormat="1">
      <c r="A208" s="63" t="s">
        <v>8</v>
      </c>
      <c r="B208" s="64"/>
      <c r="C208" s="64"/>
      <c r="D208" s="64"/>
      <c r="E208" s="64"/>
      <c r="F208" s="64"/>
      <c r="K208" s="66" t="s">
        <v>282</v>
      </c>
      <c r="L208" s="64"/>
      <c r="M208" s="64"/>
      <c r="N208" s="64"/>
      <c r="O208" s="64"/>
      <c r="Q208" s="66" t="s">
        <v>283</v>
      </c>
      <c r="R208" s="64"/>
      <c r="S208" s="64"/>
      <c r="T208" s="64"/>
      <c r="U208" s="64"/>
      <c r="V208" s="64"/>
      <c r="W208" s="64"/>
      <c r="X208" s="64"/>
      <c r="Y208" s="64"/>
      <c r="Z208" s="64"/>
      <c r="AA208" s="64"/>
      <c r="AB208" s="64"/>
      <c r="AC208" s="64"/>
      <c r="AD208" s="64"/>
      <c r="AE208" s="64"/>
      <c r="AF208" s="64"/>
      <c r="AG208" s="64"/>
      <c r="AK208" s="52"/>
      <c r="AL208" s="52"/>
      <c r="AM208" s="52"/>
      <c r="AN208" s="124"/>
      <c r="AO208" s="130"/>
      <c r="AP208" s="52"/>
      <c r="AQ208" s="52"/>
      <c r="AR208" s="52"/>
    </row>
    <row r="209" spans="1:41" s="65" customFormat="1" ht="42.75" customHeight="1">
      <c r="A209" s="67" t="s">
        <v>284</v>
      </c>
      <c r="B209" s="68"/>
      <c r="C209" s="68"/>
      <c r="D209" s="68"/>
      <c r="E209" s="68"/>
      <c r="F209" s="68"/>
      <c r="G209" s="68"/>
      <c r="H209" s="68"/>
      <c r="I209" s="68"/>
      <c r="J209" s="69"/>
      <c r="K209" s="184">
        <v>0.53100000000000003</v>
      </c>
      <c r="L209" s="185"/>
      <c r="M209" s="186" t="s">
        <v>364</v>
      </c>
      <c r="N209" s="186"/>
      <c r="O209" s="180" t="s">
        <v>363</v>
      </c>
      <c r="P209" s="181"/>
      <c r="Q209" s="86" t="s">
        <v>299</v>
      </c>
      <c r="R209" s="84"/>
      <c r="S209" s="84"/>
      <c r="T209" s="84"/>
      <c r="U209" s="84"/>
      <c r="V209" s="84"/>
      <c r="W209" s="84"/>
      <c r="X209" s="84"/>
      <c r="Y209" s="84"/>
      <c r="Z209" s="84"/>
      <c r="AA209" s="84"/>
      <c r="AB209" s="84"/>
      <c r="AC209" s="84"/>
      <c r="AD209" s="84"/>
      <c r="AE209" s="84"/>
      <c r="AF209" s="84"/>
      <c r="AG209" s="85"/>
      <c r="AH209" s="83"/>
      <c r="AM209" s="52"/>
      <c r="AN209" s="124"/>
      <c r="AO209" s="130"/>
    </row>
    <row r="210" spans="1:41" s="65" customFormat="1" ht="42.75" customHeight="1">
      <c r="A210" s="67" t="s">
        <v>285</v>
      </c>
      <c r="B210" s="68"/>
      <c r="C210" s="68"/>
      <c r="D210" s="68"/>
      <c r="E210" s="68"/>
      <c r="F210" s="68"/>
      <c r="G210" s="68"/>
      <c r="H210" s="68"/>
      <c r="I210" s="68"/>
      <c r="J210" s="69"/>
      <c r="K210" s="184">
        <v>0.15</v>
      </c>
      <c r="L210" s="185"/>
      <c r="M210" s="186" t="s">
        <v>364</v>
      </c>
      <c r="N210" s="186"/>
      <c r="O210" s="180" t="s">
        <v>363</v>
      </c>
      <c r="P210" s="181"/>
      <c r="Q210" s="236" t="s">
        <v>471</v>
      </c>
      <c r="R210" s="237"/>
      <c r="S210" s="237"/>
      <c r="T210" s="237"/>
      <c r="U210" s="237"/>
      <c r="V210" s="237"/>
      <c r="W210" s="237"/>
      <c r="X210" s="237"/>
      <c r="Y210" s="237"/>
      <c r="Z210" s="237"/>
      <c r="AA210" s="237"/>
      <c r="AB210" s="237"/>
      <c r="AC210" s="237"/>
      <c r="AD210" s="237"/>
      <c r="AE210" s="237"/>
      <c r="AF210" s="237"/>
      <c r="AG210" s="238"/>
      <c r="AH210" s="83"/>
      <c r="AN210" s="125"/>
      <c r="AO210" s="131"/>
    </row>
    <row r="211" spans="1:41" s="65" customFormat="1" ht="42.75" customHeight="1">
      <c r="A211" s="67" t="s">
        <v>301</v>
      </c>
      <c r="B211" s="68"/>
      <c r="C211" s="68"/>
      <c r="D211" s="68"/>
      <c r="E211" s="68"/>
      <c r="F211" s="68"/>
      <c r="G211" s="68"/>
      <c r="H211" s="68"/>
      <c r="I211" s="68"/>
      <c r="J211" s="69"/>
      <c r="K211" s="415">
        <v>0.36</v>
      </c>
      <c r="L211" s="416"/>
      <c r="M211" s="186" t="s">
        <v>364</v>
      </c>
      <c r="N211" s="186"/>
      <c r="O211" s="180" t="s">
        <v>363</v>
      </c>
      <c r="P211" s="181"/>
      <c r="Q211" s="236" t="s">
        <v>472</v>
      </c>
      <c r="R211" s="237"/>
      <c r="S211" s="237"/>
      <c r="T211" s="237"/>
      <c r="U211" s="237"/>
      <c r="V211" s="237"/>
      <c r="W211" s="237"/>
      <c r="X211" s="237"/>
      <c r="Y211" s="237"/>
      <c r="Z211" s="237"/>
      <c r="AA211" s="237"/>
      <c r="AB211" s="237"/>
      <c r="AC211" s="237"/>
      <c r="AD211" s="237"/>
      <c r="AE211" s="237"/>
      <c r="AF211" s="237"/>
      <c r="AG211" s="238"/>
      <c r="AH211" s="83"/>
      <c r="AN211" s="125"/>
      <c r="AO211" s="131"/>
    </row>
    <row r="212" spans="1:41" s="65" customFormat="1" ht="71.25" customHeight="1">
      <c r="A212" s="67" t="s">
        <v>286</v>
      </c>
      <c r="B212" s="68"/>
      <c r="C212" s="68"/>
      <c r="D212" s="68"/>
      <c r="E212" s="68"/>
      <c r="F212" s="68"/>
      <c r="G212" s="68"/>
      <c r="H212" s="68"/>
      <c r="I212" s="68"/>
      <c r="J212" s="69"/>
      <c r="K212" s="424" t="s">
        <v>379</v>
      </c>
      <c r="L212" s="201"/>
      <c r="M212" s="186"/>
      <c r="N212" s="186"/>
      <c r="O212" s="175" t="s">
        <v>365</v>
      </c>
      <c r="P212" s="176"/>
      <c r="Q212" s="236" t="s">
        <v>493</v>
      </c>
      <c r="R212" s="237"/>
      <c r="S212" s="237"/>
      <c r="T212" s="237"/>
      <c r="U212" s="237"/>
      <c r="V212" s="237"/>
      <c r="W212" s="237"/>
      <c r="X212" s="237"/>
      <c r="Y212" s="237"/>
      <c r="Z212" s="237"/>
      <c r="AA212" s="237"/>
      <c r="AB212" s="237"/>
      <c r="AC212" s="237"/>
      <c r="AD212" s="237"/>
      <c r="AE212" s="237"/>
      <c r="AF212" s="237"/>
      <c r="AG212" s="238"/>
      <c r="AH212" s="83"/>
      <c r="AN212" s="125"/>
      <c r="AO212" s="131"/>
    </row>
    <row r="213" spans="1:41" s="65" customFormat="1" ht="42.75" customHeight="1">
      <c r="A213" s="67" t="s">
        <v>463</v>
      </c>
      <c r="B213" s="68"/>
      <c r="C213" s="68"/>
      <c r="D213" s="68"/>
      <c r="E213" s="68"/>
      <c r="F213" s="68"/>
      <c r="G213" s="68"/>
      <c r="H213" s="68"/>
      <c r="I213" s="68"/>
      <c r="J213" s="69"/>
      <c r="K213" s="424">
        <v>43</v>
      </c>
      <c r="L213" s="201"/>
      <c r="M213" s="186" t="s">
        <v>41</v>
      </c>
      <c r="N213" s="186"/>
      <c r="O213" s="175" t="s">
        <v>365</v>
      </c>
      <c r="P213" s="176"/>
      <c r="Q213" s="236" t="s">
        <v>464</v>
      </c>
      <c r="R213" s="237"/>
      <c r="S213" s="237"/>
      <c r="T213" s="237"/>
      <c r="U213" s="237"/>
      <c r="V213" s="237"/>
      <c r="W213" s="237"/>
      <c r="X213" s="237"/>
      <c r="Y213" s="237"/>
      <c r="Z213" s="237"/>
      <c r="AA213" s="237"/>
      <c r="AB213" s="237"/>
      <c r="AC213" s="237"/>
      <c r="AD213" s="237"/>
      <c r="AE213" s="237"/>
      <c r="AF213" s="237"/>
      <c r="AG213" s="238"/>
      <c r="AH213" s="83"/>
      <c r="AN213" s="125"/>
      <c r="AO213" s="131"/>
    </row>
    <row r="214" spans="1:41" s="65" customFormat="1" ht="42.75" customHeight="1">
      <c r="A214" s="67" t="s">
        <v>303</v>
      </c>
      <c r="B214" s="68"/>
      <c r="C214" s="68"/>
      <c r="D214" s="68"/>
      <c r="E214" s="68"/>
      <c r="F214" s="68"/>
      <c r="G214" s="68"/>
      <c r="H214" s="68"/>
      <c r="I214" s="68"/>
      <c r="J214" s="69"/>
      <c r="K214" s="410">
        <v>3739</v>
      </c>
      <c r="L214" s="173"/>
      <c r="M214" s="174" t="s">
        <v>366</v>
      </c>
      <c r="N214" s="174"/>
      <c r="O214" s="175" t="s">
        <v>363</v>
      </c>
      <c r="P214" s="176"/>
      <c r="Q214" s="239" t="s">
        <v>304</v>
      </c>
      <c r="R214" s="240"/>
      <c r="S214" s="240"/>
      <c r="T214" s="240"/>
      <c r="U214" s="240"/>
      <c r="V214" s="240"/>
      <c r="W214" s="240"/>
      <c r="X214" s="240"/>
      <c r="Y214" s="240"/>
      <c r="Z214" s="240"/>
      <c r="AA214" s="240"/>
      <c r="AB214" s="240"/>
      <c r="AC214" s="240"/>
      <c r="AD214" s="240"/>
      <c r="AE214" s="240"/>
      <c r="AF214" s="240"/>
      <c r="AG214" s="241"/>
      <c r="AN214" s="125"/>
      <c r="AO214" s="131"/>
    </row>
    <row r="215" spans="1:41" s="65" customFormat="1" ht="42.75" customHeight="1">
      <c r="A215" s="166" t="s">
        <v>466</v>
      </c>
      <c r="B215" s="68"/>
      <c r="C215" s="68"/>
      <c r="D215" s="68"/>
      <c r="E215" s="68"/>
      <c r="F215" s="68"/>
      <c r="G215" s="68"/>
      <c r="H215" s="68"/>
      <c r="I215" s="68"/>
      <c r="J215" s="69"/>
      <c r="K215" s="410">
        <v>6626</v>
      </c>
      <c r="L215" s="173"/>
      <c r="M215" s="174" t="s">
        <v>366</v>
      </c>
      <c r="N215" s="174"/>
      <c r="O215" s="175" t="s">
        <v>363</v>
      </c>
      <c r="P215" s="176"/>
      <c r="Q215" s="177" t="s">
        <v>305</v>
      </c>
      <c r="R215" s="178"/>
      <c r="S215" s="178"/>
      <c r="T215" s="178"/>
      <c r="U215" s="178"/>
      <c r="V215" s="178"/>
      <c r="W215" s="178"/>
      <c r="X215" s="178"/>
      <c r="Y215" s="178"/>
      <c r="Z215" s="178"/>
      <c r="AA215" s="178"/>
      <c r="AB215" s="178"/>
      <c r="AC215" s="178"/>
      <c r="AD215" s="178"/>
      <c r="AE215" s="178"/>
      <c r="AF215" s="178"/>
      <c r="AG215" s="179"/>
      <c r="AN215" s="125"/>
      <c r="AO215" s="131"/>
    </row>
    <row r="216" spans="1:41" s="65" customFormat="1" ht="115" customHeight="1">
      <c r="A216" s="166" t="s">
        <v>467</v>
      </c>
      <c r="B216" s="68"/>
      <c r="C216" s="68"/>
      <c r="D216" s="68"/>
      <c r="E216" s="68"/>
      <c r="F216" s="68"/>
      <c r="G216" s="68"/>
      <c r="H216" s="68"/>
      <c r="I216" s="68"/>
      <c r="J216" s="69"/>
      <c r="K216" s="172" t="s">
        <v>468</v>
      </c>
      <c r="L216" s="173"/>
      <c r="M216" s="174" t="s">
        <v>366</v>
      </c>
      <c r="N216" s="174"/>
      <c r="O216" s="175" t="s">
        <v>363</v>
      </c>
      <c r="P216" s="176"/>
      <c r="Q216" s="177" t="s">
        <v>305</v>
      </c>
      <c r="R216" s="178"/>
      <c r="S216" s="178"/>
      <c r="T216" s="178"/>
      <c r="U216" s="178"/>
      <c r="V216" s="178"/>
      <c r="W216" s="178"/>
      <c r="X216" s="178"/>
      <c r="Y216" s="178"/>
      <c r="Z216" s="178"/>
      <c r="AA216" s="178"/>
      <c r="AB216" s="178"/>
      <c r="AC216" s="178"/>
      <c r="AD216" s="178"/>
      <c r="AE216" s="178"/>
      <c r="AF216" s="178"/>
      <c r="AG216" s="179"/>
      <c r="AN216" s="125"/>
      <c r="AO216" s="131"/>
    </row>
    <row r="217" spans="1:41" s="65" customFormat="1" ht="42.75" customHeight="1">
      <c r="A217" s="67" t="s">
        <v>288</v>
      </c>
      <c r="B217" s="68"/>
      <c r="C217" s="68"/>
      <c r="D217" s="68"/>
      <c r="E217" s="68"/>
      <c r="F217" s="68"/>
      <c r="G217" s="68"/>
      <c r="H217" s="68"/>
      <c r="I217" s="68"/>
      <c r="J217" s="69"/>
      <c r="K217" s="410">
        <v>4944</v>
      </c>
      <c r="L217" s="173"/>
      <c r="M217" s="174" t="s">
        <v>366</v>
      </c>
      <c r="N217" s="174"/>
      <c r="O217" s="175" t="s">
        <v>363</v>
      </c>
      <c r="P217" s="176"/>
      <c r="Q217" s="177" t="s">
        <v>469</v>
      </c>
      <c r="R217" s="178"/>
      <c r="S217" s="178"/>
      <c r="T217" s="178"/>
      <c r="U217" s="178"/>
      <c r="V217" s="178"/>
      <c r="W217" s="178"/>
      <c r="X217" s="178"/>
      <c r="Y217" s="178"/>
      <c r="Z217" s="178"/>
      <c r="AA217" s="178"/>
      <c r="AB217" s="178"/>
      <c r="AC217" s="178"/>
      <c r="AD217" s="178"/>
      <c r="AE217" s="178"/>
      <c r="AF217" s="178"/>
      <c r="AG217" s="179"/>
      <c r="AN217" s="125"/>
      <c r="AO217" s="131"/>
    </row>
    <row r="218" spans="1:41" s="65" customFormat="1" ht="42.75" customHeight="1">
      <c r="A218" s="67" t="s">
        <v>289</v>
      </c>
      <c r="B218" s="68"/>
      <c r="C218" s="68"/>
      <c r="D218" s="68"/>
      <c r="E218" s="68"/>
      <c r="F218" s="68"/>
      <c r="G218" s="68"/>
      <c r="H218" s="68"/>
      <c r="I218" s="68"/>
      <c r="J218" s="69"/>
      <c r="K218" s="184">
        <v>0.876</v>
      </c>
      <c r="L218" s="185"/>
      <c r="M218" s="174"/>
      <c r="N218" s="174"/>
      <c r="O218" s="175" t="s">
        <v>363</v>
      </c>
      <c r="P218" s="176"/>
      <c r="Q218" s="177" t="s">
        <v>307</v>
      </c>
      <c r="R218" s="178"/>
      <c r="S218" s="178"/>
      <c r="T218" s="178"/>
      <c r="U218" s="178"/>
      <c r="V218" s="178"/>
      <c r="W218" s="178"/>
      <c r="X218" s="178"/>
      <c r="Y218" s="178"/>
      <c r="Z218" s="178"/>
      <c r="AA218" s="178"/>
      <c r="AB218" s="178"/>
      <c r="AC218" s="178"/>
      <c r="AD218" s="178"/>
      <c r="AE218" s="178"/>
      <c r="AF218" s="178"/>
      <c r="AG218" s="179"/>
      <c r="AN218" s="125"/>
      <c r="AO218" s="131"/>
    </row>
    <row r="219" spans="1:41" s="65" customFormat="1" ht="42.75" customHeight="1">
      <c r="A219" s="67" t="s">
        <v>290</v>
      </c>
      <c r="B219" s="68"/>
      <c r="C219" s="68"/>
      <c r="D219" s="68"/>
      <c r="E219" s="68"/>
      <c r="F219" s="68"/>
      <c r="G219" s="68"/>
      <c r="H219" s="68"/>
      <c r="I219" s="68"/>
      <c r="J219" s="69"/>
      <c r="K219" s="415">
        <v>11.9</v>
      </c>
      <c r="L219" s="416"/>
      <c r="M219" s="186" t="s">
        <v>367</v>
      </c>
      <c r="N219" s="186"/>
      <c r="O219" s="175" t="s">
        <v>363</v>
      </c>
      <c r="P219" s="176"/>
      <c r="Q219" s="177" t="s">
        <v>308</v>
      </c>
      <c r="R219" s="178"/>
      <c r="S219" s="178"/>
      <c r="T219" s="178"/>
      <c r="U219" s="178"/>
      <c r="V219" s="178"/>
      <c r="W219" s="178"/>
      <c r="X219" s="178"/>
      <c r="Y219" s="178"/>
      <c r="Z219" s="178"/>
      <c r="AA219" s="178"/>
      <c r="AB219" s="178"/>
      <c r="AC219" s="178"/>
      <c r="AD219" s="178"/>
      <c r="AE219" s="178"/>
      <c r="AF219" s="178"/>
      <c r="AG219" s="179"/>
      <c r="AN219" s="125"/>
      <c r="AO219" s="131"/>
    </row>
    <row r="220" spans="1:41" s="65" customFormat="1" ht="42.75" customHeight="1">
      <c r="A220" s="164" t="s">
        <v>291</v>
      </c>
      <c r="B220" s="165"/>
      <c r="C220" s="165"/>
      <c r="D220" s="165"/>
      <c r="E220" s="165"/>
      <c r="F220" s="165"/>
      <c r="G220" s="165"/>
      <c r="H220" s="165"/>
      <c r="I220" s="165"/>
      <c r="J220" s="87"/>
      <c r="K220" s="408">
        <v>3</v>
      </c>
      <c r="L220" s="409"/>
      <c r="M220" s="186" t="s">
        <v>367</v>
      </c>
      <c r="N220" s="186"/>
      <c r="O220" s="175" t="s">
        <v>363</v>
      </c>
      <c r="P220" s="176"/>
      <c r="Q220" s="177" t="s">
        <v>494</v>
      </c>
      <c r="R220" s="178"/>
      <c r="S220" s="178"/>
      <c r="T220" s="178"/>
      <c r="U220" s="178"/>
      <c r="V220" s="178"/>
      <c r="W220" s="178"/>
      <c r="X220" s="178"/>
      <c r="Y220" s="178"/>
      <c r="Z220" s="178"/>
      <c r="AA220" s="178"/>
      <c r="AB220" s="178"/>
      <c r="AC220" s="178"/>
      <c r="AD220" s="178"/>
      <c r="AE220" s="178"/>
      <c r="AF220" s="178"/>
      <c r="AG220" s="179"/>
      <c r="AN220" s="125"/>
      <c r="AO220" s="131"/>
    </row>
    <row r="221" spans="1:41" s="65" customFormat="1" ht="42.75" customHeight="1">
      <c r="A221" s="164" t="s">
        <v>452</v>
      </c>
      <c r="B221" s="165"/>
      <c r="C221" s="165"/>
      <c r="D221" s="165"/>
      <c r="E221" s="165"/>
      <c r="F221" s="165"/>
      <c r="G221" s="165"/>
      <c r="H221" s="165"/>
      <c r="I221" s="165"/>
      <c r="J221" s="87"/>
      <c r="K221" s="415">
        <v>707</v>
      </c>
      <c r="L221" s="416"/>
      <c r="M221" s="186" t="s">
        <v>380</v>
      </c>
      <c r="N221" s="186"/>
      <c r="O221" s="180" t="s">
        <v>377</v>
      </c>
      <c r="P221" s="181"/>
      <c r="Q221" s="177" t="s">
        <v>470</v>
      </c>
      <c r="R221" s="178"/>
      <c r="S221" s="178"/>
      <c r="T221" s="178"/>
      <c r="U221" s="178"/>
      <c r="V221" s="178"/>
      <c r="W221" s="178"/>
      <c r="X221" s="178"/>
      <c r="Y221" s="178"/>
      <c r="Z221" s="178"/>
      <c r="AA221" s="178"/>
      <c r="AB221" s="178"/>
      <c r="AC221" s="178"/>
      <c r="AD221" s="178"/>
      <c r="AE221" s="178"/>
      <c r="AF221" s="178"/>
      <c r="AG221" s="179"/>
      <c r="AN221" s="125"/>
      <c r="AO221" s="131"/>
    </row>
    <row r="222" spans="1:41" s="65" customFormat="1" ht="54.65" customHeight="1">
      <c r="A222" s="164" t="s">
        <v>453</v>
      </c>
      <c r="B222" s="165"/>
      <c r="C222" s="165"/>
      <c r="D222" s="165"/>
      <c r="E222" s="165"/>
      <c r="F222" s="165"/>
      <c r="G222" s="165"/>
      <c r="H222" s="165"/>
      <c r="I222" s="165"/>
      <c r="J222" s="87"/>
      <c r="K222" s="415">
        <v>308</v>
      </c>
      <c r="L222" s="416"/>
      <c r="M222" s="186" t="s">
        <v>380</v>
      </c>
      <c r="N222" s="186"/>
      <c r="O222" s="180" t="s">
        <v>377</v>
      </c>
      <c r="P222" s="181"/>
      <c r="Q222" s="177" t="s">
        <v>470</v>
      </c>
      <c r="R222" s="178"/>
      <c r="S222" s="178"/>
      <c r="T222" s="178"/>
      <c r="U222" s="178"/>
      <c r="V222" s="178"/>
      <c r="W222" s="178"/>
      <c r="X222" s="178"/>
      <c r="Y222" s="178"/>
      <c r="Z222" s="178"/>
      <c r="AA222" s="178"/>
      <c r="AB222" s="178"/>
      <c r="AC222" s="178"/>
      <c r="AD222" s="178"/>
      <c r="AE222" s="178"/>
      <c r="AF222" s="178"/>
      <c r="AG222" s="179"/>
      <c r="AN222" s="125"/>
      <c r="AO222" s="131"/>
    </row>
    <row r="223" spans="1:41" s="65" customFormat="1" ht="57.65" customHeight="1">
      <c r="A223" s="164" t="s">
        <v>427</v>
      </c>
      <c r="B223" s="165"/>
      <c r="C223" s="165"/>
      <c r="D223" s="165"/>
      <c r="E223" s="165"/>
      <c r="F223" s="165"/>
      <c r="G223" s="165"/>
      <c r="H223" s="165"/>
      <c r="I223" s="165"/>
      <c r="J223" s="87"/>
      <c r="K223" s="184">
        <v>0.72299999999999998</v>
      </c>
      <c r="L223" s="185"/>
      <c r="M223" s="186"/>
      <c r="N223" s="186"/>
      <c r="O223" s="180" t="s">
        <v>428</v>
      </c>
      <c r="P223" s="181"/>
      <c r="Q223" s="177" t="s">
        <v>497</v>
      </c>
      <c r="R223" s="178"/>
      <c r="S223" s="178"/>
      <c r="T223" s="178"/>
      <c r="U223" s="178"/>
      <c r="V223" s="178"/>
      <c r="W223" s="178"/>
      <c r="X223" s="178"/>
      <c r="Y223" s="178"/>
      <c r="Z223" s="178"/>
      <c r="AA223" s="178"/>
      <c r="AB223" s="178"/>
      <c r="AC223" s="178"/>
      <c r="AD223" s="178"/>
      <c r="AE223" s="178"/>
      <c r="AF223" s="178"/>
      <c r="AG223" s="179"/>
      <c r="AN223" s="125"/>
      <c r="AO223" s="131"/>
    </row>
    <row r="224" spans="1:41" s="65" customFormat="1" ht="56.15" customHeight="1">
      <c r="A224" s="197" t="s">
        <v>431</v>
      </c>
      <c r="B224" s="198"/>
      <c r="C224" s="198"/>
      <c r="D224" s="198"/>
      <c r="E224" s="198"/>
      <c r="F224" s="198"/>
      <c r="G224" s="198"/>
      <c r="H224" s="198"/>
      <c r="I224" s="198"/>
      <c r="J224" s="199"/>
      <c r="K224" s="184">
        <v>0.79200000000000004</v>
      </c>
      <c r="L224" s="185"/>
      <c r="M224" s="186"/>
      <c r="N224" s="186"/>
      <c r="O224" s="180" t="s">
        <v>428</v>
      </c>
      <c r="P224" s="181"/>
      <c r="Q224" s="177" t="s">
        <v>495</v>
      </c>
      <c r="R224" s="178"/>
      <c r="S224" s="178"/>
      <c r="T224" s="178"/>
      <c r="U224" s="178"/>
      <c r="V224" s="178"/>
      <c r="W224" s="178"/>
      <c r="X224" s="178"/>
      <c r="Y224" s="178"/>
      <c r="Z224" s="178"/>
      <c r="AA224" s="178"/>
      <c r="AB224" s="178"/>
      <c r="AC224" s="178"/>
      <c r="AD224" s="178"/>
      <c r="AE224" s="178"/>
      <c r="AF224" s="178"/>
      <c r="AG224" s="179"/>
      <c r="AN224" s="125"/>
      <c r="AO224" s="131"/>
    </row>
    <row r="225" spans="1:43" s="65" customFormat="1" ht="54.65" customHeight="1">
      <c r="A225" s="197" t="s">
        <v>434</v>
      </c>
      <c r="B225" s="198"/>
      <c r="C225" s="198"/>
      <c r="D225" s="198"/>
      <c r="E225" s="198"/>
      <c r="F225" s="198"/>
      <c r="G225" s="198"/>
      <c r="H225" s="198"/>
      <c r="I225" s="198"/>
      <c r="J225" s="199"/>
      <c r="K225" s="184">
        <v>0.79900000000000004</v>
      </c>
      <c r="L225" s="185"/>
      <c r="M225" s="186"/>
      <c r="N225" s="186"/>
      <c r="O225" s="180" t="s">
        <v>428</v>
      </c>
      <c r="P225" s="181"/>
      <c r="Q225" s="177" t="s">
        <v>496</v>
      </c>
      <c r="R225" s="178"/>
      <c r="S225" s="178"/>
      <c r="T225" s="178"/>
      <c r="U225" s="178"/>
      <c r="V225" s="178"/>
      <c r="W225" s="178"/>
      <c r="X225" s="178"/>
      <c r="Y225" s="178"/>
      <c r="Z225" s="178"/>
      <c r="AA225" s="178"/>
      <c r="AB225" s="178"/>
      <c r="AC225" s="178"/>
      <c r="AD225" s="178"/>
      <c r="AE225" s="178"/>
      <c r="AF225" s="178"/>
      <c r="AG225" s="179"/>
      <c r="AN225" s="125"/>
      <c r="AO225" s="131"/>
    </row>
    <row r="226" spans="1:43" s="65" customFormat="1" ht="44.25" customHeight="1">
      <c r="A226" s="197" t="s">
        <v>435</v>
      </c>
      <c r="B226" s="198"/>
      <c r="C226" s="198"/>
      <c r="D226" s="198"/>
      <c r="E226" s="198"/>
      <c r="F226" s="198"/>
      <c r="G226" s="198"/>
      <c r="H226" s="198"/>
      <c r="I226" s="198"/>
      <c r="J226" s="199"/>
      <c r="K226" s="202">
        <v>3.0499999999999999E-2</v>
      </c>
      <c r="L226" s="203"/>
      <c r="M226" s="186"/>
      <c r="N226" s="186"/>
      <c r="O226" s="180" t="s">
        <v>437</v>
      </c>
      <c r="P226" s="181"/>
      <c r="Q226" s="177" t="s">
        <v>498</v>
      </c>
      <c r="R226" s="178"/>
      <c r="S226" s="178"/>
      <c r="T226" s="178"/>
      <c r="U226" s="178"/>
      <c r="V226" s="178"/>
      <c r="W226" s="178"/>
      <c r="X226" s="178"/>
      <c r="Y226" s="178"/>
      <c r="Z226" s="178"/>
      <c r="AA226" s="178"/>
      <c r="AB226" s="178"/>
      <c r="AC226" s="178"/>
      <c r="AD226" s="178"/>
      <c r="AE226" s="178"/>
      <c r="AF226" s="178"/>
      <c r="AG226" s="179"/>
      <c r="AN226" s="125"/>
      <c r="AO226" s="131"/>
    </row>
    <row r="227" spans="1:43" s="52" customFormat="1" ht="44.25" customHeight="1">
      <c r="A227" s="197" t="s">
        <v>436</v>
      </c>
      <c r="B227" s="198"/>
      <c r="C227" s="198"/>
      <c r="D227" s="198"/>
      <c r="E227" s="198"/>
      <c r="F227" s="198"/>
      <c r="G227" s="198"/>
      <c r="H227" s="198"/>
      <c r="I227" s="198"/>
      <c r="J227" s="199"/>
      <c r="K227" s="200">
        <v>1</v>
      </c>
      <c r="L227" s="201"/>
      <c r="M227" s="186"/>
      <c r="N227" s="186"/>
      <c r="O227" s="180" t="s">
        <v>428</v>
      </c>
      <c r="P227" s="181"/>
      <c r="Q227" s="177" t="s">
        <v>454</v>
      </c>
      <c r="R227" s="178"/>
      <c r="S227" s="178"/>
      <c r="T227" s="178"/>
      <c r="U227" s="178"/>
      <c r="V227" s="178"/>
      <c r="W227" s="178"/>
      <c r="X227" s="178"/>
      <c r="Y227" s="178"/>
      <c r="Z227" s="178"/>
      <c r="AA227" s="178"/>
      <c r="AB227" s="178"/>
      <c r="AC227" s="178"/>
      <c r="AD227" s="178"/>
      <c r="AE227" s="178"/>
      <c r="AF227" s="178"/>
      <c r="AG227" s="179"/>
      <c r="AH227" s="65"/>
      <c r="AI227" s="65"/>
      <c r="AJ227" s="65"/>
      <c r="AK227" s="65"/>
      <c r="AM227" s="65"/>
      <c r="AN227" s="125"/>
      <c r="AO227" s="131"/>
    </row>
    <row r="228" spans="1:43" s="52" customFormat="1" ht="88.5" customHeight="1">
      <c r="A228" s="182" t="s">
        <v>444</v>
      </c>
      <c r="B228" s="183"/>
      <c r="C228" s="183"/>
      <c r="D228" s="183"/>
      <c r="E228" s="183"/>
      <c r="F228" s="183"/>
      <c r="G228" s="183"/>
      <c r="H228" s="183"/>
      <c r="I228" s="183"/>
      <c r="J228" s="183"/>
      <c r="K228" s="184">
        <v>0.55500000000000005</v>
      </c>
      <c r="L228" s="185"/>
      <c r="M228" s="186"/>
      <c r="N228" s="186"/>
      <c r="O228" s="180" t="s">
        <v>428</v>
      </c>
      <c r="P228" s="181"/>
      <c r="Q228" s="177" t="s">
        <v>499</v>
      </c>
      <c r="R228" s="178"/>
      <c r="S228" s="178"/>
      <c r="T228" s="178"/>
      <c r="U228" s="178"/>
      <c r="V228" s="178"/>
      <c r="W228" s="178"/>
      <c r="X228" s="178"/>
      <c r="Y228" s="178"/>
      <c r="Z228" s="178"/>
      <c r="AA228" s="178"/>
      <c r="AB228" s="178"/>
      <c r="AC228" s="178"/>
      <c r="AD228" s="178"/>
      <c r="AE228" s="178"/>
      <c r="AF228" s="178"/>
      <c r="AG228" s="179"/>
      <c r="AM228" s="65"/>
      <c r="AN228" s="125"/>
      <c r="AO228" s="131"/>
    </row>
    <row r="229" spans="1:43" ht="123" customHeight="1">
      <c r="A229" s="182" t="s">
        <v>447</v>
      </c>
      <c r="B229" s="183"/>
      <c r="C229" s="183"/>
      <c r="D229" s="183"/>
      <c r="E229" s="183"/>
      <c r="F229" s="183"/>
      <c r="G229" s="183"/>
      <c r="H229" s="183"/>
      <c r="I229" s="183"/>
      <c r="J229" s="183"/>
      <c r="K229" s="184">
        <v>0.69499999999999995</v>
      </c>
      <c r="L229" s="185"/>
      <c r="M229" s="186"/>
      <c r="N229" s="186"/>
      <c r="O229" s="180" t="s">
        <v>428</v>
      </c>
      <c r="P229" s="181"/>
      <c r="Q229" s="177" t="s">
        <v>500</v>
      </c>
      <c r="R229" s="178"/>
      <c r="S229" s="178"/>
      <c r="T229" s="178"/>
      <c r="U229" s="178"/>
      <c r="V229" s="178"/>
      <c r="W229" s="178"/>
      <c r="X229" s="178"/>
      <c r="Y229" s="178"/>
      <c r="Z229" s="178"/>
      <c r="AA229" s="178"/>
      <c r="AB229" s="178"/>
      <c r="AC229" s="178"/>
      <c r="AD229" s="178"/>
      <c r="AE229" s="178"/>
      <c r="AF229" s="178"/>
      <c r="AG229" s="179"/>
      <c r="AM229" s="52"/>
      <c r="AN229" s="124"/>
      <c r="AO229" s="130"/>
    </row>
    <row r="230" spans="1:43" ht="118.5" customHeight="1">
      <c r="A230" s="182" t="s">
        <v>445</v>
      </c>
      <c r="B230" s="183"/>
      <c r="C230" s="183"/>
      <c r="D230" s="183"/>
      <c r="E230" s="183"/>
      <c r="F230" s="183"/>
      <c r="G230" s="183"/>
      <c r="H230" s="183"/>
      <c r="I230" s="183"/>
      <c r="J230" s="183"/>
      <c r="K230" s="184">
        <v>0.7</v>
      </c>
      <c r="L230" s="185"/>
      <c r="M230" s="186"/>
      <c r="N230" s="186"/>
      <c r="O230" s="180" t="s">
        <v>428</v>
      </c>
      <c r="P230" s="181"/>
      <c r="Q230" s="187" t="s">
        <v>501</v>
      </c>
      <c r="R230" s="178"/>
      <c r="S230" s="178"/>
      <c r="T230" s="178"/>
      <c r="U230" s="178"/>
      <c r="V230" s="178"/>
      <c r="W230" s="178"/>
      <c r="X230" s="178"/>
      <c r="Y230" s="178"/>
      <c r="Z230" s="178"/>
      <c r="AA230" s="178"/>
      <c r="AB230" s="178"/>
      <c r="AC230" s="178"/>
      <c r="AD230" s="178"/>
      <c r="AE230" s="178"/>
      <c r="AF230" s="178"/>
      <c r="AG230" s="179"/>
      <c r="AM230" s="52"/>
      <c r="AN230" s="124"/>
      <c r="AO230" s="130"/>
    </row>
    <row r="231" spans="1:43" ht="93" customHeight="1">
      <c r="A231" s="182" t="s">
        <v>457</v>
      </c>
      <c r="B231" s="183"/>
      <c r="C231" s="183"/>
      <c r="D231" s="183"/>
      <c r="E231" s="183"/>
      <c r="F231" s="183"/>
      <c r="G231" s="183"/>
      <c r="H231" s="183"/>
      <c r="I231" s="183"/>
      <c r="J231" s="183"/>
      <c r="K231" s="184">
        <v>1.4</v>
      </c>
      <c r="L231" s="185"/>
      <c r="M231" s="186"/>
      <c r="N231" s="186"/>
      <c r="O231" s="180" t="s">
        <v>428</v>
      </c>
      <c r="P231" s="181"/>
      <c r="Q231" s="187" t="s">
        <v>502</v>
      </c>
      <c r="R231" s="178"/>
      <c r="S231" s="178"/>
      <c r="T231" s="178"/>
      <c r="U231" s="178"/>
      <c r="V231" s="178"/>
      <c r="W231" s="178"/>
      <c r="X231" s="178"/>
      <c r="Y231" s="178"/>
      <c r="Z231" s="178"/>
      <c r="AA231" s="178"/>
      <c r="AB231" s="178"/>
      <c r="AC231" s="178"/>
      <c r="AD231" s="178"/>
      <c r="AE231" s="178"/>
      <c r="AF231" s="178"/>
      <c r="AG231" s="179"/>
      <c r="AM231" s="52"/>
      <c r="AN231" s="124"/>
      <c r="AO231" s="130"/>
    </row>
    <row r="232" spans="1:43" s="52" customFormat="1" ht="45.75" customHeight="1">
      <c r="A232" s="197" t="s">
        <v>458</v>
      </c>
      <c r="B232" s="183"/>
      <c r="C232" s="183"/>
      <c r="D232" s="183"/>
      <c r="E232" s="183"/>
      <c r="F232" s="183"/>
      <c r="G232" s="183"/>
      <c r="H232" s="183"/>
      <c r="I232" s="183"/>
      <c r="J232" s="183"/>
      <c r="K232" s="419">
        <v>7.6999999999999999E-2</v>
      </c>
      <c r="L232" s="185"/>
      <c r="M232" s="420" t="s">
        <v>459</v>
      </c>
      <c r="N232" s="421"/>
      <c r="O232" s="180" t="s">
        <v>428</v>
      </c>
      <c r="P232" s="181"/>
      <c r="Q232" s="187" t="s">
        <v>460</v>
      </c>
      <c r="R232" s="178"/>
      <c r="S232" s="178"/>
      <c r="T232" s="178"/>
      <c r="U232" s="178"/>
      <c r="V232" s="178"/>
      <c r="W232" s="178"/>
      <c r="X232" s="178"/>
      <c r="Y232" s="178"/>
      <c r="Z232" s="178"/>
      <c r="AA232" s="178"/>
      <c r="AB232" s="178"/>
      <c r="AC232" s="178"/>
      <c r="AD232" s="178"/>
      <c r="AE232" s="178"/>
      <c r="AF232" s="178"/>
      <c r="AG232" s="179"/>
      <c r="AK232" s="2"/>
      <c r="AL232" s="2"/>
      <c r="AM232" s="2"/>
      <c r="AN232" s="115"/>
      <c r="AO232" s="126"/>
      <c r="AP232" s="2"/>
      <c r="AQ232" s="2"/>
    </row>
    <row r="233" spans="1:43" s="52" customFormat="1" ht="48" customHeight="1">
      <c r="A233" s="197" t="s">
        <v>461</v>
      </c>
      <c r="B233" s="198"/>
      <c r="C233" s="198"/>
      <c r="D233" s="198"/>
      <c r="E233" s="198"/>
      <c r="F233" s="198"/>
      <c r="G233" s="198"/>
      <c r="H233" s="198"/>
      <c r="I233" s="198"/>
      <c r="J233" s="199"/>
      <c r="K233" s="419">
        <v>0.157</v>
      </c>
      <c r="L233" s="185"/>
      <c r="M233" s="420" t="s">
        <v>459</v>
      </c>
      <c r="N233" s="421"/>
      <c r="O233" s="180" t="s">
        <v>428</v>
      </c>
      <c r="P233" s="181"/>
      <c r="Q233" s="187" t="s">
        <v>460</v>
      </c>
      <c r="R233" s="178"/>
      <c r="S233" s="178"/>
      <c r="T233" s="178"/>
      <c r="U233" s="178"/>
      <c r="V233" s="178"/>
      <c r="W233" s="178"/>
      <c r="X233" s="178"/>
      <c r="Y233" s="178"/>
      <c r="Z233" s="178"/>
      <c r="AA233" s="178"/>
      <c r="AB233" s="178"/>
      <c r="AC233" s="178"/>
      <c r="AD233" s="178"/>
      <c r="AE233" s="178"/>
      <c r="AF233" s="178"/>
      <c r="AG233" s="179"/>
      <c r="AK233" s="2"/>
      <c r="AL233" s="2"/>
      <c r="AM233" s="2"/>
      <c r="AN233" s="115"/>
      <c r="AO233" s="126"/>
      <c r="AP233" s="2"/>
      <c r="AQ233" s="2"/>
    </row>
  </sheetData>
  <sheetProtection formatCells="0"/>
  <mergeCells count="292">
    <mergeCell ref="A233:J233"/>
    <mergeCell ref="K233:L233"/>
    <mergeCell ref="M233:N233"/>
    <mergeCell ref="O233:P233"/>
    <mergeCell ref="Q233:AG233"/>
    <mergeCell ref="O219:P219"/>
    <mergeCell ref="K221:L221"/>
    <mergeCell ref="M221:N221"/>
    <mergeCell ref="O221:P221"/>
    <mergeCell ref="Q221:AG221"/>
    <mergeCell ref="K222:L222"/>
    <mergeCell ref="M222:N222"/>
    <mergeCell ref="O222:P222"/>
    <mergeCell ref="Q222:AG222"/>
    <mergeCell ref="M219:N219"/>
    <mergeCell ref="K223:L223"/>
    <mergeCell ref="M223:N223"/>
    <mergeCell ref="O223:P223"/>
    <mergeCell ref="Q223:AG223"/>
    <mergeCell ref="A231:J231"/>
    <mergeCell ref="K231:L231"/>
    <mergeCell ref="M231:N231"/>
    <mergeCell ref="O231:P231"/>
    <mergeCell ref="Q231:AG231"/>
    <mergeCell ref="A232:J232"/>
    <mergeCell ref="K232:L232"/>
    <mergeCell ref="M232:N232"/>
    <mergeCell ref="O232:P232"/>
    <mergeCell ref="Q232:AG232"/>
    <mergeCell ref="A50:AF50"/>
    <mergeCell ref="K211:L211"/>
    <mergeCell ref="K212:L212"/>
    <mergeCell ref="K214:L214"/>
    <mergeCell ref="F76:AG77"/>
    <mergeCell ref="F78:AG79"/>
    <mergeCell ref="F82:AG83"/>
    <mergeCell ref="F84:AG85"/>
    <mergeCell ref="D84:E85"/>
    <mergeCell ref="D76:E77"/>
    <mergeCell ref="A76:C77"/>
    <mergeCell ref="A87:AG94"/>
    <mergeCell ref="A58:J73"/>
    <mergeCell ref="K58:AG73"/>
    <mergeCell ref="K213:L213"/>
    <mergeCell ref="M213:N213"/>
    <mergeCell ref="O213:P213"/>
    <mergeCell ref="Q213:AG213"/>
    <mergeCell ref="M215:N215"/>
    <mergeCell ref="O215:P215"/>
    <mergeCell ref="M217:N217"/>
    <mergeCell ref="Q220:AG220"/>
    <mergeCell ref="D78:E79"/>
    <mergeCell ref="A84:C85"/>
    <mergeCell ref="A78:C79"/>
    <mergeCell ref="Q210:AG210"/>
    <mergeCell ref="O218:P218"/>
    <mergeCell ref="K220:L220"/>
    <mergeCell ref="M220:N220"/>
    <mergeCell ref="O220:P220"/>
    <mergeCell ref="K217:L217"/>
    <mergeCell ref="O214:P214"/>
    <mergeCell ref="Q211:AG211"/>
    <mergeCell ref="K209:L209"/>
    <mergeCell ref="K210:L210"/>
    <mergeCell ref="K215:L215"/>
    <mergeCell ref="A82:C83"/>
    <mergeCell ref="K219:L219"/>
    <mergeCell ref="Q218:AG218"/>
    <mergeCell ref="T98:Y98"/>
    <mergeCell ref="Z98:AA98"/>
    <mergeCell ref="O217:P217"/>
    <mergeCell ref="K218:L218"/>
    <mergeCell ref="AC40:AD40"/>
    <mergeCell ref="M218:N218"/>
    <mergeCell ref="AE29:AG29"/>
    <mergeCell ref="E28:F28"/>
    <mergeCell ref="M209:N209"/>
    <mergeCell ref="O209:P209"/>
    <mergeCell ref="M210:N210"/>
    <mergeCell ref="O210:P210"/>
    <mergeCell ref="M211:N211"/>
    <mergeCell ref="O211:P211"/>
    <mergeCell ref="M212:N212"/>
    <mergeCell ref="AE40:AG40"/>
    <mergeCell ref="AA41:AB41"/>
    <mergeCell ref="AC41:AD41"/>
    <mergeCell ref="A57:J57"/>
    <mergeCell ref="O212:P212"/>
    <mergeCell ref="R41:S41"/>
    <mergeCell ref="T41:U41"/>
    <mergeCell ref="Q217:AG217"/>
    <mergeCell ref="A41:D41"/>
    <mergeCell ref="A51:AG55"/>
    <mergeCell ref="D82:E83"/>
    <mergeCell ref="K57:AG57"/>
    <mergeCell ref="A40:D40"/>
    <mergeCell ref="V40:Z40"/>
    <mergeCell ref="AA40:AB40"/>
    <mergeCell ref="L41:Q41"/>
    <mergeCell ref="V41:Z41"/>
    <mergeCell ref="F40:J40"/>
    <mergeCell ref="T36:V36"/>
    <mergeCell ref="A39:G39"/>
    <mergeCell ref="Y36:Z36"/>
    <mergeCell ref="AA36:AB36"/>
    <mergeCell ref="Z38:AA38"/>
    <mergeCell ref="X37:AB37"/>
    <mergeCell ref="M40:T40"/>
    <mergeCell ref="E41:K41"/>
    <mergeCell ref="A35:D38"/>
    <mergeCell ref="AE22:AF22"/>
    <mergeCell ref="AF21:AG21"/>
    <mergeCell ref="G28:R28"/>
    <mergeCell ref="S28:AD28"/>
    <mergeCell ref="K31:L31"/>
    <mergeCell ref="M31:N31"/>
    <mergeCell ref="AE31:AG31"/>
    <mergeCell ref="E36:R38"/>
    <mergeCell ref="AF33:AG33"/>
    <mergeCell ref="AB33:AC33"/>
    <mergeCell ref="V33:Y33"/>
    <mergeCell ref="E24:F24"/>
    <mergeCell ref="G24:R24"/>
    <mergeCell ref="V32:Y32"/>
    <mergeCell ref="S26:AD26"/>
    <mergeCell ref="W31:X31"/>
    <mergeCell ref="O32:T32"/>
    <mergeCell ref="E31:J31"/>
    <mergeCell ref="E27:F27"/>
    <mergeCell ref="G27:R27"/>
    <mergeCell ref="E29:F29"/>
    <mergeCell ref="E25:F25"/>
    <mergeCell ref="G25:R25"/>
    <mergeCell ref="AC31:AD31"/>
    <mergeCell ref="Y21:AA21"/>
    <mergeCell ref="A7:C7"/>
    <mergeCell ref="E8:F8"/>
    <mergeCell ref="A9:C10"/>
    <mergeCell ref="D15:E15"/>
    <mergeCell ref="D7:F7"/>
    <mergeCell ref="D11:E11"/>
    <mergeCell ref="AB18:AG18"/>
    <mergeCell ref="G8:H8"/>
    <mergeCell ref="T17:AG17"/>
    <mergeCell ref="E19:L19"/>
    <mergeCell ref="M19:O19"/>
    <mergeCell ref="P19:R19"/>
    <mergeCell ref="S19:AB19"/>
    <mergeCell ref="T12:AG12"/>
    <mergeCell ref="T15:AG15"/>
    <mergeCell ref="AF19:AG19"/>
    <mergeCell ref="R21:S21"/>
    <mergeCell ref="AD21:AE21"/>
    <mergeCell ref="A2:AG3"/>
    <mergeCell ref="M32:N32"/>
    <mergeCell ref="S23:W23"/>
    <mergeCell ref="A4:A6"/>
    <mergeCell ref="B4:R4"/>
    <mergeCell ref="S4:S6"/>
    <mergeCell ref="T4:AG4"/>
    <mergeCell ref="D12:E12"/>
    <mergeCell ref="D14:E14"/>
    <mergeCell ref="F14:S14"/>
    <mergeCell ref="T14:AG14"/>
    <mergeCell ref="B5:R6"/>
    <mergeCell ref="U5:AG5"/>
    <mergeCell ref="I8:K8"/>
    <mergeCell ref="L8:AG8"/>
    <mergeCell ref="D9:AG10"/>
    <mergeCell ref="AE25:AG25"/>
    <mergeCell ref="F13:S13"/>
    <mergeCell ref="T13:AG13"/>
    <mergeCell ref="F15:S15"/>
    <mergeCell ref="A31:D33"/>
    <mergeCell ref="A23:D29"/>
    <mergeCell ref="E23:F23"/>
    <mergeCell ref="N22:U22"/>
    <mergeCell ref="AL6:AM6"/>
    <mergeCell ref="AL7:AM7"/>
    <mergeCell ref="AL8:AM8"/>
    <mergeCell ref="AL9:AM9"/>
    <mergeCell ref="AL10:AM10"/>
    <mergeCell ref="AL11:AM11"/>
    <mergeCell ref="D13:E13"/>
    <mergeCell ref="AL12:AM12"/>
    <mergeCell ref="AE24:AG24"/>
    <mergeCell ref="T21:X21"/>
    <mergeCell ref="E22:J22"/>
    <mergeCell ref="F11:S11"/>
    <mergeCell ref="T11:AG11"/>
    <mergeCell ref="A8:D8"/>
    <mergeCell ref="A11:C17"/>
    <mergeCell ref="F12:S12"/>
    <mergeCell ref="T6:AG6"/>
    <mergeCell ref="G7:AG7"/>
    <mergeCell ref="F16:S16"/>
    <mergeCell ref="T16:AG16"/>
    <mergeCell ref="F17:S17"/>
    <mergeCell ref="F18:N18"/>
    <mergeCell ref="A18:D19"/>
    <mergeCell ref="P18:Z18"/>
    <mergeCell ref="AL15:AL19"/>
    <mergeCell ref="Q212:AG212"/>
    <mergeCell ref="Q214:AG214"/>
    <mergeCell ref="M214:N214"/>
    <mergeCell ref="Q219:AG219"/>
    <mergeCell ref="A43:AG48"/>
    <mergeCell ref="AE41:AG41"/>
    <mergeCell ref="D17:E17"/>
    <mergeCell ref="S25:AD25"/>
    <mergeCell ref="S24:AD24"/>
    <mergeCell ref="AC19:AE19"/>
    <mergeCell ref="D16:E16"/>
    <mergeCell ref="Q215:AG215"/>
    <mergeCell ref="A21:D21"/>
    <mergeCell ref="AD36:AF36"/>
    <mergeCell ref="V22:W22"/>
    <mergeCell ref="K22:L22"/>
    <mergeCell ref="E35:R35"/>
    <mergeCell ref="AE26:AG26"/>
    <mergeCell ref="U31:V31"/>
    <mergeCell ref="AC32:AE32"/>
    <mergeCell ref="E26:F26"/>
    <mergeCell ref="G26:R26"/>
    <mergeCell ref="Z23:AG23"/>
    <mergeCell ref="AP34:AP35"/>
    <mergeCell ref="AL44:AL46"/>
    <mergeCell ref="AM34:AM35"/>
    <mergeCell ref="AN34:AN35"/>
    <mergeCell ref="AO34:AO35"/>
    <mergeCell ref="AL31:AL35"/>
    <mergeCell ref="AL21:AL27"/>
    <mergeCell ref="AL38:AL42"/>
    <mergeCell ref="AL37:AM37"/>
    <mergeCell ref="X23:Y23"/>
    <mergeCell ref="S37:W37"/>
    <mergeCell ref="U38:V38"/>
    <mergeCell ref="M33:R33"/>
    <mergeCell ref="S29:AD29"/>
    <mergeCell ref="AE28:AG28"/>
    <mergeCell ref="S27:AD27"/>
    <mergeCell ref="G29:R29"/>
    <mergeCell ref="G23:R23"/>
    <mergeCell ref="AE27:AG27"/>
    <mergeCell ref="V35:AD35"/>
    <mergeCell ref="AE38:AF38"/>
    <mergeCell ref="AC37:AG37"/>
    <mergeCell ref="Y22:AD22"/>
    <mergeCell ref="L21:M21"/>
    <mergeCell ref="E21:I21"/>
    <mergeCell ref="J21:K21"/>
    <mergeCell ref="P21:Q21"/>
    <mergeCell ref="AB21:AC21"/>
    <mergeCell ref="A227:J227"/>
    <mergeCell ref="K227:L227"/>
    <mergeCell ref="M227:N227"/>
    <mergeCell ref="O227:P227"/>
    <mergeCell ref="Q227:AG227"/>
    <mergeCell ref="A224:J224"/>
    <mergeCell ref="K224:L224"/>
    <mergeCell ref="M224:N224"/>
    <mergeCell ref="O224:P224"/>
    <mergeCell ref="Q224:AG224"/>
    <mergeCell ref="A225:J225"/>
    <mergeCell ref="K225:L225"/>
    <mergeCell ref="M225:N225"/>
    <mergeCell ref="O225:P225"/>
    <mergeCell ref="Q225:AG225"/>
    <mergeCell ref="A226:J226"/>
    <mergeCell ref="K226:L226"/>
    <mergeCell ref="M226:N226"/>
    <mergeCell ref="K216:L216"/>
    <mergeCell ref="M216:N216"/>
    <mergeCell ref="O216:P216"/>
    <mergeCell ref="Q216:AG216"/>
    <mergeCell ref="O226:P226"/>
    <mergeCell ref="Q226:AG226"/>
    <mergeCell ref="A230:J230"/>
    <mergeCell ref="K230:L230"/>
    <mergeCell ref="M230:N230"/>
    <mergeCell ref="O230:P230"/>
    <mergeCell ref="Q230:AG230"/>
    <mergeCell ref="A228:J228"/>
    <mergeCell ref="K228:L228"/>
    <mergeCell ref="M228:N228"/>
    <mergeCell ref="O228:P228"/>
    <mergeCell ref="Q228:AG228"/>
    <mergeCell ref="A229:J229"/>
    <mergeCell ref="K229:L229"/>
    <mergeCell ref="M229:N229"/>
    <mergeCell ref="O229:P229"/>
    <mergeCell ref="Q229:AG229"/>
  </mergeCells>
  <phoneticPr fontId="2"/>
  <conditionalFormatting sqref="A234:AG65542 A1:AG20 V41 AE41:AG41 AA41 A22:AG22 A21:Y21 AD21:AG21 AB21 A24:AG30 X23:AG23 A23:S23 A31:E31 M31:AG31 A32:AG40 A41:L41 K31 A42:AG204">
    <cfRule type="expression" dxfId="12" priority="14" stopIfTrue="1">
      <formula>CELL("protect",A1)=0</formula>
    </cfRule>
  </conditionalFormatting>
  <conditionalFormatting sqref="AN6:AN27 AN30:AN42">
    <cfRule type="expression" dxfId="11" priority="15" stopIfTrue="1">
      <formula>OR(AN6="要記入",AN6="入力ミス")</formula>
    </cfRule>
  </conditionalFormatting>
  <conditionalFormatting sqref="AN46">
    <cfRule type="expression" dxfId="10" priority="16" stopIfTrue="1">
      <formula>$AN$45="OK"</formula>
    </cfRule>
  </conditionalFormatting>
  <conditionalFormatting sqref="A2:AG3">
    <cfRule type="cellIs" dxfId="9" priority="9" operator="equal">
      <formula>"【エラー】基準年度（セルJ21）と計画期間　始期（セルM31）は同じ年度にはなりません。確認してください。"</formula>
    </cfRule>
  </conditionalFormatting>
  <conditionalFormatting sqref="A233">
    <cfRule type="expression" dxfId="8" priority="2" stopIfTrue="1">
      <formula>CELL("protect",A233)=0</formula>
    </cfRule>
  </conditionalFormatting>
  <conditionalFormatting sqref="A228:A233">
    <cfRule type="expression" dxfId="7" priority="1" stopIfTrue="1">
      <formula>CELL("protect",A228)=0</formula>
    </cfRule>
  </conditionalFormatting>
  <conditionalFormatting sqref="AH205:AJ207 AS205:IV207 AR205:AR208 AR232:IV233 AH232:AJ233">
    <cfRule type="expression" dxfId="6" priority="4" stopIfTrue="1">
      <formula>CELL("protect",AH205)=0</formula>
    </cfRule>
  </conditionalFormatting>
  <conditionalFormatting sqref="A205:AG207">
    <cfRule type="expression" dxfId="5" priority="3" stopIfTrue="1">
      <formula>CELL("protect",A205)=0</formula>
    </cfRule>
  </conditionalFormatting>
  <dataValidations count="5">
    <dataValidation type="list" allowBlank="1" showInputMessage="1" showErrorMessage="1" sqref="S38">
      <formula1>$Z$75:$AB$75</formula1>
    </dataValidation>
    <dataValidation type="list" allowBlank="1" showInputMessage="1" showErrorMessage="1" sqref="G8:H8">
      <formula1>$A$103:$A$201</formula1>
    </dataValidation>
    <dataValidation type="list" allowBlank="1" showErrorMessage="1" promptTitle="選択してください" sqref="AB21:AC21 K31:L31">
      <formula1>$AL$49:$AL$51</formula1>
    </dataValidation>
    <dataValidation type="list" allowBlank="1" showInputMessage="1" showErrorMessage="1" sqref="E21:I21">
      <formula1>$AU$7:$AU$8</formula1>
    </dataValidation>
    <dataValidation type="list" errorStyle="warning" allowBlank="1" showInputMessage="1" showErrorMessage="1" sqref="E41:K41">
      <formula1>$A$209:$A$233</formula1>
    </dataValidation>
  </dataValidations>
  <printOptions horizontalCentered="1" verticalCentered="1"/>
  <pageMargins left="0.59055118110236227" right="0.39370078740157483" top="0.59055118110236227" bottom="0.39370078740157483" header="0" footer="0"/>
  <pageSetup paperSize="9" scale="87" orientation="portrait" blackAndWhite="1" r:id="rId1"/>
  <headerFooter alignWithMargins="0"/>
  <rowBreaks count="5" manualBreakCount="5">
    <brk id="48" max="32" man="1"/>
    <brk id="94" max="32" man="1"/>
    <brk id="152" max="32" man="1"/>
    <brk id="203" max="32" man="1"/>
    <brk id="22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12700</xdr:colOff>
                    <xdr:row>17</xdr:row>
                    <xdr:rowOff>19050</xdr:rowOff>
                  </from>
                  <to>
                    <xdr:col>5</xdr:col>
                    <xdr:colOff>12700</xdr:colOff>
                    <xdr:row>17</xdr:row>
                    <xdr:rowOff>222250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14</xdr:col>
                    <xdr:colOff>0</xdr:colOff>
                    <xdr:row>17</xdr:row>
                    <xdr:rowOff>19050</xdr:rowOff>
                  </from>
                  <to>
                    <xdr:col>15</xdr:col>
                    <xdr:colOff>0</xdr:colOff>
                    <xdr:row>18</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26</xdr:col>
                    <xdr:colOff>12700</xdr:colOff>
                    <xdr:row>17</xdr:row>
                    <xdr:rowOff>19050</xdr:rowOff>
                  </from>
                  <to>
                    <xdr:col>26</xdr:col>
                    <xdr:colOff>203200</xdr:colOff>
                    <xdr:row>17</xdr:row>
                    <xdr:rowOff>228600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5</xdr:col>
                    <xdr:colOff>0</xdr:colOff>
                    <xdr:row>31</xdr:row>
                    <xdr:rowOff>19050</xdr:rowOff>
                  </from>
                  <to>
                    <xdr:col>6</xdr:col>
                    <xdr:colOff>0</xdr:colOff>
                    <xdr:row>31</xdr:row>
                    <xdr:rowOff>228600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5</xdr:col>
                    <xdr:colOff>0</xdr:colOff>
                    <xdr:row>32</xdr:row>
                    <xdr:rowOff>12700</xdr:rowOff>
                  </from>
                  <to>
                    <xdr:col>5</xdr:col>
                    <xdr:colOff>184150</xdr:colOff>
                    <xdr:row>32</xdr:row>
                    <xdr:rowOff>209550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26</xdr:col>
                    <xdr:colOff>12700</xdr:colOff>
                    <xdr:row>32</xdr:row>
                    <xdr:rowOff>31750</xdr:rowOff>
                  </from>
                  <to>
                    <xdr:col>26</xdr:col>
                    <xdr:colOff>190500</xdr:colOff>
                    <xdr:row>32</xdr:row>
                    <xdr:rowOff>222250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30</xdr:col>
                    <xdr:colOff>12700</xdr:colOff>
                    <xdr:row>32</xdr:row>
                    <xdr:rowOff>12700</xdr:rowOff>
                  </from>
                  <to>
                    <xdr:col>30</xdr:col>
                    <xdr:colOff>203200</xdr:colOff>
                    <xdr:row>32</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R233"/>
  <sheetViews>
    <sheetView view="pageBreakPreview" zoomScaleNormal="100" zoomScaleSheetLayoutView="100" workbookViewId="0">
      <selection activeCell="M32" sqref="M32:N32"/>
    </sheetView>
  </sheetViews>
  <sheetFormatPr defaultColWidth="9" defaultRowHeight="13"/>
  <cols>
    <col min="1" max="4" width="2.7265625" style="136" customWidth="1"/>
    <col min="5" max="5" width="2.7265625" style="137" customWidth="1"/>
    <col min="6" max="33" width="2.7265625" style="136" customWidth="1"/>
    <col min="34" max="36" width="2.6328125" style="136" customWidth="1"/>
    <col min="37" max="16384" width="9" style="136"/>
  </cols>
  <sheetData>
    <row r="1" spans="1:33">
      <c r="A1" s="161" t="s">
        <v>40</v>
      </c>
    </row>
    <row r="2" spans="1:33" ht="19" customHeight="1">
      <c r="A2" s="343" t="s">
        <v>426</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row>
    <row r="3" spans="1:33" ht="9" customHeight="1">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row>
    <row r="4" spans="1:33" ht="14.25" customHeight="1">
      <c r="A4" s="301" t="s">
        <v>56</v>
      </c>
      <c r="B4" s="304" t="s">
        <v>10</v>
      </c>
      <c r="C4" s="305"/>
      <c r="D4" s="305"/>
      <c r="E4" s="305"/>
      <c r="F4" s="305"/>
      <c r="G4" s="305"/>
      <c r="H4" s="305"/>
      <c r="I4" s="306"/>
      <c r="J4" s="306"/>
      <c r="K4" s="306"/>
      <c r="L4" s="306"/>
      <c r="M4" s="306"/>
      <c r="N4" s="306"/>
      <c r="O4" s="306"/>
      <c r="P4" s="306"/>
      <c r="Q4" s="306"/>
      <c r="R4" s="307"/>
      <c r="S4" s="301" t="s">
        <v>57</v>
      </c>
      <c r="T4" s="304" t="s">
        <v>11</v>
      </c>
      <c r="U4" s="305"/>
      <c r="V4" s="305"/>
      <c r="W4" s="305"/>
      <c r="X4" s="305"/>
      <c r="Y4" s="305"/>
      <c r="Z4" s="305"/>
      <c r="AA4" s="305"/>
      <c r="AB4" s="305"/>
      <c r="AC4" s="305"/>
      <c r="AD4" s="305"/>
      <c r="AE4" s="305"/>
      <c r="AF4" s="305"/>
      <c r="AG4" s="307"/>
    </row>
    <row r="5" spans="1:33" ht="10.5" customHeight="1">
      <c r="A5" s="302"/>
      <c r="B5" s="308" t="s">
        <v>425</v>
      </c>
      <c r="C5" s="309"/>
      <c r="D5" s="309"/>
      <c r="E5" s="309"/>
      <c r="F5" s="309"/>
      <c r="G5" s="309"/>
      <c r="H5" s="309"/>
      <c r="I5" s="309"/>
      <c r="J5" s="309"/>
      <c r="K5" s="309"/>
      <c r="L5" s="309"/>
      <c r="M5" s="309"/>
      <c r="N5" s="309"/>
      <c r="O5" s="309"/>
      <c r="P5" s="309"/>
      <c r="Q5" s="309"/>
      <c r="R5" s="310"/>
      <c r="S5" s="302"/>
      <c r="T5" s="4" t="s">
        <v>424</v>
      </c>
      <c r="U5" s="314" t="s">
        <v>423</v>
      </c>
      <c r="V5" s="314"/>
      <c r="W5" s="314"/>
      <c r="X5" s="314"/>
      <c r="Y5" s="314"/>
      <c r="Z5" s="314"/>
      <c r="AA5" s="314"/>
      <c r="AB5" s="314"/>
      <c r="AC5" s="314"/>
      <c r="AD5" s="314"/>
      <c r="AE5" s="314"/>
      <c r="AF5" s="314"/>
      <c r="AG5" s="315"/>
    </row>
    <row r="6" spans="1:33" ht="21" customHeight="1">
      <c r="A6" s="303"/>
      <c r="B6" s="311"/>
      <c r="C6" s="312"/>
      <c r="D6" s="312"/>
      <c r="E6" s="312"/>
      <c r="F6" s="312"/>
      <c r="G6" s="312"/>
      <c r="H6" s="312"/>
      <c r="I6" s="312"/>
      <c r="J6" s="312"/>
      <c r="K6" s="312"/>
      <c r="L6" s="312"/>
      <c r="M6" s="312"/>
      <c r="N6" s="312"/>
      <c r="O6" s="312"/>
      <c r="P6" s="312"/>
      <c r="Q6" s="312"/>
      <c r="R6" s="313"/>
      <c r="S6" s="303"/>
      <c r="T6" s="290" t="s">
        <v>414</v>
      </c>
      <c r="U6" s="291"/>
      <c r="V6" s="291"/>
      <c r="W6" s="291"/>
      <c r="X6" s="291"/>
      <c r="Y6" s="291"/>
      <c r="Z6" s="291"/>
      <c r="AA6" s="291"/>
      <c r="AB6" s="291"/>
      <c r="AC6" s="291"/>
      <c r="AD6" s="291"/>
      <c r="AE6" s="291"/>
      <c r="AF6" s="291"/>
      <c r="AG6" s="292"/>
    </row>
    <row r="7" spans="1:33" ht="19" customHeight="1">
      <c r="A7" s="267" t="s">
        <v>12</v>
      </c>
      <c r="B7" s="336"/>
      <c r="C7" s="337"/>
      <c r="D7" s="316" t="s">
        <v>422</v>
      </c>
      <c r="E7" s="317"/>
      <c r="F7" s="317"/>
      <c r="G7" s="288" t="s">
        <v>421</v>
      </c>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2"/>
    </row>
    <row r="8" spans="1:33" ht="26.25" customHeight="1">
      <c r="A8" s="254" t="s">
        <v>1</v>
      </c>
      <c r="B8" s="276"/>
      <c r="C8" s="276"/>
      <c r="D8" s="277"/>
      <c r="E8" s="338" t="s">
        <v>27</v>
      </c>
      <c r="F8" s="339"/>
      <c r="G8" s="462" t="s">
        <v>125</v>
      </c>
      <c r="H8" s="463"/>
      <c r="I8" s="316" t="s">
        <v>28</v>
      </c>
      <c r="J8" s="317"/>
      <c r="K8" s="317"/>
      <c r="L8" s="318" t="str">
        <f>IF(G8="","",VLOOKUP(G8,A104:B202,2,0))</f>
        <v>鉄鋼業</v>
      </c>
      <c r="M8" s="319"/>
      <c r="N8" s="319"/>
      <c r="O8" s="319"/>
      <c r="P8" s="319"/>
      <c r="Q8" s="319"/>
      <c r="R8" s="319"/>
      <c r="S8" s="319"/>
      <c r="T8" s="319"/>
      <c r="U8" s="319"/>
      <c r="V8" s="319"/>
      <c r="W8" s="319"/>
      <c r="X8" s="319"/>
      <c r="Y8" s="319"/>
      <c r="Z8" s="319"/>
      <c r="AA8" s="319"/>
      <c r="AB8" s="319"/>
      <c r="AC8" s="319"/>
      <c r="AD8" s="319"/>
      <c r="AE8" s="319"/>
      <c r="AF8" s="319"/>
      <c r="AG8" s="320"/>
    </row>
    <row r="9" spans="1:33" ht="20.25" customHeight="1">
      <c r="A9" s="278" t="s">
        <v>13</v>
      </c>
      <c r="B9" s="340"/>
      <c r="C9" s="341"/>
      <c r="D9" s="321" t="s">
        <v>420</v>
      </c>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3"/>
    </row>
    <row r="10" spans="1:33" ht="20.25" customHeight="1">
      <c r="A10" s="342"/>
      <c r="B10" s="343"/>
      <c r="C10" s="344"/>
      <c r="D10" s="311"/>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3"/>
    </row>
    <row r="11" spans="1:33" ht="19" customHeight="1">
      <c r="A11" s="278" t="s">
        <v>59</v>
      </c>
      <c r="B11" s="279"/>
      <c r="C11" s="280"/>
      <c r="D11" s="254" t="s">
        <v>2</v>
      </c>
      <c r="E11" s="276"/>
      <c r="F11" s="254" t="s">
        <v>60</v>
      </c>
      <c r="G11" s="276"/>
      <c r="H11" s="276"/>
      <c r="I11" s="276"/>
      <c r="J11" s="276"/>
      <c r="K11" s="276"/>
      <c r="L11" s="276"/>
      <c r="M11" s="276"/>
      <c r="N11" s="276"/>
      <c r="O11" s="276"/>
      <c r="P11" s="276"/>
      <c r="Q11" s="276"/>
      <c r="R11" s="276"/>
      <c r="S11" s="277"/>
      <c r="T11" s="276" t="s">
        <v>25</v>
      </c>
      <c r="U11" s="276"/>
      <c r="V11" s="276"/>
      <c r="W11" s="276"/>
      <c r="X11" s="276"/>
      <c r="Y11" s="276"/>
      <c r="Z11" s="276"/>
      <c r="AA11" s="276"/>
      <c r="AB11" s="276"/>
      <c r="AC11" s="276"/>
      <c r="AD11" s="276"/>
      <c r="AE11" s="276"/>
      <c r="AF11" s="276"/>
      <c r="AG11" s="277"/>
    </row>
    <row r="12" spans="1:33" ht="19" customHeight="1">
      <c r="A12" s="281"/>
      <c r="B12" s="282"/>
      <c r="C12" s="283"/>
      <c r="D12" s="254" t="str">
        <f>IF(F12="","",R76)</f>
        <v>①</v>
      </c>
      <c r="E12" s="255"/>
      <c r="F12" s="287" t="s">
        <v>419</v>
      </c>
      <c r="G12" s="288"/>
      <c r="H12" s="288"/>
      <c r="I12" s="288"/>
      <c r="J12" s="288"/>
      <c r="K12" s="288"/>
      <c r="L12" s="288"/>
      <c r="M12" s="288"/>
      <c r="N12" s="288"/>
      <c r="O12" s="288"/>
      <c r="P12" s="288"/>
      <c r="Q12" s="288"/>
      <c r="R12" s="288"/>
      <c r="S12" s="289"/>
      <c r="T12" s="287" t="s">
        <v>418</v>
      </c>
      <c r="U12" s="295"/>
      <c r="V12" s="295"/>
      <c r="W12" s="295"/>
      <c r="X12" s="295"/>
      <c r="Y12" s="295"/>
      <c r="Z12" s="295"/>
      <c r="AA12" s="295"/>
      <c r="AB12" s="295"/>
      <c r="AC12" s="295"/>
      <c r="AD12" s="295"/>
      <c r="AE12" s="295"/>
      <c r="AF12" s="295"/>
      <c r="AG12" s="296"/>
    </row>
    <row r="13" spans="1:33" ht="19" customHeight="1">
      <c r="A13" s="281"/>
      <c r="B13" s="282"/>
      <c r="C13" s="283"/>
      <c r="D13" s="254" t="str">
        <f>IF(F13="","",S76)</f>
        <v>②</v>
      </c>
      <c r="E13" s="255"/>
      <c r="F13" s="287" t="s">
        <v>417</v>
      </c>
      <c r="G13" s="295"/>
      <c r="H13" s="295"/>
      <c r="I13" s="295"/>
      <c r="J13" s="295"/>
      <c r="K13" s="295"/>
      <c r="L13" s="295"/>
      <c r="M13" s="295"/>
      <c r="N13" s="295"/>
      <c r="O13" s="295"/>
      <c r="P13" s="295"/>
      <c r="Q13" s="295"/>
      <c r="R13" s="295"/>
      <c r="S13" s="296"/>
      <c r="T13" s="287" t="s">
        <v>416</v>
      </c>
      <c r="U13" s="295"/>
      <c r="V13" s="295"/>
      <c r="W13" s="295"/>
      <c r="X13" s="295"/>
      <c r="Y13" s="295"/>
      <c r="Z13" s="295"/>
      <c r="AA13" s="295"/>
      <c r="AB13" s="295"/>
      <c r="AC13" s="295"/>
      <c r="AD13" s="295"/>
      <c r="AE13" s="295"/>
      <c r="AF13" s="295"/>
      <c r="AG13" s="296"/>
    </row>
    <row r="14" spans="1:33" ht="19" customHeight="1">
      <c r="A14" s="281"/>
      <c r="B14" s="282"/>
      <c r="C14" s="283"/>
      <c r="D14" s="254" t="str">
        <f>IF(F14="","",T76)</f>
        <v>③</v>
      </c>
      <c r="E14" s="255"/>
      <c r="F14" s="287" t="s">
        <v>415</v>
      </c>
      <c r="G14" s="295"/>
      <c r="H14" s="295"/>
      <c r="I14" s="295"/>
      <c r="J14" s="295"/>
      <c r="K14" s="295"/>
      <c r="L14" s="295"/>
      <c r="M14" s="295"/>
      <c r="N14" s="295"/>
      <c r="O14" s="295"/>
      <c r="P14" s="295"/>
      <c r="Q14" s="295"/>
      <c r="R14" s="295"/>
      <c r="S14" s="296"/>
      <c r="T14" s="287" t="s">
        <v>414</v>
      </c>
      <c r="U14" s="295"/>
      <c r="V14" s="295"/>
      <c r="W14" s="295"/>
      <c r="X14" s="295"/>
      <c r="Y14" s="295"/>
      <c r="Z14" s="295"/>
      <c r="AA14" s="295"/>
      <c r="AB14" s="295"/>
      <c r="AC14" s="295"/>
      <c r="AD14" s="295"/>
      <c r="AE14" s="295"/>
      <c r="AF14" s="295"/>
      <c r="AG14" s="296"/>
    </row>
    <row r="15" spans="1:33" ht="19" customHeight="1">
      <c r="A15" s="281"/>
      <c r="B15" s="282"/>
      <c r="C15" s="283"/>
      <c r="D15" s="254" t="str">
        <f>IF(F15="","",U76)</f>
        <v>④</v>
      </c>
      <c r="E15" s="255"/>
      <c r="F15" s="287" t="s">
        <v>413</v>
      </c>
      <c r="G15" s="295"/>
      <c r="H15" s="295"/>
      <c r="I15" s="295"/>
      <c r="J15" s="295"/>
      <c r="K15" s="295"/>
      <c r="L15" s="295"/>
      <c r="M15" s="295"/>
      <c r="N15" s="295"/>
      <c r="O15" s="295"/>
      <c r="P15" s="295"/>
      <c r="Q15" s="295"/>
      <c r="R15" s="295"/>
      <c r="S15" s="296"/>
      <c r="T15" s="287" t="s">
        <v>412</v>
      </c>
      <c r="U15" s="295"/>
      <c r="V15" s="295"/>
      <c r="W15" s="295"/>
      <c r="X15" s="295"/>
      <c r="Y15" s="295"/>
      <c r="Z15" s="295"/>
      <c r="AA15" s="295"/>
      <c r="AB15" s="295"/>
      <c r="AC15" s="295"/>
      <c r="AD15" s="295"/>
      <c r="AE15" s="295"/>
      <c r="AF15" s="295"/>
      <c r="AG15" s="296"/>
    </row>
    <row r="16" spans="1:33" ht="19" customHeight="1">
      <c r="A16" s="281"/>
      <c r="B16" s="282"/>
      <c r="C16" s="283"/>
      <c r="D16" s="254" t="str">
        <f>IF(F16="","",V76)</f>
        <v/>
      </c>
      <c r="E16" s="255"/>
      <c r="F16" s="287"/>
      <c r="G16" s="295"/>
      <c r="H16" s="295"/>
      <c r="I16" s="295"/>
      <c r="J16" s="295"/>
      <c r="K16" s="295"/>
      <c r="L16" s="295"/>
      <c r="M16" s="295"/>
      <c r="N16" s="295"/>
      <c r="O16" s="295"/>
      <c r="P16" s="295"/>
      <c r="Q16" s="295"/>
      <c r="R16" s="295"/>
      <c r="S16" s="296"/>
      <c r="T16" s="287"/>
      <c r="U16" s="295"/>
      <c r="V16" s="295"/>
      <c r="W16" s="295"/>
      <c r="X16" s="295"/>
      <c r="Y16" s="295"/>
      <c r="Z16" s="295"/>
      <c r="AA16" s="295"/>
      <c r="AB16" s="295"/>
      <c r="AC16" s="295"/>
      <c r="AD16" s="295"/>
      <c r="AE16" s="295"/>
      <c r="AF16" s="295"/>
      <c r="AG16" s="296"/>
    </row>
    <row r="17" spans="1:33" ht="19" customHeight="1">
      <c r="A17" s="284"/>
      <c r="B17" s="285"/>
      <c r="C17" s="286"/>
      <c r="D17" s="254" t="str">
        <f>IF(F17="","",W76)</f>
        <v>⑥</v>
      </c>
      <c r="E17" s="255"/>
      <c r="F17" s="287" t="s">
        <v>411</v>
      </c>
      <c r="G17" s="295"/>
      <c r="H17" s="295"/>
      <c r="I17" s="295"/>
      <c r="J17" s="295"/>
      <c r="K17" s="295"/>
      <c r="L17" s="295"/>
      <c r="M17" s="295"/>
      <c r="N17" s="295"/>
      <c r="O17" s="295"/>
      <c r="P17" s="295"/>
      <c r="Q17" s="295"/>
      <c r="R17" s="295"/>
      <c r="S17" s="296"/>
      <c r="T17" s="287" t="s">
        <v>410</v>
      </c>
      <c r="U17" s="295"/>
      <c r="V17" s="295"/>
      <c r="W17" s="295"/>
      <c r="X17" s="295"/>
      <c r="Y17" s="295"/>
      <c r="Z17" s="295"/>
      <c r="AA17" s="295"/>
      <c r="AB17" s="295"/>
      <c r="AC17" s="295"/>
      <c r="AD17" s="295"/>
      <c r="AE17" s="295"/>
      <c r="AF17" s="295"/>
      <c r="AG17" s="296"/>
    </row>
    <row r="18" spans="1:33" ht="19" customHeight="1">
      <c r="A18" s="278" t="s">
        <v>14</v>
      </c>
      <c r="B18" s="279"/>
      <c r="C18" s="279"/>
      <c r="D18" s="280"/>
      <c r="E18" s="160"/>
      <c r="F18" s="297" t="s">
        <v>54</v>
      </c>
      <c r="G18" s="297"/>
      <c r="H18" s="297"/>
      <c r="I18" s="297"/>
      <c r="J18" s="297"/>
      <c r="K18" s="297"/>
      <c r="L18" s="297"/>
      <c r="M18" s="297"/>
      <c r="N18" s="297"/>
      <c r="O18" s="159"/>
      <c r="P18" s="297" t="s">
        <v>29</v>
      </c>
      <c r="Q18" s="297"/>
      <c r="R18" s="297"/>
      <c r="S18" s="297"/>
      <c r="T18" s="297"/>
      <c r="U18" s="297"/>
      <c r="V18" s="297"/>
      <c r="W18" s="297"/>
      <c r="X18" s="297"/>
      <c r="Y18" s="297"/>
      <c r="Z18" s="297"/>
      <c r="AA18" s="159"/>
      <c r="AB18" s="297" t="s">
        <v>49</v>
      </c>
      <c r="AC18" s="297"/>
      <c r="AD18" s="297"/>
      <c r="AE18" s="297"/>
      <c r="AF18" s="297"/>
      <c r="AG18" s="345"/>
    </row>
    <row r="19" spans="1:33" ht="19" customHeight="1">
      <c r="A19" s="284"/>
      <c r="B19" s="285"/>
      <c r="C19" s="285"/>
      <c r="D19" s="286"/>
      <c r="E19" s="348" t="s">
        <v>61</v>
      </c>
      <c r="F19" s="464"/>
      <c r="G19" s="464"/>
      <c r="H19" s="464"/>
      <c r="I19" s="464"/>
      <c r="J19" s="464"/>
      <c r="K19" s="464"/>
      <c r="L19" s="464"/>
      <c r="M19" s="465">
        <v>9</v>
      </c>
      <c r="N19" s="465"/>
      <c r="O19" s="465"/>
      <c r="P19" s="351" t="s">
        <v>0</v>
      </c>
      <c r="Q19" s="351"/>
      <c r="R19" s="351"/>
      <c r="S19" s="351" t="s">
        <v>30</v>
      </c>
      <c r="T19" s="351"/>
      <c r="U19" s="351"/>
      <c r="V19" s="351"/>
      <c r="W19" s="351"/>
      <c r="X19" s="351"/>
      <c r="Y19" s="351"/>
      <c r="Z19" s="351"/>
      <c r="AA19" s="351"/>
      <c r="AB19" s="351"/>
      <c r="AC19" s="256"/>
      <c r="AD19" s="256"/>
      <c r="AE19" s="256"/>
      <c r="AF19" s="352" t="s">
        <v>3</v>
      </c>
      <c r="AG19" s="353"/>
    </row>
    <row r="20" spans="1:33" ht="9" customHeight="1" thickBot="1">
      <c r="A20" s="155"/>
      <c r="B20" s="140"/>
      <c r="C20" s="140"/>
      <c r="D20" s="140"/>
      <c r="E20" s="146"/>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55"/>
    </row>
    <row r="21" spans="1:33" ht="18.75" customHeight="1">
      <c r="A21" s="257" t="s">
        <v>70</v>
      </c>
      <c r="B21" s="258"/>
      <c r="C21" s="258"/>
      <c r="D21" s="259"/>
      <c r="E21" s="473" t="s">
        <v>514</v>
      </c>
      <c r="F21" s="190"/>
      <c r="G21" s="190"/>
      <c r="H21" s="190"/>
      <c r="I21" s="190"/>
      <c r="J21" s="194">
        <v>3</v>
      </c>
      <c r="K21" s="194"/>
      <c r="L21" s="190" t="s">
        <v>409</v>
      </c>
      <c r="M21" s="191"/>
      <c r="N21" s="9"/>
      <c r="O21" s="50" t="s">
        <v>408</v>
      </c>
      <c r="P21" s="195" t="s">
        <v>440</v>
      </c>
      <c r="Q21" s="195"/>
      <c r="R21" s="354">
        <v>6</v>
      </c>
      <c r="S21" s="354"/>
      <c r="T21" s="273" t="s">
        <v>73</v>
      </c>
      <c r="U21" s="273"/>
      <c r="V21" s="273"/>
      <c r="W21" s="273"/>
      <c r="X21" s="274"/>
      <c r="Y21" s="474" t="s">
        <v>441</v>
      </c>
      <c r="Z21" s="475"/>
      <c r="AA21" s="475"/>
      <c r="AB21" s="476"/>
      <c r="AC21" s="476"/>
      <c r="AD21" s="194">
        <v>8</v>
      </c>
      <c r="AE21" s="194"/>
      <c r="AF21" s="190" t="s">
        <v>72</v>
      </c>
      <c r="AG21" s="269"/>
    </row>
    <row r="22" spans="1:33" ht="18.75" customHeight="1" thickBot="1">
      <c r="A22" s="158" t="s">
        <v>6</v>
      </c>
      <c r="B22" s="157"/>
      <c r="C22" s="157"/>
      <c r="D22" s="156"/>
      <c r="E22" s="275">
        <v>1234567</v>
      </c>
      <c r="F22" s="189"/>
      <c r="G22" s="189"/>
      <c r="H22" s="189"/>
      <c r="I22" s="189"/>
      <c r="J22" s="189"/>
      <c r="K22" s="190" t="s">
        <v>406</v>
      </c>
      <c r="L22" s="190"/>
      <c r="M22" s="49"/>
      <c r="N22" s="333">
        <v>1226398</v>
      </c>
      <c r="O22" s="334"/>
      <c r="P22" s="334"/>
      <c r="Q22" s="334"/>
      <c r="R22" s="334"/>
      <c r="S22" s="334"/>
      <c r="T22" s="334"/>
      <c r="U22" s="334"/>
      <c r="V22" s="262" t="s">
        <v>406</v>
      </c>
      <c r="W22" s="262"/>
      <c r="X22" s="13"/>
      <c r="Y22" s="188">
        <v>1111111</v>
      </c>
      <c r="Z22" s="189"/>
      <c r="AA22" s="189"/>
      <c r="AB22" s="189"/>
      <c r="AC22" s="189"/>
      <c r="AD22" s="189"/>
      <c r="AE22" s="190" t="s">
        <v>406</v>
      </c>
      <c r="AF22" s="190"/>
      <c r="AG22" s="45"/>
    </row>
    <row r="23" spans="1:33" ht="18.75" customHeight="1">
      <c r="A23" s="324" t="s">
        <v>77</v>
      </c>
      <c r="B23" s="325"/>
      <c r="C23" s="325"/>
      <c r="D23" s="326"/>
      <c r="E23" s="331" t="s">
        <v>2</v>
      </c>
      <c r="F23" s="332"/>
      <c r="G23" s="218" t="s">
        <v>39</v>
      </c>
      <c r="H23" s="218"/>
      <c r="I23" s="218"/>
      <c r="J23" s="218"/>
      <c r="K23" s="218"/>
      <c r="L23" s="218"/>
      <c r="M23" s="218"/>
      <c r="N23" s="219"/>
      <c r="O23" s="219"/>
      <c r="P23" s="219"/>
      <c r="Q23" s="219"/>
      <c r="R23" s="220"/>
      <c r="S23" s="299" t="s">
        <v>449</v>
      </c>
      <c r="T23" s="300"/>
      <c r="U23" s="300"/>
      <c r="V23" s="300"/>
      <c r="W23" s="300"/>
      <c r="X23" s="204">
        <f>IF(R21="","",R21)</f>
        <v>6</v>
      </c>
      <c r="Y23" s="204"/>
      <c r="Z23" s="190" t="s">
        <v>407</v>
      </c>
      <c r="AA23" s="190"/>
      <c r="AB23" s="190"/>
      <c r="AC23" s="190"/>
      <c r="AD23" s="190"/>
      <c r="AE23" s="190"/>
      <c r="AF23" s="190"/>
      <c r="AG23" s="269"/>
    </row>
    <row r="24" spans="1:33" ht="18.75" customHeight="1">
      <c r="A24" s="324"/>
      <c r="B24" s="325"/>
      <c r="C24" s="325"/>
      <c r="D24" s="326"/>
      <c r="E24" s="267" t="str">
        <f t="shared" ref="E24:E29" si="0">IF(D12="","",D12)</f>
        <v>①</v>
      </c>
      <c r="F24" s="268"/>
      <c r="G24" s="215" t="str">
        <f t="shared" ref="G24:G29" si="1">IF(F12="","",F12)</f>
        <v>岡山工場</v>
      </c>
      <c r="H24" s="216"/>
      <c r="I24" s="216"/>
      <c r="J24" s="216"/>
      <c r="K24" s="216"/>
      <c r="L24" s="216"/>
      <c r="M24" s="216"/>
      <c r="N24" s="216"/>
      <c r="O24" s="216"/>
      <c r="P24" s="216"/>
      <c r="Q24" s="216"/>
      <c r="R24" s="217"/>
      <c r="S24" s="210">
        <v>1154092</v>
      </c>
      <c r="T24" s="211"/>
      <c r="U24" s="211"/>
      <c r="V24" s="211"/>
      <c r="W24" s="211"/>
      <c r="X24" s="211"/>
      <c r="Y24" s="211"/>
      <c r="Z24" s="211"/>
      <c r="AA24" s="211"/>
      <c r="AB24" s="211"/>
      <c r="AC24" s="211"/>
      <c r="AD24" s="211"/>
      <c r="AE24" s="212" t="s">
        <v>406</v>
      </c>
      <c r="AF24" s="213"/>
      <c r="AG24" s="214"/>
    </row>
    <row r="25" spans="1:33" ht="18.75" customHeight="1">
      <c r="A25" s="324"/>
      <c r="B25" s="327"/>
      <c r="C25" s="327"/>
      <c r="D25" s="326"/>
      <c r="E25" s="267" t="str">
        <f t="shared" si="0"/>
        <v>②</v>
      </c>
      <c r="F25" s="268"/>
      <c r="G25" s="215" t="str">
        <f t="shared" si="1"/>
        <v>倉敷工場</v>
      </c>
      <c r="H25" s="216"/>
      <c r="I25" s="216"/>
      <c r="J25" s="216"/>
      <c r="K25" s="216"/>
      <c r="L25" s="216"/>
      <c r="M25" s="216"/>
      <c r="N25" s="216"/>
      <c r="O25" s="216"/>
      <c r="P25" s="216"/>
      <c r="Q25" s="216"/>
      <c r="R25" s="217"/>
      <c r="S25" s="210">
        <v>32007</v>
      </c>
      <c r="T25" s="211"/>
      <c r="U25" s="211"/>
      <c r="V25" s="211"/>
      <c r="W25" s="211"/>
      <c r="X25" s="211"/>
      <c r="Y25" s="211"/>
      <c r="Z25" s="211"/>
      <c r="AA25" s="211"/>
      <c r="AB25" s="211"/>
      <c r="AC25" s="211"/>
      <c r="AD25" s="211"/>
      <c r="AE25" s="212" t="s">
        <v>406</v>
      </c>
      <c r="AF25" s="213"/>
      <c r="AG25" s="214"/>
    </row>
    <row r="26" spans="1:33" ht="18.75" customHeight="1">
      <c r="A26" s="324"/>
      <c r="B26" s="327"/>
      <c r="C26" s="327"/>
      <c r="D26" s="326"/>
      <c r="E26" s="267" t="str">
        <f t="shared" si="0"/>
        <v>③</v>
      </c>
      <c r="F26" s="268"/>
      <c r="G26" s="215" t="str">
        <f t="shared" si="1"/>
        <v>本社</v>
      </c>
      <c r="H26" s="216"/>
      <c r="I26" s="216"/>
      <c r="J26" s="216"/>
      <c r="K26" s="216"/>
      <c r="L26" s="216"/>
      <c r="M26" s="216"/>
      <c r="N26" s="216"/>
      <c r="O26" s="216"/>
      <c r="P26" s="216"/>
      <c r="Q26" s="216"/>
      <c r="R26" s="217"/>
      <c r="S26" s="210">
        <v>9324</v>
      </c>
      <c r="T26" s="211"/>
      <c r="U26" s="211"/>
      <c r="V26" s="211"/>
      <c r="W26" s="211"/>
      <c r="X26" s="211"/>
      <c r="Y26" s="211"/>
      <c r="Z26" s="211"/>
      <c r="AA26" s="211"/>
      <c r="AB26" s="211"/>
      <c r="AC26" s="211"/>
      <c r="AD26" s="211"/>
      <c r="AE26" s="212" t="s">
        <v>406</v>
      </c>
      <c r="AF26" s="213"/>
      <c r="AG26" s="214"/>
    </row>
    <row r="27" spans="1:33" ht="18.75" customHeight="1">
      <c r="A27" s="324"/>
      <c r="B27" s="327"/>
      <c r="C27" s="327"/>
      <c r="D27" s="326"/>
      <c r="E27" s="267" t="str">
        <f t="shared" si="0"/>
        <v>④</v>
      </c>
      <c r="F27" s="268"/>
      <c r="G27" s="215" t="str">
        <f t="shared" si="1"/>
        <v>津山事務所</v>
      </c>
      <c r="H27" s="216"/>
      <c r="I27" s="216"/>
      <c r="J27" s="216"/>
      <c r="K27" s="216"/>
      <c r="L27" s="216"/>
      <c r="M27" s="216"/>
      <c r="N27" s="216"/>
      <c r="O27" s="216"/>
      <c r="P27" s="216"/>
      <c r="Q27" s="216"/>
      <c r="R27" s="217"/>
      <c r="S27" s="210">
        <v>10300</v>
      </c>
      <c r="T27" s="211"/>
      <c r="U27" s="211"/>
      <c r="V27" s="211"/>
      <c r="W27" s="211"/>
      <c r="X27" s="211"/>
      <c r="Y27" s="211"/>
      <c r="Z27" s="211"/>
      <c r="AA27" s="211"/>
      <c r="AB27" s="211"/>
      <c r="AC27" s="211"/>
      <c r="AD27" s="211"/>
      <c r="AE27" s="212" t="s">
        <v>406</v>
      </c>
      <c r="AF27" s="213"/>
      <c r="AG27" s="214"/>
    </row>
    <row r="28" spans="1:33" ht="18.75" customHeight="1">
      <c r="A28" s="324"/>
      <c r="B28" s="327"/>
      <c r="C28" s="327"/>
      <c r="D28" s="326"/>
      <c r="E28" s="267" t="str">
        <f t="shared" si="0"/>
        <v/>
      </c>
      <c r="F28" s="268"/>
      <c r="G28" s="215" t="str">
        <f t="shared" si="1"/>
        <v/>
      </c>
      <c r="H28" s="216"/>
      <c r="I28" s="216"/>
      <c r="J28" s="216"/>
      <c r="K28" s="216"/>
      <c r="L28" s="216"/>
      <c r="M28" s="216"/>
      <c r="N28" s="216"/>
      <c r="O28" s="216"/>
      <c r="P28" s="216"/>
      <c r="Q28" s="216"/>
      <c r="R28" s="217"/>
      <c r="S28" s="210"/>
      <c r="T28" s="211"/>
      <c r="U28" s="211"/>
      <c r="V28" s="211"/>
      <c r="W28" s="211"/>
      <c r="X28" s="211"/>
      <c r="Y28" s="211"/>
      <c r="Z28" s="211"/>
      <c r="AA28" s="211"/>
      <c r="AB28" s="211"/>
      <c r="AC28" s="211"/>
      <c r="AD28" s="211"/>
      <c r="AE28" s="212" t="s">
        <v>406</v>
      </c>
      <c r="AF28" s="213"/>
      <c r="AG28" s="214"/>
    </row>
    <row r="29" spans="1:33" ht="18.75" customHeight="1">
      <c r="A29" s="328"/>
      <c r="B29" s="329"/>
      <c r="C29" s="329"/>
      <c r="D29" s="330"/>
      <c r="E29" s="267" t="str">
        <f t="shared" si="0"/>
        <v>⑥</v>
      </c>
      <c r="F29" s="268"/>
      <c r="G29" s="215" t="str">
        <f t="shared" si="1"/>
        <v>笠岡営業所</v>
      </c>
      <c r="H29" s="216"/>
      <c r="I29" s="216"/>
      <c r="J29" s="216"/>
      <c r="K29" s="216"/>
      <c r="L29" s="216"/>
      <c r="M29" s="216"/>
      <c r="N29" s="216"/>
      <c r="O29" s="216"/>
      <c r="P29" s="216"/>
      <c r="Q29" s="216"/>
      <c r="R29" s="217"/>
      <c r="S29" s="210">
        <v>4605</v>
      </c>
      <c r="T29" s="211"/>
      <c r="U29" s="211"/>
      <c r="V29" s="211"/>
      <c r="W29" s="211"/>
      <c r="X29" s="211"/>
      <c r="Y29" s="211"/>
      <c r="Z29" s="211"/>
      <c r="AA29" s="211"/>
      <c r="AB29" s="211"/>
      <c r="AC29" s="211"/>
      <c r="AD29" s="211"/>
      <c r="AE29" s="212" t="s">
        <v>406</v>
      </c>
      <c r="AF29" s="213"/>
      <c r="AG29" s="214"/>
    </row>
    <row r="30" spans="1:33" ht="9" customHeight="1">
      <c r="A30" s="155"/>
      <c r="B30" s="140"/>
      <c r="C30" s="140"/>
      <c r="D30" s="140"/>
      <c r="E30" s="146"/>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55"/>
    </row>
    <row r="31" spans="1:33" ht="19" customHeight="1" thickBot="1">
      <c r="A31" s="278" t="s">
        <v>22</v>
      </c>
      <c r="B31" s="279"/>
      <c r="C31" s="279"/>
      <c r="D31" s="279"/>
      <c r="E31" s="466" t="s">
        <v>24</v>
      </c>
      <c r="F31" s="467"/>
      <c r="G31" s="467"/>
      <c r="H31" s="467"/>
      <c r="I31" s="16"/>
      <c r="J31" s="16"/>
      <c r="K31" s="468" t="s">
        <v>440</v>
      </c>
      <c r="L31" s="468"/>
      <c r="M31" s="370">
        <v>4</v>
      </c>
      <c r="N31" s="370"/>
      <c r="O31" s="16" t="s">
        <v>19</v>
      </c>
      <c r="P31" s="16"/>
      <c r="Q31" s="16"/>
      <c r="R31" s="16"/>
      <c r="S31" s="16" t="s">
        <v>405</v>
      </c>
      <c r="T31" s="15"/>
      <c r="U31" s="468" t="s">
        <v>440</v>
      </c>
      <c r="V31" s="468"/>
      <c r="W31" s="370">
        <f>IF(AD21="","",AD21)</f>
        <v>8</v>
      </c>
      <c r="X31" s="370"/>
      <c r="Y31" s="16" t="s">
        <v>404</v>
      </c>
      <c r="Z31" s="16"/>
      <c r="AA31" s="154"/>
      <c r="AB31" s="154" t="s">
        <v>403</v>
      </c>
      <c r="AC31" s="477">
        <v>5</v>
      </c>
      <c r="AD31" s="477"/>
      <c r="AE31" s="357" t="s">
        <v>44</v>
      </c>
      <c r="AF31" s="469"/>
      <c r="AG31" s="470"/>
    </row>
    <row r="32" spans="1:33" ht="19" customHeight="1">
      <c r="A32" s="281"/>
      <c r="B32" s="282"/>
      <c r="C32" s="282"/>
      <c r="D32" s="282"/>
      <c r="E32" s="153"/>
      <c r="F32" s="152"/>
      <c r="G32" s="151" t="s">
        <v>4</v>
      </c>
      <c r="H32" s="151"/>
      <c r="I32" s="151"/>
      <c r="J32" s="151"/>
      <c r="K32" s="150"/>
      <c r="L32" s="70" t="s">
        <v>403</v>
      </c>
      <c r="M32" s="195">
        <f>IF(R21="","",R21)</f>
        <v>6</v>
      </c>
      <c r="N32" s="195"/>
      <c r="O32" s="195" t="s">
        <v>402</v>
      </c>
      <c r="P32" s="195"/>
      <c r="Q32" s="195"/>
      <c r="R32" s="195"/>
      <c r="S32" s="195"/>
      <c r="T32" s="371"/>
      <c r="U32" s="20"/>
      <c r="V32" s="369" t="s">
        <v>401</v>
      </c>
      <c r="W32" s="273"/>
      <c r="X32" s="273"/>
      <c r="Y32" s="273"/>
      <c r="Z32" s="21"/>
      <c r="AA32" s="22"/>
      <c r="AB32" s="23"/>
      <c r="AC32" s="195" t="s">
        <v>36</v>
      </c>
      <c r="AD32" s="195"/>
      <c r="AE32" s="195"/>
      <c r="AF32" s="24"/>
      <c r="AG32" s="25"/>
    </row>
    <row r="33" spans="1:33" ht="19" customHeight="1" thickBot="1">
      <c r="A33" s="284"/>
      <c r="B33" s="285"/>
      <c r="C33" s="285"/>
      <c r="D33" s="285"/>
      <c r="E33" s="26"/>
      <c r="F33" s="147"/>
      <c r="G33" s="16" t="s">
        <v>5</v>
      </c>
      <c r="H33" s="16"/>
      <c r="I33" s="27"/>
      <c r="J33" s="149"/>
      <c r="K33" s="28"/>
      <c r="L33" s="29"/>
      <c r="M33" s="209">
        <f>IF(X37="",(1-N22/E22)*100,(1-X37/S37)*100)</f>
        <v>1.1904761904761862</v>
      </c>
      <c r="N33" s="209"/>
      <c r="O33" s="209"/>
      <c r="P33" s="209"/>
      <c r="Q33" s="209"/>
      <c r="R33" s="209"/>
      <c r="S33" s="16" t="s">
        <v>400</v>
      </c>
      <c r="T33" s="16"/>
      <c r="U33" s="29"/>
      <c r="V33" s="368">
        <v>6</v>
      </c>
      <c r="W33" s="368"/>
      <c r="X33" s="368"/>
      <c r="Y33" s="368"/>
      <c r="Z33" s="16" t="s">
        <v>400</v>
      </c>
      <c r="AA33" s="148"/>
      <c r="AB33" s="366" t="s">
        <v>34</v>
      </c>
      <c r="AC33" s="366"/>
      <c r="AD33" s="30"/>
      <c r="AE33" s="147"/>
      <c r="AF33" s="366" t="s">
        <v>35</v>
      </c>
      <c r="AG33" s="367"/>
    </row>
    <row r="34" spans="1:33" ht="9" customHeight="1">
      <c r="A34" s="31"/>
      <c r="B34" s="14"/>
      <c r="C34" s="14"/>
      <c r="D34" s="14"/>
      <c r="E34" s="32"/>
      <c r="F34" s="33"/>
      <c r="G34" s="7"/>
      <c r="H34" s="7"/>
      <c r="I34" s="7"/>
      <c r="J34" s="140"/>
      <c r="K34" s="34"/>
      <c r="L34" s="7"/>
      <c r="M34" s="7"/>
      <c r="N34" s="7"/>
      <c r="O34" s="7"/>
      <c r="P34" s="7"/>
      <c r="Q34" s="7"/>
      <c r="R34" s="7"/>
      <c r="S34" s="7"/>
      <c r="T34" s="7"/>
      <c r="U34" s="7"/>
      <c r="V34" s="7"/>
      <c r="W34" s="7"/>
      <c r="X34" s="7"/>
      <c r="Y34" s="7"/>
      <c r="Z34" s="7"/>
      <c r="AA34" s="7"/>
      <c r="AB34" s="33"/>
      <c r="AC34" s="33"/>
      <c r="AD34" s="5"/>
      <c r="AE34" s="33"/>
      <c r="AF34" s="5"/>
      <c r="AG34" s="33"/>
    </row>
    <row r="35" spans="1:33" ht="12.75" customHeight="1" thickBot="1">
      <c r="A35" s="385" t="s">
        <v>51</v>
      </c>
      <c r="B35" s="442"/>
      <c r="C35" s="442"/>
      <c r="D35" s="442"/>
      <c r="E35" s="263" t="s">
        <v>52</v>
      </c>
      <c r="F35" s="264"/>
      <c r="G35" s="264"/>
      <c r="H35" s="264"/>
      <c r="I35" s="264"/>
      <c r="J35" s="264"/>
      <c r="K35" s="264"/>
      <c r="L35" s="264"/>
      <c r="M35" s="264"/>
      <c r="N35" s="264"/>
      <c r="O35" s="264"/>
      <c r="P35" s="264"/>
      <c r="Q35" s="264"/>
      <c r="R35" s="265"/>
      <c r="S35" s="35"/>
      <c r="T35" s="35"/>
      <c r="U35" s="36"/>
      <c r="V35" s="221" t="s">
        <v>23</v>
      </c>
      <c r="W35" s="221"/>
      <c r="X35" s="221"/>
      <c r="Y35" s="221"/>
      <c r="Z35" s="221"/>
      <c r="AA35" s="221"/>
      <c r="AB35" s="221"/>
      <c r="AC35" s="221"/>
      <c r="AD35" s="221"/>
      <c r="AE35" s="35"/>
      <c r="AF35" s="35"/>
      <c r="AG35" s="37"/>
    </row>
    <row r="36" spans="1:33" ht="12" customHeight="1">
      <c r="A36" s="443"/>
      <c r="B36" s="444"/>
      <c r="C36" s="444"/>
      <c r="D36" s="445"/>
      <c r="E36" s="360" t="s">
        <v>399</v>
      </c>
      <c r="F36" s="361"/>
      <c r="G36" s="361"/>
      <c r="H36" s="361"/>
      <c r="I36" s="361"/>
      <c r="J36" s="361"/>
      <c r="K36" s="361"/>
      <c r="L36" s="361"/>
      <c r="M36" s="361"/>
      <c r="N36" s="361"/>
      <c r="O36" s="361"/>
      <c r="P36" s="361"/>
      <c r="Q36" s="361"/>
      <c r="R36" s="362"/>
      <c r="S36" s="38"/>
      <c r="T36" s="380" t="s">
        <v>31</v>
      </c>
      <c r="U36" s="380"/>
      <c r="V36" s="380"/>
      <c r="W36" s="39"/>
      <c r="X36" s="40" t="s">
        <v>398</v>
      </c>
      <c r="Y36" s="382">
        <f>IF(R21="","",R21)</f>
        <v>6</v>
      </c>
      <c r="Z36" s="382"/>
      <c r="AA36" s="382" t="s">
        <v>21</v>
      </c>
      <c r="AB36" s="383"/>
      <c r="AC36" s="41"/>
      <c r="AD36" s="260" t="s">
        <v>32</v>
      </c>
      <c r="AE36" s="261"/>
      <c r="AF36" s="261"/>
      <c r="AG36" s="42"/>
    </row>
    <row r="37" spans="1:33" ht="19" customHeight="1">
      <c r="A37" s="443"/>
      <c r="B37" s="444"/>
      <c r="C37" s="444"/>
      <c r="D37" s="445"/>
      <c r="E37" s="360"/>
      <c r="F37" s="361"/>
      <c r="G37" s="361"/>
      <c r="H37" s="361"/>
      <c r="I37" s="361"/>
      <c r="J37" s="361"/>
      <c r="K37" s="361"/>
      <c r="L37" s="361"/>
      <c r="M37" s="361"/>
      <c r="N37" s="361"/>
      <c r="O37" s="361"/>
      <c r="P37" s="361"/>
      <c r="Q37" s="361"/>
      <c r="R37" s="362"/>
      <c r="S37" s="205">
        <v>1.764</v>
      </c>
      <c r="T37" s="206"/>
      <c r="U37" s="206"/>
      <c r="V37" s="206"/>
      <c r="W37" s="207"/>
      <c r="X37" s="222">
        <v>1.7430000000000001</v>
      </c>
      <c r="Y37" s="206"/>
      <c r="Z37" s="206"/>
      <c r="AA37" s="206"/>
      <c r="AB37" s="207"/>
      <c r="AC37" s="222">
        <v>1.6579999999999999</v>
      </c>
      <c r="AD37" s="206"/>
      <c r="AE37" s="206"/>
      <c r="AF37" s="206"/>
      <c r="AG37" s="223"/>
    </row>
    <row r="38" spans="1:33" ht="19" customHeight="1" thickBot="1">
      <c r="A38" s="446"/>
      <c r="B38" s="447"/>
      <c r="C38" s="447"/>
      <c r="D38" s="447"/>
      <c r="E38" s="363"/>
      <c r="F38" s="364"/>
      <c r="G38" s="364"/>
      <c r="H38" s="364"/>
      <c r="I38" s="364"/>
      <c r="J38" s="364"/>
      <c r="K38" s="364"/>
      <c r="L38" s="364"/>
      <c r="M38" s="364"/>
      <c r="N38" s="364"/>
      <c r="O38" s="364"/>
      <c r="P38" s="364"/>
      <c r="Q38" s="364"/>
      <c r="R38" s="365"/>
      <c r="S38" s="77" t="s">
        <v>397</v>
      </c>
      <c r="T38" s="73"/>
      <c r="U38" s="208" t="s">
        <v>396</v>
      </c>
      <c r="V38" s="208"/>
      <c r="W38" s="74" t="s">
        <v>395</v>
      </c>
      <c r="X38" s="78" t="str">
        <f>IF(S38="","",S38)</f>
        <v>t</v>
      </c>
      <c r="Y38" s="72"/>
      <c r="Z38" s="384" t="str">
        <f>IF(U38="","",U38)</f>
        <v>ｔ</v>
      </c>
      <c r="AA38" s="384"/>
      <c r="AB38" s="75" t="s">
        <v>395</v>
      </c>
      <c r="AC38" s="79" t="str">
        <f>IF(S38="","",S38)</f>
        <v>t</v>
      </c>
      <c r="AD38" s="71"/>
      <c r="AE38" s="204" t="str">
        <f>IF(U38="","",U38)</f>
        <v>ｔ</v>
      </c>
      <c r="AF38" s="204"/>
      <c r="AG38" s="76" t="s">
        <v>395</v>
      </c>
    </row>
    <row r="39" spans="1:33" ht="19" customHeight="1">
      <c r="A39" s="381" t="s">
        <v>15</v>
      </c>
      <c r="B39" s="381"/>
      <c r="C39" s="381"/>
      <c r="D39" s="381"/>
      <c r="E39" s="381"/>
      <c r="F39" s="381"/>
      <c r="G39" s="381"/>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5"/>
    </row>
    <row r="40" spans="1:33" ht="19" customHeight="1">
      <c r="A40" s="401" t="s">
        <v>394</v>
      </c>
      <c r="B40" s="406"/>
      <c r="C40" s="406"/>
      <c r="D40" s="402"/>
      <c r="E40" s="144"/>
      <c r="F40" s="336" t="s">
        <v>8</v>
      </c>
      <c r="G40" s="336"/>
      <c r="H40" s="336"/>
      <c r="I40" s="336"/>
      <c r="J40" s="336"/>
      <c r="K40" s="142"/>
      <c r="L40" s="143"/>
      <c r="M40" s="336" t="s">
        <v>9</v>
      </c>
      <c r="N40" s="336"/>
      <c r="O40" s="336"/>
      <c r="P40" s="336"/>
      <c r="Q40" s="336"/>
      <c r="R40" s="336"/>
      <c r="S40" s="336"/>
      <c r="T40" s="336"/>
      <c r="U40" s="142"/>
      <c r="V40" s="267" t="s">
        <v>443</v>
      </c>
      <c r="W40" s="336"/>
      <c r="X40" s="336"/>
      <c r="Y40" s="336"/>
      <c r="Z40" s="336"/>
      <c r="AA40" s="375">
        <f>IF(R21="","",R21)</f>
        <v>6</v>
      </c>
      <c r="AB40" s="375"/>
      <c r="AC40" s="190" t="s">
        <v>72</v>
      </c>
      <c r="AD40" s="269"/>
      <c r="AE40" s="267" t="s">
        <v>16</v>
      </c>
      <c r="AF40" s="336"/>
      <c r="AG40" s="337"/>
    </row>
    <row r="41" spans="1:33" ht="19" customHeight="1">
      <c r="A41" s="348" t="s">
        <v>7</v>
      </c>
      <c r="B41" s="399"/>
      <c r="C41" s="399"/>
      <c r="D41" s="400"/>
      <c r="E41" s="287" t="s">
        <v>393</v>
      </c>
      <c r="F41" s="288"/>
      <c r="G41" s="288"/>
      <c r="H41" s="288"/>
      <c r="I41" s="288"/>
      <c r="J41" s="288"/>
      <c r="K41" s="289"/>
      <c r="L41" s="459" t="s">
        <v>392</v>
      </c>
      <c r="M41" s="460"/>
      <c r="N41" s="460"/>
      <c r="O41" s="460"/>
      <c r="P41" s="460"/>
      <c r="Q41" s="460"/>
      <c r="R41" s="460"/>
      <c r="S41" s="460"/>
      <c r="T41" s="460"/>
      <c r="U41" s="461"/>
      <c r="V41" s="459">
        <v>0.76500000000000001</v>
      </c>
      <c r="W41" s="460"/>
      <c r="X41" s="460"/>
      <c r="Y41" s="460"/>
      <c r="Z41" s="460"/>
      <c r="AA41" s="460"/>
      <c r="AB41" s="460"/>
      <c r="AC41" s="460"/>
      <c r="AD41" s="461"/>
      <c r="AE41" s="448">
        <v>69.400000000000006</v>
      </c>
      <c r="AF41" s="449"/>
      <c r="AG41" s="450"/>
    </row>
    <row r="42" spans="1:33" ht="19" customHeight="1">
      <c r="A42" s="47" t="s">
        <v>20</v>
      </c>
      <c r="B42" s="47"/>
      <c r="C42" s="47"/>
      <c r="D42" s="47"/>
      <c r="E42" s="48"/>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row>
    <row r="43" spans="1:33" ht="19" customHeight="1">
      <c r="A43" s="242" t="s">
        <v>391</v>
      </c>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4"/>
    </row>
    <row r="44" spans="1:33" ht="19" customHeight="1">
      <c r="A44" s="245"/>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7"/>
    </row>
    <row r="45" spans="1:33" ht="19" customHeight="1">
      <c r="A45" s="245"/>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7"/>
    </row>
    <row r="46" spans="1:33" ht="19" customHeight="1">
      <c r="A46" s="245"/>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7"/>
    </row>
    <row r="47" spans="1:33" ht="15.75" customHeight="1">
      <c r="A47" s="245"/>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7"/>
    </row>
    <row r="48" spans="1:33" ht="18.75" customHeight="1">
      <c r="A48" s="248"/>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50"/>
    </row>
    <row r="49" spans="1:33" ht="19" customHeight="1">
      <c r="A49" s="140"/>
      <c r="B49" s="140"/>
      <c r="C49" s="140"/>
      <c r="D49" s="140"/>
      <c r="E49" s="140"/>
      <c r="F49" s="140"/>
      <c r="G49" s="140"/>
      <c r="H49" s="140"/>
      <c r="I49" s="140"/>
      <c r="J49" s="140"/>
      <c r="K49" s="141"/>
      <c r="L49" s="141"/>
      <c r="M49" s="141"/>
      <c r="N49" s="141"/>
      <c r="O49" s="141"/>
      <c r="P49" s="141"/>
      <c r="Q49" s="141"/>
      <c r="R49" s="141"/>
      <c r="S49" s="141"/>
      <c r="T49" s="141"/>
      <c r="U49" s="140"/>
      <c r="V49" s="140"/>
      <c r="W49" s="140"/>
      <c r="X49" s="140"/>
      <c r="Y49" s="140"/>
      <c r="Z49" s="140"/>
      <c r="AA49" s="140"/>
      <c r="AB49" s="140"/>
      <c r="AC49" s="140"/>
      <c r="AD49" s="140"/>
      <c r="AE49" s="140"/>
      <c r="AF49" s="140"/>
      <c r="AG49" s="140"/>
    </row>
    <row r="50" spans="1:33" ht="19" customHeight="1">
      <c r="A50" s="140"/>
      <c r="B50" s="140"/>
      <c r="C50" s="140"/>
      <c r="D50" s="140"/>
      <c r="E50" s="140"/>
      <c r="F50" s="140"/>
      <c r="G50" s="140"/>
      <c r="H50" s="140"/>
      <c r="I50" s="140"/>
      <c r="J50" s="140"/>
      <c r="K50" s="141"/>
      <c r="L50" s="141"/>
      <c r="M50" s="141"/>
      <c r="N50" s="141"/>
      <c r="O50" s="141"/>
      <c r="P50" s="141"/>
      <c r="Q50" s="141"/>
      <c r="R50" s="141"/>
      <c r="S50" s="141"/>
      <c r="T50" s="141"/>
      <c r="U50" s="140"/>
      <c r="V50" s="140"/>
      <c r="W50" s="140"/>
      <c r="X50" s="140"/>
      <c r="Y50" s="140"/>
      <c r="Z50" s="140"/>
      <c r="AA50" s="140"/>
      <c r="AB50" s="140"/>
      <c r="AC50" s="140"/>
      <c r="AD50" s="140"/>
      <c r="AE50" s="140"/>
      <c r="AF50" s="140"/>
      <c r="AG50" s="140"/>
    </row>
    <row r="51" spans="1:33" ht="18.75" customHeight="1">
      <c r="A51" s="422" t="s">
        <v>33</v>
      </c>
      <c r="B51" s="422"/>
      <c r="C51" s="422"/>
      <c r="D51" s="422"/>
      <c r="E51" s="422"/>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7"/>
    </row>
    <row r="52" spans="1:33" ht="18.75" customHeight="1">
      <c r="A52" s="242" t="s">
        <v>390</v>
      </c>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4"/>
    </row>
    <row r="53" spans="1:33" ht="18.75" customHeight="1">
      <c r="A53" s="245"/>
      <c r="B53" s="246"/>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7"/>
    </row>
    <row r="54" spans="1:33" ht="18.75" customHeight="1">
      <c r="A54" s="245"/>
      <c r="B54" s="246"/>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7"/>
    </row>
    <row r="55" spans="1:33" ht="18.75" customHeight="1">
      <c r="A55" s="245"/>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7"/>
    </row>
    <row r="56" spans="1:33" ht="18.75" customHeight="1">
      <c r="A56" s="248"/>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50"/>
    </row>
    <row r="57" spans="1:33" ht="18.75" customHeight="1">
      <c r="A57" s="47" t="s">
        <v>37</v>
      </c>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row>
    <row r="58" spans="1:33" ht="18.75" customHeight="1">
      <c r="A58" s="394" t="s">
        <v>39</v>
      </c>
      <c r="B58" s="395"/>
      <c r="C58" s="395"/>
      <c r="D58" s="395"/>
      <c r="E58" s="395"/>
      <c r="F58" s="395"/>
      <c r="G58" s="395"/>
      <c r="H58" s="395"/>
      <c r="I58" s="395"/>
      <c r="J58" s="396"/>
      <c r="K58" s="403" t="s">
        <v>38</v>
      </c>
      <c r="L58" s="404"/>
      <c r="M58" s="404"/>
      <c r="N58" s="404"/>
      <c r="O58" s="404"/>
      <c r="P58" s="404"/>
      <c r="Q58" s="404"/>
      <c r="R58" s="404"/>
      <c r="S58" s="404"/>
      <c r="T58" s="404"/>
      <c r="U58" s="404"/>
      <c r="V58" s="404"/>
      <c r="W58" s="404"/>
      <c r="X58" s="404"/>
      <c r="Y58" s="404"/>
      <c r="Z58" s="404"/>
      <c r="AA58" s="404"/>
      <c r="AB58" s="404"/>
      <c r="AC58" s="404"/>
      <c r="AD58" s="404"/>
      <c r="AE58" s="404"/>
      <c r="AF58" s="404"/>
      <c r="AG58" s="405"/>
    </row>
    <row r="59" spans="1:33" ht="18.75" customHeight="1">
      <c r="A59" s="425" t="s">
        <v>511</v>
      </c>
      <c r="B59" s="451"/>
      <c r="C59" s="451"/>
      <c r="D59" s="451"/>
      <c r="E59" s="451"/>
      <c r="F59" s="451"/>
      <c r="G59" s="451"/>
      <c r="H59" s="451"/>
      <c r="I59" s="451"/>
      <c r="J59" s="452"/>
      <c r="K59" s="425" t="s">
        <v>510</v>
      </c>
      <c r="L59" s="434"/>
      <c r="M59" s="434"/>
      <c r="N59" s="434"/>
      <c r="O59" s="434"/>
      <c r="P59" s="434"/>
      <c r="Q59" s="434"/>
      <c r="R59" s="434"/>
      <c r="S59" s="434"/>
      <c r="T59" s="434"/>
      <c r="U59" s="434"/>
      <c r="V59" s="434"/>
      <c r="W59" s="434"/>
      <c r="X59" s="434"/>
      <c r="Y59" s="434"/>
      <c r="Z59" s="434"/>
      <c r="AA59" s="434"/>
      <c r="AB59" s="434"/>
      <c r="AC59" s="434"/>
      <c r="AD59" s="434"/>
      <c r="AE59" s="434"/>
      <c r="AF59" s="434"/>
      <c r="AG59" s="435"/>
    </row>
    <row r="60" spans="1:33" ht="18.75" customHeight="1">
      <c r="A60" s="453"/>
      <c r="B60" s="454"/>
      <c r="C60" s="454"/>
      <c r="D60" s="454"/>
      <c r="E60" s="454"/>
      <c r="F60" s="454"/>
      <c r="G60" s="454"/>
      <c r="H60" s="454"/>
      <c r="I60" s="454"/>
      <c r="J60" s="455"/>
      <c r="K60" s="436"/>
      <c r="L60" s="437"/>
      <c r="M60" s="437"/>
      <c r="N60" s="437"/>
      <c r="O60" s="437"/>
      <c r="P60" s="437"/>
      <c r="Q60" s="437"/>
      <c r="R60" s="437"/>
      <c r="S60" s="437"/>
      <c r="T60" s="437"/>
      <c r="U60" s="437"/>
      <c r="V60" s="437"/>
      <c r="W60" s="437"/>
      <c r="X60" s="437"/>
      <c r="Y60" s="437"/>
      <c r="Z60" s="437"/>
      <c r="AA60" s="437"/>
      <c r="AB60" s="437"/>
      <c r="AC60" s="437"/>
      <c r="AD60" s="437"/>
      <c r="AE60" s="437"/>
      <c r="AF60" s="437"/>
      <c r="AG60" s="438"/>
    </row>
    <row r="61" spans="1:33" ht="18.75" customHeight="1">
      <c r="A61" s="453"/>
      <c r="B61" s="454"/>
      <c r="C61" s="454"/>
      <c r="D61" s="454"/>
      <c r="E61" s="454"/>
      <c r="F61" s="454"/>
      <c r="G61" s="454"/>
      <c r="H61" s="454"/>
      <c r="I61" s="454"/>
      <c r="J61" s="455"/>
      <c r="K61" s="436"/>
      <c r="L61" s="437"/>
      <c r="M61" s="437"/>
      <c r="N61" s="437"/>
      <c r="O61" s="437"/>
      <c r="P61" s="437"/>
      <c r="Q61" s="437"/>
      <c r="R61" s="437"/>
      <c r="S61" s="437"/>
      <c r="T61" s="437"/>
      <c r="U61" s="437"/>
      <c r="V61" s="437"/>
      <c r="W61" s="437"/>
      <c r="X61" s="437"/>
      <c r="Y61" s="437"/>
      <c r="Z61" s="437"/>
      <c r="AA61" s="437"/>
      <c r="AB61" s="437"/>
      <c r="AC61" s="437"/>
      <c r="AD61" s="437"/>
      <c r="AE61" s="437"/>
      <c r="AF61" s="437"/>
      <c r="AG61" s="438"/>
    </row>
    <row r="62" spans="1:33" ht="18.75" customHeight="1">
      <c r="A62" s="453"/>
      <c r="B62" s="454"/>
      <c r="C62" s="454"/>
      <c r="D62" s="454"/>
      <c r="E62" s="454"/>
      <c r="F62" s="454"/>
      <c r="G62" s="454"/>
      <c r="H62" s="454"/>
      <c r="I62" s="454"/>
      <c r="J62" s="455"/>
      <c r="K62" s="436"/>
      <c r="L62" s="437"/>
      <c r="M62" s="437"/>
      <c r="N62" s="437"/>
      <c r="O62" s="437"/>
      <c r="P62" s="437"/>
      <c r="Q62" s="437"/>
      <c r="R62" s="437"/>
      <c r="S62" s="437"/>
      <c r="T62" s="437"/>
      <c r="U62" s="437"/>
      <c r="V62" s="437"/>
      <c r="W62" s="437"/>
      <c r="X62" s="437"/>
      <c r="Y62" s="437"/>
      <c r="Z62" s="437"/>
      <c r="AA62" s="437"/>
      <c r="AB62" s="437"/>
      <c r="AC62" s="437"/>
      <c r="AD62" s="437"/>
      <c r="AE62" s="437"/>
      <c r="AF62" s="437"/>
      <c r="AG62" s="438"/>
    </row>
    <row r="63" spans="1:33" ht="18.75" customHeight="1">
      <c r="A63" s="453"/>
      <c r="B63" s="454"/>
      <c r="C63" s="454"/>
      <c r="D63" s="454"/>
      <c r="E63" s="454"/>
      <c r="F63" s="454"/>
      <c r="G63" s="454"/>
      <c r="H63" s="454"/>
      <c r="I63" s="454"/>
      <c r="J63" s="455"/>
      <c r="K63" s="436"/>
      <c r="L63" s="437"/>
      <c r="M63" s="437"/>
      <c r="N63" s="437"/>
      <c r="O63" s="437"/>
      <c r="P63" s="437"/>
      <c r="Q63" s="437"/>
      <c r="R63" s="437"/>
      <c r="S63" s="437"/>
      <c r="T63" s="437"/>
      <c r="U63" s="437"/>
      <c r="V63" s="437"/>
      <c r="W63" s="437"/>
      <c r="X63" s="437"/>
      <c r="Y63" s="437"/>
      <c r="Z63" s="437"/>
      <c r="AA63" s="437"/>
      <c r="AB63" s="437"/>
      <c r="AC63" s="437"/>
      <c r="AD63" s="437"/>
      <c r="AE63" s="437"/>
      <c r="AF63" s="437"/>
      <c r="AG63" s="438"/>
    </row>
    <row r="64" spans="1:33" ht="18.75" customHeight="1">
      <c r="A64" s="453"/>
      <c r="B64" s="454"/>
      <c r="C64" s="454"/>
      <c r="D64" s="454"/>
      <c r="E64" s="454"/>
      <c r="F64" s="454"/>
      <c r="G64" s="454"/>
      <c r="H64" s="454"/>
      <c r="I64" s="454"/>
      <c r="J64" s="455"/>
      <c r="K64" s="436"/>
      <c r="L64" s="437"/>
      <c r="M64" s="437"/>
      <c r="N64" s="437"/>
      <c r="O64" s="437"/>
      <c r="P64" s="437"/>
      <c r="Q64" s="437"/>
      <c r="R64" s="437"/>
      <c r="S64" s="437"/>
      <c r="T64" s="437"/>
      <c r="U64" s="437"/>
      <c r="V64" s="437"/>
      <c r="W64" s="437"/>
      <c r="X64" s="437"/>
      <c r="Y64" s="437"/>
      <c r="Z64" s="437"/>
      <c r="AA64" s="437"/>
      <c r="AB64" s="437"/>
      <c r="AC64" s="437"/>
      <c r="AD64" s="437"/>
      <c r="AE64" s="437"/>
      <c r="AF64" s="437"/>
      <c r="AG64" s="438"/>
    </row>
    <row r="65" spans="1:33" ht="18.75" customHeight="1">
      <c r="A65" s="453"/>
      <c r="B65" s="454"/>
      <c r="C65" s="454"/>
      <c r="D65" s="454"/>
      <c r="E65" s="454"/>
      <c r="F65" s="454"/>
      <c r="G65" s="454"/>
      <c r="H65" s="454"/>
      <c r="I65" s="454"/>
      <c r="J65" s="455"/>
      <c r="K65" s="436"/>
      <c r="L65" s="437"/>
      <c r="M65" s="437"/>
      <c r="N65" s="437"/>
      <c r="O65" s="437"/>
      <c r="P65" s="437"/>
      <c r="Q65" s="437"/>
      <c r="R65" s="437"/>
      <c r="S65" s="437"/>
      <c r="T65" s="437"/>
      <c r="U65" s="437"/>
      <c r="V65" s="437"/>
      <c r="W65" s="437"/>
      <c r="X65" s="437"/>
      <c r="Y65" s="437"/>
      <c r="Z65" s="437"/>
      <c r="AA65" s="437"/>
      <c r="AB65" s="437"/>
      <c r="AC65" s="437"/>
      <c r="AD65" s="437"/>
      <c r="AE65" s="437"/>
      <c r="AF65" s="437"/>
      <c r="AG65" s="438"/>
    </row>
    <row r="66" spans="1:33" ht="18.75" customHeight="1">
      <c r="A66" s="453"/>
      <c r="B66" s="454"/>
      <c r="C66" s="454"/>
      <c r="D66" s="454"/>
      <c r="E66" s="454"/>
      <c r="F66" s="454"/>
      <c r="G66" s="454"/>
      <c r="H66" s="454"/>
      <c r="I66" s="454"/>
      <c r="J66" s="455"/>
      <c r="K66" s="436"/>
      <c r="L66" s="437"/>
      <c r="M66" s="437"/>
      <c r="N66" s="437"/>
      <c r="O66" s="437"/>
      <c r="P66" s="437"/>
      <c r="Q66" s="437"/>
      <c r="R66" s="437"/>
      <c r="S66" s="437"/>
      <c r="T66" s="437"/>
      <c r="U66" s="437"/>
      <c r="V66" s="437"/>
      <c r="W66" s="437"/>
      <c r="X66" s="437"/>
      <c r="Y66" s="437"/>
      <c r="Z66" s="437"/>
      <c r="AA66" s="437"/>
      <c r="AB66" s="437"/>
      <c r="AC66" s="437"/>
      <c r="AD66" s="437"/>
      <c r="AE66" s="437"/>
      <c r="AF66" s="437"/>
      <c r="AG66" s="438"/>
    </row>
    <row r="67" spans="1:33" ht="18.75" customHeight="1">
      <c r="A67" s="453"/>
      <c r="B67" s="454"/>
      <c r="C67" s="454"/>
      <c r="D67" s="454"/>
      <c r="E67" s="454"/>
      <c r="F67" s="454"/>
      <c r="G67" s="454"/>
      <c r="H67" s="454"/>
      <c r="I67" s="454"/>
      <c r="J67" s="455"/>
      <c r="K67" s="436"/>
      <c r="L67" s="437"/>
      <c r="M67" s="437"/>
      <c r="N67" s="437"/>
      <c r="O67" s="437"/>
      <c r="P67" s="437"/>
      <c r="Q67" s="437"/>
      <c r="R67" s="437"/>
      <c r="S67" s="437"/>
      <c r="T67" s="437"/>
      <c r="U67" s="437"/>
      <c r="V67" s="437"/>
      <c r="W67" s="437"/>
      <c r="X67" s="437"/>
      <c r="Y67" s="437"/>
      <c r="Z67" s="437"/>
      <c r="AA67" s="437"/>
      <c r="AB67" s="437"/>
      <c r="AC67" s="437"/>
      <c r="AD67" s="437"/>
      <c r="AE67" s="437"/>
      <c r="AF67" s="437"/>
      <c r="AG67" s="438"/>
    </row>
    <row r="68" spans="1:33" ht="18.75" customHeight="1">
      <c r="A68" s="453"/>
      <c r="B68" s="454"/>
      <c r="C68" s="454"/>
      <c r="D68" s="454"/>
      <c r="E68" s="454"/>
      <c r="F68" s="454"/>
      <c r="G68" s="454"/>
      <c r="H68" s="454"/>
      <c r="I68" s="454"/>
      <c r="J68" s="455"/>
      <c r="K68" s="436"/>
      <c r="L68" s="437"/>
      <c r="M68" s="437"/>
      <c r="N68" s="437"/>
      <c r="O68" s="437"/>
      <c r="P68" s="437"/>
      <c r="Q68" s="437"/>
      <c r="R68" s="437"/>
      <c r="S68" s="437"/>
      <c r="T68" s="437"/>
      <c r="U68" s="437"/>
      <c r="V68" s="437"/>
      <c r="W68" s="437"/>
      <c r="X68" s="437"/>
      <c r="Y68" s="437"/>
      <c r="Z68" s="437"/>
      <c r="AA68" s="437"/>
      <c r="AB68" s="437"/>
      <c r="AC68" s="437"/>
      <c r="AD68" s="437"/>
      <c r="AE68" s="437"/>
      <c r="AF68" s="437"/>
      <c r="AG68" s="438"/>
    </row>
    <row r="69" spans="1:33" ht="18.75" customHeight="1">
      <c r="A69" s="453"/>
      <c r="B69" s="454"/>
      <c r="C69" s="454"/>
      <c r="D69" s="454"/>
      <c r="E69" s="454"/>
      <c r="F69" s="454"/>
      <c r="G69" s="454"/>
      <c r="H69" s="454"/>
      <c r="I69" s="454"/>
      <c r="J69" s="455"/>
      <c r="K69" s="436"/>
      <c r="L69" s="437"/>
      <c r="M69" s="437"/>
      <c r="N69" s="437"/>
      <c r="O69" s="437"/>
      <c r="P69" s="437"/>
      <c r="Q69" s="437"/>
      <c r="R69" s="437"/>
      <c r="S69" s="437"/>
      <c r="T69" s="437"/>
      <c r="U69" s="437"/>
      <c r="V69" s="437"/>
      <c r="W69" s="437"/>
      <c r="X69" s="437"/>
      <c r="Y69" s="437"/>
      <c r="Z69" s="437"/>
      <c r="AA69" s="437"/>
      <c r="AB69" s="437"/>
      <c r="AC69" s="437"/>
      <c r="AD69" s="437"/>
      <c r="AE69" s="437"/>
      <c r="AF69" s="437"/>
      <c r="AG69" s="438"/>
    </row>
    <row r="70" spans="1:33" ht="18.75" customHeight="1">
      <c r="A70" s="453"/>
      <c r="B70" s="454"/>
      <c r="C70" s="454"/>
      <c r="D70" s="454"/>
      <c r="E70" s="454"/>
      <c r="F70" s="454"/>
      <c r="G70" s="454"/>
      <c r="H70" s="454"/>
      <c r="I70" s="454"/>
      <c r="J70" s="455"/>
      <c r="K70" s="436"/>
      <c r="L70" s="437"/>
      <c r="M70" s="437"/>
      <c r="N70" s="437"/>
      <c r="O70" s="437"/>
      <c r="P70" s="437"/>
      <c r="Q70" s="437"/>
      <c r="R70" s="437"/>
      <c r="S70" s="437"/>
      <c r="T70" s="437"/>
      <c r="U70" s="437"/>
      <c r="V70" s="437"/>
      <c r="W70" s="437"/>
      <c r="X70" s="437"/>
      <c r="Y70" s="437"/>
      <c r="Z70" s="437"/>
      <c r="AA70" s="437"/>
      <c r="AB70" s="437"/>
      <c r="AC70" s="437"/>
      <c r="AD70" s="437"/>
      <c r="AE70" s="437"/>
      <c r="AF70" s="437"/>
      <c r="AG70" s="438"/>
    </row>
    <row r="71" spans="1:33" ht="18.75" customHeight="1">
      <c r="A71" s="453"/>
      <c r="B71" s="454"/>
      <c r="C71" s="454"/>
      <c r="D71" s="454"/>
      <c r="E71" s="454"/>
      <c r="F71" s="454"/>
      <c r="G71" s="454"/>
      <c r="H71" s="454"/>
      <c r="I71" s="454"/>
      <c r="J71" s="455"/>
      <c r="K71" s="436"/>
      <c r="L71" s="437"/>
      <c r="M71" s="437"/>
      <c r="N71" s="437"/>
      <c r="O71" s="437"/>
      <c r="P71" s="437"/>
      <c r="Q71" s="437"/>
      <c r="R71" s="437"/>
      <c r="S71" s="437"/>
      <c r="T71" s="437"/>
      <c r="U71" s="437"/>
      <c r="V71" s="437"/>
      <c r="W71" s="437"/>
      <c r="X71" s="437"/>
      <c r="Y71" s="437"/>
      <c r="Z71" s="437"/>
      <c r="AA71" s="437"/>
      <c r="AB71" s="437"/>
      <c r="AC71" s="437"/>
      <c r="AD71" s="437"/>
      <c r="AE71" s="437"/>
      <c r="AF71" s="437"/>
      <c r="AG71" s="438"/>
    </row>
    <row r="72" spans="1:33" ht="18.75" customHeight="1">
      <c r="A72" s="453"/>
      <c r="B72" s="454"/>
      <c r="C72" s="454"/>
      <c r="D72" s="454"/>
      <c r="E72" s="454"/>
      <c r="F72" s="454"/>
      <c r="G72" s="454"/>
      <c r="H72" s="454"/>
      <c r="I72" s="454"/>
      <c r="J72" s="455"/>
      <c r="K72" s="436"/>
      <c r="L72" s="437"/>
      <c r="M72" s="437"/>
      <c r="N72" s="437"/>
      <c r="O72" s="437"/>
      <c r="P72" s="437"/>
      <c r="Q72" s="437"/>
      <c r="R72" s="437"/>
      <c r="S72" s="437"/>
      <c r="T72" s="437"/>
      <c r="U72" s="437"/>
      <c r="V72" s="437"/>
      <c r="W72" s="437"/>
      <c r="X72" s="437"/>
      <c r="Y72" s="437"/>
      <c r="Z72" s="437"/>
      <c r="AA72" s="437"/>
      <c r="AB72" s="437"/>
      <c r="AC72" s="437"/>
      <c r="AD72" s="437"/>
      <c r="AE72" s="437"/>
      <c r="AF72" s="437"/>
      <c r="AG72" s="438"/>
    </row>
    <row r="73" spans="1:33" ht="18.75" customHeight="1">
      <c r="A73" s="453"/>
      <c r="B73" s="454"/>
      <c r="C73" s="454"/>
      <c r="D73" s="454"/>
      <c r="E73" s="454"/>
      <c r="F73" s="454"/>
      <c r="G73" s="454"/>
      <c r="H73" s="454"/>
      <c r="I73" s="454"/>
      <c r="J73" s="455"/>
      <c r="K73" s="436"/>
      <c r="L73" s="437"/>
      <c r="M73" s="437"/>
      <c r="N73" s="437"/>
      <c r="O73" s="437"/>
      <c r="P73" s="437"/>
      <c r="Q73" s="437"/>
      <c r="R73" s="437"/>
      <c r="S73" s="437"/>
      <c r="T73" s="437"/>
      <c r="U73" s="437"/>
      <c r="V73" s="437"/>
      <c r="W73" s="437"/>
      <c r="X73" s="437"/>
      <c r="Y73" s="437"/>
      <c r="Z73" s="437"/>
      <c r="AA73" s="437"/>
      <c r="AB73" s="437"/>
      <c r="AC73" s="437"/>
      <c r="AD73" s="437"/>
      <c r="AE73" s="437"/>
      <c r="AF73" s="437"/>
      <c r="AG73" s="438"/>
    </row>
    <row r="74" spans="1:33" ht="18.75" customHeight="1">
      <c r="A74" s="456"/>
      <c r="B74" s="457"/>
      <c r="C74" s="457"/>
      <c r="D74" s="457"/>
      <c r="E74" s="457"/>
      <c r="F74" s="457"/>
      <c r="G74" s="457"/>
      <c r="H74" s="457"/>
      <c r="I74" s="457"/>
      <c r="J74" s="458"/>
      <c r="K74" s="439"/>
      <c r="L74" s="440"/>
      <c r="M74" s="440"/>
      <c r="N74" s="440"/>
      <c r="O74" s="440"/>
      <c r="P74" s="440"/>
      <c r="Q74" s="440"/>
      <c r="R74" s="440"/>
      <c r="S74" s="440"/>
      <c r="T74" s="440"/>
      <c r="U74" s="440"/>
      <c r="V74" s="440"/>
      <c r="W74" s="440"/>
      <c r="X74" s="440"/>
      <c r="Y74" s="440"/>
      <c r="Z74" s="440"/>
      <c r="AA74" s="440"/>
      <c r="AB74" s="440"/>
      <c r="AC74" s="440"/>
      <c r="AD74" s="440"/>
      <c r="AE74" s="440"/>
      <c r="AF74" s="440"/>
      <c r="AG74" s="441"/>
    </row>
    <row r="75" spans="1:33" ht="18.75" customHeight="1">
      <c r="A75" s="47" t="s">
        <v>42</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row>
    <row r="76" spans="1:33" ht="18.75" hidden="1" customHeight="1">
      <c r="A76" s="51"/>
      <c r="B76" s="51"/>
      <c r="C76" s="51"/>
      <c r="D76" s="51"/>
      <c r="E76" s="51"/>
      <c r="F76" s="51"/>
      <c r="G76" s="51"/>
      <c r="H76" s="51"/>
      <c r="I76" s="51"/>
      <c r="J76" s="138"/>
      <c r="K76" s="138"/>
      <c r="L76" s="53">
        <v>23</v>
      </c>
      <c r="M76" s="53">
        <v>24</v>
      </c>
      <c r="N76" s="53">
        <v>25</v>
      </c>
      <c r="O76" s="53">
        <v>26</v>
      </c>
      <c r="P76" s="53">
        <v>27</v>
      </c>
      <c r="Q76" s="53"/>
      <c r="R76" s="53" t="s">
        <v>389</v>
      </c>
      <c r="S76" s="53" t="s">
        <v>388</v>
      </c>
      <c r="T76" s="53" t="s">
        <v>387</v>
      </c>
      <c r="U76" s="53" t="s">
        <v>386</v>
      </c>
      <c r="V76" s="53" t="s">
        <v>385</v>
      </c>
      <c r="W76" s="53" t="s">
        <v>384</v>
      </c>
      <c r="X76" s="51"/>
      <c r="Y76" s="51"/>
      <c r="Z76" s="51"/>
      <c r="AA76" s="53" t="s">
        <v>383</v>
      </c>
      <c r="AB76" s="53" t="s">
        <v>382</v>
      </c>
      <c r="AC76" s="54"/>
      <c r="AD76" s="54"/>
      <c r="AE76" s="53" t="s">
        <v>381</v>
      </c>
      <c r="AF76" s="54"/>
      <c r="AG76" s="54"/>
    </row>
    <row r="77" spans="1:33" ht="18.75" customHeight="1">
      <c r="A77" s="411" t="s">
        <v>43</v>
      </c>
      <c r="B77" s="412"/>
      <c r="C77" s="412"/>
      <c r="D77" s="401" t="str">
        <f>IF(F77="","　 無","有　")</f>
        <v>有　</v>
      </c>
      <c r="E77" s="402"/>
      <c r="F77" s="242" t="s">
        <v>512</v>
      </c>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4"/>
    </row>
    <row r="78" spans="1:33" ht="18.75" customHeight="1">
      <c r="A78" s="413"/>
      <c r="B78" s="414"/>
      <c r="C78" s="414"/>
      <c r="D78" s="348"/>
      <c r="E78" s="400"/>
      <c r="F78" s="248"/>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50"/>
    </row>
    <row r="79" spans="1:33" ht="18.75" customHeight="1">
      <c r="A79" s="281" t="s">
        <v>17</v>
      </c>
      <c r="B79" s="407"/>
      <c r="C79" s="407"/>
      <c r="D79" s="401" t="str">
        <f>IF(F79="","　 無","有　")</f>
        <v>有　</v>
      </c>
      <c r="E79" s="402"/>
      <c r="F79" s="242" t="s">
        <v>513</v>
      </c>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4"/>
    </row>
    <row r="80" spans="1:33" ht="18.75" customHeight="1">
      <c r="A80" s="284"/>
      <c r="B80" s="285"/>
      <c r="C80" s="285"/>
      <c r="D80" s="348"/>
      <c r="E80" s="400"/>
      <c r="F80" s="248"/>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50"/>
    </row>
    <row r="81" spans="1:33" ht="18.75" customHeight="1">
      <c r="A81" s="47" t="s">
        <v>26</v>
      </c>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row>
    <row r="82" spans="1:33" ht="18.75" hidden="1" customHeight="1">
      <c r="A82" s="51"/>
      <c r="B82" s="51"/>
      <c r="C82" s="51"/>
      <c r="D82" s="51"/>
      <c r="E82" s="51"/>
      <c r="F82" s="51"/>
      <c r="G82" s="51"/>
      <c r="H82" s="51"/>
      <c r="I82" s="51"/>
      <c r="J82" s="51"/>
      <c r="K82" s="51"/>
      <c r="L82" s="51"/>
      <c r="M82" s="51"/>
      <c r="N82" s="51"/>
      <c r="O82" s="51"/>
      <c r="P82" s="51"/>
      <c r="Q82" s="51"/>
      <c r="R82" s="53"/>
      <c r="S82" s="53">
        <v>1</v>
      </c>
      <c r="T82" s="53">
        <v>2</v>
      </c>
      <c r="U82" s="53">
        <v>3</v>
      </c>
      <c r="V82" s="53">
        <v>4</v>
      </c>
      <c r="W82" s="53">
        <v>5</v>
      </c>
      <c r="X82" s="53">
        <v>6</v>
      </c>
      <c r="Y82" s="53">
        <v>7</v>
      </c>
      <c r="Z82" s="53">
        <v>8</v>
      </c>
      <c r="AA82" s="53">
        <v>9</v>
      </c>
      <c r="AB82" s="53">
        <v>0</v>
      </c>
      <c r="AC82" s="51"/>
      <c r="AD82" s="51"/>
      <c r="AE82" s="51"/>
      <c r="AF82" s="51"/>
      <c r="AG82" s="51"/>
    </row>
    <row r="83" spans="1:33" ht="18.75" customHeight="1">
      <c r="A83" s="411" t="s">
        <v>43</v>
      </c>
      <c r="B83" s="412"/>
      <c r="C83" s="412"/>
      <c r="D83" s="401" t="str">
        <f>IF(F83="","　 無","有　")</f>
        <v>有　</v>
      </c>
      <c r="E83" s="402"/>
      <c r="F83" s="242" t="s">
        <v>504</v>
      </c>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4"/>
    </row>
    <row r="84" spans="1:33" ht="18.75" customHeight="1">
      <c r="A84" s="413"/>
      <c r="B84" s="414"/>
      <c r="C84" s="414"/>
      <c r="D84" s="348"/>
      <c r="E84" s="400"/>
      <c r="F84" s="248"/>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50"/>
    </row>
    <row r="85" spans="1:33" ht="18.75" customHeight="1">
      <c r="A85" s="281" t="s">
        <v>17</v>
      </c>
      <c r="B85" s="407"/>
      <c r="C85" s="407"/>
      <c r="D85" s="401" t="str">
        <f>IF(F85="","　 無","有　")</f>
        <v>有　</v>
      </c>
      <c r="E85" s="402"/>
      <c r="F85" s="242" t="s">
        <v>505</v>
      </c>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4"/>
    </row>
    <row r="86" spans="1:33" ht="18.75" customHeight="1">
      <c r="A86" s="284"/>
      <c r="B86" s="285"/>
      <c r="C86" s="285"/>
      <c r="D86" s="348"/>
      <c r="E86" s="400"/>
      <c r="F86" s="248"/>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50"/>
    </row>
    <row r="87" spans="1:33" ht="18.75" customHeight="1">
      <c r="A87" s="47" t="s">
        <v>18</v>
      </c>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row>
    <row r="88" spans="1:33" ht="18.75" customHeight="1">
      <c r="A88" s="242" t="s">
        <v>506</v>
      </c>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4"/>
    </row>
    <row r="89" spans="1:33" ht="18.75" customHeight="1">
      <c r="A89" s="245"/>
      <c r="B89" s="246"/>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7"/>
    </row>
    <row r="90" spans="1:33" ht="18.75" customHeight="1">
      <c r="A90" s="245"/>
      <c r="B90" s="246"/>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7"/>
    </row>
    <row r="91" spans="1:33" ht="18.75" customHeight="1">
      <c r="A91" s="245"/>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7"/>
    </row>
    <row r="92" spans="1:33" ht="18.75" customHeight="1">
      <c r="A92" s="245"/>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7"/>
    </row>
    <row r="93" spans="1:33" ht="18.75" customHeight="1">
      <c r="A93" s="245"/>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7"/>
    </row>
    <row r="94" spans="1:33" ht="18.75" customHeight="1">
      <c r="A94" s="245"/>
      <c r="B94" s="246"/>
      <c r="C94" s="246"/>
      <c r="D94" s="246"/>
      <c r="E94" s="246"/>
      <c r="F94" s="246"/>
      <c r="G94" s="246"/>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7"/>
    </row>
    <row r="95" spans="1:33" ht="18.75" customHeight="1">
      <c r="A95" s="248"/>
      <c r="B95" s="249"/>
      <c r="C95" s="249"/>
      <c r="D95" s="249"/>
      <c r="E95" s="249"/>
      <c r="F95" s="249"/>
      <c r="G95" s="249"/>
      <c r="H95" s="249"/>
      <c r="I95" s="249"/>
      <c r="J95" s="249"/>
      <c r="K95" s="249"/>
      <c r="L95" s="249"/>
      <c r="M95" s="249"/>
      <c r="N95" s="249"/>
      <c r="O95" s="249"/>
      <c r="P95" s="249"/>
      <c r="Q95" s="249"/>
      <c r="R95" s="249"/>
      <c r="S95" s="249"/>
      <c r="T95" s="249"/>
      <c r="U95" s="249"/>
      <c r="V95" s="249"/>
      <c r="W95" s="249"/>
      <c r="X95" s="249"/>
      <c r="Y95" s="249"/>
      <c r="Z95" s="249"/>
      <c r="AA95" s="249"/>
      <c r="AB95" s="249"/>
      <c r="AC95" s="249"/>
      <c r="AD95" s="249"/>
      <c r="AE95" s="249"/>
      <c r="AF95" s="249"/>
      <c r="AG95" s="250"/>
    </row>
    <row r="96" spans="1:33">
      <c r="A96" s="2"/>
      <c r="B96" s="2"/>
      <c r="C96" s="2"/>
      <c r="D96" s="2"/>
      <c r="E96" s="163"/>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5" s="138" customFormat="1">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row>
    <row r="98" spans="1:35" s="138" customFormat="1">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row>
    <row r="99" spans="1:35" s="138" customFormat="1" ht="23.5">
      <c r="A99" s="80" t="s">
        <v>79</v>
      </c>
      <c r="B99" s="55"/>
      <c r="C99" s="55"/>
      <c r="D99" s="55"/>
      <c r="E99" s="55"/>
      <c r="F99" s="55"/>
      <c r="G99" s="55"/>
      <c r="H99" s="55"/>
      <c r="I99" s="55"/>
      <c r="J99" s="55"/>
      <c r="K99" s="55"/>
      <c r="L99" s="55"/>
      <c r="M99" s="55"/>
      <c r="N99" s="55"/>
      <c r="O99" s="55"/>
      <c r="P99" s="55"/>
      <c r="Q99" s="55"/>
      <c r="R99" s="55"/>
      <c r="S99" s="55"/>
      <c r="T99" s="417" t="s">
        <v>296</v>
      </c>
      <c r="U99" s="417"/>
      <c r="V99" s="417"/>
      <c r="W99" s="417"/>
      <c r="X99" s="417"/>
      <c r="Y99" s="417"/>
      <c r="Z99" s="418"/>
      <c r="AA99" s="418"/>
      <c r="AB99" s="55"/>
      <c r="AC99" s="55"/>
      <c r="AD99" s="55"/>
      <c r="AE99" s="55"/>
      <c r="AF99" s="55"/>
      <c r="AG99" s="55"/>
    </row>
    <row r="100" spans="1:35" s="138" customFormat="1" ht="23.5">
      <c r="A100" s="81" t="s">
        <v>80</v>
      </c>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row>
    <row r="101" spans="1:35" s="138" customFormat="1">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row>
    <row r="102" spans="1:35" s="138" customFormat="1">
      <c r="A102" s="56" t="s">
        <v>81</v>
      </c>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5" s="138" customFormat="1">
      <c r="A103" s="57" t="s">
        <v>82</v>
      </c>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5" s="138" customFormat="1">
      <c r="A104" s="58" t="s">
        <v>83</v>
      </c>
      <c r="B104" s="59" t="s">
        <v>84</v>
      </c>
      <c r="C104" s="60"/>
      <c r="D104" s="60"/>
      <c r="E104" s="60"/>
      <c r="F104" s="60"/>
      <c r="G104" s="60"/>
      <c r="H104" s="60"/>
      <c r="I104" s="60"/>
      <c r="J104" s="60"/>
      <c r="K104" s="60"/>
      <c r="L104" s="60"/>
      <c r="M104" s="60"/>
      <c r="N104" s="60"/>
      <c r="O104" s="60"/>
      <c r="P104" s="60"/>
      <c r="Q104" s="61"/>
      <c r="R104" s="52"/>
      <c r="S104" s="52"/>
      <c r="T104" s="52"/>
      <c r="U104" s="52"/>
      <c r="V104" s="52"/>
      <c r="W104" s="52"/>
      <c r="X104" s="52"/>
      <c r="Y104" s="52"/>
      <c r="Z104" s="52"/>
      <c r="AA104" s="52"/>
      <c r="AB104" s="52"/>
      <c r="AC104" s="52"/>
      <c r="AD104" s="52"/>
      <c r="AE104" s="52"/>
      <c r="AF104" s="52"/>
      <c r="AG104" s="52"/>
      <c r="AI104" s="139"/>
    </row>
    <row r="105" spans="1:35" s="138" customFormat="1">
      <c r="A105" s="58" t="s">
        <v>85</v>
      </c>
      <c r="B105" s="59" t="s">
        <v>86</v>
      </c>
      <c r="C105" s="60"/>
      <c r="D105" s="60"/>
      <c r="E105" s="60"/>
      <c r="F105" s="60"/>
      <c r="G105" s="60"/>
      <c r="H105" s="60"/>
      <c r="I105" s="60"/>
      <c r="J105" s="60"/>
      <c r="K105" s="60"/>
      <c r="L105" s="60"/>
      <c r="M105" s="60"/>
      <c r="N105" s="60"/>
      <c r="O105" s="60"/>
      <c r="P105" s="60"/>
      <c r="Q105" s="61"/>
      <c r="R105" s="52"/>
      <c r="S105" s="52"/>
      <c r="T105" s="52"/>
      <c r="U105" s="52"/>
      <c r="V105" s="52"/>
      <c r="W105" s="52"/>
      <c r="X105" s="52"/>
      <c r="Y105" s="52"/>
      <c r="Z105" s="52"/>
      <c r="AA105" s="52"/>
      <c r="AB105" s="52"/>
      <c r="AC105" s="52"/>
      <c r="AD105" s="52"/>
      <c r="AE105" s="52"/>
      <c r="AF105" s="52"/>
      <c r="AG105" s="52"/>
      <c r="AI105" s="139"/>
    </row>
    <row r="106" spans="1:35" s="138" customFormat="1">
      <c r="A106" s="58" t="s">
        <v>87</v>
      </c>
      <c r="B106" s="59" t="s">
        <v>88</v>
      </c>
      <c r="C106" s="60"/>
      <c r="D106" s="60"/>
      <c r="E106" s="60"/>
      <c r="F106" s="60"/>
      <c r="G106" s="60"/>
      <c r="H106" s="60"/>
      <c r="I106" s="60"/>
      <c r="J106" s="60"/>
      <c r="K106" s="60"/>
      <c r="L106" s="60"/>
      <c r="M106" s="60"/>
      <c r="N106" s="60"/>
      <c r="O106" s="60"/>
      <c r="P106" s="60"/>
      <c r="Q106" s="61"/>
      <c r="R106" s="52"/>
      <c r="S106" s="52"/>
      <c r="T106" s="52"/>
      <c r="U106" s="52"/>
      <c r="V106" s="52"/>
      <c r="W106" s="52"/>
      <c r="X106" s="52"/>
      <c r="Y106" s="52"/>
      <c r="Z106" s="52"/>
      <c r="AA106" s="52"/>
      <c r="AB106" s="52"/>
      <c r="AC106" s="52"/>
      <c r="AD106" s="52"/>
      <c r="AE106" s="52"/>
      <c r="AF106" s="52"/>
      <c r="AG106" s="52"/>
      <c r="AI106" s="139"/>
    </row>
    <row r="107" spans="1:35" s="138" customFormat="1">
      <c r="A107" s="58" t="s">
        <v>89</v>
      </c>
      <c r="B107" s="59" t="s">
        <v>90</v>
      </c>
      <c r="C107" s="60"/>
      <c r="D107" s="60"/>
      <c r="E107" s="60"/>
      <c r="F107" s="60"/>
      <c r="G107" s="60"/>
      <c r="H107" s="60"/>
      <c r="I107" s="60"/>
      <c r="J107" s="60"/>
      <c r="K107" s="60"/>
      <c r="L107" s="60"/>
      <c r="M107" s="60"/>
      <c r="N107" s="60"/>
      <c r="O107" s="60"/>
      <c r="P107" s="60"/>
      <c r="Q107" s="61"/>
      <c r="R107" s="52"/>
      <c r="S107" s="52"/>
      <c r="T107" s="52"/>
      <c r="U107" s="52"/>
      <c r="V107" s="52"/>
      <c r="W107" s="52"/>
      <c r="X107" s="52"/>
      <c r="Y107" s="52"/>
      <c r="Z107" s="52"/>
      <c r="AA107" s="52"/>
      <c r="AB107" s="52"/>
      <c r="AC107" s="52"/>
      <c r="AD107" s="52"/>
      <c r="AE107" s="52"/>
      <c r="AF107" s="52"/>
      <c r="AG107" s="52"/>
      <c r="AI107" s="139"/>
    </row>
    <row r="108" spans="1:35" s="138" customFormat="1">
      <c r="A108" s="58" t="s">
        <v>91</v>
      </c>
      <c r="B108" s="59" t="s">
        <v>92</v>
      </c>
      <c r="C108" s="60"/>
      <c r="D108" s="60"/>
      <c r="E108" s="60"/>
      <c r="F108" s="60"/>
      <c r="G108" s="60"/>
      <c r="H108" s="60"/>
      <c r="I108" s="60"/>
      <c r="J108" s="60"/>
      <c r="K108" s="60"/>
      <c r="L108" s="60"/>
      <c r="M108" s="60"/>
      <c r="N108" s="60"/>
      <c r="O108" s="60"/>
      <c r="P108" s="60"/>
      <c r="Q108" s="61"/>
      <c r="R108" s="52"/>
      <c r="S108" s="52"/>
      <c r="T108" s="52"/>
      <c r="U108" s="52"/>
      <c r="V108" s="52"/>
      <c r="W108" s="52"/>
      <c r="X108" s="52"/>
      <c r="Y108" s="52"/>
      <c r="Z108" s="52"/>
      <c r="AA108" s="52"/>
      <c r="AB108" s="52"/>
      <c r="AC108" s="52"/>
      <c r="AD108" s="52"/>
      <c r="AE108" s="52"/>
      <c r="AF108" s="52"/>
      <c r="AG108" s="52"/>
      <c r="AI108" s="139"/>
    </row>
    <row r="109" spans="1:35" s="138" customFormat="1">
      <c r="A109" s="58" t="s">
        <v>93</v>
      </c>
      <c r="B109" s="59" t="s">
        <v>94</v>
      </c>
      <c r="C109" s="60"/>
      <c r="D109" s="60"/>
      <c r="E109" s="60"/>
      <c r="F109" s="60"/>
      <c r="G109" s="60"/>
      <c r="H109" s="60"/>
      <c r="I109" s="60"/>
      <c r="J109" s="60"/>
      <c r="K109" s="60"/>
      <c r="L109" s="60"/>
      <c r="M109" s="60"/>
      <c r="N109" s="60"/>
      <c r="O109" s="60"/>
      <c r="P109" s="60"/>
      <c r="Q109" s="61"/>
      <c r="R109" s="52"/>
      <c r="S109" s="52"/>
      <c r="T109" s="52"/>
      <c r="U109" s="52"/>
      <c r="V109" s="52"/>
      <c r="W109" s="52"/>
      <c r="X109" s="52"/>
      <c r="Y109" s="52"/>
      <c r="Z109" s="52"/>
      <c r="AA109" s="52"/>
      <c r="AB109" s="52"/>
      <c r="AC109" s="52"/>
      <c r="AD109" s="52"/>
      <c r="AE109" s="52"/>
      <c r="AF109" s="52"/>
      <c r="AG109" s="52"/>
    </row>
    <row r="110" spans="1:35" s="138" customFormat="1">
      <c r="A110" s="58" t="s">
        <v>95</v>
      </c>
      <c r="B110" s="59" t="s">
        <v>96</v>
      </c>
      <c r="C110" s="60"/>
      <c r="D110" s="60"/>
      <c r="E110" s="60"/>
      <c r="F110" s="60"/>
      <c r="G110" s="60"/>
      <c r="H110" s="60"/>
      <c r="I110" s="60"/>
      <c r="J110" s="60"/>
      <c r="K110" s="60"/>
      <c r="L110" s="60"/>
      <c r="M110" s="60"/>
      <c r="N110" s="60"/>
      <c r="O110" s="60"/>
      <c r="P110" s="60"/>
      <c r="Q110" s="61"/>
      <c r="R110" s="52"/>
      <c r="S110" s="52"/>
      <c r="T110" s="52"/>
      <c r="U110" s="52"/>
      <c r="V110" s="52"/>
      <c r="W110" s="52"/>
      <c r="X110" s="52"/>
      <c r="Y110" s="52"/>
      <c r="Z110" s="52"/>
      <c r="AA110" s="52"/>
      <c r="AB110" s="52"/>
      <c r="AC110" s="52"/>
      <c r="AD110" s="52"/>
      <c r="AE110" s="52"/>
      <c r="AF110" s="52"/>
      <c r="AG110" s="52"/>
    </row>
    <row r="111" spans="1:35" s="138" customFormat="1">
      <c r="A111" s="58" t="s">
        <v>97</v>
      </c>
      <c r="B111" s="59" t="s">
        <v>98</v>
      </c>
      <c r="C111" s="60"/>
      <c r="D111" s="60"/>
      <c r="E111" s="60"/>
      <c r="F111" s="60"/>
      <c r="G111" s="60"/>
      <c r="H111" s="60"/>
      <c r="I111" s="60"/>
      <c r="J111" s="60"/>
      <c r="K111" s="60"/>
      <c r="L111" s="60"/>
      <c r="M111" s="60"/>
      <c r="N111" s="60"/>
      <c r="O111" s="60"/>
      <c r="P111" s="60"/>
      <c r="Q111" s="61"/>
      <c r="R111" s="52"/>
      <c r="S111" s="52"/>
      <c r="T111" s="52"/>
      <c r="U111" s="52"/>
      <c r="V111" s="52"/>
      <c r="W111" s="52"/>
      <c r="X111" s="52"/>
      <c r="Y111" s="52"/>
      <c r="Z111" s="52"/>
      <c r="AA111" s="52"/>
      <c r="AB111" s="52"/>
      <c r="AC111" s="52"/>
      <c r="AD111" s="52"/>
      <c r="AE111" s="52"/>
      <c r="AF111" s="52"/>
      <c r="AG111" s="52"/>
    </row>
    <row r="112" spans="1:35" s="138" customFormat="1">
      <c r="A112" s="58" t="s">
        <v>99</v>
      </c>
      <c r="B112" s="59" t="s">
        <v>100</v>
      </c>
      <c r="C112" s="60"/>
      <c r="D112" s="60"/>
      <c r="E112" s="60"/>
      <c r="F112" s="60"/>
      <c r="G112" s="60"/>
      <c r="H112" s="60"/>
      <c r="I112" s="60"/>
      <c r="J112" s="60"/>
      <c r="K112" s="60"/>
      <c r="L112" s="60"/>
      <c r="M112" s="60"/>
      <c r="N112" s="60"/>
      <c r="O112" s="60"/>
      <c r="P112" s="60"/>
      <c r="Q112" s="61"/>
      <c r="R112" s="52"/>
      <c r="S112" s="52"/>
      <c r="T112" s="52"/>
      <c r="U112" s="52"/>
      <c r="V112" s="52"/>
      <c r="W112" s="52"/>
      <c r="X112" s="52"/>
      <c r="Y112" s="52"/>
      <c r="Z112" s="52"/>
      <c r="AA112" s="52"/>
      <c r="AB112" s="52"/>
      <c r="AC112" s="52"/>
      <c r="AD112" s="52"/>
      <c r="AE112" s="52"/>
      <c r="AF112" s="52"/>
      <c r="AG112" s="52"/>
    </row>
    <row r="113" spans="1:33" s="138" customFormat="1">
      <c r="A113" s="58" t="s">
        <v>101</v>
      </c>
      <c r="B113" s="59" t="s">
        <v>102</v>
      </c>
      <c r="C113" s="60"/>
      <c r="D113" s="60"/>
      <c r="E113" s="60"/>
      <c r="F113" s="60"/>
      <c r="G113" s="60"/>
      <c r="H113" s="60"/>
      <c r="I113" s="60"/>
      <c r="J113" s="60"/>
      <c r="K113" s="60"/>
      <c r="L113" s="60"/>
      <c r="M113" s="60"/>
      <c r="N113" s="60"/>
      <c r="O113" s="60"/>
      <c r="P113" s="60"/>
      <c r="Q113" s="61"/>
      <c r="R113" s="52"/>
      <c r="S113" s="52"/>
      <c r="T113" s="52"/>
      <c r="U113" s="52"/>
      <c r="V113" s="52"/>
      <c r="W113" s="52"/>
      <c r="X113" s="52"/>
      <c r="Y113" s="52"/>
      <c r="Z113" s="52"/>
      <c r="AA113" s="52"/>
      <c r="AB113" s="52"/>
      <c r="AC113" s="52"/>
      <c r="AD113" s="52"/>
      <c r="AE113" s="52"/>
      <c r="AF113" s="52"/>
      <c r="AG113" s="52"/>
    </row>
    <row r="114" spans="1:33" s="138" customFormat="1">
      <c r="A114" s="58" t="s">
        <v>103</v>
      </c>
      <c r="B114" s="59" t="s">
        <v>104</v>
      </c>
      <c r="C114" s="60"/>
      <c r="D114" s="60"/>
      <c r="E114" s="60"/>
      <c r="F114" s="60"/>
      <c r="G114" s="60"/>
      <c r="H114" s="60"/>
      <c r="I114" s="60"/>
      <c r="J114" s="60"/>
      <c r="K114" s="60"/>
      <c r="L114" s="60"/>
      <c r="M114" s="60"/>
      <c r="N114" s="60"/>
      <c r="O114" s="60"/>
      <c r="P114" s="60"/>
      <c r="Q114" s="61"/>
      <c r="R114" s="52"/>
      <c r="S114" s="52"/>
      <c r="T114" s="52"/>
      <c r="U114" s="52"/>
      <c r="V114" s="52"/>
      <c r="W114" s="52"/>
      <c r="X114" s="52"/>
      <c r="Y114" s="52"/>
      <c r="Z114" s="52"/>
      <c r="AA114" s="52"/>
      <c r="AB114" s="52"/>
      <c r="AC114" s="52"/>
      <c r="AD114" s="52"/>
      <c r="AE114" s="52"/>
      <c r="AF114" s="52"/>
      <c r="AG114" s="52"/>
    </row>
    <row r="115" spans="1:33" s="138" customFormat="1">
      <c r="A115" s="58" t="s">
        <v>105</v>
      </c>
      <c r="B115" s="59" t="s">
        <v>106</v>
      </c>
      <c r="C115" s="60"/>
      <c r="D115" s="60"/>
      <c r="E115" s="60"/>
      <c r="F115" s="60"/>
      <c r="G115" s="60"/>
      <c r="H115" s="60"/>
      <c r="I115" s="60"/>
      <c r="J115" s="60"/>
      <c r="K115" s="60"/>
      <c r="L115" s="60"/>
      <c r="M115" s="60"/>
      <c r="N115" s="60"/>
      <c r="O115" s="60"/>
      <c r="P115" s="60"/>
      <c r="Q115" s="61"/>
      <c r="R115" s="52"/>
      <c r="S115" s="52"/>
      <c r="T115" s="52"/>
      <c r="U115" s="52"/>
      <c r="V115" s="52"/>
      <c r="W115" s="52"/>
      <c r="X115" s="52"/>
      <c r="Y115" s="52"/>
      <c r="Z115" s="52"/>
      <c r="AA115" s="52"/>
      <c r="AB115" s="52"/>
      <c r="AC115" s="52"/>
      <c r="AD115" s="52"/>
      <c r="AE115" s="52"/>
      <c r="AF115" s="52"/>
      <c r="AG115" s="52"/>
    </row>
    <row r="116" spans="1:33" s="138" customFormat="1">
      <c r="A116" s="58" t="s">
        <v>107</v>
      </c>
      <c r="B116" s="59" t="s">
        <v>108</v>
      </c>
      <c r="C116" s="60"/>
      <c r="D116" s="60"/>
      <c r="E116" s="60"/>
      <c r="F116" s="60"/>
      <c r="G116" s="60"/>
      <c r="H116" s="60"/>
      <c r="I116" s="60"/>
      <c r="J116" s="60"/>
      <c r="K116" s="60"/>
      <c r="L116" s="60"/>
      <c r="M116" s="60"/>
      <c r="N116" s="60"/>
      <c r="O116" s="60"/>
      <c r="P116" s="60"/>
      <c r="Q116" s="61"/>
      <c r="R116" s="52"/>
      <c r="S116" s="52"/>
      <c r="T116" s="52"/>
      <c r="U116" s="52"/>
      <c r="V116" s="52"/>
      <c r="W116" s="52"/>
      <c r="X116" s="52"/>
      <c r="Y116" s="52"/>
      <c r="Z116" s="52"/>
      <c r="AA116" s="52"/>
      <c r="AB116" s="52"/>
      <c r="AC116" s="52"/>
      <c r="AD116" s="52"/>
      <c r="AE116" s="52"/>
      <c r="AF116" s="52"/>
      <c r="AG116" s="52"/>
    </row>
    <row r="117" spans="1:33" s="138" customFormat="1">
      <c r="A117" s="58" t="s">
        <v>109</v>
      </c>
      <c r="B117" s="59" t="s">
        <v>110</v>
      </c>
      <c r="C117" s="60"/>
      <c r="D117" s="60"/>
      <c r="E117" s="60"/>
      <c r="F117" s="60"/>
      <c r="G117" s="60"/>
      <c r="H117" s="60"/>
      <c r="I117" s="60"/>
      <c r="J117" s="60"/>
      <c r="K117" s="60"/>
      <c r="L117" s="60"/>
      <c r="M117" s="60"/>
      <c r="N117" s="60"/>
      <c r="O117" s="60"/>
      <c r="P117" s="60"/>
      <c r="Q117" s="61"/>
      <c r="R117" s="52"/>
      <c r="S117" s="52"/>
      <c r="T117" s="52"/>
      <c r="U117" s="52"/>
      <c r="V117" s="52"/>
      <c r="W117" s="52"/>
      <c r="X117" s="52"/>
      <c r="Y117" s="52"/>
      <c r="Z117" s="52"/>
      <c r="AA117" s="52"/>
      <c r="AB117" s="52"/>
      <c r="AC117" s="52"/>
      <c r="AD117" s="52"/>
      <c r="AE117" s="52"/>
      <c r="AF117" s="52"/>
      <c r="AG117" s="52"/>
    </row>
    <row r="118" spans="1:33" s="138" customFormat="1">
      <c r="A118" s="58" t="s">
        <v>111</v>
      </c>
      <c r="B118" s="59" t="s">
        <v>112</v>
      </c>
      <c r="C118" s="60"/>
      <c r="D118" s="60"/>
      <c r="E118" s="60"/>
      <c r="F118" s="60"/>
      <c r="G118" s="60"/>
      <c r="H118" s="60"/>
      <c r="I118" s="60"/>
      <c r="J118" s="60"/>
      <c r="K118" s="60"/>
      <c r="L118" s="60"/>
      <c r="M118" s="60"/>
      <c r="N118" s="60"/>
      <c r="O118" s="60"/>
      <c r="P118" s="60"/>
      <c r="Q118" s="61"/>
      <c r="R118" s="52"/>
      <c r="S118" s="52"/>
      <c r="T118" s="52"/>
      <c r="U118" s="52"/>
      <c r="V118" s="52"/>
      <c r="W118" s="52"/>
      <c r="X118" s="52"/>
      <c r="Y118" s="52"/>
      <c r="Z118" s="52"/>
      <c r="AA118" s="52"/>
      <c r="AB118" s="52"/>
      <c r="AC118" s="52"/>
      <c r="AD118" s="52"/>
      <c r="AE118" s="52"/>
      <c r="AF118" s="52"/>
      <c r="AG118" s="52"/>
    </row>
    <row r="119" spans="1:33" s="138" customFormat="1">
      <c r="A119" s="58" t="s">
        <v>113</v>
      </c>
      <c r="B119" s="59" t="s">
        <v>114</v>
      </c>
      <c r="C119" s="60"/>
      <c r="D119" s="60"/>
      <c r="E119" s="60"/>
      <c r="F119" s="60"/>
      <c r="G119" s="60"/>
      <c r="H119" s="60"/>
      <c r="I119" s="60"/>
      <c r="J119" s="60"/>
      <c r="K119" s="60"/>
      <c r="L119" s="60"/>
      <c r="M119" s="60"/>
      <c r="N119" s="60"/>
      <c r="O119" s="60"/>
      <c r="P119" s="60"/>
      <c r="Q119" s="61"/>
      <c r="R119" s="52"/>
      <c r="S119" s="52"/>
      <c r="T119" s="52"/>
      <c r="U119" s="52"/>
      <c r="V119" s="52"/>
      <c r="W119" s="52"/>
      <c r="X119" s="52"/>
      <c r="Y119" s="52"/>
      <c r="Z119" s="52"/>
      <c r="AA119" s="52"/>
      <c r="AB119" s="52"/>
      <c r="AC119" s="52"/>
      <c r="AD119" s="52"/>
      <c r="AE119" s="52"/>
      <c r="AF119" s="52"/>
      <c r="AG119" s="52"/>
    </row>
    <row r="120" spans="1:33" s="138" customFormat="1">
      <c r="A120" s="58" t="s">
        <v>115</v>
      </c>
      <c r="B120" s="59" t="s">
        <v>116</v>
      </c>
      <c r="C120" s="60"/>
      <c r="D120" s="60"/>
      <c r="E120" s="60"/>
      <c r="F120" s="60"/>
      <c r="G120" s="60"/>
      <c r="H120" s="60"/>
      <c r="I120" s="60"/>
      <c r="J120" s="60"/>
      <c r="K120" s="60"/>
      <c r="L120" s="60"/>
      <c r="M120" s="60"/>
      <c r="N120" s="60"/>
      <c r="O120" s="60"/>
      <c r="P120" s="60"/>
      <c r="Q120" s="61"/>
      <c r="R120" s="52"/>
      <c r="S120" s="52"/>
      <c r="T120" s="52"/>
      <c r="U120" s="52"/>
      <c r="V120" s="52"/>
      <c r="W120" s="52"/>
      <c r="X120" s="52"/>
      <c r="Y120" s="52"/>
      <c r="Z120" s="52"/>
      <c r="AA120" s="52"/>
      <c r="AB120" s="52"/>
      <c r="AC120" s="52"/>
      <c r="AD120" s="52"/>
      <c r="AE120" s="52"/>
      <c r="AF120" s="52"/>
      <c r="AG120" s="52"/>
    </row>
    <row r="121" spans="1:33" s="138" customFormat="1">
      <c r="A121" s="58" t="s">
        <v>117</v>
      </c>
      <c r="B121" s="59" t="s">
        <v>118</v>
      </c>
      <c r="C121" s="60"/>
      <c r="D121" s="60"/>
      <c r="E121" s="60"/>
      <c r="F121" s="60"/>
      <c r="G121" s="60"/>
      <c r="H121" s="60"/>
      <c r="I121" s="60"/>
      <c r="J121" s="60"/>
      <c r="K121" s="60"/>
      <c r="L121" s="60"/>
      <c r="M121" s="60"/>
      <c r="N121" s="60"/>
      <c r="O121" s="60"/>
      <c r="P121" s="60"/>
      <c r="Q121" s="61"/>
      <c r="R121" s="52"/>
      <c r="S121" s="52"/>
      <c r="T121" s="52"/>
      <c r="U121" s="52"/>
      <c r="V121" s="52"/>
      <c r="W121" s="52"/>
      <c r="X121" s="52"/>
      <c r="Y121" s="52"/>
      <c r="Z121" s="52"/>
      <c r="AA121" s="52"/>
      <c r="AB121" s="52"/>
      <c r="AC121" s="52"/>
      <c r="AD121" s="52"/>
      <c r="AE121" s="52"/>
      <c r="AF121" s="52"/>
      <c r="AG121" s="52"/>
    </row>
    <row r="122" spans="1:33" s="138" customFormat="1">
      <c r="A122" s="58" t="s">
        <v>119</v>
      </c>
      <c r="B122" s="59" t="s">
        <v>120</v>
      </c>
      <c r="C122" s="60"/>
      <c r="D122" s="60"/>
      <c r="E122" s="60"/>
      <c r="F122" s="60"/>
      <c r="G122" s="60"/>
      <c r="H122" s="60"/>
      <c r="I122" s="60"/>
      <c r="J122" s="60"/>
      <c r="K122" s="60"/>
      <c r="L122" s="60"/>
      <c r="M122" s="60"/>
      <c r="N122" s="60"/>
      <c r="O122" s="60"/>
      <c r="P122" s="60"/>
      <c r="Q122" s="61"/>
      <c r="R122" s="52"/>
      <c r="S122" s="52"/>
      <c r="T122" s="52"/>
      <c r="U122" s="52"/>
      <c r="V122" s="52"/>
      <c r="W122" s="52"/>
      <c r="X122" s="52"/>
      <c r="Y122" s="52"/>
      <c r="Z122" s="52"/>
      <c r="AA122" s="52"/>
      <c r="AB122" s="52"/>
      <c r="AC122" s="52"/>
      <c r="AD122" s="52"/>
      <c r="AE122" s="52"/>
      <c r="AF122" s="52"/>
      <c r="AG122" s="52"/>
    </row>
    <row r="123" spans="1:33" s="138" customFormat="1">
      <c r="A123" s="58" t="s">
        <v>121</v>
      </c>
      <c r="B123" s="59" t="s">
        <v>122</v>
      </c>
      <c r="C123" s="60"/>
      <c r="D123" s="60"/>
      <c r="E123" s="60"/>
      <c r="F123" s="60"/>
      <c r="G123" s="60"/>
      <c r="H123" s="60"/>
      <c r="I123" s="60"/>
      <c r="J123" s="60"/>
      <c r="K123" s="60"/>
      <c r="L123" s="60"/>
      <c r="M123" s="60"/>
      <c r="N123" s="60"/>
      <c r="O123" s="60"/>
      <c r="P123" s="60"/>
      <c r="Q123" s="61"/>
      <c r="R123" s="52"/>
      <c r="S123" s="52"/>
      <c r="T123" s="52"/>
      <c r="U123" s="52"/>
      <c r="V123" s="52"/>
      <c r="W123" s="52"/>
      <c r="X123" s="52"/>
      <c r="Y123" s="52"/>
      <c r="Z123" s="52"/>
      <c r="AA123" s="52"/>
      <c r="AB123" s="52"/>
      <c r="AC123" s="52"/>
      <c r="AD123" s="52"/>
      <c r="AE123" s="52"/>
      <c r="AF123" s="52"/>
      <c r="AG123" s="52"/>
    </row>
    <row r="124" spans="1:33" s="138" customFormat="1">
      <c r="A124" s="58" t="s">
        <v>123</v>
      </c>
      <c r="B124" s="59" t="s">
        <v>124</v>
      </c>
      <c r="C124" s="60"/>
      <c r="D124" s="60"/>
      <c r="E124" s="60"/>
      <c r="F124" s="60"/>
      <c r="G124" s="60"/>
      <c r="H124" s="60"/>
      <c r="I124" s="60"/>
      <c r="J124" s="60"/>
      <c r="K124" s="60"/>
      <c r="L124" s="60"/>
      <c r="M124" s="60"/>
      <c r="N124" s="60"/>
      <c r="O124" s="60"/>
      <c r="P124" s="60"/>
      <c r="Q124" s="61"/>
      <c r="R124" s="52"/>
      <c r="S124" s="52"/>
      <c r="T124" s="52"/>
      <c r="U124" s="52"/>
      <c r="V124" s="52"/>
      <c r="W124" s="52"/>
      <c r="X124" s="52"/>
      <c r="Y124" s="52"/>
      <c r="Z124" s="52"/>
      <c r="AA124" s="52"/>
      <c r="AB124" s="52"/>
      <c r="AC124" s="52"/>
      <c r="AD124" s="52"/>
      <c r="AE124" s="52"/>
      <c r="AF124" s="52"/>
      <c r="AG124" s="52"/>
    </row>
    <row r="125" spans="1:33" s="138" customFormat="1">
      <c r="A125" s="58" t="s">
        <v>125</v>
      </c>
      <c r="B125" s="59" t="s">
        <v>126</v>
      </c>
      <c r="C125" s="60"/>
      <c r="D125" s="60"/>
      <c r="E125" s="60"/>
      <c r="F125" s="60"/>
      <c r="G125" s="60"/>
      <c r="H125" s="60"/>
      <c r="I125" s="60"/>
      <c r="J125" s="60"/>
      <c r="K125" s="60"/>
      <c r="L125" s="60"/>
      <c r="M125" s="60"/>
      <c r="N125" s="60"/>
      <c r="O125" s="60"/>
      <c r="P125" s="60"/>
      <c r="Q125" s="61"/>
      <c r="R125" s="52"/>
      <c r="S125" s="52"/>
      <c r="T125" s="52"/>
      <c r="U125" s="52"/>
      <c r="V125" s="52"/>
      <c r="W125" s="52"/>
      <c r="X125" s="52"/>
      <c r="Y125" s="52"/>
      <c r="Z125" s="52"/>
      <c r="AA125" s="52"/>
      <c r="AB125" s="52"/>
      <c r="AC125" s="52"/>
      <c r="AD125" s="52"/>
      <c r="AE125" s="52"/>
      <c r="AF125" s="52"/>
      <c r="AG125" s="52"/>
    </row>
    <row r="126" spans="1:33" s="138" customFormat="1">
      <c r="A126" s="58" t="s">
        <v>127</v>
      </c>
      <c r="B126" s="59" t="s">
        <v>128</v>
      </c>
      <c r="C126" s="60"/>
      <c r="D126" s="60"/>
      <c r="E126" s="60"/>
      <c r="F126" s="60"/>
      <c r="G126" s="60"/>
      <c r="H126" s="60"/>
      <c r="I126" s="60"/>
      <c r="J126" s="60"/>
      <c r="K126" s="60"/>
      <c r="L126" s="60"/>
      <c r="M126" s="60"/>
      <c r="N126" s="60"/>
      <c r="O126" s="60"/>
      <c r="P126" s="60"/>
      <c r="Q126" s="61"/>
      <c r="R126" s="52"/>
      <c r="S126" s="52"/>
      <c r="T126" s="52"/>
      <c r="U126" s="52"/>
      <c r="V126" s="52"/>
      <c r="W126" s="52"/>
      <c r="X126" s="52"/>
      <c r="Y126" s="52"/>
      <c r="Z126" s="52"/>
      <c r="AA126" s="52"/>
      <c r="AB126" s="52"/>
      <c r="AC126" s="52"/>
      <c r="AD126" s="52"/>
      <c r="AE126" s="52"/>
      <c r="AF126" s="52"/>
      <c r="AG126" s="52"/>
    </row>
    <row r="127" spans="1:33" s="138" customFormat="1">
      <c r="A127" s="58" t="s">
        <v>129</v>
      </c>
      <c r="B127" s="59" t="s">
        <v>130</v>
      </c>
      <c r="C127" s="60"/>
      <c r="D127" s="60"/>
      <c r="E127" s="60"/>
      <c r="F127" s="60"/>
      <c r="G127" s="60"/>
      <c r="H127" s="60"/>
      <c r="I127" s="60"/>
      <c r="J127" s="60"/>
      <c r="K127" s="60"/>
      <c r="L127" s="60"/>
      <c r="M127" s="60"/>
      <c r="N127" s="60"/>
      <c r="O127" s="60"/>
      <c r="P127" s="60"/>
      <c r="Q127" s="61"/>
      <c r="R127" s="52"/>
      <c r="S127" s="52"/>
      <c r="T127" s="52"/>
      <c r="U127" s="52"/>
      <c r="V127" s="52"/>
      <c r="W127" s="52"/>
      <c r="X127" s="52"/>
      <c r="Y127" s="52"/>
      <c r="Z127" s="52"/>
      <c r="AA127" s="52"/>
      <c r="AB127" s="52"/>
      <c r="AC127" s="52"/>
      <c r="AD127" s="52"/>
      <c r="AE127" s="52"/>
      <c r="AF127" s="52"/>
      <c r="AG127" s="52"/>
    </row>
    <row r="128" spans="1:33" s="138" customFormat="1">
      <c r="A128" s="58" t="s">
        <v>131</v>
      </c>
      <c r="B128" s="59" t="s">
        <v>132</v>
      </c>
      <c r="C128" s="60"/>
      <c r="D128" s="60"/>
      <c r="E128" s="60"/>
      <c r="F128" s="60"/>
      <c r="G128" s="60"/>
      <c r="H128" s="60"/>
      <c r="I128" s="60"/>
      <c r="J128" s="60"/>
      <c r="K128" s="60"/>
      <c r="L128" s="60"/>
      <c r="M128" s="60"/>
      <c r="N128" s="60"/>
      <c r="O128" s="60"/>
      <c r="P128" s="60"/>
      <c r="Q128" s="61"/>
      <c r="R128" s="52"/>
      <c r="S128" s="52"/>
      <c r="T128" s="52"/>
      <c r="U128" s="52"/>
      <c r="V128" s="52"/>
      <c r="W128" s="52"/>
      <c r="X128" s="52"/>
      <c r="Y128" s="52"/>
      <c r="Z128" s="52"/>
      <c r="AA128" s="52"/>
      <c r="AB128" s="52"/>
      <c r="AC128" s="52"/>
      <c r="AD128" s="52"/>
      <c r="AE128" s="52"/>
      <c r="AF128" s="52"/>
      <c r="AG128" s="52"/>
    </row>
    <row r="129" spans="1:33" s="138" customFormat="1">
      <c r="A129" s="58" t="s">
        <v>133</v>
      </c>
      <c r="B129" s="59" t="s">
        <v>134</v>
      </c>
      <c r="C129" s="60"/>
      <c r="D129" s="60"/>
      <c r="E129" s="60"/>
      <c r="F129" s="60"/>
      <c r="G129" s="60"/>
      <c r="H129" s="60"/>
      <c r="I129" s="60"/>
      <c r="J129" s="60"/>
      <c r="K129" s="60"/>
      <c r="L129" s="60"/>
      <c r="M129" s="60"/>
      <c r="N129" s="60"/>
      <c r="O129" s="60"/>
      <c r="P129" s="60"/>
      <c r="Q129" s="61"/>
      <c r="R129" s="52"/>
      <c r="S129" s="52"/>
      <c r="T129" s="52"/>
      <c r="U129" s="52"/>
      <c r="V129" s="52"/>
      <c r="W129" s="52"/>
      <c r="X129" s="52"/>
      <c r="Y129" s="52"/>
      <c r="Z129" s="52"/>
      <c r="AA129" s="52"/>
      <c r="AB129" s="52"/>
      <c r="AC129" s="52"/>
      <c r="AD129" s="52"/>
      <c r="AE129" s="52"/>
      <c r="AF129" s="52"/>
      <c r="AG129" s="52"/>
    </row>
    <row r="130" spans="1:33" s="138" customFormat="1">
      <c r="A130" s="58" t="s">
        <v>135</v>
      </c>
      <c r="B130" s="59" t="s">
        <v>136</v>
      </c>
      <c r="C130" s="60"/>
      <c r="D130" s="60"/>
      <c r="E130" s="60"/>
      <c r="F130" s="60"/>
      <c r="G130" s="60"/>
      <c r="H130" s="60"/>
      <c r="I130" s="60"/>
      <c r="J130" s="60"/>
      <c r="K130" s="60"/>
      <c r="L130" s="60"/>
      <c r="M130" s="60"/>
      <c r="N130" s="60"/>
      <c r="O130" s="60"/>
      <c r="P130" s="60"/>
      <c r="Q130" s="61"/>
      <c r="R130" s="52"/>
      <c r="S130" s="52"/>
      <c r="T130" s="52"/>
      <c r="U130" s="52"/>
      <c r="V130" s="52"/>
      <c r="W130" s="52"/>
      <c r="X130" s="52"/>
      <c r="Y130" s="52"/>
      <c r="Z130" s="52"/>
      <c r="AA130" s="52"/>
      <c r="AB130" s="52"/>
      <c r="AC130" s="52"/>
      <c r="AD130" s="52"/>
      <c r="AE130" s="52"/>
      <c r="AF130" s="52"/>
      <c r="AG130" s="52"/>
    </row>
    <row r="131" spans="1:33" s="138" customFormat="1">
      <c r="A131" s="58" t="s">
        <v>137</v>
      </c>
      <c r="B131" s="59" t="s">
        <v>138</v>
      </c>
      <c r="C131" s="60"/>
      <c r="D131" s="60"/>
      <c r="E131" s="60"/>
      <c r="F131" s="60"/>
      <c r="G131" s="60"/>
      <c r="H131" s="60"/>
      <c r="I131" s="60"/>
      <c r="J131" s="60"/>
      <c r="K131" s="60"/>
      <c r="L131" s="60"/>
      <c r="M131" s="60"/>
      <c r="N131" s="60"/>
      <c r="O131" s="60"/>
      <c r="P131" s="60"/>
      <c r="Q131" s="61"/>
      <c r="R131" s="52"/>
      <c r="S131" s="52"/>
      <c r="T131" s="52"/>
      <c r="U131" s="52"/>
      <c r="V131" s="52"/>
      <c r="W131" s="52"/>
      <c r="X131" s="52"/>
      <c r="Y131" s="52"/>
      <c r="Z131" s="52"/>
      <c r="AA131" s="52"/>
      <c r="AB131" s="52"/>
      <c r="AC131" s="52"/>
      <c r="AD131" s="52"/>
      <c r="AE131" s="52"/>
      <c r="AF131" s="52"/>
      <c r="AG131" s="52"/>
    </row>
    <row r="132" spans="1:33" s="138" customFormat="1">
      <c r="A132" s="58" t="s">
        <v>139</v>
      </c>
      <c r="B132" s="59" t="s">
        <v>140</v>
      </c>
      <c r="C132" s="60"/>
      <c r="D132" s="60"/>
      <c r="E132" s="60"/>
      <c r="F132" s="60"/>
      <c r="G132" s="60"/>
      <c r="H132" s="60"/>
      <c r="I132" s="60"/>
      <c r="J132" s="60"/>
      <c r="K132" s="60"/>
      <c r="L132" s="60"/>
      <c r="M132" s="60"/>
      <c r="N132" s="60"/>
      <c r="O132" s="60"/>
      <c r="P132" s="60"/>
      <c r="Q132" s="61"/>
      <c r="R132" s="52"/>
      <c r="S132" s="52"/>
      <c r="T132" s="52"/>
      <c r="U132" s="52"/>
      <c r="V132" s="52"/>
      <c r="W132" s="52"/>
      <c r="X132" s="52"/>
      <c r="Y132" s="52"/>
      <c r="Z132" s="52"/>
      <c r="AA132" s="52"/>
      <c r="AB132" s="52"/>
      <c r="AC132" s="52"/>
      <c r="AD132" s="52"/>
      <c r="AE132" s="52"/>
      <c r="AF132" s="52"/>
      <c r="AG132" s="52"/>
    </row>
    <row r="133" spans="1:33" s="138" customFormat="1">
      <c r="A133" s="58" t="s">
        <v>141</v>
      </c>
      <c r="B133" s="59" t="s">
        <v>142</v>
      </c>
      <c r="C133" s="60"/>
      <c r="D133" s="60"/>
      <c r="E133" s="60"/>
      <c r="F133" s="60"/>
      <c r="G133" s="60"/>
      <c r="H133" s="60"/>
      <c r="I133" s="60"/>
      <c r="J133" s="60"/>
      <c r="K133" s="60"/>
      <c r="L133" s="60"/>
      <c r="M133" s="60"/>
      <c r="N133" s="60"/>
      <c r="O133" s="60"/>
      <c r="P133" s="60"/>
      <c r="Q133" s="61"/>
      <c r="R133" s="52"/>
      <c r="S133" s="52"/>
      <c r="T133" s="52"/>
      <c r="U133" s="52"/>
      <c r="V133" s="52"/>
      <c r="W133" s="52"/>
      <c r="X133" s="52"/>
      <c r="Y133" s="52"/>
      <c r="Z133" s="52"/>
      <c r="AA133" s="52"/>
      <c r="AB133" s="52"/>
      <c r="AC133" s="52"/>
      <c r="AD133" s="52"/>
      <c r="AE133" s="52"/>
      <c r="AF133" s="52"/>
      <c r="AG133" s="52"/>
    </row>
    <row r="134" spans="1:33" s="138" customFormat="1">
      <c r="A134" s="58" t="s">
        <v>143</v>
      </c>
      <c r="B134" s="59" t="s">
        <v>144</v>
      </c>
      <c r="C134" s="60"/>
      <c r="D134" s="60"/>
      <c r="E134" s="60"/>
      <c r="F134" s="60"/>
      <c r="G134" s="60"/>
      <c r="H134" s="60"/>
      <c r="I134" s="60"/>
      <c r="J134" s="60"/>
      <c r="K134" s="60"/>
      <c r="L134" s="60"/>
      <c r="M134" s="60"/>
      <c r="N134" s="60"/>
      <c r="O134" s="60"/>
      <c r="P134" s="60"/>
      <c r="Q134" s="61"/>
      <c r="R134" s="52"/>
      <c r="S134" s="52"/>
      <c r="T134" s="52"/>
      <c r="U134" s="52"/>
      <c r="V134" s="52"/>
      <c r="W134" s="52"/>
      <c r="X134" s="52"/>
      <c r="Y134" s="52"/>
      <c r="Z134" s="52"/>
      <c r="AA134" s="52"/>
      <c r="AB134" s="52"/>
      <c r="AC134" s="52"/>
      <c r="AD134" s="52"/>
      <c r="AE134" s="52"/>
      <c r="AF134" s="52"/>
      <c r="AG134" s="52"/>
    </row>
    <row r="135" spans="1:33" s="138" customFormat="1">
      <c r="A135" s="58" t="s">
        <v>145</v>
      </c>
      <c r="B135" s="59" t="s">
        <v>146</v>
      </c>
      <c r="C135" s="60"/>
      <c r="D135" s="60"/>
      <c r="E135" s="60"/>
      <c r="F135" s="60"/>
      <c r="G135" s="60"/>
      <c r="H135" s="60"/>
      <c r="I135" s="60"/>
      <c r="J135" s="60"/>
      <c r="K135" s="60"/>
      <c r="L135" s="60"/>
      <c r="M135" s="60"/>
      <c r="N135" s="60"/>
      <c r="O135" s="60"/>
      <c r="P135" s="60"/>
      <c r="Q135" s="61"/>
      <c r="R135" s="52"/>
      <c r="S135" s="52"/>
      <c r="T135" s="52"/>
      <c r="U135" s="52"/>
      <c r="V135" s="52"/>
      <c r="W135" s="52"/>
      <c r="X135" s="52"/>
      <c r="Y135" s="52"/>
      <c r="Z135" s="52"/>
      <c r="AA135" s="52"/>
      <c r="AB135" s="52"/>
      <c r="AC135" s="52"/>
      <c r="AD135" s="52"/>
      <c r="AE135" s="52"/>
      <c r="AF135" s="52"/>
      <c r="AG135" s="52"/>
    </row>
    <row r="136" spans="1:33" s="138" customFormat="1">
      <c r="A136" s="58" t="s">
        <v>147</v>
      </c>
      <c r="B136" s="59" t="s">
        <v>148</v>
      </c>
      <c r="C136" s="60"/>
      <c r="D136" s="60"/>
      <c r="E136" s="60"/>
      <c r="F136" s="60"/>
      <c r="G136" s="60"/>
      <c r="H136" s="60"/>
      <c r="I136" s="60"/>
      <c r="J136" s="60"/>
      <c r="K136" s="60"/>
      <c r="L136" s="60"/>
      <c r="M136" s="60"/>
      <c r="N136" s="60"/>
      <c r="O136" s="60"/>
      <c r="P136" s="60"/>
      <c r="Q136" s="61"/>
      <c r="R136" s="52"/>
      <c r="S136" s="52"/>
      <c r="T136" s="52"/>
      <c r="U136" s="52"/>
      <c r="V136" s="52"/>
      <c r="W136" s="52"/>
      <c r="X136" s="52"/>
      <c r="Y136" s="52"/>
      <c r="Z136" s="52"/>
      <c r="AA136" s="52"/>
      <c r="AB136" s="52"/>
      <c r="AC136" s="52"/>
      <c r="AD136" s="52"/>
      <c r="AE136" s="52"/>
      <c r="AF136" s="52"/>
      <c r="AG136" s="52"/>
    </row>
    <row r="137" spans="1:33" s="138" customFormat="1">
      <c r="A137" s="58" t="s">
        <v>149</v>
      </c>
      <c r="B137" s="59" t="s">
        <v>150</v>
      </c>
      <c r="C137" s="60"/>
      <c r="D137" s="60"/>
      <c r="E137" s="60"/>
      <c r="F137" s="60"/>
      <c r="G137" s="60"/>
      <c r="H137" s="60"/>
      <c r="I137" s="60"/>
      <c r="J137" s="60"/>
      <c r="K137" s="60"/>
      <c r="L137" s="60"/>
      <c r="M137" s="60"/>
      <c r="N137" s="60"/>
      <c r="O137" s="60"/>
      <c r="P137" s="60"/>
      <c r="Q137" s="61"/>
      <c r="R137" s="52"/>
      <c r="S137" s="52"/>
      <c r="T137" s="52"/>
      <c r="U137" s="52"/>
      <c r="V137" s="52"/>
      <c r="W137" s="52"/>
      <c r="X137" s="52"/>
      <c r="Y137" s="52"/>
      <c r="Z137" s="52"/>
      <c r="AA137" s="52"/>
      <c r="AB137" s="52"/>
      <c r="AC137" s="52"/>
      <c r="AD137" s="52"/>
      <c r="AE137" s="52"/>
      <c r="AF137" s="52"/>
      <c r="AG137" s="52"/>
    </row>
    <row r="138" spans="1:33" s="138" customFormat="1">
      <c r="A138" s="58" t="s">
        <v>151</v>
      </c>
      <c r="B138" s="59" t="s">
        <v>152</v>
      </c>
      <c r="C138" s="60"/>
      <c r="D138" s="60"/>
      <c r="E138" s="60"/>
      <c r="F138" s="60"/>
      <c r="G138" s="60"/>
      <c r="H138" s="60"/>
      <c r="I138" s="60"/>
      <c r="J138" s="60"/>
      <c r="K138" s="60"/>
      <c r="L138" s="60"/>
      <c r="M138" s="60"/>
      <c r="N138" s="60"/>
      <c r="O138" s="60"/>
      <c r="P138" s="60"/>
      <c r="Q138" s="61"/>
      <c r="R138" s="52"/>
      <c r="S138" s="52"/>
      <c r="T138" s="52"/>
      <c r="U138" s="52"/>
      <c r="V138" s="52"/>
      <c r="W138" s="52"/>
      <c r="X138" s="52"/>
      <c r="Y138" s="52"/>
      <c r="Z138" s="52"/>
      <c r="AA138" s="52"/>
      <c r="AB138" s="52"/>
      <c r="AC138" s="52"/>
      <c r="AD138" s="52"/>
      <c r="AE138" s="52"/>
      <c r="AF138" s="52"/>
      <c r="AG138" s="52"/>
    </row>
    <row r="139" spans="1:33" s="138" customFormat="1">
      <c r="A139" s="58" t="s">
        <v>153</v>
      </c>
      <c r="B139" s="59" t="s">
        <v>154</v>
      </c>
      <c r="C139" s="60"/>
      <c r="D139" s="60"/>
      <c r="E139" s="60"/>
      <c r="F139" s="60"/>
      <c r="G139" s="60"/>
      <c r="H139" s="60"/>
      <c r="I139" s="60"/>
      <c r="J139" s="60"/>
      <c r="K139" s="60"/>
      <c r="L139" s="60"/>
      <c r="M139" s="60"/>
      <c r="N139" s="60"/>
      <c r="O139" s="60"/>
      <c r="P139" s="60"/>
      <c r="Q139" s="61"/>
      <c r="R139" s="52"/>
      <c r="S139" s="52"/>
      <c r="T139" s="52"/>
      <c r="U139" s="52"/>
      <c r="V139" s="52"/>
      <c r="W139" s="52"/>
      <c r="X139" s="52"/>
      <c r="Y139" s="52"/>
      <c r="Z139" s="52"/>
      <c r="AA139" s="52"/>
      <c r="AB139" s="52"/>
      <c r="AC139" s="52"/>
      <c r="AD139" s="52"/>
      <c r="AE139" s="52"/>
      <c r="AF139" s="52"/>
      <c r="AG139" s="52"/>
    </row>
    <row r="140" spans="1:33" s="138" customFormat="1">
      <c r="A140" s="58" t="s">
        <v>155</v>
      </c>
      <c r="B140" s="59" t="s">
        <v>156</v>
      </c>
      <c r="C140" s="60"/>
      <c r="D140" s="60"/>
      <c r="E140" s="60"/>
      <c r="F140" s="60"/>
      <c r="G140" s="60"/>
      <c r="H140" s="60"/>
      <c r="I140" s="60"/>
      <c r="J140" s="60"/>
      <c r="K140" s="60"/>
      <c r="L140" s="60"/>
      <c r="M140" s="60"/>
      <c r="N140" s="60"/>
      <c r="O140" s="60"/>
      <c r="P140" s="60"/>
      <c r="Q140" s="61"/>
      <c r="R140" s="52"/>
      <c r="S140" s="52"/>
      <c r="T140" s="52"/>
      <c r="U140" s="52"/>
      <c r="V140" s="52"/>
      <c r="W140" s="52"/>
      <c r="X140" s="52"/>
      <c r="Y140" s="52"/>
      <c r="Z140" s="52"/>
      <c r="AA140" s="52"/>
      <c r="AB140" s="52"/>
      <c r="AC140" s="52"/>
      <c r="AD140" s="52"/>
      <c r="AE140" s="52"/>
      <c r="AF140" s="52"/>
      <c r="AG140" s="52"/>
    </row>
    <row r="141" spans="1:33" s="138" customFormat="1">
      <c r="A141" s="58" t="s">
        <v>157</v>
      </c>
      <c r="B141" s="59" t="s">
        <v>158</v>
      </c>
      <c r="C141" s="60"/>
      <c r="D141" s="60"/>
      <c r="E141" s="60"/>
      <c r="F141" s="60"/>
      <c r="G141" s="60"/>
      <c r="H141" s="60"/>
      <c r="I141" s="60"/>
      <c r="J141" s="60"/>
      <c r="K141" s="60"/>
      <c r="L141" s="60"/>
      <c r="M141" s="60"/>
      <c r="N141" s="60"/>
      <c r="O141" s="60"/>
      <c r="P141" s="60"/>
      <c r="Q141" s="61"/>
      <c r="R141" s="52"/>
      <c r="S141" s="52"/>
      <c r="T141" s="52"/>
      <c r="U141" s="52"/>
      <c r="V141" s="52"/>
      <c r="W141" s="52"/>
      <c r="X141" s="52"/>
      <c r="Y141" s="52"/>
      <c r="Z141" s="52"/>
      <c r="AA141" s="52"/>
      <c r="AB141" s="52"/>
      <c r="AC141" s="52"/>
      <c r="AD141" s="52"/>
      <c r="AE141" s="52"/>
      <c r="AF141" s="52"/>
      <c r="AG141" s="52"/>
    </row>
    <row r="142" spans="1:33" s="138" customFormat="1">
      <c r="A142" s="58" t="s">
        <v>159</v>
      </c>
      <c r="B142" s="59" t="s">
        <v>160</v>
      </c>
      <c r="C142" s="60"/>
      <c r="D142" s="60"/>
      <c r="E142" s="60"/>
      <c r="F142" s="60"/>
      <c r="G142" s="60"/>
      <c r="H142" s="60"/>
      <c r="I142" s="60"/>
      <c r="J142" s="60"/>
      <c r="K142" s="60"/>
      <c r="L142" s="60"/>
      <c r="M142" s="60"/>
      <c r="N142" s="60"/>
      <c r="O142" s="60"/>
      <c r="P142" s="60"/>
      <c r="Q142" s="61"/>
      <c r="R142" s="52"/>
      <c r="S142" s="52"/>
      <c r="T142" s="52"/>
      <c r="U142" s="52"/>
      <c r="V142" s="52"/>
      <c r="W142" s="52"/>
      <c r="X142" s="52"/>
      <c r="Y142" s="52"/>
      <c r="Z142" s="52"/>
      <c r="AA142" s="52"/>
      <c r="AB142" s="52"/>
      <c r="AC142" s="52"/>
      <c r="AD142" s="52"/>
      <c r="AE142" s="52"/>
      <c r="AF142" s="52"/>
      <c r="AG142" s="52"/>
    </row>
    <row r="143" spans="1:33" s="138" customFormat="1">
      <c r="A143" s="58" t="s">
        <v>161</v>
      </c>
      <c r="B143" s="59" t="s">
        <v>162</v>
      </c>
      <c r="C143" s="60"/>
      <c r="D143" s="60"/>
      <c r="E143" s="60"/>
      <c r="F143" s="60"/>
      <c r="G143" s="60"/>
      <c r="H143" s="60"/>
      <c r="I143" s="60"/>
      <c r="J143" s="60"/>
      <c r="K143" s="60"/>
      <c r="L143" s="60"/>
      <c r="M143" s="60"/>
      <c r="N143" s="60"/>
      <c r="O143" s="60"/>
      <c r="P143" s="60"/>
      <c r="Q143" s="61"/>
      <c r="R143" s="52"/>
      <c r="S143" s="52"/>
      <c r="T143" s="52"/>
      <c r="U143" s="52"/>
      <c r="V143" s="52"/>
      <c r="W143" s="52"/>
      <c r="X143" s="52"/>
      <c r="Y143" s="52"/>
      <c r="Z143" s="52"/>
      <c r="AA143" s="52"/>
      <c r="AB143" s="52"/>
      <c r="AC143" s="52"/>
      <c r="AD143" s="52"/>
      <c r="AE143" s="52"/>
      <c r="AF143" s="52"/>
      <c r="AG143" s="52"/>
    </row>
    <row r="144" spans="1:33" s="138" customFormat="1">
      <c r="A144" s="58" t="s">
        <v>163</v>
      </c>
      <c r="B144" s="59" t="s">
        <v>164</v>
      </c>
      <c r="C144" s="60"/>
      <c r="D144" s="60"/>
      <c r="E144" s="60"/>
      <c r="F144" s="60"/>
      <c r="G144" s="60"/>
      <c r="H144" s="60"/>
      <c r="I144" s="60"/>
      <c r="J144" s="60"/>
      <c r="K144" s="60"/>
      <c r="L144" s="60"/>
      <c r="M144" s="60"/>
      <c r="N144" s="60"/>
      <c r="O144" s="60"/>
      <c r="P144" s="60"/>
      <c r="Q144" s="61"/>
      <c r="R144" s="52"/>
      <c r="S144" s="52"/>
      <c r="T144" s="52"/>
      <c r="U144" s="52"/>
      <c r="V144" s="52"/>
      <c r="W144" s="52"/>
      <c r="X144" s="52"/>
      <c r="Y144" s="52"/>
      <c r="Z144" s="52"/>
      <c r="AA144" s="52"/>
      <c r="AB144" s="52"/>
      <c r="AC144" s="52"/>
      <c r="AD144" s="52"/>
      <c r="AE144" s="52"/>
      <c r="AF144" s="52"/>
      <c r="AG144" s="52"/>
    </row>
    <row r="145" spans="1:33" s="138" customFormat="1">
      <c r="A145" s="58" t="s">
        <v>165</v>
      </c>
      <c r="B145" s="59" t="s">
        <v>166</v>
      </c>
      <c r="C145" s="60"/>
      <c r="D145" s="60"/>
      <c r="E145" s="60"/>
      <c r="F145" s="60"/>
      <c r="G145" s="60"/>
      <c r="H145" s="60"/>
      <c r="I145" s="60"/>
      <c r="J145" s="60"/>
      <c r="K145" s="60"/>
      <c r="L145" s="60"/>
      <c r="M145" s="60"/>
      <c r="N145" s="60"/>
      <c r="O145" s="60"/>
      <c r="P145" s="60"/>
      <c r="Q145" s="61"/>
      <c r="R145" s="52"/>
      <c r="S145" s="52"/>
      <c r="T145" s="52"/>
      <c r="U145" s="52"/>
      <c r="V145" s="52"/>
      <c r="W145" s="52"/>
      <c r="X145" s="52"/>
      <c r="Y145" s="52"/>
      <c r="Z145" s="52"/>
      <c r="AA145" s="52"/>
      <c r="AB145" s="52"/>
      <c r="AC145" s="52"/>
      <c r="AD145" s="52"/>
      <c r="AE145" s="52"/>
      <c r="AF145" s="52"/>
      <c r="AG145" s="52"/>
    </row>
    <row r="146" spans="1:33" s="138" customFormat="1">
      <c r="A146" s="58" t="s">
        <v>167</v>
      </c>
      <c r="B146" s="59" t="s">
        <v>168</v>
      </c>
      <c r="C146" s="60"/>
      <c r="D146" s="60"/>
      <c r="E146" s="60"/>
      <c r="F146" s="60"/>
      <c r="G146" s="60"/>
      <c r="H146" s="60"/>
      <c r="I146" s="60"/>
      <c r="J146" s="60"/>
      <c r="K146" s="60"/>
      <c r="L146" s="60"/>
      <c r="M146" s="60"/>
      <c r="N146" s="60"/>
      <c r="O146" s="60"/>
      <c r="P146" s="60"/>
      <c r="Q146" s="61"/>
      <c r="R146" s="52"/>
      <c r="S146" s="52"/>
      <c r="T146" s="52"/>
      <c r="U146" s="52"/>
      <c r="V146" s="52"/>
      <c r="W146" s="52"/>
      <c r="X146" s="52"/>
      <c r="Y146" s="52"/>
      <c r="Z146" s="52"/>
      <c r="AA146" s="52"/>
      <c r="AB146" s="52"/>
      <c r="AC146" s="52"/>
      <c r="AD146" s="52"/>
      <c r="AE146" s="52"/>
      <c r="AF146" s="52"/>
      <c r="AG146" s="52"/>
    </row>
    <row r="147" spans="1:33" s="138" customFormat="1">
      <c r="A147" s="58" t="s">
        <v>169</v>
      </c>
      <c r="B147" s="59" t="s">
        <v>170</v>
      </c>
      <c r="C147" s="60"/>
      <c r="D147" s="60"/>
      <c r="E147" s="60"/>
      <c r="F147" s="60"/>
      <c r="G147" s="60"/>
      <c r="H147" s="60"/>
      <c r="I147" s="60"/>
      <c r="J147" s="60"/>
      <c r="K147" s="60"/>
      <c r="L147" s="60"/>
      <c r="M147" s="60"/>
      <c r="N147" s="60"/>
      <c r="O147" s="60"/>
      <c r="P147" s="60"/>
      <c r="Q147" s="61"/>
      <c r="R147" s="52"/>
      <c r="S147" s="52"/>
      <c r="T147" s="52"/>
      <c r="U147" s="52"/>
      <c r="V147" s="52"/>
      <c r="W147" s="52"/>
      <c r="X147" s="52"/>
      <c r="Y147" s="52"/>
      <c r="Z147" s="52"/>
      <c r="AA147" s="52"/>
      <c r="AB147" s="52"/>
      <c r="AC147" s="52"/>
      <c r="AD147" s="52"/>
      <c r="AE147" s="52"/>
      <c r="AF147" s="52"/>
      <c r="AG147" s="52"/>
    </row>
    <row r="148" spans="1:33" s="138" customFormat="1">
      <c r="A148" s="58" t="s">
        <v>171</v>
      </c>
      <c r="B148" s="59" t="s">
        <v>172</v>
      </c>
      <c r="C148" s="60"/>
      <c r="D148" s="60"/>
      <c r="E148" s="60"/>
      <c r="F148" s="60"/>
      <c r="G148" s="60"/>
      <c r="H148" s="60"/>
      <c r="I148" s="60"/>
      <c r="J148" s="60"/>
      <c r="K148" s="60"/>
      <c r="L148" s="60"/>
      <c r="M148" s="60"/>
      <c r="N148" s="60"/>
      <c r="O148" s="60"/>
      <c r="P148" s="60"/>
      <c r="Q148" s="61"/>
      <c r="R148" s="52"/>
      <c r="S148" s="52"/>
      <c r="T148" s="52"/>
      <c r="U148" s="52"/>
      <c r="V148" s="52"/>
      <c r="W148" s="52"/>
      <c r="X148" s="52"/>
      <c r="Y148" s="52"/>
      <c r="Z148" s="52"/>
      <c r="AA148" s="52"/>
      <c r="AB148" s="52"/>
      <c r="AC148" s="52"/>
      <c r="AD148" s="52"/>
      <c r="AE148" s="52"/>
      <c r="AF148" s="52"/>
      <c r="AG148" s="52"/>
    </row>
    <row r="149" spans="1:33" s="138" customFormat="1">
      <c r="A149" s="58" t="s">
        <v>173</v>
      </c>
      <c r="B149" s="59" t="s">
        <v>174</v>
      </c>
      <c r="C149" s="60"/>
      <c r="D149" s="60"/>
      <c r="E149" s="60"/>
      <c r="F149" s="60"/>
      <c r="G149" s="60"/>
      <c r="H149" s="60"/>
      <c r="I149" s="60"/>
      <c r="J149" s="60"/>
      <c r="K149" s="60"/>
      <c r="L149" s="60"/>
      <c r="M149" s="60"/>
      <c r="N149" s="60"/>
      <c r="O149" s="60"/>
      <c r="P149" s="60"/>
      <c r="Q149" s="61"/>
      <c r="R149" s="52"/>
      <c r="S149" s="52"/>
      <c r="T149" s="52"/>
      <c r="U149" s="52"/>
      <c r="V149" s="52"/>
      <c r="W149" s="52"/>
      <c r="X149" s="52"/>
      <c r="Y149" s="52"/>
      <c r="Z149" s="52"/>
      <c r="AA149" s="52"/>
      <c r="AB149" s="52"/>
      <c r="AC149" s="52"/>
      <c r="AD149" s="52"/>
      <c r="AE149" s="52"/>
      <c r="AF149" s="52"/>
      <c r="AG149" s="52"/>
    </row>
    <row r="150" spans="1:33" s="138" customFormat="1">
      <c r="A150" s="58" t="s">
        <v>175</v>
      </c>
      <c r="B150" s="59" t="s">
        <v>176</v>
      </c>
      <c r="C150" s="60"/>
      <c r="D150" s="60"/>
      <c r="E150" s="60"/>
      <c r="F150" s="60"/>
      <c r="G150" s="60"/>
      <c r="H150" s="60"/>
      <c r="I150" s="60"/>
      <c r="J150" s="60"/>
      <c r="K150" s="60"/>
      <c r="L150" s="60"/>
      <c r="M150" s="60"/>
      <c r="N150" s="60"/>
      <c r="O150" s="60"/>
      <c r="P150" s="60"/>
      <c r="Q150" s="61"/>
      <c r="R150" s="52"/>
      <c r="S150" s="52"/>
      <c r="T150" s="52"/>
      <c r="U150" s="52"/>
      <c r="V150" s="52"/>
      <c r="W150" s="52"/>
      <c r="X150" s="52"/>
      <c r="Y150" s="52"/>
      <c r="Z150" s="52"/>
      <c r="AA150" s="52"/>
      <c r="AB150" s="52"/>
      <c r="AC150" s="52"/>
      <c r="AD150" s="52"/>
      <c r="AE150" s="52"/>
      <c r="AF150" s="52"/>
      <c r="AG150" s="52"/>
    </row>
    <row r="151" spans="1:33" s="138" customFormat="1">
      <c r="A151" s="58" t="s">
        <v>177</v>
      </c>
      <c r="B151" s="59" t="s">
        <v>178</v>
      </c>
      <c r="C151" s="60"/>
      <c r="D151" s="60"/>
      <c r="E151" s="60"/>
      <c r="F151" s="60"/>
      <c r="G151" s="60"/>
      <c r="H151" s="60"/>
      <c r="I151" s="60"/>
      <c r="J151" s="60"/>
      <c r="K151" s="60"/>
      <c r="L151" s="60"/>
      <c r="M151" s="60"/>
      <c r="N151" s="60"/>
      <c r="O151" s="60"/>
      <c r="P151" s="60"/>
      <c r="Q151" s="61"/>
      <c r="R151" s="52"/>
      <c r="S151" s="52"/>
      <c r="T151" s="52"/>
      <c r="U151" s="52"/>
      <c r="V151" s="52"/>
      <c r="W151" s="52"/>
      <c r="X151" s="52"/>
      <c r="Y151" s="52"/>
      <c r="Z151" s="52"/>
      <c r="AA151" s="52"/>
      <c r="AB151" s="52"/>
      <c r="AC151" s="52"/>
      <c r="AD151" s="52"/>
      <c r="AE151" s="52"/>
      <c r="AF151" s="52"/>
      <c r="AG151" s="52"/>
    </row>
    <row r="152" spans="1:33" s="138" customFormat="1">
      <c r="A152" s="58" t="s">
        <v>179</v>
      </c>
      <c r="B152" s="59" t="s">
        <v>180</v>
      </c>
      <c r="C152" s="60"/>
      <c r="D152" s="60"/>
      <c r="E152" s="60"/>
      <c r="F152" s="60"/>
      <c r="G152" s="60"/>
      <c r="H152" s="60"/>
      <c r="I152" s="60"/>
      <c r="J152" s="60"/>
      <c r="K152" s="60"/>
      <c r="L152" s="60"/>
      <c r="M152" s="60"/>
      <c r="N152" s="60"/>
      <c r="O152" s="60"/>
      <c r="P152" s="60"/>
      <c r="Q152" s="61"/>
      <c r="R152" s="52"/>
      <c r="S152" s="52"/>
      <c r="T152" s="52"/>
      <c r="U152" s="52"/>
      <c r="V152" s="52"/>
      <c r="W152" s="52"/>
      <c r="X152" s="52"/>
      <c r="Y152" s="52"/>
      <c r="Z152" s="52"/>
      <c r="AA152" s="52"/>
      <c r="AB152" s="52"/>
      <c r="AC152" s="52"/>
      <c r="AD152" s="52"/>
      <c r="AE152" s="52"/>
      <c r="AF152" s="52"/>
      <c r="AG152" s="52"/>
    </row>
    <row r="153" spans="1:33" s="138" customFormat="1">
      <c r="A153" s="58" t="s">
        <v>181</v>
      </c>
      <c r="B153" s="59" t="s">
        <v>182</v>
      </c>
      <c r="C153" s="60"/>
      <c r="D153" s="60"/>
      <c r="E153" s="60"/>
      <c r="F153" s="60"/>
      <c r="G153" s="60"/>
      <c r="H153" s="60"/>
      <c r="I153" s="60"/>
      <c r="J153" s="60"/>
      <c r="K153" s="60"/>
      <c r="L153" s="60"/>
      <c r="M153" s="60"/>
      <c r="N153" s="60"/>
      <c r="O153" s="60"/>
      <c r="P153" s="52"/>
      <c r="Q153" s="61"/>
      <c r="R153" s="62"/>
      <c r="S153" s="62"/>
      <c r="T153" s="52"/>
      <c r="U153" s="52"/>
      <c r="V153" s="52"/>
      <c r="W153" s="52"/>
      <c r="X153" s="52"/>
      <c r="Y153" s="52"/>
      <c r="Z153" s="52"/>
      <c r="AA153" s="52"/>
      <c r="AB153" s="52"/>
      <c r="AC153" s="52"/>
      <c r="AD153" s="52"/>
      <c r="AE153" s="52"/>
      <c r="AF153" s="52"/>
      <c r="AG153" s="52"/>
    </row>
    <row r="154" spans="1:33" s="138" customFormat="1">
      <c r="A154" s="58" t="s">
        <v>183</v>
      </c>
      <c r="B154" s="59" t="s">
        <v>184</v>
      </c>
      <c r="C154" s="60"/>
      <c r="D154" s="60"/>
      <c r="E154" s="60"/>
      <c r="F154" s="60"/>
      <c r="G154" s="60"/>
      <c r="H154" s="60"/>
      <c r="I154" s="60"/>
      <c r="J154" s="60"/>
      <c r="K154" s="60"/>
      <c r="L154" s="60"/>
      <c r="M154" s="60"/>
      <c r="N154" s="60"/>
      <c r="O154" s="60"/>
      <c r="P154" s="60"/>
      <c r="Q154" s="61"/>
      <c r="R154" s="62"/>
      <c r="S154" s="62"/>
      <c r="T154" s="52"/>
      <c r="U154" s="52"/>
      <c r="V154" s="52"/>
      <c r="W154" s="52"/>
      <c r="X154" s="52"/>
      <c r="Y154" s="52"/>
      <c r="Z154" s="52"/>
      <c r="AA154" s="52"/>
      <c r="AB154" s="52"/>
      <c r="AC154" s="52"/>
      <c r="AD154" s="52"/>
      <c r="AE154" s="52"/>
      <c r="AF154" s="52"/>
      <c r="AG154" s="52"/>
    </row>
    <row r="155" spans="1:33" s="138" customFormat="1">
      <c r="A155" s="58" t="s">
        <v>185</v>
      </c>
      <c r="B155" s="59" t="s">
        <v>186</v>
      </c>
      <c r="C155" s="60"/>
      <c r="D155" s="60"/>
      <c r="E155" s="60"/>
      <c r="F155" s="60"/>
      <c r="G155" s="60"/>
      <c r="H155" s="60"/>
      <c r="I155" s="60"/>
      <c r="J155" s="60"/>
      <c r="K155" s="60"/>
      <c r="L155" s="60"/>
      <c r="M155" s="60"/>
      <c r="N155" s="60"/>
      <c r="O155" s="60"/>
      <c r="P155" s="60"/>
      <c r="Q155" s="61"/>
      <c r="R155" s="62"/>
      <c r="S155" s="62"/>
      <c r="T155" s="52"/>
      <c r="U155" s="52"/>
      <c r="V155" s="52"/>
      <c r="W155" s="52"/>
      <c r="X155" s="52"/>
      <c r="Y155" s="52"/>
      <c r="Z155" s="52"/>
      <c r="AA155" s="52"/>
      <c r="AB155" s="52"/>
      <c r="AC155" s="52"/>
      <c r="AD155" s="52"/>
      <c r="AE155" s="52"/>
      <c r="AF155" s="52"/>
      <c r="AG155" s="52"/>
    </row>
    <row r="156" spans="1:33" s="138" customFormat="1">
      <c r="A156" s="58" t="s">
        <v>187</v>
      </c>
      <c r="B156" s="59" t="s">
        <v>188</v>
      </c>
      <c r="C156" s="60"/>
      <c r="D156" s="60"/>
      <c r="E156" s="60"/>
      <c r="F156" s="60"/>
      <c r="G156" s="60"/>
      <c r="H156" s="60"/>
      <c r="I156" s="60"/>
      <c r="J156" s="60"/>
      <c r="K156" s="60"/>
      <c r="L156" s="60"/>
      <c r="M156" s="60"/>
      <c r="N156" s="60"/>
      <c r="O156" s="60"/>
      <c r="P156" s="60"/>
      <c r="Q156" s="61"/>
      <c r="R156" s="62"/>
      <c r="S156" s="62"/>
      <c r="T156" s="52"/>
      <c r="U156" s="52"/>
      <c r="V156" s="52"/>
      <c r="W156" s="52"/>
      <c r="X156" s="52"/>
      <c r="Y156" s="52"/>
      <c r="Z156" s="52"/>
      <c r="AA156" s="52"/>
      <c r="AB156" s="52"/>
      <c r="AC156" s="52"/>
      <c r="AD156" s="52"/>
      <c r="AE156" s="52"/>
      <c r="AF156" s="52"/>
      <c r="AG156" s="52"/>
    </row>
    <row r="157" spans="1:33" s="138" customFormat="1">
      <c r="A157" s="58" t="s">
        <v>189</v>
      </c>
      <c r="B157" s="59" t="s">
        <v>190</v>
      </c>
      <c r="C157" s="60"/>
      <c r="D157" s="60"/>
      <c r="E157" s="60"/>
      <c r="F157" s="60"/>
      <c r="G157" s="60"/>
      <c r="H157" s="60"/>
      <c r="I157" s="60"/>
      <c r="J157" s="60"/>
      <c r="K157" s="60"/>
      <c r="L157" s="60"/>
      <c r="M157" s="60"/>
      <c r="N157" s="60"/>
      <c r="O157" s="60"/>
      <c r="P157" s="60"/>
      <c r="Q157" s="61"/>
      <c r="R157" s="62"/>
      <c r="S157" s="62"/>
      <c r="T157" s="52"/>
      <c r="U157" s="52"/>
      <c r="V157" s="52"/>
      <c r="W157" s="52"/>
      <c r="X157" s="52"/>
      <c r="Y157" s="52"/>
      <c r="Z157" s="52"/>
      <c r="AA157" s="52"/>
      <c r="AB157" s="52"/>
      <c r="AC157" s="52"/>
      <c r="AD157" s="52"/>
      <c r="AE157" s="52"/>
      <c r="AF157" s="52"/>
      <c r="AG157" s="52"/>
    </row>
    <row r="158" spans="1:33" s="138" customFormat="1">
      <c r="A158" s="58" t="s">
        <v>191</v>
      </c>
      <c r="B158" s="59" t="s">
        <v>192</v>
      </c>
      <c r="C158" s="60"/>
      <c r="D158" s="60"/>
      <c r="E158" s="60"/>
      <c r="F158" s="60"/>
      <c r="G158" s="60"/>
      <c r="H158" s="60"/>
      <c r="I158" s="60"/>
      <c r="J158" s="60"/>
      <c r="K158" s="60"/>
      <c r="L158" s="60"/>
      <c r="M158" s="60"/>
      <c r="N158" s="60"/>
      <c r="O158" s="60"/>
      <c r="P158" s="60"/>
      <c r="Q158" s="61"/>
      <c r="R158" s="62"/>
      <c r="S158" s="62"/>
      <c r="T158" s="52"/>
      <c r="U158" s="52"/>
      <c r="V158" s="52"/>
      <c r="W158" s="52"/>
      <c r="X158" s="52"/>
      <c r="Y158" s="52"/>
      <c r="Z158" s="52"/>
      <c r="AA158" s="52"/>
      <c r="AB158" s="52"/>
      <c r="AC158" s="52"/>
      <c r="AD158" s="52"/>
      <c r="AE158" s="52"/>
      <c r="AF158" s="52"/>
      <c r="AG158" s="52"/>
    </row>
    <row r="159" spans="1:33" s="138" customFormat="1">
      <c r="A159" s="58" t="s">
        <v>193</v>
      </c>
      <c r="B159" s="59" t="s">
        <v>194</v>
      </c>
      <c r="C159" s="60"/>
      <c r="D159" s="60"/>
      <c r="E159" s="60"/>
      <c r="F159" s="60"/>
      <c r="G159" s="60"/>
      <c r="H159" s="60"/>
      <c r="I159" s="60"/>
      <c r="J159" s="60"/>
      <c r="K159" s="60"/>
      <c r="L159" s="60"/>
      <c r="M159" s="60"/>
      <c r="N159" s="60"/>
      <c r="O159" s="60"/>
      <c r="P159" s="60"/>
      <c r="Q159" s="61"/>
      <c r="R159" s="62"/>
      <c r="S159" s="62"/>
      <c r="T159" s="52"/>
      <c r="U159" s="52"/>
      <c r="V159" s="52"/>
      <c r="W159" s="52"/>
      <c r="X159" s="52"/>
      <c r="Y159" s="52"/>
      <c r="Z159" s="52"/>
      <c r="AA159" s="52"/>
      <c r="AB159" s="52"/>
      <c r="AC159" s="52"/>
      <c r="AD159" s="52"/>
      <c r="AE159" s="52"/>
      <c r="AF159" s="52"/>
      <c r="AG159" s="52"/>
    </row>
    <row r="160" spans="1:33" s="138" customFormat="1">
      <c r="A160" s="58" t="s">
        <v>195</v>
      </c>
      <c r="B160" s="59" t="s">
        <v>196</v>
      </c>
      <c r="C160" s="60"/>
      <c r="D160" s="60"/>
      <c r="E160" s="60"/>
      <c r="F160" s="60"/>
      <c r="G160" s="60"/>
      <c r="H160" s="60"/>
      <c r="I160" s="60"/>
      <c r="J160" s="60"/>
      <c r="K160" s="60"/>
      <c r="L160" s="60"/>
      <c r="M160" s="60"/>
      <c r="N160" s="60"/>
      <c r="O160" s="60"/>
      <c r="P160" s="60"/>
      <c r="Q160" s="61"/>
      <c r="R160" s="62"/>
      <c r="S160" s="62"/>
      <c r="T160" s="52"/>
      <c r="U160" s="52"/>
      <c r="V160" s="52"/>
      <c r="W160" s="52"/>
      <c r="X160" s="52"/>
      <c r="Y160" s="52"/>
      <c r="Z160" s="52"/>
      <c r="AA160" s="52"/>
      <c r="AB160" s="52"/>
      <c r="AC160" s="52"/>
      <c r="AD160" s="52"/>
      <c r="AE160" s="52"/>
      <c r="AF160" s="52"/>
      <c r="AG160" s="52"/>
    </row>
    <row r="161" spans="1:33" s="138" customFormat="1">
      <c r="A161" s="58" t="s">
        <v>197</v>
      </c>
      <c r="B161" s="59" t="s">
        <v>198</v>
      </c>
      <c r="C161" s="60"/>
      <c r="D161" s="60"/>
      <c r="E161" s="60"/>
      <c r="F161" s="60"/>
      <c r="G161" s="60"/>
      <c r="H161" s="60"/>
      <c r="I161" s="60"/>
      <c r="J161" s="60"/>
      <c r="K161" s="60"/>
      <c r="L161" s="60"/>
      <c r="M161" s="60"/>
      <c r="N161" s="60"/>
      <c r="O161" s="60"/>
      <c r="P161" s="60"/>
      <c r="Q161" s="61"/>
      <c r="R161" s="62"/>
      <c r="S161" s="62"/>
      <c r="T161" s="52"/>
      <c r="U161" s="52"/>
      <c r="V161" s="52"/>
      <c r="W161" s="52"/>
      <c r="X161" s="52"/>
      <c r="Y161" s="52"/>
      <c r="Z161" s="52"/>
      <c r="AA161" s="52"/>
      <c r="AB161" s="52"/>
      <c r="AC161" s="52"/>
      <c r="AD161" s="52"/>
      <c r="AE161" s="52"/>
      <c r="AF161" s="52"/>
      <c r="AG161" s="52"/>
    </row>
    <row r="162" spans="1:33" s="138" customFormat="1">
      <c r="A162" s="58" t="s">
        <v>199</v>
      </c>
      <c r="B162" s="59" t="s">
        <v>200</v>
      </c>
      <c r="C162" s="60"/>
      <c r="D162" s="60"/>
      <c r="E162" s="60"/>
      <c r="F162" s="60"/>
      <c r="G162" s="60"/>
      <c r="H162" s="60"/>
      <c r="I162" s="60"/>
      <c r="J162" s="60"/>
      <c r="K162" s="60"/>
      <c r="L162" s="60"/>
      <c r="M162" s="60"/>
      <c r="N162" s="60"/>
      <c r="O162" s="60"/>
      <c r="P162" s="60"/>
      <c r="Q162" s="61"/>
      <c r="R162" s="62"/>
      <c r="S162" s="62"/>
      <c r="T162" s="52"/>
      <c r="U162" s="52"/>
      <c r="V162" s="52"/>
      <c r="W162" s="52"/>
      <c r="X162" s="52"/>
      <c r="Y162" s="52"/>
      <c r="Z162" s="52"/>
      <c r="AA162" s="52"/>
      <c r="AB162" s="52"/>
      <c r="AC162" s="52"/>
      <c r="AD162" s="52"/>
      <c r="AE162" s="52"/>
      <c r="AF162" s="52"/>
      <c r="AG162" s="52"/>
    </row>
    <row r="163" spans="1:33" s="138" customFormat="1">
      <c r="A163" s="58" t="s">
        <v>201</v>
      </c>
      <c r="B163" s="59" t="s">
        <v>202</v>
      </c>
      <c r="C163" s="60"/>
      <c r="D163" s="60"/>
      <c r="E163" s="60"/>
      <c r="F163" s="60"/>
      <c r="G163" s="60"/>
      <c r="H163" s="60"/>
      <c r="I163" s="60"/>
      <c r="J163" s="60"/>
      <c r="K163" s="60"/>
      <c r="L163" s="60"/>
      <c r="M163" s="60"/>
      <c r="N163" s="60"/>
      <c r="O163" s="60"/>
      <c r="P163" s="60"/>
      <c r="Q163" s="61"/>
      <c r="R163" s="62"/>
      <c r="S163" s="62"/>
      <c r="T163" s="52"/>
      <c r="U163" s="52"/>
      <c r="V163" s="52"/>
      <c r="W163" s="52"/>
      <c r="X163" s="52"/>
      <c r="Y163" s="52"/>
      <c r="Z163" s="52"/>
      <c r="AA163" s="52"/>
      <c r="AB163" s="52"/>
      <c r="AC163" s="52"/>
      <c r="AD163" s="52"/>
      <c r="AE163" s="52"/>
      <c r="AF163" s="52"/>
      <c r="AG163" s="52"/>
    </row>
    <row r="164" spans="1:33" s="138" customFormat="1">
      <c r="A164" s="58" t="s">
        <v>203</v>
      </c>
      <c r="B164" s="59" t="s">
        <v>204</v>
      </c>
      <c r="C164" s="60"/>
      <c r="D164" s="60"/>
      <c r="E164" s="60"/>
      <c r="F164" s="60"/>
      <c r="G164" s="60"/>
      <c r="H164" s="60"/>
      <c r="I164" s="60"/>
      <c r="J164" s="60"/>
      <c r="K164" s="60"/>
      <c r="L164" s="60"/>
      <c r="M164" s="60"/>
      <c r="N164" s="60"/>
      <c r="O164" s="60"/>
      <c r="P164" s="60"/>
      <c r="Q164" s="61"/>
      <c r="R164" s="62"/>
      <c r="S164" s="62"/>
      <c r="T164" s="52"/>
      <c r="U164" s="52"/>
      <c r="V164" s="52"/>
      <c r="W164" s="52"/>
      <c r="X164" s="52"/>
      <c r="Y164" s="52"/>
      <c r="Z164" s="52"/>
      <c r="AA164" s="52"/>
      <c r="AB164" s="52"/>
      <c r="AC164" s="52"/>
      <c r="AD164" s="52"/>
      <c r="AE164" s="52"/>
      <c r="AF164" s="52"/>
      <c r="AG164" s="52"/>
    </row>
    <row r="165" spans="1:33" s="138" customFormat="1">
      <c r="A165" s="58" t="s">
        <v>205</v>
      </c>
      <c r="B165" s="59" t="s">
        <v>206</v>
      </c>
      <c r="C165" s="60"/>
      <c r="D165" s="60"/>
      <c r="E165" s="60"/>
      <c r="F165" s="60"/>
      <c r="G165" s="60"/>
      <c r="H165" s="60"/>
      <c r="I165" s="60"/>
      <c r="J165" s="60"/>
      <c r="K165" s="60"/>
      <c r="L165" s="60"/>
      <c r="M165" s="60"/>
      <c r="N165" s="60"/>
      <c r="O165" s="60"/>
      <c r="P165" s="60"/>
      <c r="Q165" s="61"/>
      <c r="R165" s="62"/>
      <c r="S165" s="62"/>
      <c r="T165" s="52"/>
      <c r="U165" s="52"/>
      <c r="V165" s="52"/>
      <c r="W165" s="52"/>
      <c r="X165" s="52"/>
      <c r="Y165" s="52"/>
      <c r="Z165" s="52"/>
      <c r="AA165" s="52"/>
      <c r="AB165" s="52"/>
      <c r="AC165" s="52"/>
      <c r="AD165" s="52"/>
      <c r="AE165" s="52"/>
      <c r="AF165" s="52"/>
      <c r="AG165" s="52"/>
    </row>
    <row r="166" spans="1:33" s="138" customFormat="1">
      <c r="A166" s="58" t="s">
        <v>207</v>
      </c>
      <c r="B166" s="59" t="s">
        <v>208</v>
      </c>
      <c r="C166" s="60"/>
      <c r="D166" s="60"/>
      <c r="E166" s="60"/>
      <c r="F166" s="60"/>
      <c r="G166" s="60"/>
      <c r="H166" s="60"/>
      <c r="I166" s="60"/>
      <c r="J166" s="60"/>
      <c r="K166" s="60"/>
      <c r="L166" s="60"/>
      <c r="M166" s="60"/>
      <c r="N166" s="60"/>
      <c r="O166" s="60"/>
      <c r="P166" s="60"/>
      <c r="Q166" s="61"/>
      <c r="R166" s="62"/>
      <c r="S166" s="62"/>
      <c r="T166" s="52"/>
      <c r="U166" s="52"/>
      <c r="V166" s="52"/>
      <c r="W166" s="52"/>
      <c r="X166" s="52"/>
      <c r="Y166" s="52"/>
      <c r="Z166" s="52"/>
      <c r="AA166" s="52"/>
      <c r="AB166" s="52"/>
      <c r="AC166" s="52"/>
      <c r="AD166" s="52"/>
      <c r="AE166" s="52"/>
      <c r="AF166" s="52"/>
      <c r="AG166" s="52"/>
    </row>
    <row r="167" spans="1:33" s="138" customFormat="1">
      <c r="A167" s="58" t="s">
        <v>209</v>
      </c>
      <c r="B167" s="59" t="s">
        <v>210</v>
      </c>
      <c r="C167" s="60"/>
      <c r="D167" s="60"/>
      <c r="E167" s="60"/>
      <c r="F167" s="60"/>
      <c r="G167" s="60"/>
      <c r="H167" s="60"/>
      <c r="I167" s="60"/>
      <c r="J167" s="60"/>
      <c r="K167" s="60"/>
      <c r="L167" s="60"/>
      <c r="M167" s="60"/>
      <c r="N167" s="60"/>
      <c r="O167" s="60"/>
      <c r="P167" s="60"/>
      <c r="Q167" s="61"/>
      <c r="R167" s="62"/>
      <c r="S167" s="62"/>
      <c r="T167" s="52"/>
      <c r="U167" s="52"/>
      <c r="V167" s="52"/>
      <c r="W167" s="52"/>
      <c r="X167" s="52"/>
      <c r="Y167" s="52"/>
      <c r="Z167" s="52"/>
      <c r="AA167" s="52"/>
      <c r="AB167" s="52"/>
      <c r="AC167" s="52"/>
      <c r="AD167" s="52"/>
      <c r="AE167" s="52"/>
      <c r="AF167" s="52"/>
      <c r="AG167" s="52"/>
    </row>
    <row r="168" spans="1:33" s="138" customFormat="1">
      <c r="A168" s="58" t="s">
        <v>211</v>
      </c>
      <c r="B168" s="59" t="s">
        <v>212</v>
      </c>
      <c r="C168" s="60"/>
      <c r="D168" s="60"/>
      <c r="E168" s="60"/>
      <c r="F168" s="60"/>
      <c r="G168" s="60"/>
      <c r="H168" s="60"/>
      <c r="I168" s="60"/>
      <c r="J168" s="60"/>
      <c r="K168" s="60"/>
      <c r="L168" s="60"/>
      <c r="M168" s="60"/>
      <c r="N168" s="60"/>
      <c r="O168" s="60"/>
      <c r="P168" s="60"/>
      <c r="Q168" s="61"/>
      <c r="R168" s="62"/>
      <c r="S168" s="62"/>
      <c r="T168" s="52"/>
      <c r="U168" s="52"/>
      <c r="V168" s="52"/>
      <c r="W168" s="52"/>
      <c r="X168" s="52"/>
      <c r="Y168" s="52"/>
      <c r="Z168" s="52"/>
      <c r="AA168" s="52"/>
      <c r="AB168" s="52"/>
      <c r="AC168" s="52"/>
      <c r="AD168" s="52"/>
      <c r="AE168" s="52"/>
      <c r="AF168" s="52"/>
      <c r="AG168" s="52"/>
    </row>
    <row r="169" spans="1:33" s="138" customFormat="1">
      <c r="A169" s="58" t="s">
        <v>213</v>
      </c>
      <c r="B169" s="59" t="s">
        <v>214</v>
      </c>
      <c r="C169" s="60"/>
      <c r="D169" s="60"/>
      <c r="E169" s="60"/>
      <c r="F169" s="60"/>
      <c r="G169" s="60"/>
      <c r="H169" s="60"/>
      <c r="I169" s="60"/>
      <c r="J169" s="60"/>
      <c r="K169" s="60"/>
      <c r="L169" s="60"/>
      <c r="M169" s="60"/>
      <c r="N169" s="60"/>
      <c r="O169" s="60"/>
      <c r="P169" s="60"/>
      <c r="Q169" s="61"/>
      <c r="R169" s="62"/>
      <c r="S169" s="62"/>
      <c r="T169" s="52"/>
      <c r="U169" s="52"/>
      <c r="V169" s="52"/>
      <c r="W169" s="52"/>
      <c r="X169" s="52"/>
      <c r="Y169" s="52"/>
      <c r="Z169" s="52"/>
      <c r="AA169" s="52"/>
      <c r="AB169" s="52"/>
      <c r="AC169" s="52"/>
      <c r="AD169" s="52"/>
      <c r="AE169" s="52"/>
      <c r="AF169" s="52"/>
      <c r="AG169" s="52"/>
    </row>
    <row r="170" spans="1:33" s="138" customFormat="1">
      <c r="A170" s="58" t="s">
        <v>215</v>
      </c>
      <c r="B170" s="59" t="s">
        <v>216</v>
      </c>
      <c r="C170" s="60"/>
      <c r="D170" s="60"/>
      <c r="E170" s="60"/>
      <c r="F170" s="60"/>
      <c r="G170" s="60"/>
      <c r="H170" s="60"/>
      <c r="I170" s="60"/>
      <c r="J170" s="60"/>
      <c r="K170" s="60"/>
      <c r="L170" s="60"/>
      <c r="M170" s="60"/>
      <c r="N170" s="60"/>
      <c r="O170" s="60"/>
      <c r="P170" s="60"/>
      <c r="Q170" s="61"/>
      <c r="R170" s="62"/>
      <c r="S170" s="62"/>
      <c r="T170" s="52"/>
      <c r="U170" s="52"/>
      <c r="V170" s="52"/>
      <c r="W170" s="52"/>
      <c r="X170" s="52"/>
      <c r="Y170" s="52"/>
      <c r="Z170" s="52"/>
      <c r="AA170" s="52"/>
      <c r="AB170" s="52"/>
      <c r="AC170" s="52"/>
      <c r="AD170" s="52"/>
      <c r="AE170" s="52"/>
      <c r="AF170" s="52"/>
      <c r="AG170" s="52"/>
    </row>
    <row r="171" spans="1:33" s="138" customFormat="1">
      <c r="A171" s="58" t="s">
        <v>217</v>
      </c>
      <c r="B171" s="59" t="s">
        <v>218</v>
      </c>
      <c r="C171" s="60"/>
      <c r="D171" s="60"/>
      <c r="E171" s="60"/>
      <c r="F171" s="60"/>
      <c r="G171" s="60"/>
      <c r="H171" s="60"/>
      <c r="I171" s="60"/>
      <c r="J171" s="60"/>
      <c r="K171" s="60"/>
      <c r="L171" s="60"/>
      <c r="M171" s="60"/>
      <c r="N171" s="60"/>
      <c r="O171" s="60"/>
      <c r="P171" s="60"/>
      <c r="Q171" s="61"/>
      <c r="R171" s="62"/>
      <c r="S171" s="62"/>
      <c r="T171" s="52"/>
      <c r="U171" s="52"/>
      <c r="V171" s="52"/>
      <c r="W171" s="52"/>
      <c r="X171" s="52"/>
      <c r="Y171" s="52"/>
      <c r="Z171" s="52"/>
      <c r="AA171" s="52"/>
      <c r="AB171" s="52"/>
      <c r="AC171" s="52"/>
      <c r="AD171" s="52"/>
      <c r="AE171" s="52"/>
      <c r="AF171" s="52"/>
      <c r="AG171" s="52"/>
    </row>
    <row r="172" spans="1:33" s="138" customFormat="1">
      <c r="A172" s="58" t="s">
        <v>219</v>
      </c>
      <c r="B172" s="59" t="s">
        <v>220</v>
      </c>
      <c r="C172" s="60"/>
      <c r="D172" s="60"/>
      <c r="E172" s="60"/>
      <c r="F172" s="60"/>
      <c r="G172" s="60"/>
      <c r="H172" s="60"/>
      <c r="I172" s="60"/>
      <c r="J172" s="60"/>
      <c r="K172" s="60"/>
      <c r="L172" s="60"/>
      <c r="M172" s="60"/>
      <c r="N172" s="60"/>
      <c r="O172" s="60"/>
      <c r="P172" s="60"/>
      <c r="Q172" s="61"/>
      <c r="R172" s="62"/>
      <c r="S172" s="62"/>
      <c r="T172" s="52"/>
      <c r="U172" s="52"/>
      <c r="V172" s="52"/>
      <c r="W172" s="52"/>
      <c r="X172" s="52"/>
      <c r="Y172" s="52"/>
      <c r="Z172" s="52"/>
      <c r="AA172" s="52"/>
      <c r="AB172" s="52"/>
      <c r="AC172" s="52"/>
      <c r="AD172" s="52"/>
      <c r="AE172" s="52"/>
      <c r="AF172" s="52"/>
      <c r="AG172" s="52"/>
    </row>
    <row r="173" spans="1:33" s="138" customFormat="1">
      <c r="A173" s="58" t="s">
        <v>221</v>
      </c>
      <c r="B173" s="59" t="s">
        <v>222</v>
      </c>
      <c r="C173" s="60"/>
      <c r="D173" s="60"/>
      <c r="E173" s="60"/>
      <c r="F173" s="60"/>
      <c r="G173" s="60"/>
      <c r="H173" s="60"/>
      <c r="I173" s="60"/>
      <c r="J173" s="60"/>
      <c r="K173" s="60"/>
      <c r="L173" s="60"/>
      <c r="M173" s="60"/>
      <c r="N173" s="60"/>
      <c r="O173" s="60"/>
      <c r="P173" s="60"/>
      <c r="Q173" s="61"/>
      <c r="R173" s="62"/>
      <c r="S173" s="62"/>
      <c r="T173" s="52"/>
      <c r="U173" s="52"/>
      <c r="V173" s="52"/>
      <c r="W173" s="52"/>
      <c r="X173" s="52"/>
      <c r="Y173" s="52"/>
      <c r="Z173" s="52"/>
      <c r="AA173" s="52"/>
      <c r="AB173" s="52"/>
      <c r="AC173" s="52"/>
      <c r="AD173" s="52"/>
      <c r="AE173" s="52"/>
      <c r="AF173" s="52"/>
      <c r="AG173" s="52"/>
    </row>
    <row r="174" spans="1:33" s="138" customFormat="1">
      <c r="A174" s="58" t="s">
        <v>223</v>
      </c>
      <c r="B174" s="59" t="s">
        <v>224</v>
      </c>
      <c r="C174" s="60"/>
      <c r="D174" s="60"/>
      <c r="E174" s="60"/>
      <c r="F174" s="60"/>
      <c r="G174" s="60"/>
      <c r="H174" s="60"/>
      <c r="I174" s="60"/>
      <c r="J174" s="60"/>
      <c r="K174" s="60"/>
      <c r="L174" s="60"/>
      <c r="M174" s="60"/>
      <c r="N174" s="60"/>
      <c r="O174" s="60"/>
      <c r="P174" s="60"/>
      <c r="Q174" s="61"/>
      <c r="R174" s="62"/>
      <c r="S174" s="62"/>
      <c r="T174" s="52"/>
      <c r="U174" s="52"/>
      <c r="V174" s="52"/>
      <c r="W174" s="52"/>
      <c r="X174" s="52"/>
      <c r="Y174" s="52"/>
      <c r="Z174" s="52"/>
      <c r="AA174" s="52"/>
      <c r="AB174" s="52"/>
      <c r="AC174" s="52"/>
      <c r="AD174" s="52"/>
      <c r="AE174" s="52"/>
      <c r="AF174" s="52"/>
      <c r="AG174" s="52"/>
    </row>
    <row r="175" spans="1:33" s="138" customFormat="1">
      <c r="A175" s="58" t="s">
        <v>225</v>
      </c>
      <c r="B175" s="59" t="s">
        <v>226</v>
      </c>
      <c r="C175" s="60"/>
      <c r="D175" s="60"/>
      <c r="E175" s="60"/>
      <c r="F175" s="60"/>
      <c r="G175" s="60"/>
      <c r="H175" s="60"/>
      <c r="I175" s="60"/>
      <c r="J175" s="60"/>
      <c r="K175" s="60"/>
      <c r="L175" s="60"/>
      <c r="M175" s="60"/>
      <c r="N175" s="60"/>
      <c r="O175" s="60"/>
      <c r="P175" s="60"/>
      <c r="Q175" s="61"/>
      <c r="R175" s="62"/>
      <c r="S175" s="62"/>
      <c r="T175" s="52"/>
      <c r="U175" s="52"/>
      <c r="V175" s="52"/>
      <c r="W175" s="52"/>
      <c r="X175" s="52"/>
      <c r="Y175" s="52"/>
      <c r="Z175" s="52"/>
      <c r="AA175" s="52"/>
      <c r="AB175" s="52"/>
      <c r="AC175" s="52"/>
      <c r="AD175" s="52"/>
      <c r="AE175" s="52"/>
      <c r="AF175" s="52"/>
      <c r="AG175" s="52"/>
    </row>
    <row r="176" spans="1:33" s="138" customFormat="1">
      <c r="A176" s="58" t="s">
        <v>227</v>
      </c>
      <c r="B176" s="59" t="s">
        <v>228</v>
      </c>
      <c r="C176" s="60"/>
      <c r="D176" s="60"/>
      <c r="E176" s="60"/>
      <c r="F176" s="60"/>
      <c r="G176" s="60"/>
      <c r="H176" s="60"/>
      <c r="I176" s="60"/>
      <c r="J176" s="60"/>
      <c r="K176" s="60"/>
      <c r="L176" s="60"/>
      <c r="M176" s="60"/>
      <c r="N176" s="60"/>
      <c r="O176" s="60"/>
      <c r="P176" s="60"/>
      <c r="Q176" s="61"/>
      <c r="R176" s="62"/>
      <c r="S176" s="62"/>
      <c r="T176" s="52"/>
      <c r="U176" s="52"/>
      <c r="V176" s="52"/>
      <c r="W176" s="52"/>
      <c r="X176" s="52"/>
      <c r="Y176" s="52"/>
      <c r="Z176" s="52"/>
      <c r="AA176" s="52"/>
      <c r="AB176" s="52"/>
      <c r="AC176" s="52"/>
      <c r="AD176" s="52"/>
      <c r="AE176" s="52"/>
      <c r="AF176" s="52"/>
      <c r="AG176" s="52"/>
    </row>
    <row r="177" spans="1:33" s="138" customFormat="1">
      <c r="A177" s="58" t="s">
        <v>229</v>
      </c>
      <c r="B177" s="59" t="s">
        <v>230</v>
      </c>
      <c r="C177" s="60"/>
      <c r="D177" s="60"/>
      <c r="E177" s="60"/>
      <c r="F177" s="60"/>
      <c r="G177" s="60"/>
      <c r="H177" s="60"/>
      <c r="I177" s="60"/>
      <c r="J177" s="60"/>
      <c r="K177" s="60"/>
      <c r="L177" s="60"/>
      <c r="M177" s="60"/>
      <c r="N177" s="60"/>
      <c r="O177" s="60"/>
      <c r="P177" s="60"/>
      <c r="Q177" s="61"/>
      <c r="R177" s="62"/>
      <c r="S177" s="62"/>
      <c r="T177" s="52"/>
      <c r="U177" s="52"/>
      <c r="V177" s="52"/>
      <c r="W177" s="52"/>
      <c r="X177" s="52"/>
      <c r="Y177" s="52"/>
      <c r="Z177" s="52"/>
      <c r="AA177" s="52"/>
      <c r="AB177" s="52"/>
      <c r="AC177" s="52"/>
      <c r="AD177" s="52"/>
      <c r="AE177" s="52"/>
      <c r="AF177" s="52"/>
      <c r="AG177" s="52"/>
    </row>
    <row r="178" spans="1:33" s="138" customFormat="1">
      <c r="A178" s="58" t="s">
        <v>231</v>
      </c>
      <c r="B178" s="59" t="s">
        <v>232</v>
      </c>
      <c r="C178" s="60"/>
      <c r="D178" s="60"/>
      <c r="E178" s="60"/>
      <c r="F178" s="60"/>
      <c r="G178" s="60"/>
      <c r="H178" s="60"/>
      <c r="I178" s="60"/>
      <c r="J178" s="60"/>
      <c r="K178" s="60"/>
      <c r="L178" s="60"/>
      <c r="M178" s="60"/>
      <c r="N178" s="60"/>
      <c r="O178" s="60"/>
      <c r="P178" s="60"/>
      <c r="Q178" s="61"/>
      <c r="R178" s="62"/>
      <c r="S178" s="62"/>
      <c r="T178" s="52"/>
      <c r="U178" s="52"/>
      <c r="V178" s="52"/>
      <c r="W178" s="52"/>
      <c r="X178" s="52"/>
      <c r="Y178" s="52"/>
      <c r="Z178" s="52"/>
      <c r="AA178" s="52"/>
      <c r="AB178" s="52"/>
      <c r="AC178" s="52"/>
      <c r="AD178" s="52"/>
      <c r="AE178" s="52"/>
      <c r="AF178" s="52"/>
      <c r="AG178" s="52"/>
    </row>
    <row r="179" spans="1:33" s="138" customFormat="1">
      <c r="A179" s="58" t="s">
        <v>233</v>
      </c>
      <c r="B179" s="59" t="s">
        <v>234</v>
      </c>
      <c r="C179" s="60"/>
      <c r="D179" s="60"/>
      <c r="E179" s="60"/>
      <c r="F179" s="60"/>
      <c r="G179" s="60"/>
      <c r="H179" s="60"/>
      <c r="I179" s="60"/>
      <c r="J179" s="60"/>
      <c r="K179" s="60"/>
      <c r="L179" s="60"/>
      <c r="M179" s="60"/>
      <c r="N179" s="60"/>
      <c r="O179" s="60"/>
      <c r="P179" s="60"/>
      <c r="Q179" s="61"/>
      <c r="R179" s="62"/>
      <c r="S179" s="62"/>
      <c r="T179" s="52"/>
      <c r="U179" s="52"/>
      <c r="V179" s="52"/>
      <c r="W179" s="52"/>
      <c r="X179" s="52"/>
      <c r="Y179" s="52"/>
      <c r="Z179" s="52"/>
      <c r="AA179" s="52"/>
      <c r="AB179" s="52"/>
      <c r="AC179" s="52"/>
      <c r="AD179" s="52"/>
      <c r="AE179" s="52"/>
      <c r="AF179" s="52"/>
      <c r="AG179" s="52"/>
    </row>
    <row r="180" spans="1:33" s="138" customFormat="1">
      <c r="A180" s="58" t="s">
        <v>235</v>
      </c>
      <c r="B180" s="59" t="s">
        <v>236</v>
      </c>
      <c r="C180" s="60"/>
      <c r="D180" s="60"/>
      <c r="E180" s="60"/>
      <c r="F180" s="60"/>
      <c r="G180" s="60"/>
      <c r="H180" s="60"/>
      <c r="I180" s="60"/>
      <c r="J180" s="60"/>
      <c r="K180" s="60"/>
      <c r="L180" s="60"/>
      <c r="M180" s="60"/>
      <c r="N180" s="60"/>
      <c r="O180" s="60"/>
      <c r="P180" s="60"/>
      <c r="Q180" s="61"/>
      <c r="R180" s="62"/>
      <c r="S180" s="62"/>
      <c r="T180" s="52"/>
      <c r="U180" s="52"/>
      <c r="V180" s="52"/>
      <c r="W180" s="52"/>
      <c r="X180" s="52"/>
      <c r="Y180" s="52"/>
      <c r="Z180" s="52"/>
      <c r="AA180" s="52"/>
      <c r="AB180" s="52"/>
      <c r="AC180" s="52"/>
      <c r="AD180" s="52"/>
      <c r="AE180" s="52"/>
      <c r="AF180" s="52"/>
      <c r="AG180" s="52"/>
    </row>
    <row r="181" spans="1:33" s="138" customFormat="1">
      <c r="A181" s="58" t="s">
        <v>237</v>
      </c>
      <c r="B181" s="59" t="s">
        <v>238</v>
      </c>
      <c r="C181" s="60"/>
      <c r="D181" s="60"/>
      <c r="E181" s="60"/>
      <c r="F181" s="60"/>
      <c r="G181" s="60"/>
      <c r="H181" s="60"/>
      <c r="I181" s="60"/>
      <c r="J181" s="60"/>
      <c r="K181" s="60"/>
      <c r="L181" s="60"/>
      <c r="M181" s="60"/>
      <c r="N181" s="60"/>
      <c r="O181" s="60"/>
      <c r="P181" s="60"/>
      <c r="Q181" s="61"/>
      <c r="R181" s="62"/>
      <c r="S181" s="62"/>
      <c r="T181" s="52"/>
      <c r="U181" s="52"/>
      <c r="V181" s="52"/>
      <c r="W181" s="52"/>
      <c r="X181" s="52"/>
      <c r="Y181" s="52"/>
      <c r="Z181" s="52"/>
      <c r="AA181" s="52"/>
      <c r="AB181" s="52"/>
      <c r="AC181" s="52"/>
      <c r="AD181" s="52"/>
      <c r="AE181" s="52"/>
      <c r="AF181" s="52"/>
      <c r="AG181" s="52"/>
    </row>
    <row r="182" spans="1:33" s="138" customFormat="1">
      <c r="A182" s="58" t="s">
        <v>239</v>
      </c>
      <c r="B182" s="59" t="s">
        <v>240</v>
      </c>
      <c r="C182" s="60"/>
      <c r="D182" s="60"/>
      <c r="E182" s="60"/>
      <c r="F182" s="60"/>
      <c r="G182" s="60"/>
      <c r="H182" s="60"/>
      <c r="I182" s="60"/>
      <c r="J182" s="60"/>
      <c r="K182" s="60"/>
      <c r="L182" s="60"/>
      <c r="M182" s="60"/>
      <c r="N182" s="60"/>
      <c r="O182" s="60"/>
      <c r="P182" s="60"/>
      <c r="Q182" s="61"/>
      <c r="R182" s="62"/>
      <c r="S182" s="62"/>
      <c r="T182" s="52"/>
      <c r="U182" s="52"/>
      <c r="V182" s="52"/>
      <c r="W182" s="52"/>
      <c r="X182" s="52"/>
      <c r="Y182" s="52"/>
      <c r="Z182" s="52"/>
      <c r="AA182" s="52"/>
      <c r="AB182" s="52"/>
      <c r="AC182" s="52"/>
      <c r="AD182" s="52"/>
      <c r="AE182" s="52"/>
      <c r="AF182" s="52"/>
      <c r="AG182" s="52"/>
    </row>
    <row r="183" spans="1:33" s="138" customFormat="1">
      <c r="A183" s="58" t="s">
        <v>241</v>
      </c>
      <c r="B183" s="59" t="s">
        <v>242</v>
      </c>
      <c r="C183" s="60"/>
      <c r="D183" s="60"/>
      <c r="E183" s="60"/>
      <c r="F183" s="60"/>
      <c r="G183" s="60"/>
      <c r="H183" s="60"/>
      <c r="I183" s="60"/>
      <c r="J183" s="60"/>
      <c r="K183" s="60"/>
      <c r="L183" s="60"/>
      <c r="M183" s="60"/>
      <c r="N183" s="60"/>
      <c r="O183" s="60"/>
      <c r="P183" s="60"/>
      <c r="Q183" s="61"/>
      <c r="R183" s="62"/>
      <c r="S183" s="62"/>
      <c r="T183" s="52"/>
      <c r="U183" s="52"/>
      <c r="V183" s="52"/>
      <c r="W183" s="52"/>
      <c r="X183" s="52"/>
      <c r="Y183" s="52"/>
      <c r="Z183" s="52"/>
      <c r="AA183" s="52"/>
      <c r="AB183" s="52"/>
      <c r="AC183" s="52"/>
      <c r="AD183" s="52"/>
      <c r="AE183" s="52"/>
      <c r="AF183" s="52"/>
      <c r="AG183" s="52"/>
    </row>
    <row r="184" spans="1:33" s="138" customFormat="1">
      <c r="A184" s="58" t="s">
        <v>243</v>
      </c>
      <c r="B184" s="59" t="s">
        <v>244</v>
      </c>
      <c r="C184" s="60"/>
      <c r="D184" s="60"/>
      <c r="E184" s="60"/>
      <c r="F184" s="60"/>
      <c r="G184" s="60"/>
      <c r="H184" s="60"/>
      <c r="I184" s="60"/>
      <c r="J184" s="60"/>
      <c r="K184" s="60"/>
      <c r="L184" s="60"/>
      <c r="M184" s="60"/>
      <c r="N184" s="60"/>
      <c r="O184" s="60"/>
      <c r="P184" s="60"/>
      <c r="Q184" s="61"/>
      <c r="R184" s="62"/>
      <c r="S184" s="62"/>
      <c r="T184" s="52"/>
      <c r="U184" s="52"/>
      <c r="V184" s="52"/>
      <c r="W184" s="52"/>
      <c r="X184" s="52"/>
      <c r="Y184" s="52"/>
      <c r="Z184" s="52"/>
      <c r="AA184" s="52"/>
      <c r="AB184" s="52"/>
      <c r="AC184" s="52"/>
      <c r="AD184" s="52"/>
      <c r="AE184" s="52"/>
      <c r="AF184" s="52"/>
      <c r="AG184" s="52"/>
    </row>
    <row r="185" spans="1:33" s="138" customFormat="1">
      <c r="A185" s="58" t="s">
        <v>245</v>
      </c>
      <c r="B185" s="59" t="s">
        <v>246</v>
      </c>
      <c r="C185" s="60"/>
      <c r="D185" s="60"/>
      <c r="E185" s="60"/>
      <c r="F185" s="60"/>
      <c r="G185" s="60"/>
      <c r="H185" s="60"/>
      <c r="I185" s="60"/>
      <c r="J185" s="60"/>
      <c r="K185" s="60"/>
      <c r="L185" s="60"/>
      <c r="M185" s="60"/>
      <c r="N185" s="60"/>
      <c r="O185" s="60"/>
      <c r="P185" s="60"/>
      <c r="Q185" s="61"/>
      <c r="R185" s="62"/>
      <c r="S185" s="62"/>
      <c r="T185" s="52"/>
      <c r="U185" s="52"/>
      <c r="V185" s="52"/>
      <c r="W185" s="52"/>
      <c r="X185" s="52"/>
      <c r="Y185" s="52"/>
      <c r="Z185" s="52"/>
      <c r="AA185" s="52"/>
      <c r="AB185" s="52"/>
      <c r="AC185" s="52"/>
      <c r="AD185" s="52"/>
      <c r="AE185" s="52"/>
      <c r="AF185" s="52"/>
      <c r="AG185" s="52"/>
    </row>
    <row r="186" spans="1:33" s="138" customFormat="1">
      <c r="A186" s="58" t="s">
        <v>247</v>
      </c>
      <c r="B186" s="59" t="s">
        <v>248</v>
      </c>
      <c r="C186" s="60"/>
      <c r="D186" s="60"/>
      <c r="E186" s="60"/>
      <c r="F186" s="60"/>
      <c r="G186" s="60"/>
      <c r="H186" s="60"/>
      <c r="I186" s="60"/>
      <c r="J186" s="60"/>
      <c r="K186" s="60"/>
      <c r="L186" s="60"/>
      <c r="M186" s="60"/>
      <c r="N186" s="60"/>
      <c r="O186" s="60"/>
      <c r="P186" s="60"/>
      <c r="Q186" s="61"/>
      <c r="R186" s="62"/>
      <c r="S186" s="62"/>
      <c r="T186" s="52"/>
      <c r="U186" s="52"/>
      <c r="V186" s="52"/>
      <c r="W186" s="52"/>
      <c r="X186" s="52"/>
      <c r="Y186" s="52"/>
      <c r="Z186" s="52"/>
      <c r="AA186" s="52"/>
      <c r="AB186" s="52"/>
      <c r="AC186" s="52"/>
      <c r="AD186" s="52"/>
      <c r="AE186" s="52"/>
      <c r="AF186" s="52"/>
      <c r="AG186" s="52"/>
    </row>
    <row r="187" spans="1:33" s="138" customFormat="1">
      <c r="A187" s="58" t="s">
        <v>249</v>
      </c>
      <c r="B187" s="59" t="s">
        <v>250</v>
      </c>
      <c r="C187" s="60"/>
      <c r="D187" s="60"/>
      <c r="E187" s="60"/>
      <c r="F187" s="60"/>
      <c r="G187" s="60"/>
      <c r="H187" s="60"/>
      <c r="I187" s="60"/>
      <c r="J187" s="60"/>
      <c r="K187" s="60"/>
      <c r="L187" s="60"/>
      <c r="M187" s="60"/>
      <c r="N187" s="60"/>
      <c r="O187" s="60"/>
      <c r="P187" s="60"/>
      <c r="Q187" s="61"/>
      <c r="R187" s="62"/>
      <c r="S187" s="62"/>
      <c r="T187" s="52"/>
      <c r="U187" s="52"/>
      <c r="V187" s="52"/>
      <c r="W187" s="52"/>
      <c r="X187" s="52"/>
      <c r="Y187" s="52"/>
      <c r="Z187" s="52"/>
      <c r="AA187" s="52"/>
      <c r="AB187" s="52"/>
      <c r="AC187" s="52"/>
      <c r="AD187" s="52"/>
      <c r="AE187" s="52"/>
      <c r="AF187" s="52"/>
      <c r="AG187" s="52"/>
    </row>
    <row r="188" spans="1:33" s="138" customFormat="1">
      <c r="A188" s="58" t="s">
        <v>251</v>
      </c>
      <c r="B188" s="59" t="s">
        <v>252</v>
      </c>
      <c r="C188" s="60"/>
      <c r="D188" s="60"/>
      <c r="E188" s="60"/>
      <c r="F188" s="60"/>
      <c r="G188" s="60"/>
      <c r="H188" s="60"/>
      <c r="I188" s="60"/>
      <c r="J188" s="60"/>
      <c r="K188" s="60"/>
      <c r="L188" s="60"/>
      <c r="M188" s="60"/>
      <c r="N188" s="60"/>
      <c r="O188" s="60"/>
      <c r="P188" s="60"/>
      <c r="Q188" s="61"/>
      <c r="R188" s="62"/>
      <c r="S188" s="62"/>
      <c r="T188" s="52"/>
      <c r="U188" s="52"/>
      <c r="V188" s="52"/>
      <c r="W188" s="52"/>
      <c r="X188" s="52"/>
      <c r="Y188" s="52"/>
      <c r="Z188" s="52"/>
      <c r="AA188" s="52"/>
      <c r="AB188" s="52"/>
      <c r="AC188" s="52"/>
      <c r="AD188" s="52"/>
      <c r="AE188" s="52"/>
      <c r="AF188" s="52"/>
      <c r="AG188" s="52"/>
    </row>
    <row r="189" spans="1:33" s="138" customFormat="1">
      <c r="A189" s="58" t="s">
        <v>253</v>
      </c>
      <c r="B189" s="59" t="s">
        <v>254</v>
      </c>
      <c r="C189" s="60"/>
      <c r="D189" s="60"/>
      <c r="E189" s="60"/>
      <c r="F189" s="60"/>
      <c r="G189" s="60"/>
      <c r="H189" s="60"/>
      <c r="I189" s="60"/>
      <c r="J189" s="60"/>
      <c r="K189" s="60"/>
      <c r="L189" s="60"/>
      <c r="M189" s="60"/>
      <c r="N189" s="60"/>
      <c r="O189" s="60"/>
      <c r="P189" s="60"/>
      <c r="Q189" s="61"/>
      <c r="R189" s="62"/>
      <c r="S189" s="62"/>
      <c r="T189" s="52"/>
      <c r="U189" s="52"/>
      <c r="V189" s="52"/>
      <c r="W189" s="52"/>
      <c r="X189" s="52"/>
      <c r="Y189" s="52"/>
      <c r="Z189" s="52"/>
      <c r="AA189" s="52"/>
      <c r="AB189" s="52"/>
      <c r="AC189" s="52"/>
      <c r="AD189" s="52"/>
      <c r="AE189" s="52"/>
      <c r="AF189" s="52"/>
      <c r="AG189" s="52"/>
    </row>
    <row r="190" spans="1:33" s="138" customFormat="1">
      <c r="A190" s="58" t="s">
        <v>255</v>
      </c>
      <c r="B190" s="59" t="s">
        <v>256</v>
      </c>
      <c r="C190" s="60"/>
      <c r="D190" s="60"/>
      <c r="E190" s="60"/>
      <c r="F190" s="60"/>
      <c r="G190" s="60"/>
      <c r="H190" s="60"/>
      <c r="I190" s="60"/>
      <c r="J190" s="60"/>
      <c r="K190" s="60"/>
      <c r="L190" s="60"/>
      <c r="M190" s="60"/>
      <c r="N190" s="60"/>
      <c r="O190" s="60"/>
      <c r="P190" s="60"/>
      <c r="Q190" s="61"/>
      <c r="R190" s="62"/>
      <c r="S190" s="62"/>
      <c r="T190" s="52"/>
      <c r="U190" s="52"/>
      <c r="V190" s="52"/>
      <c r="W190" s="52"/>
      <c r="X190" s="52"/>
      <c r="Y190" s="52"/>
      <c r="Z190" s="52"/>
      <c r="AA190" s="52"/>
      <c r="AB190" s="52"/>
      <c r="AC190" s="52"/>
      <c r="AD190" s="52"/>
      <c r="AE190" s="52"/>
      <c r="AF190" s="52"/>
      <c r="AG190" s="52"/>
    </row>
    <row r="191" spans="1:33" s="138" customFormat="1">
      <c r="A191" s="58" t="s">
        <v>257</v>
      </c>
      <c r="B191" s="59" t="s">
        <v>258</v>
      </c>
      <c r="C191" s="60"/>
      <c r="D191" s="60"/>
      <c r="E191" s="60"/>
      <c r="F191" s="60"/>
      <c r="G191" s="60"/>
      <c r="H191" s="60"/>
      <c r="I191" s="60"/>
      <c r="J191" s="60"/>
      <c r="K191" s="60"/>
      <c r="L191" s="60"/>
      <c r="M191" s="60"/>
      <c r="N191" s="60"/>
      <c r="O191" s="60"/>
      <c r="P191" s="60"/>
      <c r="Q191" s="61"/>
      <c r="R191" s="62"/>
      <c r="S191" s="62"/>
      <c r="T191" s="52"/>
      <c r="U191" s="52"/>
      <c r="V191" s="52"/>
      <c r="W191" s="52"/>
      <c r="X191" s="52"/>
      <c r="Y191" s="52"/>
      <c r="Z191" s="52"/>
      <c r="AA191" s="52"/>
      <c r="AB191" s="52"/>
      <c r="AC191" s="52"/>
      <c r="AD191" s="52"/>
      <c r="AE191" s="52"/>
      <c r="AF191" s="52"/>
      <c r="AG191" s="52"/>
    </row>
    <row r="192" spans="1:33" s="138" customFormat="1">
      <c r="A192" s="58" t="s">
        <v>259</v>
      </c>
      <c r="B192" s="59" t="s">
        <v>260</v>
      </c>
      <c r="C192" s="60"/>
      <c r="D192" s="60"/>
      <c r="E192" s="60"/>
      <c r="F192" s="60"/>
      <c r="G192" s="60"/>
      <c r="H192" s="60"/>
      <c r="I192" s="60"/>
      <c r="J192" s="60"/>
      <c r="K192" s="60"/>
      <c r="L192" s="60"/>
      <c r="M192" s="60"/>
      <c r="N192" s="60"/>
      <c r="O192" s="60"/>
      <c r="P192" s="60"/>
      <c r="Q192" s="61"/>
      <c r="R192" s="62"/>
      <c r="S192" s="62"/>
      <c r="T192" s="52"/>
      <c r="U192" s="52"/>
      <c r="V192" s="52"/>
      <c r="W192" s="52"/>
      <c r="X192" s="52"/>
      <c r="Y192" s="52"/>
      <c r="Z192" s="52"/>
      <c r="AA192" s="52"/>
      <c r="AB192" s="52"/>
      <c r="AC192" s="52"/>
      <c r="AD192" s="52"/>
      <c r="AE192" s="52"/>
      <c r="AF192" s="52"/>
      <c r="AG192" s="52"/>
    </row>
    <row r="193" spans="1:41" s="138" customFormat="1">
      <c r="A193" s="58" t="s">
        <v>261</v>
      </c>
      <c r="B193" s="59" t="s">
        <v>262</v>
      </c>
      <c r="C193" s="60"/>
      <c r="D193" s="60"/>
      <c r="E193" s="60"/>
      <c r="F193" s="60"/>
      <c r="G193" s="60"/>
      <c r="H193" s="60"/>
      <c r="I193" s="60"/>
      <c r="J193" s="60"/>
      <c r="K193" s="60"/>
      <c r="L193" s="60"/>
      <c r="M193" s="60"/>
      <c r="N193" s="60"/>
      <c r="O193" s="60"/>
      <c r="P193" s="60"/>
      <c r="Q193" s="61"/>
      <c r="R193" s="62"/>
      <c r="S193" s="62"/>
      <c r="T193" s="52"/>
      <c r="U193" s="52"/>
      <c r="V193" s="52"/>
      <c r="W193" s="52"/>
      <c r="X193" s="52"/>
      <c r="Y193" s="52"/>
      <c r="Z193" s="52"/>
      <c r="AA193" s="52"/>
      <c r="AB193" s="52"/>
      <c r="AC193" s="52"/>
      <c r="AD193" s="52"/>
      <c r="AE193" s="52"/>
      <c r="AF193" s="52"/>
      <c r="AG193" s="52"/>
    </row>
    <row r="194" spans="1:41" s="138" customFormat="1">
      <c r="A194" s="58" t="s">
        <v>263</v>
      </c>
      <c r="B194" s="59" t="s">
        <v>264</v>
      </c>
      <c r="C194" s="60"/>
      <c r="D194" s="60"/>
      <c r="E194" s="60"/>
      <c r="F194" s="60"/>
      <c r="G194" s="60"/>
      <c r="H194" s="60"/>
      <c r="I194" s="60"/>
      <c r="J194" s="60"/>
      <c r="K194" s="60"/>
      <c r="L194" s="60"/>
      <c r="M194" s="60"/>
      <c r="N194" s="60"/>
      <c r="O194" s="60"/>
      <c r="P194" s="60"/>
      <c r="Q194" s="61"/>
      <c r="R194" s="62"/>
      <c r="S194" s="62"/>
      <c r="T194" s="52"/>
      <c r="U194" s="52"/>
      <c r="V194" s="52"/>
      <c r="W194" s="52"/>
      <c r="X194" s="52"/>
      <c r="Y194" s="52"/>
      <c r="Z194" s="52"/>
      <c r="AA194" s="52"/>
      <c r="AB194" s="52"/>
      <c r="AC194" s="52"/>
      <c r="AD194" s="52"/>
      <c r="AE194" s="52"/>
      <c r="AF194" s="52"/>
      <c r="AG194" s="52"/>
    </row>
    <row r="195" spans="1:41" s="138" customFormat="1">
      <c r="A195" s="58" t="s">
        <v>265</v>
      </c>
      <c r="B195" s="59" t="s">
        <v>266</v>
      </c>
      <c r="C195" s="60"/>
      <c r="D195" s="60"/>
      <c r="E195" s="60"/>
      <c r="F195" s="60"/>
      <c r="G195" s="60"/>
      <c r="H195" s="60"/>
      <c r="I195" s="60"/>
      <c r="J195" s="60"/>
      <c r="K195" s="60"/>
      <c r="L195" s="60"/>
      <c r="M195" s="60"/>
      <c r="N195" s="60"/>
      <c r="O195" s="60"/>
      <c r="P195" s="60"/>
      <c r="Q195" s="61"/>
      <c r="R195" s="62"/>
      <c r="S195" s="62"/>
      <c r="T195" s="52"/>
      <c r="U195" s="52"/>
      <c r="V195" s="52"/>
      <c r="W195" s="52"/>
      <c r="X195" s="52"/>
      <c r="Y195" s="52"/>
      <c r="Z195" s="52"/>
      <c r="AA195" s="52"/>
      <c r="AB195" s="52"/>
      <c r="AC195" s="52"/>
      <c r="AD195" s="52"/>
      <c r="AE195" s="52"/>
      <c r="AF195" s="52"/>
      <c r="AG195" s="52"/>
    </row>
    <row r="196" spans="1:41" s="138" customFormat="1">
      <c r="A196" s="58" t="s">
        <v>267</v>
      </c>
      <c r="B196" s="59" t="s">
        <v>268</v>
      </c>
      <c r="C196" s="60"/>
      <c r="D196" s="60"/>
      <c r="E196" s="60"/>
      <c r="F196" s="60"/>
      <c r="G196" s="60"/>
      <c r="H196" s="60"/>
      <c r="I196" s="60"/>
      <c r="J196" s="60"/>
      <c r="K196" s="60"/>
      <c r="L196" s="60"/>
      <c r="M196" s="60"/>
      <c r="N196" s="60"/>
      <c r="O196" s="60"/>
      <c r="P196" s="60"/>
      <c r="Q196" s="61"/>
      <c r="R196" s="62"/>
      <c r="S196" s="62"/>
      <c r="T196" s="52"/>
      <c r="U196" s="52"/>
      <c r="V196" s="52"/>
      <c r="W196" s="52"/>
      <c r="X196" s="52"/>
      <c r="Y196" s="52"/>
      <c r="Z196" s="52"/>
      <c r="AA196" s="52"/>
      <c r="AB196" s="52"/>
      <c r="AC196" s="52"/>
      <c r="AD196" s="52"/>
      <c r="AE196" s="52"/>
      <c r="AF196" s="52"/>
      <c r="AG196" s="52"/>
    </row>
    <row r="197" spans="1:41" s="138" customFormat="1">
      <c r="A197" s="58" t="s">
        <v>269</v>
      </c>
      <c r="B197" s="59" t="s">
        <v>270</v>
      </c>
      <c r="C197" s="60"/>
      <c r="D197" s="60"/>
      <c r="E197" s="60"/>
      <c r="F197" s="60"/>
      <c r="G197" s="60"/>
      <c r="H197" s="60"/>
      <c r="I197" s="60"/>
      <c r="J197" s="60"/>
      <c r="K197" s="60"/>
      <c r="L197" s="60"/>
      <c r="M197" s="60"/>
      <c r="N197" s="60"/>
      <c r="O197" s="60"/>
      <c r="P197" s="60"/>
      <c r="Q197" s="61"/>
      <c r="R197" s="62"/>
      <c r="S197" s="62"/>
      <c r="T197" s="52"/>
      <c r="U197" s="52"/>
      <c r="V197" s="52"/>
      <c r="W197" s="52"/>
      <c r="X197" s="52"/>
      <c r="Y197" s="52"/>
      <c r="Z197" s="52"/>
      <c r="AA197" s="52"/>
      <c r="AB197" s="52"/>
      <c r="AC197" s="52"/>
      <c r="AD197" s="52"/>
      <c r="AE197" s="52"/>
      <c r="AF197" s="52"/>
      <c r="AG197" s="52"/>
    </row>
    <row r="198" spans="1:41" s="138" customFormat="1">
      <c r="A198" s="58" t="s">
        <v>271</v>
      </c>
      <c r="B198" s="59" t="s">
        <v>272</v>
      </c>
      <c r="C198" s="60"/>
      <c r="D198" s="60"/>
      <c r="E198" s="60"/>
      <c r="F198" s="60"/>
      <c r="G198" s="60"/>
      <c r="H198" s="60"/>
      <c r="I198" s="60"/>
      <c r="J198" s="60"/>
      <c r="K198" s="60"/>
      <c r="L198" s="60"/>
      <c r="M198" s="60"/>
      <c r="N198" s="60"/>
      <c r="O198" s="60"/>
      <c r="P198" s="60"/>
      <c r="Q198" s="61"/>
      <c r="R198" s="62"/>
      <c r="S198" s="62"/>
      <c r="T198" s="52"/>
      <c r="U198" s="52"/>
      <c r="V198" s="52"/>
      <c r="W198" s="52"/>
      <c r="X198" s="52"/>
      <c r="Y198" s="52"/>
      <c r="Z198" s="52"/>
      <c r="AA198" s="52"/>
      <c r="AB198" s="52"/>
      <c r="AC198" s="52"/>
      <c r="AD198" s="52"/>
      <c r="AE198" s="52"/>
      <c r="AF198" s="52"/>
      <c r="AG198" s="52"/>
    </row>
    <row r="199" spans="1:41" s="138" customFormat="1">
      <c r="A199" s="58" t="s">
        <v>273</v>
      </c>
      <c r="B199" s="59" t="s">
        <v>274</v>
      </c>
      <c r="C199" s="60"/>
      <c r="D199" s="60"/>
      <c r="E199" s="60"/>
      <c r="F199" s="60"/>
      <c r="G199" s="60"/>
      <c r="H199" s="60"/>
      <c r="I199" s="60"/>
      <c r="J199" s="60"/>
      <c r="K199" s="60"/>
      <c r="L199" s="60"/>
      <c r="M199" s="60"/>
      <c r="N199" s="60"/>
      <c r="O199" s="60"/>
      <c r="P199" s="60"/>
      <c r="Q199" s="61"/>
      <c r="R199" s="62"/>
      <c r="S199" s="62"/>
      <c r="T199" s="52"/>
      <c r="U199" s="52"/>
      <c r="V199" s="52"/>
      <c r="W199" s="52"/>
      <c r="X199" s="52"/>
      <c r="Y199" s="52"/>
      <c r="Z199" s="52"/>
      <c r="AA199" s="52"/>
      <c r="AB199" s="52"/>
      <c r="AC199" s="52"/>
      <c r="AD199" s="52"/>
      <c r="AE199" s="52"/>
      <c r="AF199" s="52"/>
      <c r="AG199" s="52"/>
    </row>
    <row r="200" spans="1:41" s="138" customFormat="1">
      <c r="A200" s="58" t="s">
        <v>275</v>
      </c>
      <c r="B200" s="59" t="s">
        <v>276</v>
      </c>
      <c r="C200" s="60"/>
      <c r="D200" s="60"/>
      <c r="E200" s="60"/>
      <c r="F200" s="60"/>
      <c r="G200" s="60"/>
      <c r="H200" s="60"/>
      <c r="I200" s="60"/>
      <c r="J200" s="60"/>
      <c r="K200" s="60"/>
      <c r="L200" s="60"/>
      <c r="M200" s="60"/>
      <c r="N200" s="60"/>
      <c r="O200" s="60"/>
      <c r="P200" s="60"/>
      <c r="Q200" s="61"/>
      <c r="R200" s="62"/>
      <c r="S200" s="62"/>
      <c r="T200" s="52"/>
      <c r="U200" s="52"/>
      <c r="V200" s="52"/>
      <c r="W200" s="52"/>
      <c r="X200" s="52"/>
      <c r="Y200" s="52"/>
      <c r="Z200" s="52"/>
      <c r="AA200" s="52"/>
      <c r="AB200" s="52"/>
      <c r="AC200" s="52"/>
      <c r="AD200" s="52"/>
      <c r="AE200" s="52"/>
      <c r="AF200" s="52"/>
      <c r="AG200" s="52"/>
    </row>
    <row r="201" spans="1:41" s="138" customFormat="1">
      <c r="A201" s="58" t="s">
        <v>277</v>
      </c>
      <c r="B201" s="59" t="s">
        <v>278</v>
      </c>
      <c r="C201" s="60"/>
      <c r="D201" s="60"/>
      <c r="E201" s="60"/>
      <c r="F201" s="60"/>
      <c r="G201" s="60"/>
      <c r="H201" s="60"/>
      <c r="I201" s="60"/>
      <c r="J201" s="60"/>
      <c r="K201" s="60"/>
      <c r="L201" s="60"/>
      <c r="M201" s="60"/>
      <c r="N201" s="60"/>
      <c r="O201" s="60"/>
      <c r="P201" s="60"/>
      <c r="Q201" s="61"/>
      <c r="R201" s="62"/>
      <c r="S201" s="62"/>
      <c r="T201" s="52"/>
      <c r="U201" s="52"/>
      <c r="V201" s="52"/>
      <c r="W201" s="52"/>
      <c r="X201" s="52"/>
      <c r="Y201" s="52"/>
      <c r="Z201" s="52"/>
      <c r="AA201" s="52"/>
      <c r="AB201" s="52"/>
      <c r="AC201" s="52"/>
      <c r="AD201" s="52"/>
      <c r="AE201" s="52"/>
      <c r="AF201" s="52"/>
      <c r="AG201" s="52"/>
    </row>
    <row r="202" spans="1:41" s="138" customFormat="1">
      <c r="A202" s="58" t="s">
        <v>279</v>
      </c>
      <c r="B202" s="59" t="s">
        <v>280</v>
      </c>
      <c r="C202" s="60"/>
      <c r="D202" s="60"/>
      <c r="E202" s="60"/>
      <c r="F202" s="60"/>
      <c r="G202" s="60"/>
      <c r="H202" s="60"/>
      <c r="I202" s="60"/>
      <c r="J202" s="60"/>
      <c r="K202" s="60"/>
      <c r="L202" s="60"/>
      <c r="M202" s="60"/>
      <c r="N202" s="60"/>
      <c r="O202" s="60"/>
      <c r="P202" s="60"/>
      <c r="Q202" s="61"/>
      <c r="R202" s="62"/>
      <c r="S202" s="62"/>
      <c r="T202" s="52"/>
      <c r="U202" s="52"/>
      <c r="V202" s="52"/>
      <c r="W202" s="52"/>
      <c r="X202" s="52"/>
      <c r="Y202" s="52"/>
      <c r="Z202" s="52"/>
      <c r="AA202" s="52"/>
      <c r="AB202" s="52"/>
      <c r="AC202" s="52"/>
      <c r="AD202" s="52"/>
      <c r="AE202" s="52"/>
      <c r="AF202" s="52"/>
      <c r="AG202" s="52"/>
    </row>
    <row r="203" spans="1:41" s="138" customForma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row>
    <row r="204" spans="1:41" s="138" customForma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row>
    <row r="205" spans="1:41" s="138" customForma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row>
    <row r="206" spans="1:41" s="52" customFormat="1" ht="23.5">
      <c r="A206" s="80" t="s">
        <v>281</v>
      </c>
      <c r="AN206" s="124"/>
      <c r="AO206" s="130"/>
    </row>
    <row r="207" spans="1:41" s="52" customFormat="1" ht="13.5" customHeight="1">
      <c r="A207" s="57" t="s">
        <v>462</v>
      </c>
      <c r="AN207" s="124"/>
      <c r="AO207" s="130"/>
    </row>
    <row r="208" spans="1:41" s="52" customFormat="1" ht="13.5" customHeight="1">
      <c r="A208" s="57"/>
      <c r="AN208" s="124"/>
      <c r="AO208" s="130"/>
    </row>
    <row r="209" spans="1:44" s="65" customFormat="1">
      <c r="A209" s="63" t="s">
        <v>8</v>
      </c>
      <c r="B209" s="64"/>
      <c r="C209" s="64"/>
      <c r="D209" s="64"/>
      <c r="E209" s="64"/>
      <c r="F209" s="64"/>
      <c r="K209" s="66" t="s">
        <v>282</v>
      </c>
      <c r="L209" s="64"/>
      <c r="M209" s="64"/>
      <c r="N209" s="64"/>
      <c r="O209" s="64"/>
      <c r="Q209" s="66" t="s">
        <v>283</v>
      </c>
      <c r="R209" s="64"/>
      <c r="S209" s="64"/>
      <c r="T209" s="64"/>
      <c r="U209" s="64"/>
      <c r="V209" s="64"/>
      <c r="W209" s="64"/>
      <c r="X209" s="64"/>
      <c r="Y209" s="64"/>
      <c r="Z209" s="64"/>
      <c r="AA209" s="64"/>
      <c r="AB209" s="64"/>
      <c r="AC209" s="64"/>
      <c r="AD209" s="64"/>
      <c r="AE209" s="64"/>
      <c r="AF209" s="64"/>
      <c r="AG209" s="64"/>
      <c r="AK209" s="52"/>
      <c r="AL209" s="52"/>
      <c r="AM209" s="52"/>
      <c r="AN209" s="124"/>
      <c r="AO209" s="130"/>
      <c r="AP209" s="52"/>
      <c r="AQ209" s="52"/>
      <c r="AR209" s="52"/>
    </row>
    <row r="210" spans="1:44" s="65" customFormat="1" ht="42.75" customHeight="1">
      <c r="A210" s="67" t="s">
        <v>284</v>
      </c>
      <c r="B210" s="68"/>
      <c r="C210" s="68"/>
      <c r="D210" s="68"/>
      <c r="E210" s="68"/>
      <c r="F210" s="68"/>
      <c r="G210" s="68"/>
      <c r="H210" s="68"/>
      <c r="I210" s="68"/>
      <c r="J210" s="69"/>
      <c r="K210" s="184">
        <v>0.53100000000000003</v>
      </c>
      <c r="L210" s="185"/>
      <c r="M210" s="186" t="s">
        <v>364</v>
      </c>
      <c r="N210" s="186"/>
      <c r="O210" s="180" t="s">
        <v>363</v>
      </c>
      <c r="P210" s="181"/>
      <c r="Q210" s="86" t="s">
        <v>299</v>
      </c>
      <c r="R210" s="84"/>
      <c r="S210" s="84"/>
      <c r="T210" s="84"/>
      <c r="U210" s="84"/>
      <c r="V210" s="84"/>
      <c r="W210" s="84"/>
      <c r="X210" s="84"/>
      <c r="Y210" s="84"/>
      <c r="Z210" s="84"/>
      <c r="AA210" s="84"/>
      <c r="AB210" s="84"/>
      <c r="AC210" s="84"/>
      <c r="AD210" s="84"/>
      <c r="AE210" s="84"/>
      <c r="AF210" s="84"/>
      <c r="AG210" s="85"/>
      <c r="AH210" s="83"/>
      <c r="AM210" s="52"/>
      <c r="AN210" s="124"/>
      <c r="AO210" s="130"/>
    </row>
    <row r="211" spans="1:44" s="65" customFormat="1" ht="42.75" customHeight="1">
      <c r="A211" s="67" t="s">
        <v>285</v>
      </c>
      <c r="B211" s="68"/>
      <c r="C211" s="68"/>
      <c r="D211" s="68"/>
      <c r="E211" s="68"/>
      <c r="F211" s="68"/>
      <c r="G211" s="68"/>
      <c r="H211" s="68"/>
      <c r="I211" s="68"/>
      <c r="J211" s="69"/>
      <c r="K211" s="184">
        <v>0.15</v>
      </c>
      <c r="L211" s="185"/>
      <c r="M211" s="186" t="s">
        <v>364</v>
      </c>
      <c r="N211" s="186"/>
      <c r="O211" s="180" t="s">
        <v>363</v>
      </c>
      <c r="P211" s="181"/>
      <c r="Q211" s="236" t="s">
        <v>300</v>
      </c>
      <c r="R211" s="237"/>
      <c r="S211" s="237"/>
      <c r="T211" s="237"/>
      <c r="U211" s="237"/>
      <c r="V211" s="237"/>
      <c r="W211" s="237"/>
      <c r="X211" s="237"/>
      <c r="Y211" s="237"/>
      <c r="Z211" s="237"/>
      <c r="AA211" s="237"/>
      <c r="AB211" s="237"/>
      <c r="AC211" s="237"/>
      <c r="AD211" s="237"/>
      <c r="AE211" s="237"/>
      <c r="AF211" s="237"/>
      <c r="AG211" s="238"/>
      <c r="AH211" s="83"/>
      <c r="AN211" s="125"/>
      <c r="AO211" s="131"/>
    </row>
    <row r="212" spans="1:44" s="65" customFormat="1" ht="42.75" customHeight="1">
      <c r="A212" s="67" t="s">
        <v>301</v>
      </c>
      <c r="B212" s="68"/>
      <c r="C212" s="68"/>
      <c r="D212" s="68"/>
      <c r="E212" s="68"/>
      <c r="F212" s="68"/>
      <c r="G212" s="68"/>
      <c r="H212" s="68"/>
      <c r="I212" s="68"/>
      <c r="J212" s="69"/>
      <c r="K212" s="415">
        <v>0.36</v>
      </c>
      <c r="L212" s="416"/>
      <c r="M212" s="186" t="s">
        <v>364</v>
      </c>
      <c r="N212" s="186"/>
      <c r="O212" s="180" t="s">
        <v>363</v>
      </c>
      <c r="P212" s="181"/>
      <c r="Q212" s="236" t="s">
        <v>302</v>
      </c>
      <c r="R212" s="237"/>
      <c r="S212" s="237"/>
      <c r="T212" s="237"/>
      <c r="U212" s="237"/>
      <c r="V212" s="237"/>
      <c r="W212" s="237"/>
      <c r="X212" s="237"/>
      <c r="Y212" s="237"/>
      <c r="Z212" s="237"/>
      <c r="AA212" s="237"/>
      <c r="AB212" s="237"/>
      <c r="AC212" s="237"/>
      <c r="AD212" s="237"/>
      <c r="AE212" s="237"/>
      <c r="AF212" s="237"/>
      <c r="AG212" s="238"/>
      <c r="AH212" s="83"/>
      <c r="AN212" s="125"/>
      <c r="AO212" s="131"/>
    </row>
    <row r="213" spans="1:44" s="65" customFormat="1" ht="71.25" customHeight="1">
      <c r="A213" s="67" t="s">
        <v>286</v>
      </c>
      <c r="B213" s="68"/>
      <c r="C213" s="68"/>
      <c r="D213" s="68"/>
      <c r="E213" s="68"/>
      <c r="F213" s="68"/>
      <c r="G213" s="68"/>
      <c r="H213" s="68"/>
      <c r="I213" s="68"/>
      <c r="J213" s="69"/>
      <c r="K213" s="424" t="s">
        <v>379</v>
      </c>
      <c r="L213" s="201"/>
      <c r="M213" s="186"/>
      <c r="N213" s="186"/>
      <c r="O213" s="175" t="s">
        <v>365</v>
      </c>
      <c r="P213" s="176"/>
      <c r="Q213" s="236" t="s">
        <v>378</v>
      </c>
      <c r="R213" s="237"/>
      <c r="S213" s="237"/>
      <c r="T213" s="237"/>
      <c r="U213" s="237"/>
      <c r="V213" s="237"/>
      <c r="W213" s="237"/>
      <c r="X213" s="237"/>
      <c r="Y213" s="237"/>
      <c r="Z213" s="237"/>
      <c r="AA213" s="237"/>
      <c r="AB213" s="237"/>
      <c r="AC213" s="237"/>
      <c r="AD213" s="237"/>
      <c r="AE213" s="237"/>
      <c r="AF213" s="237"/>
      <c r="AG213" s="238"/>
      <c r="AH213" s="83"/>
      <c r="AN213" s="125"/>
      <c r="AO213" s="131"/>
    </row>
    <row r="214" spans="1:44" s="65" customFormat="1" ht="42.75" hidden="1" customHeight="1">
      <c r="A214" s="67" t="s">
        <v>463</v>
      </c>
      <c r="B214" s="68"/>
      <c r="C214" s="68"/>
      <c r="D214" s="68"/>
      <c r="E214" s="68"/>
      <c r="F214" s="68"/>
      <c r="G214" s="68"/>
      <c r="H214" s="68"/>
      <c r="I214" s="68"/>
      <c r="J214" s="69"/>
      <c r="K214" s="424">
        <v>43</v>
      </c>
      <c r="L214" s="201"/>
      <c r="M214" s="186" t="s">
        <v>41</v>
      </c>
      <c r="N214" s="186"/>
      <c r="O214" s="175" t="s">
        <v>365</v>
      </c>
      <c r="P214" s="176"/>
      <c r="Q214" s="236" t="s">
        <v>464</v>
      </c>
      <c r="R214" s="237"/>
      <c r="S214" s="237"/>
      <c r="T214" s="237"/>
      <c r="U214" s="237"/>
      <c r="V214" s="237"/>
      <c r="W214" s="237"/>
      <c r="X214" s="237"/>
      <c r="Y214" s="237"/>
      <c r="Z214" s="237"/>
      <c r="AA214" s="237"/>
      <c r="AB214" s="237"/>
      <c r="AC214" s="237"/>
      <c r="AD214" s="237"/>
      <c r="AE214" s="237"/>
      <c r="AF214" s="237"/>
      <c r="AG214" s="238"/>
      <c r="AH214" s="83"/>
      <c r="AN214" s="125"/>
      <c r="AO214" s="131"/>
    </row>
    <row r="215" spans="1:44" s="65" customFormat="1" ht="42.75" customHeight="1">
      <c r="A215" s="67" t="s">
        <v>303</v>
      </c>
      <c r="B215" s="68"/>
      <c r="C215" s="68"/>
      <c r="D215" s="68"/>
      <c r="E215" s="68"/>
      <c r="F215" s="68"/>
      <c r="G215" s="68"/>
      <c r="H215" s="68"/>
      <c r="I215" s="68"/>
      <c r="J215" s="69"/>
      <c r="K215" s="410">
        <v>3739</v>
      </c>
      <c r="L215" s="173"/>
      <c r="M215" s="174" t="s">
        <v>366</v>
      </c>
      <c r="N215" s="174"/>
      <c r="O215" s="175" t="s">
        <v>363</v>
      </c>
      <c r="P215" s="176"/>
      <c r="Q215" s="239" t="s">
        <v>304</v>
      </c>
      <c r="R215" s="240"/>
      <c r="S215" s="240"/>
      <c r="T215" s="240"/>
      <c r="U215" s="240"/>
      <c r="V215" s="240"/>
      <c r="W215" s="240"/>
      <c r="X215" s="240"/>
      <c r="Y215" s="240"/>
      <c r="Z215" s="240"/>
      <c r="AA215" s="240"/>
      <c r="AB215" s="240"/>
      <c r="AC215" s="240"/>
      <c r="AD215" s="240"/>
      <c r="AE215" s="240"/>
      <c r="AF215" s="240"/>
      <c r="AG215" s="241"/>
      <c r="AN215" s="125"/>
      <c r="AO215" s="131"/>
    </row>
    <row r="216" spans="1:44" s="65" customFormat="1" ht="42.75" customHeight="1">
      <c r="A216" s="67" t="s">
        <v>287</v>
      </c>
      <c r="B216" s="68"/>
      <c r="C216" s="68"/>
      <c r="D216" s="68"/>
      <c r="E216" s="68"/>
      <c r="F216" s="68"/>
      <c r="G216" s="68"/>
      <c r="H216" s="68"/>
      <c r="I216" s="68"/>
      <c r="J216" s="69"/>
      <c r="K216" s="410">
        <v>6626</v>
      </c>
      <c r="L216" s="173"/>
      <c r="M216" s="174" t="s">
        <v>366</v>
      </c>
      <c r="N216" s="174"/>
      <c r="O216" s="175" t="s">
        <v>363</v>
      </c>
      <c r="P216" s="176"/>
      <c r="Q216" s="177" t="s">
        <v>305</v>
      </c>
      <c r="R216" s="178"/>
      <c r="S216" s="178"/>
      <c r="T216" s="178"/>
      <c r="U216" s="178"/>
      <c r="V216" s="178"/>
      <c r="W216" s="178"/>
      <c r="X216" s="178"/>
      <c r="Y216" s="178"/>
      <c r="Z216" s="178"/>
      <c r="AA216" s="178"/>
      <c r="AB216" s="178"/>
      <c r="AC216" s="178"/>
      <c r="AD216" s="178"/>
      <c r="AE216" s="178"/>
      <c r="AF216" s="178"/>
      <c r="AG216" s="179"/>
      <c r="AN216" s="125"/>
      <c r="AO216" s="131"/>
    </row>
    <row r="217" spans="1:44" s="65" customFormat="1" ht="42.75" customHeight="1">
      <c r="A217" s="67" t="s">
        <v>288</v>
      </c>
      <c r="B217" s="68"/>
      <c r="C217" s="68"/>
      <c r="D217" s="68"/>
      <c r="E217" s="68"/>
      <c r="F217" s="68"/>
      <c r="G217" s="68"/>
      <c r="H217" s="68"/>
      <c r="I217" s="68"/>
      <c r="J217" s="69"/>
      <c r="K217" s="410">
        <v>4944</v>
      </c>
      <c r="L217" s="173"/>
      <c r="M217" s="174" t="s">
        <v>366</v>
      </c>
      <c r="N217" s="174"/>
      <c r="O217" s="175" t="s">
        <v>363</v>
      </c>
      <c r="P217" s="176"/>
      <c r="Q217" s="177" t="s">
        <v>306</v>
      </c>
      <c r="R217" s="178"/>
      <c r="S217" s="178"/>
      <c r="T217" s="178"/>
      <c r="U217" s="178"/>
      <c r="V217" s="178"/>
      <c r="W217" s="178"/>
      <c r="X217" s="178"/>
      <c r="Y217" s="178"/>
      <c r="Z217" s="178"/>
      <c r="AA217" s="178"/>
      <c r="AB217" s="178"/>
      <c r="AC217" s="178"/>
      <c r="AD217" s="178"/>
      <c r="AE217" s="178"/>
      <c r="AF217" s="178"/>
      <c r="AG217" s="179"/>
      <c r="AN217" s="125"/>
      <c r="AO217" s="131"/>
    </row>
    <row r="218" spans="1:44" s="65" customFormat="1" ht="42.75" customHeight="1">
      <c r="A218" s="67" t="s">
        <v>289</v>
      </c>
      <c r="B218" s="68"/>
      <c r="C218" s="68"/>
      <c r="D218" s="68"/>
      <c r="E218" s="68"/>
      <c r="F218" s="68"/>
      <c r="G218" s="68"/>
      <c r="H218" s="68"/>
      <c r="I218" s="68"/>
      <c r="J218" s="69"/>
      <c r="K218" s="184">
        <v>0.876</v>
      </c>
      <c r="L218" s="185"/>
      <c r="M218" s="174"/>
      <c r="N218" s="174"/>
      <c r="O218" s="175" t="s">
        <v>363</v>
      </c>
      <c r="P218" s="176"/>
      <c r="Q218" s="177" t="s">
        <v>307</v>
      </c>
      <c r="R218" s="178"/>
      <c r="S218" s="178"/>
      <c r="T218" s="178"/>
      <c r="U218" s="178"/>
      <c r="V218" s="178"/>
      <c r="W218" s="178"/>
      <c r="X218" s="178"/>
      <c r="Y218" s="178"/>
      <c r="Z218" s="178"/>
      <c r="AA218" s="178"/>
      <c r="AB218" s="178"/>
      <c r="AC218" s="178"/>
      <c r="AD218" s="178"/>
      <c r="AE218" s="178"/>
      <c r="AF218" s="178"/>
      <c r="AG218" s="179"/>
      <c r="AN218" s="125"/>
      <c r="AO218" s="131"/>
    </row>
    <row r="219" spans="1:44" s="65" customFormat="1" ht="42.75" customHeight="1">
      <c r="A219" s="67" t="s">
        <v>290</v>
      </c>
      <c r="B219" s="68"/>
      <c r="C219" s="68"/>
      <c r="D219" s="68"/>
      <c r="E219" s="68"/>
      <c r="F219" s="68"/>
      <c r="G219" s="68"/>
      <c r="H219" s="68"/>
      <c r="I219" s="68"/>
      <c r="J219" s="69"/>
      <c r="K219" s="415">
        <v>11.9</v>
      </c>
      <c r="L219" s="416"/>
      <c r="M219" s="186" t="s">
        <v>367</v>
      </c>
      <c r="N219" s="186"/>
      <c r="O219" s="175" t="s">
        <v>363</v>
      </c>
      <c r="P219" s="176"/>
      <c r="Q219" s="177" t="s">
        <v>308</v>
      </c>
      <c r="R219" s="178"/>
      <c r="S219" s="178"/>
      <c r="T219" s="178"/>
      <c r="U219" s="178"/>
      <c r="V219" s="178"/>
      <c r="W219" s="178"/>
      <c r="X219" s="178"/>
      <c r="Y219" s="178"/>
      <c r="Z219" s="178"/>
      <c r="AA219" s="178"/>
      <c r="AB219" s="178"/>
      <c r="AC219" s="178"/>
      <c r="AD219" s="178"/>
      <c r="AE219" s="178"/>
      <c r="AF219" s="178"/>
      <c r="AG219" s="179"/>
      <c r="AN219" s="125"/>
      <c r="AO219" s="131"/>
    </row>
    <row r="220" spans="1:44" s="65" customFormat="1" ht="42.75" customHeight="1">
      <c r="A220" s="164" t="s">
        <v>291</v>
      </c>
      <c r="B220" s="165"/>
      <c r="C220" s="165"/>
      <c r="D220" s="165"/>
      <c r="E220" s="165"/>
      <c r="F220" s="165"/>
      <c r="G220" s="165"/>
      <c r="H220" s="165"/>
      <c r="I220" s="165"/>
      <c r="J220" s="87"/>
      <c r="K220" s="408">
        <v>3</v>
      </c>
      <c r="L220" s="409"/>
      <c r="M220" s="186" t="s">
        <v>367</v>
      </c>
      <c r="N220" s="186"/>
      <c r="O220" s="175" t="s">
        <v>363</v>
      </c>
      <c r="P220" s="176"/>
      <c r="Q220" s="177" t="s">
        <v>309</v>
      </c>
      <c r="R220" s="178"/>
      <c r="S220" s="178"/>
      <c r="T220" s="178"/>
      <c r="U220" s="178"/>
      <c r="V220" s="178"/>
      <c r="W220" s="178"/>
      <c r="X220" s="178"/>
      <c r="Y220" s="178"/>
      <c r="Z220" s="178"/>
      <c r="AA220" s="178"/>
      <c r="AB220" s="178"/>
      <c r="AC220" s="178"/>
      <c r="AD220" s="178"/>
      <c r="AE220" s="178"/>
      <c r="AF220" s="178"/>
      <c r="AG220" s="179"/>
      <c r="AN220" s="125"/>
      <c r="AO220" s="131"/>
    </row>
    <row r="221" spans="1:44" s="65" customFormat="1" ht="42.75" customHeight="1">
      <c r="A221" s="164" t="s">
        <v>452</v>
      </c>
      <c r="B221" s="165"/>
      <c r="C221" s="165"/>
      <c r="D221" s="165"/>
      <c r="E221" s="165"/>
      <c r="F221" s="165"/>
      <c r="G221" s="165"/>
      <c r="H221" s="165"/>
      <c r="I221" s="165"/>
      <c r="J221" s="87"/>
      <c r="K221" s="415">
        <v>707</v>
      </c>
      <c r="L221" s="416"/>
      <c r="M221" s="186" t="s">
        <v>380</v>
      </c>
      <c r="N221" s="186"/>
      <c r="O221" s="180" t="s">
        <v>377</v>
      </c>
      <c r="P221" s="181"/>
      <c r="Q221" s="177" t="s">
        <v>376</v>
      </c>
      <c r="R221" s="178"/>
      <c r="S221" s="178"/>
      <c r="T221" s="178"/>
      <c r="U221" s="178"/>
      <c r="V221" s="178"/>
      <c r="W221" s="178"/>
      <c r="X221" s="178"/>
      <c r="Y221" s="178"/>
      <c r="Z221" s="178"/>
      <c r="AA221" s="178"/>
      <c r="AB221" s="178"/>
      <c r="AC221" s="178"/>
      <c r="AD221" s="178"/>
      <c r="AE221" s="178"/>
      <c r="AF221" s="178"/>
      <c r="AG221" s="179"/>
      <c r="AN221" s="125"/>
      <c r="AO221" s="131"/>
    </row>
    <row r="222" spans="1:44" s="65" customFormat="1" ht="54.65" customHeight="1">
      <c r="A222" s="164" t="s">
        <v>453</v>
      </c>
      <c r="B222" s="165"/>
      <c r="C222" s="165"/>
      <c r="D222" s="165"/>
      <c r="E222" s="165"/>
      <c r="F222" s="165"/>
      <c r="G222" s="165"/>
      <c r="H222" s="165"/>
      <c r="I222" s="165"/>
      <c r="J222" s="87"/>
      <c r="K222" s="415">
        <v>308</v>
      </c>
      <c r="L222" s="416"/>
      <c r="M222" s="186" t="s">
        <v>380</v>
      </c>
      <c r="N222" s="186"/>
      <c r="O222" s="180" t="s">
        <v>377</v>
      </c>
      <c r="P222" s="181"/>
      <c r="Q222" s="177" t="s">
        <v>376</v>
      </c>
      <c r="R222" s="178"/>
      <c r="S222" s="178"/>
      <c r="T222" s="178"/>
      <c r="U222" s="178"/>
      <c r="V222" s="178"/>
      <c r="W222" s="178"/>
      <c r="X222" s="178"/>
      <c r="Y222" s="178"/>
      <c r="Z222" s="178"/>
      <c r="AA222" s="178"/>
      <c r="AB222" s="178"/>
      <c r="AC222" s="178"/>
      <c r="AD222" s="178"/>
      <c r="AE222" s="178"/>
      <c r="AF222" s="178"/>
      <c r="AG222" s="179"/>
      <c r="AN222" s="125"/>
      <c r="AO222" s="131"/>
    </row>
    <row r="223" spans="1:44" s="65" customFormat="1" ht="211" customHeight="1">
      <c r="A223" s="164" t="s">
        <v>427</v>
      </c>
      <c r="B223" s="165"/>
      <c r="C223" s="165"/>
      <c r="D223" s="165"/>
      <c r="E223" s="165"/>
      <c r="F223" s="165"/>
      <c r="G223" s="165"/>
      <c r="H223" s="165"/>
      <c r="I223" s="165"/>
      <c r="J223" s="87"/>
      <c r="K223" s="184">
        <v>0.72299999999999998</v>
      </c>
      <c r="L223" s="185"/>
      <c r="M223" s="186"/>
      <c r="N223" s="186"/>
      <c r="O223" s="180" t="s">
        <v>428</v>
      </c>
      <c r="P223" s="181"/>
      <c r="Q223" s="177" t="s">
        <v>429</v>
      </c>
      <c r="R223" s="178"/>
      <c r="S223" s="178"/>
      <c r="T223" s="178"/>
      <c r="U223" s="178"/>
      <c r="V223" s="178"/>
      <c r="W223" s="178"/>
      <c r="X223" s="178"/>
      <c r="Y223" s="178"/>
      <c r="Z223" s="178"/>
      <c r="AA223" s="178"/>
      <c r="AB223" s="178"/>
      <c r="AC223" s="178"/>
      <c r="AD223" s="178"/>
      <c r="AE223" s="178"/>
      <c r="AF223" s="178"/>
      <c r="AG223" s="179"/>
      <c r="AN223" s="125"/>
      <c r="AO223" s="131"/>
    </row>
    <row r="224" spans="1:44" s="65" customFormat="1" ht="107.5" customHeight="1">
      <c r="A224" s="197" t="s">
        <v>431</v>
      </c>
      <c r="B224" s="198"/>
      <c r="C224" s="198"/>
      <c r="D224" s="198"/>
      <c r="E224" s="198"/>
      <c r="F224" s="198"/>
      <c r="G224" s="198"/>
      <c r="H224" s="198"/>
      <c r="I224" s="198"/>
      <c r="J224" s="199"/>
      <c r="K224" s="184">
        <v>0.79200000000000004</v>
      </c>
      <c r="L224" s="185"/>
      <c r="M224" s="186"/>
      <c r="N224" s="186"/>
      <c r="O224" s="180" t="s">
        <v>428</v>
      </c>
      <c r="P224" s="181"/>
      <c r="Q224" s="177" t="s">
        <v>430</v>
      </c>
      <c r="R224" s="178"/>
      <c r="S224" s="178"/>
      <c r="T224" s="178"/>
      <c r="U224" s="178"/>
      <c r="V224" s="178"/>
      <c r="W224" s="178"/>
      <c r="X224" s="178"/>
      <c r="Y224" s="178"/>
      <c r="Z224" s="178"/>
      <c r="AA224" s="178"/>
      <c r="AB224" s="178"/>
      <c r="AC224" s="178"/>
      <c r="AD224" s="178"/>
      <c r="AE224" s="178"/>
      <c r="AF224" s="178"/>
      <c r="AG224" s="179"/>
      <c r="AN224" s="125"/>
      <c r="AO224" s="131"/>
    </row>
    <row r="225" spans="1:43" s="65" customFormat="1" ht="54.65" customHeight="1">
      <c r="A225" s="197" t="s">
        <v>434</v>
      </c>
      <c r="B225" s="198"/>
      <c r="C225" s="198"/>
      <c r="D225" s="198"/>
      <c r="E225" s="198"/>
      <c r="F225" s="198"/>
      <c r="G225" s="198"/>
      <c r="H225" s="198"/>
      <c r="I225" s="198"/>
      <c r="J225" s="199"/>
      <c r="K225" s="184">
        <v>0.79900000000000004</v>
      </c>
      <c r="L225" s="185"/>
      <c r="M225" s="186"/>
      <c r="N225" s="186"/>
      <c r="O225" s="180" t="s">
        <v>428</v>
      </c>
      <c r="P225" s="181"/>
      <c r="Q225" s="177" t="s">
        <v>439</v>
      </c>
      <c r="R225" s="178"/>
      <c r="S225" s="178"/>
      <c r="T225" s="178"/>
      <c r="U225" s="178"/>
      <c r="V225" s="178"/>
      <c r="W225" s="178"/>
      <c r="X225" s="178"/>
      <c r="Y225" s="178"/>
      <c r="Z225" s="178"/>
      <c r="AA225" s="178"/>
      <c r="AB225" s="178"/>
      <c r="AC225" s="178"/>
      <c r="AD225" s="178"/>
      <c r="AE225" s="178"/>
      <c r="AF225" s="178"/>
      <c r="AG225" s="179"/>
      <c r="AN225" s="125"/>
      <c r="AO225" s="131"/>
    </row>
    <row r="226" spans="1:43" s="65" customFormat="1" ht="44.25" customHeight="1">
      <c r="A226" s="197" t="s">
        <v>435</v>
      </c>
      <c r="B226" s="198"/>
      <c r="C226" s="198"/>
      <c r="D226" s="198"/>
      <c r="E226" s="198"/>
      <c r="F226" s="198"/>
      <c r="G226" s="198"/>
      <c r="H226" s="198"/>
      <c r="I226" s="198"/>
      <c r="J226" s="199"/>
      <c r="K226" s="202">
        <v>3.0499999999999999E-2</v>
      </c>
      <c r="L226" s="203"/>
      <c r="M226" s="186"/>
      <c r="N226" s="186"/>
      <c r="O226" s="180" t="s">
        <v>437</v>
      </c>
      <c r="P226" s="181"/>
      <c r="Q226" s="177" t="s">
        <v>438</v>
      </c>
      <c r="R226" s="178"/>
      <c r="S226" s="178"/>
      <c r="T226" s="178"/>
      <c r="U226" s="178"/>
      <c r="V226" s="178"/>
      <c r="W226" s="178"/>
      <c r="X226" s="178"/>
      <c r="Y226" s="178"/>
      <c r="Z226" s="178"/>
      <c r="AA226" s="178"/>
      <c r="AB226" s="178"/>
      <c r="AC226" s="178"/>
      <c r="AD226" s="178"/>
      <c r="AE226" s="178"/>
      <c r="AF226" s="178"/>
      <c r="AG226" s="179"/>
      <c r="AN226" s="125"/>
      <c r="AO226" s="131"/>
    </row>
    <row r="227" spans="1:43" s="52" customFormat="1" ht="44.25" customHeight="1">
      <c r="A227" s="197" t="s">
        <v>436</v>
      </c>
      <c r="B227" s="198"/>
      <c r="C227" s="198"/>
      <c r="D227" s="198"/>
      <c r="E227" s="198"/>
      <c r="F227" s="198"/>
      <c r="G227" s="198"/>
      <c r="H227" s="198"/>
      <c r="I227" s="198"/>
      <c r="J227" s="199"/>
      <c r="K227" s="200">
        <v>1</v>
      </c>
      <c r="L227" s="201"/>
      <c r="M227" s="186"/>
      <c r="N227" s="186"/>
      <c r="O227" s="180" t="s">
        <v>428</v>
      </c>
      <c r="P227" s="181"/>
      <c r="Q227" s="177" t="s">
        <v>454</v>
      </c>
      <c r="R227" s="178"/>
      <c r="S227" s="178"/>
      <c r="T227" s="178"/>
      <c r="U227" s="178"/>
      <c r="V227" s="178"/>
      <c r="W227" s="178"/>
      <c r="X227" s="178"/>
      <c r="Y227" s="178"/>
      <c r="Z227" s="178"/>
      <c r="AA227" s="178"/>
      <c r="AB227" s="178"/>
      <c r="AC227" s="178"/>
      <c r="AD227" s="178"/>
      <c r="AE227" s="178"/>
      <c r="AF227" s="178"/>
      <c r="AG227" s="179"/>
      <c r="AH227" s="65"/>
      <c r="AI227" s="65"/>
      <c r="AJ227" s="65"/>
      <c r="AK227" s="65"/>
      <c r="AM227" s="65"/>
      <c r="AN227" s="125"/>
      <c r="AO227" s="131"/>
    </row>
    <row r="228" spans="1:43" s="52" customFormat="1" ht="47.25" customHeight="1">
      <c r="A228" s="182" t="s">
        <v>444</v>
      </c>
      <c r="B228" s="183"/>
      <c r="C228" s="183"/>
      <c r="D228" s="183"/>
      <c r="E228" s="183"/>
      <c r="F228" s="183"/>
      <c r="G228" s="183"/>
      <c r="H228" s="183"/>
      <c r="I228" s="183"/>
      <c r="J228" s="183"/>
      <c r="K228" s="184">
        <v>0.55500000000000005</v>
      </c>
      <c r="L228" s="185"/>
      <c r="M228" s="186"/>
      <c r="N228" s="186"/>
      <c r="O228" s="180" t="s">
        <v>428</v>
      </c>
      <c r="P228" s="181"/>
      <c r="Q228" s="177" t="s">
        <v>446</v>
      </c>
      <c r="R228" s="178"/>
      <c r="S228" s="178"/>
      <c r="T228" s="178"/>
      <c r="U228" s="178"/>
      <c r="V228" s="178"/>
      <c r="W228" s="178"/>
      <c r="X228" s="178"/>
      <c r="Y228" s="178"/>
      <c r="Z228" s="178"/>
      <c r="AA228" s="178"/>
      <c r="AB228" s="178"/>
      <c r="AC228" s="178"/>
      <c r="AD228" s="178"/>
      <c r="AE228" s="178"/>
      <c r="AF228" s="178"/>
      <c r="AG228" s="179"/>
      <c r="AM228" s="65"/>
      <c r="AN228" s="125"/>
      <c r="AO228" s="131"/>
    </row>
    <row r="229" spans="1:43" s="2" customFormat="1" ht="56.5" customHeight="1">
      <c r="A229" s="182" t="s">
        <v>447</v>
      </c>
      <c r="B229" s="183"/>
      <c r="C229" s="183"/>
      <c r="D229" s="183"/>
      <c r="E229" s="183"/>
      <c r="F229" s="183"/>
      <c r="G229" s="183"/>
      <c r="H229" s="183"/>
      <c r="I229" s="183"/>
      <c r="J229" s="183"/>
      <c r="K229" s="184">
        <v>0.69499999999999995</v>
      </c>
      <c r="L229" s="185"/>
      <c r="M229" s="186"/>
      <c r="N229" s="186"/>
      <c r="O229" s="180" t="s">
        <v>428</v>
      </c>
      <c r="P229" s="181"/>
      <c r="Q229" s="177" t="s">
        <v>448</v>
      </c>
      <c r="R229" s="178"/>
      <c r="S229" s="178"/>
      <c r="T229" s="178"/>
      <c r="U229" s="178"/>
      <c r="V229" s="178"/>
      <c r="W229" s="178"/>
      <c r="X229" s="178"/>
      <c r="Y229" s="178"/>
      <c r="Z229" s="178"/>
      <c r="AA229" s="178"/>
      <c r="AB229" s="178"/>
      <c r="AC229" s="178"/>
      <c r="AD229" s="178"/>
      <c r="AE229" s="178"/>
      <c r="AF229" s="178"/>
      <c r="AG229" s="179"/>
      <c r="AM229" s="52"/>
      <c r="AN229" s="124"/>
      <c r="AO229" s="130"/>
    </row>
    <row r="230" spans="1:43" s="2" customFormat="1" ht="118.5" customHeight="1">
      <c r="A230" s="182" t="s">
        <v>445</v>
      </c>
      <c r="B230" s="183"/>
      <c r="C230" s="183"/>
      <c r="D230" s="183"/>
      <c r="E230" s="183"/>
      <c r="F230" s="183"/>
      <c r="G230" s="183"/>
      <c r="H230" s="183"/>
      <c r="I230" s="183"/>
      <c r="J230" s="183"/>
      <c r="K230" s="184">
        <v>0.7</v>
      </c>
      <c r="L230" s="185"/>
      <c r="M230" s="186"/>
      <c r="N230" s="186"/>
      <c r="O230" s="180" t="s">
        <v>428</v>
      </c>
      <c r="P230" s="181"/>
      <c r="Q230" s="187" t="s">
        <v>455</v>
      </c>
      <c r="R230" s="178"/>
      <c r="S230" s="178"/>
      <c r="T230" s="178"/>
      <c r="U230" s="178"/>
      <c r="V230" s="178"/>
      <c r="W230" s="178"/>
      <c r="X230" s="178"/>
      <c r="Y230" s="178"/>
      <c r="Z230" s="178"/>
      <c r="AA230" s="178"/>
      <c r="AB230" s="178"/>
      <c r="AC230" s="178"/>
      <c r="AD230" s="178"/>
      <c r="AE230" s="178"/>
      <c r="AF230" s="178"/>
      <c r="AG230" s="179"/>
      <c r="AM230" s="52"/>
      <c r="AN230" s="124"/>
      <c r="AO230" s="130"/>
    </row>
    <row r="231" spans="1:43" s="2" customFormat="1" ht="58" customHeight="1">
      <c r="A231" s="182" t="s">
        <v>457</v>
      </c>
      <c r="B231" s="183"/>
      <c r="C231" s="183"/>
      <c r="D231" s="183"/>
      <c r="E231" s="183"/>
      <c r="F231" s="183"/>
      <c r="G231" s="183"/>
      <c r="H231" s="183"/>
      <c r="I231" s="183"/>
      <c r="J231" s="183"/>
      <c r="K231" s="184">
        <v>1.4</v>
      </c>
      <c r="L231" s="185"/>
      <c r="M231" s="186"/>
      <c r="N231" s="186"/>
      <c r="O231" s="180" t="s">
        <v>428</v>
      </c>
      <c r="P231" s="181"/>
      <c r="Q231" s="187" t="s">
        <v>465</v>
      </c>
      <c r="R231" s="178"/>
      <c r="S231" s="178"/>
      <c r="T231" s="178"/>
      <c r="U231" s="178"/>
      <c r="V231" s="178"/>
      <c r="W231" s="178"/>
      <c r="X231" s="178"/>
      <c r="Y231" s="178"/>
      <c r="Z231" s="178"/>
      <c r="AA231" s="178"/>
      <c r="AB231" s="178"/>
      <c r="AC231" s="178"/>
      <c r="AD231" s="178"/>
      <c r="AE231" s="178"/>
      <c r="AF231" s="178"/>
      <c r="AG231" s="179"/>
      <c r="AM231" s="52"/>
      <c r="AN231" s="124"/>
      <c r="AO231" s="130"/>
    </row>
    <row r="232" spans="1:43" s="52" customFormat="1" ht="45.75" customHeight="1">
      <c r="A232" s="197" t="s">
        <v>458</v>
      </c>
      <c r="B232" s="183"/>
      <c r="C232" s="183"/>
      <c r="D232" s="183"/>
      <c r="E232" s="183"/>
      <c r="F232" s="183"/>
      <c r="G232" s="183"/>
      <c r="H232" s="183"/>
      <c r="I232" s="183"/>
      <c r="J232" s="183"/>
      <c r="K232" s="419">
        <v>7.6999999999999999E-2</v>
      </c>
      <c r="L232" s="185"/>
      <c r="M232" s="420" t="s">
        <v>459</v>
      </c>
      <c r="N232" s="421"/>
      <c r="O232" s="180" t="s">
        <v>428</v>
      </c>
      <c r="P232" s="181"/>
      <c r="Q232" s="187" t="s">
        <v>460</v>
      </c>
      <c r="R232" s="178"/>
      <c r="S232" s="178"/>
      <c r="T232" s="178"/>
      <c r="U232" s="178"/>
      <c r="V232" s="178"/>
      <c r="W232" s="178"/>
      <c r="X232" s="178"/>
      <c r="Y232" s="178"/>
      <c r="Z232" s="178"/>
      <c r="AA232" s="178"/>
      <c r="AB232" s="178"/>
      <c r="AC232" s="178"/>
      <c r="AD232" s="178"/>
      <c r="AE232" s="178"/>
      <c r="AF232" s="178"/>
      <c r="AG232" s="179"/>
      <c r="AK232" s="2"/>
      <c r="AL232" s="2"/>
      <c r="AM232" s="2"/>
      <c r="AN232" s="115"/>
      <c r="AO232" s="126"/>
      <c r="AP232" s="2"/>
      <c r="AQ232" s="2"/>
    </row>
    <row r="233" spans="1:43" s="52" customFormat="1" ht="48" customHeight="1">
      <c r="A233" s="197" t="s">
        <v>461</v>
      </c>
      <c r="B233" s="198"/>
      <c r="C233" s="198"/>
      <c r="D233" s="198"/>
      <c r="E233" s="198"/>
      <c r="F233" s="198"/>
      <c r="G233" s="198"/>
      <c r="H233" s="198"/>
      <c r="I233" s="198"/>
      <c r="J233" s="199"/>
      <c r="K233" s="419">
        <v>0.157</v>
      </c>
      <c r="L233" s="185"/>
      <c r="M233" s="420" t="s">
        <v>459</v>
      </c>
      <c r="N233" s="421"/>
      <c r="O233" s="180" t="s">
        <v>428</v>
      </c>
      <c r="P233" s="181"/>
      <c r="Q233" s="187" t="s">
        <v>460</v>
      </c>
      <c r="R233" s="178"/>
      <c r="S233" s="178"/>
      <c r="T233" s="178"/>
      <c r="U233" s="178"/>
      <c r="V233" s="178"/>
      <c r="W233" s="178"/>
      <c r="X233" s="178"/>
      <c r="Y233" s="178"/>
      <c r="Z233" s="178"/>
      <c r="AA233" s="178"/>
      <c r="AB233" s="178"/>
      <c r="AC233" s="178"/>
      <c r="AD233" s="178"/>
      <c r="AE233" s="178"/>
      <c r="AF233" s="178"/>
      <c r="AG233" s="179"/>
      <c r="AK233" s="2"/>
      <c r="AL233" s="2"/>
      <c r="AM233" s="2"/>
      <c r="AN233" s="115"/>
      <c r="AO233" s="126"/>
      <c r="AP233" s="2"/>
      <c r="AQ233" s="2"/>
    </row>
  </sheetData>
  <sheetProtection formatCells="0"/>
  <mergeCells count="266">
    <mergeCell ref="A233:J233"/>
    <mergeCell ref="K233:L233"/>
    <mergeCell ref="M233:N233"/>
    <mergeCell ref="O233:P233"/>
    <mergeCell ref="Q233:AG233"/>
    <mergeCell ref="A231:J231"/>
    <mergeCell ref="K231:L231"/>
    <mergeCell ref="M231:N231"/>
    <mergeCell ref="O231:P231"/>
    <mergeCell ref="Q231:AG231"/>
    <mergeCell ref="A232:J232"/>
    <mergeCell ref="K232:L232"/>
    <mergeCell ref="M232:N232"/>
    <mergeCell ref="O232:P232"/>
    <mergeCell ref="Q232:AG232"/>
    <mergeCell ref="A229:J229"/>
    <mergeCell ref="K229:L229"/>
    <mergeCell ref="M229:N229"/>
    <mergeCell ref="O229:P229"/>
    <mergeCell ref="Q229:AG229"/>
    <mergeCell ref="A230:J230"/>
    <mergeCell ref="K230:L230"/>
    <mergeCell ref="M230:N230"/>
    <mergeCell ref="O230:P230"/>
    <mergeCell ref="Q230:AG230"/>
    <mergeCell ref="A227:J227"/>
    <mergeCell ref="K227:L227"/>
    <mergeCell ref="M227:N227"/>
    <mergeCell ref="O227:P227"/>
    <mergeCell ref="Q227:AG227"/>
    <mergeCell ref="A228:J228"/>
    <mergeCell ref="K228:L228"/>
    <mergeCell ref="M228:N228"/>
    <mergeCell ref="O228:P228"/>
    <mergeCell ref="Q228:AG228"/>
    <mergeCell ref="A225:J225"/>
    <mergeCell ref="K225:L225"/>
    <mergeCell ref="M225:N225"/>
    <mergeCell ref="O225:P225"/>
    <mergeCell ref="Q225:AG225"/>
    <mergeCell ref="A226:J226"/>
    <mergeCell ref="K226:L226"/>
    <mergeCell ref="M226:N226"/>
    <mergeCell ref="O226:P226"/>
    <mergeCell ref="Q226:AG226"/>
    <mergeCell ref="K223:L223"/>
    <mergeCell ref="M223:N223"/>
    <mergeCell ref="O223:P223"/>
    <mergeCell ref="Q223:AG223"/>
    <mergeCell ref="A224:J224"/>
    <mergeCell ref="K224:L224"/>
    <mergeCell ref="M224:N224"/>
    <mergeCell ref="O224:P224"/>
    <mergeCell ref="Q224:AG224"/>
    <mergeCell ref="K220:L220"/>
    <mergeCell ref="M220:N220"/>
    <mergeCell ref="O220:P220"/>
    <mergeCell ref="Q220:AG220"/>
    <mergeCell ref="K221:L221"/>
    <mergeCell ref="M221:N221"/>
    <mergeCell ref="O221:P221"/>
    <mergeCell ref="Q221:AG221"/>
    <mergeCell ref="K222:L222"/>
    <mergeCell ref="M222:N222"/>
    <mergeCell ref="O222:P222"/>
    <mergeCell ref="Q222:AG222"/>
    <mergeCell ref="K217:L217"/>
    <mergeCell ref="M217:N217"/>
    <mergeCell ref="O217:P217"/>
    <mergeCell ref="Q217:AG217"/>
    <mergeCell ref="K218:L218"/>
    <mergeCell ref="M218:N218"/>
    <mergeCell ref="O218:P218"/>
    <mergeCell ref="Q218:AG218"/>
    <mergeCell ref="K219:L219"/>
    <mergeCell ref="M219:N219"/>
    <mergeCell ref="O219:P219"/>
    <mergeCell ref="Q219:AG219"/>
    <mergeCell ref="K214:L214"/>
    <mergeCell ref="M214:N214"/>
    <mergeCell ref="O214:P214"/>
    <mergeCell ref="Q214:AG214"/>
    <mergeCell ref="K215:L215"/>
    <mergeCell ref="M215:N215"/>
    <mergeCell ref="O215:P215"/>
    <mergeCell ref="Q215:AG215"/>
    <mergeCell ref="K216:L216"/>
    <mergeCell ref="M216:N216"/>
    <mergeCell ref="O216:P216"/>
    <mergeCell ref="Q216:AG216"/>
    <mergeCell ref="A85:C86"/>
    <mergeCell ref="A79:C80"/>
    <mergeCell ref="T99:Y99"/>
    <mergeCell ref="Z99:AA99"/>
    <mergeCell ref="F77:AG78"/>
    <mergeCell ref="F79:AG80"/>
    <mergeCell ref="F83:AG84"/>
    <mergeCell ref="F85:AG86"/>
    <mergeCell ref="K210:L210"/>
    <mergeCell ref="M210:N210"/>
    <mergeCell ref="O210:P210"/>
    <mergeCell ref="A83:C84"/>
    <mergeCell ref="A88:AG95"/>
    <mergeCell ref="D83:E84"/>
    <mergeCell ref="D85:E86"/>
    <mergeCell ref="K211:L211"/>
    <mergeCell ref="M211:N211"/>
    <mergeCell ref="O211:P211"/>
    <mergeCell ref="Q211:AG211"/>
    <mergeCell ref="K212:L212"/>
    <mergeCell ref="M212:N212"/>
    <mergeCell ref="O212:P212"/>
    <mergeCell ref="Q212:AG212"/>
    <mergeCell ref="K213:L213"/>
    <mergeCell ref="M213:N213"/>
    <mergeCell ref="O213:P213"/>
    <mergeCell ref="Q213:AG213"/>
    <mergeCell ref="V22:W22"/>
    <mergeCell ref="K22:L22"/>
    <mergeCell ref="AD21:AE21"/>
    <mergeCell ref="E27:F27"/>
    <mergeCell ref="G27:R27"/>
    <mergeCell ref="L21:M21"/>
    <mergeCell ref="D79:E80"/>
    <mergeCell ref="A58:J58"/>
    <mergeCell ref="W31:X31"/>
    <mergeCell ref="U31:V31"/>
    <mergeCell ref="V33:Y33"/>
    <mergeCell ref="E21:I21"/>
    <mergeCell ref="J21:K21"/>
    <mergeCell ref="P21:Q21"/>
    <mergeCell ref="R21:S21"/>
    <mergeCell ref="Y21:AC21"/>
    <mergeCell ref="S26:AD26"/>
    <mergeCell ref="AC31:AD31"/>
    <mergeCell ref="M33:R33"/>
    <mergeCell ref="E29:F29"/>
    <mergeCell ref="S29:AD29"/>
    <mergeCell ref="AC37:AG37"/>
    <mergeCell ref="M40:T40"/>
    <mergeCell ref="A40:D40"/>
    <mergeCell ref="A9:C10"/>
    <mergeCell ref="D7:F7"/>
    <mergeCell ref="D11:E11"/>
    <mergeCell ref="T21:X21"/>
    <mergeCell ref="F11:S11"/>
    <mergeCell ref="T11:AG11"/>
    <mergeCell ref="A8:D8"/>
    <mergeCell ref="T15:AG15"/>
    <mergeCell ref="D16:E16"/>
    <mergeCell ref="D15:E15"/>
    <mergeCell ref="F15:S15"/>
    <mergeCell ref="F16:S16"/>
    <mergeCell ref="T16:AG16"/>
    <mergeCell ref="A21:D21"/>
    <mergeCell ref="F18:N18"/>
    <mergeCell ref="A18:D19"/>
    <mergeCell ref="P18:Z18"/>
    <mergeCell ref="AF21:AG21"/>
    <mergeCell ref="AF19:AG19"/>
    <mergeCell ref="AB18:AG18"/>
    <mergeCell ref="D17:E17"/>
    <mergeCell ref="A4:A6"/>
    <mergeCell ref="B4:R4"/>
    <mergeCell ref="S4:S6"/>
    <mergeCell ref="T4:AG4"/>
    <mergeCell ref="D12:E12"/>
    <mergeCell ref="D14:E14"/>
    <mergeCell ref="F14:S14"/>
    <mergeCell ref="T14:AG14"/>
    <mergeCell ref="F12:S12"/>
    <mergeCell ref="T12:AG12"/>
    <mergeCell ref="D13:E13"/>
    <mergeCell ref="F13:S13"/>
    <mergeCell ref="T13:AG13"/>
    <mergeCell ref="I8:K8"/>
    <mergeCell ref="L8:AG8"/>
    <mergeCell ref="D9:AG10"/>
    <mergeCell ref="B5:R6"/>
    <mergeCell ref="U5:AG5"/>
    <mergeCell ref="T6:AG6"/>
    <mergeCell ref="G7:AG7"/>
    <mergeCell ref="A11:C17"/>
    <mergeCell ref="E8:F8"/>
    <mergeCell ref="F17:S17"/>
    <mergeCell ref="A7:C7"/>
    <mergeCell ref="Y22:AD22"/>
    <mergeCell ref="AE22:AF22"/>
    <mergeCell ref="A31:D33"/>
    <mergeCell ref="A23:D29"/>
    <mergeCell ref="E23:F23"/>
    <mergeCell ref="N22:U22"/>
    <mergeCell ref="AE27:AG27"/>
    <mergeCell ref="E22:J22"/>
    <mergeCell ref="E26:F26"/>
    <mergeCell ref="Z23:AG23"/>
    <mergeCell ref="AE26:AG26"/>
    <mergeCell ref="S27:AD27"/>
    <mergeCell ref="AE24:AG24"/>
    <mergeCell ref="E25:F25"/>
    <mergeCell ref="G25:R25"/>
    <mergeCell ref="S25:AD25"/>
    <mergeCell ref="AE25:AG25"/>
    <mergeCell ref="S24:AD24"/>
    <mergeCell ref="E24:F24"/>
    <mergeCell ref="G24:R24"/>
    <mergeCell ref="AE31:AG31"/>
    <mergeCell ref="AC32:AE32"/>
    <mergeCell ref="AF33:AG33"/>
    <mergeCell ref="AB33:AC33"/>
    <mergeCell ref="V32:Y32"/>
    <mergeCell ref="X23:Y23"/>
    <mergeCell ref="S23:W23"/>
    <mergeCell ref="O32:T32"/>
    <mergeCell ref="G26:R26"/>
    <mergeCell ref="E31:H31"/>
    <mergeCell ref="K31:L31"/>
    <mergeCell ref="M31:N31"/>
    <mergeCell ref="G29:R29"/>
    <mergeCell ref="AE28:AG28"/>
    <mergeCell ref="E35:R35"/>
    <mergeCell ref="E36:R38"/>
    <mergeCell ref="A2:AG3"/>
    <mergeCell ref="M32:N32"/>
    <mergeCell ref="Z38:AA38"/>
    <mergeCell ref="AE38:AF38"/>
    <mergeCell ref="V40:Z40"/>
    <mergeCell ref="AA40:AB40"/>
    <mergeCell ref="AE40:AG40"/>
    <mergeCell ref="AC40:AD40"/>
    <mergeCell ref="F40:J40"/>
    <mergeCell ref="G8:H8"/>
    <mergeCell ref="G23:R23"/>
    <mergeCell ref="AE29:AG29"/>
    <mergeCell ref="E28:F28"/>
    <mergeCell ref="G28:R28"/>
    <mergeCell ref="S28:AD28"/>
    <mergeCell ref="T17:AG17"/>
    <mergeCell ref="E19:L19"/>
    <mergeCell ref="M19:O19"/>
    <mergeCell ref="P19:R19"/>
    <mergeCell ref="S19:AB19"/>
    <mergeCell ref="AC19:AE19"/>
    <mergeCell ref="A35:D38"/>
    <mergeCell ref="T36:V36"/>
    <mergeCell ref="Y36:Z36"/>
    <mergeCell ref="A43:AG48"/>
    <mergeCell ref="AE41:AG41"/>
    <mergeCell ref="A77:C78"/>
    <mergeCell ref="AA36:AB36"/>
    <mergeCell ref="AD36:AF36"/>
    <mergeCell ref="V35:AD35"/>
    <mergeCell ref="S37:W37"/>
    <mergeCell ref="U38:V38"/>
    <mergeCell ref="A59:J74"/>
    <mergeCell ref="K59:AG74"/>
    <mergeCell ref="A39:G39"/>
    <mergeCell ref="A52:AG56"/>
    <mergeCell ref="D77:E78"/>
    <mergeCell ref="E41:K41"/>
    <mergeCell ref="L41:U41"/>
    <mergeCell ref="X37:AB37"/>
    <mergeCell ref="V41:AD41"/>
    <mergeCell ref="A41:D41"/>
    <mergeCell ref="K58:AG58"/>
    <mergeCell ref="A51:AF51"/>
  </mergeCells>
  <phoneticPr fontId="2"/>
  <conditionalFormatting sqref="F42:J58 AH153:AH205 AI104:IV205 A75:K75 AA22:AC22 B1:AG1 A1:A2 AH97:XFD103 W32:X39 A76:I76 A77:AG95 AH1:IV96 Z18:AC20 S18:Y22 AF24:AG30 F22:H30 V30:X30 S30:T31 P18:R31 V32:V37 L75:AG76 B4:E58 K42:K59 A4:A59 M42:U58 V39:V58 Z39 W42:AD58 S24:AD29 AF42:AG58 Z30:AA37 F4:AG17 F18:I20 AD18:AG22 AE24:AE58 Z22:Z23 Y30:Y39 AF32:AG40 AB30:AD40 AA39:AA40 P33:T40 L32:L58 M32:N40 O18:O40 U30:U40 F32:H40 I22:I40 J18:N30 A234:XFD65537 J32:K40 J31">
    <cfRule type="expression" dxfId="4" priority="12" stopIfTrue="1">
      <formula>CELL("protect",A1)=0</formula>
    </cfRule>
  </conditionalFormatting>
  <conditionalFormatting sqref="K31">
    <cfRule type="expression" dxfId="3" priority="11" stopIfTrue="1">
      <formula>CELL("protect",K31)=0</formula>
    </cfRule>
  </conditionalFormatting>
  <conditionalFormatting sqref="A96:AG205">
    <cfRule type="expression" dxfId="2" priority="7" stopIfTrue="1">
      <formula>CELL("protect",A96)=0</formula>
    </cfRule>
  </conditionalFormatting>
  <dataValidations count="2">
    <dataValidation type="list" allowBlank="1" showInputMessage="1" showErrorMessage="1" sqref="G8:H8">
      <formula1>$A$104:$A$202</formula1>
    </dataValidation>
    <dataValidation type="list" allowBlank="1" showInputMessage="1" showErrorMessage="1" sqref="S38">
      <formula1>$Z$76:$AB$76</formula1>
    </dataValidation>
  </dataValidations>
  <pageMargins left="0.59055118110236227" right="0.39370078740157483" top="0.47244094488188981" bottom="0.31496062992125984" header="0" footer="0"/>
  <pageSetup paperSize="9" scale="98" fitToHeight="2" orientation="portrait" blackAndWhite="1" cellComments="asDisplayed" r:id="rId1"/>
  <headerFooter alignWithMargins="0"/>
  <rowBreaks count="5" manualBreakCount="5">
    <brk id="38" max="32" man="1"/>
    <brk id="74" max="32" man="1"/>
    <brk id="95" max="33" man="1"/>
    <brk id="153" max="33" man="1"/>
    <brk id="20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1" r:id="rId4" name="Check Box 29">
              <controlPr defaultSize="0" autoFill="0" autoLine="0" autoPict="0">
                <anchor moveWithCells="1">
                  <from>
                    <xdr:col>4</xdr:col>
                    <xdr:colOff>12700</xdr:colOff>
                    <xdr:row>17</xdr:row>
                    <xdr:rowOff>19050</xdr:rowOff>
                  </from>
                  <to>
                    <xdr:col>5</xdr:col>
                    <xdr:colOff>95250</xdr:colOff>
                    <xdr:row>17</xdr:row>
                    <xdr:rowOff>228600</xdr:rowOff>
                  </to>
                </anchor>
              </controlPr>
            </control>
          </mc:Choice>
        </mc:AlternateContent>
        <mc:AlternateContent xmlns:mc="http://schemas.openxmlformats.org/markup-compatibility/2006">
          <mc:Choice Requires="x14">
            <control shapeId="3102" r:id="rId5" name="Check Box 30">
              <controlPr defaultSize="0" autoFill="0" autoLine="0" autoPict="0">
                <anchor moveWithCells="1">
                  <from>
                    <xdr:col>14</xdr:col>
                    <xdr:colOff>12700</xdr:colOff>
                    <xdr:row>17</xdr:row>
                    <xdr:rowOff>19050</xdr:rowOff>
                  </from>
                  <to>
                    <xdr:col>15</xdr:col>
                    <xdr:colOff>95250</xdr:colOff>
                    <xdr:row>17</xdr:row>
                    <xdr:rowOff>228600</xdr:rowOff>
                  </to>
                </anchor>
              </controlPr>
            </control>
          </mc:Choice>
        </mc:AlternateContent>
        <mc:AlternateContent xmlns:mc="http://schemas.openxmlformats.org/markup-compatibility/2006">
          <mc:Choice Requires="x14">
            <control shapeId="3103" r:id="rId6" name="Check Box 31">
              <controlPr defaultSize="0" autoFill="0" autoLine="0" autoPict="0">
                <anchor moveWithCells="1">
                  <from>
                    <xdr:col>26</xdr:col>
                    <xdr:colOff>12700</xdr:colOff>
                    <xdr:row>17</xdr:row>
                    <xdr:rowOff>19050</xdr:rowOff>
                  </from>
                  <to>
                    <xdr:col>27</xdr:col>
                    <xdr:colOff>95250</xdr:colOff>
                    <xdr:row>17</xdr:row>
                    <xdr:rowOff>228600</xdr:rowOff>
                  </to>
                </anchor>
              </controlPr>
            </control>
          </mc:Choice>
        </mc:AlternateContent>
        <mc:AlternateContent xmlns:mc="http://schemas.openxmlformats.org/markup-compatibility/2006">
          <mc:Choice Requires="x14">
            <control shapeId="3104" r:id="rId7" name="Check Box 32">
              <controlPr defaultSize="0" autoFill="0" autoLine="0" autoPict="0">
                <anchor moveWithCells="1">
                  <from>
                    <xdr:col>5</xdr:col>
                    <xdr:colOff>12700</xdr:colOff>
                    <xdr:row>31</xdr:row>
                    <xdr:rowOff>19050</xdr:rowOff>
                  </from>
                  <to>
                    <xdr:col>6</xdr:col>
                    <xdr:colOff>95250</xdr:colOff>
                    <xdr:row>31</xdr:row>
                    <xdr:rowOff>228600</xdr:rowOff>
                  </to>
                </anchor>
              </controlPr>
            </control>
          </mc:Choice>
        </mc:AlternateContent>
        <mc:AlternateContent xmlns:mc="http://schemas.openxmlformats.org/markup-compatibility/2006">
          <mc:Choice Requires="x14">
            <control shapeId="3105" r:id="rId8" name="Check Box 33">
              <controlPr defaultSize="0" autoFill="0" autoLine="0" autoPict="0">
                <anchor moveWithCells="1">
                  <from>
                    <xdr:col>5</xdr:col>
                    <xdr:colOff>12700</xdr:colOff>
                    <xdr:row>32</xdr:row>
                    <xdr:rowOff>19050</xdr:rowOff>
                  </from>
                  <to>
                    <xdr:col>6</xdr:col>
                    <xdr:colOff>95250</xdr:colOff>
                    <xdr:row>32</xdr:row>
                    <xdr:rowOff>228600</xdr:rowOff>
                  </to>
                </anchor>
              </controlPr>
            </control>
          </mc:Choice>
        </mc:AlternateContent>
        <mc:AlternateContent xmlns:mc="http://schemas.openxmlformats.org/markup-compatibility/2006">
          <mc:Choice Requires="x14">
            <control shapeId="3106" r:id="rId9" name="Check Box 34">
              <controlPr defaultSize="0" autoFill="0" autoLine="0" autoPict="0">
                <anchor moveWithCells="1">
                  <from>
                    <xdr:col>26</xdr:col>
                    <xdr:colOff>12700</xdr:colOff>
                    <xdr:row>32</xdr:row>
                    <xdr:rowOff>19050</xdr:rowOff>
                  </from>
                  <to>
                    <xdr:col>27</xdr:col>
                    <xdr:colOff>95250</xdr:colOff>
                    <xdr:row>32</xdr:row>
                    <xdr:rowOff>228600</xdr:rowOff>
                  </to>
                </anchor>
              </controlPr>
            </control>
          </mc:Choice>
        </mc:AlternateContent>
        <mc:AlternateContent xmlns:mc="http://schemas.openxmlformats.org/markup-compatibility/2006">
          <mc:Choice Requires="x14">
            <control shapeId="3107" r:id="rId10" name="Check Box 35">
              <controlPr defaultSize="0" autoFill="0" autoLine="0" autoPict="0">
                <anchor moveWithCells="1">
                  <from>
                    <xdr:col>30</xdr:col>
                    <xdr:colOff>12700</xdr:colOff>
                    <xdr:row>32</xdr:row>
                    <xdr:rowOff>19050</xdr:rowOff>
                  </from>
                  <to>
                    <xdr:col>31</xdr:col>
                    <xdr:colOff>95250</xdr:colOff>
                    <xdr:row>32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stopIfTrue="1" id="{A5A990B2-BDD1-4784-A876-811D48B7A6AB}">
            <xm:f>CELL("protect",様式第31号!A228)=0</xm:f>
            <x14:dxf>
              <fill>
                <patternFill>
                  <bgColor indexed="26"/>
                </patternFill>
              </fill>
            </x14:dxf>
          </x14:cfRule>
          <xm:sqref>A228:A233 AR232:IV233 AH232:AJ233</xm:sqref>
        </x14:conditionalFormatting>
        <x14:conditionalFormatting xmlns:xm="http://schemas.microsoft.com/office/excel/2006/main">
          <x14:cfRule type="expression" priority="17" stopIfTrue="1" id="{A5A990B2-BDD1-4784-A876-811D48B7A6AB}">
            <xm:f>CELL("protect",様式第31号!A205)=0</xm:f>
            <x14:dxf>
              <fill>
                <patternFill>
                  <bgColor indexed="26"/>
                </patternFill>
              </fill>
            </x14:dxf>
          </x14:cfRule>
          <xm:sqref>AS206:IV208 AR206:AR209 A206:AJ208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様式第31号</vt:lpstr>
      <vt:lpstr>記入例</vt:lpstr>
      <vt:lpstr>記入例!Print_Area</vt:lpstr>
      <vt:lpstr>様式第31号!Print_Area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大坪　芳充</dc:creator>
  <cp:lastModifiedBy>Windows ユーザー</cp:lastModifiedBy>
  <cp:lastPrinted>2025-03-25T09:17:39Z</cp:lastPrinted>
  <dcterms:created xsi:type="dcterms:W3CDTF">2009-01-15T00:44:17Z</dcterms:created>
  <dcterms:modified xsi:type="dcterms:W3CDTF">2025-04-28T07:30:57Z</dcterms:modified>
</cp:coreProperties>
</file>