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冨樫敬(TOGASHITakashi)\Downloads\"/>
    </mc:Choice>
  </mc:AlternateContent>
  <xr:revisionPtr revIDLastSave="0" documentId="13_ncr:1_{DB2A1F3B-3669-4DCF-A03E-7205101144D8}" xr6:coauthVersionLast="47" xr6:coauthVersionMax="47" xr10:uidLastSave="{00000000-0000-0000-0000-000000000000}"/>
  <bookViews>
    <workbookView xWindow="3855" yWindow="450" windowWidth="18255" windowHeight="14730" xr2:uid="{00000000-000D-0000-FFFF-FFFF00000000}"/>
  </bookViews>
  <sheets>
    <sheet name="成果目標" sheetId="1" r:id="rId1"/>
  </sheets>
  <definedNames>
    <definedName name="_xlnm.Print_Area" localSheetId="0">成果目標!$A$1:$P$23</definedName>
    <definedName name="_xlnm.Print_Titles" localSheetId="0">成果目標!$4:$5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" i="1" l="1"/>
  <c r="O22" i="1"/>
  <c r="M6" i="1"/>
  <c r="L21" i="1"/>
  <c r="K21" i="1"/>
  <c r="H21" i="1"/>
  <c r="G21" i="1"/>
  <c r="L17" i="1"/>
  <c r="K17" i="1"/>
  <c r="K22" i="1" s="1"/>
  <c r="H17" i="1"/>
  <c r="G17" i="1"/>
  <c r="L12" i="1"/>
  <c r="K12" i="1"/>
  <c r="H12" i="1"/>
  <c r="G12" i="1"/>
  <c r="G22" i="1" s="1"/>
  <c r="L22" i="1"/>
  <c r="F22" i="1"/>
  <c r="H22" i="1"/>
  <c r="J22" i="1"/>
</calcChain>
</file>

<file path=xl/sharedStrings.xml><?xml version="1.0" encoding="utf-8"?>
<sst xmlns="http://schemas.openxmlformats.org/spreadsheetml/2006/main" count="56" uniqueCount="30">
  <si>
    <t>目標年度における輸出額</t>
    <rPh sb="0" eb="2">
      <t>モクヒョウ</t>
    </rPh>
    <rPh sb="2" eb="4">
      <t>ネンド</t>
    </rPh>
    <rPh sb="8" eb="11">
      <t>ユシュツガク</t>
    </rPh>
    <phoneticPr fontId="2"/>
  </si>
  <si>
    <t>現状の輸出額</t>
    <rPh sb="0" eb="2">
      <t>ゲンジョウ</t>
    </rPh>
    <rPh sb="3" eb="5">
      <t>ユシュツ</t>
    </rPh>
    <rPh sb="5" eb="6">
      <t>ガク</t>
    </rPh>
    <phoneticPr fontId="2"/>
  </si>
  <si>
    <t>合計</t>
    <rPh sb="0" eb="2">
      <t>ゴウケイ</t>
    </rPh>
    <phoneticPr fontId="2"/>
  </si>
  <si>
    <t>輸出額</t>
    <rPh sb="0" eb="3">
      <t>ユシュツガク</t>
    </rPh>
    <phoneticPr fontId="2"/>
  </si>
  <si>
    <t>事業者名</t>
    <rPh sb="0" eb="4">
      <t>ジギョウシャメイ</t>
    </rPh>
    <phoneticPr fontId="2"/>
  </si>
  <si>
    <t>都道府県名</t>
    <rPh sb="0" eb="4">
      <t>トドウフケン</t>
    </rPh>
    <rPh sb="4" eb="5">
      <t>メイ</t>
    </rPh>
    <phoneticPr fontId="2"/>
  </si>
  <si>
    <t>品目</t>
    <rPh sb="0" eb="2">
      <t>ヒンモク</t>
    </rPh>
    <phoneticPr fontId="2"/>
  </si>
  <si>
    <t>輸出先国</t>
    <rPh sb="0" eb="3">
      <t>ユシュツサキ</t>
    </rPh>
    <rPh sb="3" eb="4">
      <t>クニ</t>
    </rPh>
    <phoneticPr fontId="2"/>
  </si>
  <si>
    <t>目標年度における
輸出増加額
（成果目標）</t>
    <rPh sb="0" eb="2">
      <t>モクヒョウ</t>
    </rPh>
    <rPh sb="2" eb="4">
      <t>ネンド</t>
    </rPh>
    <rPh sb="9" eb="11">
      <t>ユシュツ</t>
    </rPh>
    <rPh sb="11" eb="14">
      <t>ゾウカガク</t>
    </rPh>
    <rPh sb="16" eb="20">
      <t>セイカモクヒョウ</t>
    </rPh>
    <phoneticPr fontId="2"/>
  </si>
  <si>
    <t>米国</t>
  </si>
  <si>
    <t>全体合計</t>
    <rPh sb="0" eb="2">
      <t>ゼンタイ</t>
    </rPh>
    <rPh sb="2" eb="4">
      <t>ゴウケイ</t>
    </rPh>
    <phoneticPr fontId="2"/>
  </si>
  <si>
    <t>単位：トン、千円</t>
  </si>
  <si>
    <t>【輸出数量÷取扱数量】</t>
    <rPh sb="1" eb="3">
      <t>ユシュツ</t>
    </rPh>
    <rPh sb="3" eb="5">
      <t>スウリョウ</t>
    </rPh>
    <rPh sb="6" eb="8">
      <t>トリアツカ</t>
    </rPh>
    <rPh sb="8" eb="10">
      <t>スウリョウ</t>
    </rPh>
    <phoneticPr fontId="2"/>
  </si>
  <si>
    <t>取扱数量</t>
    <rPh sb="0" eb="4">
      <t>トリアツカイスウリョウ</t>
    </rPh>
    <phoneticPr fontId="2"/>
  </si>
  <si>
    <t>輸出数量</t>
    <rPh sb="0" eb="2">
      <t>ユシュツ</t>
    </rPh>
    <rPh sb="2" eb="4">
      <t>スウリョウ</t>
    </rPh>
    <phoneticPr fontId="2"/>
  </si>
  <si>
    <t>現状輸出率</t>
    <rPh sb="0" eb="2">
      <t>ゲンジョウ</t>
    </rPh>
    <rPh sb="2" eb="4">
      <t>ユシュツ</t>
    </rPh>
    <rPh sb="4" eb="5">
      <t>リツ</t>
    </rPh>
    <phoneticPr fontId="1"/>
  </si>
  <si>
    <t>目標輸出率</t>
    <rPh sb="0" eb="2">
      <t>モクヒョウ</t>
    </rPh>
    <rPh sb="2" eb="5">
      <t>ユシュツリツ</t>
    </rPh>
    <phoneticPr fontId="1"/>
  </si>
  <si>
    <t>モンゴル</t>
    <phoneticPr fontId="5"/>
  </si>
  <si>
    <t>タイ</t>
    <phoneticPr fontId="5"/>
  </si>
  <si>
    <t>ベトナム</t>
    <phoneticPr fontId="5"/>
  </si>
  <si>
    <t>UAE</t>
    <phoneticPr fontId="5"/>
  </si>
  <si>
    <t>フランス</t>
    <phoneticPr fontId="5"/>
  </si>
  <si>
    <t>台湾</t>
    <rPh sb="0" eb="2">
      <t>タイワn</t>
    </rPh>
    <phoneticPr fontId="5"/>
  </si>
  <si>
    <t>スペイン</t>
    <phoneticPr fontId="5"/>
  </si>
  <si>
    <t>○現状と目標（取扱量・輸出量・輸出額・輸出率）</t>
    <phoneticPr fontId="2"/>
  </si>
  <si>
    <t>記入例</t>
    <rPh sb="0" eb="3">
      <t>キニュウレイ</t>
    </rPh>
    <phoneticPr fontId="2"/>
  </si>
  <si>
    <t>㈱●●</t>
    <phoneticPr fontId="2"/>
  </si>
  <si>
    <t>●●県</t>
    <rPh sb="2" eb="3">
      <t>ケン</t>
    </rPh>
    <phoneticPr fontId="2"/>
  </si>
  <si>
    <t>●●●</t>
    <phoneticPr fontId="2"/>
  </si>
  <si>
    <t>※本事業は輸出を拡大することを目的としていることから、輸出額の拡大だけではなく、取扱量・輸出量（輸出率）についても現状よりも増加させる必要がある。【R６補正（第１回一次）財務省指摘事項】</t>
    <rPh sb="1" eb="4">
      <t>ホンジギョウ</t>
    </rPh>
    <rPh sb="5" eb="7">
      <t>ユシュツ</t>
    </rPh>
    <rPh sb="8" eb="10">
      <t>カクダイ</t>
    </rPh>
    <rPh sb="15" eb="17">
      <t>モクテキ</t>
    </rPh>
    <rPh sb="27" eb="30">
      <t>ユシュツガク</t>
    </rPh>
    <rPh sb="31" eb="33">
      <t>カクダイ</t>
    </rPh>
    <rPh sb="40" eb="43">
      <t>トリアツカイリョウ</t>
    </rPh>
    <rPh sb="44" eb="47">
      <t>ユシュツリョウ</t>
    </rPh>
    <rPh sb="48" eb="51">
      <t>ユシュツリツ</t>
    </rPh>
    <rPh sb="62" eb="64">
      <t>ゾウカ</t>
    </rPh>
    <rPh sb="67" eb="69">
      <t>ヒツヨウ</t>
    </rPh>
    <rPh sb="76" eb="78">
      <t>ホセイ</t>
    </rPh>
    <rPh sb="79" eb="80">
      <t>ダイ</t>
    </rPh>
    <rPh sb="81" eb="82">
      <t>カイ</t>
    </rPh>
    <rPh sb="82" eb="84">
      <t>イチジ</t>
    </rPh>
    <rPh sb="85" eb="88">
      <t>ザイムショウ</t>
    </rPh>
    <rPh sb="88" eb="90">
      <t>シテキ</t>
    </rPh>
    <rPh sb="90" eb="92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</si>
</sst>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_ * #,##0.0_ ;_ * \-#,##0.0_ ;_ * &quot;-&quot;_ ;_ @_ "/>
    <numFmt numFmtId="178" formatCode="0.0%"/>
  </numFmts>
  <fonts count="9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rgb="FF000000"/>
      </right>
      <top style="medium">
        <color theme="1"/>
      </top>
      <bottom/>
      <diagonal/>
    </border>
    <border>
      <left style="thin">
        <color rgb="FF000000"/>
      </left>
      <right/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3" applyNumberFormat="1" applyFont="1" applyFill="1" applyBorder="1" applyAlignment="1">
      <alignment vertical="center" wrapText="1"/>
    </xf>
    <xf numFmtId="177" fontId="3" fillId="0" borderId="0" xfId="3" applyNumberFormat="1" applyFont="1" applyFill="1" applyBorder="1" applyAlignment="1">
      <alignment horizontal="right" vertical="center" wrapText="1" shrinkToFit="1"/>
    </xf>
    <xf numFmtId="38" fontId="3" fillId="0" borderId="0" xfId="3" applyFont="1" applyFill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177" fontId="3" fillId="0" borderId="0" xfId="4" applyNumberFormat="1" applyFont="1" applyAlignment="1">
      <alignment horizontal="right" vertical="center" wrapText="1"/>
    </xf>
    <xf numFmtId="176" fontId="4" fillId="0" borderId="0" xfId="4" applyNumberFormat="1" applyFont="1" applyAlignment="1">
      <alignment horizontal="right" vertical="center" wrapText="1"/>
    </xf>
    <xf numFmtId="176" fontId="4" fillId="0" borderId="0" xfId="1" applyNumberFormat="1" applyFont="1" applyFill="1" applyBorder="1" applyAlignment="1">
      <alignment vertical="center" wrapText="1"/>
    </xf>
    <xf numFmtId="177" fontId="3" fillId="0" borderId="0" xfId="1" applyNumberFormat="1" applyFont="1" applyFill="1" applyBorder="1" applyAlignment="1">
      <alignment horizontal="right" vertical="center" wrapText="1"/>
    </xf>
    <xf numFmtId="38" fontId="3" fillId="0" borderId="0" xfId="1" applyFont="1" applyFill="1" applyBorder="1">
      <alignment vertical="center"/>
    </xf>
    <xf numFmtId="177" fontId="3" fillId="0" borderId="0" xfId="1" applyNumberFormat="1" applyFont="1" applyFill="1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4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0" applyNumberFormat="1" applyFont="1" applyAlignment="1">
      <alignment horizontal="right" vertical="center" wrapText="1"/>
    </xf>
    <xf numFmtId="176" fontId="4" fillId="0" borderId="0" xfId="1" applyNumberFormat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4" fillId="0" borderId="28" xfId="1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7" fontId="3" fillId="0" borderId="21" xfId="1" applyNumberFormat="1" applyFont="1" applyFill="1" applyBorder="1" applyAlignment="1">
      <alignment horizontal="center" vertical="center" wrapText="1" shrinkToFit="1"/>
    </xf>
    <xf numFmtId="38" fontId="3" fillId="0" borderId="21" xfId="1" applyFont="1" applyFill="1" applyBorder="1" applyAlignment="1">
      <alignment horizontal="center" vertical="center" shrinkToFit="1"/>
    </xf>
    <xf numFmtId="176" fontId="4" fillId="0" borderId="31" xfId="1" applyNumberFormat="1" applyFont="1" applyBorder="1" applyAlignment="1">
      <alignment horizontal="center" vertical="center"/>
    </xf>
    <xf numFmtId="38" fontId="4" fillId="0" borderId="32" xfId="3" applyFont="1" applyFill="1" applyBorder="1" applyAlignment="1">
      <alignment vertical="center"/>
    </xf>
    <xf numFmtId="38" fontId="4" fillId="0" borderId="32" xfId="3" applyFont="1" applyFill="1" applyBorder="1" applyAlignment="1">
      <alignment vertical="center" shrinkToFit="1"/>
    </xf>
    <xf numFmtId="38" fontId="4" fillId="0" borderId="18" xfId="3" applyFont="1" applyFill="1" applyBorder="1" applyAlignment="1">
      <alignment vertical="center"/>
    </xf>
    <xf numFmtId="38" fontId="4" fillId="0" borderId="18" xfId="3" applyFont="1" applyFill="1" applyBorder="1" applyAlignment="1">
      <alignment vertical="center" wrapText="1"/>
    </xf>
    <xf numFmtId="38" fontId="4" fillId="0" borderId="40" xfId="3" applyFont="1" applyFill="1" applyBorder="1" applyAlignment="1">
      <alignment vertical="center"/>
    </xf>
    <xf numFmtId="38" fontId="4" fillId="0" borderId="40" xfId="3" applyFont="1" applyFill="1" applyBorder="1" applyAlignment="1">
      <alignment vertical="center" wrapText="1"/>
    </xf>
    <xf numFmtId="38" fontId="4" fillId="0" borderId="17" xfId="3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8" fontId="4" fillId="0" borderId="32" xfId="3" applyFont="1" applyFill="1" applyBorder="1" applyAlignment="1">
      <alignment horizontal="left" vertical="center" shrinkToFit="1"/>
    </xf>
    <xf numFmtId="38" fontId="4" fillId="0" borderId="18" xfId="3" applyFont="1" applyFill="1" applyBorder="1" applyAlignment="1">
      <alignment horizontal="left" vertical="center" wrapText="1"/>
    </xf>
    <xf numFmtId="38" fontId="4" fillId="0" borderId="40" xfId="3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176" fontId="8" fillId="0" borderId="34" xfId="3" applyNumberFormat="1" applyFont="1" applyFill="1" applyBorder="1" applyAlignment="1">
      <alignment horizontal="right" vertical="center" wrapText="1"/>
    </xf>
    <xf numFmtId="38" fontId="8" fillId="0" borderId="35" xfId="3" applyFont="1" applyFill="1" applyBorder="1">
      <alignment vertical="center"/>
    </xf>
    <xf numFmtId="176" fontId="8" fillId="0" borderId="38" xfId="3" applyNumberFormat="1" applyFont="1" applyFill="1" applyBorder="1" applyAlignment="1">
      <alignment horizontal="right" vertical="center" wrapText="1"/>
    </xf>
    <xf numFmtId="38" fontId="8" fillId="0" borderId="7" xfId="3" applyFont="1" applyFill="1" applyBorder="1">
      <alignment vertical="center"/>
    </xf>
    <xf numFmtId="176" fontId="8" fillId="0" borderId="41" xfId="3" applyNumberFormat="1" applyFont="1" applyFill="1" applyBorder="1" applyAlignment="1">
      <alignment horizontal="right" vertical="center" wrapText="1"/>
    </xf>
    <xf numFmtId="38" fontId="8" fillId="0" borderId="8" xfId="3" applyFont="1" applyFill="1" applyBorder="1">
      <alignment vertical="center"/>
    </xf>
    <xf numFmtId="176" fontId="8" fillId="2" borderId="43" xfId="0" applyNumberFormat="1" applyFont="1" applyFill="1" applyBorder="1" applyAlignment="1">
      <alignment horizontal="right" vertical="center" wrapText="1"/>
    </xf>
    <xf numFmtId="38" fontId="8" fillId="2" borderId="2" xfId="1" applyFont="1" applyFill="1" applyBorder="1">
      <alignment vertical="center"/>
    </xf>
    <xf numFmtId="176" fontId="8" fillId="0" borderId="45" xfId="3" applyNumberFormat="1" applyFont="1" applyFill="1" applyBorder="1" applyAlignment="1">
      <alignment horizontal="right" vertical="center" wrapText="1"/>
    </xf>
    <xf numFmtId="38" fontId="8" fillId="0" borderId="46" xfId="3" applyFont="1" applyFill="1" applyBorder="1">
      <alignment vertical="center"/>
    </xf>
    <xf numFmtId="176" fontId="8" fillId="0" borderId="48" xfId="3" applyNumberFormat="1" applyFont="1" applyFill="1" applyBorder="1" applyAlignment="1">
      <alignment horizontal="right" vertical="center" wrapText="1"/>
    </xf>
    <xf numFmtId="38" fontId="8" fillId="0" borderId="49" xfId="3" applyFont="1" applyFill="1" applyBorder="1">
      <alignment vertical="center"/>
    </xf>
    <xf numFmtId="176" fontId="8" fillId="0" borderId="51" xfId="3" applyNumberFormat="1" applyFont="1" applyFill="1" applyBorder="1" applyAlignment="1">
      <alignment horizontal="right" vertical="center" wrapText="1"/>
    </xf>
    <xf numFmtId="38" fontId="8" fillId="0" borderId="52" xfId="3" applyFont="1" applyFill="1" applyBorder="1">
      <alignment vertical="center"/>
    </xf>
    <xf numFmtId="176" fontId="8" fillId="2" borderId="51" xfId="0" applyNumberFormat="1" applyFont="1" applyFill="1" applyBorder="1" applyAlignment="1">
      <alignment horizontal="right" vertical="center" wrapText="1"/>
    </xf>
    <xf numFmtId="38" fontId="8" fillId="2" borderId="57" xfId="1" applyFont="1" applyFill="1" applyBorder="1">
      <alignment vertical="center"/>
    </xf>
    <xf numFmtId="176" fontId="8" fillId="3" borderId="24" xfId="1" applyNumberFormat="1" applyFont="1" applyFill="1" applyBorder="1" applyAlignment="1">
      <alignment horizontal="right" vertical="center"/>
    </xf>
    <xf numFmtId="176" fontId="8" fillId="3" borderId="25" xfId="1" applyNumberFormat="1" applyFont="1" applyFill="1" applyBorder="1" applyAlignment="1">
      <alignment horizontal="right" vertical="center"/>
    </xf>
    <xf numFmtId="38" fontId="8" fillId="3" borderId="2" xfId="1" applyFont="1" applyFill="1" applyBorder="1">
      <alignment vertical="center"/>
    </xf>
    <xf numFmtId="177" fontId="8" fillId="0" borderId="34" xfId="3" applyNumberFormat="1" applyFont="1" applyFill="1" applyBorder="1" applyAlignment="1">
      <alignment horizontal="right" vertical="center" wrapText="1" shrinkToFit="1"/>
    </xf>
    <xf numFmtId="38" fontId="8" fillId="0" borderId="36" xfId="3" applyFont="1" applyFill="1" applyBorder="1">
      <alignment vertical="center"/>
    </xf>
    <xf numFmtId="177" fontId="8" fillId="0" borderId="38" xfId="3" applyNumberFormat="1" applyFont="1" applyFill="1" applyBorder="1" applyAlignment="1">
      <alignment horizontal="right" vertical="center" wrapText="1"/>
    </xf>
    <xf numFmtId="38" fontId="8" fillId="0" borderId="39" xfId="3" applyFont="1" applyFill="1" applyBorder="1">
      <alignment vertical="center"/>
    </xf>
    <xf numFmtId="177" fontId="8" fillId="0" borderId="41" xfId="3" applyNumberFormat="1" applyFont="1" applyFill="1" applyBorder="1" applyAlignment="1">
      <alignment horizontal="right" vertical="center" wrapText="1"/>
    </xf>
    <xf numFmtId="177" fontId="8" fillId="2" borderId="43" xfId="0" applyNumberFormat="1" applyFont="1" applyFill="1" applyBorder="1" applyAlignment="1">
      <alignment horizontal="right" vertical="center" wrapText="1"/>
    </xf>
    <xf numFmtId="38" fontId="8" fillId="2" borderId="44" xfId="1" applyFont="1" applyFill="1" applyBorder="1">
      <alignment vertical="center"/>
    </xf>
    <xf numFmtId="38" fontId="8" fillId="0" borderId="47" xfId="3" applyFont="1" applyFill="1" applyBorder="1">
      <alignment vertical="center"/>
    </xf>
    <xf numFmtId="177" fontId="8" fillId="0" borderId="48" xfId="3" applyNumberFormat="1" applyFont="1" applyFill="1" applyBorder="1" applyAlignment="1">
      <alignment horizontal="right" vertical="center" wrapText="1"/>
    </xf>
    <xf numFmtId="38" fontId="8" fillId="0" borderId="50" xfId="3" applyFont="1" applyFill="1" applyBorder="1">
      <alignment vertical="center"/>
    </xf>
    <xf numFmtId="177" fontId="8" fillId="0" borderId="51" xfId="3" applyNumberFormat="1" applyFont="1" applyFill="1" applyBorder="1" applyAlignment="1">
      <alignment horizontal="right" vertical="center" wrapText="1"/>
    </xf>
    <xf numFmtId="177" fontId="8" fillId="0" borderId="45" xfId="3" applyNumberFormat="1" applyFont="1" applyFill="1" applyBorder="1" applyAlignment="1">
      <alignment horizontal="right" vertical="center" wrapText="1"/>
    </xf>
    <xf numFmtId="177" fontId="8" fillId="2" borderId="51" xfId="0" applyNumberFormat="1" applyFont="1" applyFill="1" applyBorder="1" applyAlignment="1">
      <alignment horizontal="right" vertical="center" wrapText="1"/>
    </xf>
    <xf numFmtId="38" fontId="8" fillId="2" borderId="58" xfId="1" applyFont="1" applyFill="1" applyBorder="1">
      <alignment vertical="center"/>
    </xf>
    <xf numFmtId="0" fontId="3" fillId="3" borderId="23" xfId="4" applyFont="1" applyFill="1" applyBorder="1" applyAlignment="1">
      <alignment horizontal="center" vertical="center"/>
    </xf>
    <xf numFmtId="178" fontId="7" fillId="3" borderId="21" xfId="2" applyNumberFormat="1" applyFont="1" applyFill="1" applyBorder="1" applyAlignment="1">
      <alignment horizontal="right" vertical="center" wrapText="1" shrinkToFit="1"/>
    </xf>
    <xf numFmtId="178" fontId="7" fillId="3" borderId="21" xfId="2" applyNumberFormat="1" applyFont="1" applyFill="1" applyBorder="1" applyAlignment="1">
      <alignment horizontal="right" vertical="center" shrinkToFi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8" fillId="0" borderId="33" xfId="3" applyNumberFormat="1" applyFont="1" applyBorder="1" applyAlignment="1">
      <alignment horizontal="right" vertical="center" wrapText="1" shrinkToFit="1"/>
    </xf>
    <xf numFmtId="176" fontId="8" fillId="0" borderId="37" xfId="3" applyNumberFormat="1" applyFont="1" applyBorder="1" applyAlignment="1">
      <alignment horizontal="right" vertical="center" wrapText="1" shrinkToFit="1"/>
    </xf>
    <xf numFmtId="176" fontId="8" fillId="0" borderId="42" xfId="3" applyNumberFormat="1" applyFont="1" applyBorder="1" applyAlignment="1">
      <alignment horizontal="right" vertical="center" wrapText="1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3" fillId="0" borderId="39" xfId="0" applyNumberFormat="1" applyFont="1" applyBorder="1" applyAlignment="1">
      <alignment horizontal="center" vertical="center" wrapText="1"/>
    </xf>
    <xf numFmtId="177" fontId="3" fillId="0" borderId="18" xfId="0" applyNumberFormat="1" applyFont="1" applyBorder="1" applyAlignment="1">
      <alignment horizontal="center" vertical="center" wrapText="1"/>
    </xf>
    <xf numFmtId="176" fontId="8" fillId="0" borderId="33" xfId="3" applyNumberFormat="1" applyFont="1" applyBorder="1" applyAlignment="1">
      <alignment vertical="center" wrapText="1" shrinkToFit="1"/>
    </xf>
    <xf numFmtId="176" fontId="8" fillId="0" borderId="37" xfId="3" applyNumberFormat="1" applyFont="1" applyBorder="1" applyAlignment="1">
      <alignment vertical="center" wrapText="1" shrinkToFit="1"/>
    </xf>
    <xf numFmtId="176" fontId="8" fillId="0" borderId="42" xfId="3" applyNumberFormat="1" applyFont="1" applyBorder="1" applyAlignment="1">
      <alignment vertical="center" wrapText="1" shrinkToFit="1"/>
    </xf>
    <xf numFmtId="38" fontId="7" fillId="0" borderId="10" xfId="0" applyNumberFormat="1" applyFont="1" applyBorder="1" applyAlignment="1">
      <alignment horizontal="center" vertical="center"/>
    </xf>
    <xf numFmtId="38" fontId="7" fillId="0" borderId="20" xfId="0" applyNumberFormat="1" applyFont="1" applyBorder="1" applyAlignment="1">
      <alignment horizontal="center" vertical="center"/>
    </xf>
    <xf numFmtId="38" fontId="7" fillId="0" borderId="11" xfId="0" applyNumberFormat="1" applyFont="1" applyBorder="1" applyAlignment="1">
      <alignment horizontal="center" vertical="center"/>
    </xf>
    <xf numFmtId="176" fontId="8" fillId="0" borderId="53" xfId="3" applyNumberFormat="1" applyFont="1" applyBorder="1" applyAlignment="1">
      <alignment horizontal="right" vertical="center" wrapText="1" shrinkToFit="1"/>
    </xf>
    <xf numFmtId="176" fontId="8" fillId="0" borderId="53" xfId="3" applyNumberFormat="1" applyFont="1" applyBorder="1" applyAlignment="1">
      <alignment vertical="center" wrapText="1" shrinkToFit="1"/>
    </xf>
    <xf numFmtId="176" fontId="8" fillId="0" borderId="54" xfId="3" applyNumberFormat="1" applyFont="1" applyBorder="1" applyAlignment="1">
      <alignment horizontal="right" vertical="center" wrapText="1"/>
    </xf>
    <xf numFmtId="176" fontId="8" fillId="0" borderId="37" xfId="3" applyNumberFormat="1" applyFont="1" applyBorder="1" applyAlignment="1">
      <alignment horizontal="right" vertical="center" wrapText="1"/>
    </xf>
    <xf numFmtId="176" fontId="8" fillId="0" borderId="56" xfId="3" applyNumberFormat="1" applyFont="1" applyBorder="1" applyAlignment="1">
      <alignment horizontal="right" vertical="center" wrapText="1"/>
    </xf>
    <xf numFmtId="176" fontId="8" fillId="0" borderId="54" xfId="3" applyNumberFormat="1" applyFont="1" applyBorder="1" applyAlignment="1">
      <alignment vertical="center" wrapText="1"/>
    </xf>
    <xf numFmtId="176" fontId="8" fillId="0" borderId="37" xfId="3" applyNumberFormat="1" applyFont="1" applyBorder="1" applyAlignment="1">
      <alignment vertical="center" wrapText="1"/>
    </xf>
    <xf numFmtId="176" fontId="8" fillId="0" borderId="56" xfId="3" applyNumberFormat="1" applyFont="1" applyBorder="1" applyAlignment="1">
      <alignment vertical="center" wrapText="1"/>
    </xf>
  </cellXfs>
  <cellStyles count="5">
    <cellStyle name="パーセント" xfId="2" builtinId="5"/>
    <cellStyle name="桁区切り" xfId="1" builtinId="6"/>
    <cellStyle name="桁区切り 4" xfId="3" xr:uid="{1F6B1B5E-C5F8-40C5-8076-7DEF621CBEB8}"/>
    <cellStyle name="標準" xfId="0" builtinId="0"/>
    <cellStyle name="標準 5" xfId="4" xr:uid="{E034EE82-7EE3-4E07-9628-C12254FF2DF2}"/>
  </cellStyles>
  <dxfs count="0"/>
  <tableStyles count="0" defaultTableStyle="TableStyleMedium2" defaultPivotStyle="PivotStyleLight16"/>
  <colors>
    <mruColors>
      <color rgb="FF00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54430</xdr:colOff>
      <xdr:row>16</xdr:row>
      <xdr:rowOff>136070</xdr:rowOff>
    </xdr:from>
    <xdr:to>
      <xdr:col>16</xdr:col>
      <xdr:colOff>27215</xdr:colOff>
      <xdr:row>20</xdr:row>
      <xdr:rowOff>27213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3DEF6B-3A38-6068-9927-501F4CC1C9D5}"/>
            </a:ext>
          </a:extLst>
        </xdr:cNvPr>
        <xdr:cNvSpPr txBox="1"/>
      </xdr:nvSpPr>
      <xdr:spPr>
        <a:xfrm>
          <a:off x="10790466" y="3292927"/>
          <a:ext cx="1850570" cy="653143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0000FF"/>
              </a:solidFill>
            </a:rPr>
            <a:t>目標輸出率＞現状輸出率となっているか要確認↓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view="pageBreakPreview" zoomScale="70" zoomScaleNormal="100" zoomScaleSheetLayoutView="70" workbookViewId="0">
      <selection activeCell="Q24" sqref="Q24"/>
    </sheetView>
  </sheetViews>
  <sheetFormatPr defaultRowHeight="12" x14ac:dyDescent="0.15"/>
  <cols>
    <col min="1" max="1" width="2.5703125" customWidth="1"/>
    <col min="2" max="3" width="15.7109375" customWidth="1"/>
    <col min="4" max="4" width="13.7109375" customWidth="1"/>
    <col min="5" max="5" width="15.7109375" customWidth="1"/>
    <col min="6" max="8" width="10.7109375" customWidth="1"/>
    <col min="9" max="9" width="15.7109375" customWidth="1"/>
    <col min="10" max="12" width="10.7109375" customWidth="1"/>
    <col min="13" max="13" width="16.85546875" bestFit="1" customWidth="1"/>
    <col min="14" max="14" width="2.85546875" customWidth="1"/>
    <col min="15" max="16" width="12.7109375" customWidth="1"/>
  </cols>
  <sheetData>
    <row r="1" spans="1:19" ht="15" customHeight="1" x14ac:dyDescent="0.15">
      <c r="A1" s="40" t="s">
        <v>24</v>
      </c>
      <c r="E1" s="40" t="s">
        <v>25</v>
      </c>
    </row>
    <row r="2" spans="1:19" ht="15" customHeight="1" x14ac:dyDescent="0.15"/>
    <row r="3" spans="1:19" ht="15" customHeight="1" thickBot="1" x14ac:dyDescent="0.2">
      <c r="D3" s="14"/>
      <c r="E3" s="15"/>
      <c r="F3" s="16"/>
      <c r="G3" s="16"/>
      <c r="H3" s="8"/>
      <c r="I3" s="17"/>
      <c r="J3" s="17"/>
      <c r="K3" s="18"/>
      <c r="L3" s="19"/>
      <c r="M3" s="20" t="s">
        <v>11</v>
      </c>
      <c r="N3" s="8"/>
    </row>
    <row r="4" spans="1:19" ht="20.100000000000001" customHeight="1" x14ac:dyDescent="0.15">
      <c r="B4" s="84" t="s">
        <v>5</v>
      </c>
      <c r="C4" s="82" t="s">
        <v>4</v>
      </c>
      <c r="D4" s="95" t="s">
        <v>1</v>
      </c>
      <c r="E4" s="96"/>
      <c r="F4" s="96"/>
      <c r="G4" s="96"/>
      <c r="H4" s="97"/>
      <c r="I4" s="95" t="s">
        <v>0</v>
      </c>
      <c r="J4" s="96"/>
      <c r="K4" s="96"/>
      <c r="L4" s="97"/>
      <c r="M4" s="89" t="s">
        <v>8</v>
      </c>
      <c r="N4" s="8"/>
      <c r="O4" s="98" t="s">
        <v>12</v>
      </c>
      <c r="P4" s="99"/>
    </row>
    <row r="5" spans="1:19" ht="20.100000000000001" customHeight="1" thickBot="1" x14ac:dyDescent="0.2">
      <c r="B5" s="85"/>
      <c r="C5" s="83"/>
      <c r="D5" s="21" t="s">
        <v>6</v>
      </c>
      <c r="E5" s="22" t="s">
        <v>7</v>
      </c>
      <c r="F5" s="23" t="s">
        <v>13</v>
      </c>
      <c r="G5" s="28" t="s">
        <v>14</v>
      </c>
      <c r="H5" s="24" t="s">
        <v>3</v>
      </c>
      <c r="I5" s="22" t="s">
        <v>7</v>
      </c>
      <c r="J5" s="25" t="s">
        <v>13</v>
      </c>
      <c r="K5" s="28" t="s">
        <v>14</v>
      </c>
      <c r="L5" s="24" t="s">
        <v>3</v>
      </c>
      <c r="M5" s="91"/>
      <c r="N5" s="8"/>
      <c r="O5" s="26" t="s">
        <v>15</v>
      </c>
      <c r="P5" s="27" t="s">
        <v>16</v>
      </c>
    </row>
    <row r="6" spans="1:19" s="1" customFormat="1" ht="15" customHeight="1" x14ac:dyDescent="0.15">
      <c r="B6" s="86" t="s">
        <v>27</v>
      </c>
      <c r="C6" s="89" t="s">
        <v>26</v>
      </c>
      <c r="D6" s="77" t="s">
        <v>28</v>
      </c>
      <c r="E6" s="29" t="s">
        <v>9</v>
      </c>
      <c r="F6" s="92">
        <v>260</v>
      </c>
      <c r="G6" s="41">
        <v>24.232000000000003</v>
      </c>
      <c r="H6" s="42">
        <v>24232</v>
      </c>
      <c r="I6" s="37" t="s">
        <v>9</v>
      </c>
      <c r="J6" s="100">
        <v>380</v>
      </c>
      <c r="K6" s="60">
        <v>90</v>
      </c>
      <c r="L6" s="61">
        <v>90000</v>
      </c>
      <c r="M6" s="103">
        <f>L22-H22</f>
        <v>202488</v>
      </c>
      <c r="N6" s="2"/>
      <c r="O6" s="3"/>
      <c r="P6" s="4"/>
    </row>
    <row r="7" spans="1:19" s="1" customFormat="1" ht="15" customHeight="1" x14ac:dyDescent="0.15">
      <c r="B7" s="87"/>
      <c r="C7" s="90"/>
      <c r="D7" s="78"/>
      <c r="E7" s="31" t="s">
        <v>17</v>
      </c>
      <c r="F7" s="93"/>
      <c r="G7" s="43">
        <v>1.419</v>
      </c>
      <c r="H7" s="44">
        <v>1419</v>
      </c>
      <c r="I7" s="38" t="s">
        <v>17</v>
      </c>
      <c r="J7" s="101"/>
      <c r="K7" s="62">
        <v>2.8</v>
      </c>
      <c r="L7" s="63">
        <v>2800</v>
      </c>
      <c r="M7" s="104"/>
      <c r="N7" s="2"/>
      <c r="O7" s="3"/>
      <c r="P7" s="4"/>
    </row>
    <row r="8" spans="1:19" s="1" customFormat="1" ht="15" customHeight="1" x14ac:dyDescent="0.15">
      <c r="B8" s="87"/>
      <c r="C8" s="90"/>
      <c r="D8" s="78"/>
      <c r="E8" s="31" t="s">
        <v>18</v>
      </c>
      <c r="F8" s="93"/>
      <c r="G8" s="43">
        <v>0.42900000000000005</v>
      </c>
      <c r="H8" s="44">
        <v>429</v>
      </c>
      <c r="I8" s="38" t="s">
        <v>18</v>
      </c>
      <c r="J8" s="101"/>
      <c r="K8" s="62">
        <v>1.5</v>
      </c>
      <c r="L8" s="63">
        <v>1500</v>
      </c>
      <c r="M8" s="104"/>
      <c r="N8" s="2"/>
      <c r="O8" s="3"/>
      <c r="P8" s="4"/>
    </row>
    <row r="9" spans="1:19" s="1" customFormat="1" ht="15" customHeight="1" x14ac:dyDescent="0.15">
      <c r="B9" s="87"/>
      <c r="C9" s="90"/>
      <c r="D9" s="78"/>
      <c r="E9" s="31" t="s">
        <v>19</v>
      </c>
      <c r="F9" s="93"/>
      <c r="G9" s="43">
        <v>0.48200000000000004</v>
      </c>
      <c r="H9" s="44">
        <v>482</v>
      </c>
      <c r="I9" s="38" t="s">
        <v>19</v>
      </c>
      <c r="J9" s="101"/>
      <c r="K9" s="62">
        <v>1.3</v>
      </c>
      <c r="L9" s="63">
        <v>1300</v>
      </c>
      <c r="M9" s="104"/>
      <c r="N9" s="2"/>
      <c r="O9" s="3"/>
      <c r="P9" s="4"/>
    </row>
    <row r="10" spans="1:19" s="1" customFormat="1" ht="15" customHeight="1" x14ac:dyDescent="0.15">
      <c r="B10" s="87"/>
      <c r="C10" s="90"/>
      <c r="D10" s="78"/>
      <c r="E10" s="31" t="s">
        <v>20</v>
      </c>
      <c r="F10" s="93"/>
      <c r="G10" s="43">
        <v>0.19800000000000001</v>
      </c>
      <c r="H10" s="44">
        <v>198</v>
      </c>
      <c r="I10" s="38" t="s">
        <v>20</v>
      </c>
      <c r="J10" s="101"/>
      <c r="K10" s="62">
        <v>1.7</v>
      </c>
      <c r="L10" s="63">
        <v>1700</v>
      </c>
      <c r="M10" s="104"/>
      <c r="N10" s="2"/>
      <c r="O10" s="3"/>
      <c r="P10" s="4"/>
    </row>
    <row r="11" spans="1:19" s="1" customFormat="1" ht="15" customHeight="1" thickBot="1" x14ac:dyDescent="0.2">
      <c r="B11" s="87"/>
      <c r="C11" s="90"/>
      <c r="D11" s="78"/>
      <c r="E11" s="33" t="s">
        <v>21</v>
      </c>
      <c r="F11" s="93"/>
      <c r="G11" s="45">
        <v>3.4220000000000006</v>
      </c>
      <c r="H11" s="46">
        <v>3422</v>
      </c>
      <c r="I11" s="39" t="s">
        <v>21</v>
      </c>
      <c r="J11" s="101"/>
      <c r="K11" s="64">
        <v>20</v>
      </c>
      <c r="L11" s="46">
        <v>20000</v>
      </c>
      <c r="M11" s="104"/>
      <c r="N11" s="2"/>
      <c r="O11" s="3"/>
      <c r="P11" s="4"/>
    </row>
    <row r="12" spans="1:19" s="1" customFormat="1" ht="15" customHeight="1" thickTop="1" thickBot="1" x14ac:dyDescent="0.2">
      <c r="B12" s="87"/>
      <c r="C12" s="90"/>
      <c r="D12" s="79"/>
      <c r="E12" s="5" t="s">
        <v>2</v>
      </c>
      <c r="F12" s="94"/>
      <c r="G12" s="47">
        <f>SUM(G6:G11)</f>
        <v>30.182000000000002</v>
      </c>
      <c r="H12" s="48">
        <f>SUM(H6:H11)</f>
        <v>30182</v>
      </c>
      <c r="I12" s="5" t="s">
        <v>2</v>
      </c>
      <c r="J12" s="102"/>
      <c r="K12" s="65">
        <f>SUM(K6:K11)</f>
        <v>117.3</v>
      </c>
      <c r="L12" s="66">
        <f>SUM(L6:L11)</f>
        <v>117300</v>
      </c>
      <c r="M12" s="104"/>
      <c r="N12" s="2"/>
      <c r="O12" s="6"/>
      <c r="P12" s="4"/>
    </row>
    <row r="13" spans="1:19" s="1" customFormat="1" ht="15" customHeight="1" x14ac:dyDescent="0.15">
      <c r="B13" s="87"/>
      <c r="C13" s="90"/>
      <c r="D13" s="77" t="s">
        <v>28</v>
      </c>
      <c r="E13" s="35" t="s">
        <v>9</v>
      </c>
      <c r="F13" s="92">
        <v>125</v>
      </c>
      <c r="G13" s="49">
        <v>1.08</v>
      </c>
      <c r="H13" s="50">
        <v>1080</v>
      </c>
      <c r="I13" s="30" t="s">
        <v>9</v>
      </c>
      <c r="J13" s="100">
        <v>210</v>
      </c>
      <c r="K13" s="60">
        <v>2.2000000000000002</v>
      </c>
      <c r="L13" s="67">
        <v>2200</v>
      </c>
      <c r="M13" s="104"/>
      <c r="N13" s="7"/>
      <c r="O13" s="6"/>
      <c r="P13" s="4"/>
    </row>
    <row r="14" spans="1:19" s="1" customFormat="1" ht="15" customHeight="1" x14ac:dyDescent="0.15">
      <c r="B14" s="87"/>
      <c r="C14" s="90"/>
      <c r="D14" s="78"/>
      <c r="E14" s="31"/>
      <c r="F14" s="93"/>
      <c r="G14" s="51"/>
      <c r="H14" s="52"/>
      <c r="I14" s="32" t="s">
        <v>17</v>
      </c>
      <c r="J14" s="101"/>
      <c r="K14" s="68">
        <v>1.7</v>
      </c>
      <c r="L14" s="69">
        <v>1700</v>
      </c>
      <c r="M14" s="104"/>
      <c r="N14" s="7"/>
      <c r="O14" s="6"/>
      <c r="P14" s="4"/>
    </row>
    <row r="15" spans="1:19" s="1" customFormat="1" ht="15" customHeight="1" x14ac:dyDescent="0.15">
      <c r="B15" s="87"/>
      <c r="C15" s="90"/>
      <c r="D15" s="78"/>
      <c r="E15" s="31"/>
      <c r="F15" s="93"/>
      <c r="G15" s="51"/>
      <c r="H15" s="52"/>
      <c r="I15" s="32" t="s">
        <v>20</v>
      </c>
      <c r="J15" s="101"/>
      <c r="K15" s="68">
        <v>0.9</v>
      </c>
      <c r="L15" s="69">
        <v>900</v>
      </c>
      <c r="M15" s="104"/>
      <c r="N15" s="8"/>
      <c r="O15" s="9"/>
      <c r="P15" s="10"/>
      <c r="Q15" s="81" t="s">
        <v>29</v>
      </c>
      <c r="R15" s="81"/>
      <c r="S15" s="81"/>
    </row>
    <row r="16" spans="1:19" s="1" customFormat="1" ht="15" customHeight="1" thickBot="1" x14ac:dyDescent="0.2">
      <c r="B16" s="87"/>
      <c r="C16" s="90"/>
      <c r="D16" s="78"/>
      <c r="E16" s="33"/>
      <c r="F16" s="93"/>
      <c r="G16" s="53"/>
      <c r="H16" s="54"/>
      <c r="I16" s="34" t="s">
        <v>23</v>
      </c>
      <c r="J16" s="101"/>
      <c r="K16" s="70">
        <v>0.6</v>
      </c>
      <c r="L16" s="54">
        <v>600</v>
      </c>
      <c r="M16" s="104"/>
      <c r="N16" s="8"/>
      <c r="O16" s="9"/>
      <c r="P16" s="10"/>
      <c r="Q16" s="81"/>
      <c r="R16" s="81"/>
      <c r="S16" s="81"/>
    </row>
    <row r="17" spans="2:19" s="1" customFormat="1" ht="15" customHeight="1" thickTop="1" thickBot="1" x14ac:dyDescent="0.2">
      <c r="B17" s="87"/>
      <c r="C17" s="90"/>
      <c r="D17" s="79"/>
      <c r="E17" s="5" t="s">
        <v>2</v>
      </c>
      <c r="F17" s="106"/>
      <c r="G17" s="47">
        <f>SUM(G13:G16)</f>
        <v>1.08</v>
      </c>
      <c r="H17" s="48">
        <f>SUM(H13:H16)</f>
        <v>1080</v>
      </c>
      <c r="I17" s="5" t="s">
        <v>2</v>
      </c>
      <c r="J17" s="107"/>
      <c r="K17" s="65">
        <f>SUM(K13:K16)</f>
        <v>5.4</v>
      </c>
      <c r="L17" s="66">
        <f>SUM(L13:L16)</f>
        <v>5400</v>
      </c>
      <c r="M17" s="104"/>
      <c r="N17" s="8"/>
      <c r="O17" s="9"/>
      <c r="P17" s="10"/>
      <c r="Q17" s="81"/>
      <c r="R17" s="81"/>
      <c r="S17" s="81"/>
    </row>
    <row r="18" spans="2:19" s="1" customFormat="1" ht="15" customHeight="1" x14ac:dyDescent="0.15">
      <c r="B18" s="87"/>
      <c r="C18" s="90"/>
      <c r="D18" s="77" t="s">
        <v>28</v>
      </c>
      <c r="E18" s="31" t="s">
        <v>22</v>
      </c>
      <c r="F18" s="108">
        <v>681.7</v>
      </c>
      <c r="G18" s="49">
        <v>62.65</v>
      </c>
      <c r="H18" s="52">
        <v>62650</v>
      </c>
      <c r="I18" s="32" t="s">
        <v>22</v>
      </c>
      <c r="J18" s="111">
        <v>1800</v>
      </c>
      <c r="K18" s="71">
        <v>170</v>
      </c>
      <c r="L18" s="69">
        <v>170000</v>
      </c>
      <c r="M18" s="104"/>
      <c r="N18" s="8"/>
      <c r="O18" s="9"/>
      <c r="P18" s="10"/>
      <c r="Q18" s="81"/>
      <c r="R18" s="81"/>
      <c r="S18" s="81"/>
    </row>
    <row r="19" spans="2:19" s="1" customFormat="1" ht="15" customHeight="1" x14ac:dyDescent="0.15">
      <c r="B19" s="87"/>
      <c r="C19" s="90"/>
      <c r="D19" s="78"/>
      <c r="E19" s="31"/>
      <c r="F19" s="109"/>
      <c r="G19" s="51"/>
      <c r="H19" s="52"/>
      <c r="I19" s="32" t="s">
        <v>17</v>
      </c>
      <c r="J19" s="112"/>
      <c r="K19" s="68">
        <v>2.2000000000000002</v>
      </c>
      <c r="L19" s="69">
        <v>2200</v>
      </c>
      <c r="M19" s="104"/>
      <c r="N19" s="8"/>
      <c r="O19" s="9"/>
      <c r="P19" s="10"/>
      <c r="Q19" s="81"/>
      <c r="R19" s="81"/>
      <c r="S19" s="81"/>
    </row>
    <row r="20" spans="2:19" s="1" customFormat="1" ht="15" customHeight="1" thickBot="1" x14ac:dyDescent="0.2">
      <c r="B20" s="87"/>
      <c r="C20" s="90"/>
      <c r="D20" s="78"/>
      <c r="E20" s="33"/>
      <c r="F20" s="109"/>
      <c r="G20" s="53"/>
      <c r="H20" s="54"/>
      <c r="I20" s="34" t="s">
        <v>21</v>
      </c>
      <c r="J20" s="112"/>
      <c r="K20" s="70">
        <v>1.5</v>
      </c>
      <c r="L20" s="54">
        <v>1500</v>
      </c>
      <c r="M20" s="104"/>
      <c r="N20" s="8"/>
      <c r="O20" s="11"/>
      <c r="P20" s="11"/>
      <c r="Q20" s="81"/>
      <c r="R20" s="81"/>
      <c r="S20" s="81"/>
    </row>
    <row r="21" spans="2:19" s="1" customFormat="1" ht="15" customHeight="1" thickTop="1" thickBot="1" x14ac:dyDescent="0.2">
      <c r="B21" s="87"/>
      <c r="C21" s="90"/>
      <c r="D21" s="80"/>
      <c r="E21" s="36" t="s">
        <v>2</v>
      </c>
      <c r="F21" s="110"/>
      <c r="G21" s="55">
        <f>SUM(G18:G20)</f>
        <v>62.65</v>
      </c>
      <c r="H21" s="56">
        <f>SUM(H18:H20)</f>
        <v>62650</v>
      </c>
      <c r="I21" s="36" t="s">
        <v>2</v>
      </c>
      <c r="J21" s="113"/>
      <c r="K21" s="72">
        <f>SUM(K18:K20)</f>
        <v>173.7</v>
      </c>
      <c r="L21" s="73">
        <f>SUM(L18:L20)</f>
        <v>173700</v>
      </c>
      <c r="M21" s="104"/>
      <c r="N21" s="8"/>
      <c r="O21" s="9"/>
      <c r="P21" s="10"/>
      <c r="Q21" s="81"/>
      <c r="R21" s="81"/>
      <c r="S21" s="81"/>
    </row>
    <row r="22" spans="2:19" s="1" customFormat="1" ht="15" customHeight="1" thickTop="1" thickBot="1" x14ac:dyDescent="0.2">
      <c r="B22" s="88"/>
      <c r="C22" s="91"/>
      <c r="D22" s="74" t="s">
        <v>10</v>
      </c>
      <c r="E22" s="12" t="s">
        <v>2</v>
      </c>
      <c r="F22" s="57">
        <f>SUM(F6:F21)</f>
        <v>1066.7</v>
      </c>
      <c r="G22" s="58">
        <f>SUM(G12,G17,G21)</f>
        <v>93.912000000000006</v>
      </c>
      <c r="H22" s="59">
        <f>SUM(H21,H17,H12)</f>
        <v>93912</v>
      </c>
      <c r="I22" s="13" t="s">
        <v>2</v>
      </c>
      <c r="J22" s="57">
        <f>SUM(J6:J21)</f>
        <v>2390</v>
      </c>
      <c r="K22" s="58">
        <f>SUM(K12,K17,K21)</f>
        <v>296.39999999999998</v>
      </c>
      <c r="L22" s="59">
        <f>SUM(L21,L17,L12)</f>
        <v>296400</v>
      </c>
      <c r="M22" s="105"/>
      <c r="N22" s="8"/>
      <c r="O22" s="75">
        <f>G22/F22</f>
        <v>8.8039748757851324E-2</v>
      </c>
      <c r="P22" s="76">
        <f>K22/J22</f>
        <v>0.12401673640167363</v>
      </c>
      <c r="Q22" s="81"/>
      <c r="R22" s="81"/>
      <c r="S22" s="81"/>
    </row>
    <row r="23" spans="2:19" x14ac:dyDescent="0.15">
      <c r="Q23" s="81"/>
      <c r="R23" s="81"/>
      <c r="S23" s="81"/>
    </row>
  </sheetData>
  <mergeCells count="19">
    <mergeCell ref="B4:B5"/>
    <mergeCell ref="B6:B22"/>
    <mergeCell ref="C6:C22"/>
    <mergeCell ref="F6:F12"/>
    <mergeCell ref="D4:H4"/>
    <mergeCell ref="F13:F17"/>
    <mergeCell ref="F18:F21"/>
    <mergeCell ref="D13:D17"/>
    <mergeCell ref="D18:D21"/>
    <mergeCell ref="D6:D12"/>
    <mergeCell ref="Q15:S23"/>
    <mergeCell ref="C4:C5"/>
    <mergeCell ref="I4:L4"/>
    <mergeCell ref="M4:M5"/>
    <mergeCell ref="O4:P4"/>
    <mergeCell ref="J6:J12"/>
    <mergeCell ref="M6:M22"/>
    <mergeCell ref="J13:J17"/>
    <mergeCell ref="J18:J21"/>
  </mergeCells>
  <phoneticPr fontId="2"/>
  <printOptions horizontalCentered="1"/>
  <pageMargins left="0.59055118110236227" right="0" top="0.59055118110236227" bottom="0" header="0.31496062992125984" footer="0.31496062992125984"/>
  <pageSetup paperSize="9" scale="5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C5AC8738249524D837A97DE2D754C69" ma:contentTypeVersion="17" ma:contentTypeDescription="新しいドキュメントを作成します。" ma:contentTypeScope="" ma:versionID="d6e6401ce4a5abbc41346da32f90019e">
  <xsd:schema xmlns:xsd="http://www.w3.org/2001/XMLSchema" xmlns:xs="http://www.w3.org/2001/XMLSchema" xmlns:p="http://schemas.microsoft.com/office/2006/metadata/properties" xmlns:ns2="d242fdfd-2592-4ad5-9375-965c7f0d7ac2" xmlns:ns3="f64a651d-62e0-4d4f-83e2-4e87fd44fa6c" targetNamespace="http://schemas.microsoft.com/office/2006/metadata/properties" ma:root="true" ma:fieldsID="e1c693fdc8a6af45cf2d5d58ef75f7ac" ns2:_="" ns3:_="">
    <xsd:import namespace="d242fdfd-2592-4ad5-9375-965c7f0d7ac2"/>
    <xsd:import namespace="f64a651d-62e0-4d4f-83e2-4e87fd44fa6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2fdfd-2592-4ad5-9375-965c7f0d7ac2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a651d-62e0-4d4f-83e2-4e87fd44fa6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f61262d-0eb2-43a2-afb9-34aed4bd22b7}" ma:internalName="TaxCatchAll" ma:showField="CatchAllData" ma:web="f64a651d-62e0-4d4f-83e2-4e87fd44fa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d242fdfd-2592-4ad5-9375-965c7f0d7ac2" xsi:nil="true"/>
    <lcf76f155ced4ddcb4097134ff3c332f xmlns="d242fdfd-2592-4ad5-9375-965c7f0d7ac2">
      <Terms xmlns="http://schemas.microsoft.com/office/infopath/2007/PartnerControls"/>
    </lcf76f155ced4ddcb4097134ff3c332f>
    <TaxCatchAll xmlns="f64a651d-62e0-4d4f-83e2-4e87fd44fa6c" xsi:nil="true"/>
  </documentManagement>
</p:properties>
</file>

<file path=customXml/itemProps1.xml><?xml version="1.0" encoding="utf-8"?>
<ds:datastoreItem xmlns:ds="http://schemas.openxmlformats.org/officeDocument/2006/customXml" ds:itemID="{0F44C42B-762D-4F34-AA4D-EE34E47CE8F8}"/>
</file>

<file path=customXml/itemProps2.xml><?xml version="1.0" encoding="utf-8"?>
<ds:datastoreItem xmlns:ds="http://schemas.openxmlformats.org/officeDocument/2006/customXml" ds:itemID="{DF159DF9-7999-4DDF-8109-1901A28357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F3EC9-9B5F-4B9B-ADEF-6B4A73DBC30B}">
  <ds:schemaRefs>
    <ds:schemaRef ds:uri="http://schemas.microsoft.com/office/2006/metadata/properties"/>
    <ds:schemaRef ds:uri="http://schemas.microsoft.com/office/infopath/2007/PartnerControls"/>
    <ds:schemaRef ds:uri="28f7c9da-7533-4d14-bf4a-02f96182bd51"/>
    <ds:schemaRef ds:uri="85ec59af-1a16-40a0-b163-384e34c79a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成果目標</vt:lpstr>
      <vt:lpstr>成果目標!Print_Area</vt:lpstr>
      <vt:lpstr>成果目標!Print_Titles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雄太</dc:creator>
  <cp:lastModifiedBy>冨樫 敬(TOGASHI Takashi)</cp:lastModifiedBy>
  <cp:lastPrinted>2025-03-30T10:13:36Z</cp:lastPrinted>
  <dcterms:created xsi:type="dcterms:W3CDTF">2020-08-19T03:57:08Z</dcterms:created>
  <dcterms:modified xsi:type="dcterms:W3CDTF">2025-05-07T07:56:24Z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0x0101004C5AC8738249524D837A97DE2D754C69</vt:lpwstr>
  </property>
  <property fmtid="{D5CDD505-2E9C-101B-9397-08002B2CF9AE}" pid="3" name="MediaServiceImageTags">
    <vt:lpwstr/>
  </property>
</Properties>
</file>