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30_子ども未来課\Ｒ６年度・課内共有\　22△少子化対策班\11_1おかやま子育て応援宣言企業\"/>
    </mc:Choice>
  </mc:AlternateContent>
  <bookViews>
    <workbookView xWindow="0" yWindow="0" windowWidth="15350" windowHeight="4460" activeTab="1"/>
  </bookViews>
  <sheets>
    <sheet name="登録企業台帳" sheetId="4" r:id="rId1"/>
    <sheet name="アドバンス企業台帳" sheetId="18" r:id="rId2"/>
    <sheet name="登録状況 (2)" sheetId="9" state="hidden" r:id="rId3"/>
    <sheet name="HP掲載用" sheetId="11" state="hidden" r:id="rId4"/>
  </sheets>
  <externalReferences>
    <externalReference r:id="rId5"/>
  </externalReferences>
  <definedNames>
    <definedName name="_xlnm._FilterDatabase" localSheetId="1" hidden="1">アドバンス企業台帳!$A$1:$M$214</definedName>
    <definedName name="_xlnm._FilterDatabase" localSheetId="0" hidden="1">登録企業台帳!$A$1:$M$1232</definedName>
    <definedName name="_xlnm.Print_Area" localSheetId="3">HP掲載用!$A$1:$I$610</definedName>
    <definedName name="_xlnm.Print_Area" localSheetId="1">アドバンス企業台帳!$A$1:$W$215</definedName>
    <definedName name="_xlnm.Print_Area" localSheetId="2">'登録状況 (2)'!$A$1:$P$42</definedName>
    <definedName name="_xlnm.Print_Titles" localSheetId="3">HP掲載用!$1:$1</definedName>
    <definedName name="_xlnm.Print_Titles" localSheetId="1">アドバンス企業台帳!$1:$1</definedName>
    <definedName name="_xlnm.Print_Titles" localSheetId="0">登録企業台帳!$1:$1</definedName>
  </definedNames>
  <calcPr calcId="162913" calcMode="manual"/>
</workbook>
</file>

<file path=xl/calcChain.xml><?xml version="1.0" encoding="utf-8"?>
<calcChain xmlns="http://schemas.openxmlformats.org/spreadsheetml/2006/main">
  <c r="F1002" i="4" l="1"/>
  <c r="E141" i="18" l="1"/>
  <c r="E71" i="18" l="1"/>
  <c r="E8" i="18" l="1"/>
  <c r="C607" i="11" l="1"/>
  <c r="E607" i="11" s="1"/>
  <c r="C608" i="11"/>
  <c r="E608" i="11" s="1"/>
  <c r="C609" i="11"/>
  <c r="E609" i="11" s="1"/>
  <c r="C610" i="11"/>
  <c r="E610" i="11" s="1"/>
  <c r="C611" i="11"/>
  <c r="E611" i="11" s="1"/>
  <c r="C612" i="11"/>
  <c r="E612" i="11" s="1"/>
  <c r="C613" i="11"/>
  <c r="E613" i="11" s="1"/>
  <c r="C614" i="11"/>
  <c r="E614" i="11" s="1"/>
  <c r="F612" i="11" l="1"/>
  <c r="B613" i="11"/>
  <c r="F611" i="11"/>
  <c r="B612" i="11"/>
  <c r="B607" i="11"/>
  <c r="F614" i="11"/>
  <c r="F610" i="11"/>
  <c r="F609" i="11"/>
  <c r="F608" i="11"/>
  <c r="F613" i="11"/>
  <c r="B611" i="11"/>
  <c r="G609" i="11"/>
  <c r="G608" i="11"/>
  <c r="F607" i="11"/>
  <c r="B614" i="11"/>
  <c r="B610" i="11"/>
  <c r="B609" i="11"/>
  <c r="B608" i="11"/>
  <c r="G614" i="11"/>
  <c r="G612" i="11"/>
  <c r="G610" i="11"/>
  <c r="H614" i="11"/>
  <c r="D614" i="11"/>
  <c r="H613" i="11"/>
  <c r="D613" i="11"/>
  <c r="H612" i="11"/>
  <c r="D612" i="11"/>
  <c r="H611" i="11"/>
  <c r="D611" i="11"/>
  <c r="H610" i="11"/>
  <c r="D610" i="11"/>
  <c r="H609" i="11"/>
  <c r="D609" i="11"/>
  <c r="H608" i="11"/>
  <c r="D608" i="11"/>
  <c r="H607" i="11"/>
  <c r="D607" i="11"/>
  <c r="G613" i="11"/>
  <c r="G611" i="11"/>
  <c r="G607" i="11"/>
  <c r="I614" i="11"/>
  <c r="I613" i="11"/>
  <c r="I612" i="11"/>
  <c r="I611" i="11"/>
  <c r="I610" i="11"/>
  <c r="I609" i="11"/>
  <c r="I608" i="11"/>
  <c r="I607" i="11"/>
  <c r="C579" i="11" l="1"/>
  <c r="E579" i="11" s="1"/>
  <c r="C580" i="11"/>
  <c r="E580" i="11" s="1"/>
  <c r="C581" i="11"/>
  <c r="E581" i="11" s="1"/>
  <c r="C582" i="11"/>
  <c r="E582" i="11" s="1"/>
  <c r="C583" i="11"/>
  <c r="E583" i="11" s="1"/>
  <c r="C584" i="11"/>
  <c r="E584" i="11" s="1"/>
  <c r="C585" i="11"/>
  <c r="E585" i="11" s="1"/>
  <c r="C586" i="11"/>
  <c r="E586" i="11" s="1"/>
  <c r="C587" i="11"/>
  <c r="E587" i="11" s="1"/>
  <c r="C588" i="11"/>
  <c r="E588" i="11" s="1"/>
  <c r="C589" i="11"/>
  <c r="E589" i="11" s="1"/>
  <c r="C590" i="11"/>
  <c r="E590" i="11" s="1"/>
  <c r="C591" i="11"/>
  <c r="E591" i="11" s="1"/>
  <c r="C592" i="11"/>
  <c r="E592" i="11" s="1"/>
  <c r="C593" i="11"/>
  <c r="E593" i="11" s="1"/>
  <c r="C594" i="11"/>
  <c r="E594" i="11" s="1"/>
  <c r="C595" i="11"/>
  <c r="E595" i="11" s="1"/>
  <c r="C596" i="11"/>
  <c r="E596" i="11" s="1"/>
  <c r="C597" i="11"/>
  <c r="E597" i="11" s="1"/>
  <c r="C598" i="11"/>
  <c r="E598" i="11" s="1"/>
  <c r="C599" i="11"/>
  <c r="E599" i="11" s="1"/>
  <c r="C600" i="11"/>
  <c r="E600" i="11" s="1"/>
  <c r="C601" i="11"/>
  <c r="E601" i="11" s="1"/>
  <c r="C602" i="11"/>
  <c r="E602" i="11" s="1"/>
  <c r="C603" i="11"/>
  <c r="E603" i="11" s="1"/>
  <c r="C604" i="11"/>
  <c r="E604" i="11" s="1"/>
  <c r="C605" i="11"/>
  <c r="E605" i="11" s="1"/>
  <c r="C606" i="11"/>
  <c r="E606" i="11" s="1"/>
  <c r="B605" i="11" l="1"/>
  <c r="B603" i="11"/>
  <c r="B601" i="11"/>
  <c r="B599" i="11"/>
  <c r="B597" i="11"/>
  <c r="B595" i="11"/>
  <c r="B593" i="11"/>
  <c r="B591" i="11"/>
  <c r="B589" i="11"/>
  <c r="B587" i="11"/>
  <c r="B585" i="11"/>
  <c r="B583" i="11"/>
  <c r="B581" i="11"/>
  <c r="B579" i="11"/>
  <c r="B606" i="11"/>
  <c r="B604" i="11"/>
  <c r="B602" i="11"/>
  <c r="B600" i="11"/>
  <c r="B598" i="11"/>
  <c r="B596" i="11"/>
  <c r="B594" i="11"/>
  <c r="B592" i="11"/>
  <c r="B590" i="11"/>
  <c r="B588" i="11"/>
  <c r="B586" i="11"/>
  <c r="B584" i="11"/>
  <c r="B582" i="11"/>
  <c r="B580" i="11"/>
  <c r="F603" i="11"/>
  <c r="F599" i="11"/>
  <c r="F596" i="11"/>
  <c r="F593" i="11"/>
  <c r="F592" i="11"/>
  <c r="F591" i="11"/>
  <c r="F590" i="11"/>
  <c r="F589" i="11"/>
  <c r="F588" i="11"/>
  <c r="F587" i="11"/>
  <c r="F586" i="11"/>
  <c r="F585" i="11"/>
  <c r="F584" i="11"/>
  <c r="F583" i="11"/>
  <c r="F582" i="11"/>
  <c r="F581" i="11"/>
  <c r="F580" i="11"/>
  <c r="F579" i="11"/>
  <c r="F606" i="11"/>
  <c r="F605" i="11"/>
  <c r="F604" i="11"/>
  <c r="F602" i="11"/>
  <c r="F601" i="11"/>
  <c r="F600" i="11"/>
  <c r="F598" i="11"/>
  <c r="F597" i="11"/>
  <c r="F595" i="11"/>
  <c r="F594" i="11"/>
  <c r="G606" i="11"/>
  <c r="G605" i="11"/>
  <c r="G604" i="11"/>
  <c r="G603" i="11"/>
  <c r="G602" i="11"/>
  <c r="G601" i="11"/>
  <c r="G600" i="11"/>
  <c r="G599" i="11"/>
  <c r="G598" i="11"/>
  <c r="G597" i="11"/>
  <c r="G596" i="11"/>
  <c r="G595" i="11"/>
  <c r="G594" i="11"/>
  <c r="G593" i="11"/>
  <c r="G592" i="11"/>
  <c r="G591" i="11"/>
  <c r="G590" i="11"/>
  <c r="G589" i="11"/>
  <c r="G588" i="11"/>
  <c r="G587" i="11"/>
  <c r="G586" i="11"/>
  <c r="G585" i="11"/>
  <c r="G584" i="11"/>
  <c r="G583" i="11"/>
  <c r="G582" i="11"/>
  <c r="G581" i="11"/>
  <c r="G580" i="11"/>
  <c r="G579" i="11"/>
  <c r="H606" i="11"/>
  <c r="D606" i="11"/>
  <c r="H605" i="11"/>
  <c r="D605" i="11"/>
  <c r="H604" i="11"/>
  <c r="D604" i="11"/>
  <c r="H603" i="11"/>
  <c r="D603" i="11"/>
  <c r="H602" i="11"/>
  <c r="D602" i="11"/>
  <c r="H601" i="11"/>
  <c r="D601" i="11"/>
  <c r="H600" i="11"/>
  <c r="D600" i="11"/>
  <c r="H599" i="11"/>
  <c r="D599" i="11"/>
  <c r="H598" i="11"/>
  <c r="D598" i="11"/>
  <c r="H597" i="11"/>
  <c r="D597" i="11"/>
  <c r="H596" i="11"/>
  <c r="D596" i="11"/>
  <c r="H595" i="11"/>
  <c r="D595" i="11"/>
  <c r="H594" i="11"/>
  <c r="D594" i="11"/>
  <c r="H593" i="11"/>
  <c r="D593" i="11"/>
  <c r="H592" i="11"/>
  <c r="D592" i="11"/>
  <c r="H591" i="11"/>
  <c r="D591" i="11"/>
  <c r="H590" i="11"/>
  <c r="D590" i="11"/>
  <c r="H589" i="11"/>
  <c r="D589" i="11"/>
  <c r="H588" i="11"/>
  <c r="D588" i="11"/>
  <c r="H587" i="11"/>
  <c r="D587" i="11"/>
  <c r="H586" i="11"/>
  <c r="D586" i="11"/>
  <c r="H585" i="11"/>
  <c r="D585" i="11"/>
  <c r="H584" i="11"/>
  <c r="D584" i="11"/>
  <c r="H583" i="11"/>
  <c r="D583" i="11"/>
  <c r="H582" i="11"/>
  <c r="D582" i="11"/>
  <c r="H581" i="11"/>
  <c r="D581" i="11"/>
  <c r="H580" i="11"/>
  <c r="D580" i="11"/>
  <c r="H579" i="11"/>
  <c r="D579" i="11"/>
  <c r="I606" i="11"/>
  <c r="I605" i="11"/>
  <c r="I604" i="11"/>
  <c r="I603" i="11"/>
  <c r="I602" i="11"/>
  <c r="I601" i="11"/>
  <c r="I600" i="11"/>
  <c r="I598" i="11"/>
  <c r="I597" i="11"/>
  <c r="I596" i="11"/>
  <c r="I595" i="11"/>
  <c r="I594" i="11"/>
  <c r="I593" i="11"/>
  <c r="I592" i="11"/>
  <c r="I591" i="11"/>
  <c r="I590" i="11"/>
  <c r="I589" i="11"/>
  <c r="I588" i="11"/>
  <c r="I587" i="11"/>
  <c r="I586" i="11"/>
  <c r="I585" i="11"/>
  <c r="I584" i="11"/>
  <c r="I583" i="11"/>
  <c r="I582" i="11"/>
  <c r="I581" i="11"/>
  <c r="I580" i="11"/>
  <c r="I579" i="11"/>
  <c r="C568" i="11" l="1"/>
  <c r="E568" i="11" s="1"/>
  <c r="C569" i="11"/>
  <c r="E569" i="11" s="1"/>
  <c r="C570" i="11"/>
  <c r="E570" i="11" s="1"/>
  <c r="C571" i="11"/>
  <c r="E571" i="11" s="1"/>
  <c r="C572" i="11"/>
  <c r="E572" i="11" s="1"/>
  <c r="C573" i="11"/>
  <c r="E573" i="11" s="1"/>
  <c r="C574" i="11"/>
  <c r="E574" i="11" s="1"/>
  <c r="C575" i="11"/>
  <c r="E575" i="11" s="1"/>
  <c r="C576" i="11"/>
  <c r="E576" i="11" s="1"/>
  <c r="C577" i="11"/>
  <c r="E577" i="11" s="1"/>
  <c r="C578" i="11"/>
  <c r="E578" i="11" s="1"/>
  <c r="H575" i="11" l="1"/>
  <c r="B570" i="11"/>
  <c r="B574" i="11"/>
  <c r="H570" i="11"/>
  <c r="H571" i="11"/>
  <c r="H574" i="11"/>
  <c r="H578" i="11"/>
  <c r="B578" i="11"/>
  <c r="H577" i="11"/>
  <c r="B576" i="11"/>
  <c r="H572" i="11"/>
  <c r="H569" i="11"/>
  <c r="H576" i="11"/>
  <c r="H573" i="11"/>
  <c r="B572" i="11"/>
  <c r="D577" i="11"/>
  <c r="D573" i="11"/>
  <c r="D571" i="11"/>
  <c r="D569" i="11"/>
  <c r="G568" i="11"/>
  <c r="D575" i="11"/>
  <c r="F569" i="11"/>
  <c r="H568" i="11"/>
  <c r="G578" i="11"/>
  <c r="F577" i="11"/>
  <c r="G576" i="11"/>
  <c r="F575" i="11"/>
  <c r="G574" i="11"/>
  <c r="F573" i="11"/>
  <c r="G572" i="11"/>
  <c r="F571" i="11"/>
  <c r="G570" i="11"/>
  <c r="G569" i="11"/>
  <c r="B569" i="11"/>
  <c r="B568" i="11"/>
  <c r="D578" i="11"/>
  <c r="G577" i="11"/>
  <c r="B577" i="11"/>
  <c r="D576" i="11"/>
  <c r="G575" i="11"/>
  <c r="B575" i="11"/>
  <c r="D574" i="11"/>
  <c r="G573" i="11"/>
  <c r="B573" i="11"/>
  <c r="D572" i="11"/>
  <c r="G571" i="11"/>
  <c r="B571" i="11"/>
  <c r="D570" i="11"/>
  <c r="D568" i="11"/>
  <c r="F578" i="11"/>
  <c r="F576" i="11"/>
  <c r="F574" i="11"/>
  <c r="F572" i="11"/>
  <c r="F570" i="11"/>
  <c r="F568" i="11"/>
  <c r="I578" i="11"/>
  <c r="I577" i="11"/>
  <c r="I576" i="11"/>
  <c r="I574" i="11"/>
  <c r="I573" i="11"/>
  <c r="I572" i="11"/>
  <c r="I571" i="11"/>
  <c r="I570" i="11"/>
  <c r="I569" i="11"/>
  <c r="I568" i="11"/>
  <c r="C567" i="11" l="1"/>
  <c r="E567" i="11" s="1"/>
  <c r="H567" i="11" l="1"/>
  <c r="D567" i="11"/>
  <c r="F567" i="11"/>
  <c r="B567" i="11"/>
  <c r="G567" i="11"/>
  <c r="I567" i="11"/>
  <c r="C563" i="11"/>
  <c r="B563" i="11" s="1"/>
  <c r="C564" i="11"/>
  <c r="G564" i="11" s="1"/>
  <c r="C565" i="11"/>
  <c r="B565" i="11" s="1"/>
  <c r="C566" i="11"/>
  <c r="G566" i="11" s="1"/>
  <c r="G565" i="11" l="1"/>
  <c r="G563" i="11"/>
  <c r="H566" i="11"/>
  <c r="D566" i="11"/>
  <c r="H565" i="11"/>
  <c r="D565" i="11"/>
  <c r="H564" i="11"/>
  <c r="D564" i="11"/>
  <c r="H563" i="11"/>
  <c r="D563" i="11"/>
  <c r="I566" i="11"/>
  <c r="E566" i="11"/>
  <c r="I565" i="11"/>
  <c r="E565" i="11"/>
  <c r="I564" i="11"/>
  <c r="E564" i="11"/>
  <c r="I563" i="11"/>
  <c r="E563" i="11"/>
  <c r="F566" i="11"/>
  <c r="B566" i="11"/>
  <c r="F565" i="11"/>
  <c r="F564" i="11"/>
  <c r="B564" i="11"/>
  <c r="F563" i="11"/>
  <c r="C562" i="11"/>
  <c r="E562" i="11" s="1"/>
  <c r="C561" i="11"/>
  <c r="F561" i="11" s="1"/>
  <c r="F562" i="11" l="1"/>
  <c r="B562" i="11"/>
  <c r="H562" i="11"/>
  <c r="D562" i="11"/>
  <c r="G562" i="11"/>
  <c r="I562" i="11"/>
  <c r="G561" i="11"/>
  <c r="E561" i="11"/>
  <c r="I561" i="11"/>
  <c r="D561" i="11"/>
  <c r="H561" i="11"/>
  <c r="B561" i="11"/>
  <c r="C3" i="11" l="1"/>
  <c r="G3" i="11" s="1"/>
  <c r="C4" i="11"/>
  <c r="H4" i="11" s="1"/>
  <c r="C5" i="11"/>
  <c r="C6" i="11"/>
  <c r="C7" i="11"/>
  <c r="H7" i="11" s="1"/>
  <c r="C8" i="11"/>
  <c r="H8" i="11" s="1"/>
  <c r="C9" i="11"/>
  <c r="H9" i="11" s="1"/>
  <c r="C10" i="11"/>
  <c r="H10" i="11" s="1"/>
  <c r="C11" i="11"/>
  <c r="H11" i="11" s="1"/>
  <c r="C12" i="11"/>
  <c r="H12" i="11" s="1"/>
  <c r="C13" i="11"/>
  <c r="C14" i="11"/>
  <c r="C15" i="11"/>
  <c r="H15" i="11" s="1"/>
  <c r="C16" i="11"/>
  <c r="H16" i="11" s="1"/>
  <c r="C17" i="11"/>
  <c r="H17" i="11" s="1"/>
  <c r="C18" i="11"/>
  <c r="H18" i="11" s="1"/>
  <c r="C19" i="11"/>
  <c r="H19" i="11" s="1"/>
  <c r="C20" i="11"/>
  <c r="H20" i="11" s="1"/>
  <c r="C21" i="11"/>
  <c r="H21" i="11" s="1"/>
  <c r="C22" i="11"/>
  <c r="C23" i="11"/>
  <c r="H23" i="11" s="1"/>
  <c r="C24" i="11"/>
  <c r="H24" i="11" s="1"/>
  <c r="C25" i="11"/>
  <c r="H25" i="11" s="1"/>
  <c r="C26" i="11"/>
  <c r="H26" i="11" s="1"/>
  <c r="C27" i="11"/>
  <c r="H27" i="11" s="1"/>
  <c r="C28" i="11"/>
  <c r="H28" i="11" s="1"/>
  <c r="C29" i="11"/>
  <c r="C30" i="11"/>
  <c r="C31" i="11"/>
  <c r="H31" i="11" s="1"/>
  <c r="C32" i="11"/>
  <c r="H32" i="11" s="1"/>
  <c r="C33" i="11"/>
  <c r="H33" i="11" s="1"/>
  <c r="C34" i="11"/>
  <c r="H34" i="11" s="1"/>
  <c r="C35" i="11"/>
  <c r="H35" i="11" s="1"/>
  <c r="C36" i="11"/>
  <c r="H36" i="11" s="1"/>
  <c r="C37" i="11"/>
  <c r="H37" i="11" s="1"/>
  <c r="C38" i="11"/>
  <c r="C39" i="11"/>
  <c r="H39" i="11" s="1"/>
  <c r="C40" i="11"/>
  <c r="H40" i="11" s="1"/>
  <c r="C41" i="11"/>
  <c r="H41" i="11" s="1"/>
  <c r="C42" i="11"/>
  <c r="H42" i="11" s="1"/>
  <c r="C43" i="11"/>
  <c r="H43" i="11" s="1"/>
  <c r="C44" i="11"/>
  <c r="H44" i="11" s="1"/>
  <c r="C45" i="11"/>
  <c r="C46" i="11"/>
  <c r="C47" i="11"/>
  <c r="H47" i="11" s="1"/>
  <c r="C48" i="11"/>
  <c r="H48" i="11" s="1"/>
  <c r="C49" i="11"/>
  <c r="H49" i="11" s="1"/>
  <c r="C50" i="11"/>
  <c r="H50" i="11" s="1"/>
  <c r="C51" i="11"/>
  <c r="H51" i="11" s="1"/>
  <c r="C52" i="11"/>
  <c r="H52" i="11" s="1"/>
  <c r="C53" i="11"/>
  <c r="H53" i="11" s="1"/>
  <c r="C54" i="11"/>
  <c r="C55" i="11"/>
  <c r="H55" i="11" s="1"/>
  <c r="C56" i="11"/>
  <c r="H56" i="11" s="1"/>
  <c r="C57" i="11"/>
  <c r="H57" i="11" s="1"/>
  <c r="C58" i="11"/>
  <c r="H58" i="11" s="1"/>
  <c r="C59" i="11"/>
  <c r="H59" i="11" s="1"/>
  <c r="C60" i="11"/>
  <c r="H60" i="11" s="1"/>
  <c r="C61" i="11"/>
  <c r="C62" i="11"/>
  <c r="C63" i="11"/>
  <c r="H63" i="11" s="1"/>
  <c r="C64" i="11"/>
  <c r="H64" i="11" s="1"/>
  <c r="C65" i="11"/>
  <c r="H65" i="11" s="1"/>
  <c r="C66" i="11"/>
  <c r="H66" i="11" s="1"/>
  <c r="C67" i="11"/>
  <c r="H67" i="11" s="1"/>
  <c r="C68" i="11"/>
  <c r="H68" i="11" s="1"/>
  <c r="C69" i="11"/>
  <c r="H69" i="11" s="1"/>
  <c r="C70" i="11"/>
  <c r="C71" i="11"/>
  <c r="H71" i="11" s="1"/>
  <c r="C72" i="11"/>
  <c r="H72" i="11" s="1"/>
  <c r="C73" i="11"/>
  <c r="H73" i="11" s="1"/>
  <c r="C74" i="11"/>
  <c r="H74" i="11" s="1"/>
  <c r="C75" i="11"/>
  <c r="H75" i="11" s="1"/>
  <c r="C76" i="11"/>
  <c r="H76" i="11" s="1"/>
  <c r="C77" i="11"/>
  <c r="C78" i="11"/>
  <c r="C79" i="11"/>
  <c r="H79" i="11" s="1"/>
  <c r="C80" i="11"/>
  <c r="H80" i="11" s="1"/>
  <c r="C81" i="11"/>
  <c r="H81" i="11" s="1"/>
  <c r="C82" i="11"/>
  <c r="H82" i="11" s="1"/>
  <c r="C83" i="11"/>
  <c r="H83" i="11" s="1"/>
  <c r="C84" i="11"/>
  <c r="H84" i="11" s="1"/>
  <c r="C85" i="11"/>
  <c r="H85" i="11" s="1"/>
  <c r="C86" i="11"/>
  <c r="C87" i="11"/>
  <c r="H87" i="11" s="1"/>
  <c r="C88" i="11"/>
  <c r="H88" i="11" s="1"/>
  <c r="C89" i="11"/>
  <c r="H89" i="11" s="1"/>
  <c r="C90" i="11"/>
  <c r="H90" i="11" s="1"/>
  <c r="C91" i="11"/>
  <c r="H91" i="11" s="1"/>
  <c r="C92" i="11"/>
  <c r="H92" i="11" s="1"/>
  <c r="C93" i="11"/>
  <c r="C94" i="11"/>
  <c r="C95" i="11"/>
  <c r="H95" i="11" s="1"/>
  <c r="C96" i="11"/>
  <c r="H96" i="11" s="1"/>
  <c r="C97" i="11"/>
  <c r="H97" i="11" s="1"/>
  <c r="C98" i="11"/>
  <c r="H98" i="11" s="1"/>
  <c r="C99" i="11"/>
  <c r="H99" i="11" s="1"/>
  <c r="C100" i="11"/>
  <c r="H100" i="11" s="1"/>
  <c r="C101" i="11"/>
  <c r="H101" i="11" s="1"/>
  <c r="C102" i="11"/>
  <c r="C103" i="11"/>
  <c r="H103" i="11" s="1"/>
  <c r="C104" i="11"/>
  <c r="H104" i="11" s="1"/>
  <c r="C105" i="11"/>
  <c r="H105" i="11" s="1"/>
  <c r="C106" i="11"/>
  <c r="H106" i="11" s="1"/>
  <c r="C107" i="11"/>
  <c r="H107" i="11" s="1"/>
  <c r="C108" i="11"/>
  <c r="H108" i="11" s="1"/>
  <c r="C109" i="11"/>
  <c r="C110" i="11"/>
  <c r="C111" i="11"/>
  <c r="H111" i="11" s="1"/>
  <c r="C112" i="11"/>
  <c r="H112" i="11" s="1"/>
  <c r="C113" i="11"/>
  <c r="H113" i="11" s="1"/>
  <c r="C114" i="11"/>
  <c r="H114" i="11" s="1"/>
  <c r="C115" i="11"/>
  <c r="H115" i="11" s="1"/>
  <c r="C116" i="11"/>
  <c r="H116" i="11" s="1"/>
  <c r="C117" i="11"/>
  <c r="H117" i="11" s="1"/>
  <c r="C118" i="11"/>
  <c r="C119" i="11"/>
  <c r="H119" i="11" s="1"/>
  <c r="C120" i="11"/>
  <c r="H120" i="11" s="1"/>
  <c r="C121" i="11"/>
  <c r="H121" i="11" s="1"/>
  <c r="C122" i="11"/>
  <c r="H122" i="11" s="1"/>
  <c r="C123" i="11"/>
  <c r="H123" i="11" s="1"/>
  <c r="C124" i="11"/>
  <c r="H124" i="11" s="1"/>
  <c r="C125" i="11"/>
  <c r="C126" i="11"/>
  <c r="C127" i="11"/>
  <c r="H127" i="11" s="1"/>
  <c r="C128" i="11"/>
  <c r="H128" i="11" s="1"/>
  <c r="C129" i="11"/>
  <c r="H129" i="11" s="1"/>
  <c r="C130" i="11"/>
  <c r="H130" i="11" s="1"/>
  <c r="C131" i="11"/>
  <c r="H131" i="11" s="1"/>
  <c r="C132" i="11"/>
  <c r="H132" i="11" s="1"/>
  <c r="C133" i="11"/>
  <c r="H133" i="11" s="1"/>
  <c r="C134" i="11"/>
  <c r="C135" i="11"/>
  <c r="H135" i="11" s="1"/>
  <c r="C136" i="11"/>
  <c r="H136" i="11" s="1"/>
  <c r="C137" i="11"/>
  <c r="H137" i="11" s="1"/>
  <c r="C138" i="11"/>
  <c r="H138" i="11" s="1"/>
  <c r="C139" i="11"/>
  <c r="H139" i="11" s="1"/>
  <c r="C140" i="11"/>
  <c r="H140" i="11" s="1"/>
  <c r="C141" i="11"/>
  <c r="C142" i="11"/>
  <c r="C143" i="11"/>
  <c r="H143" i="11" s="1"/>
  <c r="C144" i="11"/>
  <c r="H144" i="11" s="1"/>
  <c r="C145" i="11"/>
  <c r="H145" i="11" s="1"/>
  <c r="C146" i="11"/>
  <c r="H146" i="11" s="1"/>
  <c r="C147" i="11"/>
  <c r="H147" i="11" s="1"/>
  <c r="C148" i="11"/>
  <c r="H148" i="11" s="1"/>
  <c r="C149" i="11"/>
  <c r="H149" i="11" s="1"/>
  <c r="C150" i="11"/>
  <c r="C151" i="11"/>
  <c r="H151" i="11" s="1"/>
  <c r="C152" i="11"/>
  <c r="H152" i="11" s="1"/>
  <c r="C153" i="11"/>
  <c r="H153" i="11" s="1"/>
  <c r="C154" i="11"/>
  <c r="H154" i="11" s="1"/>
  <c r="C155" i="11"/>
  <c r="H155" i="11" s="1"/>
  <c r="C156" i="11"/>
  <c r="H156" i="11" s="1"/>
  <c r="C157" i="11"/>
  <c r="C158" i="11"/>
  <c r="C159" i="11"/>
  <c r="H159" i="11" s="1"/>
  <c r="C160" i="11"/>
  <c r="H160" i="11" s="1"/>
  <c r="C161" i="11"/>
  <c r="H161" i="11" s="1"/>
  <c r="C162" i="11"/>
  <c r="H162" i="11" s="1"/>
  <c r="C163" i="11"/>
  <c r="H163" i="11" s="1"/>
  <c r="C164" i="11"/>
  <c r="H164" i="11" s="1"/>
  <c r="C165" i="11"/>
  <c r="H165" i="11" s="1"/>
  <c r="C166" i="11"/>
  <c r="C167" i="11"/>
  <c r="H167" i="11" s="1"/>
  <c r="C168" i="11"/>
  <c r="H168" i="11" s="1"/>
  <c r="C169" i="11"/>
  <c r="H169" i="11" s="1"/>
  <c r="C170" i="11"/>
  <c r="H170" i="11" s="1"/>
  <c r="C171" i="11"/>
  <c r="H171" i="11" s="1"/>
  <c r="C172" i="11"/>
  <c r="H172" i="11" s="1"/>
  <c r="C173" i="11"/>
  <c r="C174" i="11"/>
  <c r="C175" i="11"/>
  <c r="H175" i="11" s="1"/>
  <c r="C176" i="11"/>
  <c r="H176" i="11" s="1"/>
  <c r="C177" i="11"/>
  <c r="C178" i="11"/>
  <c r="H178" i="11" s="1"/>
  <c r="C179" i="11"/>
  <c r="H179" i="11" s="1"/>
  <c r="C180" i="11"/>
  <c r="H180" i="11" s="1"/>
  <c r="C181" i="11"/>
  <c r="C182" i="11"/>
  <c r="C183" i="11"/>
  <c r="H183" i="11" s="1"/>
  <c r="C184" i="11"/>
  <c r="H184" i="11" s="1"/>
  <c r="C185" i="11"/>
  <c r="H185" i="11" s="1"/>
  <c r="C186" i="11"/>
  <c r="H186" i="11" s="1"/>
  <c r="C187" i="11"/>
  <c r="H187" i="11" s="1"/>
  <c r="C188" i="11"/>
  <c r="H188" i="11" s="1"/>
  <c r="C189" i="11"/>
  <c r="C190" i="11"/>
  <c r="C191" i="11"/>
  <c r="H191" i="11" s="1"/>
  <c r="C192" i="11"/>
  <c r="H192" i="11" s="1"/>
  <c r="C193" i="11"/>
  <c r="C194" i="11"/>
  <c r="H194" i="11" s="1"/>
  <c r="C195" i="11"/>
  <c r="H195" i="11" s="1"/>
  <c r="C196" i="11"/>
  <c r="H196" i="11" s="1"/>
  <c r="C197" i="11"/>
  <c r="C198" i="11"/>
  <c r="C199" i="11"/>
  <c r="H199" i="11" s="1"/>
  <c r="C200" i="11"/>
  <c r="H200" i="11" s="1"/>
  <c r="C201" i="11"/>
  <c r="H201" i="11" s="1"/>
  <c r="C202" i="11"/>
  <c r="H202" i="11" s="1"/>
  <c r="C203" i="11"/>
  <c r="H203" i="11" s="1"/>
  <c r="C204" i="11"/>
  <c r="H204" i="11" s="1"/>
  <c r="C205" i="11"/>
  <c r="C206" i="11"/>
  <c r="C207" i="11"/>
  <c r="C208" i="11"/>
  <c r="H208" i="11" s="1"/>
  <c r="C209" i="11"/>
  <c r="C210" i="11"/>
  <c r="H210" i="11" s="1"/>
  <c r="C211" i="11"/>
  <c r="C212" i="11"/>
  <c r="H212" i="11" s="1"/>
  <c r="C213" i="11"/>
  <c r="C214" i="11"/>
  <c r="C215" i="11"/>
  <c r="C216" i="11"/>
  <c r="H216" i="11" s="1"/>
  <c r="C217" i="11"/>
  <c r="H217" i="11" s="1"/>
  <c r="C218" i="11"/>
  <c r="H218" i="11" s="1"/>
  <c r="C219" i="11"/>
  <c r="C220" i="11"/>
  <c r="H220" i="11" s="1"/>
  <c r="C221" i="11"/>
  <c r="C222" i="11"/>
  <c r="C223" i="11"/>
  <c r="C224" i="11"/>
  <c r="H224" i="11" s="1"/>
  <c r="C225" i="11"/>
  <c r="C226" i="11"/>
  <c r="H226" i="11" s="1"/>
  <c r="C227" i="11"/>
  <c r="C228" i="11"/>
  <c r="H228" i="11" s="1"/>
  <c r="C229" i="11"/>
  <c r="C230" i="11"/>
  <c r="C231" i="11"/>
  <c r="C232" i="11"/>
  <c r="H232" i="11" s="1"/>
  <c r="C233" i="11"/>
  <c r="H233" i="11" s="1"/>
  <c r="C234" i="11"/>
  <c r="H234" i="11" s="1"/>
  <c r="C235" i="11"/>
  <c r="C236" i="11"/>
  <c r="H236" i="11" s="1"/>
  <c r="C237" i="11"/>
  <c r="C238" i="11"/>
  <c r="C239" i="11"/>
  <c r="C240" i="11"/>
  <c r="H240" i="11" s="1"/>
  <c r="C241" i="11"/>
  <c r="C242" i="11"/>
  <c r="H242" i="11" s="1"/>
  <c r="C243" i="11"/>
  <c r="C244" i="11"/>
  <c r="H244" i="11" s="1"/>
  <c r="C245" i="11"/>
  <c r="C246" i="11"/>
  <c r="C247" i="11"/>
  <c r="C248" i="11"/>
  <c r="H248" i="11" s="1"/>
  <c r="C249" i="11"/>
  <c r="H249" i="11" s="1"/>
  <c r="C250" i="11"/>
  <c r="H250" i="11" s="1"/>
  <c r="C251" i="11"/>
  <c r="C252" i="11"/>
  <c r="H252" i="11" s="1"/>
  <c r="C253" i="11"/>
  <c r="C254" i="11"/>
  <c r="C255" i="11"/>
  <c r="C256" i="11"/>
  <c r="H256" i="11" s="1"/>
  <c r="C257" i="11"/>
  <c r="C258" i="11"/>
  <c r="H258" i="11" s="1"/>
  <c r="C259" i="11"/>
  <c r="C260" i="11"/>
  <c r="H260" i="11" s="1"/>
  <c r="C261" i="11"/>
  <c r="C262" i="11"/>
  <c r="C263" i="11"/>
  <c r="E263" i="11" s="1"/>
  <c r="C264" i="11"/>
  <c r="H264" i="11" s="1"/>
  <c r="C265" i="11"/>
  <c r="C266" i="11"/>
  <c r="H266" i="11" s="1"/>
  <c r="C267" i="11"/>
  <c r="C268" i="11"/>
  <c r="H268" i="11" s="1"/>
  <c r="C269" i="11"/>
  <c r="C270" i="11"/>
  <c r="C271" i="11"/>
  <c r="E271" i="11" s="1"/>
  <c r="C272" i="11"/>
  <c r="H272" i="11" s="1"/>
  <c r="C273" i="11"/>
  <c r="C274" i="11"/>
  <c r="H274" i="11" s="1"/>
  <c r="C275" i="11"/>
  <c r="C276" i="11"/>
  <c r="H276" i="11" s="1"/>
  <c r="C277" i="11"/>
  <c r="C278" i="11"/>
  <c r="C279" i="11"/>
  <c r="C280" i="11"/>
  <c r="H280" i="11" s="1"/>
  <c r="C281" i="11"/>
  <c r="C282" i="11"/>
  <c r="H282" i="11" s="1"/>
  <c r="C283" i="11"/>
  <c r="C284" i="11"/>
  <c r="H284" i="11" s="1"/>
  <c r="C285" i="11"/>
  <c r="C286" i="11"/>
  <c r="C287" i="11"/>
  <c r="C288" i="11"/>
  <c r="H288" i="11" s="1"/>
  <c r="C289" i="11"/>
  <c r="C290" i="11"/>
  <c r="H290" i="11" s="1"/>
  <c r="C291" i="11"/>
  <c r="C292" i="11"/>
  <c r="C293" i="11"/>
  <c r="C294" i="11"/>
  <c r="C295" i="11"/>
  <c r="E295" i="11" s="1"/>
  <c r="C296" i="11"/>
  <c r="H296" i="11" s="1"/>
  <c r="C297" i="11"/>
  <c r="C298" i="11"/>
  <c r="H298" i="11" s="1"/>
  <c r="C299" i="11"/>
  <c r="C300" i="11"/>
  <c r="H300" i="11" s="1"/>
  <c r="C301" i="11"/>
  <c r="C302" i="11"/>
  <c r="C303" i="11"/>
  <c r="E303" i="11" s="1"/>
  <c r="C304" i="11"/>
  <c r="H304" i="11" s="1"/>
  <c r="C305" i="11"/>
  <c r="C306" i="11"/>
  <c r="H306" i="11" s="1"/>
  <c r="C307" i="11"/>
  <c r="C308" i="11"/>
  <c r="H308" i="11" s="1"/>
  <c r="C309" i="11"/>
  <c r="C310" i="11"/>
  <c r="C311" i="11"/>
  <c r="C312" i="11"/>
  <c r="H312" i="11" s="1"/>
  <c r="C313" i="11"/>
  <c r="C314" i="11"/>
  <c r="H314" i="11" s="1"/>
  <c r="C315" i="11"/>
  <c r="C316" i="11"/>
  <c r="H316" i="11" s="1"/>
  <c r="C317" i="11"/>
  <c r="C318" i="11"/>
  <c r="C319" i="11"/>
  <c r="C320" i="11"/>
  <c r="H320" i="11" s="1"/>
  <c r="C321" i="11"/>
  <c r="C322" i="11"/>
  <c r="H322" i="11" s="1"/>
  <c r="C323" i="11"/>
  <c r="C324" i="11"/>
  <c r="H324" i="11" s="1"/>
  <c r="C325" i="11"/>
  <c r="C326" i="11"/>
  <c r="C327" i="11"/>
  <c r="E327" i="11" s="1"/>
  <c r="C328" i="11"/>
  <c r="H328" i="11" s="1"/>
  <c r="C329" i="11"/>
  <c r="C330" i="11"/>
  <c r="H330" i="11" s="1"/>
  <c r="C331" i="11"/>
  <c r="C332" i="11"/>
  <c r="H332" i="11" s="1"/>
  <c r="C333" i="11"/>
  <c r="C334" i="11"/>
  <c r="C335" i="11"/>
  <c r="E335" i="11" s="1"/>
  <c r="C336" i="11"/>
  <c r="H336" i="11" s="1"/>
  <c r="C337" i="11"/>
  <c r="C338" i="11"/>
  <c r="H338" i="11" s="1"/>
  <c r="C339" i="11"/>
  <c r="C340" i="11"/>
  <c r="H340" i="11" s="1"/>
  <c r="C341" i="11"/>
  <c r="C342" i="11"/>
  <c r="C343" i="11"/>
  <c r="C344" i="11"/>
  <c r="C345" i="11"/>
  <c r="C346" i="11"/>
  <c r="H346" i="11" s="1"/>
  <c r="C347" i="11"/>
  <c r="C348" i="11"/>
  <c r="H348" i="11" s="1"/>
  <c r="C349" i="11"/>
  <c r="C350" i="11"/>
  <c r="C351" i="11"/>
  <c r="C352" i="11"/>
  <c r="H352" i="11" s="1"/>
  <c r="C353" i="11"/>
  <c r="C354" i="11"/>
  <c r="H354" i="11" s="1"/>
  <c r="C355" i="11"/>
  <c r="C356" i="11"/>
  <c r="C357" i="11"/>
  <c r="C358" i="11"/>
  <c r="C359" i="11"/>
  <c r="E359" i="11" s="1"/>
  <c r="C360" i="11"/>
  <c r="H360" i="11" s="1"/>
  <c r="C361" i="11"/>
  <c r="C362" i="11"/>
  <c r="H362" i="11" s="1"/>
  <c r="C363" i="11"/>
  <c r="C364" i="11"/>
  <c r="H364" i="11" s="1"/>
  <c r="C365" i="11"/>
  <c r="C366" i="11"/>
  <c r="C367" i="11"/>
  <c r="E367" i="11" s="1"/>
  <c r="C368" i="11"/>
  <c r="C369" i="11"/>
  <c r="C370" i="11"/>
  <c r="H370" i="11" s="1"/>
  <c r="C371" i="11"/>
  <c r="C372" i="11"/>
  <c r="H372" i="11" s="1"/>
  <c r="C373" i="11"/>
  <c r="C374" i="11"/>
  <c r="C375" i="11"/>
  <c r="C376" i="11"/>
  <c r="H376" i="11" s="1"/>
  <c r="C377" i="11"/>
  <c r="C378" i="11"/>
  <c r="H378" i="11" s="1"/>
  <c r="C379" i="11"/>
  <c r="C380" i="11"/>
  <c r="C381" i="11"/>
  <c r="C382" i="11"/>
  <c r="C383" i="11"/>
  <c r="C384" i="11"/>
  <c r="H384" i="11" s="1"/>
  <c r="C385" i="11"/>
  <c r="C386" i="11"/>
  <c r="H386" i="11" s="1"/>
  <c r="C387" i="11"/>
  <c r="C388" i="11"/>
  <c r="C389" i="11"/>
  <c r="C390" i="11"/>
  <c r="C391" i="11"/>
  <c r="E391" i="11" s="1"/>
  <c r="C392" i="11"/>
  <c r="H392" i="11" s="1"/>
  <c r="C393" i="11"/>
  <c r="C394" i="11"/>
  <c r="H394" i="11" s="1"/>
  <c r="C395" i="11"/>
  <c r="C396" i="11"/>
  <c r="C397" i="11"/>
  <c r="C398" i="11"/>
  <c r="C399" i="11"/>
  <c r="E399" i="11" s="1"/>
  <c r="C400" i="11"/>
  <c r="H400" i="11" s="1"/>
  <c r="C401" i="11"/>
  <c r="C402" i="11"/>
  <c r="H402" i="11" s="1"/>
  <c r="C403" i="11"/>
  <c r="C404" i="11"/>
  <c r="H404" i="11" s="1"/>
  <c r="C405" i="11"/>
  <c r="C406" i="11"/>
  <c r="C407" i="11"/>
  <c r="C408" i="11"/>
  <c r="C409" i="11"/>
  <c r="C410" i="11"/>
  <c r="H410" i="11" s="1"/>
  <c r="C411" i="11"/>
  <c r="C412" i="11"/>
  <c r="H412" i="11" s="1"/>
  <c r="C413" i="11"/>
  <c r="C414" i="11"/>
  <c r="C415" i="11"/>
  <c r="C416" i="11"/>
  <c r="C417" i="11"/>
  <c r="C418" i="11"/>
  <c r="H418" i="11" s="1"/>
  <c r="C419" i="11"/>
  <c r="C420" i="11"/>
  <c r="H420" i="11" s="1"/>
  <c r="C421" i="11"/>
  <c r="C422" i="11"/>
  <c r="C423" i="11"/>
  <c r="E423" i="11" s="1"/>
  <c r="C424" i="11"/>
  <c r="C425" i="11"/>
  <c r="C426" i="11"/>
  <c r="H426" i="11" s="1"/>
  <c r="C427" i="11"/>
  <c r="C428" i="11"/>
  <c r="H428" i="11" s="1"/>
  <c r="C429" i="11"/>
  <c r="C430" i="11"/>
  <c r="C431" i="11"/>
  <c r="E431" i="11" s="1"/>
  <c r="C432" i="11"/>
  <c r="C433" i="11"/>
  <c r="C434" i="11"/>
  <c r="H434" i="11" s="1"/>
  <c r="C435" i="11"/>
  <c r="C436" i="11"/>
  <c r="H436" i="11" s="1"/>
  <c r="C437" i="11"/>
  <c r="C438" i="11"/>
  <c r="C439" i="11"/>
  <c r="C440" i="11"/>
  <c r="C441" i="11"/>
  <c r="C442" i="11"/>
  <c r="H442" i="11" s="1"/>
  <c r="C443" i="11"/>
  <c r="C444" i="11"/>
  <c r="H444" i="11" s="1"/>
  <c r="C445" i="11"/>
  <c r="C446" i="11"/>
  <c r="C447" i="11"/>
  <c r="C448" i="11"/>
  <c r="C449" i="11"/>
  <c r="C450" i="11"/>
  <c r="H450" i="11" s="1"/>
  <c r="C451" i="11"/>
  <c r="C452" i="11"/>
  <c r="H452" i="11" s="1"/>
  <c r="C453" i="11"/>
  <c r="C454" i="11"/>
  <c r="C455" i="11"/>
  <c r="E455" i="11" s="1"/>
  <c r="C456" i="11"/>
  <c r="C457" i="11"/>
  <c r="C458" i="11"/>
  <c r="H458" i="11" s="1"/>
  <c r="C459" i="11"/>
  <c r="C460" i="11"/>
  <c r="H460" i="11" s="1"/>
  <c r="C461" i="11"/>
  <c r="H461" i="11" s="1"/>
  <c r="C462" i="11"/>
  <c r="C463" i="11"/>
  <c r="E463" i="11" s="1"/>
  <c r="C464" i="11"/>
  <c r="C465" i="11"/>
  <c r="C466" i="11"/>
  <c r="H466" i="11" s="1"/>
  <c r="C467" i="11"/>
  <c r="C468" i="11"/>
  <c r="H468" i="11" s="1"/>
  <c r="C469" i="11"/>
  <c r="C470" i="11"/>
  <c r="C471" i="11"/>
  <c r="C472" i="11"/>
  <c r="C473" i="11"/>
  <c r="C474" i="11"/>
  <c r="H474" i="11" s="1"/>
  <c r="C475" i="11"/>
  <c r="C476" i="11"/>
  <c r="H476" i="11" s="1"/>
  <c r="C477" i="11"/>
  <c r="C478" i="11"/>
  <c r="C479" i="11"/>
  <c r="C480" i="11"/>
  <c r="C481" i="11"/>
  <c r="C482" i="11"/>
  <c r="H482" i="11" s="1"/>
  <c r="C483" i="11"/>
  <c r="C484" i="11"/>
  <c r="H484" i="11" s="1"/>
  <c r="C485" i="11"/>
  <c r="C486" i="11"/>
  <c r="C487" i="11"/>
  <c r="E487" i="11" s="1"/>
  <c r="C488" i="11"/>
  <c r="C489" i="11"/>
  <c r="C490" i="11"/>
  <c r="H490" i="11" s="1"/>
  <c r="C491" i="11"/>
  <c r="C492" i="11"/>
  <c r="H492" i="11" s="1"/>
  <c r="C493" i="11"/>
  <c r="C494" i="11"/>
  <c r="C495" i="11"/>
  <c r="E495" i="11" s="1"/>
  <c r="C496" i="11"/>
  <c r="C497" i="11"/>
  <c r="C498" i="11"/>
  <c r="H498" i="11" s="1"/>
  <c r="C499" i="11"/>
  <c r="C500" i="11"/>
  <c r="H500" i="11" s="1"/>
  <c r="C501" i="11"/>
  <c r="C502" i="11"/>
  <c r="C503" i="11"/>
  <c r="C504" i="11"/>
  <c r="H504" i="11" s="1"/>
  <c r="C505" i="11"/>
  <c r="C506" i="11"/>
  <c r="H506" i="11" s="1"/>
  <c r="C507" i="11"/>
  <c r="C508" i="11"/>
  <c r="C509" i="11"/>
  <c r="C510" i="11"/>
  <c r="C511" i="11"/>
  <c r="C512" i="11"/>
  <c r="H512" i="11" s="1"/>
  <c r="C513" i="11"/>
  <c r="C514" i="11"/>
  <c r="H514" i="11" s="1"/>
  <c r="C515" i="11"/>
  <c r="E515" i="11" s="1"/>
  <c r="C516" i="11"/>
  <c r="C517" i="11"/>
  <c r="C518" i="11"/>
  <c r="C519" i="11"/>
  <c r="G519" i="11" s="1"/>
  <c r="C520" i="11"/>
  <c r="H520" i="11" s="1"/>
  <c r="C521" i="11"/>
  <c r="C522" i="11"/>
  <c r="C523" i="11"/>
  <c r="C524" i="11"/>
  <c r="C525" i="11"/>
  <c r="C526" i="11"/>
  <c r="C527" i="11"/>
  <c r="C528" i="11"/>
  <c r="H528" i="11" s="1"/>
  <c r="C529" i="11"/>
  <c r="C530" i="11"/>
  <c r="C531" i="11"/>
  <c r="C532" i="11"/>
  <c r="C533" i="11"/>
  <c r="C534" i="11"/>
  <c r="C535" i="11"/>
  <c r="G535" i="11" s="1"/>
  <c r="C536" i="11"/>
  <c r="H536" i="11" s="1"/>
  <c r="C537" i="11"/>
  <c r="C538" i="11"/>
  <c r="C539" i="11"/>
  <c r="I539" i="11" s="1"/>
  <c r="C540" i="11"/>
  <c r="C541" i="11"/>
  <c r="C542" i="11"/>
  <c r="C543" i="11"/>
  <c r="C544" i="11"/>
  <c r="H544" i="11" s="1"/>
  <c r="C545" i="11"/>
  <c r="C546" i="11"/>
  <c r="C547" i="11"/>
  <c r="C548" i="11"/>
  <c r="C549" i="11"/>
  <c r="C550" i="11"/>
  <c r="C551" i="11"/>
  <c r="C552" i="11"/>
  <c r="H552" i="11" s="1"/>
  <c r="C553" i="11"/>
  <c r="C554" i="11"/>
  <c r="C555" i="11"/>
  <c r="I555" i="11" s="1"/>
  <c r="C556" i="11"/>
  <c r="C557" i="11"/>
  <c r="C558" i="11"/>
  <c r="C559" i="11"/>
  <c r="C560" i="11"/>
  <c r="H560" i="11" s="1"/>
  <c r="C2" i="11"/>
  <c r="H5" i="11" l="1"/>
  <c r="I5" i="11"/>
  <c r="H2" i="11"/>
  <c r="I2" i="11"/>
  <c r="B548" i="11"/>
  <c r="H548" i="11"/>
  <c r="B524" i="11"/>
  <c r="H524" i="11"/>
  <c r="B508" i="11"/>
  <c r="H508" i="11"/>
  <c r="D488" i="11"/>
  <c r="H488" i="11"/>
  <c r="I480" i="11"/>
  <c r="H480" i="11"/>
  <c r="G464" i="11"/>
  <c r="H464" i="11"/>
  <c r="G448" i="11"/>
  <c r="H448" i="11"/>
  <c r="G432" i="11"/>
  <c r="H432" i="11"/>
  <c r="G416" i="11"/>
  <c r="H416" i="11"/>
  <c r="G408" i="11"/>
  <c r="H408" i="11"/>
  <c r="B396" i="11"/>
  <c r="H396" i="11"/>
  <c r="B380" i="11"/>
  <c r="H380" i="11"/>
  <c r="G368" i="11"/>
  <c r="H368" i="11"/>
  <c r="B356" i="11"/>
  <c r="H356" i="11"/>
  <c r="G344" i="11"/>
  <c r="H344" i="11"/>
  <c r="B292" i="11"/>
  <c r="H292" i="11"/>
  <c r="F557" i="11"/>
  <c r="H557" i="11"/>
  <c r="F553" i="11"/>
  <c r="H553" i="11"/>
  <c r="F549" i="11"/>
  <c r="H549" i="11"/>
  <c r="F545" i="11"/>
  <c r="H545" i="11"/>
  <c r="F541" i="11"/>
  <c r="H541" i="11"/>
  <c r="F537" i="11"/>
  <c r="H537" i="11"/>
  <c r="F533" i="11"/>
  <c r="H533" i="11"/>
  <c r="F529" i="11"/>
  <c r="H529" i="11"/>
  <c r="F525" i="11"/>
  <c r="H525" i="11"/>
  <c r="F521" i="11"/>
  <c r="H521" i="11"/>
  <c r="F517" i="11"/>
  <c r="H517" i="11"/>
  <c r="F513" i="11"/>
  <c r="H513" i="11"/>
  <c r="F509" i="11"/>
  <c r="H509" i="11"/>
  <c r="F505" i="11"/>
  <c r="H505" i="11"/>
  <c r="E501" i="11"/>
  <c r="H501" i="11"/>
  <c r="G497" i="11"/>
  <c r="H497" i="11"/>
  <c r="E493" i="11"/>
  <c r="H493" i="11"/>
  <c r="G489" i="11"/>
  <c r="H489" i="11"/>
  <c r="E485" i="11"/>
  <c r="H485" i="11"/>
  <c r="G481" i="11"/>
  <c r="H481" i="11"/>
  <c r="I477" i="11"/>
  <c r="H477" i="11"/>
  <c r="I473" i="11"/>
  <c r="H473" i="11"/>
  <c r="I469" i="11"/>
  <c r="H469" i="11"/>
  <c r="I465" i="11"/>
  <c r="H465" i="11"/>
  <c r="I457" i="11"/>
  <c r="H457" i="11"/>
  <c r="I453" i="11"/>
  <c r="H453" i="11"/>
  <c r="I449" i="11"/>
  <c r="H449" i="11"/>
  <c r="I445" i="11"/>
  <c r="H445" i="11"/>
  <c r="I441" i="11"/>
  <c r="H441" i="11"/>
  <c r="I437" i="11"/>
  <c r="H437" i="11"/>
  <c r="I433" i="11"/>
  <c r="H433" i="11"/>
  <c r="I429" i="11"/>
  <c r="H429" i="11"/>
  <c r="I425" i="11"/>
  <c r="H425" i="11"/>
  <c r="I421" i="11"/>
  <c r="H421" i="11"/>
  <c r="I417" i="11"/>
  <c r="H417" i="11"/>
  <c r="I413" i="11"/>
  <c r="H413" i="11"/>
  <c r="I409" i="11"/>
  <c r="H409" i="11"/>
  <c r="I405" i="11"/>
  <c r="H405" i="11"/>
  <c r="I401" i="11"/>
  <c r="H401" i="11"/>
  <c r="I397" i="11"/>
  <c r="H397" i="11"/>
  <c r="I393" i="11"/>
  <c r="H393" i="11"/>
  <c r="I389" i="11"/>
  <c r="H389" i="11"/>
  <c r="I385" i="11"/>
  <c r="H385" i="11"/>
  <c r="I381" i="11"/>
  <c r="H381" i="11"/>
  <c r="I377" i="11"/>
  <c r="H377" i="11"/>
  <c r="I373" i="11"/>
  <c r="H373" i="11"/>
  <c r="I369" i="11"/>
  <c r="H369" i="11"/>
  <c r="I365" i="11"/>
  <c r="H365" i="11"/>
  <c r="I361" i="11"/>
  <c r="H361" i="11"/>
  <c r="I357" i="11"/>
  <c r="H357" i="11"/>
  <c r="I353" i="11"/>
  <c r="H353" i="11"/>
  <c r="I349" i="11"/>
  <c r="H349" i="11"/>
  <c r="I345" i="11"/>
  <c r="H345" i="11"/>
  <c r="I341" i="11"/>
  <c r="H341" i="11"/>
  <c r="I337" i="11"/>
  <c r="H337" i="11"/>
  <c r="I333" i="11"/>
  <c r="H333" i="11"/>
  <c r="I329" i="11"/>
  <c r="H329" i="11"/>
  <c r="I325" i="11"/>
  <c r="H325" i="11"/>
  <c r="I321" i="11"/>
  <c r="H321" i="11"/>
  <c r="I317" i="11"/>
  <c r="H317" i="11"/>
  <c r="I313" i="11"/>
  <c r="H313" i="11"/>
  <c r="I309" i="11"/>
  <c r="H309" i="11"/>
  <c r="I305" i="11"/>
  <c r="H305" i="11"/>
  <c r="I301" i="11"/>
  <c r="H301" i="11"/>
  <c r="I297" i="11"/>
  <c r="H297" i="11"/>
  <c r="I293" i="11"/>
  <c r="H293" i="11"/>
  <c r="I289" i="11"/>
  <c r="H289" i="11"/>
  <c r="I285" i="11"/>
  <c r="H285" i="11"/>
  <c r="I281" i="11"/>
  <c r="H281" i="11"/>
  <c r="I277" i="11"/>
  <c r="H277" i="11"/>
  <c r="I273" i="11"/>
  <c r="H273" i="11"/>
  <c r="I269" i="11"/>
  <c r="H269" i="11"/>
  <c r="I265" i="11"/>
  <c r="H265" i="11"/>
  <c r="I261" i="11"/>
  <c r="H261" i="11"/>
  <c r="D257" i="11"/>
  <c r="H257" i="11"/>
  <c r="G253" i="11"/>
  <c r="H253" i="11"/>
  <c r="F245" i="11"/>
  <c r="H245" i="11"/>
  <c r="D241" i="11"/>
  <c r="H241" i="11"/>
  <c r="G237" i="11"/>
  <c r="H237" i="11"/>
  <c r="F229" i="11"/>
  <c r="H229" i="11"/>
  <c r="D225" i="11"/>
  <c r="H225" i="11"/>
  <c r="G221" i="11"/>
  <c r="H221" i="11"/>
  <c r="F213" i="11"/>
  <c r="H213" i="11"/>
  <c r="D209" i="11"/>
  <c r="H209" i="11"/>
  <c r="F205" i="11"/>
  <c r="H205" i="11"/>
  <c r="F197" i="11"/>
  <c r="H197" i="11"/>
  <c r="D193" i="11"/>
  <c r="H193" i="11"/>
  <c r="F189" i="11"/>
  <c r="H189" i="11"/>
  <c r="F181" i="11"/>
  <c r="H181" i="11"/>
  <c r="D177" i="11"/>
  <c r="H177" i="11"/>
  <c r="D173" i="11"/>
  <c r="H173" i="11"/>
  <c r="D157" i="11"/>
  <c r="H157" i="11"/>
  <c r="D141" i="11"/>
  <c r="H141" i="11"/>
  <c r="D125" i="11"/>
  <c r="H125" i="11"/>
  <c r="D109" i="11"/>
  <c r="H109" i="11"/>
  <c r="D93" i="11"/>
  <c r="H93" i="11"/>
  <c r="D77" i="11"/>
  <c r="H77" i="11"/>
  <c r="D61" i="11"/>
  <c r="H61" i="11"/>
  <c r="D45" i="11"/>
  <c r="H45" i="11"/>
  <c r="D29" i="11"/>
  <c r="H29" i="11"/>
  <c r="D13" i="11"/>
  <c r="H13" i="11"/>
  <c r="D133" i="11"/>
  <c r="D5" i="11"/>
  <c r="D165" i="11"/>
  <c r="D37" i="11"/>
  <c r="B556" i="11"/>
  <c r="H556" i="11"/>
  <c r="B540" i="11"/>
  <c r="H540" i="11"/>
  <c r="B532" i="11"/>
  <c r="H532" i="11"/>
  <c r="B516" i="11"/>
  <c r="H516" i="11"/>
  <c r="I496" i="11"/>
  <c r="H496" i="11"/>
  <c r="G472" i="11"/>
  <c r="H472" i="11"/>
  <c r="G456" i="11"/>
  <c r="H456" i="11"/>
  <c r="G440" i="11"/>
  <c r="H440" i="11"/>
  <c r="G424" i="11"/>
  <c r="H424" i="11"/>
  <c r="B388" i="11"/>
  <c r="H388" i="11"/>
  <c r="B558" i="11"/>
  <c r="H558" i="11"/>
  <c r="I554" i="11"/>
  <c r="H554" i="11"/>
  <c r="B550" i="11"/>
  <c r="H550" i="11"/>
  <c r="I546" i="11"/>
  <c r="H546" i="11"/>
  <c r="B542" i="11"/>
  <c r="H542" i="11"/>
  <c r="I538" i="11"/>
  <c r="H538" i="11"/>
  <c r="I534" i="11"/>
  <c r="H534" i="11"/>
  <c r="I530" i="11"/>
  <c r="H530" i="11"/>
  <c r="I526" i="11"/>
  <c r="H526" i="11"/>
  <c r="I522" i="11"/>
  <c r="H522" i="11"/>
  <c r="B518" i="11"/>
  <c r="H518" i="11"/>
  <c r="I510" i="11"/>
  <c r="H510" i="11"/>
  <c r="B502" i="11"/>
  <c r="H502" i="11"/>
  <c r="B494" i="11"/>
  <c r="H494" i="11"/>
  <c r="B486" i="11"/>
  <c r="H486" i="11"/>
  <c r="B478" i="11"/>
  <c r="H478" i="11"/>
  <c r="B470" i="11"/>
  <c r="H470" i="11"/>
  <c r="B462" i="11"/>
  <c r="H462" i="11"/>
  <c r="B454" i="11"/>
  <c r="H454" i="11"/>
  <c r="B446" i="11"/>
  <c r="H446" i="11"/>
  <c r="B438" i="11"/>
  <c r="H438" i="11"/>
  <c r="B430" i="11"/>
  <c r="H430" i="11"/>
  <c r="B422" i="11"/>
  <c r="H422" i="11"/>
  <c r="B414" i="11"/>
  <c r="H414" i="11"/>
  <c r="B406" i="11"/>
  <c r="H406" i="11"/>
  <c r="B398" i="11"/>
  <c r="H398" i="11"/>
  <c r="B390" i="11"/>
  <c r="H390" i="11"/>
  <c r="B382" i="11"/>
  <c r="H382" i="11"/>
  <c r="B374" i="11"/>
  <c r="H374" i="11"/>
  <c r="B366" i="11"/>
  <c r="H366" i="11"/>
  <c r="B358" i="11"/>
  <c r="H358" i="11"/>
  <c r="B350" i="11"/>
  <c r="H350" i="11"/>
  <c r="B342" i="11"/>
  <c r="H342" i="11"/>
  <c r="B334" i="11"/>
  <c r="H334" i="11"/>
  <c r="B326" i="11"/>
  <c r="H326" i="11"/>
  <c r="B318" i="11"/>
  <c r="H318" i="11"/>
  <c r="B310" i="11"/>
  <c r="H310" i="11"/>
  <c r="B302" i="11"/>
  <c r="H302" i="11"/>
  <c r="B294" i="11"/>
  <c r="H294" i="11"/>
  <c r="B286" i="11"/>
  <c r="H286" i="11"/>
  <c r="B278" i="11"/>
  <c r="H278" i="11"/>
  <c r="B270" i="11"/>
  <c r="H270" i="11"/>
  <c r="B262" i="11"/>
  <c r="H262" i="11"/>
  <c r="B254" i="11"/>
  <c r="H254" i="11"/>
  <c r="B246" i="11"/>
  <c r="H246" i="11"/>
  <c r="B238" i="11"/>
  <c r="H238" i="11"/>
  <c r="B230" i="11"/>
  <c r="H230" i="11"/>
  <c r="B222" i="11"/>
  <c r="H222" i="11"/>
  <c r="B214" i="11"/>
  <c r="H214" i="11"/>
  <c r="B206" i="11"/>
  <c r="H206" i="11"/>
  <c r="B198" i="11"/>
  <c r="H198" i="11"/>
  <c r="B190" i="11"/>
  <c r="H190" i="11"/>
  <c r="B182" i="11"/>
  <c r="H182" i="11"/>
  <c r="B174" i="11"/>
  <c r="H174" i="11"/>
  <c r="B166" i="11"/>
  <c r="H166" i="11"/>
  <c r="B158" i="11"/>
  <c r="H158" i="11"/>
  <c r="B150" i="11"/>
  <c r="H150" i="11"/>
  <c r="B142" i="11"/>
  <c r="H142" i="11"/>
  <c r="B134" i="11"/>
  <c r="H134" i="11"/>
  <c r="B126" i="11"/>
  <c r="H126" i="11"/>
  <c r="B118" i="11"/>
  <c r="H118" i="11"/>
  <c r="B110" i="11"/>
  <c r="H110" i="11"/>
  <c r="B102" i="11"/>
  <c r="H102" i="11"/>
  <c r="B94" i="11"/>
  <c r="H94" i="11"/>
  <c r="B86" i="11"/>
  <c r="H86" i="11"/>
  <c r="B78" i="11"/>
  <c r="H78" i="11"/>
  <c r="B70" i="11"/>
  <c r="H70" i="11"/>
  <c r="B62" i="11"/>
  <c r="H62" i="11"/>
  <c r="B54" i="11"/>
  <c r="H54" i="11"/>
  <c r="B46" i="11"/>
  <c r="H46" i="11"/>
  <c r="B38" i="11"/>
  <c r="H38" i="11"/>
  <c r="B30" i="11"/>
  <c r="H30" i="11"/>
  <c r="B22" i="11"/>
  <c r="H22" i="11"/>
  <c r="B14" i="11"/>
  <c r="H14" i="11"/>
  <c r="B6" i="11"/>
  <c r="H6" i="11"/>
  <c r="F559" i="11"/>
  <c r="H559" i="11"/>
  <c r="F555" i="11"/>
  <c r="H555" i="11"/>
  <c r="F551" i="11"/>
  <c r="H551" i="11"/>
  <c r="F547" i="11"/>
  <c r="H547" i="11"/>
  <c r="F543" i="11"/>
  <c r="H543" i="11"/>
  <c r="F539" i="11"/>
  <c r="H539" i="11"/>
  <c r="F535" i="11"/>
  <c r="H535" i="11"/>
  <c r="F531" i="11"/>
  <c r="H531" i="11"/>
  <c r="F527" i="11"/>
  <c r="H527" i="11"/>
  <c r="F523" i="11"/>
  <c r="H523" i="11"/>
  <c r="F519" i="11"/>
  <c r="H519" i="11"/>
  <c r="F515" i="11"/>
  <c r="H515" i="11"/>
  <c r="F511" i="11"/>
  <c r="H511" i="11"/>
  <c r="F507" i="11"/>
  <c r="H507" i="11"/>
  <c r="D503" i="11"/>
  <c r="H503" i="11"/>
  <c r="G499" i="11"/>
  <c r="H499" i="11"/>
  <c r="G495" i="11"/>
  <c r="H495" i="11"/>
  <c r="G491" i="11"/>
  <c r="H491" i="11"/>
  <c r="G487" i="11"/>
  <c r="H487" i="11"/>
  <c r="G483" i="11"/>
  <c r="H483" i="11"/>
  <c r="I479" i="11"/>
  <c r="H479" i="11"/>
  <c r="I475" i="11"/>
  <c r="H475" i="11"/>
  <c r="I471" i="11"/>
  <c r="H471" i="11"/>
  <c r="I467" i="11"/>
  <c r="H467" i="11"/>
  <c r="I463" i="11"/>
  <c r="H463" i="11"/>
  <c r="I459" i="11"/>
  <c r="H459" i="11"/>
  <c r="I455" i="11"/>
  <c r="H455" i="11"/>
  <c r="I451" i="11"/>
  <c r="H451" i="11"/>
  <c r="I447" i="11"/>
  <c r="H447" i="11"/>
  <c r="I443" i="11"/>
  <c r="H443" i="11"/>
  <c r="I439" i="11"/>
  <c r="H439" i="11"/>
  <c r="I435" i="11"/>
  <c r="H435" i="11"/>
  <c r="I431" i="11"/>
  <c r="H431" i="11"/>
  <c r="I427" i="11"/>
  <c r="H427" i="11"/>
  <c r="I423" i="11"/>
  <c r="H423" i="11"/>
  <c r="I419" i="11"/>
  <c r="H419" i="11"/>
  <c r="I415" i="11"/>
  <c r="H415" i="11"/>
  <c r="I411" i="11"/>
  <c r="H411" i="11"/>
  <c r="I407" i="11"/>
  <c r="H407" i="11"/>
  <c r="I403" i="11"/>
  <c r="H403" i="11"/>
  <c r="I399" i="11"/>
  <c r="H399" i="11"/>
  <c r="I395" i="11"/>
  <c r="H395" i="11"/>
  <c r="I391" i="11"/>
  <c r="H391" i="11"/>
  <c r="I387" i="11"/>
  <c r="H387" i="11"/>
  <c r="I383" i="11"/>
  <c r="H383" i="11"/>
  <c r="I379" i="11"/>
  <c r="H379" i="11"/>
  <c r="I375" i="11"/>
  <c r="H375" i="11"/>
  <c r="I371" i="11"/>
  <c r="H371" i="11"/>
  <c r="I367" i="11"/>
  <c r="H367" i="11"/>
  <c r="I363" i="11"/>
  <c r="H363" i="11"/>
  <c r="I359" i="11"/>
  <c r="H359" i="11"/>
  <c r="I355" i="11"/>
  <c r="H355" i="11"/>
  <c r="I351" i="11"/>
  <c r="H351" i="11"/>
  <c r="I347" i="11"/>
  <c r="H347" i="11"/>
  <c r="I343" i="11"/>
  <c r="H343" i="11"/>
  <c r="I339" i="11"/>
  <c r="H339" i="11"/>
  <c r="I335" i="11"/>
  <c r="H335" i="11"/>
  <c r="I331" i="11"/>
  <c r="H331" i="11"/>
  <c r="I327" i="11"/>
  <c r="H327" i="11"/>
  <c r="I323" i="11"/>
  <c r="H323" i="11"/>
  <c r="I319" i="11"/>
  <c r="H319" i="11"/>
  <c r="I315" i="11"/>
  <c r="H315" i="11"/>
  <c r="I311" i="11"/>
  <c r="H311" i="11"/>
  <c r="I307" i="11"/>
  <c r="H307" i="11"/>
  <c r="I303" i="11"/>
  <c r="H303" i="11"/>
  <c r="I299" i="11"/>
  <c r="H299" i="11"/>
  <c r="I295" i="11"/>
  <c r="H295" i="11"/>
  <c r="I291" i="11"/>
  <c r="H291" i="11"/>
  <c r="I287" i="11"/>
  <c r="H287" i="11"/>
  <c r="I283" i="11"/>
  <c r="H283" i="11"/>
  <c r="I279" i="11"/>
  <c r="H279" i="11"/>
  <c r="I275" i="11"/>
  <c r="H275" i="11"/>
  <c r="I271" i="11"/>
  <c r="H271" i="11"/>
  <c r="I267" i="11"/>
  <c r="H267" i="11"/>
  <c r="I263" i="11"/>
  <c r="H263" i="11"/>
  <c r="G259" i="11"/>
  <c r="H259" i="11"/>
  <c r="D255" i="11"/>
  <c r="H255" i="11"/>
  <c r="G251" i="11"/>
  <c r="H251" i="11"/>
  <c r="D247" i="11"/>
  <c r="H247" i="11"/>
  <c r="G243" i="11"/>
  <c r="H243" i="11"/>
  <c r="D239" i="11"/>
  <c r="H239" i="11"/>
  <c r="G235" i="11"/>
  <c r="H235" i="11"/>
  <c r="D231" i="11"/>
  <c r="H231" i="11"/>
  <c r="G227" i="11"/>
  <c r="H227" i="11"/>
  <c r="D223" i="11"/>
  <c r="H223" i="11"/>
  <c r="G219" i="11"/>
  <c r="H219" i="11"/>
  <c r="D215" i="11"/>
  <c r="H215" i="11"/>
  <c r="G211" i="11"/>
  <c r="H211" i="11"/>
  <c r="D207" i="11"/>
  <c r="H207" i="11"/>
  <c r="D3" i="11"/>
  <c r="H3" i="11"/>
  <c r="E547" i="11"/>
  <c r="I523" i="11"/>
  <c r="E503" i="11"/>
  <c r="E471" i="11"/>
  <c r="E439" i="11"/>
  <c r="E407" i="11"/>
  <c r="E375" i="11"/>
  <c r="E343" i="11"/>
  <c r="E311" i="11"/>
  <c r="E279" i="11"/>
  <c r="D185" i="11"/>
  <c r="D69" i="11"/>
  <c r="G551" i="11"/>
  <c r="E531" i="11"/>
  <c r="I507" i="11"/>
  <c r="E479" i="11"/>
  <c r="E447" i="11"/>
  <c r="E415" i="11"/>
  <c r="E383" i="11"/>
  <c r="E351" i="11"/>
  <c r="E319" i="11"/>
  <c r="E287" i="11"/>
  <c r="D201" i="11"/>
  <c r="D101" i="11"/>
  <c r="I553" i="11"/>
  <c r="E545" i="11"/>
  <c r="G533" i="11"/>
  <c r="I521" i="11"/>
  <c r="E513" i="11"/>
  <c r="E499" i="11"/>
  <c r="E483" i="11"/>
  <c r="E467" i="11"/>
  <c r="E451" i="11"/>
  <c r="E435" i="11"/>
  <c r="E419" i="11"/>
  <c r="E403" i="11"/>
  <c r="E387" i="11"/>
  <c r="E371" i="11"/>
  <c r="E355" i="11"/>
  <c r="E339" i="11"/>
  <c r="E323" i="11"/>
  <c r="E307" i="11"/>
  <c r="E291" i="11"/>
  <c r="E275" i="11"/>
  <c r="D149" i="11"/>
  <c r="D85" i="11"/>
  <c r="D21" i="11"/>
  <c r="G549" i="11"/>
  <c r="I537" i="11"/>
  <c r="E529" i="11"/>
  <c r="G517" i="11"/>
  <c r="G505" i="11"/>
  <c r="E491" i="11"/>
  <c r="E475" i="11"/>
  <c r="E459" i="11"/>
  <c r="E443" i="11"/>
  <c r="E427" i="11"/>
  <c r="E411" i="11"/>
  <c r="E395" i="11"/>
  <c r="E379" i="11"/>
  <c r="E363" i="11"/>
  <c r="E347" i="11"/>
  <c r="E331" i="11"/>
  <c r="E315" i="11"/>
  <c r="E299" i="11"/>
  <c r="E283" i="11"/>
  <c r="E267" i="11"/>
  <c r="D117" i="11"/>
  <c r="D53" i="11"/>
  <c r="I558" i="11"/>
  <c r="I542" i="11"/>
  <c r="B534" i="11"/>
  <c r="E559" i="11"/>
  <c r="E557" i="11"/>
  <c r="I551" i="11"/>
  <c r="I549" i="11"/>
  <c r="G547" i="11"/>
  <c r="G545" i="11"/>
  <c r="E543" i="11"/>
  <c r="E541" i="11"/>
  <c r="I535" i="11"/>
  <c r="I533" i="11"/>
  <c r="G531" i="11"/>
  <c r="G529" i="11"/>
  <c r="E527" i="11"/>
  <c r="E525" i="11"/>
  <c r="I519" i="11"/>
  <c r="G515" i="11"/>
  <c r="G513" i="11"/>
  <c r="E511" i="11"/>
  <c r="E509" i="11"/>
  <c r="I505" i="11"/>
  <c r="G503" i="11"/>
  <c r="B526" i="11"/>
  <c r="B510" i="11"/>
  <c r="G559" i="11"/>
  <c r="G557" i="11"/>
  <c r="E555" i="11"/>
  <c r="E553" i="11"/>
  <c r="I550" i="11"/>
  <c r="I547" i="11"/>
  <c r="I545" i="11"/>
  <c r="G543" i="11"/>
  <c r="G541" i="11"/>
  <c r="E539" i="11"/>
  <c r="E537" i="11"/>
  <c r="I531" i="11"/>
  <c r="I529" i="11"/>
  <c r="G527" i="11"/>
  <c r="G525" i="11"/>
  <c r="E523" i="11"/>
  <c r="E521" i="11"/>
  <c r="I515" i="11"/>
  <c r="I513" i="11"/>
  <c r="G511" i="11"/>
  <c r="G509" i="11"/>
  <c r="E507" i="11"/>
  <c r="F501" i="11"/>
  <c r="F497" i="11"/>
  <c r="F493" i="11"/>
  <c r="F489" i="11"/>
  <c r="F485" i="11"/>
  <c r="F481" i="11"/>
  <c r="E477" i="11"/>
  <c r="E473" i="11"/>
  <c r="E469" i="11"/>
  <c r="E465" i="11"/>
  <c r="E461" i="11"/>
  <c r="E457" i="11"/>
  <c r="E453" i="11"/>
  <c r="E449" i="11"/>
  <c r="E445" i="11"/>
  <c r="E441" i="11"/>
  <c r="E437" i="11"/>
  <c r="E433" i="11"/>
  <c r="E429" i="11"/>
  <c r="E425" i="11"/>
  <c r="E421" i="11"/>
  <c r="E417" i="11"/>
  <c r="E413" i="11"/>
  <c r="E409" i="11"/>
  <c r="E405" i="11"/>
  <c r="E401" i="11"/>
  <c r="E397" i="11"/>
  <c r="E393" i="11"/>
  <c r="E389" i="11"/>
  <c r="E385" i="11"/>
  <c r="E381" i="11"/>
  <c r="E377" i="11"/>
  <c r="E373" i="11"/>
  <c r="E369" i="11"/>
  <c r="E365" i="11"/>
  <c r="E361" i="11"/>
  <c r="E357" i="11"/>
  <c r="E353" i="11"/>
  <c r="E349" i="11"/>
  <c r="E345" i="11"/>
  <c r="E341" i="11"/>
  <c r="E337" i="11"/>
  <c r="E333" i="11"/>
  <c r="E329" i="11"/>
  <c r="E325" i="11"/>
  <c r="E321" i="11"/>
  <c r="E317" i="11"/>
  <c r="E313" i="11"/>
  <c r="E309" i="11"/>
  <c r="E305" i="11"/>
  <c r="E301" i="11"/>
  <c r="E297" i="11"/>
  <c r="E293" i="11"/>
  <c r="E289" i="11"/>
  <c r="E285" i="11"/>
  <c r="E281" i="11"/>
  <c r="E277" i="11"/>
  <c r="E273" i="11"/>
  <c r="E269" i="11"/>
  <c r="E265" i="11"/>
  <c r="E261" i="11"/>
  <c r="F253" i="11"/>
  <c r="F237" i="11"/>
  <c r="F221" i="11"/>
  <c r="D205" i="11"/>
  <c r="D197" i="11"/>
  <c r="D189" i="11"/>
  <c r="D181" i="11"/>
  <c r="E3" i="11"/>
  <c r="I557" i="11"/>
  <c r="G555" i="11"/>
  <c r="G553" i="11"/>
  <c r="E551" i="11"/>
  <c r="E549" i="11"/>
  <c r="I543" i="11"/>
  <c r="I541" i="11"/>
  <c r="G539" i="11"/>
  <c r="G537" i="11"/>
  <c r="E535" i="11"/>
  <c r="E533" i="11"/>
  <c r="I525" i="11"/>
  <c r="G523" i="11"/>
  <c r="G521" i="11"/>
  <c r="E519" i="11"/>
  <c r="E517" i="11"/>
  <c r="I509" i="11"/>
  <c r="G507" i="11"/>
  <c r="E505" i="11"/>
  <c r="I497" i="11"/>
  <c r="I493" i="11"/>
  <c r="I489" i="11"/>
  <c r="I485" i="11"/>
  <c r="I481" i="11"/>
  <c r="D560" i="11"/>
  <c r="F560" i="11"/>
  <c r="D552" i="11"/>
  <c r="F552" i="11"/>
  <c r="D544" i="11"/>
  <c r="F544" i="11"/>
  <c r="F536" i="11"/>
  <c r="F528" i="11"/>
  <c r="D520" i="11"/>
  <c r="F520" i="11"/>
  <c r="D512" i="11"/>
  <c r="F512" i="11"/>
  <c r="D504" i="11"/>
  <c r="F504" i="11"/>
  <c r="F500" i="11"/>
  <c r="E500" i="11"/>
  <c r="F492" i="11"/>
  <c r="E492" i="11"/>
  <c r="F484" i="11"/>
  <c r="E484" i="11"/>
  <c r="F476" i="11"/>
  <c r="E476" i="11"/>
  <c r="I476" i="11"/>
  <c r="D476" i="11"/>
  <c r="F468" i="11"/>
  <c r="E468" i="11"/>
  <c r="I468" i="11"/>
  <c r="D468" i="11"/>
  <c r="F460" i="11"/>
  <c r="E460" i="11"/>
  <c r="I460" i="11"/>
  <c r="D460" i="11"/>
  <c r="F452" i="11"/>
  <c r="E452" i="11"/>
  <c r="I452" i="11"/>
  <c r="D452" i="11"/>
  <c r="F444" i="11"/>
  <c r="E444" i="11"/>
  <c r="I444" i="11"/>
  <c r="D444" i="11"/>
  <c r="F436" i="11"/>
  <c r="E436" i="11"/>
  <c r="I436" i="11"/>
  <c r="D436" i="11"/>
  <c r="F428" i="11"/>
  <c r="E428" i="11"/>
  <c r="I428" i="11"/>
  <c r="D428" i="11"/>
  <c r="F420" i="11"/>
  <c r="E420" i="11"/>
  <c r="I420" i="11"/>
  <c r="D420" i="11"/>
  <c r="F412" i="11"/>
  <c r="E412" i="11"/>
  <c r="I412" i="11"/>
  <c r="D412" i="11"/>
  <c r="F404" i="11"/>
  <c r="E404" i="11"/>
  <c r="I404" i="11"/>
  <c r="D404" i="11"/>
  <c r="F400" i="11"/>
  <c r="E400" i="11"/>
  <c r="I400" i="11"/>
  <c r="D400" i="11"/>
  <c r="F392" i="11"/>
  <c r="E392" i="11"/>
  <c r="I392" i="11"/>
  <c r="D392" i="11"/>
  <c r="F384" i="11"/>
  <c r="E384" i="11"/>
  <c r="I384" i="11"/>
  <c r="D384" i="11"/>
  <c r="F376" i="11"/>
  <c r="E376" i="11"/>
  <c r="I376" i="11"/>
  <c r="D376" i="11"/>
  <c r="F372" i="11"/>
  <c r="E372" i="11"/>
  <c r="I372" i="11"/>
  <c r="D372" i="11"/>
  <c r="F364" i="11"/>
  <c r="E364" i="11"/>
  <c r="I364" i="11"/>
  <c r="D364" i="11"/>
  <c r="F360" i="11"/>
  <c r="E360" i="11"/>
  <c r="I360" i="11"/>
  <c r="D360" i="11"/>
  <c r="F352" i="11"/>
  <c r="E352" i="11"/>
  <c r="I352" i="11"/>
  <c r="D352" i="11"/>
  <c r="F348" i="11"/>
  <c r="E348" i="11"/>
  <c r="I348" i="11"/>
  <c r="D348" i="11"/>
  <c r="F340" i="11"/>
  <c r="E340" i="11"/>
  <c r="I340" i="11"/>
  <c r="D340" i="11"/>
  <c r="F336" i="11"/>
  <c r="E336" i="11"/>
  <c r="I336" i="11"/>
  <c r="D336" i="11"/>
  <c r="F332" i="11"/>
  <c r="E332" i="11"/>
  <c r="I332" i="11"/>
  <c r="D332" i="11"/>
  <c r="F328" i="11"/>
  <c r="E328" i="11"/>
  <c r="I328" i="11"/>
  <c r="D328" i="11"/>
  <c r="F324" i="11"/>
  <c r="E324" i="11"/>
  <c r="I324" i="11"/>
  <c r="D324" i="11"/>
  <c r="F320" i="11"/>
  <c r="E320" i="11"/>
  <c r="I320" i="11"/>
  <c r="D320" i="11"/>
  <c r="F316" i="11"/>
  <c r="E316" i="11"/>
  <c r="I316" i="11"/>
  <c r="D316" i="11"/>
  <c r="F312" i="11"/>
  <c r="E312" i="11"/>
  <c r="I312" i="11"/>
  <c r="D312" i="11"/>
  <c r="F308" i="11"/>
  <c r="E308" i="11"/>
  <c r="I308" i="11"/>
  <c r="D308" i="11"/>
  <c r="F304" i="11"/>
  <c r="E304" i="11"/>
  <c r="I304" i="11"/>
  <c r="D304" i="11"/>
  <c r="F300" i="11"/>
  <c r="E300" i="11"/>
  <c r="I300" i="11"/>
  <c r="D300" i="11"/>
  <c r="F296" i="11"/>
  <c r="E296" i="11"/>
  <c r="I296" i="11"/>
  <c r="D296" i="11"/>
  <c r="F288" i="11"/>
  <c r="E288" i="11"/>
  <c r="I288" i="11"/>
  <c r="D288" i="11"/>
  <c r="F284" i="11"/>
  <c r="E284" i="11"/>
  <c r="I284" i="11"/>
  <c r="D284" i="11"/>
  <c r="F280" i="11"/>
  <c r="E280" i="11"/>
  <c r="I280" i="11"/>
  <c r="D280" i="11"/>
  <c r="F276" i="11"/>
  <c r="E276" i="11"/>
  <c r="I276" i="11"/>
  <c r="D276" i="11"/>
  <c r="F272" i="11"/>
  <c r="E272" i="11"/>
  <c r="I272" i="11"/>
  <c r="D272" i="11"/>
  <c r="F268" i="11"/>
  <c r="E268" i="11"/>
  <c r="I268" i="11"/>
  <c r="D268" i="11"/>
  <c r="F264" i="11"/>
  <c r="E264" i="11"/>
  <c r="I264" i="11"/>
  <c r="D264" i="11"/>
  <c r="G260" i="11"/>
  <c r="E260" i="11"/>
  <c r="D260" i="11"/>
  <c r="G256" i="11"/>
  <c r="F256" i="11"/>
  <c r="E256" i="11"/>
  <c r="G252" i="11"/>
  <c r="E252" i="11"/>
  <c r="D252" i="11"/>
  <c r="I252" i="11"/>
  <c r="G248" i="11"/>
  <c r="F248" i="11"/>
  <c r="E248" i="11"/>
  <c r="G244" i="11"/>
  <c r="E244" i="11"/>
  <c r="D244" i="11"/>
  <c r="I244" i="11"/>
  <c r="G240" i="11"/>
  <c r="F240" i="11"/>
  <c r="E240" i="11"/>
  <c r="G236" i="11"/>
  <c r="E236" i="11"/>
  <c r="D236" i="11"/>
  <c r="I236" i="11"/>
  <c r="G232" i="11"/>
  <c r="F232" i="11"/>
  <c r="E232" i="11"/>
  <c r="G228" i="11"/>
  <c r="E228" i="11"/>
  <c r="D228" i="11"/>
  <c r="G224" i="11"/>
  <c r="F224" i="11"/>
  <c r="E224" i="11"/>
  <c r="G220" i="11"/>
  <c r="E220" i="11"/>
  <c r="D220" i="11"/>
  <c r="I220" i="11"/>
  <c r="G216" i="11"/>
  <c r="F216" i="11"/>
  <c r="E216" i="11"/>
  <c r="G212" i="11"/>
  <c r="E212" i="11"/>
  <c r="D212" i="11"/>
  <c r="I212" i="11"/>
  <c r="G208" i="11"/>
  <c r="F208" i="11"/>
  <c r="E208" i="11"/>
  <c r="D208" i="11"/>
  <c r="E204" i="11"/>
  <c r="I204" i="11"/>
  <c r="G204" i="11"/>
  <c r="F204" i="11"/>
  <c r="D204" i="11"/>
  <c r="E200" i="11"/>
  <c r="I200" i="11"/>
  <c r="G200" i="11"/>
  <c r="F200" i="11"/>
  <c r="D200" i="11"/>
  <c r="E196" i="11"/>
  <c r="I196" i="11"/>
  <c r="G196" i="11"/>
  <c r="F196" i="11"/>
  <c r="D196" i="11"/>
  <c r="E192" i="11"/>
  <c r="G192" i="11"/>
  <c r="F192" i="11"/>
  <c r="D192" i="11"/>
  <c r="E188" i="11"/>
  <c r="G188" i="11"/>
  <c r="F188" i="11"/>
  <c r="D188" i="11"/>
  <c r="E184" i="11"/>
  <c r="I184" i="11"/>
  <c r="G184" i="11"/>
  <c r="F184" i="11"/>
  <c r="D184" i="11"/>
  <c r="E180" i="11"/>
  <c r="I180" i="11"/>
  <c r="G180" i="11"/>
  <c r="F180" i="11"/>
  <c r="D180" i="11"/>
  <c r="E176" i="11"/>
  <c r="I176" i="11"/>
  <c r="G176" i="11"/>
  <c r="F176" i="11"/>
  <c r="D176" i="11"/>
  <c r="E172" i="11"/>
  <c r="I172" i="11"/>
  <c r="D172" i="11"/>
  <c r="G172" i="11"/>
  <c r="F172" i="11"/>
  <c r="E168" i="11"/>
  <c r="I168" i="11"/>
  <c r="D168" i="11"/>
  <c r="G168" i="11"/>
  <c r="F168" i="11"/>
  <c r="E164" i="11"/>
  <c r="I164" i="11"/>
  <c r="D164" i="11"/>
  <c r="G164" i="11"/>
  <c r="F164" i="11"/>
  <c r="E160" i="11"/>
  <c r="D160" i="11"/>
  <c r="G160" i="11"/>
  <c r="F160" i="11"/>
  <c r="E156" i="11"/>
  <c r="I156" i="11"/>
  <c r="D156" i="11"/>
  <c r="G156" i="11"/>
  <c r="F156" i="11"/>
  <c r="E152" i="11"/>
  <c r="I152" i="11"/>
  <c r="D152" i="11"/>
  <c r="G152" i="11"/>
  <c r="F152" i="11"/>
  <c r="E148" i="11"/>
  <c r="I148" i="11"/>
  <c r="D148" i="11"/>
  <c r="G148" i="11"/>
  <c r="F148" i="11"/>
  <c r="E144" i="11"/>
  <c r="I144" i="11"/>
  <c r="D144" i="11"/>
  <c r="G144" i="11"/>
  <c r="F144" i="11"/>
  <c r="E140" i="11"/>
  <c r="I140" i="11"/>
  <c r="D140" i="11"/>
  <c r="G140" i="11"/>
  <c r="F140" i="11"/>
  <c r="E136" i="11"/>
  <c r="I136" i="11"/>
  <c r="D136" i="11"/>
  <c r="G136" i="11"/>
  <c r="F136" i="11"/>
  <c r="E132" i="11"/>
  <c r="I132" i="11"/>
  <c r="D132" i="11"/>
  <c r="G132" i="11"/>
  <c r="F132" i="11"/>
  <c r="E128" i="11"/>
  <c r="I128" i="11"/>
  <c r="D128" i="11"/>
  <c r="G128" i="11"/>
  <c r="F128" i="11"/>
  <c r="E124" i="11"/>
  <c r="I124" i="11"/>
  <c r="D124" i="11"/>
  <c r="G124" i="11"/>
  <c r="F124" i="11"/>
  <c r="E120" i="11"/>
  <c r="I120" i="11"/>
  <c r="D120" i="11"/>
  <c r="G120" i="11"/>
  <c r="F120" i="11"/>
  <c r="E116" i="11"/>
  <c r="I116" i="11"/>
  <c r="D116" i="11"/>
  <c r="G116" i="11"/>
  <c r="F116" i="11"/>
  <c r="E112" i="11"/>
  <c r="I112" i="11"/>
  <c r="D112" i="11"/>
  <c r="G112" i="11"/>
  <c r="F112" i="11"/>
  <c r="E108" i="11"/>
  <c r="I108" i="11"/>
  <c r="D108" i="11"/>
  <c r="G108" i="11"/>
  <c r="F108" i="11"/>
  <c r="E104" i="11"/>
  <c r="I104" i="11"/>
  <c r="D104" i="11"/>
  <c r="G104" i="11"/>
  <c r="F104" i="11"/>
  <c r="E100" i="11"/>
  <c r="I100" i="11"/>
  <c r="D100" i="11"/>
  <c r="G100" i="11"/>
  <c r="F100" i="11"/>
  <c r="E96" i="11"/>
  <c r="I96" i="11"/>
  <c r="D96" i="11"/>
  <c r="G96" i="11"/>
  <c r="F96" i="11"/>
  <c r="E92" i="11"/>
  <c r="I92" i="11"/>
  <c r="D92" i="11"/>
  <c r="G92" i="11"/>
  <c r="F92" i="11"/>
  <c r="E88" i="11"/>
  <c r="I88" i="11"/>
  <c r="D88" i="11"/>
  <c r="G88" i="11"/>
  <c r="F88" i="11"/>
  <c r="E84" i="11"/>
  <c r="I84" i="11"/>
  <c r="D84" i="11"/>
  <c r="G84" i="11"/>
  <c r="F84" i="11"/>
  <c r="E80" i="11"/>
  <c r="I80" i="11"/>
  <c r="D80" i="11"/>
  <c r="G80" i="11"/>
  <c r="F80" i="11"/>
  <c r="E76" i="11"/>
  <c r="I76" i="11"/>
  <c r="D76" i="11"/>
  <c r="G76" i="11"/>
  <c r="F76" i="11"/>
  <c r="E72" i="11"/>
  <c r="I72" i="11"/>
  <c r="D72" i="11"/>
  <c r="G72" i="11"/>
  <c r="F72" i="11"/>
  <c r="E68" i="11"/>
  <c r="I68" i="11"/>
  <c r="D68" i="11"/>
  <c r="G68" i="11"/>
  <c r="F68" i="11"/>
  <c r="E64" i="11"/>
  <c r="I64" i="11"/>
  <c r="D64" i="11"/>
  <c r="G64" i="11"/>
  <c r="F64" i="11"/>
  <c r="E60" i="11"/>
  <c r="I60" i="11"/>
  <c r="D60" i="11"/>
  <c r="G60" i="11"/>
  <c r="F60" i="11"/>
  <c r="E56" i="11"/>
  <c r="D56" i="11"/>
  <c r="G56" i="11"/>
  <c r="F56" i="11"/>
  <c r="E52" i="11"/>
  <c r="I52" i="11"/>
  <c r="D52" i="11"/>
  <c r="G52" i="11"/>
  <c r="F52" i="11"/>
  <c r="E48" i="11"/>
  <c r="D48" i="11"/>
  <c r="G48" i="11"/>
  <c r="F48" i="11"/>
  <c r="E44" i="11"/>
  <c r="I44" i="11"/>
  <c r="D44" i="11"/>
  <c r="G44" i="11"/>
  <c r="F44" i="11"/>
  <c r="E40" i="11"/>
  <c r="I40" i="11"/>
  <c r="D40" i="11"/>
  <c r="G40" i="11"/>
  <c r="F40" i="11"/>
  <c r="E36" i="11"/>
  <c r="D36" i="11"/>
  <c r="G36" i="11"/>
  <c r="F36" i="11"/>
  <c r="E32" i="11"/>
  <c r="D32" i="11"/>
  <c r="G32" i="11"/>
  <c r="F32" i="11"/>
  <c r="E28" i="11"/>
  <c r="D28" i="11"/>
  <c r="G28" i="11"/>
  <c r="F28" i="11"/>
  <c r="E24" i="11"/>
  <c r="I24" i="11"/>
  <c r="D24" i="11"/>
  <c r="G24" i="11"/>
  <c r="F24" i="11"/>
  <c r="E20" i="11"/>
  <c r="I20" i="11"/>
  <c r="D20" i="11"/>
  <c r="G20" i="11"/>
  <c r="F20" i="11"/>
  <c r="E16" i="11"/>
  <c r="I16" i="11"/>
  <c r="D16" i="11"/>
  <c r="G16" i="11"/>
  <c r="F16" i="11"/>
  <c r="E12" i="11"/>
  <c r="I12" i="11"/>
  <c r="D12" i="11"/>
  <c r="G12" i="11"/>
  <c r="F12" i="11"/>
  <c r="E8" i="11"/>
  <c r="I8" i="11"/>
  <c r="D8" i="11"/>
  <c r="G8" i="11"/>
  <c r="F8" i="11"/>
  <c r="F4" i="11"/>
  <c r="D4" i="11"/>
  <c r="E2" i="11"/>
  <c r="G2" i="11"/>
  <c r="D558" i="11"/>
  <c r="F558" i="11"/>
  <c r="D554" i="11"/>
  <c r="F554" i="11"/>
  <c r="D550" i="11"/>
  <c r="F550" i="11"/>
  <c r="D546" i="11"/>
  <c r="F546" i="11"/>
  <c r="D542" i="11"/>
  <c r="F542" i="11"/>
  <c r="F538" i="11"/>
  <c r="F534" i="11"/>
  <c r="F530" i="11"/>
  <c r="F526" i="11"/>
  <c r="D522" i="11"/>
  <c r="F522" i="11"/>
  <c r="D518" i="11"/>
  <c r="F518" i="11"/>
  <c r="D514" i="11"/>
  <c r="F514" i="11"/>
  <c r="D510" i="11"/>
  <c r="F510" i="11"/>
  <c r="D506" i="11"/>
  <c r="F506" i="11"/>
  <c r="F502" i="11"/>
  <c r="G502" i="11"/>
  <c r="D502" i="11"/>
  <c r="I502" i="11"/>
  <c r="F498" i="11"/>
  <c r="D498" i="11"/>
  <c r="I498" i="11"/>
  <c r="G498" i="11"/>
  <c r="F494" i="11"/>
  <c r="G494" i="11"/>
  <c r="D494" i="11"/>
  <c r="I494" i="11"/>
  <c r="F490" i="11"/>
  <c r="D490" i="11"/>
  <c r="I490" i="11"/>
  <c r="G490" i="11"/>
  <c r="F486" i="11"/>
  <c r="G486" i="11"/>
  <c r="D486" i="11"/>
  <c r="I486" i="11"/>
  <c r="F482" i="11"/>
  <c r="D482" i="11"/>
  <c r="I482" i="11"/>
  <c r="G482" i="11"/>
  <c r="F478" i="11"/>
  <c r="E478" i="11"/>
  <c r="I478" i="11"/>
  <c r="D478" i="11"/>
  <c r="F474" i="11"/>
  <c r="E474" i="11"/>
  <c r="I474" i="11"/>
  <c r="D474" i="11"/>
  <c r="F470" i="11"/>
  <c r="E470" i="11"/>
  <c r="I470" i="11"/>
  <c r="D470" i="11"/>
  <c r="F466" i="11"/>
  <c r="E466" i="11"/>
  <c r="I466" i="11"/>
  <c r="D466" i="11"/>
  <c r="F462" i="11"/>
  <c r="E462" i="11"/>
  <c r="I462" i="11"/>
  <c r="D462" i="11"/>
  <c r="F458" i="11"/>
  <c r="E458" i="11"/>
  <c r="I458" i="11"/>
  <c r="D458" i="11"/>
  <c r="F454" i="11"/>
  <c r="E454" i="11"/>
  <c r="I454" i="11"/>
  <c r="D454" i="11"/>
  <c r="F450" i="11"/>
  <c r="E450" i="11"/>
  <c r="I450" i="11"/>
  <c r="D450" i="11"/>
  <c r="F446" i="11"/>
  <c r="E446" i="11"/>
  <c r="I446" i="11"/>
  <c r="D446" i="11"/>
  <c r="F442" i="11"/>
  <c r="E442" i="11"/>
  <c r="I442" i="11"/>
  <c r="D442" i="11"/>
  <c r="F438" i="11"/>
  <c r="E438" i="11"/>
  <c r="I438" i="11"/>
  <c r="D438" i="11"/>
  <c r="F434" i="11"/>
  <c r="E434" i="11"/>
  <c r="I434" i="11"/>
  <c r="D434" i="11"/>
  <c r="F430" i="11"/>
  <c r="E430" i="11"/>
  <c r="I430" i="11"/>
  <c r="D430" i="11"/>
  <c r="F426" i="11"/>
  <c r="E426" i="11"/>
  <c r="I426" i="11"/>
  <c r="D426" i="11"/>
  <c r="F422" i="11"/>
  <c r="E422" i="11"/>
  <c r="I422" i="11"/>
  <c r="D422" i="11"/>
  <c r="F418" i="11"/>
  <c r="E418" i="11"/>
  <c r="I418" i="11"/>
  <c r="D418" i="11"/>
  <c r="F414" i="11"/>
  <c r="E414" i="11"/>
  <c r="I414" i="11"/>
  <c r="D414" i="11"/>
  <c r="F410" i="11"/>
  <c r="E410" i="11"/>
  <c r="I410" i="11"/>
  <c r="D410" i="11"/>
  <c r="F406" i="11"/>
  <c r="E406" i="11"/>
  <c r="I406" i="11"/>
  <c r="D406" i="11"/>
  <c r="F402" i="11"/>
  <c r="E402" i="11"/>
  <c r="I402" i="11"/>
  <c r="D402" i="11"/>
  <c r="F398" i="11"/>
  <c r="E398" i="11"/>
  <c r="I398" i="11"/>
  <c r="D398" i="11"/>
  <c r="F394" i="11"/>
  <c r="E394" i="11"/>
  <c r="I394" i="11"/>
  <c r="D394" i="11"/>
  <c r="F390" i="11"/>
  <c r="E390" i="11"/>
  <c r="I390" i="11"/>
  <c r="D390" i="11"/>
  <c r="F386" i="11"/>
  <c r="E386" i="11"/>
  <c r="I386" i="11"/>
  <c r="D386" i="11"/>
  <c r="F382" i="11"/>
  <c r="E382" i="11"/>
  <c r="I382" i="11"/>
  <c r="D382" i="11"/>
  <c r="F378" i="11"/>
  <c r="E378" i="11"/>
  <c r="I378" i="11"/>
  <c r="D378" i="11"/>
  <c r="F374" i="11"/>
  <c r="E374" i="11"/>
  <c r="I374" i="11"/>
  <c r="D374" i="11"/>
  <c r="F370" i="11"/>
  <c r="E370" i="11"/>
  <c r="I370" i="11"/>
  <c r="D370" i="11"/>
  <c r="F366" i="11"/>
  <c r="E366" i="11"/>
  <c r="I366" i="11"/>
  <c r="D366" i="11"/>
  <c r="F362" i="11"/>
  <c r="E362" i="11"/>
  <c r="I362" i="11"/>
  <c r="D362" i="11"/>
  <c r="F358" i="11"/>
  <c r="E358" i="11"/>
  <c r="I358" i="11"/>
  <c r="D358" i="11"/>
  <c r="F354" i="11"/>
  <c r="E354" i="11"/>
  <c r="I354" i="11"/>
  <c r="D354" i="11"/>
  <c r="F350" i="11"/>
  <c r="E350" i="11"/>
  <c r="I350" i="11"/>
  <c r="D350" i="11"/>
  <c r="F346" i="11"/>
  <c r="E346" i="11"/>
  <c r="I346" i="11"/>
  <c r="D346" i="11"/>
  <c r="F342" i="11"/>
  <c r="E342" i="11"/>
  <c r="I342" i="11"/>
  <c r="D342" i="11"/>
  <c r="F338" i="11"/>
  <c r="E338" i="11"/>
  <c r="I338" i="11"/>
  <c r="D338" i="11"/>
  <c r="F334" i="11"/>
  <c r="E334" i="11"/>
  <c r="I334" i="11"/>
  <c r="D334" i="11"/>
  <c r="F330" i="11"/>
  <c r="E330" i="11"/>
  <c r="I330" i="11"/>
  <c r="D330" i="11"/>
  <c r="F326" i="11"/>
  <c r="E326" i="11"/>
  <c r="I326" i="11"/>
  <c r="D326" i="11"/>
  <c r="F322" i="11"/>
  <c r="E322" i="11"/>
  <c r="I322" i="11"/>
  <c r="D322" i="11"/>
  <c r="F318" i="11"/>
  <c r="E318" i="11"/>
  <c r="I318" i="11"/>
  <c r="D318" i="11"/>
  <c r="F314" i="11"/>
  <c r="E314" i="11"/>
  <c r="I314" i="11"/>
  <c r="D314" i="11"/>
  <c r="F310" i="11"/>
  <c r="E310" i="11"/>
  <c r="I310" i="11"/>
  <c r="D310" i="11"/>
  <c r="F306" i="11"/>
  <c r="E306" i="11"/>
  <c r="I306" i="11"/>
  <c r="D306" i="11"/>
  <c r="F302" i="11"/>
  <c r="E302" i="11"/>
  <c r="I302" i="11"/>
  <c r="D302" i="11"/>
  <c r="F298" i="11"/>
  <c r="E298" i="11"/>
  <c r="I298" i="11"/>
  <c r="D298" i="11"/>
  <c r="F294" i="11"/>
  <c r="E294" i="11"/>
  <c r="I294" i="11"/>
  <c r="D294" i="11"/>
  <c r="F290" i="11"/>
  <c r="E290" i="11"/>
  <c r="I290" i="11"/>
  <c r="D290" i="11"/>
  <c r="F286" i="11"/>
  <c r="E286" i="11"/>
  <c r="I286" i="11"/>
  <c r="D286" i="11"/>
  <c r="F282" i="11"/>
  <c r="E282" i="11"/>
  <c r="I282" i="11"/>
  <c r="D282" i="11"/>
  <c r="F278" i="11"/>
  <c r="E278" i="11"/>
  <c r="I278" i="11"/>
  <c r="D278" i="11"/>
  <c r="F274" i="11"/>
  <c r="E274" i="11"/>
  <c r="I274" i="11"/>
  <c r="D274" i="11"/>
  <c r="F270" i="11"/>
  <c r="E270" i="11"/>
  <c r="I270" i="11"/>
  <c r="D270" i="11"/>
  <c r="F266" i="11"/>
  <c r="E266" i="11"/>
  <c r="I266" i="11"/>
  <c r="D266" i="11"/>
  <c r="F262" i="11"/>
  <c r="E262" i="11"/>
  <c r="I262" i="11"/>
  <c r="D262" i="11"/>
  <c r="G258" i="11"/>
  <c r="F258" i="11"/>
  <c r="E258" i="11"/>
  <c r="D258" i="11"/>
  <c r="I258" i="11"/>
  <c r="G254" i="11"/>
  <c r="D254" i="11"/>
  <c r="I254" i="11"/>
  <c r="F254" i="11"/>
  <c r="G250" i="11"/>
  <c r="F250" i="11"/>
  <c r="E250" i="11"/>
  <c r="I250" i="11"/>
  <c r="D250" i="11"/>
  <c r="G246" i="11"/>
  <c r="D246" i="11"/>
  <c r="I246" i="11"/>
  <c r="F246" i="11"/>
  <c r="G242" i="11"/>
  <c r="F242" i="11"/>
  <c r="E242" i="11"/>
  <c r="D242" i="11"/>
  <c r="I242" i="11"/>
  <c r="G238" i="11"/>
  <c r="D238" i="11"/>
  <c r="I238" i="11"/>
  <c r="F238" i="11"/>
  <c r="G234" i="11"/>
  <c r="F234" i="11"/>
  <c r="E234" i="11"/>
  <c r="I234" i="11"/>
  <c r="D234" i="11"/>
  <c r="G230" i="11"/>
  <c r="D230" i="11"/>
  <c r="I230" i="11"/>
  <c r="F230" i="11"/>
  <c r="G226" i="11"/>
  <c r="F226" i="11"/>
  <c r="E226" i="11"/>
  <c r="D226" i="11"/>
  <c r="I226" i="11"/>
  <c r="G222" i="11"/>
  <c r="D222" i="11"/>
  <c r="I222" i="11"/>
  <c r="F222" i="11"/>
  <c r="G218" i="11"/>
  <c r="F218" i="11"/>
  <c r="E218" i="11"/>
  <c r="I218" i="11"/>
  <c r="D218" i="11"/>
  <c r="G214" i="11"/>
  <c r="D214" i="11"/>
  <c r="I214" i="11"/>
  <c r="F214" i="11"/>
  <c r="G210" i="11"/>
  <c r="F210" i="11"/>
  <c r="E210" i="11"/>
  <c r="D210" i="11"/>
  <c r="I210" i="11"/>
  <c r="G206" i="11"/>
  <c r="D206" i="11"/>
  <c r="I206" i="11"/>
  <c r="F206" i="11"/>
  <c r="E206" i="11"/>
  <c r="E202" i="11"/>
  <c r="I202" i="11"/>
  <c r="G202" i="11"/>
  <c r="D202" i="11"/>
  <c r="F202" i="11"/>
  <c r="E198" i="11"/>
  <c r="I198" i="11"/>
  <c r="G198" i="11"/>
  <c r="D198" i="11"/>
  <c r="F198" i="11"/>
  <c r="E194" i="11"/>
  <c r="I194" i="11"/>
  <c r="G194" i="11"/>
  <c r="D194" i="11"/>
  <c r="F194" i="11"/>
  <c r="E190" i="11"/>
  <c r="I190" i="11"/>
  <c r="G190" i="11"/>
  <c r="D190" i="11"/>
  <c r="F190" i="11"/>
  <c r="E186" i="11"/>
  <c r="I186" i="11"/>
  <c r="G186" i="11"/>
  <c r="D186" i="11"/>
  <c r="F186" i="11"/>
  <c r="E182" i="11"/>
  <c r="I182" i="11"/>
  <c r="G182" i="11"/>
  <c r="D182" i="11"/>
  <c r="F182" i="11"/>
  <c r="E178" i="11"/>
  <c r="I178" i="11"/>
  <c r="G178" i="11"/>
  <c r="D178" i="11"/>
  <c r="F178" i="11"/>
  <c r="E174" i="11"/>
  <c r="I174" i="11"/>
  <c r="D174" i="11"/>
  <c r="G174" i="11"/>
  <c r="F174" i="11"/>
  <c r="E170" i="11"/>
  <c r="I170" i="11"/>
  <c r="D170" i="11"/>
  <c r="G170" i="11"/>
  <c r="F170" i="11"/>
  <c r="E166" i="11"/>
  <c r="D166" i="11"/>
  <c r="G166" i="11"/>
  <c r="F166" i="11"/>
  <c r="E162" i="11"/>
  <c r="I162" i="11"/>
  <c r="D162" i="11"/>
  <c r="G162" i="11"/>
  <c r="F162" i="11"/>
  <c r="E158" i="11"/>
  <c r="I158" i="11"/>
  <c r="D158" i="11"/>
  <c r="G158" i="11"/>
  <c r="F158" i="11"/>
  <c r="E154" i="11"/>
  <c r="I154" i="11"/>
  <c r="D154" i="11"/>
  <c r="G154" i="11"/>
  <c r="F154" i="11"/>
  <c r="E150" i="11"/>
  <c r="I150" i="11"/>
  <c r="D150" i="11"/>
  <c r="G150" i="11"/>
  <c r="F150" i="11"/>
  <c r="E146" i="11"/>
  <c r="I146" i="11"/>
  <c r="D146" i="11"/>
  <c r="G146" i="11"/>
  <c r="F146" i="11"/>
  <c r="E142" i="11"/>
  <c r="I142" i="11"/>
  <c r="D142" i="11"/>
  <c r="G142" i="11"/>
  <c r="F142" i="11"/>
  <c r="E138" i="11"/>
  <c r="I138" i="11"/>
  <c r="D138" i="11"/>
  <c r="G138" i="11"/>
  <c r="F138" i="11"/>
  <c r="E134" i="11"/>
  <c r="I134" i="11"/>
  <c r="D134" i="11"/>
  <c r="G134" i="11"/>
  <c r="F134" i="11"/>
  <c r="E130" i="11"/>
  <c r="D130" i="11"/>
  <c r="G130" i="11"/>
  <c r="F130" i="11"/>
  <c r="E126" i="11"/>
  <c r="I126" i="11"/>
  <c r="D126" i="11"/>
  <c r="G126" i="11"/>
  <c r="F126" i="11"/>
  <c r="E122" i="11"/>
  <c r="I122" i="11"/>
  <c r="D122" i="11"/>
  <c r="G122" i="11"/>
  <c r="F122" i="11"/>
  <c r="E118" i="11"/>
  <c r="I118" i="11"/>
  <c r="D118" i="11"/>
  <c r="G118" i="11"/>
  <c r="F118" i="11"/>
  <c r="E114" i="11"/>
  <c r="I114" i="11"/>
  <c r="D114" i="11"/>
  <c r="G114" i="11"/>
  <c r="F114" i="11"/>
  <c r="E110" i="11"/>
  <c r="I110" i="11"/>
  <c r="D110" i="11"/>
  <c r="G110" i="11"/>
  <c r="F110" i="11"/>
  <c r="E106" i="11"/>
  <c r="D106" i="11"/>
  <c r="G106" i="11"/>
  <c r="F106" i="11"/>
  <c r="E102" i="11"/>
  <c r="I102" i="11"/>
  <c r="D102" i="11"/>
  <c r="G102" i="11"/>
  <c r="F102" i="11"/>
  <c r="E98" i="11"/>
  <c r="I98" i="11"/>
  <c r="D98" i="11"/>
  <c r="G98" i="11"/>
  <c r="F98" i="11"/>
  <c r="E94" i="11"/>
  <c r="I94" i="11"/>
  <c r="D94" i="11"/>
  <c r="G94" i="11"/>
  <c r="F94" i="11"/>
  <c r="E90" i="11"/>
  <c r="I90" i="11"/>
  <c r="D90" i="11"/>
  <c r="G90" i="11"/>
  <c r="F90" i="11"/>
  <c r="E86" i="11"/>
  <c r="I86" i="11"/>
  <c r="D86" i="11"/>
  <c r="G86" i="11"/>
  <c r="F86" i="11"/>
  <c r="E82" i="11"/>
  <c r="I82" i="11"/>
  <c r="D82" i="11"/>
  <c r="G82" i="11"/>
  <c r="F82" i="11"/>
  <c r="E78" i="11"/>
  <c r="D78" i="11"/>
  <c r="G78" i="11"/>
  <c r="F78" i="11"/>
  <c r="E74" i="11"/>
  <c r="I74" i="11"/>
  <c r="D74" i="11"/>
  <c r="G74" i="11"/>
  <c r="F74" i="11"/>
  <c r="E70" i="11"/>
  <c r="I70" i="11"/>
  <c r="D70" i="11"/>
  <c r="G70" i="11"/>
  <c r="F70" i="11"/>
  <c r="E66" i="11"/>
  <c r="I66" i="11"/>
  <c r="D66" i="11"/>
  <c r="G66" i="11"/>
  <c r="F66" i="11"/>
  <c r="E62" i="11"/>
  <c r="I62" i="11"/>
  <c r="D62" i="11"/>
  <c r="G62" i="11"/>
  <c r="F62" i="11"/>
  <c r="E58" i="11"/>
  <c r="I58" i="11"/>
  <c r="D58" i="11"/>
  <c r="G58" i="11"/>
  <c r="F58" i="11"/>
  <c r="E54" i="11"/>
  <c r="D54" i="11"/>
  <c r="G54" i="11"/>
  <c r="F54" i="11"/>
  <c r="E50" i="11"/>
  <c r="D50" i="11"/>
  <c r="G50" i="11"/>
  <c r="F50" i="11"/>
  <c r="E46" i="11"/>
  <c r="I46" i="11"/>
  <c r="D46" i="11"/>
  <c r="G46" i="11"/>
  <c r="F46" i="11"/>
  <c r="E42" i="11"/>
  <c r="I42" i="11"/>
  <c r="D42" i="11"/>
  <c r="G42" i="11"/>
  <c r="F42" i="11"/>
  <c r="E38" i="11"/>
  <c r="I38" i="11"/>
  <c r="D38" i="11"/>
  <c r="G38" i="11"/>
  <c r="F38" i="11"/>
  <c r="E34" i="11"/>
  <c r="I34" i="11"/>
  <c r="D34" i="11"/>
  <c r="G34" i="11"/>
  <c r="F34" i="11"/>
  <c r="E30" i="11"/>
  <c r="I30" i="11"/>
  <c r="D30" i="11"/>
  <c r="G30" i="11"/>
  <c r="F30" i="11"/>
  <c r="E26" i="11"/>
  <c r="I26" i="11"/>
  <c r="D26" i="11"/>
  <c r="G26" i="11"/>
  <c r="F26" i="11"/>
  <c r="E22" i="11"/>
  <c r="D22" i="11"/>
  <c r="G22" i="11"/>
  <c r="F22" i="11"/>
  <c r="E18" i="11"/>
  <c r="D18" i="11"/>
  <c r="G18" i="11"/>
  <c r="F18" i="11"/>
  <c r="E14" i="11"/>
  <c r="D14" i="11"/>
  <c r="G14" i="11"/>
  <c r="F14" i="11"/>
  <c r="E10" i="11"/>
  <c r="I10" i="11"/>
  <c r="D10" i="11"/>
  <c r="G10" i="11"/>
  <c r="F10" i="11"/>
  <c r="E6" i="11"/>
  <c r="D6" i="11"/>
  <c r="G6" i="11"/>
  <c r="F6" i="11"/>
  <c r="E556" i="11"/>
  <c r="E552" i="11"/>
  <c r="E548" i="11"/>
  <c r="E544" i="11"/>
  <c r="E540" i="11"/>
  <c r="E536" i="11"/>
  <c r="E532" i="11"/>
  <c r="E528" i="11"/>
  <c r="E524" i="11"/>
  <c r="E516" i="11"/>
  <c r="B2" i="11"/>
  <c r="B554" i="11"/>
  <c r="B546" i="11"/>
  <c r="B538" i="11"/>
  <c r="B530" i="11"/>
  <c r="B522" i="11"/>
  <c r="B514" i="11"/>
  <c r="B506" i="11"/>
  <c r="B498" i="11"/>
  <c r="B490" i="11"/>
  <c r="B482" i="11"/>
  <c r="B474" i="11"/>
  <c r="B466" i="11"/>
  <c r="B458" i="11"/>
  <c r="B450" i="11"/>
  <c r="B442" i="11"/>
  <c r="B434" i="11"/>
  <c r="B426" i="11"/>
  <c r="B418" i="11"/>
  <c r="B410" i="11"/>
  <c r="B402" i="11"/>
  <c r="B394" i="11"/>
  <c r="B386" i="11"/>
  <c r="B378" i="11"/>
  <c r="B370" i="11"/>
  <c r="B362" i="11"/>
  <c r="B354" i="11"/>
  <c r="B346" i="11"/>
  <c r="B338" i="11"/>
  <c r="B330" i="11"/>
  <c r="B322" i="11"/>
  <c r="B314" i="11"/>
  <c r="B306" i="11"/>
  <c r="B298" i="11"/>
  <c r="B290" i="11"/>
  <c r="B282" i="11"/>
  <c r="B274" i="11"/>
  <c r="B266" i="11"/>
  <c r="B258" i="11"/>
  <c r="B250" i="11"/>
  <c r="B242" i="11"/>
  <c r="B234" i="11"/>
  <c r="B226" i="11"/>
  <c r="B218" i="11"/>
  <c r="B210" i="11"/>
  <c r="B202" i="11"/>
  <c r="B194" i="11"/>
  <c r="B186" i="11"/>
  <c r="B178" i="11"/>
  <c r="B170" i="11"/>
  <c r="B162" i="11"/>
  <c r="B154" i="11"/>
  <c r="B146" i="11"/>
  <c r="B138" i="11"/>
  <c r="B130" i="11"/>
  <c r="B122" i="11"/>
  <c r="B114" i="11"/>
  <c r="B106" i="11"/>
  <c r="B98" i="11"/>
  <c r="B90" i="11"/>
  <c r="B82" i="11"/>
  <c r="B74" i="11"/>
  <c r="B66" i="11"/>
  <c r="B58" i="11"/>
  <c r="B50" i="11"/>
  <c r="B42" i="11"/>
  <c r="B34" i="11"/>
  <c r="B26" i="11"/>
  <c r="B18" i="11"/>
  <c r="B10" i="11"/>
  <c r="D2" i="11"/>
  <c r="G4" i="11"/>
  <c r="I560" i="11"/>
  <c r="E558" i="11"/>
  <c r="I556" i="11"/>
  <c r="E554" i="11"/>
  <c r="I552" i="11"/>
  <c r="E550" i="11"/>
  <c r="I548" i="11"/>
  <c r="E546" i="11"/>
  <c r="I544" i="11"/>
  <c r="E542" i="11"/>
  <c r="I540" i="11"/>
  <c r="E538" i="11"/>
  <c r="I536" i="11"/>
  <c r="E534" i="11"/>
  <c r="I532" i="11"/>
  <c r="E530" i="11"/>
  <c r="I528" i="11"/>
  <c r="E526" i="11"/>
  <c r="I524" i="11"/>
  <c r="E522" i="11"/>
  <c r="I520" i="11"/>
  <c r="E518" i="11"/>
  <c r="I516" i="11"/>
  <c r="E514" i="11"/>
  <c r="I512" i="11"/>
  <c r="E510" i="11"/>
  <c r="I508" i="11"/>
  <c r="E506" i="11"/>
  <c r="I504" i="11"/>
  <c r="D500" i="11"/>
  <c r="E498" i="11"/>
  <c r="G496" i="11"/>
  <c r="I492" i="11"/>
  <c r="D484" i="11"/>
  <c r="E482" i="11"/>
  <c r="G480" i="11"/>
  <c r="G400" i="11"/>
  <c r="G392" i="11"/>
  <c r="G384" i="11"/>
  <c r="G376" i="11"/>
  <c r="G360" i="11"/>
  <c r="G352" i="11"/>
  <c r="G336" i="11"/>
  <c r="G328" i="11"/>
  <c r="G320" i="11"/>
  <c r="G312" i="11"/>
  <c r="G304" i="11"/>
  <c r="G296" i="11"/>
  <c r="G288" i="11"/>
  <c r="G280" i="11"/>
  <c r="G272" i="11"/>
  <c r="G264" i="11"/>
  <c r="D248" i="11"/>
  <c r="F244" i="11"/>
  <c r="I240" i="11"/>
  <c r="E230" i="11"/>
  <c r="D216" i="11"/>
  <c r="F212" i="11"/>
  <c r="I208" i="11"/>
  <c r="B500" i="11"/>
  <c r="B492" i="11"/>
  <c r="B484" i="11"/>
  <c r="B476" i="11"/>
  <c r="B468" i="11"/>
  <c r="B460" i="11"/>
  <c r="B452" i="11"/>
  <c r="B444" i="11"/>
  <c r="B436" i="11"/>
  <c r="B428" i="11"/>
  <c r="B420" i="11"/>
  <c r="B412" i="11"/>
  <c r="B404" i="11"/>
  <c r="B372" i="11"/>
  <c r="B364" i="11"/>
  <c r="B348" i="11"/>
  <c r="B340" i="11"/>
  <c r="B332" i="11"/>
  <c r="B324" i="11"/>
  <c r="B316" i="11"/>
  <c r="B308" i="11"/>
  <c r="B300" i="11"/>
  <c r="B284" i="11"/>
  <c r="B276" i="11"/>
  <c r="B268" i="11"/>
  <c r="B260" i="11"/>
  <c r="B252" i="11"/>
  <c r="B244" i="11"/>
  <c r="B236" i="11"/>
  <c r="B228" i="11"/>
  <c r="B220" i="11"/>
  <c r="B212" i="11"/>
  <c r="B204" i="11"/>
  <c r="B196" i="11"/>
  <c r="B188" i="11"/>
  <c r="B180" i="11"/>
  <c r="B172" i="11"/>
  <c r="B164" i="11"/>
  <c r="B156" i="11"/>
  <c r="B148" i="11"/>
  <c r="B140" i="11"/>
  <c r="B132" i="11"/>
  <c r="B124" i="11"/>
  <c r="B116" i="11"/>
  <c r="B108" i="11"/>
  <c r="B100" i="11"/>
  <c r="B92" i="11"/>
  <c r="B84" i="11"/>
  <c r="B76" i="11"/>
  <c r="B68" i="11"/>
  <c r="B60" i="11"/>
  <c r="B52" i="11"/>
  <c r="B44" i="11"/>
  <c r="B36" i="11"/>
  <c r="B28" i="11"/>
  <c r="B20" i="11"/>
  <c r="B12" i="11"/>
  <c r="B4" i="11"/>
  <c r="G558" i="11"/>
  <c r="G554" i="11"/>
  <c r="G550" i="11"/>
  <c r="G546" i="11"/>
  <c r="G542" i="11"/>
  <c r="G538" i="11"/>
  <c r="G534" i="11"/>
  <c r="G530" i="11"/>
  <c r="G526" i="11"/>
  <c r="G522" i="11"/>
  <c r="G518" i="11"/>
  <c r="G514" i="11"/>
  <c r="G510" i="11"/>
  <c r="G506" i="11"/>
  <c r="E502" i="11"/>
  <c r="G500" i="11"/>
  <c r="E486" i="11"/>
  <c r="G484" i="11"/>
  <c r="G478" i="11"/>
  <c r="G470" i="11"/>
  <c r="G462" i="11"/>
  <c r="G454" i="11"/>
  <c r="G446" i="11"/>
  <c r="G438" i="11"/>
  <c r="G430" i="11"/>
  <c r="G422" i="11"/>
  <c r="G414" i="11"/>
  <c r="G406" i="11"/>
  <c r="G398" i="11"/>
  <c r="G390" i="11"/>
  <c r="G382" i="11"/>
  <c r="G374" i="11"/>
  <c r="G366" i="11"/>
  <c r="G358" i="11"/>
  <c r="G350" i="11"/>
  <c r="G342" i="11"/>
  <c r="G334" i="11"/>
  <c r="G326" i="11"/>
  <c r="G318" i="11"/>
  <c r="G310" i="11"/>
  <c r="G302" i="11"/>
  <c r="G294" i="11"/>
  <c r="G286" i="11"/>
  <c r="G278" i="11"/>
  <c r="G270" i="11"/>
  <c r="G262" i="11"/>
  <c r="D256" i="11"/>
  <c r="F252" i="11"/>
  <c r="I248" i="11"/>
  <c r="E238" i="11"/>
  <c r="D224" i="11"/>
  <c r="F220" i="11"/>
  <c r="D556" i="11"/>
  <c r="F556" i="11"/>
  <c r="D548" i="11"/>
  <c r="F548" i="11"/>
  <c r="F540" i="11"/>
  <c r="F532" i="11"/>
  <c r="D524" i="11"/>
  <c r="F524" i="11"/>
  <c r="D516" i="11"/>
  <c r="F516" i="11"/>
  <c r="D508" i="11"/>
  <c r="F508" i="11"/>
  <c r="F496" i="11"/>
  <c r="E496" i="11"/>
  <c r="F488" i="11"/>
  <c r="E488" i="11"/>
  <c r="F480" i="11"/>
  <c r="E480" i="11"/>
  <c r="D480" i="11"/>
  <c r="F472" i="11"/>
  <c r="E472" i="11"/>
  <c r="I472" i="11"/>
  <c r="D472" i="11"/>
  <c r="F464" i="11"/>
  <c r="E464" i="11"/>
  <c r="I464" i="11"/>
  <c r="D464" i="11"/>
  <c r="F456" i="11"/>
  <c r="E456" i="11"/>
  <c r="I456" i="11"/>
  <c r="D456" i="11"/>
  <c r="F448" i="11"/>
  <c r="E448" i="11"/>
  <c r="I448" i="11"/>
  <c r="D448" i="11"/>
  <c r="F440" i="11"/>
  <c r="E440" i="11"/>
  <c r="I440" i="11"/>
  <c r="D440" i="11"/>
  <c r="F432" i="11"/>
  <c r="E432" i="11"/>
  <c r="I432" i="11"/>
  <c r="D432" i="11"/>
  <c r="F424" i="11"/>
  <c r="E424" i="11"/>
  <c r="I424" i="11"/>
  <c r="D424" i="11"/>
  <c r="F416" i="11"/>
  <c r="E416" i="11"/>
  <c r="I416" i="11"/>
  <c r="D416" i="11"/>
  <c r="F408" i="11"/>
  <c r="E408" i="11"/>
  <c r="I408" i="11"/>
  <c r="D408" i="11"/>
  <c r="F396" i="11"/>
  <c r="E396" i="11"/>
  <c r="I396" i="11"/>
  <c r="D396" i="11"/>
  <c r="F388" i="11"/>
  <c r="E388" i="11"/>
  <c r="D388" i="11"/>
  <c r="F380" i="11"/>
  <c r="E380" i="11"/>
  <c r="I380" i="11"/>
  <c r="D380" i="11"/>
  <c r="F368" i="11"/>
  <c r="E368" i="11"/>
  <c r="I368" i="11"/>
  <c r="D368" i="11"/>
  <c r="F356" i="11"/>
  <c r="E356" i="11"/>
  <c r="I356" i="11"/>
  <c r="D356" i="11"/>
  <c r="F344" i="11"/>
  <c r="E344" i="11"/>
  <c r="I344" i="11"/>
  <c r="D344" i="11"/>
  <c r="F292" i="11"/>
  <c r="E292" i="11"/>
  <c r="I292" i="11"/>
  <c r="D292" i="11"/>
  <c r="E560" i="11"/>
  <c r="E520" i="11"/>
  <c r="E512" i="11"/>
  <c r="E508" i="11"/>
  <c r="I506" i="11"/>
  <c r="E504" i="11"/>
  <c r="I500" i="11"/>
  <c r="D492" i="11"/>
  <c r="E490" i="11"/>
  <c r="G488" i="11"/>
  <c r="I484" i="11"/>
  <c r="G476" i="11"/>
  <c r="G468" i="11"/>
  <c r="G460" i="11"/>
  <c r="G452" i="11"/>
  <c r="G444" i="11"/>
  <c r="G436" i="11"/>
  <c r="G428" i="11"/>
  <c r="G420" i="11"/>
  <c r="G412" i="11"/>
  <c r="G404" i="11"/>
  <c r="G396" i="11"/>
  <c r="G388" i="11"/>
  <c r="G380" i="11"/>
  <c r="G372" i="11"/>
  <c r="G364" i="11"/>
  <c r="G356" i="11"/>
  <c r="G348" i="11"/>
  <c r="G340" i="11"/>
  <c r="G332" i="11"/>
  <c r="G324" i="11"/>
  <c r="G316" i="11"/>
  <c r="G308" i="11"/>
  <c r="G300" i="11"/>
  <c r="G292" i="11"/>
  <c r="G284" i="11"/>
  <c r="G276" i="11"/>
  <c r="G268" i="11"/>
  <c r="F260" i="11"/>
  <c r="I256" i="11"/>
  <c r="E246" i="11"/>
  <c r="D232" i="11"/>
  <c r="F228" i="11"/>
  <c r="I224" i="11"/>
  <c r="E214" i="11"/>
  <c r="B560" i="11"/>
  <c r="B552" i="11"/>
  <c r="B544" i="11"/>
  <c r="B536" i="11"/>
  <c r="B528" i="11"/>
  <c r="B520" i="11"/>
  <c r="B512" i="11"/>
  <c r="B504" i="11"/>
  <c r="B496" i="11"/>
  <c r="B488" i="11"/>
  <c r="B480" i="11"/>
  <c r="B472" i="11"/>
  <c r="B464" i="11"/>
  <c r="B456" i="11"/>
  <c r="B448" i="11"/>
  <c r="B440" i="11"/>
  <c r="B432" i="11"/>
  <c r="B424" i="11"/>
  <c r="B416" i="11"/>
  <c r="B408" i="11"/>
  <c r="B400" i="11"/>
  <c r="B392" i="11"/>
  <c r="B384" i="11"/>
  <c r="B376" i="11"/>
  <c r="B368" i="11"/>
  <c r="B360" i="11"/>
  <c r="B352" i="11"/>
  <c r="B344" i="11"/>
  <c r="B336" i="11"/>
  <c r="B328" i="11"/>
  <c r="B320" i="11"/>
  <c r="B312" i="11"/>
  <c r="B304" i="11"/>
  <c r="B296" i="11"/>
  <c r="B288" i="11"/>
  <c r="B280" i="11"/>
  <c r="B272" i="11"/>
  <c r="B264" i="11"/>
  <c r="B256" i="11"/>
  <c r="B248" i="11"/>
  <c r="B240" i="11"/>
  <c r="B232" i="11"/>
  <c r="B224" i="11"/>
  <c r="B216" i="11"/>
  <c r="B208" i="11"/>
  <c r="B200" i="11"/>
  <c r="B192" i="11"/>
  <c r="B184" i="11"/>
  <c r="B176" i="11"/>
  <c r="B168" i="11"/>
  <c r="B160" i="11"/>
  <c r="B152" i="11"/>
  <c r="B144" i="11"/>
  <c r="B136" i="11"/>
  <c r="B128" i="11"/>
  <c r="B120" i="11"/>
  <c r="B112" i="11"/>
  <c r="B104" i="11"/>
  <c r="B96" i="11"/>
  <c r="B88" i="11"/>
  <c r="B80" i="11"/>
  <c r="B72" i="11"/>
  <c r="B64" i="11"/>
  <c r="B56" i="11"/>
  <c r="B48" i="11"/>
  <c r="B40" i="11"/>
  <c r="B32" i="11"/>
  <c r="B24" i="11"/>
  <c r="B16" i="11"/>
  <c r="B8" i="11"/>
  <c r="F2" i="11"/>
  <c r="E4" i="11"/>
  <c r="G560" i="11"/>
  <c r="G556" i="11"/>
  <c r="G552" i="11"/>
  <c r="G548" i="11"/>
  <c r="G544" i="11"/>
  <c r="G540" i="11"/>
  <c r="G536" i="11"/>
  <c r="G532" i="11"/>
  <c r="G528" i="11"/>
  <c r="G524" i="11"/>
  <c r="G520" i="11"/>
  <c r="G516" i="11"/>
  <c r="G512" i="11"/>
  <c r="G508" i="11"/>
  <c r="G504" i="11"/>
  <c r="D496" i="11"/>
  <c r="E494" i="11"/>
  <c r="G492" i="11"/>
  <c r="I488" i="11"/>
  <c r="G474" i="11"/>
  <c r="G466" i="11"/>
  <c r="G458" i="11"/>
  <c r="G450" i="11"/>
  <c r="G442" i="11"/>
  <c r="G434" i="11"/>
  <c r="G426" i="11"/>
  <c r="G418" i="11"/>
  <c r="G410" i="11"/>
  <c r="G402" i="11"/>
  <c r="G394" i="11"/>
  <c r="G386" i="11"/>
  <c r="G378" i="11"/>
  <c r="G370" i="11"/>
  <c r="G362" i="11"/>
  <c r="G354" i="11"/>
  <c r="G346" i="11"/>
  <c r="G338" i="11"/>
  <c r="G330" i="11"/>
  <c r="G322" i="11"/>
  <c r="G314" i="11"/>
  <c r="G306" i="11"/>
  <c r="G298" i="11"/>
  <c r="G290" i="11"/>
  <c r="G282" i="11"/>
  <c r="G274" i="11"/>
  <c r="G266" i="11"/>
  <c r="E254" i="11"/>
  <c r="D240" i="11"/>
  <c r="F236" i="11"/>
  <c r="E222" i="11"/>
  <c r="D499" i="11"/>
  <c r="D495" i="11"/>
  <c r="D491" i="11"/>
  <c r="D487" i="11"/>
  <c r="D483" i="11"/>
  <c r="D479" i="11"/>
  <c r="G479" i="11"/>
  <c r="D475" i="11"/>
  <c r="G475" i="11"/>
  <c r="D471" i="11"/>
  <c r="G471" i="11"/>
  <c r="D467" i="11"/>
  <c r="G467" i="11"/>
  <c r="D463" i="11"/>
  <c r="G463" i="11"/>
  <c r="D459" i="11"/>
  <c r="G459" i="11"/>
  <c r="D455" i="11"/>
  <c r="G455" i="11"/>
  <c r="D451" i="11"/>
  <c r="G451" i="11"/>
  <c r="D447" i="11"/>
  <c r="G447" i="11"/>
  <c r="D443" i="11"/>
  <c r="G443" i="11"/>
  <c r="D439" i="11"/>
  <c r="G439" i="11"/>
  <c r="D435" i="11"/>
  <c r="G435" i="11"/>
  <c r="D431" i="11"/>
  <c r="G431" i="11"/>
  <c r="D427" i="11"/>
  <c r="G427" i="11"/>
  <c r="D423" i="11"/>
  <c r="G423" i="11"/>
  <c r="D419" i="11"/>
  <c r="G419" i="11"/>
  <c r="D415" i="11"/>
  <c r="G415" i="11"/>
  <c r="D411" i="11"/>
  <c r="G411" i="11"/>
  <c r="D407" i="11"/>
  <c r="G407" i="11"/>
  <c r="D403" i="11"/>
  <c r="G403" i="11"/>
  <c r="D399" i="11"/>
  <c r="G399" i="11"/>
  <c r="D395" i="11"/>
  <c r="G395" i="11"/>
  <c r="D391" i="11"/>
  <c r="G391" i="11"/>
  <c r="D387" i="11"/>
  <c r="G387" i="11"/>
  <c r="D383" i="11"/>
  <c r="G383" i="11"/>
  <c r="D379" i="11"/>
  <c r="G379" i="11"/>
  <c r="D375" i="11"/>
  <c r="G375" i="11"/>
  <c r="D371" i="11"/>
  <c r="G371" i="11"/>
  <c r="D367" i="11"/>
  <c r="G367" i="11"/>
  <c r="D363" i="11"/>
  <c r="G363" i="11"/>
  <c r="D359" i="11"/>
  <c r="G359" i="11"/>
  <c r="D355" i="11"/>
  <c r="G355" i="11"/>
  <c r="D351" i="11"/>
  <c r="G351" i="11"/>
  <c r="D347" i="11"/>
  <c r="G347" i="11"/>
  <c r="D343" i="11"/>
  <c r="G343" i="11"/>
  <c r="D339" i="11"/>
  <c r="G339" i="11"/>
  <c r="D335" i="11"/>
  <c r="G335" i="11"/>
  <c r="D331" i="11"/>
  <c r="G331" i="11"/>
  <c r="D327" i="11"/>
  <c r="G327" i="11"/>
  <c r="D323" i="11"/>
  <c r="G323" i="11"/>
  <c r="D319" i="11"/>
  <c r="G319" i="11"/>
  <c r="D315" i="11"/>
  <c r="G315" i="11"/>
  <c r="D311" i="11"/>
  <c r="G311" i="11"/>
  <c r="D307" i="11"/>
  <c r="G307" i="11"/>
  <c r="D303" i="11"/>
  <c r="G303" i="11"/>
  <c r="D299" i="11"/>
  <c r="G299" i="11"/>
  <c r="D295" i="11"/>
  <c r="G295" i="11"/>
  <c r="D291" i="11"/>
  <c r="G291" i="11"/>
  <c r="D287" i="11"/>
  <c r="G287" i="11"/>
  <c r="D283" i="11"/>
  <c r="G283" i="11"/>
  <c r="D279" i="11"/>
  <c r="G279" i="11"/>
  <c r="D275" i="11"/>
  <c r="G275" i="11"/>
  <c r="D271" i="11"/>
  <c r="G271" i="11"/>
  <c r="D267" i="11"/>
  <c r="G267" i="11"/>
  <c r="D263" i="11"/>
  <c r="G263" i="11"/>
  <c r="E259" i="11"/>
  <c r="I259" i="11"/>
  <c r="F259" i="11"/>
  <c r="D259" i="11"/>
  <c r="E255" i="11"/>
  <c r="I255" i="11"/>
  <c r="G255" i="11"/>
  <c r="E251" i="11"/>
  <c r="I251" i="11"/>
  <c r="F251" i="11"/>
  <c r="D251" i="11"/>
  <c r="E247" i="11"/>
  <c r="I247" i="11"/>
  <c r="G247" i="11"/>
  <c r="E243" i="11"/>
  <c r="I243" i="11"/>
  <c r="F243" i="11"/>
  <c r="D243" i="11"/>
  <c r="E239" i="11"/>
  <c r="I239" i="11"/>
  <c r="G239" i="11"/>
  <c r="E235" i="11"/>
  <c r="I235" i="11"/>
  <c r="F235" i="11"/>
  <c r="D235" i="11"/>
  <c r="E231" i="11"/>
  <c r="I231" i="11"/>
  <c r="G231" i="11"/>
  <c r="E227" i="11"/>
  <c r="I227" i="11"/>
  <c r="F227" i="11"/>
  <c r="D227" i="11"/>
  <c r="E223" i="11"/>
  <c r="I223" i="11"/>
  <c r="G223" i="11"/>
  <c r="E219" i="11"/>
  <c r="F219" i="11"/>
  <c r="D219" i="11"/>
  <c r="E215" i="11"/>
  <c r="G215" i="11"/>
  <c r="E211" i="11"/>
  <c r="I211" i="11"/>
  <c r="F211" i="11"/>
  <c r="D211" i="11"/>
  <c r="E207" i="11"/>
  <c r="I207" i="11"/>
  <c r="G207" i="11"/>
  <c r="G203" i="11"/>
  <c r="E203" i="11"/>
  <c r="I203" i="11"/>
  <c r="F203" i="11"/>
  <c r="D203" i="11"/>
  <c r="G199" i="11"/>
  <c r="E199" i="11"/>
  <c r="I199" i="11"/>
  <c r="F199" i="11"/>
  <c r="D199" i="11"/>
  <c r="G195" i="11"/>
  <c r="E195" i="11"/>
  <c r="I195" i="11"/>
  <c r="F195" i="11"/>
  <c r="D195" i="11"/>
  <c r="G191" i="11"/>
  <c r="E191" i="11"/>
  <c r="I191" i="11"/>
  <c r="F191" i="11"/>
  <c r="D191" i="11"/>
  <c r="G187" i="11"/>
  <c r="E187" i="11"/>
  <c r="I187" i="11"/>
  <c r="F187" i="11"/>
  <c r="D187" i="11"/>
  <c r="G183" i="11"/>
  <c r="E183" i="11"/>
  <c r="I183" i="11"/>
  <c r="F183" i="11"/>
  <c r="D183" i="11"/>
  <c r="G179" i="11"/>
  <c r="E179" i="11"/>
  <c r="I179" i="11"/>
  <c r="F179" i="11"/>
  <c r="D179" i="11"/>
  <c r="G175" i="11"/>
  <c r="F175" i="11"/>
  <c r="E175" i="11"/>
  <c r="I175" i="11"/>
  <c r="D175" i="11"/>
  <c r="G171" i="11"/>
  <c r="F171" i="11"/>
  <c r="E171" i="11"/>
  <c r="I171" i="11"/>
  <c r="G167" i="11"/>
  <c r="F167" i="11"/>
  <c r="E167" i="11"/>
  <c r="I167" i="11"/>
  <c r="D167" i="11"/>
  <c r="G163" i="11"/>
  <c r="F163" i="11"/>
  <c r="E163" i="11"/>
  <c r="I163" i="11"/>
  <c r="G159" i="11"/>
  <c r="F159" i="11"/>
  <c r="E159" i="11"/>
  <c r="I159" i="11"/>
  <c r="D159" i="11"/>
  <c r="G155" i="11"/>
  <c r="F155" i="11"/>
  <c r="E155" i="11"/>
  <c r="G151" i="11"/>
  <c r="F151" i="11"/>
  <c r="E151" i="11"/>
  <c r="I151" i="11"/>
  <c r="D151" i="11"/>
  <c r="G147" i="11"/>
  <c r="F147" i="11"/>
  <c r="E147" i="11"/>
  <c r="I147" i="11"/>
  <c r="G143" i="11"/>
  <c r="F143" i="11"/>
  <c r="E143" i="11"/>
  <c r="I143" i="11"/>
  <c r="D143" i="11"/>
  <c r="G139" i="11"/>
  <c r="F139" i="11"/>
  <c r="E139" i="11"/>
  <c r="I139" i="11"/>
  <c r="G135" i="11"/>
  <c r="F135" i="11"/>
  <c r="E135" i="11"/>
  <c r="I135" i="11"/>
  <c r="D135" i="11"/>
  <c r="G131" i="11"/>
  <c r="F131" i="11"/>
  <c r="E131" i="11"/>
  <c r="I131" i="11"/>
  <c r="G127" i="11"/>
  <c r="F127" i="11"/>
  <c r="E127" i="11"/>
  <c r="I127" i="11"/>
  <c r="D127" i="11"/>
  <c r="G123" i="11"/>
  <c r="F123" i="11"/>
  <c r="E123" i="11"/>
  <c r="I123" i="11"/>
  <c r="G119" i="11"/>
  <c r="F119" i="11"/>
  <c r="E119" i="11"/>
  <c r="I119" i="11"/>
  <c r="D119" i="11"/>
  <c r="G115" i="11"/>
  <c r="F115" i="11"/>
  <c r="E115" i="11"/>
  <c r="I115" i="11"/>
  <c r="G111" i="11"/>
  <c r="F111" i="11"/>
  <c r="E111" i="11"/>
  <c r="I111" i="11"/>
  <c r="D111" i="11"/>
  <c r="G107" i="11"/>
  <c r="F107" i="11"/>
  <c r="E107" i="11"/>
  <c r="I107" i="11"/>
  <c r="G103" i="11"/>
  <c r="F103" i="11"/>
  <c r="E103" i="11"/>
  <c r="I103" i="11"/>
  <c r="D103" i="11"/>
  <c r="G99" i="11"/>
  <c r="F99" i="11"/>
  <c r="E99" i="11"/>
  <c r="I99" i="11"/>
  <c r="G95" i="11"/>
  <c r="F95" i="11"/>
  <c r="E95" i="11"/>
  <c r="I95" i="11"/>
  <c r="D95" i="11"/>
  <c r="G91" i="11"/>
  <c r="F91" i="11"/>
  <c r="E91" i="11"/>
  <c r="I91" i="11"/>
  <c r="G87" i="11"/>
  <c r="F87" i="11"/>
  <c r="E87" i="11"/>
  <c r="I87" i="11"/>
  <c r="D87" i="11"/>
  <c r="G83" i="11"/>
  <c r="F83" i="11"/>
  <c r="E83" i="11"/>
  <c r="I83" i="11"/>
  <c r="G79" i="11"/>
  <c r="F79" i="11"/>
  <c r="E79" i="11"/>
  <c r="I79" i="11"/>
  <c r="D79" i="11"/>
  <c r="G75" i="11"/>
  <c r="F75" i="11"/>
  <c r="E75" i="11"/>
  <c r="I75" i="11"/>
  <c r="G71" i="11"/>
  <c r="F71" i="11"/>
  <c r="E71" i="11"/>
  <c r="I71" i="11"/>
  <c r="D71" i="11"/>
  <c r="G67" i="11"/>
  <c r="F67" i="11"/>
  <c r="E67" i="11"/>
  <c r="I67" i="11"/>
  <c r="G63" i="11"/>
  <c r="F63" i="11"/>
  <c r="E63" i="11"/>
  <c r="I63" i="11"/>
  <c r="D63" i="11"/>
  <c r="G59" i="11"/>
  <c r="F59" i="11"/>
  <c r="E59" i="11"/>
  <c r="I59" i="11"/>
  <c r="G55" i="11"/>
  <c r="F55" i="11"/>
  <c r="E55" i="11"/>
  <c r="I55" i="11"/>
  <c r="D55" i="11"/>
  <c r="G51" i="11"/>
  <c r="F51" i="11"/>
  <c r="E51" i="11"/>
  <c r="I51" i="11"/>
  <c r="G47" i="11"/>
  <c r="F47" i="11"/>
  <c r="E47" i="11"/>
  <c r="I47" i="11"/>
  <c r="D47" i="11"/>
  <c r="G43" i="11"/>
  <c r="F43" i="11"/>
  <c r="E43" i="11"/>
  <c r="I43" i="11"/>
  <c r="G39" i="11"/>
  <c r="F39" i="11"/>
  <c r="E39" i="11"/>
  <c r="I39" i="11"/>
  <c r="D39" i="11"/>
  <c r="G35" i="11"/>
  <c r="F35" i="11"/>
  <c r="E35" i="11"/>
  <c r="I35" i="11"/>
  <c r="G31" i="11"/>
  <c r="F31" i="11"/>
  <c r="E31" i="11"/>
  <c r="I31" i="11"/>
  <c r="D31" i="11"/>
  <c r="G27" i="11"/>
  <c r="F27" i="11"/>
  <c r="E27" i="11"/>
  <c r="G23" i="11"/>
  <c r="F23" i="11"/>
  <c r="E23" i="11"/>
  <c r="I23" i="11"/>
  <c r="D23" i="11"/>
  <c r="G19" i="11"/>
  <c r="F19" i="11"/>
  <c r="E19" i="11"/>
  <c r="G15" i="11"/>
  <c r="F15" i="11"/>
  <c r="E15" i="11"/>
  <c r="D15" i="11"/>
  <c r="G11" i="11"/>
  <c r="F11" i="11"/>
  <c r="E11" i="11"/>
  <c r="I11" i="11"/>
  <c r="G7" i="11"/>
  <c r="F7" i="11"/>
  <c r="E7" i="11"/>
  <c r="I7" i="11"/>
  <c r="D7" i="11"/>
  <c r="B559" i="11"/>
  <c r="B555" i="11"/>
  <c r="B551" i="11"/>
  <c r="B547" i="11"/>
  <c r="B543" i="11"/>
  <c r="B539" i="11"/>
  <c r="B535" i="11"/>
  <c r="B531" i="11"/>
  <c r="B527" i="11"/>
  <c r="B523" i="11"/>
  <c r="B519" i="11"/>
  <c r="B515" i="11"/>
  <c r="B511" i="11"/>
  <c r="B507" i="11"/>
  <c r="B503" i="11"/>
  <c r="B499" i="11"/>
  <c r="B495" i="11"/>
  <c r="B491" i="11"/>
  <c r="B487" i="11"/>
  <c r="B483" i="11"/>
  <c r="B479" i="11"/>
  <c r="B475" i="11"/>
  <c r="B471" i="11"/>
  <c r="B467" i="11"/>
  <c r="B463" i="11"/>
  <c r="B459" i="11"/>
  <c r="B455" i="11"/>
  <c r="B451" i="11"/>
  <c r="B447" i="11"/>
  <c r="B443" i="11"/>
  <c r="B439" i="11"/>
  <c r="B435" i="11"/>
  <c r="B431" i="11"/>
  <c r="B427" i="11"/>
  <c r="B423" i="11"/>
  <c r="B419" i="11"/>
  <c r="B415" i="11"/>
  <c r="B411" i="11"/>
  <c r="B407" i="11"/>
  <c r="B403" i="11"/>
  <c r="B399" i="11"/>
  <c r="B395" i="11"/>
  <c r="B391" i="11"/>
  <c r="B387" i="11"/>
  <c r="B383" i="11"/>
  <c r="B379" i="11"/>
  <c r="B375" i="11"/>
  <c r="B371" i="11"/>
  <c r="B367" i="11"/>
  <c r="B363" i="11"/>
  <c r="B359" i="11"/>
  <c r="B355" i="11"/>
  <c r="B351" i="11"/>
  <c r="B347" i="11"/>
  <c r="B343" i="11"/>
  <c r="B339" i="11"/>
  <c r="B335" i="11"/>
  <c r="B331" i="11"/>
  <c r="B327" i="11"/>
  <c r="B323" i="11"/>
  <c r="B319" i="11"/>
  <c r="B315" i="11"/>
  <c r="B311" i="11"/>
  <c r="B307" i="11"/>
  <c r="B303" i="11"/>
  <c r="B299" i="11"/>
  <c r="B295" i="11"/>
  <c r="B291" i="11"/>
  <c r="B287" i="11"/>
  <c r="B283" i="11"/>
  <c r="B279" i="11"/>
  <c r="B275" i="11"/>
  <c r="B271" i="11"/>
  <c r="B267" i="11"/>
  <c r="B263" i="11"/>
  <c r="B259" i="11"/>
  <c r="B255" i="11"/>
  <c r="B251" i="11"/>
  <c r="B247" i="11"/>
  <c r="B243" i="11"/>
  <c r="B239" i="11"/>
  <c r="B235" i="11"/>
  <c r="B231" i="11"/>
  <c r="B227" i="11"/>
  <c r="B223" i="11"/>
  <c r="B219" i="11"/>
  <c r="B215" i="11"/>
  <c r="B211" i="11"/>
  <c r="B207" i="11"/>
  <c r="B203" i="11"/>
  <c r="B199" i="11"/>
  <c r="B195" i="11"/>
  <c r="B191" i="11"/>
  <c r="B187" i="11"/>
  <c r="B183" i="11"/>
  <c r="B179" i="11"/>
  <c r="B175" i="11"/>
  <c r="B171" i="11"/>
  <c r="B167" i="11"/>
  <c r="B163" i="11"/>
  <c r="B159" i="11"/>
  <c r="B155" i="11"/>
  <c r="B151" i="11"/>
  <c r="B147" i="11"/>
  <c r="B143" i="11"/>
  <c r="B139" i="11"/>
  <c r="B135" i="11"/>
  <c r="B131" i="11"/>
  <c r="B127" i="11"/>
  <c r="B123" i="11"/>
  <c r="B119" i="11"/>
  <c r="B115" i="11"/>
  <c r="B111" i="11"/>
  <c r="B107" i="11"/>
  <c r="B103" i="11"/>
  <c r="B99" i="11"/>
  <c r="B95" i="11"/>
  <c r="B91" i="11"/>
  <c r="B87" i="11"/>
  <c r="B83" i="11"/>
  <c r="B79" i="11"/>
  <c r="B75" i="11"/>
  <c r="B71" i="11"/>
  <c r="B67" i="11"/>
  <c r="B63" i="11"/>
  <c r="B59" i="11"/>
  <c r="B55" i="11"/>
  <c r="B51" i="11"/>
  <c r="B47" i="11"/>
  <c r="B43" i="11"/>
  <c r="B39" i="11"/>
  <c r="B35" i="11"/>
  <c r="B31" i="11"/>
  <c r="B27" i="11"/>
  <c r="B23" i="11"/>
  <c r="B19" i="11"/>
  <c r="B15" i="11"/>
  <c r="B11" i="11"/>
  <c r="B7" i="11"/>
  <c r="B3" i="11"/>
  <c r="F3" i="11"/>
  <c r="D559" i="11"/>
  <c r="D557" i="11"/>
  <c r="D555" i="11"/>
  <c r="D553" i="11"/>
  <c r="D551" i="11"/>
  <c r="D549" i="11"/>
  <c r="D547" i="11"/>
  <c r="D545" i="11"/>
  <c r="D543" i="11"/>
  <c r="D541" i="11"/>
  <c r="D521" i="11"/>
  <c r="D519" i="11"/>
  <c r="D517" i="11"/>
  <c r="D515" i="11"/>
  <c r="D513" i="11"/>
  <c r="D511" i="11"/>
  <c r="D509" i="11"/>
  <c r="D507" i="11"/>
  <c r="D505" i="11"/>
  <c r="F499" i="11"/>
  <c r="I495" i="11"/>
  <c r="F491" i="11"/>
  <c r="I487" i="11"/>
  <c r="F483" i="11"/>
  <c r="F479" i="11"/>
  <c r="F475" i="11"/>
  <c r="F471" i="11"/>
  <c r="F467" i="11"/>
  <c r="F463" i="11"/>
  <c r="F459" i="11"/>
  <c r="F455" i="11"/>
  <c r="F451" i="11"/>
  <c r="F447" i="11"/>
  <c r="F443" i="11"/>
  <c r="F439" i="11"/>
  <c r="F435" i="11"/>
  <c r="F431" i="11"/>
  <c r="F427" i="11"/>
  <c r="F423" i="11"/>
  <c r="F419" i="11"/>
  <c r="F415" i="11"/>
  <c r="F411" i="11"/>
  <c r="F407" i="11"/>
  <c r="F403" i="11"/>
  <c r="F399" i="11"/>
  <c r="F395" i="11"/>
  <c r="F391" i="11"/>
  <c r="F387" i="11"/>
  <c r="F383" i="11"/>
  <c r="F379" i="11"/>
  <c r="F375" i="11"/>
  <c r="F371" i="11"/>
  <c r="F367" i="11"/>
  <c r="F363" i="11"/>
  <c r="F359" i="11"/>
  <c r="F355" i="11"/>
  <c r="F351" i="11"/>
  <c r="F347" i="11"/>
  <c r="F343" i="11"/>
  <c r="F339" i="11"/>
  <c r="F335" i="11"/>
  <c r="F331" i="11"/>
  <c r="F327" i="11"/>
  <c r="F323" i="11"/>
  <c r="F319" i="11"/>
  <c r="F315" i="11"/>
  <c r="F311" i="11"/>
  <c r="F307" i="11"/>
  <c r="F303" i="11"/>
  <c r="F299" i="11"/>
  <c r="F295" i="11"/>
  <c r="F291" i="11"/>
  <c r="F287" i="11"/>
  <c r="F283" i="11"/>
  <c r="F279" i="11"/>
  <c r="F275" i="11"/>
  <c r="F271" i="11"/>
  <c r="F267" i="11"/>
  <c r="F263" i="11"/>
  <c r="F255" i="11"/>
  <c r="F239" i="11"/>
  <c r="F223" i="11"/>
  <c r="F207" i="11"/>
  <c r="D171" i="11"/>
  <c r="D155" i="11"/>
  <c r="D139" i="11"/>
  <c r="D123" i="11"/>
  <c r="D107" i="11"/>
  <c r="D91" i="11"/>
  <c r="D75" i="11"/>
  <c r="D59" i="11"/>
  <c r="D43" i="11"/>
  <c r="D27" i="11"/>
  <c r="D11" i="11"/>
  <c r="D501" i="11"/>
  <c r="D497" i="11"/>
  <c r="D493" i="11"/>
  <c r="D489" i="11"/>
  <c r="D485" i="11"/>
  <c r="D481" i="11"/>
  <c r="D477" i="11"/>
  <c r="G477" i="11"/>
  <c r="D473" i="11"/>
  <c r="G473" i="11"/>
  <c r="D469" i="11"/>
  <c r="G469" i="11"/>
  <c r="D465" i="11"/>
  <c r="G465" i="11"/>
  <c r="D461" i="11"/>
  <c r="G461" i="11"/>
  <c r="D457" i="11"/>
  <c r="G457" i="11"/>
  <c r="D453" i="11"/>
  <c r="G453" i="11"/>
  <c r="D449" i="11"/>
  <c r="G449" i="11"/>
  <c r="D445" i="11"/>
  <c r="G445" i="11"/>
  <c r="D441" i="11"/>
  <c r="G441" i="11"/>
  <c r="D437" i="11"/>
  <c r="G437" i="11"/>
  <c r="D433" i="11"/>
  <c r="G433" i="11"/>
  <c r="D429" i="11"/>
  <c r="G429" i="11"/>
  <c r="D425" i="11"/>
  <c r="G425" i="11"/>
  <c r="D421" i="11"/>
  <c r="G421" i="11"/>
  <c r="D417" i="11"/>
  <c r="G417" i="11"/>
  <c r="D413" i="11"/>
  <c r="G413" i="11"/>
  <c r="D409" i="11"/>
  <c r="G409" i="11"/>
  <c r="D405" i="11"/>
  <c r="G405" i="11"/>
  <c r="D401" i="11"/>
  <c r="G401" i="11"/>
  <c r="D397" i="11"/>
  <c r="G397" i="11"/>
  <c r="D393" i="11"/>
  <c r="G393" i="11"/>
  <c r="D389" i="11"/>
  <c r="G389" i="11"/>
  <c r="D385" i="11"/>
  <c r="G385" i="11"/>
  <c r="D381" i="11"/>
  <c r="G381" i="11"/>
  <c r="D377" i="11"/>
  <c r="G377" i="11"/>
  <c r="D373" i="11"/>
  <c r="G373" i="11"/>
  <c r="D369" i="11"/>
  <c r="G369" i="11"/>
  <c r="D365" i="11"/>
  <c r="G365" i="11"/>
  <c r="D361" i="11"/>
  <c r="G361" i="11"/>
  <c r="D357" i="11"/>
  <c r="G357" i="11"/>
  <c r="D353" i="11"/>
  <c r="G353" i="11"/>
  <c r="D349" i="11"/>
  <c r="G349" i="11"/>
  <c r="D345" i="11"/>
  <c r="G345" i="11"/>
  <c r="D341" i="11"/>
  <c r="G341" i="11"/>
  <c r="D337" i="11"/>
  <c r="G337" i="11"/>
  <c r="D333" i="11"/>
  <c r="G333" i="11"/>
  <c r="D329" i="11"/>
  <c r="G329" i="11"/>
  <c r="D325" i="11"/>
  <c r="G325" i="11"/>
  <c r="D321" i="11"/>
  <c r="G321" i="11"/>
  <c r="D317" i="11"/>
  <c r="G317" i="11"/>
  <c r="D313" i="11"/>
  <c r="G313" i="11"/>
  <c r="D309" i="11"/>
  <c r="G309" i="11"/>
  <c r="D305" i="11"/>
  <c r="G305" i="11"/>
  <c r="D301" i="11"/>
  <c r="G301" i="11"/>
  <c r="D297" i="11"/>
  <c r="G297" i="11"/>
  <c r="D293" i="11"/>
  <c r="G293" i="11"/>
  <c r="D289" i="11"/>
  <c r="G289" i="11"/>
  <c r="D285" i="11"/>
  <c r="G285" i="11"/>
  <c r="D281" i="11"/>
  <c r="G281" i="11"/>
  <c r="D277" i="11"/>
  <c r="G277" i="11"/>
  <c r="D273" i="11"/>
  <c r="G273" i="11"/>
  <c r="D269" i="11"/>
  <c r="G269" i="11"/>
  <c r="D265" i="11"/>
  <c r="G265" i="11"/>
  <c r="D261" i="11"/>
  <c r="G261" i="11"/>
  <c r="E257" i="11"/>
  <c r="I257" i="11"/>
  <c r="G257" i="11"/>
  <c r="F257" i="11"/>
  <c r="E253" i="11"/>
  <c r="I253" i="11"/>
  <c r="D253" i="11"/>
  <c r="E249" i="11"/>
  <c r="I249" i="11"/>
  <c r="G249" i="11"/>
  <c r="F249" i="11"/>
  <c r="E245" i="11"/>
  <c r="I245" i="11"/>
  <c r="D245" i="11"/>
  <c r="E241" i="11"/>
  <c r="I241" i="11"/>
  <c r="G241" i="11"/>
  <c r="F241" i="11"/>
  <c r="E237" i="11"/>
  <c r="I237" i="11"/>
  <c r="D237" i="11"/>
  <c r="E233" i="11"/>
  <c r="G233" i="11"/>
  <c r="F233" i="11"/>
  <c r="E229" i="11"/>
  <c r="I229" i="11"/>
  <c r="D229" i="11"/>
  <c r="E225" i="11"/>
  <c r="I225" i="11"/>
  <c r="G225" i="11"/>
  <c r="F225" i="11"/>
  <c r="E221" i="11"/>
  <c r="I221" i="11"/>
  <c r="D221" i="11"/>
  <c r="E217" i="11"/>
  <c r="I217" i="11"/>
  <c r="G217" i="11"/>
  <c r="F217" i="11"/>
  <c r="E213" i="11"/>
  <c r="I213" i="11"/>
  <c r="D213" i="11"/>
  <c r="E209" i="11"/>
  <c r="I209" i="11"/>
  <c r="G209" i="11"/>
  <c r="F209" i="11"/>
  <c r="G205" i="11"/>
  <c r="E205" i="11"/>
  <c r="I205" i="11"/>
  <c r="G201" i="11"/>
  <c r="E201" i="11"/>
  <c r="I201" i="11"/>
  <c r="G197" i="11"/>
  <c r="E197" i="11"/>
  <c r="I197" i="11"/>
  <c r="G193" i="11"/>
  <c r="E193" i="11"/>
  <c r="I193" i="11"/>
  <c r="G189" i="11"/>
  <c r="E189" i="11"/>
  <c r="G185" i="11"/>
  <c r="E185" i="11"/>
  <c r="I185" i="11"/>
  <c r="G181" i="11"/>
  <c r="E181" i="11"/>
  <c r="I181" i="11"/>
  <c r="G177" i="11"/>
  <c r="E177" i="11"/>
  <c r="I177" i="11"/>
  <c r="G173" i="11"/>
  <c r="F173" i="11"/>
  <c r="I173" i="11"/>
  <c r="E173" i="11"/>
  <c r="G169" i="11"/>
  <c r="F169" i="11"/>
  <c r="I169" i="11"/>
  <c r="E169" i="11"/>
  <c r="D169" i="11"/>
  <c r="G165" i="11"/>
  <c r="F165" i="11"/>
  <c r="I165" i="11"/>
  <c r="E165" i="11"/>
  <c r="G161" i="11"/>
  <c r="F161" i="11"/>
  <c r="I161" i="11"/>
  <c r="E161" i="11"/>
  <c r="D161" i="11"/>
  <c r="G157" i="11"/>
  <c r="F157" i="11"/>
  <c r="I157" i="11"/>
  <c r="E157" i="11"/>
  <c r="G153" i="11"/>
  <c r="F153" i="11"/>
  <c r="I153" i="11"/>
  <c r="E153" i="11"/>
  <c r="D153" i="11"/>
  <c r="G149" i="11"/>
  <c r="F149" i="11"/>
  <c r="I149" i="11"/>
  <c r="E149" i="11"/>
  <c r="G145" i="11"/>
  <c r="F145" i="11"/>
  <c r="I145" i="11"/>
  <c r="E145" i="11"/>
  <c r="D145" i="11"/>
  <c r="G141" i="11"/>
  <c r="F141" i="11"/>
  <c r="I141" i="11"/>
  <c r="E141" i="11"/>
  <c r="G137" i="11"/>
  <c r="F137" i="11"/>
  <c r="I137" i="11"/>
  <c r="E137" i="11"/>
  <c r="D137" i="11"/>
  <c r="G133" i="11"/>
  <c r="F133" i="11"/>
  <c r="I133" i="11"/>
  <c r="E133" i="11"/>
  <c r="G129" i="11"/>
  <c r="F129" i="11"/>
  <c r="I129" i="11"/>
  <c r="E129" i="11"/>
  <c r="D129" i="11"/>
  <c r="G125" i="11"/>
  <c r="F125" i="11"/>
  <c r="I125" i="11"/>
  <c r="E125" i="11"/>
  <c r="G121" i="11"/>
  <c r="F121" i="11"/>
  <c r="I121" i="11"/>
  <c r="E121" i="11"/>
  <c r="D121" i="11"/>
  <c r="G117" i="11"/>
  <c r="F117" i="11"/>
  <c r="I117" i="11"/>
  <c r="E117" i="11"/>
  <c r="G113" i="11"/>
  <c r="F113" i="11"/>
  <c r="E113" i="11"/>
  <c r="D113" i="11"/>
  <c r="G109" i="11"/>
  <c r="F109" i="11"/>
  <c r="I109" i="11"/>
  <c r="E109" i="11"/>
  <c r="G105" i="11"/>
  <c r="F105" i="11"/>
  <c r="I105" i="11"/>
  <c r="E105" i="11"/>
  <c r="D105" i="11"/>
  <c r="G101" i="11"/>
  <c r="F101" i="11"/>
  <c r="I101" i="11"/>
  <c r="E101" i="11"/>
  <c r="G97" i="11"/>
  <c r="F97" i="11"/>
  <c r="I97" i="11"/>
  <c r="E97" i="11"/>
  <c r="D97" i="11"/>
  <c r="G93" i="11"/>
  <c r="F93" i="11"/>
  <c r="I93" i="11"/>
  <c r="E93" i="11"/>
  <c r="G89" i="11"/>
  <c r="F89" i="11"/>
  <c r="I89" i="11"/>
  <c r="E89" i="11"/>
  <c r="D89" i="11"/>
  <c r="G85" i="11"/>
  <c r="F85" i="11"/>
  <c r="I85" i="11"/>
  <c r="E85" i="11"/>
  <c r="G81" i="11"/>
  <c r="F81" i="11"/>
  <c r="I81" i="11"/>
  <c r="E81" i="11"/>
  <c r="D81" i="11"/>
  <c r="G77" i="11"/>
  <c r="F77" i="11"/>
  <c r="I77" i="11"/>
  <c r="E77" i="11"/>
  <c r="G73" i="11"/>
  <c r="F73" i="11"/>
  <c r="I73" i="11"/>
  <c r="E73" i="11"/>
  <c r="D73" i="11"/>
  <c r="G69" i="11"/>
  <c r="F69" i="11"/>
  <c r="I69" i="11"/>
  <c r="E69" i="11"/>
  <c r="G65" i="11"/>
  <c r="F65" i="11"/>
  <c r="I65" i="11"/>
  <c r="E65" i="11"/>
  <c r="D65" i="11"/>
  <c r="G61" i="11"/>
  <c r="F61" i="11"/>
  <c r="I61" i="11"/>
  <c r="E61" i="11"/>
  <c r="G57" i="11"/>
  <c r="F57" i="11"/>
  <c r="I57" i="11"/>
  <c r="E57" i="11"/>
  <c r="D57" i="11"/>
  <c r="G53" i="11"/>
  <c r="F53" i="11"/>
  <c r="E53" i="11"/>
  <c r="G49" i="11"/>
  <c r="F49" i="11"/>
  <c r="I49" i="11"/>
  <c r="E49" i="11"/>
  <c r="D49" i="11"/>
  <c r="G45" i="11"/>
  <c r="F45" i="11"/>
  <c r="I45" i="11"/>
  <c r="E45" i="11"/>
  <c r="G41" i="11"/>
  <c r="F41" i="11"/>
  <c r="I41" i="11"/>
  <c r="E41" i="11"/>
  <c r="D41" i="11"/>
  <c r="G37" i="11"/>
  <c r="F37" i="11"/>
  <c r="I37" i="11"/>
  <c r="E37" i="11"/>
  <c r="G33" i="11"/>
  <c r="F33" i="11"/>
  <c r="I33" i="11"/>
  <c r="E33" i="11"/>
  <c r="D33" i="11"/>
  <c r="G29" i="11"/>
  <c r="F29" i="11"/>
  <c r="I29" i="11"/>
  <c r="E29" i="11"/>
  <c r="G25" i="11"/>
  <c r="F25" i="11"/>
  <c r="E25" i="11"/>
  <c r="D25" i="11"/>
  <c r="G21" i="11"/>
  <c r="F21" i="11"/>
  <c r="I21" i="11"/>
  <c r="E21" i="11"/>
  <c r="G17" i="11"/>
  <c r="F17" i="11"/>
  <c r="E17" i="11"/>
  <c r="D17" i="11"/>
  <c r="G13" i="11"/>
  <c r="F13" i="11"/>
  <c r="I13" i="11"/>
  <c r="E13" i="11"/>
  <c r="G9" i="11"/>
  <c r="F9" i="11"/>
  <c r="I9" i="11"/>
  <c r="E9" i="11"/>
  <c r="D9" i="11"/>
  <c r="G5" i="11"/>
  <c r="F5" i="11"/>
  <c r="E5" i="11"/>
  <c r="B557" i="11"/>
  <c r="B553" i="11"/>
  <c r="B549" i="11"/>
  <c r="B545" i="11"/>
  <c r="B541" i="11"/>
  <c r="B537" i="11"/>
  <c r="B533" i="11"/>
  <c r="B529" i="11"/>
  <c r="B525" i="11"/>
  <c r="B521" i="11"/>
  <c r="B517" i="11"/>
  <c r="B513" i="11"/>
  <c r="B509" i="11"/>
  <c r="B505" i="11"/>
  <c r="B501" i="11"/>
  <c r="B497" i="11"/>
  <c r="B493" i="11"/>
  <c r="B489" i="11"/>
  <c r="B485" i="11"/>
  <c r="B481" i="11"/>
  <c r="B477" i="11"/>
  <c r="B473" i="11"/>
  <c r="B469" i="11"/>
  <c r="B465" i="11"/>
  <c r="B461" i="11"/>
  <c r="B457" i="11"/>
  <c r="B453" i="11"/>
  <c r="B449" i="11"/>
  <c r="B445" i="11"/>
  <c r="B441" i="11"/>
  <c r="B437" i="11"/>
  <c r="B433" i="11"/>
  <c r="B429" i="11"/>
  <c r="B425" i="11"/>
  <c r="B421" i="11"/>
  <c r="B417" i="11"/>
  <c r="B413" i="11"/>
  <c r="B409" i="11"/>
  <c r="B405" i="11"/>
  <c r="B401" i="11"/>
  <c r="B397" i="11"/>
  <c r="B393" i="11"/>
  <c r="B389" i="11"/>
  <c r="B385" i="11"/>
  <c r="B381" i="11"/>
  <c r="B377" i="11"/>
  <c r="B373" i="11"/>
  <c r="B369" i="11"/>
  <c r="B365" i="11"/>
  <c r="B361" i="11"/>
  <c r="B357" i="11"/>
  <c r="B353" i="11"/>
  <c r="B349" i="11"/>
  <c r="B345" i="11"/>
  <c r="B341" i="11"/>
  <c r="B337" i="11"/>
  <c r="B333" i="11"/>
  <c r="B329" i="11"/>
  <c r="B325" i="11"/>
  <c r="B321" i="11"/>
  <c r="B317" i="11"/>
  <c r="B313" i="11"/>
  <c r="B309" i="11"/>
  <c r="B305" i="11"/>
  <c r="B301" i="11"/>
  <c r="B297" i="11"/>
  <c r="B293" i="11"/>
  <c r="B289" i="11"/>
  <c r="B285" i="11"/>
  <c r="B281" i="11"/>
  <c r="B277" i="11"/>
  <c r="B273" i="11"/>
  <c r="B269" i="11"/>
  <c r="B265" i="11"/>
  <c r="B261" i="11"/>
  <c r="B257" i="11"/>
  <c r="B253" i="11"/>
  <c r="B249" i="11"/>
  <c r="B245" i="11"/>
  <c r="B241" i="11"/>
  <c r="B237" i="11"/>
  <c r="B233" i="11"/>
  <c r="B229" i="11"/>
  <c r="B225" i="11"/>
  <c r="B221" i="11"/>
  <c r="B217" i="11"/>
  <c r="B213" i="11"/>
  <c r="B209" i="11"/>
  <c r="B205" i="11"/>
  <c r="B201" i="11"/>
  <c r="B197" i="11"/>
  <c r="B193" i="11"/>
  <c r="B189" i="11"/>
  <c r="B185" i="11"/>
  <c r="B181" i="11"/>
  <c r="B177" i="11"/>
  <c r="B173" i="11"/>
  <c r="B169" i="11"/>
  <c r="B165" i="11"/>
  <c r="B161" i="11"/>
  <c r="B157" i="11"/>
  <c r="B153" i="11"/>
  <c r="B149" i="11"/>
  <c r="B145" i="11"/>
  <c r="B141" i="11"/>
  <c r="B137" i="11"/>
  <c r="B133" i="11"/>
  <c r="B129" i="11"/>
  <c r="B125" i="11"/>
  <c r="B121" i="11"/>
  <c r="B117" i="11"/>
  <c r="B113" i="11"/>
  <c r="B109" i="11"/>
  <c r="B105" i="11"/>
  <c r="B101" i="11"/>
  <c r="B97" i="11"/>
  <c r="B93" i="11"/>
  <c r="B89" i="11"/>
  <c r="B85" i="11"/>
  <c r="B81" i="11"/>
  <c r="B77" i="11"/>
  <c r="B73" i="11"/>
  <c r="B69" i="11"/>
  <c r="B65" i="11"/>
  <c r="B61" i="11"/>
  <c r="B57" i="11"/>
  <c r="B53" i="11"/>
  <c r="B49" i="11"/>
  <c r="B45" i="11"/>
  <c r="B41" i="11"/>
  <c r="B37" i="11"/>
  <c r="B33" i="11"/>
  <c r="B29" i="11"/>
  <c r="B25" i="11"/>
  <c r="B21" i="11"/>
  <c r="B17" i="11"/>
  <c r="B13" i="11"/>
  <c r="B9" i="11"/>
  <c r="B5" i="11"/>
  <c r="F503" i="11"/>
  <c r="G501" i="11"/>
  <c r="E497" i="11"/>
  <c r="F495" i="11"/>
  <c r="G493" i="11"/>
  <c r="I491" i="11"/>
  <c r="E489" i="11"/>
  <c r="F487" i="11"/>
  <c r="G485" i="11"/>
  <c r="I483" i="11"/>
  <c r="E481" i="11"/>
  <c r="F477" i="11"/>
  <c r="F473" i="11"/>
  <c r="F469" i="11"/>
  <c r="F465" i="11"/>
  <c r="F461" i="11"/>
  <c r="F457" i="11"/>
  <c r="F453" i="11"/>
  <c r="F449" i="11"/>
  <c r="F445" i="11"/>
  <c r="F441" i="11"/>
  <c r="F437" i="11"/>
  <c r="F433" i="11"/>
  <c r="F429" i="11"/>
  <c r="F425" i="11"/>
  <c r="F421" i="11"/>
  <c r="F417" i="11"/>
  <c r="F413" i="11"/>
  <c r="F409" i="11"/>
  <c r="F405" i="11"/>
  <c r="F401" i="11"/>
  <c r="F397" i="11"/>
  <c r="F393" i="11"/>
  <c r="F389" i="11"/>
  <c r="F385" i="11"/>
  <c r="F381" i="11"/>
  <c r="F377" i="11"/>
  <c r="F373" i="11"/>
  <c r="F369" i="11"/>
  <c r="F365" i="11"/>
  <c r="F361" i="11"/>
  <c r="F357" i="11"/>
  <c r="F353" i="11"/>
  <c r="F349" i="11"/>
  <c r="F345" i="11"/>
  <c r="F341" i="11"/>
  <c r="F337" i="11"/>
  <c r="F333" i="11"/>
  <c r="F329" i="11"/>
  <c r="F325" i="11"/>
  <c r="F321" i="11"/>
  <c r="F317" i="11"/>
  <c r="F313" i="11"/>
  <c r="F309" i="11"/>
  <c r="F305" i="11"/>
  <c r="F301" i="11"/>
  <c r="F297" i="11"/>
  <c r="F293" i="11"/>
  <c r="F289" i="11"/>
  <c r="F285" i="11"/>
  <c r="F281" i="11"/>
  <c r="F277" i="11"/>
  <c r="F273" i="11"/>
  <c r="F269" i="11"/>
  <c r="F265" i="11"/>
  <c r="F261" i="11"/>
  <c r="D249" i="11"/>
  <c r="F247" i="11"/>
  <c r="G245" i="11"/>
  <c r="D233" i="11"/>
  <c r="F231" i="11"/>
  <c r="G229" i="11"/>
  <c r="D217" i="11"/>
  <c r="F215" i="11"/>
  <c r="G213" i="11"/>
  <c r="F201" i="11"/>
  <c r="F193" i="11"/>
  <c r="F185" i="11"/>
  <c r="F177" i="11"/>
  <c r="D163" i="11"/>
  <c r="D147" i="11"/>
  <c r="D131" i="11"/>
  <c r="D115" i="11"/>
  <c r="D99" i="11"/>
  <c r="D83" i="11"/>
  <c r="D67" i="11"/>
  <c r="D51" i="11"/>
  <c r="D35" i="11"/>
  <c r="D19" i="11"/>
  <c r="V31" i="9"/>
  <c r="W31" i="9"/>
  <c r="X31" i="9"/>
  <c r="Y31" i="9"/>
  <c r="Z31" i="9"/>
  <c r="U31" i="9"/>
  <c r="E463" i="4"/>
  <c r="E464" i="4"/>
  <c r="D526" i="11" s="1"/>
  <c r="E465" i="4"/>
  <c r="D527" i="11" s="1"/>
  <c r="E466" i="4"/>
  <c r="D528" i="11" s="1"/>
  <c r="E467" i="4"/>
  <c r="D529" i="11" s="1"/>
  <c r="E468" i="4"/>
  <c r="D530" i="11" s="1"/>
  <c r="D531" i="11"/>
  <c r="E469" i="4"/>
  <c r="D532" i="11" s="1"/>
  <c r="E470" i="4"/>
  <c r="D533" i="11" s="1"/>
  <c r="E471" i="4"/>
  <c r="D534" i="11" s="1"/>
  <c r="E472" i="4"/>
  <c r="D535" i="11" s="1"/>
  <c r="E473" i="4"/>
  <c r="D536" i="11" s="1"/>
  <c r="E474" i="4"/>
  <c r="D537" i="11" s="1"/>
  <c r="E475" i="4"/>
  <c r="D538" i="11" s="1"/>
  <c r="E476" i="4"/>
  <c r="D539" i="11" s="1"/>
  <c r="E477" i="4"/>
  <c r="D540" i="11" s="1"/>
  <c r="N22" i="9" l="1"/>
  <c r="F16" i="9"/>
  <c r="F21" i="9"/>
  <c r="N21" i="9"/>
  <c r="J18" i="9"/>
  <c r="J23" i="9"/>
  <c r="N20" i="9"/>
  <c r="J17" i="9"/>
  <c r="N19" i="9"/>
  <c r="J16" i="9"/>
  <c r="F20" i="9"/>
  <c r="N18" i="9"/>
  <c r="J15" i="9"/>
  <c r="N15" i="9"/>
  <c r="N17" i="9"/>
  <c r="F23" i="9"/>
  <c r="N16" i="9"/>
  <c r="F22" i="9"/>
  <c r="J22" i="9"/>
  <c r="F19" i="9"/>
  <c r="J21" i="9"/>
  <c r="F18" i="9"/>
  <c r="N23" i="9"/>
  <c r="J20" i="9"/>
  <c r="F17" i="9"/>
  <c r="J19" i="9"/>
  <c r="D525" i="11"/>
  <c r="D523" i="11"/>
  <c r="D104" i="9"/>
  <c r="D103" i="9"/>
  <c r="D102" i="9"/>
  <c r="D101" i="9"/>
  <c r="D100" i="9"/>
  <c r="H96" i="9"/>
  <c r="D96" i="9"/>
  <c r="L95" i="9"/>
  <c r="H95" i="9"/>
  <c r="D95" i="9"/>
  <c r="J91" i="9"/>
  <c r="L90" i="9"/>
  <c r="H90" i="9"/>
  <c r="D90" i="9"/>
  <c r="N89" i="9"/>
  <c r="L89" i="9"/>
  <c r="H89" i="9"/>
  <c r="D89" i="9"/>
  <c r="L88" i="9"/>
  <c r="J88" i="9"/>
  <c r="H88" i="9"/>
  <c r="D88" i="9"/>
  <c r="L83" i="9"/>
  <c r="H83" i="9"/>
  <c r="D83" i="9"/>
  <c r="L82" i="9"/>
  <c r="H82" i="9"/>
  <c r="D82" i="9"/>
  <c r="L81" i="9"/>
  <c r="H81" i="9"/>
  <c r="D81" i="9"/>
  <c r="L80" i="9"/>
  <c r="H80" i="9"/>
  <c r="D80" i="9"/>
  <c r="L79" i="9"/>
  <c r="H79" i="9"/>
  <c r="D79" i="9"/>
  <c r="L78" i="9"/>
  <c r="H78" i="9"/>
  <c r="D78" i="9"/>
  <c r="L77" i="9"/>
  <c r="H77" i="9"/>
  <c r="D77" i="9"/>
  <c r="L76" i="9"/>
  <c r="H76" i="9"/>
  <c r="D76" i="9"/>
  <c r="L75" i="9"/>
  <c r="H75" i="9"/>
  <c r="D75" i="9"/>
  <c r="N104" i="9"/>
  <c r="N103" i="9"/>
  <c r="N102" i="9"/>
  <c r="N101" i="9"/>
  <c r="N100" i="9"/>
  <c r="F91" i="9"/>
  <c r="N90" i="9"/>
  <c r="F90" i="9"/>
  <c r="J89" i="9"/>
  <c r="N88" i="9"/>
  <c r="F88" i="9"/>
  <c r="B72" i="9"/>
  <c r="F15" i="9" l="1"/>
  <c r="L105" i="9"/>
  <c r="F89" i="9"/>
  <c r="J90" i="9"/>
  <c r="N91" i="9" l="1"/>
  <c r="F95" i="9"/>
  <c r="J95" i="9" l="1"/>
  <c r="F76" i="9"/>
  <c r="F96" i="9"/>
  <c r="J96" i="9"/>
  <c r="L24" i="9" l="1"/>
  <c r="AB29" i="9" s="1"/>
  <c r="F75" i="9"/>
  <c r="N83" i="9"/>
  <c r="N75" i="9"/>
  <c r="J76" i="9"/>
  <c r="F77" i="9"/>
  <c r="N81" i="9"/>
  <c r="J82" i="9"/>
  <c r="F83" i="9"/>
  <c r="J83" i="9"/>
  <c r="N80" i="9"/>
  <c r="J81" i="9"/>
  <c r="F82" i="9"/>
  <c r="F79" i="9"/>
  <c r="N78" i="9"/>
  <c r="F80" i="9"/>
  <c r="N79" i="9"/>
  <c r="J80" i="9"/>
  <c r="F81" i="9"/>
  <c r="N77" i="9"/>
  <c r="J78" i="9"/>
  <c r="N82" i="9"/>
  <c r="J75" i="9"/>
  <c r="N95" i="9"/>
  <c r="N96" i="9" s="1"/>
  <c r="N76" i="9"/>
  <c r="J77" i="9"/>
  <c r="F78" i="9"/>
  <c r="J79" i="9"/>
  <c r="L84" i="9" l="1"/>
</calcChain>
</file>

<file path=xl/comments1.xml><?xml version="1.0" encoding="utf-8"?>
<comments xmlns="http://schemas.openxmlformats.org/spreadsheetml/2006/main">
  <authors>
    <author>子ども未来課005</author>
    <author>004497</author>
    <author>平松　倫子</author>
    <author>子ども未来課</author>
    <author>中西　得之</author>
  </authors>
  <commentList>
    <comment ref="L1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6" authorId="1" shapeId="0">
      <text>
        <r>
          <rPr>
            <sz val="12"/>
            <color indexed="81"/>
            <rFont val="ＭＳ Ｐゴシック"/>
            <family val="3"/>
            <charset val="128"/>
          </rPr>
          <t>H26更新時追加</t>
        </r>
      </text>
    </comment>
    <comment ref="L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80" authorId="2" shapeId="0">
      <text>
        <r>
          <rPr>
            <sz val="9"/>
            <color indexed="81"/>
            <rFont val="MS P ゴシック"/>
            <family val="3"/>
            <charset val="128"/>
          </rPr>
          <t>R3.1.26変更</t>
        </r>
      </text>
    </comment>
    <comment ref="L140" authorId="3" shapeId="0">
      <text>
        <r>
          <rPr>
            <b/>
            <sz val="9"/>
            <color indexed="81"/>
            <rFont val="ＭＳ Ｐゴシック"/>
            <family val="3"/>
            <charset val="128"/>
          </rPr>
          <t>R2.4.1 
５つめの取組追加</t>
        </r>
      </text>
    </comment>
    <comment ref="A163" authorId="2" shapeId="0">
      <text>
        <r>
          <rPr>
            <sz val="9"/>
            <color indexed="81"/>
            <rFont val="MS P ゴシック"/>
            <family val="3"/>
            <charset val="128"/>
          </rPr>
          <t>R2現況調査</t>
        </r>
      </text>
    </comment>
    <comment ref="A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9" authorId="3" shapeId="0">
      <text>
        <r>
          <rPr>
            <sz val="9"/>
            <color indexed="81"/>
            <rFont val="ＭＳ Ｐゴシック"/>
            <family val="3"/>
            <charset val="128"/>
          </rPr>
          <t>R1.9.25更新</t>
        </r>
      </text>
    </comment>
    <comment ref="A33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4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9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8" authorId="4" shapeId="0">
      <text>
        <r>
          <rPr>
            <b/>
            <sz val="9"/>
            <color indexed="81"/>
            <rFont val="ＭＳ Ｐゴシック"/>
            <family val="3"/>
            <charset val="128"/>
          </rPr>
          <t>2019.6.11 修正</t>
        </r>
      </text>
    </comment>
    <comment ref="M40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5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9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0"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7" authorId="4" shapeId="0">
      <text>
        <r>
          <rPr>
            <sz val="9"/>
            <color indexed="81"/>
            <rFont val="ＭＳ Ｐゴシック"/>
            <family val="3"/>
            <charset val="128"/>
          </rPr>
          <t>2019.6.14 更新</t>
        </r>
      </text>
    </comment>
    <comment ref="L6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authors>
    <author>子ども未来課</author>
    <author>平松　倫子</author>
    <author>子ども未来課005</author>
  </authors>
  <commentList>
    <comment ref="M11" authorId="0" shapeId="0">
      <text>
        <r>
          <rPr>
            <sz val="9"/>
            <color indexed="81"/>
            <rFont val="ＭＳ Ｐゴシック"/>
            <family val="3"/>
            <charset val="128"/>
          </rPr>
          <t>R1.9.25更新</t>
        </r>
      </text>
    </comment>
    <comment ref="L39" authorId="1" shapeId="0">
      <text>
        <r>
          <rPr>
            <sz val="9"/>
            <color indexed="81"/>
            <rFont val="MS P ゴシック"/>
            <family val="3"/>
            <charset val="128"/>
          </rPr>
          <t>2020.4.8変更届</t>
        </r>
      </text>
    </comment>
    <comment ref="L142" authorId="0" shapeId="0">
      <text>
        <r>
          <rPr>
            <b/>
            <sz val="9"/>
            <color indexed="81"/>
            <rFont val="ＭＳ Ｐゴシック"/>
            <family val="3"/>
            <charset val="128"/>
          </rPr>
          <t>R2.4.1 
５つめの取組追加</t>
        </r>
      </text>
    </comment>
    <comment ref="L152" authorId="2"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<sst xmlns="http://schemas.openxmlformats.org/spreadsheetml/2006/main" count="12824" uniqueCount="8916">
  <si>
    <t>708-0424</t>
    <phoneticPr fontId="2"/>
  </si>
  <si>
    <t>700-0028</t>
    <phoneticPr fontId="2"/>
  </si>
  <si>
    <t>701-4223</t>
    <phoneticPr fontId="2"/>
  </si>
  <si>
    <t>714-0094</t>
    <phoneticPr fontId="2"/>
  </si>
  <si>
    <t>700-0971</t>
    <phoneticPr fontId="2"/>
  </si>
  <si>
    <t>700-0951</t>
    <phoneticPr fontId="2"/>
  </si>
  <si>
    <t>児島商工会議所</t>
    <rPh sb="0" eb="2">
      <t>コジマ</t>
    </rPh>
    <rPh sb="2" eb="4">
      <t>ショウコウ</t>
    </rPh>
    <rPh sb="4" eb="7">
      <t>カイギショ</t>
    </rPh>
    <phoneticPr fontId="2"/>
  </si>
  <si>
    <t>711-0921</t>
    <phoneticPr fontId="2"/>
  </si>
  <si>
    <t>701-2606</t>
    <phoneticPr fontId="2"/>
  </si>
  <si>
    <t>700-0973</t>
    <phoneticPr fontId="2"/>
  </si>
  <si>
    <t>719-0104</t>
    <phoneticPr fontId="2"/>
  </si>
  <si>
    <t>706-0011</t>
    <phoneticPr fontId="2"/>
  </si>
  <si>
    <t>700-0803</t>
    <phoneticPr fontId="2"/>
  </si>
  <si>
    <t>703-8282</t>
    <phoneticPr fontId="2"/>
  </si>
  <si>
    <t>700-8518</t>
    <phoneticPr fontId="2"/>
  </si>
  <si>
    <t>701-0221</t>
    <phoneticPr fontId="2"/>
  </si>
  <si>
    <t>700-0024</t>
    <phoneticPr fontId="2"/>
  </si>
  <si>
    <t>おかやま信用金庫</t>
    <rPh sb="4" eb="6">
      <t>シンヨウ</t>
    </rPh>
    <rPh sb="6" eb="8">
      <t>キンコ</t>
    </rPh>
    <phoneticPr fontId="2"/>
  </si>
  <si>
    <t>700-8639</t>
    <phoneticPr fontId="2"/>
  </si>
  <si>
    <t>医療法人メディカルファミリー　高原歯科医院</t>
    <rPh sb="0" eb="2">
      <t>イリョウ</t>
    </rPh>
    <rPh sb="2" eb="4">
      <t>ホウジン</t>
    </rPh>
    <rPh sb="15" eb="16">
      <t>タカ</t>
    </rPh>
    <rPh sb="16" eb="17">
      <t>ハラ</t>
    </rPh>
    <rPh sb="17" eb="19">
      <t>シカ</t>
    </rPh>
    <rPh sb="19" eb="21">
      <t>イイン</t>
    </rPh>
    <phoneticPr fontId="2"/>
  </si>
  <si>
    <t>704-8116</t>
    <phoneticPr fontId="2"/>
  </si>
  <si>
    <t>705-0001</t>
    <phoneticPr fontId="2"/>
  </si>
  <si>
    <t>710-0055</t>
    <phoneticPr fontId="2"/>
  </si>
  <si>
    <t>岡山県中小企業団体中央会</t>
    <rPh sb="0" eb="3">
      <t>オカヤマケン</t>
    </rPh>
    <rPh sb="3" eb="5">
      <t>チュウショウ</t>
    </rPh>
    <rPh sb="5" eb="7">
      <t>キギョウ</t>
    </rPh>
    <rPh sb="7" eb="9">
      <t>ダンタイ</t>
    </rPh>
    <rPh sb="9" eb="12">
      <t>チュウオウカイ</t>
    </rPh>
    <phoneticPr fontId="2"/>
  </si>
  <si>
    <t>700-0817</t>
    <phoneticPr fontId="2"/>
  </si>
  <si>
    <t>709-0632</t>
    <phoneticPr fontId="2"/>
  </si>
  <si>
    <t>社会福祉法人　ふれあい福祉会</t>
    <rPh sb="0" eb="2">
      <t>シャカイ</t>
    </rPh>
    <rPh sb="2" eb="4">
      <t>フクシ</t>
    </rPh>
    <rPh sb="4" eb="6">
      <t>ホウジン</t>
    </rPh>
    <rPh sb="11" eb="13">
      <t>フクシ</t>
    </rPh>
    <rPh sb="13" eb="14">
      <t>カイ</t>
    </rPh>
    <phoneticPr fontId="2"/>
  </si>
  <si>
    <t>709-0605</t>
    <phoneticPr fontId="2"/>
  </si>
  <si>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2"/>
  </si>
  <si>
    <t>714-0043</t>
    <phoneticPr fontId="2"/>
  </si>
  <si>
    <t>708-1204</t>
    <phoneticPr fontId="2"/>
  </si>
  <si>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2"/>
  </si>
  <si>
    <t>710-0803</t>
    <phoneticPr fontId="2"/>
  </si>
  <si>
    <t>711-0912</t>
    <phoneticPr fontId="2"/>
  </si>
  <si>
    <t>700-0941</t>
    <phoneticPr fontId="2"/>
  </si>
  <si>
    <t>700-8013</t>
    <phoneticPr fontId="2"/>
  </si>
  <si>
    <t>700-8550</t>
    <phoneticPr fontId="2"/>
  </si>
  <si>
    <t>700-0811</t>
    <phoneticPr fontId="2"/>
  </si>
  <si>
    <t>700-0826</t>
    <phoneticPr fontId="2"/>
  </si>
  <si>
    <t>700-0942</t>
    <phoneticPr fontId="2"/>
  </si>
  <si>
    <t>古代体験の郷「まほろば」</t>
    <rPh sb="0" eb="2">
      <t>コダイ</t>
    </rPh>
    <rPh sb="2" eb="4">
      <t>タイケン</t>
    </rPh>
    <rPh sb="5" eb="6">
      <t>サト</t>
    </rPh>
    <phoneticPr fontId="2"/>
  </si>
  <si>
    <t>701-3204</t>
    <phoneticPr fontId="2"/>
  </si>
  <si>
    <t>701-0114</t>
    <phoneticPr fontId="2"/>
  </si>
  <si>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2"/>
  </si>
  <si>
    <t>718-0012</t>
    <phoneticPr fontId="2"/>
  </si>
  <si>
    <t>700-8628</t>
    <phoneticPr fontId="2"/>
  </si>
  <si>
    <t>711-0926</t>
    <phoneticPr fontId="2"/>
  </si>
  <si>
    <t>719-1126</t>
    <phoneticPr fontId="2"/>
  </si>
  <si>
    <t>710-1301</t>
    <phoneticPr fontId="2"/>
  </si>
  <si>
    <t>703-8285</t>
    <phoneticPr fontId="2"/>
  </si>
  <si>
    <t>医療法人　中條歯科医院</t>
    <rPh sb="0" eb="2">
      <t>イリョウ</t>
    </rPh>
    <rPh sb="2" eb="4">
      <t>ホウジン</t>
    </rPh>
    <rPh sb="5" eb="7">
      <t>チュウジョウ</t>
    </rPh>
    <rPh sb="7" eb="9">
      <t>シカ</t>
    </rPh>
    <rPh sb="9" eb="11">
      <t>イイン</t>
    </rPh>
    <phoneticPr fontId="2"/>
  </si>
  <si>
    <t>701-4264</t>
    <phoneticPr fontId="2"/>
  </si>
  <si>
    <t>703-8245</t>
    <phoneticPr fontId="2"/>
  </si>
  <si>
    <t>プリード歯科</t>
    <rPh sb="4" eb="6">
      <t>シカ</t>
    </rPh>
    <phoneticPr fontId="2"/>
  </si>
  <si>
    <t>700-0986</t>
    <phoneticPr fontId="2"/>
  </si>
  <si>
    <t>701-0165</t>
    <phoneticPr fontId="2"/>
  </si>
  <si>
    <t>岡山商工会議所</t>
    <rPh sb="0" eb="2">
      <t>オカヤマ</t>
    </rPh>
    <rPh sb="2" eb="4">
      <t>ショウコウ</t>
    </rPh>
    <rPh sb="4" eb="7">
      <t>カイギショ</t>
    </rPh>
    <phoneticPr fontId="2"/>
  </si>
  <si>
    <t>700-8556</t>
    <phoneticPr fontId="2"/>
  </si>
  <si>
    <t>702-8032</t>
    <phoneticPr fontId="2"/>
  </si>
  <si>
    <t>703-8227</t>
    <phoneticPr fontId="2"/>
  </si>
  <si>
    <t>700-0866</t>
    <phoneticPr fontId="2"/>
  </si>
  <si>
    <t>716-1122</t>
    <phoneticPr fontId="2"/>
  </si>
  <si>
    <t>総社商工会議所</t>
    <rPh sb="0" eb="2">
      <t>ソウジャ</t>
    </rPh>
    <rPh sb="2" eb="4">
      <t>ショウコウ</t>
    </rPh>
    <rPh sb="4" eb="7">
      <t>カイギショ</t>
    </rPh>
    <phoneticPr fontId="2"/>
  </si>
  <si>
    <t>719-1131</t>
    <phoneticPr fontId="2"/>
  </si>
  <si>
    <t>719-0393</t>
    <phoneticPr fontId="2"/>
  </si>
  <si>
    <t>719-0302</t>
    <phoneticPr fontId="2"/>
  </si>
  <si>
    <t>719-0303</t>
    <phoneticPr fontId="2"/>
  </si>
  <si>
    <t>719-0252</t>
    <phoneticPr fontId="2"/>
  </si>
  <si>
    <t>719-1156</t>
    <phoneticPr fontId="2"/>
  </si>
  <si>
    <t>714-0045</t>
    <phoneticPr fontId="2"/>
  </si>
  <si>
    <t>710-0016</t>
    <phoneticPr fontId="2"/>
  </si>
  <si>
    <t>709-4244</t>
    <phoneticPr fontId="2"/>
  </si>
  <si>
    <t>玉島商工会議所</t>
    <rPh sb="0" eb="2">
      <t>タマシマ</t>
    </rPh>
    <rPh sb="2" eb="4">
      <t>ショウコウ</t>
    </rPh>
    <rPh sb="4" eb="7">
      <t>カイギショ</t>
    </rPh>
    <phoneticPr fontId="2"/>
  </si>
  <si>
    <t>713-8122</t>
    <phoneticPr fontId="2"/>
  </si>
  <si>
    <t>700-0956</t>
    <phoneticPr fontId="2"/>
  </si>
  <si>
    <t>医療法人三水会　田尻病院</t>
    <rPh sb="0" eb="2">
      <t>イリョウ</t>
    </rPh>
    <rPh sb="2" eb="4">
      <t>ホウジン</t>
    </rPh>
    <rPh sb="4" eb="5">
      <t>サン</t>
    </rPh>
    <rPh sb="5" eb="6">
      <t>スイ</t>
    </rPh>
    <rPh sb="6" eb="7">
      <t>カイ</t>
    </rPh>
    <rPh sb="8" eb="10">
      <t>タジリ</t>
    </rPh>
    <rPh sb="10" eb="12">
      <t>ビョウイン</t>
    </rPh>
    <phoneticPr fontId="2"/>
  </si>
  <si>
    <t>707-0003</t>
    <phoneticPr fontId="2"/>
  </si>
  <si>
    <t>うじごう歯科医院</t>
    <rPh sb="4" eb="6">
      <t>シカ</t>
    </rPh>
    <rPh sb="6" eb="8">
      <t>イイン</t>
    </rPh>
    <phoneticPr fontId="2"/>
  </si>
  <si>
    <t>718-0011</t>
    <phoneticPr fontId="2"/>
  </si>
  <si>
    <t>701-1145</t>
    <phoneticPr fontId="2"/>
  </si>
  <si>
    <t>700-8504</t>
    <phoneticPr fontId="2"/>
  </si>
  <si>
    <t>714-0101</t>
    <phoneticPr fontId="2"/>
  </si>
  <si>
    <t>700-0913</t>
    <phoneticPr fontId="2"/>
  </si>
  <si>
    <t>703-8236</t>
    <phoneticPr fontId="2"/>
  </si>
  <si>
    <t>700-0853</t>
    <phoneticPr fontId="2"/>
  </si>
  <si>
    <t>中国学園大学・中国短期大学</t>
    <rPh sb="0" eb="2">
      <t>チュウゴク</t>
    </rPh>
    <rPh sb="2" eb="4">
      <t>ガクエン</t>
    </rPh>
    <rPh sb="4" eb="6">
      <t>ダイガク</t>
    </rPh>
    <rPh sb="7" eb="9">
      <t>チュウゴク</t>
    </rPh>
    <rPh sb="9" eb="11">
      <t>タンキ</t>
    </rPh>
    <rPh sb="11" eb="13">
      <t>ダイガク</t>
    </rPh>
    <phoneticPr fontId="2"/>
  </si>
  <si>
    <t>701-0197</t>
    <phoneticPr fontId="2"/>
  </si>
  <si>
    <t>703-8265</t>
    <phoneticPr fontId="2"/>
  </si>
  <si>
    <t>700-0927</t>
    <phoneticPr fontId="2"/>
  </si>
  <si>
    <t>所在</t>
    <rPh sb="0" eb="2">
      <t>ショザイ</t>
    </rPh>
    <phoneticPr fontId="2"/>
  </si>
  <si>
    <t>倉敷市</t>
    <rPh sb="0" eb="3">
      <t>クラシキシ</t>
    </rPh>
    <phoneticPr fontId="2"/>
  </si>
  <si>
    <t>津山市</t>
    <rPh sb="0" eb="3">
      <t>ツヤマシ</t>
    </rPh>
    <phoneticPr fontId="2"/>
  </si>
  <si>
    <t>総社市</t>
    <rPh sb="0" eb="3">
      <t>ソウジャシ</t>
    </rPh>
    <phoneticPr fontId="2"/>
  </si>
  <si>
    <t>瀬戸内市</t>
    <rPh sb="0" eb="4">
      <t>セトウチシ</t>
    </rPh>
    <phoneticPr fontId="2"/>
  </si>
  <si>
    <t>美作市</t>
    <rPh sb="0" eb="3">
      <t>ミマサカシ</t>
    </rPh>
    <phoneticPr fontId="2"/>
  </si>
  <si>
    <t>備前市</t>
    <rPh sb="0" eb="3">
      <t>ビゼンシ</t>
    </rPh>
    <phoneticPr fontId="2"/>
  </si>
  <si>
    <t>笠岡市</t>
    <rPh sb="0" eb="3">
      <t>カサオカシ</t>
    </rPh>
    <phoneticPr fontId="2"/>
  </si>
  <si>
    <t>浅口市</t>
    <rPh sb="0" eb="3">
      <t>アサクチシ</t>
    </rPh>
    <phoneticPr fontId="2"/>
  </si>
  <si>
    <t>新見市</t>
    <rPh sb="0" eb="3">
      <t>ニイミシ</t>
    </rPh>
    <phoneticPr fontId="2"/>
  </si>
  <si>
    <t>久米南町</t>
    <rPh sb="0" eb="3">
      <t>クメナン</t>
    </rPh>
    <rPh sb="3" eb="4">
      <t>チョウ</t>
    </rPh>
    <phoneticPr fontId="2"/>
  </si>
  <si>
    <t>里庄町</t>
    <rPh sb="0" eb="2">
      <t>サトショウ</t>
    </rPh>
    <rPh sb="2" eb="3">
      <t>チョウ</t>
    </rPh>
    <phoneticPr fontId="2"/>
  </si>
  <si>
    <t>吉備中央町</t>
    <rPh sb="0" eb="4">
      <t>キビチュウオウ</t>
    </rPh>
    <rPh sb="4" eb="5">
      <t>チョウ</t>
    </rPh>
    <phoneticPr fontId="2"/>
  </si>
  <si>
    <t>鏡野町</t>
    <rPh sb="0" eb="2">
      <t>カガミノ</t>
    </rPh>
    <rPh sb="2" eb="3">
      <t>チョウ</t>
    </rPh>
    <phoneticPr fontId="2"/>
  </si>
  <si>
    <t>玉野市</t>
    <rPh sb="0" eb="3">
      <t>タマノシ</t>
    </rPh>
    <phoneticPr fontId="2"/>
  </si>
  <si>
    <t>美咲町</t>
    <rPh sb="0" eb="3">
      <t>ミサキチョウ</t>
    </rPh>
    <phoneticPr fontId="2"/>
  </si>
  <si>
    <t>企業・事業所の名称</t>
    <rPh sb="0" eb="2">
      <t>キギョウ</t>
    </rPh>
    <rPh sb="3" eb="6">
      <t>ジギョウショ</t>
    </rPh>
    <rPh sb="7" eb="9">
      <t>メイショウ</t>
    </rPh>
    <phoneticPr fontId="2"/>
  </si>
  <si>
    <t>矢掛町</t>
    <rPh sb="0" eb="2">
      <t>ヤカゲ</t>
    </rPh>
    <rPh sb="2" eb="3">
      <t>チョウ</t>
    </rPh>
    <phoneticPr fontId="2"/>
  </si>
  <si>
    <t>赤磐市</t>
    <rPh sb="0" eb="3">
      <t>アカイワシ</t>
    </rPh>
    <phoneticPr fontId="2"/>
  </si>
  <si>
    <t>医療法人たかはしクリニック</t>
    <rPh sb="0" eb="2">
      <t>イリョウ</t>
    </rPh>
    <rPh sb="2" eb="4">
      <t>ホウジン</t>
    </rPh>
    <phoneticPr fontId="2"/>
  </si>
  <si>
    <t>和気町</t>
    <rPh sb="0" eb="2">
      <t>ワケ</t>
    </rPh>
    <rPh sb="2" eb="3">
      <t>チョウ</t>
    </rPh>
    <phoneticPr fontId="2"/>
  </si>
  <si>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2"/>
  </si>
  <si>
    <t>表彰</t>
    <rPh sb="0" eb="2">
      <t>ヒョウショウ</t>
    </rPh>
    <phoneticPr fontId="2"/>
  </si>
  <si>
    <t>医療法人みわ記念病院</t>
    <rPh sb="0" eb="2">
      <t>イリョウ</t>
    </rPh>
    <rPh sb="2" eb="4">
      <t>ホウジン</t>
    </rPh>
    <rPh sb="6" eb="8">
      <t>キネン</t>
    </rPh>
    <rPh sb="8" eb="10">
      <t>ビョウイン</t>
    </rPh>
    <phoneticPr fontId="2"/>
  </si>
  <si>
    <t>井原市</t>
    <rPh sb="0" eb="3">
      <t>イバラシ</t>
    </rPh>
    <phoneticPr fontId="2"/>
  </si>
  <si>
    <t>生活協同組合おかやまコープ</t>
    <rPh sb="0" eb="2">
      <t>セイカツ</t>
    </rPh>
    <rPh sb="2" eb="4">
      <t>キョウドウ</t>
    </rPh>
    <rPh sb="4" eb="6">
      <t>クミアイ</t>
    </rPh>
    <phoneticPr fontId="2"/>
  </si>
  <si>
    <t>介護老人保健施設ニューエルダーセンター</t>
    <rPh sb="0" eb="2">
      <t>カイゴ</t>
    </rPh>
    <rPh sb="2" eb="4">
      <t>ロウジン</t>
    </rPh>
    <rPh sb="4" eb="6">
      <t>ホケン</t>
    </rPh>
    <rPh sb="6" eb="8">
      <t>シセツ</t>
    </rPh>
    <phoneticPr fontId="2"/>
  </si>
  <si>
    <t>医療法人髙志会　柴田病院</t>
    <rPh sb="0" eb="2">
      <t>イリョウ</t>
    </rPh>
    <rPh sb="2" eb="4">
      <t>ホウジン</t>
    </rPh>
    <rPh sb="4" eb="5">
      <t>タカ</t>
    </rPh>
    <rPh sb="5" eb="6">
      <t>シ</t>
    </rPh>
    <rPh sb="6" eb="7">
      <t>カイ</t>
    </rPh>
    <rPh sb="8" eb="10">
      <t>シバタ</t>
    </rPh>
    <rPh sb="10" eb="12">
      <t>ビョウイン</t>
    </rPh>
    <phoneticPr fontId="2"/>
  </si>
  <si>
    <t>アサゴエ工業株式会社</t>
    <rPh sb="4" eb="6">
      <t>コウギョウ</t>
    </rPh>
    <rPh sb="6" eb="10">
      <t>カブシキガイシャ</t>
    </rPh>
    <phoneticPr fontId="2"/>
  </si>
  <si>
    <t>○</t>
    <phoneticPr fontId="2"/>
  </si>
  <si>
    <t>製造業</t>
    <rPh sb="0" eb="3">
      <t>セイゾウギョウ</t>
    </rPh>
    <phoneticPr fontId="3"/>
  </si>
  <si>
    <t>備前市</t>
    <rPh sb="0" eb="3">
      <t>ビゼンシ</t>
    </rPh>
    <phoneticPr fontId="3"/>
  </si>
  <si>
    <t>卸・小売業</t>
    <rPh sb="0" eb="1">
      <t>オロシ</t>
    </rPh>
    <rPh sb="2" eb="5">
      <t>コウリギョウ</t>
    </rPh>
    <phoneticPr fontId="3"/>
  </si>
  <si>
    <t>運輸業</t>
    <rPh sb="0" eb="3">
      <t>ウンユギョウ</t>
    </rPh>
    <phoneticPr fontId="3"/>
  </si>
  <si>
    <t>美作市</t>
    <rPh sb="0" eb="3">
      <t>ミマサカシ</t>
    </rPh>
    <phoneticPr fontId="3"/>
  </si>
  <si>
    <t>701-2603</t>
    <phoneticPr fontId="3"/>
  </si>
  <si>
    <t>製造業</t>
  </si>
  <si>
    <t>710-0805</t>
    <phoneticPr fontId="3"/>
  </si>
  <si>
    <t>高梁市</t>
    <rPh sb="0" eb="3">
      <t>タカハシシ</t>
    </rPh>
    <phoneticPr fontId="3"/>
  </si>
  <si>
    <t>社会福祉法人純晴会</t>
    <rPh sb="2" eb="4">
      <t>フクシ</t>
    </rPh>
    <phoneticPr fontId="3"/>
  </si>
  <si>
    <t>株式会社ブラックスミス</t>
    <rPh sb="0" eb="4">
      <t>カブシキガイシャ</t>
    </rPh>
    <phoneticPr fontId="2"/>
  </si>
  <si>
    <t>サービス業</t>
    <rPh sb="4" eb="5">
      <t>ギョウ</t>
    </rPh>
    <phoneticPr fontId="3"/>
  </si>
  <si>
    <t>真庭市</t>
    <rPh sb="0" eb="3">
      <t>マニワシ</t>
    </rPh>
    <phoneticPr fontId="3"/>
  </si>
  <si>
    <t>建設業</t>
    <rPh sb="0" eb="3">
      <t>ケンセツギョウ</t>
    </rPh>
    <phoneticPr fontId="3"/>
  </si>
  <si>
    <t>和気町</t>
    <rPh sb="0" eb="3">
      <t>ワケチョウ</t>
    </rPh>
    <phoneticPr fontId="3"/>
  </si>
  <si>
    <t>709-0514</t>
    <phoneticPr fontId="3"/>
  </si>
  <si>
    <t>協同組合岡山情報文化研究所</t>
    <rPh sb="0" eb="2">
      <t>キョウドウ</t>
    </rPh>
    <rPh sb="2" eb="4">
      <t>クミアイ</t>
    </rPh>
    <rPh sb="4" eb="6">
      <t>オカヤマ</t>
    </rPh>
    <rPh sb="6" eb="8">
      <t>ジョウホウ</t>
    </rPh>
    <rPh sb="8" eb="10">
      <t>ブンカ</t>
    </rPh>
    <rPh sb="10" eb="13">
      <t>ケンキュウショ</t>
    </rPh>
    <phoneticPr fontId="3"/>
  </si>
  <si>
    <t>日交安全施設株式会社</t>
    <rPh sb="0" eb="1">
      <t>ニチ</t>
    </rPh>
    <rPh sb="1" eb="2">
      <t>コウ</t>
    </rPh>
    <rPh sb="2" eb="4">
      <t>アンゼン</t>
    </rPh>
    <rPh sb="4" eb="6">
      <t>シセツ</t>
    </rPh>
    <rPh sb="6" eb="8">
      <t>カブシキ</t>
    </rPh>
    <rPh sb="8" eb="10">
      <t>ガイシャ</t>
    </rPh>
    <phoneticPr fontId="3"/>
  </si>
  <si>
    <t>708-1126</t>
    <phoneticPr fontId="3"/>
  </si>
  <si>
    <t>津山市</t>
    <rPh sb="0" eb="3">
      <t>ツヤマシ</t>
    </rPh>
    <phoneticPr fontId="3"/>
  </si>
  <si>
    <t>710-0003</t>
    <phoneticPr fontId="3"/>
  </si>
  <si>
    <t>卸・小売業</t>
    <phoneticPr fontId="3"/>
  </si>
  <si>
    <t>701-0204</t>
    <phoneticPr fontId="3"/>
  </si>
  <si>
    <t>700-0954</t>
    <phoneticPr fontId="3"/>
  </si>
  <si>
    <t>710-0038</t>
    <phoneticPr fontId="3"/>
  </si>
  <si>
    <t>宣言内容</t>
    <rPh sb="0" eb="2">
      <t>センゲン</t>
    </rPh>
    <rPh sb="2" eb="4">
      <t>ナイヨウ</t>
    </rPh>
    <phoneticPr fontId="2"/>
  </si>
  <si>
    <t>医療・福祉</t>
    <phoneticPr fontId="3"/>
  </si>
  <si>
    <t>その他</t>
    <phoneticPr fontId="3"/>
  </si>
  <si>
    <t>飲食店・宿泊業</t>
    <rPh sb="0" eb="3">
      <t>インショクテン</t>
    </rPh>
    <rPh sb="4" eb="6">
      <t>シュクハク</t>
    </rPh>
    <rPh sb="6" eb="7">
      <t>ギョウ</t>
    </rPh>
    <phoneticPr fontId="3"/>
  </si>
  <si>
    <t>情報通信業</t>
    <rPh sb="0" eb="2">
      <t>ジョウホウ</t>
    </rPh>
    <rPh sb="2" eb="5">
      <t>ツウシンギョウ</t>
    </rPh>
    <phoneticPr fontId="3"/>
  </si>
  <si>
    <t>教育・学習支援業</t>
    <phoneticPr fontId="3"/>
  </si>
  <si>
    <t>その他</t>
    <rPh sb="2" eb="3">
      <t>タ</t>
    </rPh>
    <phoneticPr fontId="3"/>
  </si>
  <si>
    <t>アイアイホーム株式会社</t>
    <rPh sb="7" eb="8">
      <t>カブ</t>
    </rPh>
    <rPh sb="8" eb="9">
      <t>シキ</t>
    </rPh>
    <rPh sb="9" eb="11">
      <t>ガイシャ</t>
    </rPh>
    <phoneticPr fontId="2"/>
  </si>
  <si>
    <t>有限会社コドモ館</t>
    <rPh sb="0" eb="4">
      <t>ユウゲンガイシャ</t>
    </rPh>
    <rPh sb="7" eb="8">
      <t>カン</t>
    </rPh>
    <phoneticPr fontId="2"/>
  </si>
  <si>
    <t>710-0057</t>
    <phoneticPr fontId="3"/>
  </si>
  <si>
    <t>701-0112</t>
    <phoneticPr fontId="3"/>
  </si>
  <si>
    <t>社会福祉法人敬友会</t>
    <rPh sb="0" eb="2">
      <t>シャカイ</t>
    </rPh>
    <rPh sb="2" eb="4">
      <t>フクシ</t>
    </rPh>
    <rPh sb="4" eb="6">
      <t>ホウジン</t>
    </rPh>
    <rPh sb="6" eb="7">
      <t>ケイ</t>
    </rPh>
    <rPh sb="7" eb="8">
      <t>ユウ</t>
    </rPh>
    <rPh sb="8" eb="9">
      <t>カイ</t>
    </rPh>
    <phoneticPr fontId="2"/>
  </si>
  <si>
    <t>卸・小売業</t>
  </si>
  <si>
    <t>ブラジリアンパーク　鷲羽山ハイランド</t>
    <rPh sb="10" eb="13">
      <t>ワシュウザン</t>
    </rPh>
    <phoneticPr fontId="2"/>
  </si>
  <si>
    <t>井原市</t>
    <rPh sb="0" eb="3">
      <t>イバラシ</t>
    </rPh>
    <phoneticPr fontId="3"/>
  </si>
  <si>
    <t>所　在　地</t>
  </si>
  <si>
    <t>西粟倉村</t>
    <rPh sb="0" eb="3">
      <t>ニシアワクラ</t>
    </rPh>
    <rPh sb="3" eb="4">
      <t>ソン</t>
    </rPh>
    <phoneticPr fontId="2"/>
  </si>
  <si>
    <t>業種</t>
    <rPh sb="0" eb="2">
      <t>ギョウシュ</t>
    </rPh>
    <phoneticPr fontId="3"/>
  </si>
  <si>
    <t>金融・保険業</t>
  </si>
  <si>
    <t>サービス業</t>
  </si>
  <si>
    <t>教育・学習支援業</t>
  </si>
  <si>
    <t>その他</t>
    <rPh sb="2" eb="3">
      <t>タ</t>
    </rPh>
    <phoneticPr fontId="4"/>
  </si>
  <si>
    <t>宣言数</t>
    <rPh sb="0" eb="2">
      <t>センゲン</t>
    </rPh>
    <phoneticPr fontId="2"/>
  </si>
  <si>
    <t>(1) 所在地別内訳</t>
    <phoneticPr fontId="2"/>
  </si>
  <si>
    <t>登録数</t>
    <phoneticPr fontId="2"/>
  </si>
  <si>
    <t>所　在　地</t>
    <phoneticPr fontId="2"/>
  </si>
  <si>
    <t>合　　　計</t>
    <phoneticPr fontId="2"/>
  </si>
  <si>
    <t>(2) 事業内容別内訳</t>
    <phoneticPr fontId="2"/>
  </si>
  <si>
    <t>事業内容</t>
    <phoneticPr fontId="2"/>
  </si>
  <si>
    <t>宣　　　　　言　　　　　内　　　　　容</t>
    <phoneticPr fontId="2"/>
  </si>
  <si>
    <t>(3) 従業員数（応募時）別内訳</t>
    <phoneticPr fontId="2"/>
  </si>
  <si>
    <t>(4) 宣言内容別内訳</t>
    <phoneticPr fontId="2"/>
  </si>
  <si>
    <t>「おかやま子育て応援宣言企業」について</t>
    <phoneticPr fontId="2"/>
  </si>
  <si>
    <t>「おかやま子育て応援宣言企業」の募集及びその関連事業</t>
    <rPh sb="18" eb="19">
      <t>オヨ</t>
    </rPh>
    <rPh sb="22" eb="24">
      <t>カンレン</t>
    </rPh>
    <rPh sb="24" eb="26">
      <t>ジギョウ</t>
    </rPh>
    <phoneticPr fontId="2"/>
  </si>
  <si>
    <t>サービス業</t>
    <phoneticPr fontId="2"/>
  </si>
  <si>
    <t>706-0223</t>
    <phoneticPr fontId="2"/>
  </si>
  <si>
    <t>715-0003</t>
    <phoneticPr fontId="2"/>
  </si>
  <si>
    <t>700-0965</t>
    <phoneticPr fontId="2"/>
  </si>
  <si>
    <t>700-8634</t>
    <phoneticPr fontId="2"/>
  </si>
  <si>
    <t>709-0633</t>
    <phoneticPr fontId="2"/>
  </si>
  <si>
    <t>709-0498</t>
    <phoneticPr fontId="2"/>
  </si>
  <si>
    <t>712-8054</t>
  </si>
  <si>
    <t>倉敷市</t>
    <rPh sb="0" eb="3">
      <t>クラシキシ</t>
    </rPh>
    <phoneticPr fontId="3"/>
  </si>
  <si>
    <t>金融・保険業</t>
    <phoneticPr fontId="3"/>
  </si>
  <si>
    <t>金融・保険業</t>
    <phoneticPr fontId="2"/>
  </si>
  <si>
    <t>700-0035</t>
    <phoneticPr fontId="2"/>
  </si>
  <si>
    <t>製造業</t>
    <phoneticPr fontId="3"/>
  </si>
  <si>
    <t>製造業</t>
    <phoneticPr fontId="2"/>
  </si>
  <si>
    <t>705-0002</t>
    <phoneticPr fontId="2"/>
  </si>
  <si>
    <t>705-0032</t>
    <phoneticPr fontId="3"/>
  </si>
  <si>
    <t>709-0212</t>
    <phoneticPr fontId="3"/>
  </si>
  <si>
    <t>有限会社Ｅ－ｓｔｏｒｙ</t>
    <rPh sb="0" eb="4">
      <t>ユウゲンガイシャ</t>
    </rPh>
    <phoneticPr fontId="2"/>
  </si>
  <si>
    <t>706-0014</t>
    <phoneticPr fontId="2"/>
  </si>
  <si>
    <t>株式会社トマト銀行</t>
    <rPh sb="0" eb="4">
      <t>カブシキガイシャ</t>
    </rPh>
    <rPh sb="7" eb="9">
      <t>ギンコウ</t>
    </rPh>
    <phoneticPr fontId="2"/>
  </si>
  <si>
    <t>総社市</t>
    <phoneticPr fontId="2"/>
  </si>
  <si>
    <t>719-1121</t>
    <phoneticPr fontId="2"/>
  </si>
  <si>
    <t>ふりがな</t>
    <phoneticPr fontId="3"/>
  </si>
  <si>
    <t>こあてっく</t>
    <phoneticPr fontId="2"/>
  </si>
  <si>
    <t>まことや</t>
    <phoneticPr fontId="2"/>
  </si>
  <si>
    <t>にしこう</t>
    <phoneticPr fontId="2"/>
  </si>
  <si>
    <t>まつもとさんぎょう</t>
    <phoneticPr fontId="2"/>
  </si>
  <si>
    <t>おかせいぐみ</t>
    <phoneticPr fontId="2"/>
  </si>
  <si>
    <t>さくらいこうむてん</t>
    <phoneticPr fontId="2"/>
  </si>
  <si>
    <t>とものいんさつ</t>
    <phoneticPr fontId="2"/>
  </si>
  <si>
    <t>ぐれーと</t>
    <phoneticPr fontId="2"/>
  </si>
  <si>
    <t>みまさかがくえん</t>
    <phoneticPr fontId="2"/>
  </si>
  <si>
    <t>たいらびょういん</t>
    <phoneticPr fontId="2"/>
  </si>
  <si>
    <t>せとうちこうさん</t>
    <phoneticPr fontId="2"/>
  </si>
  <si>
    <t>あわくらでんきせいさくしょ</t>
    <phoneticPr fontId="2"/>
  </si>
  <si>
    <t>とくがわせいさくしょ</t>
    <phoneticPr fontId="2"/>
  </si>
  <si>
    <t>とがし</t>
    <phoneticPr fontId="2"/>
  </si>
  <si>
    <t>さんようしんぶんしゃ</t>
    <phoneticPr fontId="2"/>
  </si>
  <si>
    <t>かみやまこうぎょう</t>
    <phoneticPr fontId="2"/>
  </si>
  <si>
    <t>いつはかい</t>
    <phoneticPr fontId="2"/>
  </si>
  <si>
    <t>きょうわかい</t>
    <phoneticPr fontId="2"/>
  </si>
  <si>
    <t>さんこう</t>
    <phoneticPr fontId="2"/>
  </si>
  <si>
    <t>えむいーしーてくの　ちゅうごくじぎょうしょ</t>
    <phoneticPr fontId="3"/>
  </si>
  <si>
    <t>だいやこうぎょう</t>
    <phoneticPr fontId="3"/>
  </si>
  <si>
    <t>やまだ</t>
    <phoneticPr fontId="3"/>
  </si>
  <si>
    <t>にじのかい</t>
    <phoneticPr fontId="3"/>
  </si>
  <si>
    <t>ともゆきのいえ</t>
    <phoneticPr fontId="3"/>
  </si>
  <si>
    <t>とうびふくしかい</t>
    <phoneticPr fontId="3"/>
  </si>
  <si>
    <t>にっこうあんぜんしせつ</t>
    <phoneticPr fontId="3"/>
  </si>
  <si>
    <t>あいだえんじにありんぐ</t>
    <phoneticPr fontId="3"/>
  </si>
  <si>
    <t>おふぃすだん</t>
    <phoneticPr fontId="3"/>
  </si>
  <si>
    <t>やまもとすいさんゆそう</t>
    <phoneticPr fontId="3"/>
  </si>
  <si>
    <t>じゅんせいかい</t>
    <phoneticPr fontId="3"/>
  </si>
  <si>
    <t>かわさきしょうかい</t>
    <phoneticPr fontId="3"/>
  </si>
  <si>
    <t>にちえこ</t>
    <phoneticPr fontId="3"/>
  </si>
  <si>
    <t>こうじんかい</t>
    <phoneticPr fontId="3"/>
  </si>
  <si>
    <t>ぜろまっくすえんじにありんぐ</t>
    <phoneticPr fontId="3"/>
  </si>
  <si>
    <t>ふれあいふくしかい</t>
    <phoneticPr fontId="3"/>
  </si>
  <si>
    <t>おかやまけんちゅうしょうきぎょうだんたいちゅうおうかい</t>
    <phoneticPr fontId="3"/>
  </si>
  <si>
    <t>株式会社橘香堂</t>
    <rPh sb="4" eb="5">
      <t>キツ</t>
    </rPh>
    <rPh sb="5" eb="6">
      <t>コウ</t>
    </rPh>
    <rPh sb="6" eb="7">
      <t>ドウ</t>
    </rPh>
    <phoneticPr fontId="2"/>
  </si>
  <si>
    <t>きっこうどう</t>
    <phoneticPr fontId="3"/>
  </si>
  <si>
    <t>松山株式会社</t>
    <rPh sb="0" eb="2">
      <t>マツヤマ</t>
    </rPh>
    <phoneticPr fontId="2"/>
  </si>
  <si>
    <t>しょうざん</t>
    <phoneticPr fontId="3"/>
  </si>
  <si>
    <t>おかやましんようきんこ</t>
    <phoneticPr fontId="3"/>
  </si>
  <si>
    <t>せろりー</t>
    <phoneticPr fontId="3"/>
  </si>
  <si>
    <t>りょうびほーるでぃんぐす</t>
    <phoneticPr fontId="3"/>
  </si>
  <si>
    <t>こうえいどう</t>
    <phoneticPr fontId="3"/>
  </si>
  <si>
    <t>おかやまがす</t>
    <phoneticPr fontId="3"/>
  </si>
  <si>
    <t>めんず　さんろん　とまり</t>
    <phoneticPr fontId="3"/>
  </si>
  <si>
    <t>ぶらじりあんぱーく　わしゅうざんはいらんど</t>
    <phoneticPr fontId="3"/>
  </si>
  <si>
    <t>ちゅうごくぎんこう</t>
    <phoneticPr fontId="3"/>
  </si>
  <si>
    <t>さんふらわー</t>
    <phoneticPr fontId="3"/>
  </si>
  <si>
    <t>だいわしょうけん　おかやましてん</t>
    <phoneticPr fontId="3"/>
  </si>
  <si>
    <t>さんこーいんさつ</t>
    <phoneticPr fontId="3"/>
  </si>
  <si>
    <t>とまとぎんこう</t>
    <phoneticPr fontId="3"/>
  </si>
  <si>
    <t>おおもとぐみ</t>
    <phoneticPr fontId="3"/>
  </si>
  <si>
    <t>おかやまでんききどう</t>
    <phoneticPr fontId="3"/>
  </si>
  <si>
    <t>りょうびじゅうたく</t>
    <phoneticPr fontId="3"/>
  </si>
  <si>
    <t>おかやましょうこうかいぎしょ</t>
    <phoneticPr fontId="3"/>
  </si>
  <si>
    <t>まいんどれい</t>
    <phoneticPr fontId="3"/>
  </si>
  <si>
    <t>両備ホールディングス株式会社</t>
    <rPh sb="0" eb="2">
      <t>リョウビ</t>
    </rPh>
    <phoneticPr fontId="2"/>
  </si>
  <si>
    <t>株式会社廣榮堂</t>
    <rPh sb="4" eb="5">
      <t>ヒロマル</t>
    </rPh>
    <rPh sb="5" eb="6">
      <t>エイ</t>
    </rPh>
    <rPh sb="6" eb="7">
      <t>ドウ</t>
    </rPh>
    <phoneticPr fontId="2"/>
  </si>
  <si>
    <t>岡山ガス株式会社</t>
    <rPh sb="0" eb="2">
      <t>オカヤマ</t>
    </rPh>
    <phoneticPr fontId="2"/>
  </si>
  <si>
    <t>株式会社中国銀行</t>
    <rPh sb="4" eb="6">
      <t>チュウゴク</t>
    </rPh>
    <rPh sb="6" eb="8">
      <t>ギンコウ</t>
    </rPh>
    <phoneticPr fontId="2"/>
  </si>
  <si>
    <t>大和証券株式会社　岡山支店</t>
    <rPh sb="0" eb="2">
      <t>ダイワ</t>
    </rPh>
    <rPh sb="2" eb="4">
      <t>ショウケン</t>
    </rPh>
    <rPh sb="9" eb="11">
      <t>オカヤマ</t>
    </rPh>
    <rPh sb="11" eb="13">
      <t>シテン</t>
    </rPh>
    <phoneticPr fontId="2"/>
  </si>
  <si>
    <t>サンコー印刷株式会社</t>
    <rPh sb="4" eb="6">
      <t>インサツ</t>
    </rPh>
    <phoneticPr fontId="2"/>
  </si>
  <si>
    <t>株式会社大本組</t>
    <rPh sb="4" eb="6">
      <t>オオモト</t>
    </rPh>
    <rPh sb="6" eb="7">
      <t>グミ</t>
    </rPh>
    <phoneticPr fontId="2"/>
  </si>
  <si>
    <t>岡山電気軌道株式会社</t>
    <rPh sb="0" eb="2">
      <t>オカヤマ</t>
    </rPh>
    <rPh sb="2" eb="4">
      <t>デンキ</t>
    </rPh>
    <rPh sb="4" eb="6">
      <t>キドウ</t>
    </rPh>
    <phoneticPr fontId="2"/>
  </si>
  <si>
    <t>岡山三菱ふそう自動車販売株式会社</t>
    <rPh sb="0" eb="2">
      <t>オカヤマ</t>
    </rPh>
    <rPh sb="2" eb="4">
      <t>ミツビシ</t>
    </rPh>
    <rPh sb="7" eb="10">
      <t>ジドウシャ</t>
    </rPh>
    <rPh sb="10" eb="12">
      <t>ハンバイ</t>
    </rPh>
    <phoneticPr fontId="2"/>
  </si>
  <si>
    <t>株式会社マインドレイ</t>
  </si>
  <si>
    <t>株式会社研美社</t>
    <rPh sb="4" eb="5">
      <t>ケン</t>
    </rPh>
    <rPh sb="5" eb="6">
      <t>ビ</t>
    </rPh>
    <rPh sb="6" eb="7">
      <t>シャ</t>
    </rPh>
    <phoneticPr fontId="2"/>
  </si>
  <si>
    <t>岡山交通株式会社</t>
    <rPh sb="0" eb="2">
      <t>オカヤマ</t>
    </rPh>
    <rPh sb="2" eb="4">
      <t>コウツウ</t>
    </rPh>
    <phoneticPr fontId="2"/>
  </si>
  <si>
    <t>株式会社両備エネシス</t>
    <rPh sb="4" eb="6">
      <t>リョウビ</t>
    </rPh>
    <phoneticPr fontId="2"/>
  </si>
  <si>
    <t>ネットソリューションズ株式会社</t>
  </si>
  <si>
    <t>岡山トヨタ自動車株式会社</t>
    <rPh sb="0" eb="2">
      <t>オカヤマ</t>
    </rPh>
    <rPh sb="5" eb="8">
      <t>ジドウシャ</t>
    </rPh>
    <phoneticPr fontId="2"/>
  </si>
  <si>
    <t>株式会社両備システムズ</t>
    <rPh sb="4" eb="6">
      <t>リョウビ</t>
    </rPh>
    <phoneticPr fontId="2"/>
  </si>
  <si>
    <t>アール空調システムズ株式会社</t>
    <rPh sb="3" eb="5">
      <t>クウチョウ</t>
    </rPh>
    <phoneticPr fontId="2"/>
  </si>
  <si>
    <t>カツマル醤油醸造株式会社</t>
    <rPh sb="4" eb="6">
      <t>ショウユ</t>
    </rPh>
    <rPh sb="6" eb="8">
      <t>ジョウゾウ</t>
    </rPh>
    <phoneticPr fontId="2"/>
  </si>
  <si>
    <t>株式会社リョービツアーズ</t>
  </si>
  <si>
    <t>株式会社グレー</t>
  </si>
  <si>
    <t>株式会社ケイコーポレーション</t>
  </si>
  <si>
    <t>安田工業株式会社</t>
    <rPh sb="0" eb="2">
      <t>ヤスダ</t>
    </rPh>
    <rPh sb="2" eb="4">
      <t>コウギョウ</t>
    </rPh>
    <phoneticPr fontId="2"/>
  </si>
  <si>
    <t>岡山手延素麺株式会社</t>
    <rPh sb="0" eb="2">
      <t>オカヤマ</t>
    </rPh>
    <rPh sb="2" eb="3">
      <t>テ</t>
    </rPh>
    <rPh sb="3" eb="4">
      <t>ノ</t>
    </rPh>
    <rPh sb="4" eb="6">
      <t>ソウメン</t>
    </rPh>
    <phoneticPr fontId="2"/>
  </si>
  <si>
    <t>オーエヌ工業株式会社</t>
    <rPh sb="4" eb="6">
      <t>コウギョウ</t>
    </rPh>
    <phoneticPr fontId="2"/>
  </si>
  <si>
    <t>株式会社フジイ電機</t>
    <rPh sb="7" eb="9">
      <t>デンキ</t>
    </rPh>
    <phoneticPr fontId="2"/>
  </si>
  <si>
    <t>株式会社岡山スポーツ会館</t>
    <rPh sb="4" eb="6">
      <t>オカヤマ</t>
    </rPh>
    <rPh sb="10" eb="12">
      <t>カイカン</t>
    </rPh>
    <phoneticPr fontId="2"/>
  </si>
  <si>
    <t>天野産業株式会社</t>
    <rPh sb="0" eb="2">
      <t>アマノ</t>
    </rPh>
    <rPh sb="2" eb="4">
      <t>サンギョウ</t>
    </rPh>
    <phoneticPr fontId="2"/>
  </si>
  <si>
    <t>畠山製菓株式会社　豊原工場</t>
    <rPh sb="0" eb="2">
      <t>ハタケヤマ</t>
    </rPh>
    <rPh sb="2" eb="4">
      <t>セイカ</t>
    </rPh>
    <rPh sb="9" eb="11">
      <t>トヨハラ</t>
    </rPh>
    <rPh sb="11" eb="13">
      <t>コウジョウ</t>
    </rPh>
    <phoneticPr fontId="2"/>
  </si>
  <si>
    <t>株式会社名玄</t>
    <rPh sb="4" eb="5">
      <t>メイ</t>
    </rPh>
    <rPh sb="5" eb="6">
      <t>ゲン</t>
    </rPh>
    <phoneticPr fontId="2"/>
  </si>
  <si>
    <t>株式会社井上</t>
    <rPh sb="4" eb="6">
      <t>イノウエ</t>
    </rPh>
    <phoneticPr fontId="2"/>
  </si>
  <si>
    <t>株式会社中国電業舎</t>
    <rPh sb="4" eb="6">
      <t>チュウゴク</t>
    </rPh>
    <rPh sb="6" eb="8">
      <t>デンギョウ</t>
    </rPh>
    <rPh sb="8" eb="9">
      <t>シャ</t>
    </rPh>
    <phoneticPr fontId="2"/>
  </si>
  <si>
    <t>株式会社倉敷ケーブルテレビ</t>
    <rPh sb="4" eb="6">
      <t>クラシキ</t>
    </rPh>
    <phoneticPr fontId="2"/>
  </si>
  <si>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</si>
  <si>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</si>
  <si>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2"/>
  </si>
  <si>
    <t>平成レンタカー株式会社</t>
    <rPh sb="0" eb="2">
      <t>ヘイセイ</t>
    </rPh>
    <phoneticPr fontId="2"/>
  </si>
  <si>
    <t>株式会社アリオンシステム</t>
  </si>
  <si>
    <t>株式会社岩藤工務店</t>
    <rPh sb="4" eb="6">
      <t>イワフジ</t>
    </rPh>
    <rPh sb="6" eb="9">
      <t>コウムテン</t>
    </rPh>
    <phoneticPr fontId="2"/>
  </si>
  <si>
    <t>株式会社藤和</t>
    <rPh sb="4" eb="5">
      <t>フジ</t>
    </rPh>
    <rPh sb="5" eb="6">
      <t>ワ</t>
    </rPh>
    <phoneticPr fontId="2"/>
  </si>
  <si>
    <t>株式会社中山開発</t>
    <rPh sb="4" eb="6">
      <t>ナカヤマ</t>
    </rPh>
    <rPh sb="6" eb="8">
      <t>カイハツ</t>
    </rPh>
    <phoneticPr fontId="2"/>
  </si>
  <si>
    <t>株式会社太陽コーポレーション</t>
    <rPh sb="4" eb="6">
      <t>タイヨウ</t>
    </rPh>
    <phoneticPr fontId="2"/>
  </si>
  <si>
    <t>太陽窓業株式会社</t>
    <rPh sb="0" eb="2">
      <t>タイヨウ</t>
    </rPh>
    <rPh sb="2" eb="3">
      <t>ソウ</t>
    </rPh>
    <rPh sb="3" eb="4">
      <t>ギョウ</t>
    </rPh>
    <phoneticPr fontId="2"/>
  </si>
  <si>
    <t>岡山技研工業株式会社</t>
    <rPh sb="0" eb="2">
      <t>オカヤマ</t>
    </rPh>
    <rPh sb="2" eb="4">
      <t>ギケン</t>
    </rPh>
    <rPh sb="4" eb="6">
      <t>コウギョウ</t>
    </rPh>
    <phoneticPr fontId="2"/>
  </si>
  <si>
    <t>株式会社中田農具製作所</t>
    <rPh sb="4" eb="6">
      <t>ナカタ</t>
    </rPh>
    <rPh sb="6" eb="8">
      <t>ノウグ</t>
    </rPh>
    <rPh sb="8" eb="11">
      <t>セイサクショ</t>
    </rPh>
    <phoneticPr fontId="2"/>
  </si>
  <si>
    <t>株式会社神馬本店</t>
    <rPh sb="4" eb="6">
      <t>ジンバ</t>
    </rPh>
    <rPh sb="6" eb="8">
      <t>ホンテン</t>
    </rPh>
    <phoneticPr fontId="2"/>
  </si>
  <si>
    <t>共和機械株式会社</t>
    <rPh sb="0" eb="2">
      <t>キョウワ</t>
    </rPh>
    <rPh sb="2" eb="4">
      <t>キカイ</t>
    </rPh>
    <phoneticPr fontId="2"/>
  </si>
  <si>
    <t>川崎大協車輌株式会社</t>
    <rPh sb="0" eb="2">
      <t>カワサキ</t>
    </rPh>
    <rPh sb="2" eb="4">
      <t>ダイキョウ</t>
    </rPh>
    <rPh sb="4" eb="6">
      <t>シャリョウ</t>
    </rPh>
    <phoneticPr fontId="2"/>
  </si>
  <si>
    <t>フジモト工業株式会社</t>
    <rPh sb="4" eb="6">
      <t>コウギョウ</t>
    </rPh>
    <phoneticPr fontId="2"/>
  </si>
  <si>
    <t>作東土木運送株式会社</t>
    <rPh sb="0" eb="2">
      <t>サクトウ</t>
    </rPh>
    <rPh sb="2" eb="4">
      <t>ドボク</t>
    </rPh>
    <rPh sb="4" eb="6">
      <t>ウンソウ</t>
    </rPh>
    <phoneticPr fontId="2"/>
  </si>
  <si>
    <t>内山工業株式会社</t>
    <rPh sb="0" eb="2">
      <t>ウチヤマ</t>
    </rPh>
    <rPh sb="2" eb="4">
      <t>コウギョウ</t>
    </rPh>
    <phoneticPr fontId="2"/>
  </si>
  <si>
    <t>けんびしゃ</t>
    <phoneticPr fontId="3"/>
  </si>
  <si>
    <t>べねっせこーぴれーしょん</t>
    <phoneticPr fontId="3"/>
  </si>
  <si>
    <t>おかやまこうつう</t>
    <phoneticPr fontId="3"/>
  </si>
  <si>
    <t>ちゅうごくえんだいがく　ちゅうごくたんきだいがく</t>
    <phoneticPr fontId="3"/>
  </si>
  <si>
    <t>りょうびえねしす</t>
    <phoneticPr fontId="3"/>
  </si>
  <si>
    <t>おかやまとよたじどうしゃ</t>
    <phoneticPr fontId="3"/>
  </si>
  <si>
    <t>ふくしまいいん</t>
    <phoneticPr fontId="3"/>
  </si>
  <si>
    <t>りょうびしすてむず</t>
    <phoneticPr fontId="3"/>
  </si>
  <si>
    <t>あーるくうちょうしすてむず</t>
    <phoneticPr fontId="3"/>
  </si>
  <si>
    <t>りょうびつあーず</t>
    <phoneticPr fontId="3"/>
  </si>
  <si>
    <t>うじごうしかいいん</t>
    <phoneticPr fontId="3"/>
  </si>
  <si>
    <t>あずこーぷれーしょん</t>
    <phoneticPr fontId="3"/>
  </si>
  <si>
    <t>こじましょうこうかいぎしょ</t>
    <phoneticPr fontId="3"/>
  </si>
  <si>
    <t>たましましょうこうかいぎしょ</t>
    <phoneticPr fontId="3"/>
  </si>
  <si>
    <t>有限会社橋本自動車</t>
    <rPh sb="4" eb="6">
      <t>ハシモト</t>
    </rPh>
    <rPh sb="6" eb="9">
      <t>ジドウシャ</t>
    </rPh>
    <phoneticPr fontId="2"/>
  </si>
  <si>
    <t>有限会社カワチ美容室</t>
    <rPh sb="7" eb="10">
      <t>ビヨウシツ</t>
    </rPh>
    <phoneticPr fontId="2"/>
  </si>
  <si>
    <t>かわちびようしつ</t>
    <phoneticPr fontId="3"/>
  </si>
  <si>
    <t>ぐれー</t>
    <phoneticPr fontId="3"/>
  </si>
  <si>
    <t>有限会社田中コンピュータ会計</t>
    <rPh sb="4" eb="6">
      <t>タナカ</t>
    </rPh>
    <rPh sb="12" eb="14">
      <t>カイケイ</t>
    </rPh>
    <phoneticPr fontId="2"/>
  </si>
  <si>
    <t>たなかこんぴゅーたかいけい</t>
    <phoneticPr fontId="3"/>
  </si>
  <si>
    <t>おくの</t>
    <phoneticPr fontId="3"/>
  </si>
  <si>
    <t>あいやっきょく</t>
    <phoneticPr fontId="3"/>
  </si>
  <si>
    <t>有限会社アイ薬局</t>
    <rPh sb="6" eb="8">
      <t>ヤッキョク</t>
    </rPh>
    <phoneticPr fontId="2"/>
  </si>
  <si>
    <t>けいこーぽれーしょん</t>
    <phoneticPr fontId="3"/>
  </si>
  <si>
    <t>やすだこうぎょう</t>
    <phoneticPr fontId="3"/>
  </si>
  <si>
    <t>おかやまてのべそうめん</t>
    <phoneticPr fontId="3"/>
  </si>
  <si>
    <t>そうじゃしょうこうかいぎしょ</t>
    <phoneticPr fontId="3"/>
  </si>
  <si>
    <t>かよーめかにかる</t>
    <phoneticPr fontId="3"/>
  </si>
  <si>
    <t>おーえぬこうぎょう</t>
    <phoneticPr fontId="3"/>
  </si>
  <si>
    <t>ふじいでんき</t>
    <phoneticPr fontId="3"/>
  </si>
  <si>
    <t>おかやますぽーつかいかん</t>
    <phoneticPr fontId="3"/>
  </si>
  <si>
    <t>あどばねっと</t>
    <phoneticPr fontId="3"/>
  </si>
  <si>
    <t>みつばふぁくとりー</t>
    <phoneticPr fontId="2"/>
  </si>
  <si>
    <t>企業紹介</t>
    <rPh sb="0" eb="2">
      <t>キギョウ</t>
    </rPh>
    <rPh sb="2" eb="4">
      <t>ショウカイ</t>
    </rPh>
    <phoneticPr fontId="3"/>
  </si>
  <si>
    <t>みついしょうかい</t>
    <phoneticPr fontId="2"/>
  </si>
  <si>
    <t>しあわせのさと</t>
    <phoneticPr fontId="2"/>
  </si>
  <si>
    <t>705-0132</t>
    <phoneticPr fontId="2"/>
  </si>
  <si>
    <t>700-0975</t>
    <phoneticPr fontId="3"/>
  </si>
  <si>
    <t>らいぶ</t>
    <phoneticPr fontId="2"/>
  </si>
  <si>
    <t>従業員数</t>
    <phoneticPr fontId="2"/>
  </si>
  <si>
    <t>719-2642</t>
    <phoneticPr fontId="2"/>
  </si>
  <si>
    <t>運輸業</t>
    <phoneticPr fontId="2"/>
  </si>
  <si>
    <t>いくらうんゆ</t>
    <phoneticPr fontId="2"/>
  </si>
  <si>
    <t>うちやまこうぎょう</t>
    <phoneticPr fontId="3"/>
  </si>
  <si>
    <t>ふじもとこうぎょう</t>
    <phoneticPr fontId="3"/>
  </si>
  <si>
    <t>いむぱむしーる</t>
    <phoneticPr fontId="3"/>
  </si>
  <si>
    <t>ざ　まーけっと</t>
    <phoneticPr fontId="3"/>
  </si>
  <si>
    <t>きゃりあぷらんにんぐ</t>
    <phoneticPr fontId="3"/>
  </si>
  <si>
    <t>けいゆうかい</t>
    <phoneticPr fontId="3"/>
  </si>
  <si>
    <t>じんばほんてん</t>
    <phoneticPr fontId="3"/>
  </si>
  <si>
    <t>みわきねんびょういん</t>
    <phoneticPr fontId="3"/>
  </si>
  <si>
    <t>きょうわきかい</t>
    <phoneticPr fontId="3"/>
  </si>
  <si>
    <t>だいわりーす　おかやましてん</t>
    <phoneticPr fontId="3"/>
  </si>
  <si>
    <t>大和リース株式会社　岡山支店</t>
    <rPh sb="0" eb="2">
      <t>ダイワ</t>
    </rPh>
    <rPh sb="10" eb="12">
      <t>オカヤマ</t>
    </rPh>
    <rPh sb="12" eb="14">
      <t>シテン</t>
    </rPh>
    <phoneticPr fontId="2"/>
  </si>
  <si>
    <t>有限会社平翠軒</t>
    <rPh sb="4" eb="5">
      <t>ヘイ</t>
    </rPh>
    <rPh sb="5" eb="6">
      <t>スイ</t>
    </rPh>
    <rPh sb="6" eb="7">
      <t>ケン</t>
    </rPh>
    <phoneticPr fontId="2"/>
  </si>
  <si>
    <t>有限会社中島鈑金塗装</t>
    <rPh sb="4" eb="6">
      <t>ナカシマ</t>
    </rPh>
    <rPh sb="6" eb="7">
      <t>バン</t>
    </rPh>
    <rPh sb="7" eb="8">
      <t>キン</t>
    </rPh>
    <rPh sb="8" eb="10">
      <t>トソウ</t>
    </rPh>
    <phoneticPr fontId="2"/>
  </si>
  <si>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</si>
  <si>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</si>
  <si>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</si>
  <si>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</si>
  <si>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</si>
  <si>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</si>
  <si>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</si>
  <si>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</si>
  <si>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</si>
  <si>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</si>
  <si>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</si>
  <si>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3"/>
  </si>
  <si>
    <t>おかやまぎけんこうぎょう</t>
    <phoneticPr fontId="3"/>
  </si>
  <si>
    <t>たかはしくりにっく</t>
    <phoneticPr fontId="3"/>
  </si>
  <si>
    <t>すまいるくりーん</t>
    <phoneticPr fontId="3"/>
  </si>
  <si>
    <t>たいようそうぎょう</t>
    <phoneticPr fontId="3"/>
  </si>
  <si>
    <t>たいようこーぽれーしょん</t>
    <phoneticPr fontId="3"/>
  </si>
  <si>
    <t>こどもかん</t>
    <phoneticPr fontId="3"/>
  </si>
  <si>
    <t>ぷろぐれす</t>
    <phoneticPr fontId="3"/>
  </si>
  <si>
    <t>なかやまかいはつ</t>
    <phoneticPr fontId="3"/>
  </si>
  <si>
    <t>あいあいほーむ</t>
    <phoneticPr fontId="3"/>
  </si>
  <si>
    <t>へいすいけん</t>
    <phoneticPr fontId="3"/>
  </si>
  <si>
    <t>いわどうこうむてん</t>
    <phoneticPr fontId="3"/>
  </si>
  <si>
    <t>とうわ</t>
    <phoneticPr fontId="3"/>
  </si>
  <si>
    <t>あいぴーしすてむ</t>
    <phoneticPr fontId="3"/>
  </si>
  <si>
    <t>なかしまばんきんとそう</t>
    <phoneticPr fontId="3"/>
  </si>
  <si>
    <t>はーとさぷらい</t>
    <phoneticPr fontId="3"/>
  </si>
  <si>
    <t>おかやまうぇるふぇあさーびす</t>
    <phoneticPr fontId="3"/>
  </si>
  <si>
    <t>ありおんしすてむ</t>
    <phoneticPr fontId="3"/>
  </si>
  <si>
    <t>有限会社松王加工所</t>
    <rPh sb="4" eb="5">
      <t>マツ</t>
    </rPh>
    <rPh sb="5" eb="6">
      <t>オウ</t>
    </rPh>
    <rPh sb="6" eb="8">
      <t>カコウ</t>
    </rPh>
    <rPh sb="8" eb="9">
      <t>ショ</t>
    </rPh>
    <phoneticPr fontId="2"/>
  </si>
  <si>
    <t>学校法人就実学園</t>
    <rPh sb="0" eb="2">
      <t>ガッコウ</t>
    </rPh>
    <rPh sb="2" eb="4">
      <t>ホウジン</t>
    </rPh>
    <rPh sb="4" eb="6">
      <t>シュウジツ</t>
    </rPh>
    <rPh sb="6" eb="8">
      <t>ガクエン</t>
    </rPh>
    <phoneticPr fontId="2"/>
  </si>
  <si>
    <t>倉敷総合物流有限会社</t>
    <rPh sb="0" eb="2">
      <t>クラシキ</t>
    </rPh>
    <rPh sb="2" eb="4">
      <t>ソウゴウ</t>
    </rPh>
    <rPh sb="4" eb="6">
      <t>ブツリュウ</t>
    </rPh>
    <phoneticPr fontId="2"/>
  </si>
  <si>
    <t>有限会社川﨑木工所</t>
    <rPh sb="4" eb="6">
      <t>カワサキ</t>
    </rPh>
    <rPh sb="6" eb="8">
      <t>モッコウ</t>
    </rPh>
    <rPh sb="8" eb="9">
      <t>ショ</t>
    </rPh>
    <phoneticPr fontId="2"/>
  </si>
  <si>
    <t>特定非営利活動法人ライフケアしおん</t>
    <rPh sb="0" eb="2">
      <t>トクテイ</t>
    </rPh>
    <rPh sb="2" eb="5">
      <t>ヒエイリ</t>
    </rPh>
    <rPh sb="5" eb="7">
      <t>カツドウ</t>
    </rPh>
    <rPh sb="7" eb="9">
      <t>ホウジン</t>
    </rPh>
    <phoneticPr fontId="2"/>
  </si>
  <si>
    <t>有限会社千幸物流</t>
    <rPh sb="4" eb="5">
      <t>セン</t>
    </rPh>
    <rPh sb="5" eb="6">
      <t>サチ</t>
    </rPh>
    <rPh sb="6" eb="8">
      <t>ブツリュウ</t>
    </rPh>
    <phoneticPr fontId="2"/>
  </si>
  <si>
    <t>すまいるはんず</t>
    <phoneticPr fontId="3"/>
  </si>
  <si>
    <t>まうんとわん</t>
    <phoneticPr fontId="3"/>
  </si>
  <si>
    <t>へあー　らいふ　えー　けー　えー</t>
    <phoneticPr fontId="3"/>
  </si>
  <si>
    <t>ぽっぷこーん</t>
    <phoneticPr fontId="3"/>
  </si>
  <si>
    <t>いわしろけんちくせっけいじむしょ</t>
    <phoneticPr fontId="3"/>
  </si>
  <si>
    <t>まつおうかこうじょ</t>
    <phoneticPr fontId="3"/>
  </si>
  <si>
    <t>もりわき</t>
    <phoneticPr fontId="3"/>
  </si>
  <si>
    <t>しゅうじつがくえん</t>
    <phoneticPr fontId="3"/>
  </si>
  <si>
    <t>ぱらどっくす</t>
    <phoneticPr fontId="3"/>
  </si>
  <si>
    <t>いーすとーりー</t>
    <phoneticPr fontId="3"/>
  </si>
  <si>
    <t>くらしきそうごうぶつりゅう</t>
    <phoneticPr fontId="3"/>
  </si>
  <si>
    <t>かわさきもっこうしょ</t>
    <phoneticPr fontId="3"/>
  </si>
  <si>
    <t>らいふけあしおん</t>
    <phoneticPr fontId="3"/>
  </si>
  <si>
    <t>せんこうぶつりゅう</t>
    <phoneticPr fontId="3"/>
  </si>
  <si>
    <t>こもんず</t>
    <phoneticPr fontId="3"/>
  </si>
  <si>
    <t>くらしきけーぶるてれび</t>
    <phoneticPr fontId="3"/>
  </si>
  <si>
    <t>たけい</t>
    <phoneticPr fontId="3"/>
  </si>
  <si>
    <t>ちゅうごくでんぎょうしゃ</t>
    <phoneticPr fontId="3"/>
  </si>
  <si>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2"/>
  </si>
  <si>
    <t>みさきちょうしゃかいふくしきょうぎかい</t>
    <phoneticPr fontId="3"/>
  </si>
  <si>
    <t>社会福祉法人天成会　ぬくもりの里あおえ</t>
    <rPh sb="0" eb="2">
      <t>シャカイ</t>
    </rPh>
    <rPh sb="2" eb="4">
      <t>フクシ</t>
    </rPh>
    <rPh sb="4" eb="6">
      <t>ホウジン</t>
    </rPh>
    <rPh sb="6" eb="8">
      <t>テンセイ</t>
    </rPh>
    <rPh sb="8" eb="9">
      <t>カイ</t>
    </rPh>
    <rPh sb="15" eb="16">
      <t>サト</t>
    </rPh>
    <phoneticPr fontId="2"/>
  </si>
  <si>
    <t>いのうえ</t>
    <phoneticPr fontId="3"/>
  </si>
  <si>
    <t>めいげん</t>
    <phoneticPr fontId="3"/>
  </si>
  <si>
    <t>はたけやませいか　とよはらこうじょう</t>
    <phoneticPr fontId="3"/>
  </si>
  <si>
    <t>あまのさんぎょう</t>
    <phoneticPr fontId="3"/>
  </si>
  <si>
    <t>医療法人福嶋医院</t>
    <rPh sb="0" eb="2">
      <t>イリョウ</t>
    </rPh>
    <rPh sb="2" eb="4">
      <t>ホウジン</t>
    </rPh>
    <rPh sb="4" eb="6">
      <t>フクシマ</t>
    </rPh>
    <rPh sb="6" eb="8">
      <t>イイン</t>
    </rPh>
    <phoneticPr fontId="2"/>
  </si>
  <si>
    <t>みつながぷらくしーてっく</t>
    <phoneticPr fontId="2"/>
  </si>
  <si>
    <t>株式会社粟倉電機製作所</t>
    <rPh sb="6" eb="8">
      <t>デンキ</t>
    </rPh>
    <phoneticPr fontId="2"/>
  </si>
  <si>
    <t>708-8511</t>
    <phoneticPr fontId="3"/>
  </si>
  <si>
    <t>700-0975</t>
  </si>
  <si>
    <t>あさりでんき</t>
    <phoneticPr fontId="3"/>
  </si>
  <si>
    <t>株式会社浅利電機</t>
    <rPh sb="0" eb="4">
      <t>カブシキガイシャ</t>
    </rPh>
    <rPh sb="4" eb="6">
      <t>アサリ</t>
    </rPh>
    <rPh sb="6" eb="8">
      <t>デンキ</t>
    </rPh>
    <phoneticPr fontId="3"/>
  </si>
  <si>
    <t>704-8173</t>
    <phoneticPr fontId="3"/>
  </si>
  <si>
    <t>あふらっくぼしゅうだいてん　しげまさひであき</t>
    <phoneticPr fontId="3"/>
  </si>
  <si>
    <t>アフラック募集代理店重政秀明</t>
    <rPh sb="5" eb="7">
      <t>ボシュウ</t>
    </rPh>
    <rPh sb="7" eb="10">
      <t>ダイリテン</t>
    </rPh>
    <rPh sb="10" eb="12">
      <t>シゲマサ</t>
    </rPh>
    <rPh sb="12" eb="14">
      <t>ヒデアキ</t>
    </rPh>
    <phoneticPr fontId="3"/>
  </si>
  <si>
    <t>714-0057</t>
    <phoneticPr fontId="3"/>
  </si>
  <si>
    <t>笠岡市</t>
    <rPh sb="0" eb="3">
      <t>カサオカシ</t>
    </rPh>
    <phoneticPr fontId="3"/>
  </si>
  <si>
    <t>さのぐみ</t>
    <phoneticPr fontId="3"/>
  </si>
  <si>
    <t>株式会社佐野組</t>
    <rPh sb="0" eb="4">
      <t>カブシキガイシャ</t>
    </rPh>
    <rPh sb="4" eb="6">
      <t>サノ</t>
    </rPh>
    <rPh sb="6" eb="7">
      <t>グミ</t>
    </rPh>
    <phoneticPr fontId="3"/>
  </si>
  <si>
    <t>716-0101</t>
    <phoneticPr fontId="3"/>
  </si>
  <si>
    <t>東岡山観光有限会社</t>
    <rPh sb="0" eb="3">
      <t>ヒガシオカヤマ</t>
    </rPh>
    <rPh sb="3" eb="5">
      <t>カンコウ</t>
    </rPh>
    <rPh sb="5" eb="9">
      <t>ユウゲンガイシャ</t>
    </rPh>
    <phoneticPr fontId="3"/>
  </si>
  <si>
    <t>703-8225</t>
    <phoneticPr fontId="3"/>
  </si>
  <si>
    <t>佐伯蒟蒻有限会社</t>
    <rPh sb="0" eb="2">
      <t>サエキ</t>
    </rPh>
    <rPh sb="2" eb="4">
      <t>コンニャク</t>
    </rPh>
    <rPh sb="4" eb="8">
      <t>ユウゲンガイシャ</t>
    </rPh>
    <phoneticPr fontId="3"/>
  </si>
  <si>
    <t>株式会社Y・E</t>
    <rPh sb="0" eb="4">
      <t>カブシキガイシャ</t>
    </rPh>
    <phoneticPr fontId="3"/>
  </si>
  <si>
    <t>700-0026</t>
    <phoneticPr fontId="3"/>
  </si>
  <si>
    <t>宮下酒造株式会社</t>
    <rPh sb="0" eb="2">
      <t>ミヤシタ</t>
    </rPh>
    <rPh sb="2" eb="4">
      <t>シュゾウ</t>
    </rPh>
    <rPh sb="4" eb="8">
      <t>カブシキガイシャ</t>
    </rPh>
    <phoneticPr fontId="3"/>
  </si>
  <si>
    <t>703-8258</t>
    <phoneticPr fontId="3"/>
  </si>
  <si>
    <t>中谷興運株式会社</t>
    <rPh sb="0" eb="2">
      <t>ナカタニ</t>
    </rPh>
    <rPh sb="2" eb="4">
      <t>コウウン</t>
    </rPh>
    <rPh sb="4" eb="8">
      <t>カブシキガイシャ</t>
    </rPh>
    <phoneticPr fontId="3"/>
  </si>
  <si>
    <t>712-8071</t>
    <phoneticPr fontId="3"/>
  </si>
  <si>
    <t>国立大学法人岡山大学</t>
    <rPh sb="0" eb="2">
      <t>コクリツ</t>
    </rPh>
    <rPh sb="2" eb="4">
      <t>ダイガク</t>
    </rPh>
    <rPh sb="4" eb="6">
      <t>ホウジン</t>
    </rPh>
    <rPh sb="6" eb="8">
      <t>オカヤマ</t>
    </rPh>
    <rPh sb="8" eb="10">
      <t>ダイガク</t>
    </rPh>
    <phoneticPr fontId="3"/>
  </si>
  <si>
    <t>700-8530</t>
    <phoneticPr fontId="3"/>
  </si>
  <si>
    <t>株式会社柳生園</t>
    <rPh sb="0" eb="4">
      <t>カブシキガイシャ</t>
    </rPh>
    <rPh sb="4" eb="7">
      <t>リュウセイエン</t>
    </rPh>
    <phoneticPr fontId="3"/>
  </si>
  <si>
    <t>700-0955</t>
    <phoneticPr fontId="3"/>
  </si>
  <si>
    <t>株式会社遠藤運輸</t>
    <rPh sb="0" eb="4">
      <t>カブシキガイシャ</t>
    </rPh>
    <rPh sb="4" eb="6">
      <t>エンドウ</t>
    </rPh>
    <rPh sb="6" eb="8">
      <t>ウンユ</t>
    </rPh>
    <phoneticPr fontId="3"/>
  </si>
  <si>
    <t>709-0522</t>
    <phoneticPr fontId="3"/>
  </si>
  <si>
    <t>703-8243</t>
    <phoneticPr fontId="3"/>
  </si>
  <si>
    <t>びようしつふぉるむ</t>
    <phoneticPr fontId="3"/>
  </si>
  <si>
    <t>美容室フォルム</t>
    <rPh sb="0" eb="3">
      <t>ビヨウシツ</t>
    </rPh>
    <phoneticPr fontId="3"/>
  </si>
  <si>
    <t>719-0303</t>
    <phoneticPr fontId="3"/>
  </si>
  <si>
    <t>里庄町</t>
    <rPh sb="0" eb="3">
      <t>サトショウチョウ</t>
    </rPh>
    <phoneticPr fontId="3"/>
  </si>
  <si>
    <t>700-0821</t>
    <phoneticPr fontId="2"/>
  </si>
  <si>
    <t>株式会社コーセイカン</t>
    <rPh sb="0" eb="4">
      <t>カブシキガイシャ</t>
    </rPh>
    <phoneticPr fontId="3"/>
  </si>
  <si>
    <t>株式会社ディー・エス笹沖</t>
    <rPh sb="0" eb="4">
      <t>カブシキガイシャ</t>
    </rPh>
    <rPh sb="10" eb="12">
      <t>ササオキ</t>
    </rPh>
    <phoneticPr fontId="3"/>
  </si>
  <si>
    <t>700-0925</t>
    <phoneticPr fontId="3"/>
  </si>
  <si>
    <t>特定非営利活動法人あいあいの杜</t>
    <rPh sb="0" eb="2">
      <t>トクテイ</t>
    </rPh>
    <rPh sb="2" eb="5">
      <t>ヒエイリ</t>
    </rPh>
    <rPh sb="5" eb="7">
      <t>カツドウ</t>
    </rPh>
    <rPh sb="7" eb="9">
      <t>ホウジン</t>
    </rPh>
    <rPh sb="14" eb="15">
      <t>モリ</t>
    </rPh>
    <phoneticPr fontId="3"/>
  </si>
  <si>
    <t>701-4303</t>
    <phoneticPr fontId="3"/>
  </si>
  <si>
    <t>瀬戸内市</t>
    <rPh sb="0" eb="4">
      <t>セトウチシ</t>
    </rPh>
    <phoneticPr fontId="3"/>
  </si>
  <si>
    <t>株式会社ビナン</t>
    <rPh sb="0" eb="4">
      <t>カブシキガイシャ</t>
    </rPh>
    <phoneticPr fontId="3"/>
  </si>
  <si>
    <t>701-0035</t>
    <phoneticPr fontId="3"/>
  </si>
  <si>
    <t>医療法人昭和会　倉敷北病院</t>
    <rPh sb="0" eb="2">
      <t>イリョウ</t>
    </rPh>
    <rPh sb="2" eb="4">
      <t>ホウジン</t>
    </rPh>
    <rPh sb="4" eb="6">
      <t>ショウワ</t>
    </rPh>
    <rPh sb="6" eb="7">
      <t>カイ</t>
    </rPh>
    <rPh sb="8" eb="10">
      <t>クラシキ</t>
    </rPh>
    <rPh sb="10" eb="11">
      <t>キタ</t>
    </rPh>
    <rPh sb="11" eb="13">
      <t>ビョウイン</t>
    </rPh>
    <phoneticPr fontId="3"/>
  </si>
  <si>
    <t>710-0065</t>
    <phoneticPr fontId="3"/>
  </si>
  <si>
    <t>小田象製粉株式会社</t>
    <rPh sb="0" eb="2">
      <t>オダ</t>
    </rPh>
    <rPh sb="2" eb="3">
      <t>ゾウ</t>
    </rPh>
    <rPh sb="3" eb="5">
      <t>セイフン</t>
    </rPh>
    <rPh sb="5" eb="9">
      <t>カブシキガイシャ</t>
    </rPh>
    <phoneticPr fontId="3"/>
  </si>
  <si>
    <t>711-0934</t>
    <phoneticPr fontId="3"/>
  </si>
  <si>
    <t>株式会社岡山医学検査センター</t>
    <rPh sb="0" eb="4">
      <t>カブシキガイシャ</t>
    </rPh>
    <rPh sb="4" eb="6">
      <t>オカヤマ</t>
    </rPh>
    <rPh sb="6" eb="8">
      <t>イガク</t>
    </rPh>
    <rPh sb="8" eb="10">
      <t>ケンサ</t>
    </rPh>
    <phoneticPr fontId="3"/>
  </si>
  <si>
    <t>710-0834</t>
    <phoneticPr fontId="3"/>
  </si>
  <si>
    <t>710-0056</t>
    <phoneticPr fontId="3"/>
  </si>
  <si>
    <t>株式会社丸五</t>
    <rPh sb="0" eb="4">
      <t>カブシキガイシャ</t>
    </rPh>
    <rPh sb="4" eb="5">
      <t>マル</t>
    </rPh>
    <rPh sb="5" eb="6">
      <t>ゴ</t>
    </rPh>
    <phoneticPr fontId="3"/>
  </si>
  <si>
    <t>710-1101</t>
    <phoneticPr fontId="3"/>
  </si>
  <si>
    <t>医療法人萌生会　国定病院</t>
    <rPh sb="0" eb="2">
      <t>イリョウ</t>
    </rPh>
    <rPh sb="2" eb="4">
      <t>ホウジン</t>
    </rPh>
    <rPh sb="4" eb="7">
      <t>ホウセイカイ</t>
    </rPh>
    <rPh sb="8" eb="10">
      <t>クニサダ</t>
    </rPh>
    <rPh sb="10" eb="12">
      <t>ビョウイン</t>
    </rPh>
    <phoneticPr fontId="3"/>
  </si>
  <si>
    <t>アトラクティブ大永株式会社</t>
    <rPh sb="7" eb="9">
      <t>ダイエイ</t>
    </rPh>
    <rPh sb="9" eb="13">
      <t>カブシキガイシャ</t>
    </rPh>
    <phoneticPr fontId="3"/>
  </si>
  <si>
    <t>700-0904</t>
    <phoneticPr fontId="3"/>
  </si>
  <si>
    <t>かさおかしんようくみあい</t>
    <phoneticPr fontId="3"/>
  </si>
  <si>
    <t>笠岡信用組合</t>
    <rPh sb="0" eb="2">
      <t>カサオカ</t>
    </rPh>
    <rPh sb="2" eb="4">
      <t>シンヨウ</t>
    </rPh>
    <rPh sb="4" eb="6">
      <t>クミアイ</t>
    </rPh>
    <phoneticPr fontId="3"/>
  </si>
  <si>
    <t>714-0081</t>
    <phoneticPr fontId="3"/>
  </si>
  <si>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3"/>
  </si>
  <si>
    <t>702-8032</t>
    <phoneticPr fontId="3"/>
  </si>
  <si>
    <t>701-0205</t>
    <phoneticPr fontId="3"/>
  </si>
  <si>
    <t>きびしんようきんこ</t>
    <phoneticPr fontId="3"/>
  </si>
  <si>
    <t>719-1131</t>
    <phoneticPr fontId="3"/>
  </si>
  <si>
    <t>総社市</t>
    <rPh sb="0" eb="3">
      <t>ソウジャシ</t>
    </rPh>
    <phoneticPr fontId="3"/>
  </si>
  <si>
    <t>有限会社山陽テクノ</t>
    <rPh sb="0" eb="4">
      <t>ユウゲンガイシャ</t>
    </rPh>
    <rPh sb="4" eb="6">
      <t>サンヨウ</t>
    </rPh>
    <phoneticPr fontId="3"/>
  </si>
  <si>
    <t>株式会社西江デニム</t>
    <rPh sb="0" eb="4">
      <t>カブシキガイシャ</t>
    </rPh>
    <rPh sb="4" eb="6">
      <t>ニシエ</t>
    </rPh>
    <phoneticPr fontId="3"/>
  </si>
  <si>
    <t>715-0024</t>
    <phoneticPr fontId="3"/>
  </si>
  <si>
    <t>興南設計株式会社</t>
    <rPh sb="0" eb="2">
      <t>コウナン</t>
    </rPh>
    <rPh sb="2" eb="4">
      <t>セッケイ</t>
    </rPh>
    <rPh sb="4" eb="8">
      <t>カブシキガイシャ</t>
    </rPh>
    <phoneticPr fontId="3"/>
  </si>
  <si>
    <t>カモ井加工紙株式会社</t>
    <rPh sb="2" eb="3">
      <t>イ</t>
    </rPh>
    <rPh sb="3" eb="6">
      <t>カコウシ</t>
    </rPh>
    <rPh sb="6" eb="10">
      <t>カブシキガイシャ</t>
    </rPh>
    <phoneticPr fontId="3"/>
  </si>
  <si>
    <t>710-0034</t>
    <phoneticPr fontId="3"/>
  </si>
  <si>
    <t>710-8611</t>
    <phoneticPr fontId="3"/>
  </si>
  <si>
    <t>株式会社ハウスラボ</t>
    <rPh sb="0" eb="4">
      <t>カブシキガイシャ</t>
    </rPh>
    <phoneticPr fontId="3"/>
  </si>
  <si>
    <t>株式会社東光</t>
    <rPh sb="0" eb="4">
      <t>カブシキガイシャ</t>
    </rPh>
    <rPh sb="4" eb="6">
      <t>トウコウ</t>
    </rPh>
    <phoneticPr fontId="3"/>
  </si>
  <si>
    <t>三乗工業株式会社</t>
    <rPh sb="0" eb="2">
      <t>ミノ</t>
    </rPh>
    <rPh sb="2" eb="4">
      <t>コウギョウ</t>
    </rPh>
    <rPh sb="4" eb="8">
      <t>カブシキガイシャ</t>
    </rPh>
    <phoneticPr fontId="3"/>
  </si>
  <si>
    <t xml:space="preserve">719-1154 </t>
    <phoneticPr fontId="3"/>
  </si>
  <si>
    <t>リンテックス株式会社</t>
    <rPh sb="6" eb="10">
      <t>カブシキガイシャ</t>
    </rPh>
    <phoneticPr fontId="3"/>
  </si>
  <si>
    <t>712-8006</t>
    <phoneticPr fontId="3"/>
  </si>
  <si>
    <t>ペガサスキャンドル株式会社</t>
    <rPh sb="9" eb="13">
      <t>カブシキガイシャ</t>
    </rPh>
    <phoneticPr fontId="3"/>
  </si>
  <si>
    <t>710-0807</t>
    <phoneticPr fontId="3"/>
  </si>
  <si>
    <t>株式会社クラカン</t>
    <rPh sb="0" eb="4">
      <t>カブシキガイシャ</t>
    </rPh>
    <phoneticPr fontId="3"/>
  </si>
  <si>
    <t>710-0042</t>
    <phoneticPr fontId="3"/>
  </si>
  <si>
    <t>有限会社美笑</t>
    <rPh sb="0" eb="4">
      <t>ユウゲンガイシャ</t>
    </rPh>
    <rPh sb="4" eb="6">
      <t>ミショウ</t>
    </rPh>
    <phoneticPr fontId="3"/>
  </si>
  <si>
    <t>有限会社光タクシー</t>
    <rPh sb="0" eb="4">
      <t>ユウゲンガイシャ</t>
    </rPh>
    <rPh sb="4" eb="5">
      <t>ヒカリ</t>
    </rPh>
    <phoneticPr fontId="3"/>
  </si>
  <si>
    <t>718-0303</t>
    <phoneticPr fontId="3"/>
  </si>
  <si>
    <t>新見市</t>
    <rPh sb="0" eb="3">
      <t>ニイミシ</t>
    </rPh>
    <phoneticPr fontId="3"/>
  </si>
  <si>
    <t>708-0013</t>
    <phoneticPr fontId="3"/>
  </si>
  <si>
    <t>水電リース株式会社</t>
    <rPh sb="0" eb="1">
      <t>ミズ</t>
    </rPh>
    <rPh sb="1" eb="2">
      <t>デン</t>
    </rPh>
    <rPh sb="5" eb="9">
      <t>カブシキガイシャ</t>
    </rPh>
    <phoneticPr fontId="3"/>
  </si>
  <si>
    <t>712-8513</t>
    <phoneticPr fontId="3"/>
  </si>
  <si>
    <t>株式会社中島商会</t>
    <rPh sb="0" eb="4">
      <t>カブシキガイシャ</t>
    </rPh>
    <rPh sb="4" eb="6">
      <t>ナカシマ</t>
    </rPh>
    <rPh sb="6" eb="8">
      <t>ショウカイ</t>
    </rPh>
    <phoneticPr fontId="3"/>
  </si>
  <si>
    <t xml:space="preserve">700-0904 </t>
    <phoneticPr fontId="3"/>
  </si>
  <si>
    <t>平林金属株式会社</t>
    <rPh sb="0" eb="2">
      <t>ヒラバヤシ</t>
    </rPh>
    <rPh sb="2" eb="4">
      <t>キンゾク</t>
    </rPh>
    <rPh sb="4" eb="8">
      <t>カブシキガイシャ</t>
    </rPh>
    <phoneticPr fontId="3"/>
  </si>
  <si>
    <t>700-0973</t>
    <phoneticPr fontId="3"/>
  </si>
  <si>
    <t>大橋製本株式会社</t>
    <rPh sb="0" eb="2">
      <t>オオハシ</t>
    </rPh>
    <rPh sb="2" eb="4">
      <t>セイホン</t>
    </rPh>
    <rPh sb="4" eb="8">
      <t>カブシキガイシャ</t>
    </rPh>
    <phoneticPr fontId="3"/>
  </si>
  <si>
    <t>701-0151</t>
    <phoneticPr fontId="3"/>
  </si>
  <si>
    <t>有限会社ＭＡＸ</t>
    <rPh sb="0" eb="4">
      <t>ユウゲンガイシャ</t>
    </rPh>
    <phoneticPr fontId="3"/>
  </si>
  <si>
    <t>700-0953</t>
    <phoneticPr fontId="3"/>
  </si>
  <si>
    <t>株式会社岡山ランドリー</t>
    <rPh sb="0" eb="4">
      <t>カブシキガイシャ</t>
    </rPh>
    <rPh sb="4" eb="6">
      <t>オカヤマ</t>
    </rPh>
    <phoneticPr fontId="3"/>
  </si>
  <si>
    <t>株式会社クリーンエース</t>
    <rPh sb="0" eb="4">
      <t>カブシキガイシャ</t>
    </rPh>
    <phoneticPr fontId="3"/>
  </si>
  <si>
    <t>700-0024</t>
    <phoneticPr fontId="3"/>
  </si>
  <si>
    <t>旭電業株式会社</t>
    <rPh sb="0" eb="1">
      <t>アサヒ</t>
    </rPh>
    <rPh sb="1" eb="3">
      <t>デンギョウ</t>
    </rPh>
    <rPh sb="3" eb="7">
      <t>カブシキガイシャ</t>
    </rPh>
    <phoneticPr fontId="3"/>
  </si>
  <si>
    <t>700-8551</t>
    <phoneticPr fontId="3"/>
  </si>
  <si>
    <t>株式会社ホンダ四輪販売岡山</t>
    <rPh sb="0" eb="4">
      <t>カブシキガイシャ</t>
    </rPh>
    <rPh sb="7" eb="9">
      <t>ヨンリン</t>
    </rPh>
    <rPh sb="9" eb="11">
      <t>ハンバイ</t>
    </rPh>
    <rPh sb="11" eb="13">
      <t>オカヤマ</t>
    </rPh>
    <phoneticPr fontId="3"/>
  </si>
  <si>
    <t>日通水島運輸株式会社</t>
    <rPh sb="0" eb="2">
      <t>ニッツウ</t>
    </rPh>
    <rPh sb="2" eb="4">
      <t>ミズシマ</t>
    </rPh>
    <rPh sb="4" eb="6">
      <t>ウンユ</t>
    </rPh>
    <rPh sb="6" eb="10">
      <t>カブシキガイシャ</t>
    </rPh>
    <phoneticPr fontId="3"/>
  </si>
  <si>
    <t>712-9071</t>
    <phoneticPr fontId="3"/>
  </si>
  <si>
    <t>700-0921</t>
    <phoneticPr fontId="3"/>
  </si>
  <si>
    <t>菱水産業株式会社</t>
    <rPh sb="0" eb="2">
      <t>リョウスイ</t>
    </rPh>
    <rPh sb="2" eb="4">
      <t>サンギョウ</t>
    </rPh>
    <rPh sb="4" eb="8">
      <t>カブシキガイシャ</t>
    </rPh>
    <phoneticPr fontId="3"/>
  </si>
  <si>
    <t>712-8052</t>
    <phoneticPr fontId="3"/>
  </si>
  <si>
    <t>医療法人天声会おおもと病院</t>
    <rPh sb="0" eb="2">
      <t>イリョウ</t>
    </rPh>
    <rPh sb="2" eb="4">
      <t>ホウジン</t>
    </rPh>
    <rPh sb="4" eb="7">
      <t>テンセイカイ</t>
    </rPh>
    <rPh sb="11" eb="13">
      <t>ビョウイン</t>
    </rPh>
    <phoneticPr fontId="3"/>
  </si>
  <si>
    <t>700-0924</t>
    <phoneticPr fontId="3"/>
  </si>
  <si>
    <t>すなもりしゃろうしじむしょ</t>
    <phoneticPr fontId="3"/>
  </si>
  <si>
    <t>砂森社労士事務所</t>
    <rPh sb="0" eb="2">
      <t>スナモリ</t>
    </rPh>
    <rPh sb="2" eb="5">
      <t>シャロウシ</t>
    </rPh>
    <rPh sb="5" eb="8">
      <t>ジムショ</t>
    </rPh>
    <phoneticPr fontId="3"/>
  </si>
  <si>
    <t>709-1204</t>
    <phoneticPr fontId="3"/>
  </si>
  <si>
    <t>倉敷レーザー株式会社</t>
    <rPh sb="0" eb="2">
      <t>クラシキ</t>
    </rPh>
    <rPh sb="6" eb="10">
      <t>カブシキガイシャ</t>
    </rPh>
    <phoneticPr fontId="3"/>
  </si>
  <si>
    <t>710-0261</t>
    <phoneticPr fontId="3"/>
  </si>
  <si>
    <t>有限会社チアーズ</t>
    <rPh sb="0" eb="4">
      <t>ユウゲンガイシャ</t>
    </rPh>
    <phoneticPr fontId="3"/>
  </si>
  <si>
    <t>ゼノー・テック株式会社</t>
    <rPh sb="7" eb="11">
      <t>カブシキガイシャ</t>
    </rPh>
    <phoneticPr fontId="3"/>
  </si>
  <si>
    <t>710-0001</t>
    <phoneticPr fontId="3"/>
  </si>
  <si>
    <t>700-0853</t>
    <phoneticPr fontId="3"/>
  </si>
  <si>
    <t>DOWA　IPクリエイション株式会社</t>
    <rPh sb="14" eb="18">
      <t>カブシキガイシャ</t>
    </rPh>
    <phoneticPr fontId="3"/>
  </si>
  <si>
    <t>702-8053</t>
    <phoneticPr fontId="3"/>
  </si>
  <si>
    <t>株式会社いのうえ</t>
    <rPh sb="0" eb="4">
      <t>カブシキガイシャ</t>
    </rPh>
    <phoneticPr fontId="3"/>
  </si>
  <si>
    <t>702-8024</t>
    <phoneticPr fontId="3"/>
  </si>
  <si>
    <t>有限会社成清建設</t>
    <rPh sb="0" eb="4">
      <t>ユウゲンガイシャ</t>
    </rPh>
    <rPh sb="4" eb="6">
      <t>セイセイ</t>
    </rPh>
    <rPh sb="6" eb="8">
      <t>ケンセツ</t>
    </rPh>
    <phoneticPr fontId="3"/>
  </si>
  <si>
    <t>みやしたしゅぞう</t>
    <phoneticPr fontId="3"/>
  </si>
  <si>
    <t>なかたにこううん</t>
    <phoneticPr fontId="3"/>
  </si>
  <si>
    <t>りゅうせいえん</t>
    <phoneticPr fontId="3"/>
  </si>
  <si>
    <t>えんどううんゆ</t>
    <phoneticPr fontId="3"/>
  </si>
  <si>
    <t>ざぐざぐほんしゃ</t>
    <phoneticPr fontId="3"/>
  </si>
  <si>
    <t>あいあいのもり</t>
    <phoneticPr fontId="3"/>
  </si>
  <si>
    <t>びなん</t>
    <phoneticPr fontId="3"/>
  </si>
  <si>
    <t>しょうわかい　くらしききたびょういん</t>
    <phoneticPr fontId="3"/>
  </si>
  <si>
    <t>おだぞうせいふん</t>
    <phoneticPr fontId="3"/>
  </si>
  <si>
    <t>まるご</t>
    <phoneticPr fontId="3"/>
  </si>
  <si>
    <t>あとらくてぃぶだいえい</t>
    <phoneticPr fontId="3"/>
  </si>
  <si>
    <t>しろばとふくしかい　しろばとほいくえん</t>
    <phoneticPr fontId="3"/>
  </si>
  <si>
    <t>さんようてくの</t>
    <phoneticPr fontId="3"/>
  </si>
  <si>
    <t>にしえでにむ</t>
    <phoneticPr fontId="3"/>
  </si>
  <si>
    <t>こうなんせっけい</t>
    <phoneticPr fontId="3"/>
  </si>
  <si>
    <t>かもいかこうし</t>
    <phoneticPr fontId="3"/>
  </si>
  <si>
    <t>はうすらぼ</t>
    <phoneticPr fontId="3"/>
  </si>
  <si>
    <t>とうこう</t>
    <phoneticPr fontId="3"/>
  </si>
  <si>
    <t>みのりこうぎょう</t>
    <phoneticPr fontId="3"/>
  </si>
  <si>
    <t>りんてっくす</t>
    <phoneticPr fontId="3"/>
  </si>
  <si>
    <t>おかやまいがくけんさせんたー</t>
    <phoneticPr fontId="3"/>
  </si>
  <si>
    <t>よつばかい</t>
    <phoneticPr fontId="3"/>
  </si>
  <si>
    <t>ぺがさすきゃんどる</t>
    <phoneticPr fontId="3"/>
  </si>
  <si>
    <t>くらかん</t>
    <phoneticPr fontId="3"/>
  </si>
  <si>
    <t>みしょう</t>
    <phoneticPr fontId="3"/>
  </si>
  <si>
    <t>ひかりたくしー</t>
    <phoneticPr fontId="3"/>
  </si>
  <si>
    <t>みずでんりーす</t>
    <phoneticPr fontId="3"/>
  </si>
  <si>
    <t>なかしましょうかい</t>
    <phoneticPr fontId="3"/>
  </si>
  <si>
    <t>ひらばやしきんぞく</t>
    <phoneticPr fontId="3"/>
  </si>
  <si>
    <t>おおはしせいほん</t>
    <phoneticPr fontId="3"/>
  </si>
  <si>
    <t>まっくす</t>
    <phoneticPr fontId="3"/>
  </si>
  <si>
    <t>おかやまらんどりー</t>
    <phoneticPr fontId="3"/>
  </si>
  <si>
    <t>くりーんえーす</t>
    <phoneticPr fontId="3"/>
  </si>
  <si>
    <t>あさひでんぎょう</t>
    <phoneticPr fontId="3"/>
  </si>
  <si>
    <t>ほんだよんりんはんばいおかやま</t>
    <phoneticPr fontId="3"/>
  </si>
  <si>
    <t>にっつうみずしまうんゆ</t>
    <phoneticPr fontId="3"/>
  </si>
  <si>
    <t>やしまでんきこうぎょう</t>
    <phoneticPr fontId="3"/>
  </si>
  <si>
    <t>りょうすいさんぎょう</t>
    <phoneticPr fontId="3"/>
  </si>
  <si>
    <t>くらしきれーざー</t>
    <phoneticPr fontId="3"/>
  </si>
  <si>
    <t>ちあーず</t>
    <phoneticPr fontId="3"/>
  </si>
  <si>
    <t>なりきよけんせつ</t>
    <phoneticPr fontId="3"/>
  </si>
  <si>
    <t>運輸業</t>
    <rPh sb="0" eb="2">
      <t>ウンユ</t>
    </rPh>
    <rPh sb="2" eb="3">
      <t>ギョウ</t>
    </rPh>
    <phoneticPr fontId="3"/>
  </si>
  <si>
    <t>教育・学習支援業</t>
    <rPh sb="0" eb="2">
      <t>キョウイク</t>
    </rPh>
    <rPh sb="3" eb="5">
      <t>ガクシュウ</t>
    </rPh>
    <rPh sb="5" eb="7">
      <t>シエン</t>
    </rPh>
    <rPh sb="7" eb="8">
      <t>ギョウ</t>
    </rPh>
    <phoneticPr fontId="3"/>
  </si>
  <si>
    <t>たきぐちけんせつこうぎょう</t>
    <phoneticPr fontId="3"/>
  </si>
  <si>
    <t>滝口建設工業株式会社</t>
    <rPh sb="0" eb="2">
      <t>タキグチ</t>
    </rPh>
    <rPh sb="2" eb="4">
      <t>ケンセツ</t>
    </rPh>
    <rPh sb="4" eb="6">
      <t>コウギョウ</t>
    </rPh>
    <rPh sb="6" eb="10">
      <t>カブシキガイシャ</t>
    </rPh>
    <phoneticPr fontId="3"/>
  </si>
  <si>
    <t>716-0002</t>
    <phoneticPr fontId="3"/>
  </si>
  <si>
    <t>なかむらけんせつ</t>
    <phoneticPr fontId="3"/>
  </si>
  <si>
    <t>中村建設株式会社</t>
    <rPh sb="0" eb="2">
      <t>ナカムラ</t>
    </rPh>
    <rPh sb="2" eb="4">
      <t>ケンセツ</t>
    </rPh>
    <rPh sb="4" eb="6">
      <t>カブシキ</t>
    </rPh>
    <rPh sb="6" eb="8">
      <t>カイシャ</t>
    </rPh>
    <phoneticPr fontId="3"/>
  </si>
  <si>
    <t>716-0046</t>
    <phoneticPr fontId="3"/>
  </si>
  <si>
    <t>えむえーしーおー</t>
    <phoneticPr fontId="3"/>
  </si>
  <si>
    <t>株式会社MaCO</t>
    <rPh sb="0" eb="4">
      <t>カブシキガイシャ</t>
    </rPh>
    <phoneticPr fontId="3"/>
  </si>
  <si>
    <t>しすてむずなかしま</t>
    <phoneticPr fontId="3"/>
  </si>
  <si>
    <t>株式会社システムズナカシマ</t>
    <rPh sb="0" eb="4">
      <t>カブシキガイシャ</t>
    </rPh>
    <phoneticPr fontId="3"/>
  </si>
  <si>
    <t>709-0625</t>
    <phoneticPr fontId="3"/>
  </si>
  <si>
    <t>700-8580</t>
    <phoneticPr fontId="3"/>
  </si>
  <si>
    <t>700-0964</t>
    <phoneticPr fontId="3"/>
  </si>
  <si>
    <t>いんのしょうりんぎょう</t>
    <phoneticPr fontId="3"/>
  </si>
  <si>
    <t>院庄林業株式会社</t>
    <rPh sb="0" eb="2">
      <t>インノショウ</t>
    </rPh>
    <rPh sb="2" eb="4">
      <t>リンギョウ</t>
    </rPh>
    <rPh sb="4" eb="8">
      <t>カブシキガイシャ</t>
    </rPh>
    <phoneticPr fontId="3"/>
  </si>
  <si>
    <t>てんわかい</t>
    <phoneticPr fontId="3"/>
  </si>
  <si>
    <t>医療法人天和会</t>
    <rPh sb="0" eb="2">
      <t>イリョウ</t>
    </rPh>
    <rPh sb="2" eb="4">
      <t>ホウジン</t>
    </rPh>
    <rPh sb="4" eb="5">
      <t>テン</t>
    </rPh>
    <rPh sb="5" eb="7">
      <t>ワカイ</t>
    </rPh>
    <phoneticPr fontId="3"/>
  </si>
  <si>
    <t>りょうようでんき</t>
    <phoneticPr fontId="3"/>
  </si>
  <si>
    <t>菱陽電機株式会社</t>
    <rPh sb="0" eb="2">
      <t>リョウヨウ</t>
    </rPh>
    <rPh sb="2" eb="4">
      <t>デンキ</t>
    </rPh>
    <rPh sb="4" eb="8">
      <t>カブシキガイシャ</t>
    </rPh>
    <phoneticPr fontId="3"/>
  </si>
  <si>
    <t>矢掛町</t>
    <rPh sb="0" eb="3">
      <t>ヤカゲチョウ</t>
    </rPh>
    <phoneticPr fontId="3"/>
  </si>
  <si>
    <t>716-0061</t>
    <phoneticPr fontId="3"/>
  </si>
  <si>
    <t>かなざわでんし</t>
    <phoneticPr fontId="3"/>
  </si>
  <si>
    <t>有限会社金澤電子</t>
    <rPh sb="0" eb="4">
      <t>ユウゲンガイシャ</t>
    </rPh>
    <rPh sb="4" eb="6">
      <t>カナザワ</t>
    </rPh>
    <rPh sb="6" eb="7">
      <t>デン</t>
    </rPh>
    <rPh sb="7" eb="8">
      <t>シ</t>
    </rPh>
    <phoneticPr fontId="3"/>
  </si>
  <si>
    <t>719-1136</t>
    <phoneticPr fontId="3"/>
  </si>
  <si>
    <t>ひらまつえんたーぷらいず</t>
    <phoneticPr fontId="3"/>
  </si>
  <si>
    <t>平松エンタープライズ株式会社</t>
    <rPh sb="0" eb="2">
      <t>ヒラマツ</t>
    </rPh>
    <rPh sb="10" eb="14">
      <t>カブシキガイシャ</t>
    </rPh>
    <phoneticPr fontId="3"/>
  </si>
  <si>
    <t>けいあいかい</t>
    <phoneticPr fontId="3"/>
  </si>
  <si>
    <t>社会福祉法人恵愛会</t>
    <rPh sb="0" eb="2">
      <t>シャカイ</t>
    </rPh>
    <rPh sb="2" eb="4">
      <t>フクシ</t>
    </rPh>
    <rPh sb="4" eb="6">
      <t>ホウジン</t>
    </rPh>
    <rPh sb="6" eb="8">
      <t>ケイアイ</t>
    </rPh>
    <rPh sb="8" eb="9">
      <t>カイ</t>
    </rPh>
    <phoneticPr fontId="3"/>
  </si>
  <si>
    <t>719-3506</t>
    <phoneticPr fontId="3"/>
  </si>
  <si>
    <t>ゆーさんせいみつ</t>
    <phoneticPr fontId="3"/>
  </si>
  <si>
    <t>ユーサン精密株式会社</t>
    <rPh sb="4" eb="6">
      <t>セイミツ</t>
    </rPh>
    <rPh sb="6" eb="10">
      <t>カブシキガイシャ</t>
    </rPh>
    <phoneticPr fontId="3"/>
  </si>
  <si>
    <t>709-2331</t>
    <phoneticPr fontId="3"/>
  </si>
  <si>
    <t>吉備中央町</t>
    <rPh sb="0" eb="5">
      <t>キビチュウオウチョウ</t>
    </rPh>
    <phoneticPr fontId="3"/>
  </si>
  <si>
    <t>かえで</t>
    <phoneticPr fontId="3"/>
  </si>
  <si>
    <t>718-0301</t>
    <phoneticPr fontId="3"/>
  </si>
  <si>
    <t>おかやまえこーる</t>
    <phoneticPr fontId="3"/>
  </si>
  <si>
    <t>株式会社岡山エコール</t>
    <rPh sb="0" eb="4">
      <t>カブシキガイシャ</t>
    </rPh>
    <rPh sb="4" eb="6">
      <t>オカヤマ</t>
    </rPh>
    <phoneticPr fontId="3"/>
  </si>
  <si>
    <t>700-0977</t>
    <phoneticPr fontId="3"/>
  </si>
  <si>
    <t>にしぶんめいどう</t>
    <phoneticPr fontId="3"/>
  </si>
  <si>
    <t>株式会社西文明堂</t>
    <rPh sb="0" eb="4">
      <t>カブシキガイシャ</t>
    </rPh>
    <rPh sb="4" eb="5">
      <t>ニシ</t>
    </rPh>
    <rPh sb="5" eb="8">
      <t>ブンメイドウ</t>
    </rPh>
    <phoneticPr fontId="3"/>
  </si>
  <si>
    <t>700-0815</t>
    <phoneticPr fontId="3"/>
  </si>
  <si>
    <t>おふぃすこんびにえんすくらぶ</t>
    <phoneticPr fontId="3"/>
  </si>
  <si>
    <t>株式会社オフィスコンビニエンスクラブ</t>
    <rPh sb="0" eb="4">
      <t>カブシキガイシャ</t>
    </rPh>
    <phoneticPr fontId="3"/>
  </si>
  <si>
    <t>おーびす</t>
    <phoneticPr fontId="3"/>
  </si>
  <si>
    <t>株式会社オービス</t>
    <rPh sb="0" eb="4">
      <t>カブシキガイシャ</t>
    </rPh>
    <phoneticPr fontId="3"/>
  </si>
  <si>
    <t xml:space="preserve">701-0165 </t>
    <phoneticPr fontId="3"/>
  </si>
  <si>
    <t>おかやましづき</t>
    <phoneticPr fontId="3"/>
  </si>
  <si>
    <t>岡山指月株式会社</t>
    <rPh sb="0" eb="2">
      <t>オカヤマ</t>
    </rPh>
    <rPh sb="2" eb="4">
      <t>シヅキ</t>
    </rPh>
    <rPh sb="4" eb="8">
      <t>カブシキガイシャ</t>
    </rPh>
    <phoneticPr fontId="3"/>
  </si>
  <si>
    <t>719-1152</t>
    <phoneticPr fontId="3"/>
  </si>
  <si>
    <t>とくやまでんきせいさくしょ</t>
    <phoneticPr fontId="3"/>
  </si>
  <si>
    <t>株式会社徳山電機製作所</t>
    <rPh sb="0" eb="4">
      <t>カブシキガイシャ</t>
    </rPh>
    <rPh sb="4" eb="6">
      <t>トクヤマ</t>
    </rPh>
    <rPh sb="6" eb="8">
      <t>デンキ</t>
    </rPh>
    <rPh sb="8" eb="11">
      <t>セイサクショ</t>
    </rPh>
    <phoneticPr fontId="3"/>
  </si>
  <si>
    <t>704-8161</t>
    <phoneticPr fontId="3"/>
  </si>
  <si>
    <t>717-0013</t>
    <phoneticPr fontId="3"/>
  </si>
  <si>
    <t>おかやまほうそう</t>
    <phoneticPr fontId="3"/>
  </si>
  <si>
    <t>岡山放送株式会社</t>
    <rPh sb="0" eb="2">
      <t>オカヤマ</t>
    </rPh>
    <rPh sb="2" eb="4">
      <t>ホウソウ</t>
    </rPh>
    <rPh sb="4" eb="8">
      <t>カブシキガイシャ</t>
    </rPh>
    <phoneticPr fontId="3"/>
  </si>
  <si>
    <t>700-8635</t>
    <phoneticPr fontId="3"/>
  </si>
  <si>
    <t>とうしんさんぎょう</t>
    <phoneticPr fontId="3"/>
  </si>
  <si>
    <t>東真産業株式会社</t>
    <rPh sb="0" eb="4">
      <t>トウシンサンギョウ</t>
    </rPh>
    <rPh sb="4" eb="8">
      <t>カブシキガイシャ</t>
    </rPh>
    <phoneticPr fontId="3"/>
  </si>
  <si>
    <t>真庭市</t>
    <rPh sb="0" eb="2">
      <t>マニワ</t>
    </rPh>
    <rPh sb="2" eb="3">
      <t>シ</t>
    </rPh>
    <phoneticPr fontId="3"/>
  </si>
  <si>
    <t>びゅーてぃーわたなべ</t>
    <phoneticPr fontId="3"/>
  </si>
  <si>
    <t>有限会社ビューティーわたなべ</t>
    <rPh sb="0" eb="4">
      <t>ユウゲンガイシャ</t>
    </rPh>
    <phoneticPr fontId="3"/>
  </si>
  <si>
    <t>703-8262</t>
    <phoneticPr fontId="3"/>
  </si>
  <si>
    <t>てったすずらんしょくひんかこう</t>
    <phoneticPr fontId="3"/>
  </si>
  <si>
    <t>株式会社哲多すずらん食品加工</t>
    <rPh sb="0" eb="4">
      <t>カブシキガイシャ</t>
    </rPh>
    <rPh sb="4" eb="6">
      <t>テッタ</t>
    </rPh>
    <rPh sb="10" eb="12">
      <t>ショクヒン</t>
    </rPh>
    <rPh sb="12" eb="14">
      <t>カコウ</t>
    </rPh>
    <phoneticPr fontId="3"/>
  </si>
  <si>
    <t>718-0302</t>
    <phoneticPr fontId="3"/>
  </si>
  <si>
    <t>719-3701</t>
    <phoneticPr fontId="3"/>
  </si>
  <si>
    <t>びほくふんかこうぎょう</t>
    <phoneticPr fontId="3"/>
  </si>
  <si>
    <t>備北粉化工業株式会社</t>
    <rPh sb="0" eb="2">
      <t>ビホク</t>
    </rPh>
    <rPh sb="2" eb="6">
      <t>フンカコウギョウ</t>
    </rPh>
    <rPh sb="6" eb="10">
      <t>カブシキガイシャ</t>
    </rPh>
    <phoneticPr fontId="3"/>
  </si>
  <si>
    <t>718-0017</t>
    <phoneticPr fontId="3"/>
  </si>
  <si>
    <t>きょうあいかい</t>
    <phoneticPr fontId="3"/>
  </si>
  <si>
    <t>医療法人協愛会</t>
    <rPh sb="0" eb="2">
      <t>イリョウ</t>
    </rPh>
    <rPh sb="2" eb="4">
      <t>ホウジン</t>
    </rPh>
    <rPh sb="4" eb="6">
      <t>キョウアイ</t>
    </rPh>
    <rPh sb="6" eb="7">
      <t>カイ</t>
    </rPh>
    <phoneticPr fontId="3"/>
  </si>
  <si>
    <t>711-0932</t>
    <phoneticPr fontId="3"/>
  </si>
  <si>
    <t>えんさこいいん</t>
    <phoneticPr fontId="3"/>
  </si>
  <si>
    <t>医療法人えんさこ医院</t>
    <rPh sb="0" eb="2">
      <t>イリョウ</t>
    </rPh>
    <rPh sb="2" eb="4">
      <t>ホウジン</t>
    </rPh>
    <rPh sb="8" eb="10">
      <t>イイン</t>
    </rPh>
    <phoneticPr fontId="3"/>
  </si>
  <si>
    <t>ほほえみ</t>
    <phoneticPr fontId="3"/>
  </si>
  <si>
    <t>有限会社ほほえみ</t>
    <rPh sb="0" eb="4">
      <t>ユウゲンガイシャ</t>
    </rPh>
    <phoneticPr fontId="3"/>
  </si>
  <si>
    <t>社会医療法人緑壮会　金田病院</t>
    <rPh sb="0" eb="2">
      <t>シャカイ</t>
    </rPh>
    <rPh sb="2" eb="4">
      <t>イリョウ</t>
    </rPh>
    <rPh sb="4" eb="6">
      <t>ホウジン</t>
    </rPh>
    <rPh sb="6" eb="9">
      <t>リョクソウカイ</t>
    </rPh>
    <rPh sb="10" eb="12">
      <t>カネダ</t>
    </rPh>
    <rPh sb="12" eb="14">
      <t>ビョウイン</t>
    </rPh>
    <phoneticPr fontId="3"/>
  </si>
  <si>
    <t>719-3193</t>
    <phoneticPr fontId="3"/>
  </si>
  <si>
    <t>あしんくれーん</t>
    <phoneticPr fontId="3"/>
  </si>
  <si>
    <t>阿新クレーン株式会社</t>
    <rPh sb="0" eb="1">
      <t>ア</t>
    </rPh>
    <rPh sb="1" eb="2">
      <t>シン</t>
    </rPh>
    <rPh sb="6" eb="10">
      <t>カブシキガイシャ</t>
    </rPh>
    <phoneticPr fontId="3"/>
  </si>
  <si>
    <t>やまねもーたーす</t>
    <phoneticPr fontId="3"/>
  </si>
  <si>
    <t>株式会社ヤマネモータース</t>
    <rPh sb="0" eb="4">
      <t>カブシキガイシャ</t>
    </rPh>
    <phoneticPr fontId="3"/>
  </si>
  <si>
    <t>700-0941</t>
    <phoneticPr fontId="3"/>
  </si>
  <si>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3"/>
  </si>
  <si>
    <t>716-1553</t>
    <phoneticPr fontId="3"/>
  </si>
  <si>
    <t>やまださんぎょう</t>
    <phoneticPr fontId="3"/>
  </si>
  <si>
    <t>有限会社山田産業</t>
    <rPh sb="0" eb="2">
      <t>ユウゲン</t>
    </rPh>
    <rPh sb="2" eb="4">
      <t>カイシャ</t>
    </rPh>
    <rPh sb="4" eb="6">
      <t>ヤマダ</t>
    </rPh>
    <rPh sb="6" eb="8">
      <t>サンギョウ</t>
    </rPh>
    <phoneticPr fontId="3"/>
  </si>
  <si>
    <t>さんようおかむら</t>
    <phoneticPr fontId="3"/>
  </si>
  <si>
    <t>株式会社山陽オカムラ</t>
    <rPh sb="0" eb="2">
      <t>カブシキ</t>
    </rPh>
    <rPh sb="2" eb="4">
      <t>カイシャ</t>
    </rPh>
    <rPh sb="4" eb="6">
      <t>サンヨウ</t>
    </rPh>
    <phoneticPr fontId="3"/>
  </si>
  <si>
    <t>716-0009</t>
    <phoneticPr fontId="3"/>
  </si>
  <si>
    <t>いくませきゆ</t>
    <phoneticPr fontId="3"/>
  </si>
  <si>
    <t>生熊石油株式会社</t>
    <rPh sb="0" eb="2">
      <t>イクマ</t>
    </rPh>
    <rPh sb="2" eb="4">
      <t>セキユ</t>
    </rPh>
    <rPh sb="4" eb="8">
      <t>カブシキガイシャ</t>
    </rPh>
    <phoneticPr fontId="3"/>
  </si>
  <si>
    <t>あだちけんせつ</t>
    <phoneticPr fontId="3"/>
  </si>
  <si>
    <t>株式会社安達建設</t>
    <rPh sb="0" eb="4">
      <t>カブシキガイシャ</t>
    </rPh>
    <rPh sb="4" eb="6">
      <t>アダチ</t>
    </rPh>
    <rPh sb="6" eb="8">
      <t>ケンセツ</t>
    </rPh>
    <phoneticPr fontId="3"/>
  </si>
  <si>
    <t>719-3503</t>
    <phoneticPr fontId="3"/>
  </si>
  <si>
    <t>やすらぎふくしかい</t>
    <phoneticPr fontId="3"/>
  </si>
  <si>
    <t>社会福祉法人やすらぎ福祉会</t>
    <rPh sb="0" eb="2">
      <t>シャカイ</t>
    </rPh>
    <rPh sb="2" eb="4">
      <t>フクシ</t>
    </rPh>
    <rPh sb="4" eb="6">
      <t>ホウジン</t>
    </rPh>
    <rPh sb="10" eb="13">
      <t>フクシカイ</t>
    </rPh>
    <phoneticPr fontId="3"/>
  </si>
  <si>
    <t>700-0043</t>
    <phoneticPr fontId="3"/>
  </si>
  <si>
    <t>ひかさしょうじ</t>
    <phoneticPr fontId="3"/>
  </si>
  <si>
    <t>日笠商事株式会社</t>
    <rPh sb="0" eb="1">
      <t>ヒ</t>
    </rPh>
    <rPh sb="1" eb="2">
      <t>カサ</t>
    </rPh>
    <rPh sb="2" eb="4">
      <t>ショウジ</t>
    </rPh>
    <rPh sb="4" eb="8">
      <t>カブシキガイシャ</t>
    </rPh>
    <phoneticPr fontId="3"/>
  </si>
  <si>
    <t>708-0016</t>
    <phoneticPr fontId="3"/>
  </si>
  <si>
    <t>かーつ</t>
    <phoneticPr fontId="3"/>
  </si>
  <si>
    <t>カーツ株式会社</t>
    <rPh sb="3" eb="7">
      <t>カブシキガイシャ</t>
    </rPh>
    <phoneticPr fontId="3"/>
  </si>
  <si>
    <t>704-8588</t>
    <phoneticPr fontId="3"/>
  </si>
  <si>
    <t>じぇいえーおかやま</t>
    <phoneticPr fontId="3"/>
  </si>
  <si>
    <t>株式会社JA岡山</t>
    <rPh sb="0" eb="4">
      <t>カブシキガイシャ</t>
    </rPh>
    <rPh sb="6" eb="8">
      <t>オカヤマ</t>
    </rPh>
    <phoneticPr fontId="3"/>
  </si>
  <si>
    <t>704-8191</t>
    <phoneticPr fontId="3"/>
  </si>
  <si>
    <t>708-0322</t>
    <phoneticPr fontId="3"/>
  </si>
  <si>
    <t>鏡野町</t>
    <rPh sb="0" eb="3">
      <t>カガミノチョウ</t>
    </rPh>
    <phoneticPr fontId="3"/>
  </si>
  <si>
    <t>こうゆうかい</t>
    <phoneticPr fontId="3"/>
  </si>
  <si>
    <t>医療法人弘友会</t>
    <rPh sb="0" eb="2">
      <t>イリョウ</t>
    </rPh>
    <rPh sb="2" eb="4">
      <t>ホウジン</t>
    </rPh>
    <rPh sb="4" eb="7">
      <t>コウユウカイ</t>
    </rPh>
    <phoneticPr fontId="3"/>
  </si>
  <si>
    <t>719-1155</t>
    <phoneticPr fontId="3"/>
  </si>
  <si>
    <t>にんぎょうとうげげんしりょくさんぎょう</t>
    <phoneticPr fontId="3"/>
  </si>
  <si>
    <t>人形峠原子力産業株式会社</t>
    <rPh sb="0" eb="3">
      <t>ニンギョウトウゲ</t>
    </rPh>
    <rPh sb="3" eb="6">
      <t>ゲンシリョク</t>
    </rPh>
    <rPh sb="6" eb="8">
      <t>サンギョウ</t>
    </rPh>
    <rPh sb="8" eb="12">
      <t>カブシキガイシャ</t>
    </rPh>
    <phoneticPr fontId="3"/>
  </si>
  <si>
    <t>708-0601</t>
    <phoneticPr fontId="3"/>
  </si>
  <si>
    <t xml:space="preserve">704-8192 </t>
    <phoneticPr fontId="3"/>
  </si>
  <si>
    <t>医療法人慶真会　大杉病院</t>
    <rPh sb="0" eb="2">
      <t>イリョウ</t>
    </rPh>
    <rPh sb="2" eb="4">
      <t>ホウジン</t>
    </rPh>
    <rPh sb="4" eb="7">
      <t>ケイシンカイ</t>
    </rPh>
    <rPh sb="8" eb="10">
      <t>オオスギ</t>
    </rPh>
    <rPh sb="10" eb="12">
      <t>ビョウイン</t>
    </rPh>
    <phoneticPr fontId="3"/>
  </si>
  <si>
    <t>716-0028</t>
    <phoneticPr fontId="3"/>
  </si>
  <si>
    <t>たちばなようき</t>
    <phoneticPr fontId="3"/>
  </si>
  <si>
    <t>立花容器株式会社</t>
    <rPh sb="0" eb="2">
      <t>タチバナ</t>
    </rPh>
    <rPh sb="2" eb="4">
      <t>ヨウキ</t>
    </rPh>
    <rPh sb="4" eb="6">
      <t>カブシキ</t>
    </rPh>
    <rPh sb="6" eb="8">
      <t>カイシャ</t>
    </rPh>
    <phoneticPr fontId="3"/>
  </si>
  <si>
    <t>714-1225</t>
    <phoneticPr fontId="3"/>
  </si>
  <si>
    <t>わしんとん</t>
    <phoneticPr fontId="3"/>
  </si>
  <si>
    <t>株式会社ワシントン</t>
    <rPh sb="0" eb="4">
      <t>カブシキガイシャ</t>
    </rPh>
    <phoneticPr fontId="3"/>
  </si>
  <si>
    <t>700-0151</t>
    <phoneticPr fontId="3"/>
  </si>
  <si>
    <t>みくにこうぎょう</t>
    <phoneticPr fontId="3"/>
  </si>
  <si>
    <t>三国工業株式会社</t>
    <rPh sb="0" eb="2">
      <t>ミクニ</t>
    </rPh>
    <rPh sb="2" eb="4">
      <t>コウギョウ</t>
    </rPh>
    <rPh sb="4" eb="8">
      <t>カブシキガイシャ</t>
    </rPh>
    <phoneticPr fontId="3"/>
  </si>
  <si>
    <t>706-0014</t>
    <phoneticPr fontId="3"/>
  </si>
  <si>
    <t>玉野市</t>
    <rPh sb="0" eb="3">
      <t>タマノシ</t>
    </rPh>
    <phoneticPr fontId="3"/>
  </si>
  <si>
    <t>なかじまがらすこうぎょう</t>
    <phoneticPr fontId="3"/>
  </si>
  <si>
    <t>中島硝子工業株式会社</t>
    <rPh sb="0" eb="2">
      <t>ナカジマ</t>
    </rPh>
    <rPh sb="2" eb="4">
      <t>ガラス</t>
    </rPh>
    <rPh sb="4" eb="6">
      <t>コウギョウ</t>
    </rPh>
    <rPh sb="6" eb="10">
      <t>カブシキガイシャ</t>
    </rPh>
    <phoneticPr fontId="3"/>
  </si>
  <si>
    <t>715-0004</t>
    <phoneticPr fontId="3"/>
  </si>
  <si>
    <t>706-8651</t>
    <phoneticPr fontId="3"/>
  </si>
  <si>
    <t>はくじゅうじ</t>
    <phoneticPr fontId="3"/>
  </si>
  <si>
    <t>株式会社白十字</t>
    <rPh sb="0" eb="4">
      <t>カブシキガイシャ</t>
    </rPh>
    <rPh sb="4" eb="5">
      <t>ハク</t>
    </rPh>
    <rPh sb="5" eb="7">
      <t>ジュウジ</t>
    </rPh>
    <phoneticPr fontId="3"/>
  </si>
  <si>
    <t>701-0221</t>
    <phoneticPr fontId="3"/>
  </si>
  <si>
    <t>たまのしょくひん</t>
    <phoneticPr fontId="3"/>
  </si>
  <si>
    <t>玉野食品株式会社</t>
    <rPh sb="0" eb="2">
      <t>タマノ</t>
    </rPh>
    <rPh sb="2" eb="4">
      <t>ショクヒン</t>
    </rPh>
    <rPh sb="4" eb="8">
      <t>カブシキガイシャ</t>
    </rPh>
    <phoneticPr fontId="3"/>
  </si>
  <si>
    <t>706-0011</t>
    <phoneticPr fontId="3"/>
  </si>
  <si>
    <t>たまのしょくひんはんばい</t>
    <phoneticPr fontId="3"/>
  </si>
  <si>
    <t>玉野食品販売株式会社</t>
    <rPh sb="0" eb="2">
      <t>タマノ</t>
    </rPh>
    <rPh sb="2" eb="4">
      <t>ショクヒン</t>
    </rPh>
    <rPh sb="4" eb="6">
      <t>ハンバイ</t>
    </rPh>
    <rPh sb="6" eb="10">
      <t>カブシキガイシャ</t>
    </rPh>
    <phoneticPr fontId="3"/>
  </si>
  <si>
    <t>せいふう</t>
    <phoneticPr fontId="3"/>
  </si>
  <si>
    <t>株式会社清風</t>
    <rPh sb="0" eb="4">
      <t>カブシキガイシャ</t>
    </rPh>
    <rPh sb="4" eb="6">
      <t>セイフウ</t>
    </rPh>
    <phoneticPr fontId="3"/>
  </si>
  <si>
    <t>704-8116</t>
    <phoneticPr fontId="3"/>
  </si>
  <si>
    <t>きそう</t>
    <phoneticPr fontId="3"/>
  </si>
  <si>
    <t>有限会社機創</t>
    <rPh sb="0" eb="4">
      <t>ユウゲンガイシャ</t>
    </rPh>
    <rPh sb="4" eb="6">
      <t>キソウ</t>
    </rPh>
    <phoneticPr fontId="3"/>
  </si>
  <si>
    <t>702-8002</t>
    <phoneticPr fontId="3"/>
  </si>
  <si>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3"/>
  </si>
  <si>
    <t>703-8236</t>
    <phoneticPr fontId="3"/>
  </si>
  <si>
    <t>りょうゆうかい</t>
    <phoneticPr fontId="3"/>
  </si>
  <si>
    <t>医療法人社団　良友会</t>
    <rPh sb="0" eb="2">
      <t>イリョウ</t>
    </rPh>
    <rPh sb="2" eb="4">
      <t>ホウジン</t>
    </rPh>
    <rPh sb="4" eb="6">
      <t>シャダン</t>
    </rPh>
    <rPh sb="7" eb="10">
      <t>リョウユウカイ</t>
    </rPh>
    <phoneticPr fontId="3"/>
  </si>
  <si>
    <t>702-8006</t>
    <phoneticPr fontId="3"/>
  </si>
  <si>
    <t>おかやまけんかんきょうほぜんじぎょうだん</t>
    <phoneticPr fontId="3"/>
  </si>
  <si>
    <t>701-0212</t>
    <phoneticPr fontId="3"/>
  </si>
  <si>
    <t>らいふぷらんにんぐ</t>
    <phoneticPr fontId="3"/>
  </si>
  <si>
    <t>株式会社ライフプランニング</t>
    <rPh sb="0" eb="4">
      <t>カブシキガイシャ</t>
    </rPh>
    <phoneticPr fontId="3"/>
  </si>
  <si>
    <t>702-8001</t>
    <phoneticPr fontId="3"/>
  </si>
  <si>
    <t>特別養護老人ホームいこい荘</t>
    <rPh sb="0" eb="2">
      <t>トクベツ</t>
    </rPh>
    <rPh sb="2" eb="4">
      <t>ヨウゴ</t>
    </rPh>
    <rPh sb="4" eb="6">
      <t>ロウジン</t>
    </rPh>
    <rPh sb="12" eb="13">
      <t>ソウ</t>
    </rPh>
    <phoneticPr fontId="3"/>
  </si>
  <si>
    <t>706-0151</t>
    <phoneticPr fontId="3"/>
  </si>
  <si>
    <t>えふぴこかさおか</t>
    <phoneticPr fontId="3"/>
  </si>
  <si>
    <t>株式会社エフピコ笠岡</t>
    <rPh sb="0" eb="4">
      <t>カブシキガイシャ</t>
    </rPh>
    <rPh sb="8" eb="10">
      <t>カサオカ</t>
    </rPh>
    <phoneticPr fontId="3"/>
  </si>
  <si>
    <t>714-0066</t>
    <phoneticPr fontId="3"/>
  </si>
  <si>
    <t>けいふうかい</t>
    <phoneticPr fontId="3"/>
  </si>
  <si>
    <t>社会福祉法人恵風会</t>
    <rPh sb="0" eb="2">
      <t>シャカイ</t>
    </rPh>
    <rPh sb="2" eb="4">
      <t>フクシ</t>
    </rPh>
    <rPh sb="4" eb="6">
      <t>ホウジン</t>
    </rPh>
    <rPh sb="6" eb="9">
      <t>ケイフウカイ</t>
    </rPh>
    <phoneticPr fontId="3"/>
  </si>
  <si>
    <t>703-8226</t>
    <phoneticPr fontId="3"/>
  </si>
  <si>
    <t>きょうわちゅうぞうしょ</t>
    <phoneticPr fontId="3"/>
  </si>
  <si>
    <t>株式会社共和鋳造所</t>
    <rPh sb="0" eb="4">
      <t>カブシキガイシャ</t>
    </rPh>
    <rPh sb="4" eb="6">
      <t>キョウワ</t>
    </rPh>
    <rPh sb="6" eb="9">
      <t>チュウゾウショ</t>
    </rPh>
    <phoneticPr fontId="3"/>
  </si>
  <si>
    <t>715-0006</t>
    <phoneticPr fontId="3"/>
  </si>
  <si>
    <t>いしかわこうぎょう</t>
    <phoneticPr fontId="3"/>
  </si>
  <si>
    <t>石川工業株式会社</t>
    <rPh sb="0" eb="2">
      <t>イシカワ</t>
    </rPh>
    <rPh sb="2" eb="4">
      <t>コウギョウ</t>
    </rPh>
    <rPh sb="4" eb="8">
      <t>カブシキガイシャ</t>
    </rPh>
    <phoneticPr fontId="3"/>
  </si>
  <si>
    <t xml:space="preserve">701-1204 </t>
    <phoneticPr fontId="3"/>
  </si>
  <si>
    <t>さんようしんぶんじぎょうしゃ</t>
    <phoneticPr fontId="3"/>
  </si>
  <si>
    <t>株式会社山陽新聞事業社</t>
    <rPh sb="0" eb="4">
      <t>カブシキガイシャ</t>
    </rPh>
    <rPh sb="4" eb="6">
      <t>サンヨウ</t>
    </rPh>
    <rPh sb="6" eb="8">
      <t>シンブン</t>
    </rPh>
    <rPh sb="8" eb="11">
      <t>ジギョウシャ</t>
    </rPh>
    <phoneticPr fontId="3"/>
  </si>
  <si>
    <t>ないかいえんぎょう</t>
    <phoneticPr fontId="3"/>
  </si>
  <si>
    <t>ナイカイ塩業株式会社</t>
    <rPh sb="4" eb="6">
      <t>エンギョウ</t>
    </rPh>
    <rPh sb="6" eb="10">
      <t>カブシキガイシャ</t>
    </rPh>
    <phoneticPr fontId="3"/>
  </si>
  <si>
    <t>みついぞうせんせいかつきょうどうくみあい</t>
    <phoneticPr fontId="3"/>
  </si>
  <si>
    <t>三井造船生活協同組合</t>
    <rPh sb="0" eb="2">
      <t>ミツイ</t>
    </rPh>
    <rPh sb="2" eb="4">
      <t>ゾウセン</t>
    </rPh>
    <rPh sb="4" eb="6">
      <t>セイカツ</t>
    </rPh>
    <rPh sb="6" eb="8">
      <t>キョウドウ</t>
    </rPh>
    <rPh sb="8" eb="10">
      <t>クミアイ</t>
    </rPh>
    <phoneticPr fontId="3"/>
  </si>
  <si>
    <t>おかやまちょうざいやっきょく</t>
    <phoneticPr fontId="3"/>
  </si>
  <si>
    <t>株式会社岡山調剤薬局</t>
    <rPh sb="0" eb="4">
      <t>カブシキガイシャ</t>
    </rPh>
    <rPh sb="4" eb="6">
      <t>オカヤマ</t>
    </rPh>
    <rPh sb="6" eb="8">
      <t>チョウザイ</t>
    </rPh>
    <rPh sb="8" eb="10">
      <t>ヤッキョク</t>
    </rPh>
    <phoneticPr fontId="3"/>
  </si>
  <si>
    <t>有限会社エス・ティー・ケイ</t>
    <rPh sb="0" eb="4">
      <t>ユウゲンガイシャ</t>
    </rPh>
    <phoneticPr fontId="3"/>
  </si>
  <si>
    <t>てれびせとうち</t>
    <phoneticPr fontId="3"/>
  </si>
  <si>
    <t>テレビせとうち株式会社</t>
    <rPh sb="7" eb="11">
      <t>カブシキガイシャ</t>
    </rPh>
    <phoneticPr fontId="3"/>
  </si>
  <si>
    <t>くらしきふぁっしょんかれっじ</t>
    <phoneticPr fontId="3"/>
  </si>
  <si>
    <t>学校法人倉敷ファッションカレッジ</t>
    <rPh sb="0" eb="2">
      <t>ガッコウ</t>
    </rPh>
    <rPh sb="2" eb="4">
      <t>ホウジン</t>
    </rPh>
    <rPh sb="4" eb="6">
      <t>クラシキ</t>
    </rPh>
    <phoneticPr fontId="3"/>
  </si>
  <si>
    <t>さかもとさんぎょう</t>
    <phoneticPr fontId="3"/>
  </si>
  <si>
    <t>坂本産業株式会社</t>
    <rPh sb="0" eb="2">
      <t>サカモト</t>
    </rPh>
    <rPh sb="2" eb="4">
      <t>サンギョウ</t>
    </rPh>
    <rPh sb="4" eb="8">
      <t>カブシキガイシャ</t>
    </rPh>
    <phoneticPr fontId="3"/>
  </si>
  <si>
    <t>さんようしんぶんいんさつせんたー</t>
    <phoneticPr fontId="3"/>
  </si>
  <si>
    <t>株式会社山陽新聞印刷センター</t>
    <rPh sb="0" eb="4">
      <t>カブシキガイシャ</t>
    </rPh>
    <rPh sb="4" eb="6">
      <t>サンヨウ</t>
    </rPh>
    <rPh sb="6" eb="8">
      <t>シンブン</t>
    </rPh>
    <rPh sb="8" eb="10">
      <t>インサツ</t>
    </rPh>
    <phoneticPr fontId="3"/>
  </si>
  <si>
    <t>さんようしんぶんくらしきはんばい</t>
    <phoneticPr fontId="3"/>
  </si>
  <si>
    <t>山陽新聞倉敷販売株式会社</t>
    <rPh sb="0" eb="2">
      <t>サンヨウ</t>
    </rPh>
    <rPh sb="2" eb="4">
      <t>シンブン</t>
    </rPh>
    <rPh sb="4" eb="6">
      <t>クラシキ</t>
    </rPh>
    <rPh sb="6" eb="8">
      <t>ハンバイ</t>
    </rPh>
    <rPh sb="8" eb="10">
      <t>カブシキ</t>
    </rPh>
    <rPh sb="10" eb="12">
      <t>カイシャ</t>
    </rPh>
    <phoneticPr fontId="3"/>
  </si>
  <si>
    <t>さんきょうびょうら</t>
    <phoneticPr fontId="3"/>
  </si>
  <si>
    <t>有限会社三協鋲螺</t>
    <rPh sb="0" eb="4">
      <t>ユウゲンガイシャ</t>
    </rPh>
    <rPh sb="4" eb="6">
      <t>サンキョウ</t>
    </rPh>
    <rPh sb="6" eb="7">
      <t>ビョウ</t>
    </rPh>
    <rPh sb="7" eb="8">
      <t>ラ</t>
    </rPh>
    <phoneticPr fontId="3"/>
  </si>
  <si>
    <t>さんきょうせっけい</t>
    <phoneticPr fontId="3"/>
  </si>
  <si>
    <t>株式会社三協設計</t>
    <rPh sb="0" eb="4">
      <t>カブシキガイシャ</t>
    </rPh>
    <rPh sb="4" eb="6">
      <t>サンキョウ</t>
    </rPh>
    <rPh sb="6" eb="8">
      <t>セッケイ</t>
    </rPh>
    <phoneticPr fontId="3"/>
  </si>
  <si>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3"/>
  </si>
  <si>
    <t>まきもとうんそう</t>
    <phoneticPr fontId="3"/>
  </si>
  <si>
    <t>槙本運送株式会社</t>
    <rPh sb="0" eb="2">
      <t>マキモト</t>
    </rPh>
    <rPh sb="2" eb="4">
      <t>ウンソウ</t>
    </rPh>
    <rPh sb="4" eb="8">
      <t>カブシキガイシャ</t>
    </rPh>
    <phoneticPr fontId="3"/>
  </si>
  <si>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3"/>
  </si>
  <si>
    <t>うえはらどうぶつびょういん</t>
    <phoneticPr fontId="3"/>
  </si>
  <si>
    <t>有限会社上原動物病院</t>
    <rPh sb="0" eb="4">
      <t>ユウゲンガイシャ</t>
    </rPh>
    <rPh sb="4" eb="6">
      <t>ウエハラ</t>
    </rPh>
    <rPh sb="6" eb="8">
      <t>ドウブツ</t>
    </rPh>
    <rPh sb="8" eb="10">
      <t>ビョウイン</t>
    </rPh>
    <phoneticPr fontId="3"/>
  </si>
  <si>
    <t>ふくだじむしょ</t>
    <phoneticPr fontId="3"/>
  </si>
  <si>
    <t>有限会社福田事務所</t>
    <rPh sb="0" eb="4">
      <t>ユウゲンガイシャ</t>
    </rPh>
    <rPh sb="4" eb="6">
      <t>フクダ</t>
    </rPh>
    <rPh sb="6" eb="9">
      <t>ジムショ</t>
    </rPh>
    <phoneticPr fontId="3"/>
  </si>
  <si>
    <t>あすてあやかげ</t>
    <phoneticPr fontId="3"/>
  </si>
  <si>
    <t>株式会社アステア矢掛</t>
    <rPh sb="0" eb="4">
      <t>カブシキガイシャ</t>
    </rPh>
    <rPh sb="8" eb="10">
      <t>ヤカゲ</t>
    </rPh>
    <phoneticPr fontId="3"/>
  </si>
  <si>
    <t>しょっと</t>
    <phoneticPr fontId="3"/>
  </si>
  <si>
    <t>株式会社ショット</t>
    <rPh sb="0" eb="4">
      <t>カブシキガイシャ</t>
    </rPh>
    <phoneticPr fontId="3"/>
  </si>
  <si>
    <t>こーもとやっきょく</t>
    <phoneticPr fontId="3"/>
  </si>
  <si>
    <t>有限会社コーモト薬局</t>
    <rPh sb="0" eb="4">
      <t>ユウゲンガイシャ</t>
    </rPh>
    <rPh sb="8" eb="10">
      <t>ヤッキョク</t>
    </rPh>
    <phoneticPr fontId="3"/>
  </si>
  <si>
    <t>ちぢき</t>
    <phoneticPr fontId="3"/>
  </si>
  <si>
    <t>株式会社チヂキ</t>
    <rPh sb="0" eb="4">
      <t>カブシキガイシャ</t>
    </rPh>
    <phoneticPr fontId="3"/>
  </si>
  <si>
    <t>せいでんしゃ</t>
    <phoneticPr fontId="3"/>
  </si>
  <si>
    <t>株式会社精電社</t>
    <rPh sb="0" eb="4">
      <t>カブシキガイシャ</t>
    </rPh>
    <rPh sb="4" eb="7">
      <t>セイデンシャ</t>
    </rPh>
    <phoneticPr fontId="3"/>
  </si>
  <si>
    <t>うぃっしゅ</t>
    <phoneticPr fontId="3"/>
  </si>
  <si>
    <t>株式会社ウィッシュ</t>
    <rPh sb="0" eb="4">
      <t>カブシキガイシャ</t>
    </rPh>
    <phoneticPr fontId="3"/>
  </si>
  <si>
    <t>ぶるーむ</t>
    <phoneticPr fontId="3"/>
  </si>
  <si>
    <t>株式会社ブルーム</t>
    <rPh sb="0" eb="4">
      <t>カブシキガイシャ</t>
    </rPh>
    <phoneticPr fontId="3"/>
  </si>
  <si>
    <t>あふぇくと</t>
    <phoneticPr fontId="3"/>
  </si>
  <si>
    <t>さんようちょうみ</t>
    <phoneticPr fontId="3"/>
  </si>
  <si>
    <t>山陽調味株式会社</t>
    <rPh sb="0" eb="2">
      <t>サンヨウ</t>
    </rPh>
    <rPh sb="2" eb="4">
      <t>チョウミ</t>
    </rPh>
    <rPh sb="4" eb="8">
      <t>カブシキガイシャ</t>
    </rPh>
    <phoneticPr fontId="3"/>
  </si>
  <si>
    <t>706-0305</t>
    <phoneticPr fontId="3"/>
  </si>
  <si>
    <t>706-8501</t>
    <phoneticPr fontId="3"/>
  </si>
  <si>
    <t>703-8266</t>
    <phoneticPr fontId="3"/>
  </si>
  <si>
    <t>700-8677</t>
    <phoneticPr fontId="3"/>
  </si>
  <si>
    <t>702-8035</t>
    <phoneticPr fontId="3"/>
  </si>
  <si>
    <t>703-8216</t>
    <phoneticPr fontId="3"/>
  </si>
  <si>
    <t>706-0012</t>
    <phoneticPr fontId="3"/>
  </si>
  <si>
    <t>710-0055</t>
    <phoneticPr fontId="3"/>
  </si>
  <si>
    <t>714-0001</t>
    <phoneticPr fontId="3"/>
  </si>
  <si>
    <t>710-0824</t>
    <phoneticPr fontId="3"/>
  </si>
  <si>
    <t>705-0021</t>
    <phoneticPr fontId="3"/>
  </si>
  <si>
    <t>703-8232</t>
    <phoneticPr fontId="3"/>
  </si>
  <si>
    <t>714-1203</t>
    <phoneticPr fontId="3"/>
  </si>
  <si>
    <t>さこだかいけい</t>
    <phoneticPr fontId="3"/>
  </si>
  <si>
    <t>株式会社砂田会計</t>
    <rPh sb="0" eb="4">
      <t>カブシキガイシャ</t>
    </rPh>
    <rPh sb="4" eb="6">
      <t>スナダ</t>
    </rPh>
    <rPh sb="6" eb="8">
      <t>カイケイ</t>
    </rPh>
    <phoneticPr fontId="3"/>
  </si>
  <si>
    <t>711-0911</t>
    <phoneticPr fontId="3"/>
  </si>
  <si>
    <t>713-8113</t>
    <phoneticPr fontId="3"/>
  </si>
  <si>
    <t>700-0943</t>
    <phoneticPr fontId="3"/>
  </si>
  <si>
    <t>つるや</t>
    <phoneticPr fontId="3"/>
  </si>
  <si>
    <t>株式会社つるや</t>
    <rPh sb="0" eb="4">
      <t>カブシキガイシャ</t>
    </rPh>
    <phoneticPr fontId="3"/>
  </si>
  <si>
    <t>708-1224</t>
    <phoneticPr fontId="3"/>
  </si>
  <si>
    <t>にっけん</t>
    <phoneticPr fontId="3"/>
  </si>
  <si>
    <t>株式会社日建</t>
    <rPh sb="0" eb="4">
      <t>カブシキガイシャ</t>
    </rPh>
    <rPh sb="4" eb="6">
      <t>ニッケン</t>
    </rPh>
    <phoneticPr fontId="3"/>
  </si>
  <si>
    <t>700-0945</t>
    <phoneticPr fontId="3"/>
  </si>
  <si>
    <t>だいこうせつびこうぎょう</t>
    <phoneticPr fontId="3"/>
  </si>
  <si>
    <t>有限会社大光設備工業</t>
    <rPh sb="0" eb="4">
      <t>ユウゲンガイシャ</t>
    </rPh>
    <rPh sb="4" eb="6">
      <t>ダイコウ</t>
    </rPh>
    <rPh sb="6" eb="8">
      <t>セツビ</t>
    </rPh>
    <rPh sb="8" eb="10">
      <t>コウギョウ</t>
    </rPh>
    <phoneticPr fontId="3"/>
  </si>
  <si>
    <t>かつらすちーる</t>
    <phoneticPr fontId="3"/>
  </si>
  <si>
    <t>株式会社桂スチール</t>
    <rPh sb="0" eb="4">
      <t>カブシキガイシャ</t>
    </rPh>
    <rPh sb="4" eb="5">
      <t>カツラ</t>
    </rPh>
    <phoneticPr fontId="3"/>
  </si>
  <si>
    <t>そふぃあ</t>
    <phoneticPr fontId="3"/>
  </si>
  <si>
    <t>株式会社ソフィア</t>
    <rPh sb="0" eb="4">
      <t>カブシキガイシャ</t>
    </rPh>
    <phoneticPr fontId="3"/>
  </si>
  <si>
    <t>さんよういんさつ</t>
    <phoneticPr fontId="3"/>
  </si>
  <si>
    <t>山陽印刷株式会社</t>
    <rPh sb="0" eb="2">
      <t>サンヨウ</t>
    </rPh>
    <rPh sb="2" eb="4">
      <t>インサツ</t>
    </rPh>
    <rPh sb="4" eb="8">
      <t>カブシキガイシャ</t>
    </rPh>
    <phoneticPr fontId="3"/>
  </si>
  <si>
    <t>701-1133</t>
    <phoneticPr fontId="3"/>
  </si>
  <si>
    <t>701-0837</t>
    <phoneticPr fontId="3"/>
  </si>
  <si>
    <t>さとう記念病院</t>
    <rPh sb="3" eb="5">
      <t>キネン</t>
    </rPh>
    <rPh sb="5" eb="7">
      <t>ビョウイン</t>
    </rPh>
    <phoneticPr fontId="3"/>
  </si>
  <si>
    <t>医療法人さとう記念病院</t>
    <rPh sb="0" eb="2">
      <t>イリョウ</t>
    </rPh>
    <rPh sb="2" eb="4">
      <t>ホウジン</t>
    </rPh>
    <rPh sb="7" eb="9">
      <t>キネン</t>
    </rPh>
    <rPh sb="9" eb="11">
      <t>ビョウイン</t>
    </rPh>
    <phoneticPr fontId="3"/>
  </si>
  <si>
    <t>709-4312</t>
    <phoneticPr fontId="3"/>
  </si>
  <si>
    <t>勝央町</t>
    <rPh sb="0" eb="3">
      <t>ショウオウチョウ</t>
    </rPh>
    <phoneticPr fontId="3"/>
  </si>
  <si>
    <t>おかやまるーとさーびす</t>
    <phoneticPr fontId="3"/>
  </si>
  <si>
    <t>岡山ルートサービス株式会社</t>
    <rPh sb="0" eb="2">
      <t>オカヤマ</t>
    </rPh>
    <rPh sb="9" eb="13">
      <t>カブシキガイシャ</t>
    </rPh>
    <phoneticPr fontId="3"/>
  </si>
  <si>
    <t>701-1152</t>
    <phoneticPr fontId="3"/>
  </si>
  <si>
    <t>なんば</t>
    <phoneticPr fontId="3"/>
  </si>
  <si>
    <t>株式会社ナンバ</t>
    <rPh sb="0" eb="4">
      <t>カブシキガイシャ</t>
    </rPh>
    <phoneticPr fontId="3"/>
  </si>
  <si>
    <t>708-8507</t>
    <phoneticPr fontId="3"/>
  </si>
  <si>
    <t>みさきふぁーむ</t>
    <phoneticPr fontId="3"/>
  </si>
  <si>
    <t>有限会社美咲ファーム</t>
    <rPh sb="0" eb="4">
      <t>ユウゲンガイシャ</t>
    </rPh>
    <rPh sb="4" eb="6">
      <t>ミサキ</t>
    </rPh>
    <phoneticPr fontId="3"/>
  </si>
  <si>
    <t>709-3711</t>
    <phoneticPr fontId="3"/>
  </si>
  <si>
    <t>美咲町</t>
    <rPh sb="0" eb="3">
      <t>ミサキチョウ</t>
    </rPh>
    <phoneticPr fontId="3"/>
  </si>
  <si>
    <t>たから</t>
    <phoneticPr fontId="3"/>
  </si>
  <si>
    <t>株式会社タカラ</t>
    <rPh sb="0" eb="4">
      <t>カブシキガイシャ</t>
    </rPh>
    <phoneticPr fontId="3"/>
  </si>
  <si>
    <t>700-0818</t>
    <phoneticPr fontId="3"/>
  </si>
  <si>
    <t>おかやまけんけいえいしゃきょうかい</t>
    <phoneticPr fontId="3"/>
  </si>
  <si>
    <t>岡山県経営者協会</t>
    <rPh sb="0" eb="3">
      <t>オカヤマケン</t>
    </rPh>
    <rPh sb="3" eb="6">
      <t>ケイエイシャ</t>
    </rPh>
    <rPh sb="6" eb="8">
      <t>キョウカイ</t>
    </rPh>
    <phoneticPr fontId="3"/>
  </si>
  <si>
    <t>にほんばらそう</t>
    <phoneticPr fontId="3"/>
  </si>
  <si>
    <t>社会福祉法人日本原荘</t>
    <rPh sb="0" eb="2">
      <t>シャカイ</t>
    </rPh>
    <rPh sb="2" eb="4">
      <t>フクシ</t>
    </rPh>
    <rPh sb="4" eb="6">
      <t>ホウジン</t>
    </rPh>
    <rPh sb="6" eb="9">
      <t>ニホンバラ</t>
    </rPh>
    <rPh sb="9" eb="10">
      <t>ソウ</t>
    </rPh>
    <phoneticPr fontId="3"/>
  </si>
  <si>
    <t>708-1205</t>
    <phoneticPr fontId="3"/>
  </si>
  <si>
    <t>だいさんしょうこう</t>
    <phoneticPr fontId="3"/>
  </si>
  <si>
    <t>株式会社大三商行</t>
    <rPh sb="0" eb="4">
      <t>カブシキガイシャ</t>
    </rPh>
    <rPh sb="4" eb="6">
      <t>ダイサン</t>
    </rPh>
    <rPh sb="6" eb="8">
      <t>ショウコウ</t>
    </rPh>
    <phoneticPr fontId="3"/>
  </si>
  <si>
    <t>ひかりさんぎょう</t>
    <phoneticPr fontId="3"/>
  </si>
  <si>
    <t>ヒカリ産業株式会社</t>
    <rPh sb="3" eb="5">
      <t>サンギョウ</t>
    </rPh>
    <rPh sb="5" eb="9">
      <t>カブシキガイシャ</t>
    </rPh>
    <phoneticPr fontId="3"/>
  </si>
  <si>
    <t>704-8126</t>
    <phoneticPr fontId="3"/>
  </si>
  <si>
    <t>おかむらいっしんどう</t>
    <phoneticPr fontId="3"/>
  </si>
  <si>
    <t>704-8117</t>
    <phoneticPr fontId="3"/>
  </si>
  <si>
    <t>おかやまびゅーてぃー</t>
    <phoneticPr fontId="3"/>
  </si>
  <si>
    <t>709-0874</t>
    <phoneticPr fontId="3"/>
  </si>
  <si>
    <t>せいてっく</t>
    <phoneticPr fontId="3"/>
  </si>
  <si>
    <t>セイテック株式会社</t>
    <rPh sb="5" eb="9">
      <t>カブシキガイシャ</t>
    </rPh>
    <phoneticPr fontId="3"/>
  </si>
  <si>
    <t>709-0732</t>
    <phoneticPr fontId="3"/>
  </si>
  <si>
    <t>赤磐市</t>
    <rPh sb="0" eb="3">
      <t>アカイワシ</t>
    </rPh>
    <phoneticPr fontId="3"/>
  </si>
  <si>
    <t>700-0821</t>
    <phoneticPr fontId="3"/>
  </si>
  <si>
    <t>せいわ</t>
    <phoneticPr fontId="3"/>
  </si>
  <si>
    <t>社会福祉法人誠和</t>
    <rPh sb="0" eb="2">
      <t>シャカイ</t>
    </rPh>
    <rPh sb="2" eb="4">
      <t>フクシ</t>
    </rPh>
    <rPh sb="4" eb="6">
      <t>ホウジン</t>
    </rPh>
    <rPh sb="6" eb="8">
      <t>セイワ</t>
    </rPh>
    <phoneticPr fontId="3"/>
  </si>
  <si>
    <t>701-4301</t>
    <phoneticPr fontId="3"/>
  </si>
  <si>
    <t>せとうちでりばりーさーびす</t>
    <phoneticPr fontId="3"/>
  </si>
  <si>
    <t>せとうちデリバリーサービス株式会社</t>
    <rPh sb="13" eb="17">
      <t>カブシキガイシャ</t>
    </rPh>
    <phoneticPr fontId="3"/>
  </si>
  <si>
    <t>703-8263</t>
    <phoneticPr fontId="3"/>
  </si>
  <si>
    <t>かーわーくす</t>
    <phoneticPr fontId="3"/>
  </si>
  <si>
    <t>株式会社カーワークス</t>
    <rPh sb="0" eb="4">
      <t>カブシキガイシャ</t>
    </rPh>
    <phoneticPr fontId="3"/>
  </si>
  <si>
    <t>709-0614</t>
    <phoneticPr fontId="3"/>
  </si>
  <si>
    <t>株式会社NKC</t>
    <rPh sb="0" eb="4">
      <t>カブシキガイシャ</t>
    </rPh>
    <phoneticPr fontId="3"/>
  </si>
  <si>
    <t>有限会社エヌ・ケイ・シー</t>
    <rPh sb="0" eb="4">
      <t>ユウゲンガイシャ</t>
    </rPh>
    <phoneticPr fontId="3"/>
  </si>
  <si>
    <t>アストロ</t>
    <phoneticPr fontId="3"/>
  </si>
  <si>
    <t>株式会社アストロ</t>
    <rPh sb="0" eb="4">
      <t>カブシキガイシャ</t>
    </rPh>
    <phoneticPr fontId="3"/>
  </si>
  <si>
    <t>びほくしんようきんこ</t>
    <phoneticPr fontId="3"/>
  </si>
  <si>
    <t>備北信用金庫</t>
    <rPh sb="0" eb="2">
      <t>ビホク</t>
    </rPh>
    <rPh sb="2" eb="4">
      <t>シンヨウ</t>
    </rPh>
    <rPh sb="4" eb="6">
      <t>キンコ</t>
    </rPh>
    <phoneticPr fontId="3"/>
  </si>
  <si>
    <t>716-0037</t>
    <phoneticPr fontId="3"/>
  </si>
  <si>
    <t>金融・保険業</t>
    <rPh sb="0" eb="2">
      <t>キンユウ</t>
    </rPh>
    <rPh sb="3" eb="6">
      <t>ホケンギョウ</t>
    </rPh>
    <phoneticPr fontId="3"/>
  </si>
  <si>
    <t>しーぴーぱんどーら</t>
    <phoneticPr fontId="3"/>
  </si>
  <si>
    <t>株式会社シーピーパンドーラ</t>
    <rPh sb="0" eb="4">
      <t>カブシキガイシャ</t>
    </rPh>
    <phoneticPr fontId="3"/>
  </si>
  <si>
    <t>700-0052</t>
    <phoneticPr fontId="3"/>
  </si>
  <si>
    <t>717-0501</t>
    <phoneticPr fontId="3"/>
  </si>
  <si>
    <t>かわさきがくえん</t>
    <phoneticPr fontId="3"/>
  </si>
  <si>
    <t>学校法人川崎学園</t>
    <rPh sb="0" eb="2">
      <t>ガッコウ</t>
    </rPh>
    <rPh sb="2" eb="4">
      <t>ホウジン</t>
    </rPh>
    <rPh sb="4" eb="6">
      <t>カワサキ</t>
    </rPh>
    <rPh sb="6" eb="8">
      <t>ガクエン</t>
    </rPh>
    <phoneticPr fontId="3"/>
  </si>
  <si>
    <t>かばやしょくひん</t>
    <phoneticPr fontId="3"/>
  </si>
  <si>
    <t>カバヤ食品株式会社</t>
    <rPh sb="3" eb="5">
      <t>ショクヒン</t>
    </rPh>
    <rPh sb="5" eb="9">
      <t>カブシキガイシャ</t>
    </rPh>
    <phoneticPr fontId="3"/>
  </si>
  <si>
    <t>709-2196</t>
    <phoneticPr fontId="3"/>
  </si>
  <si>
    <t>おかねつこうぎょう</t>
    <phoneticPr fontId="3"/>
  </si>
  <si>
    <t>オカネツ工業株式会社</t>
    <rPh sb="4" eb="6">
      <t>コウギョウ</t>
    </rPh>
    <rPh sb="6" eb="10">
      <t>カブシキガイシャ</t>
    </rPh>
    <phoneticPr fontId="3"/>
  </si>
  <si>
    <t>そうしょう</t>
    <phoneticPr fontId="3"/>
  </si>
  <si>
    <t>株式会社創商</t>
    <rPh sb="0" eb="4">
      <t>カブシキガイシャ</t>
    </rPh>
    <rPh sb="4" eb="6">
      <t>ソウショウ</t>
    </rPh>
    <phoneticPr fontId="3"/>
  </si>
  <si>
    <t>おかび</t>
    <phoneticPr fontId="3"/>
  </si>
  <si>
    <t>株式会社オカビ</t>
    <rPh sb="0" eb="4">
      <t>カブシキガイシャ</t>
    </rPh>
    <phoneticPr fontId="3"/>
  </si>
  <si>
    <t>とうつうしょうじ</t>
    <phoneticPr fontId="3"/>
  </si>
  <si>
    <t>東通商事株式会社</t>
    <rPh sb="0" eb="2">
      <t>トウツウ</t>
    </rPh>
    <rPh sb="2" eb="4">
      <t>ショウジ</t>
    </rPh>
    <rPh sb="4" eb="8">
      <t>カブシキガイシャ</t>
    </rPh>
    <phoneticPr fontId="3"/>
  </si>
  <si>
    <t>みのるさんぎょう</t>
    <phoneticPr fontId="3"/>
  </si>
  <si>
    <t>みのる産業株式会社</t>
    <rPh sb="3" eb="5">
      <t>サンギョウ</t>
    </rPh>
    <rPh sb="5" eb="9">
      <t>カブシキガイシャ</t>
    </rPh>
    <phoneticPr fontId="3"/>
  </si>
  <si>
    <t>さんせいこうぎょう</t>
    <phoneticPr fontId="3"/>
  </si>
  <si>
    <t>三成興業株式会社</t>
    <rPh sb="0" eb="1">
      <t>サン</t>
    </rPh>
    <rPh sb="1" eb="4">
      <t>セイコウギョウ</t>
    </rPh>
    <rPh sb="4" eb="8">
      <t>カブシキガイシャ</t>
    </rPh>
    <phoneticPr fontId="3"/>
  </si>
  <si>
    <t>さんようけいさんせんたー</t>
    <phoneticPr fontId="3"/>
  </si>
  <si>
    <t>株式会社山陽計算センター</t>
    <rPh sb="0" eb="4">
      <t>カブシキガイシャ</t>
    </rPh>
    <rPh sb="4" eb="6">
      <t>サンヨウ</t>
    </rPh>
    <rPh sb="6" eb="8">
      <t>ケイサン</t>
    </rPh>
    <phoneticPr fontId="3"/>
  </si>
  <si>
    <t>にほんくれすと</t>
    <phoneticPr fontId="3"/>
  </si>
  <si>
    <t>日本クレスト株式会社</t>
    <rPh sb="0" eb="2">
      <t>ニホン</t>
    </rPh>
    <rPh sb="6" eb="10">
      <t>カブシキガイシャ</t>
    </rPh>
    <phoneticPr fontId="3"/>
  </si>
  <si>
    <t>そうわ</t>
    <phoneticPr fontId="3"/>
  </si>
  <si>
    <t>有限会社創和</t>
    <rPh sb="0" eb="2">
      <t>ユウゲン</t>
    </rPh>
    <rPh sb="2" eb="4">
      <t>カイシャ</t>
    </rPh>
    <rPh sb="4" eb="6">
      <t>ソウワ</t>
    </rPh>
    <phoneticPr fontId="3"/>
  </si>
  <si>
    <t>えぬてぃーえぬびぜんせいさくしょ</t>
    <phoneticPr fontId="3"/>
  </si>
  <si>
    <t>株式会社ＮＴＮ備前製作所</t>
    <rPh sb="0" eb="4">
      <t>カブシキガイシャ</t>
    </rPh>
    <rPh sb="7" eb="9">
      <t>ビゼン</t>
    </rPh>
    <rPh sb="9" eb="12">
      <t>セイサクショ</t>
    </rPh>
    <phoneticPr fontId="3"/>
  </si>
  <si>
    <t>じゅんわかい　はせがわきねんびょういん</t>
    <phoneticPr fontId="3"/>
  </si>
  <si>
    <t>あびす</t>
    <phoneticPr fontId="3"/>
  </si>
  <si>
    <t>株式会社アビス</t>
    <rPh sb="0" eb="4">
      <t>カブシキガイシャ</t>
    </rPh>
    <phoneticPr fontId="3"/>
  </si>
  <si>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3"/>
  </si>
  <si>
    <t>らべるわーくすきゃんず</t>
    <phoneticPr fontId="3"/>
  </si>
  <si>
    <t>有限会社ラベルワークスきゃんず</t>
    <rPh sb="0" eb="4">
      <t>ユウゲンガイシャ</t>
    </rPh>
    <phoneticPr fontId="3"/>
  </si>
  <si>
    <t>ひいらぎせいこついん</t>
    <phoneticPr fontId="3"/>
  </si>
  <si>
    <t>柊整骨院</t>
    <rPh sb="0" eb="1">
      <t>ヒイラギ</t>
    </rPh>
    <rPh sb="1" eb="4">
      <t>セイコツイン</t>
    </rPh>
    <phoneticPr fontId="3"/>
  </si>
  <si>
    <t>おかやまひがしほうじんかい</t>
    <phoneticPr fontId="3"/>
  </si>
  <si>
    <t>たまのせいみしゃ</t>
    <phoneticPr fontId="3"/>
  </si>
  <si>
    <t>株式会社玉野清美社</t>
    <rPh sb="0" eb="4">
      <t>カブシキガイシャ</t>
    </rPh>
    <rPh sb="4" eb="6">
      <t>タマノ</t>
    </rPh>
    <rPh sb="6" eb="8">
      <t>セイミ</t>
    </rPh>
    <rPh sb="8" eb="9">
      <t>シャ</t>
    </rPh>
    <phoneticPr fontId="3"/>
  </si>
  <si>
    <t>たいてっこうしょ</t>
    <phoneticPr fontId="3"/>
  </si>
  <si>
    <t>田井観光地開発株式会社　田井マウンテンゴルフ</t>
    <rPh sb="0" eb="2">
      <t>タイ</t>
    </rPh>
    <rPh sb="2" eb="5">
      <t>カンコウチ</t>
    </rPh>
    <rPh sb="5" eb="7">
      <t>カイハツ</t>
    </rPh>
    <rPh sb="7" eb="11">
      <t>カブシキガイシャ</t>
    </rPh>
    <rPh sb="12" eb="14">
      <t>タイ</t>
    </rPh>
    <phoneticPr fontId="3"/>
  </si>
  <si>
    <t>しんせいさんぎょう</t>
    <phoneticPr fontId="3"/>
  </si>
  <si>
    <t>有限会社新生産業</t>
    <rPh sb="0" eb="4">
      <t>ユウゲンガイシャ</t>
    </rPh>
    <rPh sb="4" eb="6">
      <t>シンセイ</t>
    </rPh>
    <rPh sb="6" eb="8">
      <t>サンギョウ</t>
    </rPh>
    <phoneticPr fontId="3"/>
  </si>
  <si>
    <t>おおばやししょうてん</t>
    <phoneticPr fontId="3"/>
  </si>
  <si>
    <t>株式会社大林商店</t>
    <rPh sb="0" eb="4">
      <t>カブシキガイシャ</t>
    </rPh>
    <rPh sb="4" eb="6">
      <t>オオバヤシ</t>
    </rPh>
    <rPh sb="6" eb="8">
      <t>ショウテン</t>
    </rPh>
    <phoneticPr fontId="3"/>
  </si>
  <si>
    <t>株式会社くらしき天領</t>
    <rPh sb="0" eb="4">
      <t>カブシキガイシャ</t>
    </rPh>
    <rPh sb="8" eb="10">
      <t>テンリョウ</t>
    </rPh>
    <phoneticPr fontId="3"/>
  </si>
  <si>
    <t>700-0964</t>
  </si>
  <si>
    <t>709-0892</t>
  </si>
  <si>
    <t>712-8071</t>
  </si>
  <si>
    <t>712-8502</t>
  </si>
  <si>
    <t>700-0986</t>
  </si>
  <si>
    <t>709-0824</t>
  </si>
  <si>
    <t>701-2225</t>
  </si>
  <si>
    <t>718-0003</t>
  </si>
  <si>
    <t>710-0133</t>
  </si>
  <si>
    <t>709-0802</t>
  </si>
  <si>
    <t>704-8174</t>
  </si>
  <si>
    <t>700-0018</t>
  </si>
  <si>
    <t>706-0011</t>
  </si>
  <si>
    <t>706-0001</t>
  </si>
  <si>
    <t>706-0224</t>
  </si>
  <si>
    <t>702-8048</t>
  </si>
  <si>
    <t>702-8031</t>
  </si>
  <si>
    <t>711-0926</t>
  </si>
  <si>
    <t>710-0043</t>
  </si>
  <si>
    <t>株式会社岡山シティエフエム</t>
    <rPh sb="0" eb="4">
      <t>カブシキガイシャ</t>
    </rPh>
    <rPh sb="4" eb="6">
      <t>オカヤマ</t>
    </rPh>
    <phoneticPr fontId="3"/>
  </si>
  <si>
    <t>運輸業</t>
    <rPh sb="0" eb="2">
      <t>ウンユ</t>
    </rPh>
    <phoneticPr fontId="3"/>
  </si>
  <si>
    <t>有限会社アフェクト</t>
  </si>
  <si>
    <t>いであす</t>
    <phoneticPr fontId="3"/>
  </si>
  <si>
    <t>株式会社イデアス</t>
    <rPh sb="0" eb="4">
      <t>カブシキガイシャ</t>
    </rPh>
    <phoneticPr fontId="3"/>
  </si>
  <si>
    <t>くぅてぃー</t>
    <phoneticPr fontId="3"/>
  </si>
  <si>
    <t>株式会社クゥティー</t>
    <rPh sb="0" eb="4">
      <t>カブシキガイシャ</t>
    </rPh>
    <phoneticPr fontId="3"/>
  </si>
  <si>
    <t>八州電気工業株式会社</t>
    <rPh sb="0" eb="2">
      <t>ヤシマ</t>
    </rPh>
    <rPh sb="2" eb="4">
      <t>デンキ</t>
    </rPh>
    <rPh sb="4" eb="6">
      <t>コウギョウ</t>
    </rPh>
    <rPh sb="6" eb="10">
      <t>カブシキガイシャ</t>
    </rPh>
    <phoneticPr fontId="3"/>
  </si>
  <si>
    <t>総社花萬株式会社</t>
    <rPh sb="0" eb="2">
      <t>ソウジャ</t>
    </rPh>
    <rPh sb="2" eb="3">
      <t>ハナ</t>
    </rPh>
    <rPh sb="3" eb="4">
      <t>マン</t>
    </rPh>
    <rPh sb="4" eb="8">
      <t>カブシキガイシャ</t>
    </rPh>
    <phoneticPr fontId="3"/>
  </si>
  <si>
    <t>株式会社エプロム</t>
    <rPh sb="0" eb="4">
      <t>カブシキガイシャ</t>
    </rPh>
    <phoneticPr fontId="3"/>
  </si>
  <si>
    <t>712-8043</t>
    <phoneticPr fontId="3"/>
  </si>
  <si>
    <t>719-0104</t>
    <phoneticPr fontId="3"/>
  </si>
  <si>
    <t>浅口市</t>
    <rPh sb="0" eb="2">
      <t>アサクチ</t>
    </rPh>
    <rPh sb="2" eb="3">
      <t>シ</t>
    </rPh>
    <phoneticPr fontId="3"/>
  </si>
  <si>
    <t>近藤工業株式会社</t>
    <rPh sb="0" eb="2">
      <t>コンドウ</t>
    </rPh>
    <rPh sb="2" eb="4">
      <t>コウギョウ</t>
    </rPh>
    <rPh sb="4" eb="8">
      <t>カブシキガイシャ</t>
    </rPh>
    <phoneticPr fontId="3"/>
  </si>
  <si>
    <t>700-0072</t>
    <phoneticPr fontId="3"/>
  </si>
  <si>
    <t>一般財団法人淳風会</t>
    <rPh sb="0" eb="2">
      <t>イッパン</t>
    </rPh>
    <rPh sb="2" eb="4">
      <t>ザイダン</t>
    </rPh>
    <rPh sb="4" eb="6">
      <t>ホウジン</t>
    </rPh>
    <rPh sb="6" eb="7">
      <t>ジュン</t>
    </rPh>
    <rPh sb="7" eb="8">
      <t>フウ</t>
    </rPh>
    <rPh sb="8" eb="9">
      <t>カイ</t>
    </rPh>
    <phoneticPr fontId="3"/>
  </si>
  <si>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3"/>
  </si>
  <si>
    <t>716-0068</t>
    <phoneticPr fontId="3"/>
  </si>
  <si>
    <t>有限会社宝興産</t>
    <rPh sb="0" eb="4">
      <t>ユウゲンガイシャ</t>
    </rPh>
    <rPh sb="4" eb="5">
      <t>タカラ</t>
    </rPh>
    <rPh sb="5" eb="7">
      <t>コウサン</t>
    </rPh>
    <phoneticPr fontId="3"/>
  </si>
  <si>
    <t>医療法人閑谷会</t>
    <rPh sb="0" eb="2">
      <t>イリョウ</t>
    </rPh>
    <rPh sb="2" eb="4">
      <t>ホウジン</t>
    </rPh>
    <rPh sb="4" eb="6">
      <t>シズタニ</t>
    </rPh>
    <rPh sb="6" eb="7">
      <t>カイ</t>
    </rPh>
    <phoneticPr fontId="3"/>
  </si>
  <si>
    <t>705-0035</t>
    <phoneticPr fontId="3"/>
  </si>
  <si>
    <t>片山工業株式会社</t>
    <rPh sb="0" eb="2">
      <t>カタヤマ</t>
    </rPh>
    <rPh sb="2" eb="4">
      <t>コウギョウ</t>
    </rPh>
    <rPh sb="4" eb="8">
      <t>カブシキガイシャ</t>
    </rPh>
    <phoneticPr fontId="3"/>
  </si>
  <si>
    <t>715-8502</t>
    <phoneticPr fontId="3"/>
  </si>
  <si>
    <t>医療法人　知誠会</t>
    <rPh sb="0" eb="2">
      <t>イリョウ</t>
    </rPh>
    <rPh sb="2" eb="4">
      <t>ホウジン</t>
    </rPh>
    <rPh sb="5" eb="6">
      <t>チ</t>
    </rPh>
    <rPh sb="6" eb="7">
      <t>セイ</t>
    </rPh>
    <rPh sb="7" eb="8">
      <t>カイ</t>
    </rPh>
    <phoneticPr fontId="3"/>
  </si>
  <si>
    <t>709-0855</t>
    <phoneticPr fontId="3"/>
  </si>
  <si>
    <t>701-4241</t>
    <phoneticPr fontId="3"/>
  </si>
  <si>
    <t>株式会社　岡山村田製作所</t>
    <rPh sb="0" eb="4">
      <t>カブシキガイシャ</t>
    </rPh>
    <rPh sb="5" eb="7">
      <t>オカヤマ</t>
    </rPh>
    <rPh sb="7" eb="9">
      <t>ムラタ</t>
    </rPh>
    <rPh sb="9" eb="12">
      <t>セイサクショ</t>
    </rPh>
    <phoneticPr fontId="3"/>
  </si>
  <si>
    <t>株式会社ネクスト</t>
    <rPh sb="0" eb="4">
      <t>カブシキガイシャ</t>
    </rPh>
    <phoneticPr fontId="2"/>
  </si>
  <si>
    <t>704-8191</t>
    <phoneticPr fontId="2"/>
  </si>
  <si>
    <t>丸五ゴム工業株式会社</t>
    <rPh sb="0" eb="1">
      <t>マル</t>
    </rPh>
    <rPh sb="1" eb="2">
      <t>ゴ</t>
    </rPh>
    <rPh sb="4" eb="6">
      <t>コウギョウ</t>
    </rPh>
    <rPh sb="6" eb="10">
      <t>カブシキガイシャ</t>
    </rPh>
    <phoneticPr fontId="3"/>
  </si>
  <si>
    <t>710-8505</t>
    <phoneticPr fontId="3"/>
  </si>
  <si>
    <t>フェニテックセミコンダクター株式会社</t>
    <rPh sb="14" eb="18">
      <t>カブシキガイシャ</t>
    </rPh>
    <phoneticPr fontId="3"/>
  </si>
  <si>
    <t>715-8602</t>
    <phoneticPr fontId="3"/>
  </si>
  <si>
    <t>714-0074</t>
    <phoneticPr fontId="2"/>
  </si>
  <si>
    <t>700-0945</t>
    <phoneticPr fontId="2"/>
  </si>
  <si>
    <t>株式会社熊谷興産</t>
    <rPh sb="0" eb="4">
      <t>カブシキガイシャ</t>
    </rPh>
    <rPh sb="4" eb="6">
      <t>クマガイ</t>
    </rPh>
    <rPh sb="6" eb="8">
      <t>コウサン</t>
    </rPh>
    <phoneticPr fontId="3"/>
  </si>
  <si>
    <t>700-0491</t>
    <phoneticPr fontId="3"/>
  </si>
  <si>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2"/>
  </si>
  <si>
    <t>株式会社BC</t>
    <rPh sb="0" eb="4">
      <t>カブシキガイシャ</t>
    </rPh>
    <phoneticPr fontId="3"/>
  </si>
  <si>
    <t>700-0966</t>
    <phoneticPr fontId="3"/>
  </si>
  <si>
    <t>有限会社　蔵</t>
    <rPh sb="0" eb="4">
      <t>ユウゲンガイシャ</t>
    </rPh>
    <rPh sb="5" eb="6">
      <t>クラ</t>
    </rPh>
    <phoneticPr fontId="3"/>
  </si>
  <si>
    <t>704-0074</t>
    <phoneticPr fontId="3"/>
  </si>
  <si>
    <t>株式会社ジョルテ　岡山支社</t>
    <rPh sb="0" eb="4">
      <t>カブシキガイシャ</t>
    </rPh>
    <rPh sb="9" eb="11">
      <t>オカヤマ</t>
    </rPh>
    <rPh sb="11" eb="13">
      <t>シシャ</t>
    </rPh>
    <phoneticPr fontId="3"/>
  </si>
  <si>
    <t>合計</t>
    <phoneticPr fontId="2"/>
  </si>
  <si>
    <t>医療・福祉</t>
    <phoneticPr fontId="2"/>
  </si>
  <si>
    <t>飲食店・宿泊業</t>
    <rPh sb="0" eb="3">
      <t>インショクテン</t>
    </rPh>
    <rPh sb="4" eb="6">
      <t>シュクハク</t>
    </rPh>
    <rPh sb="6" eb="7">
      <t>ギョウ</t>
    </rPh>
    <phoneticPr fontId="2"/>
  </si>
  <si>
    <t>瀬戸内市</t>
    <rPh sb="0" eb="3">
      <t>セトウチ</t>
    </rPh>
    <rPh sb="3" eb="4">
      <t>シ</t>
    </rPh>
    <phoneticPr fontId="2"/>
  </si>
  <si>
    <t>岡山市</t>
    <rPh sb="0" eb="1">
      <t>オカ</t>
    </rPh>
    <rPh sb="1" eb="2">
      <t>ヤマ</t>
    </rPh>
    <rPh sb="2" eb="3">
      <t>シ</t>
    </rPh>
    <phoneticPr fontId="3"/>
  </si>
  <si>
    <t>倉敷市</t>
    <rPh sb="0" eb="1">
      <t>クラ</t>
    </rPh>
    <rPh sb="1" eb="2">
      <t>オサム</t>
    </rPh>
    <rPh sb="2" eb="3">
      <t>シ</t>
    </rPh>
    <phoneticPr fontId="2"/>
  </si>
  <si>
    <t>津山市</t>
    <rPh sb="0" eb="1">
      <t>ツ</t>
    </rPh>
    <rPh sb="1" eb="2">
      <t>ヤマ</t>
    </rPh>
    <rPh sb="2" eb="3">
      <t>シ</t>
    </rPh>
    <phoneticPr fontId="2"/>
  </si>
  <si>
    <t>玉野市</t>
    <rPh sb="0" eb="1">
      <t>タマ</t>
    </rPh>
    <rPh sb="1" eb="2">
      <t>ヤ</t>
    </rPh>
    <rPh sb="2" eb="3">
      <t>シ</t>
    </rPh>
    <phoneticPr fontId="2"/>
  </si>
  <si>
    <t>笠岡市</t>
    <rPh sb="0" eb="1">
      <t>カサ</t>
    </rPh>
    <rPh sb="1" eb="2">
      <t>オカ</t>
    </rPh>
    <rPh sb="2" eb="3">
      <t>シ</t>
    </rPh>
    <phoneticPr fontId="2"/>
  </si>
  <si>
    <t>井原市</t>
    <rPh sb="0" eb="1">
      <t>イ</t>
    </rPh>
    <rPh sb="1" eb="2">
      <t>ハラ</t>
    </rPh>
    <rPh sb="2" eb="3">
      <t>シ</t>
    </rPh>
    <phoneticPr fontId="2"/>
  </si>
  <si>
    <t>総社市</t>
    <rPh sb="0" eb="1">
      <t>ソウ</t>
    </rPh>
    <rPh sb="1" eb="2">
      <t>シャ</t>
    </rPh>
    <rPh sb="2" eb="3">
      <t>シ</t>
    </rPh>
    <phoneticPr fontId="2"/>
  </si>
  <si>
    <t>高梁市</t>
    <rPh sb="0" eb="1">
      <t>タカ</t>
    </rPh>
    <rPh sb="1" eb="2">
      <t>ハリ</t>
    </rPh>
    <rPh sb="2" eb="3">
      <t>シ</t>
    </rPh>
    <phoneticPr fontId="2"/>
  </si>
  <si>
    <t>新見市</t>
    <rPh sb="0" eb="1">
      <t>シン</t>
    </rPh>
    <rPh sb="1" eb="2">
      <t>ミ</t>
    </rPh>
    <rPh sb="2" eb="3">
      <t>シ</t>
    </rPh>
    <phoneticPr fontId="2"/>
  </si>
  <si>
    <t>備前市</t>
    <rPh sb="0" eb="1">
      <t>トモ</t>
    </rPh>
    <rPh sb="1" eb="2">
      <t>ゼン</t>
    </rPh>
    <rPh sb="2" eb="3">
      <t>シ</t>
    </rPh>
    <phoneticPr fontId="2"/>
  </si>
  <si>
    <t>赤磐市</t>
    <rPh sb="0" eb="1">
      <t>アカ</t>
    </rPh>
    <rPh sb="1" eb="2">
      <t>イワ</t>
    </rPh>
    <rPh sb="2" eb="3">
      <t>シ</t>
    </rPh>
    <phoneticPr fontId="2"/>
  </si>
  <si>
    <t>真庭市</t>
    <rPh sb="0" eb="1">
      <t>マコト</t>
    </rPh>
    <rPh sb="1" eb="2">
      <t>ニワ</t>
    </rPh>
    <rPh sb="2" eb="3">
      <t>シ</t>
    </rPh>
    <phoneticPr fontId="2"/>
  </si>
  <si>
    <t>美作市</t>
    <rPh sb="0" eb="1">
      <t>ビ</t>
    </rPh>
    <rPh sb="1" eb="2">
      <t>サク</t>
    </rPh>
    <rPh sb="2" eb="3">
      <t>シ</t>
    </rPh>
    <phoneticPr fontId="2"/>
  </si>
  <si>
    <t>浅口市</t>
    <rPh sb="0" eb="1">
      <t>アサ</t>
    </rPh>
    <rPh sb="1" eb="2">
      <t>クチ</t>
    </rPh>
    <rPh sb="2" eb="3">
      <t>シ</t>
    </rPh>
    <phoneticPr fontId="2"/>
  </si>
  <si>
    <t>和気町</t>
    <rPh sb="0" eb="1">
      <t>ワ</t>
    </rPh>
    <rPh sb="1" eb="2">
      <t>キ</t>
    </rPh>
    <rPh sb="2" eb="3">
      <t>マチ</t>
    </rPh>
    <phoneticPr fontId="2"/>
  </si>
  <si>
    <t>早島町</t>
    <rPh sb="0" eb="1">
      <t>ハヤ</t>
    </rPh>
    <rPh sb="2" eb="3">
      <t>チョウ</t>
    </rPh>
    <phoneticPr fontId="2"/>
  </si>
  <si>
    <t>里庄町</t>
    <rPh sb="0" eb="1">
      <t>サト</t>
    </rPh>
    <rPh sb="1" eb="2">
      <t>ショウ</t>
    </rPh>
    <rPh sb="2" eb="3">
      <t>チョウ</t>
    </rPh>
    <phoneticPr fontId="2"/>
  </si>
  <si>
    <t>矢掛町</t>
    <rPh sb="0" eb="1">
      <t>ヤ</t>
    </rPh>
    <rPh sb="1" eb="2">
      <t>カカリ</t>
    </rPh>
    <rPh sb="2" eb="3">
      <t>チョウ</t>
    </rPh>
    <phoneticPr fontId="2"/>
  </si>
  <si>
    <t>新庄村</t>
    <rPh sb="0" eb="1">
      <t>シン</t>
    </rPh>
    <rPh sb="2" eb="3">
      <t>ソン</t>
    </rPh>
    <phoneticPr fontId="2"/>
  </si>
  <si>
    <t>鏡野町</t>
    <rPh sb="0" eb="1">
      <t>カガミ</t>
    </rPh>
    <rPh sb="1" eb="2">
      <t>ヤ</t>
    </rPh>
    <rPh sb="2" eb="3">
      <t>チョウ</t>
    </rPh>
    <phoneticPr fontId="2"/>
  </si>
  <si>
    <t>勝央町</t>
    <rPh sb="0" eb="1">
      <t>カチ</t>
    </rPh>
    <rPh sb="1" eb="2">
      <t>ヒサシ</t>
    </rPh>
    <rPh sb="2" eb="3">
      <t>チョウ</t>
    </rPh>
    <phoneticPr fontId="2"/>
  </si>
  <si>
    <t>奈義町</t>
    <rPh sb="0" eb="1">
      <t>ナ</t>
    </rPh>
    <rPh sb="1" eb="2">
      <t>ギ</t>
    </rPh>
    <rPh sb="2" eb="3">
      <t>チョウ</t>
    </rPh>
    <phoneticPr fontId="2"/>
  </si>
  <si>
    <t>美咲町</t>
    <rPh sb="0" eb="1">
      <t>ビ</t>
    </rPh>
    <rPh sb="1" eb="2">
      <t>ザキ</t>
    </rPh>
    <rPh sb="2" eb="3">
      <t>マチ</t>
    </rPh>
    <phoneticPr fontId="2"/>
  </si>
  <si>
    <t>瀬戸内部品株式会社　岡山工場</t>
    <rPh sb="0" eb="3">
      <t>セトウチ</t>
    </rPh>
    <rPh sb="3" eb="5">
      <t>ブヒン</t>
    </rPh>
    <rPh sb="5" eb="9">
      <t>カブシキガイシャ</t>
    </rPh>
    <rPh sb="10" eb="12">
      <t>オカヤマ</t>
    </rPh>
    <rPh sb="12" eb="14">
      <t>コウジョウ</t>
    </rPh>
    <phoneticPr fontId="3"/>
  </si>
  <si>
    <t>社会福祉法人翔洋会　藤田荘</t>
    <rPh sb="0" eb="2">
      <t>シャカイ</t>
    </rPh>
    <rPh sb="2" eb="4">
      <t>フクシ</t>
    </rPh>
    <rPh sb="4" eb="6">
      <t>ホウジン</t>
    </rPh>
    <rPh sb="6" eb="8">
      <t>ショウヨウ</t>
    </rPh>
    <rPh sb="8" eb="9">
      <t>カイ</t>
    </rPh>
    <rPh sb="10" eb="12">
      <t>フジタ</t>
    </rPh>
    <rPh sb="12" eb="13">
      <t>ソウ</t>
    </rPh>
    <phoneticPr fontId="2"/>
  </si>
  <si>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2"/>
  </si>
  <si>
    <t>医療法人平成会</t>
    <rPh sb="0" eb="2">
      <t>イリョウ</t>
    </rPh>
    <rPh sb="2" eb="4">
      <t>ホウジン</t>
    </rPh>
    <rPh sb="4" eb="6">
      <t>ヘイセイ</t>
    </rPh>
    <rPh sb="6" eb="7">
      <t>カイ</t>
    </rPh>
    <phoneticPr fontId="3"/>
  </si>
  <si>
    <t>700-0903</t>
    <phoneticPr fontId="2"/>
  </si>
  <si>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3"/>
  </si>
  <si>
    <t>708-0033</t>
    <phoneticPr fontId="3"/>
  </si>
  <si>
    <t>岡山通運株式会社</t>
    <rPh sb="0" eb="2">
      <t>オカヤマ</t>
    </rPh>
    <rPh sb="2" eb="4">
      <t>ツウウン</t>
    </rPh>
    <rPh sb="4" eb="8">
      <t>カブシキガイシャ</t>
    </rPh>
    <phoneticPr fontId="2"/>
  </si>
  <si>
    <t>702-8003</t>
    <phoneticPr fontId="2"/>
  </si>
  <si>
    <t>登録
番号</t>
    <rPh sb="0" eb="2">
      <t>トウロク</t>
    </rPh>
    <rPh sb="3" eb="5">
      <t>バンゴウ</t>
    </rPh>
    <phoneticPr fontId="2"/>
  </si>
  <si>
    <t>郵便
番号</t>
    <rPh sb="0" eb="2">
      <t>ユウビン</t>
    </rPh>
    <rPh sb="3" eb="5">
      <t>バンゴウ</t>
    </rPh>
    <phoneticPr fontId="2"/>
  </si>
  <si>
    <t>701-0165</t>
  </si>
  <si>
    <t>704-8164</t>
    <phoneticPr fontId="3"/>
  </si>
  <si>
    <t>株式会社アイシ･フュージョン･アソシエイツ</t>
    <rPh sb="0" eb="4">
      <t>カブシキガイシャ</t>
    </rPh>
    <phoneticPr fontId="3"/>
  </si>
  <si>
    <t>そうじゃはなまん</t>
    <phoneticPr fontId="3"/>
  </si>
  <si>
    <t>こんどうこうぎょう</t>
    <phoneticPr fontId="3"/>
  </si>
  <si>
    <t>じゅんぷうかい</t>
    <phoneticPr fontId="3"/>
  </si>
  <si>
    <t>たからこうさん</t>
    <phoneticPr fontId="3"/>
  </si>
  <si>
    <t>しずたにかい</t>
    <phoneticPr fontId="3"/>
  </si>
  <si>
    <t>かたやまこうぎょう</t>
    <phoneticPr fontId="3"/>
  </si>
  <si>
    <t>ちせいかい</t>
    <phoneticPr fontId="3"/>
  </si>
  <si>
    <t>おかやまむらたせいさくしょ</t>
    <phoneticPr fontId="3"/>
  </si>
  <si>
    <t>まるごごむ</t>
    <phoneticPr fontId="3"/>
  </si>
  <si>
    <t>ふぇにてっくせみこんだくたー</t>
    <phoneticPr fontId="3"/>
  </si>
  <si>
    <t>くまがいこうさん</t>
    <phoneticPr fontId="3"/>
  </si>
  <si>
    <t>びーしー</t>
    <phoneticPr fontId="3"/>
  </si>
  <si>
    <t>くら</t>
    <phoneticPr fontId="3"/>
  </si>
  <si>
    <t>しょうようかい　ふじたそう</t>
    <phoneticPr fontId="3"/>
  </si>
  <si>
    <t>おかやまつううん</t>
    <phoneticPr fontId="3"/>
  </si>
  <si>
    <t>にほんせいさくきんゆうこうこ　おかやましてん</t>
    <phoneticPr fontId="3"/>
  </si>
  <si>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2"/>
  </si>
  <si>
    <t>登録
年月日</t>
    <rPh sb="0" eb="2">
      <t>トウロク</t>
    </rPh>
    <rPh sb="3" eb="6">
      <t>ネンガッピ</t>
    </rPh>
    <phoneticPr fontId="2"/>
  </si>
  <si>
    <t>おかやま子育て応援宣言企業知事表彰</t>
    <rPh sb="13" eb="15">
      <t>チジ</t>
    </rPh>
    <rPh sb="15" eb="17">
      <t>ヒョウショウ</t>
    </rPh>
    <phoneticPr fontId="2"/>
  </si>
  <si>
    <t>「おかやま子育て応援宣言企業」事業</t>
    <phoneticPr fontId="2"/>
  </si>
  <si>
    <t>にほんせいさくきんゆうこうこ　くらしきしてん</t>
    <phoneticPr fontId="3"/>
  </si>
  <si>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2"/>
  </si>
  <si>
    <t>にっくす</t>
    <phoneticPr fontId="3"/>
  </si>
  <si>
    <t>エム・イー・エス特機 株式会社　マリン・メンテ事業部</t>
    <rPh sb="8" eb="9">
      <t>トク</t>
    </rPh>
    <rPh sb="9" eb="10">
      <t>キ</t>
    </rPh>
    <rPh sb="11" eb="15">
      <t>カブシキガイシャ</t>
    </rPh>
    <rPh sb="23" eb="26">
      <t>ジギョウブ</t>
    </rPh>
    <phoneticPr fontId="3"/>
  </si>
  <si>
    <t>公益社団法人岡山東法人会</t>
    <rPh sb="0" eb="2">
      <t>コウエキ</t>
    </rPh>
    <rPh sb="2" eb="4">
      <t>シャダン</t>
    </rPh>
    <rPh sb="4" eb="6">
      <t>ホウジン</t>
    </rPh>
    <rPh sb="6" eb="8">
      <t>オカヤマ</t>
    </rPh>
    <rPh sb="8" eb="9">
      <t>ヒガシ</t>
    </rPh>
    <rPh sb="9" eb="12">
      <t>ホウジンカイ</t>
    </rPh>
    <phoneticPr fontId="3"/>
  </si>
  <si>
    <t>にほんせいさくきんゆうこうこ　つやましてん</t>
    <phoneticPr fontId="3"/>
  </si>
  <si>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2"/>
  </si>
  <si>
    <t>708-0022</t>
    <phoneticPr fontId="2"/>
  </si>
  <si>
    <t>てんまや</t>
    <phoneticPr fontId="3"/>
  </si>
  <si>
    <t>株式会社　天満屋</t>
    <rPh sb="0" eb="4">
      <t>カブシキガイシャ</t>
    </rPh>
    <rPh sb="5" eb="8">
      <t>テンマヤ</t>
    </rPh>
    <phoneticPr fontId="2"/>
  </si>
  <si>
    <t>700-8625</t>
    <phoneticPr fontId="2"/>
  </si>
  <si>
    <t>H19</t>
    <phoneticPr fontId="18"/>
  </si>
  <si>
    <t>H20</t>
  </si>
  <si>
    <t>H21</t>
  </si>
  <si>
    <t>H22</t>
  </si>
  <si>
    <t>H23</t>
  </si>
  <si>
    <t>H24</t>
  </si>
  <si>
    <t>H25</t>
  </si>
  <si>
    <t>H26</t>
  </si>
  <si>
    <t>累計登録企業数</t>
    <rPh sb="0" eb="2">
      <t>ルイケイ</t>
    </rPh>
    <rPh sb="2" eb="4">
      <t>トウロク</t>
    </rPh>
    <rPh sb="4" eb="7">
      <t>キギョウスウ</t>
    </rPh>
    <phoneticPr fontId="18"/>
  </si>
  <si>
    <t>「おかやま子育て応援宣言企業」とは</t>
    <phoneticPr fontId="2"/>
  </si>
  <si>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17"/>
  </si>
  <si>
    <t>おうじふくしかい</t>
    <phoneticPr fontId="3"/>
  </si>
  <si>
    <t>社会福祉法人　王慈福祉会</t>
    <rPh sb="0" eb="2">
      <t>シャカイ</t>
    </rPh>
    <rPh sb="2" eb="4">
      <t>フクシ</t>
    </rPh>
    <rPh sb="4" eb="6">
      <t>ホウジン</t>
    </rPh>
    <rPh sb="7" eb="9">
      <t>オウジ</t>
    </rPh>
    <rPh sb="9" eb="12">
      <t>フクシカイ</t>
    </rPh>
    <phoneticPr fontId="3"/>
  </si>
  <si>
    <t>711-0906</t>
    <phoneticPr fontId="2"/>
  </si>
  <si>
    <t>株式会社　ファミリーマート　岡山西営業所</t>
    <rPh sb="0" eb="4">
      <t>カブシキガイシャ</t>
    </rPh>
    <rPh sb="14" eb="16">
      <t>オカヤマ</t>
    </rPh>
    <rPh sb="16" eb="17">
      <t>ニシ</t>
    </rPh>
    <rPh sb="17" eb="20">
      <t>エイギョウショ</t>
    </rPh>
    <phoneticPr fontId="3"/>
  </si>
  <si>
    <t>社会医療法人　光生病院</t>
    <rPh sb="0" eb="2">
      <t>シャカイ</t>
    </rPh>
    <rPh sb="2" eb="4">
      <t>イリョウ</t>
    </rPh>
    <rPh sb="4" eb="6">
      <t>ホウジン</t>
    </rPh>
    <rPh sb="7" eb="9">
      <t>コウセイ</t>
    </rPh>
    <rPh sb="9" eb="11">
      <t>ビョウイン</t>
    </rPh>
    <phoneticPr fontId="3"/>
  </si>
  <si>
    <t>700-0985</t>
    <phoneticPr fontId="3"/>
  </si>
  <si>
    <t>社会福祉法人　淳風福祉会</t>
    <rPh sb="0" eb="2">
      <t>シャカイ</t>
    </rPh>
    <rPh sb="2" eb="4">
      <t>フクシ</t>
    </rPh>
    <rPh sb="4" eb="6">
      <t>ホウジン</t>
    </rPh>
    <rPh sb="7" eb="8">
      <t>ジュン</t>
    </rPh>
    <rPh sb="8" eb="9">
      <t>フウ</t>
    </rPh>
    <rPh sb="9" eb="12">
      <t>フクシカイ</t>
    </rPh>
    <phoneticPr fontId="3"/>
  </si>
  <si>
    <t>701-0206</t>
    <phoneticPr fontId="3"/>
  </si>
  <si>
    <t>くらしきとそう</t>
    <phoneticPr fontId="2"/>
  </si>
  <si>
    <t>倉敷塗装　株式会社</t>
    <rPh sb="0" eb="4">
      <t>クラシキトソウ</t>
    </rPh>
    <rPh sb="5" eb="9">
      <t>カブシキガイシャ</t>
    </rPh>
    <phoneticPr fontId="2"/>
  </si>
  <si>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</si>
  <si>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</si>
  <si>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</si>
  <si>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</si>
  <si>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</si>
  <si>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当社は現在岡山県下、広島県下に４１事業所を有し、より快適な暮らしを提供することに日々努めています。
　ガソリン、ガスなどの物質的なエネルギーを安定供給することはもちろん、心のこもったサービスをお届けしています。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</si>
  <si>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</si>
  <si>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</si>
  <si>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</si>
  <si>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</si>
  <si>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</si>
  <si>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</si>
  <si>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</si>
  <si>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</si>
  <si>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</si>
  <si>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</si>
  <si>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</si>
  <si>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</si>
  <si>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</si>
  <si>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</si>
  <si>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</si>
  <si>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</si>
  <si>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</si>
  <si>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</si>
  <si>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</si>
  <si>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</si>
  <si>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</si>
  <si>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</si>
  <si>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地域の総合経済団体として、中小企業支援、まちづくり、提言・要望等に取り組んでいます。
</t>
  </si>
  <si>
    <t xml:space="preserve">　農業機械の開発、部品制作、工作機械の部品制作。小回りの効く技術屋集団です。
</t>
  </si>
  <si>
    <t xml:space="preserve">○育児休業を取得しやすい社内環境を整え、社内広報、研修、就業規則等の見直しに取り組む。特に、男性社員の取得促進を目指す。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</si>
  <si>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</si>
  <si>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</si>
  <si>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</si>
  <si>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</si>
  <si>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</si>
  <si>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</si>
  <si>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</si>
  <si>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</si>
  <si>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</si>
  <si>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</si>
  <si>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</si>
  <si>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</si>
  <si>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</si>
  <si>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</si>
  <si>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</si>
  <si>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</si>
  <si>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</si>
  <si>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</si>
  <si>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</si>
  <si>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</si>
  <si>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</si>
  <si>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</si>
  <si>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</si>
  <si>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</si>
  <si>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</si>
  <si>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</si>
  <si>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</si>
  <si>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</si>
  <si>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</si>
  <si>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</si>
  <si>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</si>
  <si>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</si>
  <si>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</si>
  <si>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</si>
  <si>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</si>
  <si>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</si>
  <si>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</si>
  <si>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</si>
  <si>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</si>
  <si>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</si>
  <si>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</si>
  <si>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</si>
  <si>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</si>
  <si>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</si>
  <si>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</si>
  <si>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</si>
  <si>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</si>
  <si>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</si>
  <si>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</si>
  <si>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</si>
  <si>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</si>
  <si>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</si>
  <si>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</si>
  <si>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</si>
  <si>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○男性社員が仕事と子育てを両立しながら、その能力を十分に発揮できる雇用環境を整備します。
　（年次有給休暇を半日単位で取得できることとする等、年次有給休暇の取得促進を図ります。）
○男性・女性社員の双方が制度を利用しやすい職場環境を創造します。
　（子どもが生まれる際の父親の休暇制度を導入、改善します。）
○育児休業を取得しやすい社内環境を整えるため、管理職研修を行います。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</si>
  <si>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</si>
  <si>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</si>
  <si>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</si>
  <si>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</si>
  <si>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</si>
  <si>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</si>
  <si>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</si>
  <si>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</si>
  <si>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</si>
  <si>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</si>
  <si>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</si>
  <si>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</si>
  <si>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</si>
  <si>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</si>
  <si>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</si>
  <si>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</si>
  <si>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</si>
  <si>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</si>
  <si>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</si>
  <si>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</si>
  <si>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</si>
  <si>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</si>
  <si>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</si>
  <si>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</si>
  <si>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</si>
  <si>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</si>
  <si>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</si>
  <si>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</si>
  <si>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</si>
  <si>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</si>
  <si>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</si>
  <si>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</si>
  <si>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</si>
  <si>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</si>
  <si>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</si>
  <si>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</si>
  <si>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</si>
  <si>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</si>
  <si>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</si>
  <si>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</si>
  <si>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</si>
  <si>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</si>
  <si>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</si>
  <si>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</si>
  <si>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</si>
  <si>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</si>
  <si>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</si>
  <si>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</si>
  <si>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</si>
  <si>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</si>
  <si>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</si>
  <si>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</si>
  <si>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</si>
  <si>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</si>
  <si>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１９６４年、水島コンビナートの一員として操業を開始し、主に石油化学製品や高機能化学製品、情報電子材料を生産しています。
　安全・環境・健康への十分な配慮、より効果的な資源活用に積極的に取り組んでいます。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</si>
  <si>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</si>
  <si>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</si>
  <si>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</si>
  <si>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</si>
  <si>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</si>
  <si>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</si>
  <si>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</si>
  <si>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</si>
  <si>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</si>
  <si>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</si>
  <si>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</si>
  <si>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</si>
  <si>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</si>
  <si>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</si>
  <si>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</si>
  <si>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</si>
  <si>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</si>
  <si>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</si>
  <si>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</si>
  <si>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</si>
  <si>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</si>
  <si>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</si>
  <si>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</si>
  <si>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</si>
  <si>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</si>
  <si>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</si>
  <si>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</si>
  <si>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全てのお客様に美しく、きれいに、笑顔になってお帰り頂いています。スタッフも話しやすく、気さくな者ばかりなので髪の悩みなど何でも相談しやすいお店です。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</si>
  <si>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</si>
  <si>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</si>
  <si>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</si>
  <si>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</si>
  <si>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</si>
  <si>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</si>
  <si>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</si>
  <si>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</si>
  <si>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</si>
  <si>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</si>
  <si>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</si>
  <si>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</si>
  <si>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</si>
  <si>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</si>
  <si>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</si>
  <si>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</si>
  <si>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</si>
  <si>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</si>
  <si>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</si>
  <si>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</si>
  <si>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</si>
  <si>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</si>
  <si>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</si>
  <si>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</si>
  <si>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</si>
  <si>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</si>
  <si>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</si>
  <si>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</si>
  <si>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レンタル事業を通じて「常にお客様に喜んでいただける仕事を行うこと」により、社員の健康と幸せを願い、会社の反映を基に地域社会に貢献します。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</si>
  <si>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</si>
  <si>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</si>
  <si>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</si>
  <si>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</si>
  <si>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</si>
  <si>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</si>
  <si>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</si>
  <si>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</si>
  <si>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当社は創業以来、日本通運のグループ会社として、水島臨海工業地帯を運営基盤として物流を通して地域に貢献しています。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</si>
  <si>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</si>
  <si>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</si>
  <si>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</si>
  <si>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</si>
  <si>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</si>
  <si>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</si>
  <si>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</si>
  <si>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</si>
  <si>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</si>
  <si>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</si>
  <si>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</si>
  <si>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</si>
  <si>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</si>
  <si>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</si>
  <si>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</si>
  <si>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</si>
  <si>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</si>
  <si>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</si>
  <si>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</si>
  <si>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</si>
  <si>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</si>
  <si>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</si>
  <si>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</si>
  <si>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</si>
  <si>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</si>
  <si>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</si>
  <si>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</si>
  <si>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</si>
  <si>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</si>
  <si>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</si>
  <si>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</si>
  <si>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</si>
  <si>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</si>
  <si>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</si>
  <si>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</si>
  <si>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</si>
  <si>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</si>
  <si>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</si>
  <si>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</si>
  <si>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</si>
  <si>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</si>
  <si>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</si>
  <si>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</si>
  <si>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</si>
  <si>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</si>
  <si>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</si>
  <si>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創業以来「泉のこころ」をモットーに社会奉仕の精神で地域の保健医療福祉に貢献しています。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</si>
  <si>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</si>
  <si>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</si>
  <si>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</si>
  <si>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</si>
  <si>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</si>
  <si>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</si>
  <si>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</si>
  <si>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</si>
  <si>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</si>
  <si>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</si>
  <si>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</si>
  <si>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</si>
  <si>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</si>
  <si>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</si>
  <si>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</si>
  <si>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</si>
  <si>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</si>
  <si>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</si>
  <si>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</si>
  <si>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</si>
  <si>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</si>
  <si>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</si>
  <si>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</si>
  <si>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</si>
  <si>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</si>
  <si>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</si>
  <si>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</si>
  <si>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</si>
  <si>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</si>
  <si>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</si>
  <si>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</si>
  <si>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</si>
  <si>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</si>
  <si>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</si>
  <si>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</si>
  <si>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</si>
  <si>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</si>
  <si>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</si>
  <si>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</si>
  <si>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</si>
  <si>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</si>
  <si>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</si>
  <si>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</si>
  <si>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</si>
  <si>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</si>
  <si>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</si>
  <si>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</si>
  <si>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</si>
  <si>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</si>
  <si>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</si>
  <si>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</si>
  <si>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</si>
  <si>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</si>
  <si>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</si>
  <si>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</si>
  <si>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</si>
  <si>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</si>
  <si>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</si>
  <si>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</si>
  <si>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</si>
  <si>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</si>
  <si>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</si>
  <si>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</si>
  <si>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</si>
  <si>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</si>
  <si>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</si>
  <si>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</si>
  <si>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</si>
  <si>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</si>
  <si>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</si>
  <si>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</si>
  <si>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</si>
  <si>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</si>
  <si>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</si>
  <si>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</si>
  <si>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</si>
  <si>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</si>
  <si>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</si>
  <si>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</si>
  <si>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</si>
  <si>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</si>
  <si>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</si>
  <si>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</si>
  <si>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</si>
  <si>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</si>
  <si>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</si>
  <si>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</si>
  <si>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</si>
  <si>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</si>
  <si>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</si>
  <si>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</si>
  <si>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</si>
  <si>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</si>
  <si>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</si>
  <si>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</si>
  <si>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</si>
  <si>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</si>
  <si>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</si>
  <si>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</si>
  <si>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</si>
  <si>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</si>
  <si>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</si>
  <si>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</si>
  <si>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</si>
  <si>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</si>
  <si>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</si>
  <si>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</si>
  <si>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</si>
  <si>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</si>
  <si>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</si>
  <si>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</si>
  <si>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2"/>
  </si>
  <si>
    <t>倉敷木材　株式会社</t>
    <rPh sb="0" eb="2">
      <t>クラシキ</t>
    </rPh>
    <rPh sb="2" eb="4">
      <t>モクザイ</t>
    </rPh>
    <rPh sb="5" eb="9">
      <t>カブシキガイシャ</t>
    </rPh>
    <phoneticPr fontId="2"/>
  </si>
  <si>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2"/>
  </si>
  <si>
    <t>おーぶ</t>
    <phoneticPr fontId="2"/>
  </si>
  <si>
    <t>株式会社　Ｏｒｂ</t>
    <rPh sb="0" eb="4">
      <t>カブシキガイシャ</t>
    </rPh>
    <phoneticPr fontId="2"/>
  </si>
  <si>
    <t xml:space="preserve">インターネットで日用品・雑貨・岡山商品などの通信販売を行っております。メーカー様とお客様をつなぐ架け橋となれるよう、スタッフ一同日々精進しております。
</t>
    <phoneticPr fontId="2"/>
  </si>
  <si>
    <t>せいしがくえん　だいにまことようちえん</t>
    <phoneticPr fontId="2"/>
  </si>
  <si>
    <t>学校法人　誠之学園　第二まこと幼稚園</t>
    <rPh sb="0" eb="2">
      <t>ガッコウ</t>
    </rPh>
    <rPh sb="2" eb="4">
      <t>ホウジン</t>
    </rPh>
    <rPh sb="5" eb="7">
      <t>セイシ</t>
    </rPh>
    <rPh sb="7" eb="9">
      <t>ガクエン</t>
    </rPh>
    <rPh sb="10" eb="12">
      <t>ダイニ</t>
    </rPh>
    <rPh sb="15" eb="18">
      <t>ヨウチエン</t>
    </rPh>
    <phoneticPr fontId="2"/>
  </si>
  <si>
    <t>712-8007</t>
    <phoneticPr fontId="2"/>
  </si>
  <si>
    <t xml:space="preserve">花と緑あふれる広い園地をもつ幼稚園です。創立以来「誠のある愛と和の心の教育」「自立」と「思いやり」の建学の精神に基づき、日々子どもたち一人ひとりの豊かな育ちを支えております。
</t>
    <phoneticPr fontId="2"/>
  </si>
  <si>
    <t>サービス業</t>
    <phoneticPr fontId="3"/>
  </si>
  <si>
    <t>建設業</t>
    <phoneticPr fontId="3"/>
  </si>
  <si>
    <t>709-3717</t>
    <phoneticPr fontId="2"/>
  </si>
  <si>
    <t>710-0253</t>
    <phoneticPr fontId="2"/>
  </si>
  <si>
    <t>700-0954</t>
    <phoneticPr fontId="2"/>
  </si>
  <si>
    <t>700-0026</t>
    <phoneticPr fontId="2"/>
  </si>
  <si>
    <t>めでぃかるぷらんおかやま</t>
    <phoneticPr fontId="3"/>
  </si>
  <si>
    <t>あかりふぁーましー</t>
    <phoneticPr fontId="3"/>
  </si>
  <si>
    <t>703-8231</t>
    <phoneticPr fontId="3"/>
  </si>
  <si>
    <t>こうとくがくえん</t>
    <phoneticPr fontId="3"/>
  </si>
  <si>
    <t>703-8283</t>
    <phoneticPr fontId="3"/>
  </si>
  <si>
    <t>719-3211</t>
    <phoneticPr fontId="3"/>
  </si>
  <si>
    <t>株式会社ファミリーマート岡山東営業所</t>
    <rPh sb="0" eb="4">
      <t>カブシキガイシャ</t>
    </rPh>
    <rPh sb="12" eb="14">
      <t>オカヤマ</t>
    </rPh>
    <rPh sb="14" eb="15">
      <t>ヒガシ</t>
    </rPh>
    <rPh sb="15" eb="18">
      <t>エイギョウショ</t>
    </rPh>
    <phoneticPr fontId="3"/>
  </si>
  <si>
    <t>700-0904</t>
    <phoneticPr fontId="2"/>
  </si>
  <si>
    <t>701-2141</t>
    <phoneticPr fontId="2"/>
  </si>
  <si>
    <t>703-8256</t>
    <phoneticPr fontId="2"/>
  </si>
  <si>
    <t>700-0016</t>
    <phoneticPr fontId="2"/>
  </si>
  <si>
    <t>703-8516</t>
    <phoneticPr fontId="2"/>
  </si>
  <si>
    <t>714-1211</t>
    <phoneticPr fontId="2"/>
  </si>
  <si>
    <t>711-0837</t>
    <phoneticPr fontId="2"/>
  </si>
  <si>
    <t>700-0975</t>
    <phoneticPr fontId="2"/>
  </si>
  <si>
    <t>701-1342</t>
    <phoneticPr fontId="2"/>
  </si>
  <si>
    <t>702-8031</t>
    <phoneticPr fontId="2"/>
  </si>
  <si>
    <t>713-8101</t>
    <phoneticPr fontId="2"/>
  </si>
  <si>
    <t>710-0251</t>
    <phoneticPr fontId="2"/>
  </si>
  <si>
    <t>700-0962</t>
    <phoneticPr fontId="2"/>
  </si>
  <si>
    <t>706-0001</t>
    <phoneticPr fontId="2"/>
  </si>
  <si>
    <t>709-0802</t>
    <phoneticPr fontId="2"/>
  </si>
  <si>
    <t>710-0054</t>
    <phoneticPr fontId="2"/>
  </si>
  <si>
    <t>704-8192</t>
    <phoneticPr fontId="2"/>
  </si>
  <si>
    <t>701-4241</t>
    <phoneticPr fontId="2"/>
  </si>
  <si>
    <t>709-0442</t>
    <phoneticPr fontId="2"/>
  </si>
  <si>
    <t>701-1334</t>
    <phoneticPr fontId="2"/>
  </si>
  <si>
    <t>709-0451</t>
    <phoneticPr fontId="2"/>
  </si>
  <si>
    <t>703-8266</t>
    <phoneticPr fontId="2"/>
  </si>
  <si>
    <t>711-0913</t>
    <phoneticPr fontId="2"/>
  </si>
  <si>
    <t>719-0113</t>
    <phoneticPr fontId="2"/>
  </si>
  <si>
    <t>708-1115</t>
    <phoneticPr fontId="2"/>
  </si>
  <si>
    <t>705-0033</t>
    <phoneticPr fontId="2"/>
  </si>
  <si>
    <t>700-0901</t>
    <phoneticPr fontId="2"/>
  </si>
  <si>
    <t>704-8122</t>
    <phoneticPr fontId="2"/>
  </si>
  <si>
    <t>714-2111</t>
    <phoneticPr fontId="2"/>
  </si>
  <si>
    <t>709-4234</t>
    <phoneticPr fontId="2"/>
  </si>
  <si>
    <t>703-8588</t>
    <phoneticPr fontId="2"/>
  </si>
  <si>
    <t>713-8102</t>
    <phoneticPr fontId="2"/>
  </si>
  <si>
    <t>713-8103</t>
    <phoneticPr fontId="2"/>
  </si>
  <si>
    <t>701-0206</t>
    <phoneticPr fontId="2"/>
  </si>
  <si>
    <t>701-3204</t>
    <phoneticPr fontId="3"/>
  </si>
  <si>
    <t>倉敷市</t>
    <phoneticPr fontId="3"/>
  </si>
  <si>
    <t>703-8265</t>
    <phoneticPr fontId="3"/>
  </si>
  <si>
    <t>703-8256</t>
    <phoneticPr fontId="3"/>
  </si>
  <si>
    <t>にしにほんとっぷさーびす</t>
    <phoneticPr fontId="3"/>
  </si>
  <si>
    <t>サービス業</t>
    <phoneticPr fontId="3"/>
  </si>
  <si>
    <t>704-8510</t>
    <phoneticPr fontId="3"/>
  </si>
  <si>
    <t>ぶらっくすみす</t>
    <phoneticPr fontId="3"/>
  </si>
  <si>
    <t>701-0113</t>
    <phoneticPr fontId="2"/>
  </si>
  <si>
    <t>倉敷市</t>
    <phoneticPr fontId="2"/>
  </si>
  <si>
    <t>おうばいとうり</t>
    <phoneticPr fontId="3"/>
  </si>
  <si>
    <t>めいと</t>
    <phoneticPr fontId="3"/>
  </si>
  <si>
    <t>709-0514</t>
    <phoneticPr fontId="3"/>
  </si>
  <si>
    <t>700-0913</t>
    <phoneticPr fontId="3"/>
  </si>
  <si>
    <t>びざび</t>
    <phoneticPr fontId="3"/>
  </si>
  <si>
    <t>700-0824</t>
    <phoneticPr fontId="3"/>
  </si>
  <si>
    <t>700-0824</t>
    <phoneticPr fontId="3"/>
  </si>
  <si>
    <t>712-8054</t>
    <phoneticPr fontId="3"/>
  </si>
  <si>
    <t>715-0026</t>
    <phoneticPr fontId="3"/>
  </si>
  <si>
    <t>700-0933</t>
    <phoneticPr fontId="2"/>
  </si>
  <si>
    <t>701-0164</t>
    <phoneticPr fontId="2"/>
  </si>
  <si>
    <t xml:space="preserve">○仕事と子育ての両立を支援をするため、毎週ノー残業デーを実施します。
○放送番組を通じて地域の子ども、子育てをサポートします。
○社会科見学や職場体験などを積極的に受け入れ児童の育成を支援します。
</t>
    <rPh sb="19" eb="21">
      <t>マイシュウ</t>
    </rPh>
    <phoneticPr fontId="2"/>
  </si>
  <si>
    <t xml:space="preserve">岡山県玉野市に所在する小さな「ねじ販売」会社です。
ＪＩＳ規格のねじから図面からの別作にも対応しています。
</t>
    <rPh sb="29" eb="31">
      <t>キカク</t>
    </rPh>
    <phoneticPr fontId="2"/>
  </si>
  <si>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</si>
  <si>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</si>
  <si>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</si>
  <si>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</si>
  <si>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2"/>
  </si>
  <si>
    <t>H24</t>
    <phoneticPr fontId="2"/>
  </si>
  <si>
    <t>H23</t>
    <phoneticPr fontId="2"/>
  </si>
  <si>
    <t>H25</t>
    <phoneticPr fontId="2"/>
  </si>
  <si>
    <t>700-0945</t>
    <phoneticPr fontId="3"/>
  </si>
  <si>
    <t>700-0975</t>
    <phoneticPr fontId="3"/>
  </si>
  <si>
    <t>ＮＥＣソリューションイノベータ株式会社　岡山事業所</t>
    <rPh sb="20" eb="22">
      <t>オカヤマ</t>
    </rPh>
    <rPh sb="22" eb="25">
      <t>ジギョウショ</t>
    </rPh>
    <phoneticPr fontId="2"/>
  </si>
  <si>
    <t>709-2122</t>
    <phoneticPr fontId="2"/>
  </si>
  <si>
    <t>社会福祉法人　江原恵明会</t>
    <rPh sb="0" eb="2">
      <t>シャカイ</t>
    </rPh>
    <rPh sb="2" eb="4">
      <t>フクシ</t>
    </rPh>
    <rPh sb="4" eb="6">
      <t>ホウジン</t>
    </rPh>
    <rPh sb="7" eb="9">
      <t>エハラ</t>
    </rPh>
    <rPh sb="9" eb="10">
      <t>ケイ</t>
    </rPh>
    <rPh sb="10" eb="12">
      <t>メイカイ</t>
    </rPh>
    <phoneticPr fontId="2"/>
  </si>
  <si>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2"/>
  </si>
  <si>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2"/>
  </si>
  <si>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2"/>
  </si>
  <si>
    <t>一般財団法人　赤堀病院</t>
    <rPh sb="0" eb="2">
      <t>イッパン</t>
    </rPh>
    <rPh sb="2" eb="6">
      <t>ザイダンホウジン</t>
    </rPh>
    <rPh sb="7" eb="9">
      <t>アカホリ</t>
    </rPh>
    <rPh sb="9" eb="11">
      <t>ビョウイン</t>
    </rPh>
    <phoneticPr fontId="2"/>
  </si>
  <si>
    <t>津山信用金庫</t>
    <rPh sb="0" eb="2">
      <t>ツヤマ</t>
    </rPh>
    <rPh sb="2" eb="4">
      <t>シンヨウ</t>
    </rPh>
    <rPh sb="4" eb="6">
      <t>キンコ</t>
    </rPh>
    <phoneticPr fontId="2"/>
  </si>
  <si>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2"/>
  </si>
  <si>
    <t>医療法人 東浩会 石川病院</t>
    <rPh sb="0" eb="2">
      <t>イリョウ</t>
    </rPh>
    <rPh sb="2" eb="4">
      <t>ホウジン</t>
    </rPh>
    <rPh sb="5" eb="6">
      <t>トウ</t>
    </rPh>
    <rPh sb="6" eb="8">
      <t>コウカイ</t>
    </rPh>
    <rPh sb="9" eb="11">
      <t>イシカワ</t>
    </rPh>
    <rPh sb="11" eb="13">
      <t>ビョウイン</t>
    </rPh>
    <phoneticPr fontId="2"/>
  </si>
  <si>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2"/>
  </si>
  <si>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2"/>
  </si>
  <si>
    <t>丸本酒造　株式会社</t>
    <rPh sb="0" eb="2">
      <t>マルモト</t>
    </rPh>
    <rPh sb="2" eb="4">
      <t>シュゾウ</t>
    </rPh>
    <rPh sb="5" eb="9">
      <t>カブシキガイシャ</t>
    </rPh>
    <phoneticPr fontId="2"/>
  </si>
  <si>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2"/>
  </si>
  <si>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2"/>
  </si>
  <si>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2"/>
  </si>
  <si>
    <t>日本植生　株式会社</t>
    <rPh sb="0" eb="2">
      <t>ニホン</t>
    </rPh>
    <rPh sb="2" eb="4">
      <t>ショクセイ</t>
    </rPh>
    <rPh sb="5" eb="9">
      <t>カブシキガイシャ</t>
    </rPh>
    <phoneticPr fontId="2"/>
  </si>
  <si>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2"/>
  </si>
  <si>
    <t>菅田　株式会社</t>
    <rPh sb="0" eb="2">
      <t>カンダ</t>
    </rPh>
    <rPh sb="3" eb="7">
      <t>カブシキガイシャ</t>
    </rPh>
    <phoneticPr fontId="2"/>
  </si>
  <si>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2"/>
  </si>
  <si>
    <t>有限会社　立石タクシー</t>
    <rPh sb="0" eb="4">
      <t>ユウゲンガイシャ</t>
    </rPh>
    <rPh sb="5" eb="7">
      <t>タテイシ</t>
    </rPh>
    <phoneticPr fontId="2"/>
  </si>
  <si>
    <t>株式会社　ＨＡＫＫＥＩＪＡＰＡＮ</t>
    <rPh sb="0" eb="4">
      <t>カブシキガイシャ</t>
    </rPh>
    <phoneticPr fontId="2"/>
  </si>
  <si>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2"/>
  </si>
  <si>
    <t>髙田織物　株式会社</t>
    <rPh sb="0" eb="2">
      <t>タカタ</t>
    </rPh>
    <rPh sb="2" eb="4">
      <t>オリモノ</t>
    </rPh>
    <rPh sb="5" eb="9">
      <t>カブシキガイシャ</t>
    </rPh>
    <phoneticPr fontId="2"/>
  </si>
  <si>
    <t>とら醤油　株式会社</t>
    <rPh sb="2" eb="4">
      <t>ショウユ</t>
    </rPh>
    <rPh sb="5" eb="9">
      <t>カブシキガイシャ</t>
    </rPh>
    <phoneticPr fontId="2"/>
  </si>
  <si>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2"/>
  </si>
  <si>
    <t>有限会社　久米車輌</t>
    <rPh sb="0" eb="4">
      <t>ユウゲンガイシャ</t>
    </rPh>
    <rPh sb="5" eb="7">
      <t>クメ</t>
    </rPh>
    <rPh sb="7" eb="9">
      <t>シャリョウ</t>
    </rPh>
    <phoneticPr fontId="2"/>
  </si>
  <si>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2"/>
  </si>
  <si>
    <t>特定非営利活動法人　元気ッズ</t>
    <rPh sb="0" eb="2">
      <t>トクテイ</t>
    </rPh>
    <rPh sb="2" eb="5">
      <t>ヒエイリ</t>
    </rPh>
    <rPh sb="5" eb="7">
      <t>カツドウ</t>
    </rPh>
    <rPh sb="7" eb="9">
      <t>ホウジン</t>
    </rPh>
    <rPh sb="10" eb="12">
      <t>ゲンキ</t>
    </rPh>
    <phoneticPr fontId="2"/>
  </si>
  <si>
    <t>えはらけいめいかい</t>
    <phoneticPr fontId="2"/>
  </si>
  <si>
    <t>つやまじふうかい　つやまちゅうおうびょういん</t>
    <phoneticPr fontId="2"/>
  </si>
  <si>
    <t>あかほりびょういん</t>
    <phoneticPr fontId="2"/>
  </si>
  <si>
    <t>つやましんようきんこ</t>
    <phoneticPr fontId="2"/>
  </si>
  <si>
    <t>とうこうかい　いしかわびょういん</t>
    <phoneticPr fontId="2"/>
  </si>
  <si>
    <t>まるもとしゅぞう</t>
    <phoneticPr fontId="2"/>
  </si>
  <si>
    <t>みまさかししゃかいふくしきょうぎかい</t>
    <phoneticPr fontId="2"/>
  </si>
  <si>
    <t>にほんしょくせい</t>
    <phoneticPr fontId="2"/>
  </si>
  <si>
    <t>かんだ</t>
    <phoneticPr fontId="2"/>
  </si>
  <si>
    <t xml:space="preserve">○3才までの子を持つ従業員に、勤務時間短縮制度を設けます。
○妊娠、出産、育児を理由に退職した元社員が希望すれば再雇用を行います。
○大学生を対象としたインターンシップを実施します。
</t>
    <phoneticPr fontId="2"/>
  </si>
  <si>
    <t>たていしたくしー</t>
    <phoneticPr fontId="2"/>
  </si>
  <si>
    <t>はっけいじゃぱん</t>
    <phoneticPr fontId="2"/>
  </si>
  <si>
    <t>たかたおりもの</t>
    <phoneticPr fontId="2"/>
  </si>
  <si>
    <t>とらしょうゆ</t>
    <phoneticPr fontId="2"/>
  </si>
  <si>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</si>
  <si>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</si>
  <si>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</si>
  <si>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</si>
  <si>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</si>
  <si>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</si>
  <si>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</si>
  <si>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</si>
  <si>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</si>
  <si>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</si>
  <si>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</si>
  <si>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</si>
  <si>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</si>
  <si>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</si>
  <si>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</si>
  <si>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</si>
  <si>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</si>
  <si>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</si>
  <si>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</si>
  <si>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</si>
  <si>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</si>
  <si>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</si>
  <si>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</si>
  <si>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</si>
  <si>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</si>
  <si>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</si>
  <si>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</si>
  <si>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</si>
  <si>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</si>
  <si>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</si>
  <si>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</si>
  <si>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</si>
  <si>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</si>
  <si>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</si>
  <si>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</si>
  <si>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</si>
  <si>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</si>
  <si>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</si>
  <si>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</si>
  <si>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</si>
  <si>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</si>
  <si>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</si>
  <si>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</si>
  <si>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</si>
  <si>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</si>
  <si>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</si>
  <si>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</si>
  <si>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</si>
  <si>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</si>
  <si>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</si>
  <si>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</si>
  <si>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http://www.themarket.co.jp/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</si>
  <si>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</si>
  <si>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</si>
  <si>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</si>
  <si>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</si>
  <si>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</si>
  <si>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</si>
  <si>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</si>
  <si>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</si>
  <si>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</si>
  <si>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</si>
  <si>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</si>
  <si>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</si>
  <si>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</si>
  <si>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</si>
  <si>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</si>
  <si>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</si>
  <si>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</si>
  <si>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</si>
  <si>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</si>
  <si>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</si>
  <si>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</si>
  <si>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</si>
  <si>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</si>
  <si>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</si>
  <si>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</si>
  <si>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</si>
  <si>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</si>
  <si>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</si>
  <si>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</si>
  <si>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</si>
  <si>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</si>
  <si>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</si>
  <si>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</si>
  <si>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</si>
  <si>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</si>
  <si>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</si>
  <si>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</si>
  <si>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</si>
  <si>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</si>
  <si>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</si>
  <si>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</si>
  <si>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</si>
  <si>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</si>
  <si>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</si>
  <si>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</si>
  <si>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</si>
  <si>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</si>
  <si>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</si>
  <si>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</si>
  <si>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</si>
  <si>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</si>
  <si>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</si>
  <si>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</si>
  <si>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</si>
  <si>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</si>
  <si>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</si>
  <si>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</si>
  <si>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</si>
  <si>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</si>
  <si>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</si>
  <si>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</si>
  <si>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</si>
  <si>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</si>
  <si>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http://www.gray-pcs.co.jp/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</si>
  <si>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</si>
  <si>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</si>
  <si>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</si>
  <si>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</si>
  <si>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</si>
  <si>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</si>
  <si>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</si>
  <si>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</si>
  <si>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</si>
  <si>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</si>
  <si>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http://www.net-solutions.jp/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</si>
  <si>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</si>
  <si>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</si>
  <si>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</si>
  <si>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</si>
  <si>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</si>
  <si>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</si>
  <si>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</si>
  <si>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</si>
  <si>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</si>
  <si>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http://www.choujibei.co.jp/</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</si>
  <si>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</si>
  <si>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</si>
  <si>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</si>
  <si>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</si>
  <si>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</si>
  <si>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</si>
  <si>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</si>
  <si>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</si>
  <si>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</si>
  <si>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</si>
  <si>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</si>
  <si>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</si>
  <si>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</si>
  <si>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</si>
  <si>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</si>
  <si>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</si>
  <si>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</si>
  <si>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http://www.mizuden.co.jp/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</si>
  <si>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</si>
  <si>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</si>
  <si>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</si>
  <si>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</si>
  <si>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</si>
  <si>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</si>
  <si>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</si>
  <si>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</si>
  <si>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</si>
  <si>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</si>
  <si>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</si>
  <si>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</si>
  <si>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</si>
  <si>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</si>
  <si>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</si>
  <si>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</si>
  <si>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</si>
  <si>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</si>
  <si>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</si>
  <si>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</si>
  <si>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</si>
  <si>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</si>
  <si>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</si>
  <si>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</si>
  <si>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</si>
  <si>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</si>
  <si>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</si>
  <si>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</si>
  <si>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</si>
  <si>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http://www.kaneda-hp.com/</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</si>
  <si>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</si>
  <si>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</si>
  <si>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</si>
  <si>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</si>
  <si>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</si>
  <si>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</si>
  <si>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</si>
  <si>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</si>
  <si>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</si>
  <si>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</si>
  <si>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</si>
  <si>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</si>
  <si>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</si>
  <si>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</si>
  <si>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</si>
  <si>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</si>
  <si>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</si>
  <si>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</si>
  <si>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</si>
  <si>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</si>
  <si>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http://mitsuicoop.jp/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</si>
  <si>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</si>
  <si>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</si>
  <si>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</si>
  <si>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</si>
  <si>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</si>
  <si>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</si>
  <si>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</si>
  <si>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</si>
  <si>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</si>
  <si>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</si>
  <si>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</si>
  <si>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</si>
  <si>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</si>
  <si>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</si>
  <si>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</si>
  <si>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</si>
  <si>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</si>
  <si>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</si>
  <si>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</si>
  <si>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</si>
  <si>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</si>
  <si>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</si>
  <si>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</si>
  <si>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</si>
  <si>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</si>
  <si>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</si>
  <si>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</si>
  <si>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</si>
  <si>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</si>
  <si>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</si>
  <si>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</si>
  <si>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</si>
  <si>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</si>
  <si>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</si>
  <si>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</si>
  <si>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</si>
  <si>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</si>
  <si>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</si>
  <si>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</si>
  <si>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</si>
  <si>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</si>
  <si>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</si>
  <si>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</si>
  <si>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http://www.hailand.co.jp/</t>
  </si>
  <si>
    <t>ＨＰ</t>
    <phoneticPr fontId="3"/>
  </si>
  <si>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</si>
  <si>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</si>
  <si>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</si>
  <si>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</si>
  <si>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</si>
  <si>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</si>
  <si>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</si>
  <si>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</si>
  <si>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</si>
  <si>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</si>
  <si>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</si>
  <si>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</si>
  <si>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</si>
  <si>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</si>
  <si>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</si>
  <si>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</si>
  <si>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</si>
  <si>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</si>
  <si>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</si>
  <si>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</si>
  <si>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</si>
  <si>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</si>
  <si>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</si>
  <si>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</si>
  <si>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</si>
  <si>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</si>
  <si>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</si>
  <si>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</si>
  <si>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</si>
  <si>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</si>
  <si>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</si>
  <si>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</si>
  <si>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</si>
  <si>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</si>
  <si>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</si>
  <si>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</si>
  <si>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</si>
  <si>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</si>
  <si>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</si>
  <si>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</si>
  <si>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</si>
  <si>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</si>
  <si>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</si>
  <si>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</si>
  <si>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3"/>
  </si>
  <si>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</si>
  <si>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</si>
  <si>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</si>
  <si>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</si>
  <si>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3"/>
  </si>
  <si>
    <t>あいるりんく</t>
    <phoneticPr fontId="2"/>
  </si>
  <si>
    <t>700-0945</t>
    <phoneticPr fontId="2"/>
  </si>
  <si>
    <t>こーせいかん</t>
    <phoneticPr fontId="3"/>
  </si>
  <si>
    <t>株式会社ユニテクス</t>
    <rPh sb="0" eb="4">
      <t>カブシキガイシャ</t>
    </rPh>
    <phoneticPr fontId="3"/>
  </si>
  <si>
    <t>ゆにてくす</t>
    <phoneticPr fontId="3"/>
  </si>
  <si>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</si>
  <si>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2"/>
  </si>
  <si>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2"/>
  </si>
  <si>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</si>
  <si>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2"/>
  </si>
  <si>
    <t>くらしきせいぼう</t>
    <phoneticPr fontId="2"/>
  </si>
  <si>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</si>
  <si>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</si>
  <si>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2"/>
  </si>
  <si>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2"/>
  </si>
  <si>
    <t>くめしゃりょう</t>
    <phoneticPr fontId="2"/>
  </si>
  <si>
    <t>わふうかい　なかしまびょういん</t>
    <phoneticPr fontId="2"/>
  </si>
  <si>
    <t>ふくたけきょういくぶんかしんこうざいだん</t>
    <phoneticPr fontId="2"/>
  </si>
  <si>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</si>
  <si>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</si>
  <si>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</si>
  <si>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</si>
  <si>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2"/>
  </si>
  <si>
    <t xml:space="preserve">信頼と安心を、明日の力へ
日本公庫は100％政府出資の政策金融機関です。
</t>
    <phoneticPr fontId="2"/>
  </si>
  <si>
    <t xml:space="preserve">地域のお客様に支えられ、天満屋は創業１８５周年を迎えました。これからも一人ひとりのお客様と真摯に向き合い、お客様と地域の発展の為に尽くしていきます。
</t>
    <phoneticPr fontId="2"/>
  </si>
  <si>
    <t xml:space="preserve">「慈愛と奉仕の医療」を理念に、私たちは地域とのふれあいを基に、あたたかい心で総合的な最良の医療と福祉を提供し、地域の皆様に愛される病院を目指します。
</t>
    <phoneticPr fontId="2"/>
  </si>
  <si>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2"/>
  </si>
  <si>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2"/>
  </si>
  <si>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2"/>
  </si>
  <si>
    <t>http://www.tsuyamasyakyo.or.jp</t>
  </si>
  <si>
    <t>公益社団法人　岡山県文化連盟</t>
    <rPh sb="0" eb="2">
      <t>コウエキ</t>
    </rPh>
    <rPh sb="2" eb="6">
      <t>シャダンホウジン</t>
    </rPh>
    <rPh sb="7" eb="10">
      <t>オカヤマケン</t>
    </rPh>
    <rPh sb="10" eb="12">
      <t>ブンカ</t>
    </rPh>
    <rPh sb="12" eb="14">
      <t>レンメイ</t>
    </rPh>
    <phoneticPr fontId="2"/>
  </si>
  <si>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</si>
  <si>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2"/>
  </si>
  <si>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2"/>
  </si>
  <si>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</si>
  <si>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2"/>
  </si>
  <si>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2"/>
  </si>
  <si>
    <t>株式会社 電通西日本 岡山支社</t>
    <rPh sb="0" eb="4">
      <t>カブシキガイシャ</t>
    </rPh>
    <rPh sb="5" eb="7">
      <t>デンツウ</t>
    </rPh>
    <rPh sb="7" eb="10">
      <t>ニシニホン</t>
    </rPh>
    <rPh sb="11" eb="13">
      <t>オカヤマ</t>
    </rPh>
    <rPh sb="13" eb="15">
      <t>シシャ</t>
    </rPh>
    <phoneticPr fontId="2"/>
  </si>
  <si>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</si>
  <si>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2"/>
  </si>
  <si>
    <t>NPO法人 みる・あそぶ・そだつ 津山子ども広場</t>
    <rPh sb="3" eb="5">
      <t>ホウジン</t>
    </rPh>
    <rPh sb="17" eb="19">
      <t>ツヤマ</t>
    </rPh>
    <rPh sb="19" eb="20">
      <t>コ</t>
    </rPh>
    <rPh sb="22" eb="24">
      <t>ヒロバ</t>
    </rPh>
    <phoneticPr fontId="2"/>
  </si>
  <si>
    <t>大和建設　株式会社</t>
    <rPh sb="0" eb="2">
      <t>ダイワ</t>
    </rPh>
    <rPh sb="2" eb="4">
      <t>ケンセツ</t>
    </rPh>
    <rPh sb="5" eb="9">
      <t>カブシキガイシャ</t>
    </rPh>
    <phoneticPr fontId="2"/>
  </si>
  <si>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</si>
  <si>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2"/>
  </si>
  <si>
    <t>株式会社　クラビズ</t>
    <rPh sb="0" eb="4">
      <t>カブシキガイシャ</t>
    </rPh>
    <phoneticPr fontId="2"/>
  </si>
  <si>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</si>
  <si>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2"/>
  </si>
  <si>
    <t>幸輝興業　株式会社</t>
    <rPh sb="0" eb="2">
      <t>コウキ</t>
    </rPh>
    <rPh sb="2" eb="4">
      <t>コウギョウ</t>
    </rPh>
    <rPh sb="5" eb="9">
      <t>カブシキガイシャ</t>
    </rPh>
    <phoneticPr fontId="2"/>
  </si>
  <si>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2"/>
  </si>
  <si>
    <t>おかやまけんぶんかれんめい</t>
    <phoneticPr fontId="2"/>
  </si>
  <si>
    <t>まにわししゃかいふくしきょうぎかい</t>
    <phoneticPr fontId="2"/>
  </si>
  <si>
    <t>ばらんす</t>
    <phoneticPr fontId="2"/>
  </si>
  <si>
    <t>でんつうにしにほん　おかやまししゃ</t>
    <phoneticPr fontId="2"/>
  </si>
  <si>
    <t>だいわけんせつ</t>
    <phoneticPr fontId="2"/>
  </si>
  <si>
    <t>くらびず</t>
    <phoneticPr fontId="2"/>
  </si>
  <si>
    <t>こうきこうぎょう</t>
    <phoneticPr fontId="2"/>
  </si>
  <si>
    <t>708-0004</t>
  </si>
  <si>
    <t>700-0814</t>
  </si>
  <si>
    <t>700-0953</t>
  </si>
  <si>
    <t>710-0253</t>
  </si>
  <si>
    <t>700-0826</t>
  </si>
  <si>
    <t>712-8031</t>
  </si>
  <si>
    <t>712-8014</t>
  </si>
  <si>
    <t>菅公学生服株式会社</t>
    <rPh sb="0" eb="2">
      <t>カンコウ</t>
    </rPh>
    <rPh sb="2" eb="5">
      <t>ガクセイフク</t>
    </rPh>
    <rPh sb="5" eb="9">
      <t>カブシキガイシャ</t>
    </rPh>
    <phoneticPr fontId="2"/>
  </si>
  <si>
    <t>H26</t>
    <phoneticPr fontId="3"/>
  </si>
  <si>
    <t>H26</t>
    <phoneticPr fontId="3"/>
  </si>
  <si>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</si>
  <si>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2"/>
  </si>
  <si>
    <t>つばさ</t>
    <phoneticPr fontId="2"/>
  </si>
  <si>
    <t>医療法人　つばさ</t>
    <rPh sb="0" eb="4">
      <t>イリョウホウジン</t>
    </rPh>
    <phoneticPr fontId="2"/>
  </si>
  <si>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</si>
  <si>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2"/>
  </si>
  <si>
    <t>あさひてくのぷらんと</t>
    <phoneticPr fontId="3"/>
  </si>
  <si>
    <t>旭テクノプラント　株式会社</t>
    <rPh sb="0" eb="1">
      <t>アサヒ</t>
    </rPh>
    <rPh sb="9" eb="13">
      <t>カブシキガイシャ</t>
    </rPh>
    <phoneticPr fontId="3"/>
  </si>
  <si>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</si>
  <si>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2"/>
  </si>
  <si>
    <t>くらしきせいじんびょうせんたー</t>
    <phoneticPr fontId="3"/>
  </si>
  <si>
    <t>一般財団法人　倉敷成人病センター</t>
    <rPh sb="0" eb="6">
      <t>イッパンザイダンホウジン</t>
    </rPh>
    <rPh sb="7" eb="9">
      <t>クラシキ</t>
    </rPh>
    <rPh sb="9" eb="12">
      <t>セイジンビョウ</t>
    </rPh>
    <phoneticPr fontId="3"/>
  </si>
  <si>
    <t>710-0824</t>
    <phoneticPr fontId="3"/>
  </si>
  <si>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</si>
  <si>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3"/>
  </si>
  <si>
    <t>おかやましてぃえふえむ</t>
    <phoneticPr fontId="3"/>
  </si>
  <si>
    <t>おかやまだいがく</t>
    <phoneticPr fontId="3"/>
  </si>
  <si>
    <t>へいせいれんたかー</t>
    <phoneticPr fontId="3"/>
  </si>
  <si>
    <t>ちゅうじょうしかいいん</t>
    <phoneticPr fontId="3"/>
  </si>
  <si>
    <t>どうわあいぴーくりえいしょん</t>
    <phoneticPr fontId="3"/>
  </si>
  <si>
    <t>ねくすと</t>
    <phoneticPr fontId="3"/>
  </si>
  <si>
    <t>H20 知事賞
H27同盟表彰</t>
    <rPh sb="4" eb="7">
      <t>チジショウ</t>
    </rPh>
    <rPh sb="11" eb="13">
      <t>ドウメイ</t>
    </rPh>
    <rPh sb="13" eb="15">
      <t>ヒョウショウ</t>
    </rPh>
    <phoneticPr fontId="3"/>
  </si>
  <si>
    <t>H19 知事賞
H26同盟表彰</t>
    <rPh sb="4" eb="7">
      <t>チジショウ</t>
    </rPh>
    <rPh sb="11" eb="13">
      <t>ドウメイ</t>
    </rPh>
    <rPh sb="13" eb="15">
      <t>ヒョウショウ</t>
    </rPh>
    <phoneticPr fontId="3"/>
  </si>
  <si>
    <t>株式会社ＮＴＴ西日本 岡山支店</t>
    <rPh sb="7" eb="8">
      <t>ニシ</t>
    </rPh>
    <rPh sb="8" eb="10">
      <t>ニッポン</t>
    </rPh>
    <rPh sb="11" eb="13">
      <t>オカヤマ</t>
    </rPh>
    <rPh sb="13" eb="15">
      <t>シテン</t>
    </rPh>
    <phoneticPr fontId="2"/>
  </si>
  <si>
    <t>医療・福祉</t>
    <phoneticPr fontId="3"/>
  </si>
  <si>
    <t>H27</t>
  </si>
  <si>
    <t>710-0047</t>
    <phoneticPr fontId="3"/>
  </si>
  <si>
    <t>セロリー株式会社</t>
    <phoneticPr fontId="3"/>
  </si>
  <si>
    <t>岡山市南区</t>
  </si>
  <si>
    <t>岡山市東区</t>
  </si>
  <si>
    <t>岡山市北区</t>
  </si>
  <si>
    <t>岡山市中区</t>
  </si>
  <si>
    <t>岡山市北区</t>
    <rPh sb="0" eb="3">
      <t>オカヤマシ</t>
    </rPh>
    <rPh sb="3" eb="5">
      <t>キタク</t>
    </rPh>
    <phoneticPr fontId="3"/>
  </si>
  <si>
    <t>700-8686</t>
    <phoneticPr fontId="2"/>
  </si>
  <si>
    <t>岡山市北区</t>
    <rPh sb="3" eb="5">
      <t>キタク</t>
    </rPh>
    <phoneticPr fontId="3"/>
  </si>
  <si>
    <t>玉野市</t>
    <phoneticPr fontId="3"/>
  </si>
  <si>
    <t>公益財団法人仁和会ももの里病院</t>
    <rPh sb="0" eb="2">
      <t>コウエキ</t>
    </rPh>
    <rPh sb="2" eb="6">
      <t>ザイダンホウジン</t>
    </rPh>
    <rPh sb="6" eb="7">
      <t>ジン</t>
    </rPh>
    <rPh sb="7" eb="9">
      <t>ワカイ</t>
    </rPh>
    <rPh sb="12" eb="13">
      <t>サト</t>
    </rPh>
    <rPh sb="13" eb="15">
      <t>ビョウイン</t>
    </rPh>
    <phoneticPr fontId="3"/>
  </si>
  <si>
    <t>登録
年月日</t>
    <rPh sb="0" eb="2">
      <t>トウロク</t>
    </rPh>
    <rPh sb="3" eb="6">
      <t>ネンガッピ</t>
    </rPh>
    <phoneticPr fontId="18"/>
  </si>
  <si>
    <t>企業・事業所の名称</t>
    <rPh sb="0" eb="2">
      <t>キギョウ</t>
    </rPh>
    <rPh sb="3" eb="6">
      <t>ジギョウショ</t>
    </rPh>
    <rPh sb="7" eb="9">
      <t>メイショウ</t>
    </rPh>
    <phoneticPr fontId="18"/>
  </si>
  <si>
    <t>所在地</t>
    <rPh sb="0" eb="3">
      <t>ショザイチ</t>
    </rPh>
    <phoneticPr fontId="18"/>
  </si>
  <si>
    <t>事業内容</t>
    <rPh sb="0" eb="2">
      <t>ジギョウ</t>
    </rPh>
    <rPh sb="2" eb="4">
      <t>ナイヨウ</t>
    </rPh>
    <phoneticPr fontId="18"/>
  </si>
  <si>
    <t>従業員数
（登録時）</t>
    <rPh sb="0" eb="3">
      <t>ジュウギョウイン</t>
    </rPh>
    <rPh sb="3" eb="4">
      <t>スウ</t>
    </rPh>
    <rPh sb="6" eb="9">
      <t>トウロクジ</t>
    </rPh>
    <phoneticPr fontId="18"/>
  </si>
  <si>
    <t>宣言内容</t>
    <rPh sb="0" eb="2">
      <t>センゲン</t>
    </rPh>
    <rPh sb="2" eb="4">
      <t>ナイヨウ</t>
    </rPh>
    <phoneticPr fontId="18"/>
  </si>
  <si>
    <t>企業・事業所等の紹介</t>
    <rPh sb="0" eb="2">
      <t>キギョウ</t>
    </rPh>
    <rPh sb="3" eb="6">
      <t>ジギョウショ</t>
    </rPh>
    <rPh sb="6" eb="7">
      <t>トウ</t>
    </rPh>
    <rPh sb="8" eb="10">
      <t>ショウカイ</t>
    </rPh>
    <phoneticPr fontId="18"/>
  </si>
  <si>
    <t>受賞歴</t>
    <rPh sb="0" eb="3">
      <t>ジュショウレキ</t>
    </rPh>
    <phoneticPr fontId="18"/>
  </si>
  <si>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</si>
  <si>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</si>
  <si>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</si>
  <si>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17"/>
  </si>
  <si>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</si>
  <si>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17"/>
  </si>
  <si>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</si>
  <si>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17"/>
  </si>
  <si>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</si>
  <si>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</si>
  <si>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17"/>
  </si>
  <si>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</si>
  <si>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</si>
  <si>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</si>
  <si>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</si>
  <si>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</si>
  <si>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</si>
  <si>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</si>
  <si>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</si>
  <si>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</si>
  <si>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</si>
  <si>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</si>
  <si>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</si>
  <si>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</si>
  <si>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</si>
  <si>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</si>
  <si>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</si>
  <si>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</si>
  <si>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</si>
  <si>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</si>
  <si>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</si>
  <si>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</si>
  <si>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</si>
  <si>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</si>
  <si>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</si>
  <si>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</si>
  <si>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</si>
  <si>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</si>
  <si>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</si>
  <si>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</si>
  <si>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</si>
  <si>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</si>
  <si>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</si>
  <si>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</si>
  <si>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</si>
  <si>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</si>
  <si>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</si>
  <si>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</si>
  <si>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</si>
  <si>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</si>
  <si>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</si>
  <si>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</si>
  <si>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</si>
  <si>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</si>
  <si>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</si>
  <si>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</si>
  <si>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</si>
  <si>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</si>
  <si>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</si>
  <si>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3"/>
  </si>
  <si>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3"/>
  </si>
  <si>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</si>
  <si>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</si>
  <si>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</si>
  <si>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</si>
  <si>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</si>
  <si>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</si>
  <si>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</si>
  <si>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</si>
  <si>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</si>
  <si>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</si>
  <si>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</si>
  <si>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</si>
  <si>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</si>
  <si>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</si>
  <si>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</si>
  <si>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</si>
  <si>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</si>
  <si>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</si>
  <si>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</si>
  <si>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3"/>
  </si>
  <si>
    <t>http://www.belief-web.com/</t>
    <phoneticPr fontId="3"/>
  </si>
  <si>
    <t>玉野市</t>
    <rPh sb="0" eb="2">
      <t>タマノ</t>
    </rPh>
    <rPh sb="2" eb="3">
      <t>シ</t>
    </rPh>
    <phoneticPr fontId="2"/>
  </si>
  <si>
    <t>真庭市</t>
    <rPh sb="0" eb="2">
      <t>マニワ</t>
    </rPh>
    <rPh sb="2" eb="3">
      <t>シ</t>
    </rPh>
    <phoneticPr fontId="2"/>
  </si>
  <si>
    <t>美作市</t>
    <rPh sb="0" eb="2">
      <t>ミマサカ</t>
    </rPh>
    <rPh sb="2" eb="3">
      <t>シ</t>
    </rPh>
    <phoneticPr fontId="2"/>
  </si>
  <si>
    <t>奈義町</t>
    <rPh sb="0" eb="3">
      <t>ナギチョウ</t>
    </rPh>
    <phoneticPr fontId="2"/>
  </si>
  <si>
    <t>岡山市北区</t>
    <rPh sb="0" eb="3">
      <t>オカヤマシ</t>
    </rPh>
    <rPh sb="3" eb="5">
      <t>キタク</t>
    </rPh>
    <phoneticPr fontId="17"/>
  </si>
  <si>
    <t>岡山市南区</t>
    <rPh sb="0" eb="3">
      <t>オカヤマシ</t>
    </rPh>
    <rPh sb="3" eb="5">
      <t>ミナミク</t>
    </rPh>
    <phoneticPr fontId="17"/>
  </si>
  <si>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</si>
  <si>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</si>
  <si>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</si>
  <si>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</si>
  <si>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</si>
  <si>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</si>
  <si>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</si>
  <si>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</si>
  <si>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</si>
  <si>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</si>
  <si>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</si>
  <si>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</si>
  <si>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</si>
  <si>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</si>
  <si>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</si>
  <si>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</si>
  <si>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</si>
  <si>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</si>
  <si>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</si>
  <si>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</si>
  <si>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</si>
  <si>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</si>
  <si>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</si>
  <si>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3"/>
  </si>
  <si>
    <t xml:space="preserve">三菱自動車（株）の近く、亀島山のふもとにある会社で、自動車整備・修理を主に、高度な技術と堅実な経営をモットーとしています。お客様満足と社員の満足をともに目指す会社です。
</t>
    <phoneticPr fontId="3"/>
  </si>
  <si>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3"/>
  </si>
  <si>
    <t>http://www.hairmake-age.jp/</t>
    <phoneticPr fontId="3"/>
  </si>
  <si>
    <t>http://www.yunagi.jp/</t>
    <phoneticPr fontId="17"/>
  </si>
  <si>
    <t xml:space="preserve">平成９年の開設以来、総合的な老人福祉を目指し事業所を増設、現在に至る。利用者ひとりひとりの生活を支援し、老人福祉の充実と向上に努めています。
</t>
    <phoneticPr fontId="17"/>
  </si>
  <si>
    <t>医療・福祉</t>
    <rPh sb="0" eb="2">
      <t>イリョウ</t>
    </rPh>
    <rPh sb="3" eb="5">
      <t>フクシ</t>
    </rPh>
    <phoneticPr fontId="3"/>
  </si>
  <si>
    <t>http://www.ubiq-c.jp/</t>
    <phoneticPr fontId="3"/>
  </si>
  <si>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17"/>
  </si>
  <si>
    <t>いせいかい</t>
  </si>
  <si>
    <t>医療法人　医清会</t>
  </si>
  <si>
    <t>700-0944</t>
  </si>
  <si>
    <t>岡山市東区</t>
    <rPh sb="0" eb="3">
      <t>オカヤマシ</t>
    </rPh>
    <rPh sb="3" eb="5">
      <t>ヒガシク</t>
    </rPh>
    <phoneticPr fontId="3"/>
  </si>
  <si>
    <t>さんようせふてぃ</t>
  </si>
  <si>
    <t>株式会社　山陽セフティ</t>
  </si>
  <si>
    <t>しんこうさんぎょう</t>
  </si>
  <si>
    <t>株式会社　親幸産業</t>
  </si>
  <si>
    <t xml:space="preserve">省エネ対策として照明器具の取替、作業時間短縮。
</t>
    <phoneticPr fontId="17"/>
  </si>
  <si>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17"/>
  </si>
  <si>
    <t xml:space="preserve">自動車の修理・鉄金・塗装
自動車（全メーカー中古車・新車）販売
</t>
    <phoneticPr fontId="17"/>
  </si>
  <si>
    <t xml:space="preserve">住宅の地盤改良工事施工会社です。
今後の発展のために、お客様満足度で地元ナンバーワンを目指します。
そのために、従業員の満足度向上を経営戦略として取り組んでいきます。
</t>
    <phoneticPr fontId="17"/>
  </si>
  <si>
    <t>鏡野町</t>
    <rPh sb="0" eb="3">
      <t>カガミノチョウ</t>
    </rPh>
    <phoneticPr fontId="17"/>
  </si>
  <si>
    <t>勝央町</t>
    <rPh sb="0" eb="3">
      <t>ショウオウチョウ</t>
    </rPh>
    <phoneticPr fontId="17"/>
  </si>
  <si>
    <t>701-0211</t>
  </si>
  <si>
    <t>あすも</t>
  </si>
  <si>
    <t>株式会社　アスモ</t>
  </si>
  <si>
    <t>700-0924</t>
  </si>
  <si>
    <t>岡山市南区</t>
    <rPh sb="3" eb="5">
      <t>ミナミク</t>
    </rPh>
    <phoneticPr fontId="3"/>
  </si>
  <si>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</si>
  <si>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</si>
  <si>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</si>
  <si>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3"/>
  </si>
  <si>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3"/>
  </si>
  <si>
    <t>http://beehappy.jp/</t>
    <phoneticPr fontId="17"/>
  </si>
  <si>
    <t>http://k-shinko-s.com/</t>
    <phoneticPr fontId="17"/>
  </si>
  <si>
    <t>ささいしゃかいほけんろうむしじむしょ</t>
  </si>
  <si>
    <t>労働時間の適正管理を目指し、就業規則を見直します。</t>
  </si>
  <si>
    <t>きむらしかいいん</t>
  </si>
  <si>
    <t>医療法人　きむら歯科医院</t>
  </si>
  <si>
    <t>702-8036</t>
  </si>
  <si>
    <t>http://www.chiroro.co.jp/</t>
    <phoneticPr fontId="3"/>
  </si>
  <si>
    <t>http://www.ybeec.com/</t>
    <phoneticPr fontId="3"/>
  </si>
  <si>
    <t>http://pione-welfare.or.jp/</t>
    <phoneticPr fontId="3"/>
  </si>
  <si>
    <t>http://www.sanyo-safety.com/</t>
    <phoneticPr fontId="3"/>
  </si>
  <si>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</si>
  <si>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</si>
  <si>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</si>
  <si>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3"/>
  </si>
  <si>
    <t xml:space="preserve">岡山市内に「岡山珈琲館」を５店舗展開しています。
本格的な珈琲と手づくりのスナック・パフェが特徴です。
</t>
    <phoneticPr fontId="3"/>
  </si>
  <si>
    <t>株式会社　黒﨑塗装店</t>
    <rPh sb="6" eb="7">
      <t>キ</t>
    </rPh>
    <rPh sb="7" eb="10">
      <t>トソウテン</t>
    </rPh>
    <phoneticPr fontId="3"/>
  </si>
  <si>
    <t>http://asumo-cafe.co.jp</t>
    <phoneticPr fontId="3"/>
  </si>
  <si>
    <t>そごうぶっさん</t>
  </si>
  <si>
    <t>710-0834</t>
  </si>
  <si>
    <t>しょうせいかい</t>
  </si>
  <si>
    <t>701-1211</t>
  </si>
  <si>
    <t>その他</t>
    <phoneticPr fontId="3"/>
  </si>
  <si>
    <t xml:space="preserve">ウェディングの衣裳レンタル・写真撮影・会場紹介専門ショップです。レディアンスメイトは、あなたの結婚までのお手伝いをとことん応援いたします。
</t>
    <phoneticPr fontId="3"/>
  </si>
  <si>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3"/>
  </si>
  <si>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3"/>
  </si>
  <si>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3"/>
  </si>
  <si>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3"/>
  </si>
  <si>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3"/>
  </si>
  <si>
    <t xml:space="preserve">お客様からの多彩なニーズをもとに、試作から商品化、量産まで一貫した"ものづくり"をする"お客様の想いを形にする"会社です。
活・喜・挑あふれる会社づくりを推進しています。
</t>
    <phoneticPr fontId="3"/>
  </si>
  <si>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3"/>
  </si>
  <si>
    <t>http://www.okayama.jrc.or.jp/</t>
    <phoneticPr fontId="3"/>
  </si>
  <si>
    <t xml:space="preserve">日本赤十字社岡山県支部は、本社や県内の赤十字施設と協力し、「人道」を基本理念に、災害救護活動、救急法等講習会の開催、青少年赤十字、奉仕団活動、国際活動などに取り組んでいます。
</t>
    <phoneticPr fontId="3"/>
  </si>
  <si>
    <t xml:space="preserve">精神科医療機関として、「人としての尊厳を第一に、安心・安全の医療をめざします」という理念のもと、患者さん一人一人に“光と風と緑”あふれる、明るく快適な治療環境を提供します。
</t>
    <phoneticPr fontId="3"/>
  </si>
  <si>
    <t xml:space="preserve">「信頼され親しまれる病院」をモットーに、地域の皆様の医療の充実と健康増進に貢献しています。
</t>
    <phoneticPr fontId="3"/>
  </si>
  <si>
    <t>http://okayamamc.jp/index.php</t>
    <phoneticPr fontId="3"/>
  </si>
  <si>
    <t xml:space="preserve">信頼される医療を提供することこそ病院の使命であり原動力と考え、「今、あなたに、信頼される病院」を病院の理念として、良質な急性期診療を発展させたいと考えています。
</t>
    <phoneticPr fontId="3"/>
  </si>
  <si>
    <t>http://www.ts-alfresa.net/</t>
    <phoneticPr fontId="3"/>
  </si>
  <si>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3"/>
  </si>
  <si>
    <t>http://k-create.jp</t>
    <phoneticPr fontId="3"/>
  </si>
  <si>
    <t>http://www.okayama.bc.jrc.or.jp/</t>
    <phoneticPr fontId="3"/>
  </si>
  <si>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3"/>
  </si>
  <si>
    <t>http://www.fujiwara-jp.com/</t>
    <phoneticPr fontId="3"/>
  </si>
  <si>
    <t>http://www.kchnet.or.jp/</t>
    <phoneticPr fontId="3"/>
  </si>
  <si>
    <t xml:space="preserve">創立者 大原孫三郎の想い「病院らしくない病院」「患者本位の医療」を継承し、地域の急性期基幹病院として、住民の皆様の健康をお守りするよう努めています。
</t>
    <phoneticPr fontId="3"/>
  </si>
  <si>
    <t xml:space="preserve">経営革新計画の承認、持続化補助金をいただく。
ものづくり補助金へのチャレンジ中。
会社の拡大、従業員の増加を考えている。
</t>
    <phoneticPr fontId="3"/>
  </si>
  <si>
    <t xml:space="preserve">現在はOEMを中心とする製造業ですが、今後は得意とするジーンズを中心に仕様やデザインの決定から縫製までを一貫して手掛けていきたい。
</t>
    <phoneticPr fontId="3"/>
  </si>
  <si>
    <t>http://tanjifriend.com/</t>
    <phoneticPr fontId="3"/>
  </si>
  <si>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3"/>
  </si>
  <si>
    <t>http://medical-jiyukai.jp/</t>
    <phoneticPr fontId="3"/>
  </si>
  <si>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17"/>
  </si>
  <si>
    <t>http://www.kimura-shika.jp/</t>
    <phoneticPr fontId="3"/>
  </si>
  <si>
    <t xml:space="preserve">デイサービス和みのとき、小規模多機能ホーム和みのとき、居宅支援事業所和みのときで、高齢者の方が自分らしくいきいきと生きていくためのお手伝いをさせていただいています。
</t>
    <phoneticPr fontId="3"/>
  </si>
  <si>
    <t>公益財団法人大原記念倉敷中央医療機構　倉敷中央病院</t>
    <phoneticPr fontId="3"/>
  </si>
  <si>
    <t>独立行政法人国立病院機構　岡山医療センター</t>
    <rPh sb="0" eb="2">
      <t>ドクリツ</t>
    </rPh>
    <rPh sb="2" eb="4">
      <t>ギョウセイ</t>
    </rPh>
    <rPh sb="4" eb="6">
      <t>ホウジン</t>
    </rPh>
    <phoneticPr fontId="3"/>
  </si>
  <si>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3"/>
  </si>
  <si>
    <t>はしもとじどうしゃ</t>
    <phoneticPr fontId="3"/>
  </si>
  <si>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3"/>
  </si>
  <si>
    <t>けいくりえいと</t>
    <phoneticPr fontId="3"/>
  </si>
  <si>
    <t>702-8027</t>
    <phoneticPr fontId="2"/>
  </si>
  <si>
    <t>http://www.sogo-bussan.jp/</t>
    <phoneticPr fontId="3"/>
  </si>
  <si>
    <t>http://www.happy-radiance.com/</t>
    <phoneticPr fontId="3"/>
  </si>
  <si>
    <t>http://www.mori-machinery.co.jp</t>
    <phoneticPr fontId="3"/>
  </si>
  <si>
    <t>http://www.kct.ne.jp/~mch/</t>
    <phoneticPr fontId="3"/>
  </si>
  <si>
    <t>http://www.oms.co.jp/</t>
    <phoneticPr fontId="3"/>
  </si>
  <si>
    <t>http://www.okakenko.jp/</t>
    <phoneticPr fontId="3"/>
  </si>
  <si>
    <t>http://www.opa.or.jp/</t>
    <phoneticPr fontId="3"/>
  </si>
  <si>
    <t>http://www.omrex.co.jp/</t>
    <phoneticPr fontId="3"/>
  </si>
  <si>
    <t>http://asunarofuku.jp/</t>
    <phoneticPr fontId="3"/>
  </si>
  <si>
    <t>http://www.popmc.jp/</t>
    <phoneticPr fontId="3"/>
  </si>
  <si>
    <t>http://www.okayama-med.jrc.or.jp/</t>
    <phoneticPr fontId="3"/>
  </si>
  <si>
    <t>709-0601</t>
    <phoneticPr fontId="3"/>
  </si>
  <si>
    <t>ていじんなかしまめでぃかる</t>
    <phoneticPr fontId="2"/>
  </si>
  <si>
    <t>帝人ナカシマメディカル　株式会社</t>
    <rPh sb="0" eb="2">
      <t>テイジン</t>
    </rPh>
    <rPh sb="12" eb="16">
      <t>カブシキガイシャ</t>
    </rPh>
    <phoneticPr fontId="2"/>
  </si>
  <si>
    <t>かつまるしょうゆじょうぞう</t>
    <phoneticPr fontId="3"/>
  </si>
  <si>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</si>
  <si>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</si>
  <si>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</si>
  <si>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</si>
  <si>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</si>
  <si>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</si>
  <si>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</si>
  <si>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</si>
  <si>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</si>
  <si>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</si>
  <si>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</si>
  <si>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</si>
  <si>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</si>
  <si>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</si>
  <si>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</si>
  <si>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</si>
  <si>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</si>
  <si>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</si>
  <si>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</si>
  <si>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17"/>
  </si>
  <si>
    <t>株式会社カヨーメカニカル</t>
    <rPh sb="0" eb="4">
      <t>カブシキガイシャ</t>
    </rPh>
    <phoneticPr fontId="3"/>
  </si>
  <si>
    <t>えぬいーしーる</t>
  </si>
  <si>
    <t>エヌイーシール株式会社</t>
  </si>
  <si>
    <t>716-1112</t>
  </si>
  <si>
    <t>http://junpukai.or.jp/</t>
    <phoneticPr fontId="3"/>
  </si>
  <si>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3"/>
  </si>
  <si>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3"/>
  </si>
  <si>
    <t xml:space="preserve">1933年に創業、醸造食品（醤油、味噌、清酒、焼酎）等を製造する機械やプラントの開発、設計、製造、建設を行っています。
国内シェアは80％を超えており、世界30ヶ国に輸出しています。
</t>
    <phoneticPr fontId="3"/>
  </si>
  <si>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</si>
  <si>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</si>
  <si>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</si>
  <si>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</si>
  <si>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</si>
  <si>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2"/>
  </si>
  <si>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</si>
  <si>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</si>
  <si>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</si>
  <si>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</si>
  <si>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</si>
  <si>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</si>
  <si>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</si>
  <si>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</si>
  <si>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</si>
  <si>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3"/>
  </si>
  <si>
    <t>H27</t>
    <phoneticPr fontId="3"/>
  </si>
  <si>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</si>
  <si>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</si>
  <si>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</si>
  <si>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</si>
  <si>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</si>
  <si>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</si>
  <si>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</si>
  <si>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</si>
  <si>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</si>
  <si>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</si>
  <si>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</si>
  <si>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</si>
  <si>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</si>
  <si>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</si>
  <si>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</si>
  <si>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</si>
  <si>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</si>
  <si>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</si>
  <si>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</si>
  <si>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</si>
  <si>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</si>
  <si>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</si>
  <si>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</si>
  <si>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</si>
  <si>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3"/>
  </si>
  <si>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</si>
  <si>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</si>
  <si>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</si>
  <si>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3"/>
  </si>
  <si>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17"/>
  </si>
  <si>
    <t>吉備中央町</t>
    <rPh sb="0" eb="5">
      <t>キビチュウオウチョウ</t>
    </rPh>
    <phoneticPr fontId="17"/>
  </si>
  <si>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</si>
  <si>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</si>
  <si>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</si>
  <si>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</si>
  <si>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</si>
  <si>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</si>
  <si>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</si>
  <si>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</si>
  <si>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</si>
  <si>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</si>
  <si>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</si>
  <si>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</si>
  <si>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</si>
  <si>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</si>
  <si>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</si>
  <si>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</si>
  <si>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</si>
  <si>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</si>
  <si>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3"/>
  </si>
  <si>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3"/>
  </si>
  <si>
    <t>http://www.green-dc.com/</t>
    <phoneticPr fontId="3"/>
  </si>
  <si>
    <t>http://www.hiromushisou.jp/</t>
    <phoneticPr fontId="3"/>
  </si>
  <si>
    <t>http://akaph.co.jp/</t>
    <phoneticPr fontId="3"/>
  </si>
  <si>
    <t>http://www.harada-ganka.jp/</t>
    <phoneticPr fontId="3"/>
  </si>
  <si>
    <t>どるふぃん・えいど</t>
  </si>
  <si>
    <t>ぐろーばるぷらんにんぐ</t>
  </si>
  <si>
    <t>グローバルプランニング　株式会社</t>
  </si>
  <si>
    <t>https://www.globalp.co.jp/</t>
  </si>
  <si>
    <t>http://www.3838.com/</t>
    <phoneticPr fontId="3"/>
  </si>
  <si>
    <t>http://www.3838.com/</t>
    <phoneticPr fontId="3"/>
  </si>
  <si>
    <t>http://www.okayama.med.or.jp/okayama/</t>
    <phoneticPr fontId="3"/>
  </si>
  <si>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3"/>
  </si>
  <si>
    <t xml:space="preserve">現在社長以外は全員女性（主婦）で、4月から新入社員3名入社しますが、すべて女性。
今後も女性が働きやすい会社を目指していきたいです。
</t>
    <phoneticPr fontId="3"/>
  </si>
  <si>
    <t>http://www.amda-minds.org/</t>
    <phoneticPr fontId="3"/>
  </si>
  <si>
    <t xml:space="preserve">アジア・アフリカ・中南米で貧困の軽減と健康の増進に取り組んでいます。
又、世界各地域の事情にあわせ、母子が健やかな生活を送れるよう地域の人々とともに活動しています。
</t>
    <phoneticPr fontId="3"/>
  </si>
  <si>
    <t>http://www.oka-daihatsu.co.jp/</t>
    <phoneticPr fontId="3"/>
  </si>
  <si>
    <t xml:space="preserve">お客さまの笑顔と感動を糧として
ダイハツ車を通じて、地域社会の発展に貢献しています。
</t>
    <phoneticPr fontId="3"/>
  </si>
  <si>
    <t xml:space="preserve">"人とヒト、人と企業をつなぐ"ことを理念としている社会保険労務士事務所です。
個人・企業を問わずサポートをしております。
</t>
    <phoneticPr fontId="3"/>
  </si>
  <si>
    <t xml:space="preserve">当社は、平成１７年設立の調剤薬局で、玉野・倉敷市で業務を行っています。薬物療法の専門性をもって地域医療の一躍を担い、地域の皆様から選ばれる「かかりつけ薬局」を目指します。
</t>
    <phoneticPr fontId="3"/>
  </si>
  <si>
    <t xml:space="preserve">赤磐市にある、皮膚科・形成外科の医院です。開院して６年、毎年１人以上の職員が育児休暇を取得しています。育児休暇後は無理のない復帰プログラムを組んでいます。
</t>
    <phoneticPr fontId="3"/>
  </si>
  <si>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3"/>
  </si>
  <si>
    <t>http://www.tigrenet.ne.jp/</t>
    <phoneticPr fontId="3"/>
  </si>
  <si>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3"/>
  </si>
  <si>
    <t>http://sohk-p.com/</t>
    <phoneticPr fontId="3"/>
  </si>
  <si>
    <t>医療法人祥樹会　赤磐皮膚科形成外科</t>
    <phoneticPr fontId="3"/>
  </si>
  <si>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</si>
  <si>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</si>
  <si>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</si>
  <si>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</si>
  <si>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17"/>
  </si>
  <si>
    <t xml:space="preserve">介護付有料老人ホームの運営を中心に地域に密着した福祉サービスを行っております。
「皆に優しく、共に楽しく」を基本理念とし、質の高いサービスを提供してまいります。
</t>
    <phoneticPr fontId="3"/>
  </si>
  <si>
    <t>http://www.dolphinaid.jp/</t>
    <phoneticPr fontId="3"/>
  </si>
  <si>
    <t>つやまふくしかい　こうじゅえん</t>
  </si>
  <si>
    <t>津山市</t>
    <phoneticPr fontId="17"/>
  </si>
  <si>
    <t>「おかやま子育て応援宣言企業」登録状況（平成28年3月31日現在）</t>
    <rPh sb="20" eb="22">
      <t>ヘイセイ</t>
    </rPh>
    <rPh sb="24" eb="25">
      <t>ネン</t>
    </rPh>
    <rPh sb="26" eb="27">
      <t>ガツ</t>
    </rPh>
    <rPh sb="29" eb="30">
      <t>ニチ</t>
    </rPh>
    <phoneticPr fontId="17"/>
  </si>
  <si>
    <t>廃止</t>
    <rPh sb="0" eb="2">
      <t>ハイシ</t>
    </rPh>
    <phoneticPr fontId="17"/>
  </si>
  <si>
    <t>新規登録数</t>
    <rPh sb="0" eb="2">
      <t>シンキ</t>
    </rPh>
    <rPh sb="2" eb="5">
      <t>トウロクスウ</t>
    </rPh>
    <phoneticPr fontId="17"/>
  </si>
  <si>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</si>
  <si>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17"/>
  </si>
  <si>
    <t>http://www.fortunetakakura.com/</t>
    <phoneticPr fontId="17"/>
  </si>
  <si>
    <t>すとらいぷいんたーなしょなる</t>
    <phoneticPr fontId="3"/>
  </si>
  <si>
    <t>株式会社ストライプインターナショナル</t>
    <rPh sb="0" eb="4">
      <t>カブシキガイシャ</t>
    </rPh>
    <phoneticPr fontId="2"/>
  </si>
  <si>
    <t>株式会社ティ・シー・シー</t>
    <rPh sb="0" eb="4">
      <t>カブシキガイシャ</t>
    </rPh>
    <phoneticPr fontId="3"/>
  </si>
  <si>
    <t>716-1112</t>
    <phoneticPr fontId="3"/>
  </si>
  <si>
    <t>株式会社　フジワラテクノアート</t>
    <phoneticPr fontId="3"/>
  </si>
  <si>
    <t>701-1133</t>
    <phoneticPr fontId="3"/>
  </si>
  <si>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2"/>
  </si>
  <si>
    <t>運輸業</t>
    <rPh sb="0" eb="2">
      <t>ウンユ</t>
    </rPh>
    <rPh sb="2" eb="3">
      <t>ギョウ</t>
    </rPh>
    <phoneticPr fontId="17"/>
  </si>
  <si>
    <t>岡山市南区</t>
    <rPh sb="0" eb="3">
      <t>オカヤマシ</t>
    </rPh>
    <rPh sb="3" eb="5">
      <t>ミナミク</t>
    </rPh>
    <phoneticPr fontId="3"/>
  </si>
  <si>
    <t>岡山市中区</t>
    <rPh sb="0" eb="3">
      <t>オカヤマシ</t>
    </rPh>
    <rPh sb="3" eb="5">
      <t>ナカク</t>
    </rPh>
    <phoneticPr fontId="3"/>
  </si>
  <si>
    <t>701-0144</t>
    <phoneticPr fontId="3"/>
  </si>
  <si>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</si>
  <si>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</si>
  <si>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</si>
  <si>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</si>
  <si>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28.9.30</t>
    <phoneticPr fontId="3"/>
  </si>
  <si>
    <t>700-0064</t>
  </si>
  <si>
    <t>700-0525</t>
  </si>
  <si>
    <t>おーの</t>
    <phoneticPr fontId="3"/>
  </si>
  <si>
    <t>株式会社　オーノ</t>
    <phoneticPr fontId="3"/>
  </si>
  <si>
    <t>703-8238</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</si>
  <si>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3"/>
  </si>
  <si>
    <t>709-0836</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</si>
  <si>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3"/>
  </si>
  <si>
    <t>株式会社　明日絵</t>
    <rPh sb="0" eb="4">
      <t>カブシキガイシャ</t>
    </rPh>
    <rPh sb="5" eb="7">
      <t>アス</t>
    </rPh>
    <rPh sb="7" eb="8">
      <t>エ</t>
    </rPh>
    <phoneticPr fontId="2"/>
  </si>
  <si>
    <t>免疫分析研究センター　株式会社</t>
    <rPh sb="0" eb="2">
      <t>メンエキ</t>
    </rPh>
    <rPh sb="2" eb="4">
      <t>ブンセキ</t>
    </rPh>
    <rPh sb="4" eb="6">
      <t>ケンキュウ</t>
    </rPh>
    <rPh sb="11" eb="15">
      <t>カブシキガイシャ</t>
    </rPh>
    <phoneticPr fontId="2"/>
  </si>
  <si>
    <t>株式会社ミスターサービス</t>
  </si>
  <si>
    <t>岡山市中区</t>
    <rPh sb="0" eb="3">
      <t>オカヤマシ</t>
    </rPh>
    <rPh sb="3" eb="5">
      <t>ナカク</t>
    </rPh>
    <phoneticPr fontId="2"/>
  </si>
  <si>
    <t>鳴本石材株式会社</t>
    <rPh sb="0" eb="1">
      <t>ナ</t>
    </rPh>
    <rPh sb="1" eb="2">
      <t>モト</t>
    </rPh>
    <rPh sb="2" eb="4">
      <t>セキザイ</t>
    </rPh>
    <rPh sb="4" eb="8">
      <t>カブシキガイシャ</t>
    </rPh>
    <phoneticPr fontId="2"/>
  </si>
  <si>
    <t>有限会社トラベルシリウス</t>
    <rPh sb="0" eb="4">
      <t>ユウゲンガイシャ</t>
    </rPh>
    <phoneticPr fontId="2"/>
  </si>
  <si>
    <t>真庭市</t>
    <rPh sb="0" eb="3">
      <t>マニワシ</t>
    </rPh>
    <phoneticPr fontId="2"/>
  </si>
  <si>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2"/>
  </si>
  <si>
    <t>有限会社瀬戸内興産</t>
    <rPh sb="0" eb="4">
      <t>ユウゲンガイシャ</t>
    </rPh>
    <rPh sb="4" eb="7">
      <t>セトウチ</t>
    </rPh>
    <rPh sb="7" eb="8">
      <t>キョウ</t>
    </rPh>
    <rPh sb="8" eb="9">
      <t>サン</t>
    </rPh>
    <phoneticPr fontId="2"/>
  </si>
  <si>
    <t>特別養護老人ホーム碧山荘</t>
    <rPh sb="0" eb="2">
      <t>トクベツ</t>
    </rPh>
    <rPh sb="2" eb="4">
      <t>ヨウゴ</t>
    </rPh>
    <rPh sb="4" eb="6">
      <t>ロウジン</t>
    </rPh>
    <rPh sb="9" eb="10">
      <t>ミドリ</t>
    </rPh>
    <rPh sb="10" eb="11">
      <t>ヤマ</t>
    </rPh>
    <rPh sb="11" eb="12">
      <t>ソウ</t>
    </rPh>
    <phoneticPr fontId="2"/>
  </si>
  <si>
    <t>サンキ・ウエルビィ株式会社岡山ブロック</t>
    <rPh sb="9" eb="13">
      <t>カブシキガイシャ</t>
    </rPh>
    <rPh sb="13" eb="15">
      <t>オカヤマ</t>
    </rPh>
    <phoneticPr fontId="2"/>
  </si>
  <si>
    <t>岡山市南区</t>
    <rPh sb="0" eb="3">
      <t>オカヤマシ</t>
    </rPh>
    <rPh sb="3" eb="5">
      <t>ミナミク</t>
    </rPh>
    <phoneticPr fontId="2"/>
  </si>
  <si>
    <t>株式会社ＨＵＧＨＵＧ</t>
    <rPh sb="0" eb="4">
      <t>カブシキガイシャ</t>
    </rPh>
    <phoneticPr fontId="2"/>
  </si>
  <si>
    <t>株式会社セントラル・パーク</t>
    <phoneticPr fontId="2"/>
  </si>
  <si>
    <t>株式会社みうら</t>
    <rPh sb="0" eb="4">
      <t>カブシキガイシャ</t>
    </rPh>
    <phoneticPr fontId="2"/>
  </si>
  <si>
    <t>株式会社奥野組</t>
    <rPh sb="0" eb="4">
      <t>カブシキガイシャ</t>
    </rPh>
    <rPh sb="4" eb="5">
      <t>オク</t>
    </rPh>
    <rPh sb="5" eb="6">
      <t>ノ</t>
    </rPh>
    <rPh sb="6" eb="7">
      <t>ク</t>
    </rPh>
    <phoneticPr fontId="2"/>
  </si>
  <si>
    <t>うらやす白鳩保育園</t>
    <rPh sb="4" eb="5">
      <t>シロ</t>
    </rPh>
    <rPh sb="5" eb="6">
      <t>ハト</t>
    </rPh>
    <rPh sb="6" eb="9">
      <t>ホイクエン</t>
    </rPh>
    <phoneticPr fontId="2"/>
  </si>
  <si>
    <t>あびこ不動産</t>
    <rPh sb="3" eb="6">
      <t>フドウサン</t>
    </rPh>
    <phoneticPr fontId="2"/>
  </si>
  <si>
    <t>株式会社ダスキンサーブ中国・四国</t>
    <rPh sb="0" eb="4">
      <t>カブシキガイシャ</t>
    </rPh>
    <rPh sb="11" eb="13">
      <t>チュウゴク</t>
    </rPh>
    <rPh sb="14" eb="16">
      <t>シコク</t>
    </rPh>
    <phoneticPr fontId="2"/>
  </si>
  <si>
    <t>株式会社インテックス</t>
    <rPh sb="0" eb="4">
      <t>カブシキガイシャ</t>
    </rPh>
    <phoneticPr fontId="2"/>
  </si>
  <si>
    <t>株式会社つくも</t>
    <rPh sb="0" eb="4">
      <t>カブシキガイシャ</t>
    </rPh>
    <phoneticPr fontId="2"/>
  </si>
  <si>
    <t>その他</t>
    <phoneticPr fontId="2"/>
  </si>
  <si>
    <t>サービス業</t>
    <rPh sb="4" eb="5">
      <t>ギョウ</t>
    </rPh>
    <phoneticPr fontId="2"/>
  </si>
  <si>
    <t>卸・小売業</t>
    <rPh sb="0" eb="1">
      <t>オロシ</t>
    </rPh>
    <rPh sb="2" eb="5">
      <t>コウリギョウ</t>
    </rPh>
    <phoneticPr fontId="2"/>
  </si>
  <si>
    <t>医療・福祉</t>
    <rPh sb="0" eb="2">
      <t>イリョウ</t>
    </rPh>
    <rPh sb="3" eb="5">
      <t>フクシ</t>
    </rPh>
    <phoneticPr fontId="2"/>
  </si>
  <si>
    <t>建設業</t>
    <rPh sb="0" eb="3">
      <t>ケンセツギョウ</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</si>
  <si>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t>
    <rPh sb="1" eb="4">
      <t>ホイクシ</t>
    </rPh>
    <rPh sb="4" eb="6">
      <t>ジョウチュウ</t>
    </rPh>
    <rPh sb="7" eb="9">
      <t>インナイ</t>
    </rPh>
    <rPh sb="9" eb="12">
      <t>タクジショ</t>
    </rPh>
    <rPh sb="13" eb="15">
      <t>ウンエイ</t>
    </rPh>
    <rPh sb="17" eb="18">
      <t>コ</t>
    </rPh>
    <rPh sb="22" eb="23">
      <t>サイ</t>
    </rPh>
    <rPh sb="23" eb="24">
      <t>ジ</t>
    </rPh>
    <rPh sb="28" eb="30">
      <t>イッショ</t>
    </rPh>
    <rPh sb="31" eb="33">
      <t>ツウキン</t>
    </rPh>
    <rPh sb="36" eb="38">
      <t>カンキョウ</t>
    </rPh>
    <rPh sb="39" eb="40">
      <t>トトノ</t>
    </rPh>
    <rPh sb="46" eb="48">
      <t>コソダ</t>
    </rPh>
    <rPh sb="49" eb="50">
      <t>チュウ</t>
    </rPh>
    <rPh sb="51" eb="52">
      <t>カタ</t>
    </rPh>
    <rPh sb="53" eb="55">
      <t>シュウギョウ</t>
    </rPh>
    <rPh sb="59" eb="61">
      <t>キンム</t>
    </rPh>
    <rPh sb="61" eb="63">
      <t>ケイタイ</t>
    </rPh>
    <rPh sb="64" eb="66">
      <t>ジタン</t>
    </rPh>
    <rPh sb="67" eb="68">
      <t>シュウ</t>
    </rPh>
    <rPh sb="68" eb="69">
      <t>タン</t>
    </rPh>
    <rPh sb="71" eb="73">
      <t>ジュウナン</t>
    </rPh>
    <rPh sb="74" eb="75">
      <t>キ</t>
    </rPh>
    <rPh sb="76" eb="77">
      <t>カ</t>
    </rPh>
    <rPh sb="79" eb="81">
      <t>カジ</t>
    </rPh>
    <rPh sb="82" eb="84">
      <t>イクジ</t>
    </rPh>
    <rPh sb="85" eb="87">
      <t>シゴト</t>
    </rPh>
    <rPh sb="88" eb="90">
      <t>リョウリツ</t>
    </rPh>
    <rPh sb="91" eb="93">
      <t>シエン</t>
    </rPh>
    <rPh sb="126" eb="128">
      <t>ガッコウ</t>
    </rPh>
    <rPh sb="128" eb="130">
      <t>ギョウジ</t>
    </rPh>
    <rPh sb="131" eb="132">
      <t>スス</t>
    </rPh>
    <rPh sb="134" eb="136">
      <t>サンカ</t>
    </rPh>
    <rPh sb="141" eb="142">
      <t>ミナ</t>
    </rPh>
    <rPh sb="143" eb="145">
      <t>キョウリョク</t>
    </rPh>
    <rPh sb="151" eb="152">
      <t>ク</t>
    </rPh>
    <phoneticPr fontId="3"/>
  </si>
  <si>
    <t>708-1302</t>
    <phoneticPr fontId="3"/>
  </si>
  <si>
    <t>奈義町</t>
    <rPh sb="0" eb="2">
      <t>ナギ</t>
    </rPh>
    <rPh sb="2" eb="3">
      <t>チョウ</t>
    </rPh>
    <phoneticPr fontId="3"/>
  </si>
  <si>
    <t>株式会社　ＢＡＬＡＮＣＥ.</t>
    <rPh sb="0" eb="4">
      <t>カブシキガイシャ</t>
    </rPh>
    <phoneticPr fontId="2"/>
  </si>
  <si>
    <t>医療法人　はらだ眼科</t>
    <rPh sb="0" eb="2">
      <t>イリョウ</t>
    </rPh>
    <rPh sb="2" eb="4">
      <t>ホウジン</t>
    </rPh>
    <rPh sb="8" eb="10">
      <t>ガンカ</t>
    </rPh>
    <phoneticPr fontId="3"/>
  </si>
  <si>
    <t>700-0904</t>
    <phoneticPr fontId="3"/>
  </si>
  <si>
    <t>あすか</t>
    <phoneticPr fontId="2"/>
  </si>
  <si>
    <t>http://www.aska-planning-design.co.jp/</t>
  </si>
  <si>
    <t>28.10.14</t>
    <phoneticPr fontId="2"/>
  </si>
  <si>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2"/>
  </si>
  <si>
    <t>めんえきぶんせきけんきゅうせんたー</t>
    <phoneticPr fontId="2"/>
  </si>
  <si>
    <t>701-1221</t>
    <phoneticPr fontId="2"/>
  </si>
  <si>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</si>
  <si>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</si>
  <si>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2"/>
  </si>
  <si>
    <t>702-8002</t>
    <phoneticPr fontId="2"/>
  </si>
  <si>
    <t>http://mr-service.jp/</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</si>
  <si>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</si>
  <si>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のだはつ</t>
    <phoneticPr fontId="2"/>
  </si>
  <si>
    <t>713-8123</t>
  </si>
  <si>
    <t>ぽーらぴおーね</t>
    <phoneticPr fontId="2"/>
  </si>
  <si>
    <t>ＰＯＬＡピオーネ</t>
    <phoneticPr fontId="2"/>
  </si>
  <si>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</si>
  <si>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</si>
  <si>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</si>
  <si>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</si>
  <si>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</si>
  <si>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17"/>
  </si>
  <si>
    <t>いりょうほうじん　らんわかい</t>
    <phoneticPr fontId="3"/>
  </si>
  <si>
    <t>医療法人蘭和会</t>
    <rPh sb="0" eb="2">
      <t>イリョウ</t>
    </rPh>
    <rPh sb="2" eb="4">
      <t>ホウジン</t>
    </rPh>
    <rPh sb="4" eb="5">
      <t>ラン</t>
    </rPh>
    <rPh sb="5" eb="6">
      <t>ワ</t>
    </rPh>
    <rPh sb="6" eb="7">
      <t>カイ</t>
    </rPh>
    <phoneticPr fontId="2"/>
  </si>
  <si>
    <t>708-0842</t>
    <phoneticPr fontId="3"/>
  </si>
  <si>
    <t>http://www.ranwakai.or.jp</t>
    <phoneticPr fontId="3"/>
  </si>
  <si>
    <t>29.1.31</t>
    <phoneticPr fontId="3"/>
  </si>
  <si>
    <t>706-0001</t>
    <phoneticPr fontId="3"/>
  </si>
  <si>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phoneticPr fontId="2"/>
  </si>
  <si>
    <t>当法人の運営方針である「地域に根ざし、ひとの生涯を見据えた医療と福祉を包括的に提供します」のもと診療所、介護老人保健施設、居宅介護支援事業所を運営しています。</t>
    <phoneticPr fontId="3"/>
  </si>
  <si>
    <t>和気町</t>
    <rPh sb="0" eb="2">
      <t>ワケ</t>
    </rPh>
    <rPh sb="2" eb="3">
      <t>チョウ</t>
    </rPh>
    <phoneticPr fontId="17"/>
  </si>
  <si>
    <t>701-2222</t>
    <phoneticPr fontId="17"/>
  </si>
  <si>
    <t xml:space="preserve">700-0863 </t>
    <phoneticPr fontId="17"/>
  </si>
  <si>
    <t>株式会社ダイキフーズ</t>
    <phoneticPr fontId="17"/>
  </si>
  <si>
    <t>岡山県産野菜・果物の加工・販売（乾燥・ピューレ・レトルト加工）、業務用惣菜の製造。</t>
    <rPh sb="35" eb="37">
      <t>ソウザイ</t>
    </rPh>
    <phoneticPr fontId="17"/>
  </si>
  <si>
    <t xml:space="preserve">700-0984 </t>
    <phoneticPr fontId="3"/>
  </si>
  <si>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3"/>
  </si>
  <si>
    <t>みらいえーるしゃかいほけんろうむしほうじん</t>
    <phoneticPr fontId="3"/>
  </si>
  <si>
    <t>社会福祉法人鳥取上小児福祉協会　天心寮</t>
    <phoneticPr fontId="17"/>
  </si>
  <si>
    <t>http://tenshinryo.jp/</t>
    <phoneticPr fontId="17"/>
  </si>
  <si>
    <t>私共岡山三相電機㈱はポンプモーターを通じて時代と環境に最新・最善のテクノロジーで人々の未来と豊かな明日のために地球に優しい企業として夢を拡げていきたいと考えています。</t>
    <phoneticPr fontId="17"/>
  </si>
  <si>
    <t>http://www.maco.co.jp/</t>
    <phoneticPr fontId="3"/>
  </si>
  <si>
    <t xml:space="preserve">703-8236 </t>
    <phoneticPr fontId="3"/>
  </si>
  <si>
    <t>700-0824</t>
    <phoneticPr fontId="17"/>
  </si>
  <si>
    <t>製造業</t>
    <rPh sb="0" eb="3">
      <t>セイゾウギョウ</t>
    </rPh>
    <phoneticPr fontId="17"/>
  </si>
  <si>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17"/>
  </si>
  <si>
    <t>玉島味噌醤油合資会社</t>
    <rPh sb="0" eb="2">
      <t>タマシマ</t>
    </rPh>
    <rPh sb="2" eb="4">
      <t>ミソ</t>
    </rPh>
    <rPh sb="4" eb="6">
      <t>ショウユ</t>
    </rPh>
    <rPh sb="6" eb="8">
      <t>ゴウシ</t>
    </rPh>
    <rPh sb="8" eb="10">
      <t>ガイシャ</t>
    </rPh>
    <phoneticPr fontId="17"/>
  </si>
  <si>
    <t>倉敷市</t>
    <rPh sb="0" eb="3">
      <t>クラシキシ</t>
    </rPh>
    <phoneticPr fontId="17"/>
  </si>
  <si>
    <t>有限会社ライフネット</t>
    <rPh sb="0" eb="4">
      <t>ユウゲンガイシャ</t>
    </rPh>
    <phoneticPr fontId="17"/>
  </si>
  <si>
    <t>医療・福祉</t>
    <rPh sb="0" eb="2">
      <t>イリョウ</t>
    </rPh>
    <rPh sb="3" eb="5">
      <t>フクシ</t>
    </rPh>
    <phoneticPr fontId="17"/>
  </si>
  <si>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17"/>
  </si>
  <si>
    <t>玉島信用金庫</t>
    <rPh sb="0" eb="2">
      <t>タマシマ</t>
    </rPh>
    <rPh sb="2" eb="4">
      <t>シンヨウ</t>
    </rPh>
    <rPh sb="4" eb="6">
      <t>キンコ</t>
    </rPh>
    <phoneticPr fontId="17"/>
  </si>
  <si>
    <t>金融・保険業</t>
    <rPh sb="0" eb="2">
      <t>キンユウ</t>
    </rPh>
    <rPh sb="3" eb="6">
      <t>ホケンギョウ</t>
    </rPh>
    <phoneticPr fontId="17"/>
  </si>
  <si>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17"/>
  </si>
  <si>
    <t>いりょうほうじんおりーぶ</t>
    <phoneticPr fontId="17"/>
  </si>
  <si>
    <t>医療法人オリーブ</t>
    <rPh sb="0" eb="2">
      <t>イリョウ</t>
    </rPh>
    <rPh sb="2" eb="4">
      <t>ホウジン</t>
    </rPh>
    <phoneticPr fontId="17"/>
  </si>
  <si>
    <t>700-0921</t>
    <phoneticPr fontId="17"/>
  </si>
  <si>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17"/>
  </si>
  <si>
    <t>株式会社ワードシステム</t>
    <rPh sb="0" eb="4">
      <t>カブシキガイシャ</t>
    </rPh>
    <phoneticPr fontId="17"/>
  </si>
  <si>
    <t xml:space="preserve">708-0077 </t>
    <phoneticPr fontId="17"/>
  </si>
  <si>
    <t>津山市</t>
    <rPh sb="0" eb="3">
      <t>ツヤマシ</t>
    </rPh>
    <phoneticPr fontId="17"/>
  </si>
  <si>
    <t>まごのて村株式会社</t>
    <rPh sb="4" eb="5">
      <t>ムラ</t>
    </rPh>
    <rPh sb="5" eb="9">
      <t>カブシキガイシャ</t>
    </rPh>
    <phoneticPr fontId="17"/>
  </si>
  <si>
    <t>瀬戸内市</t>
    <rPh sb="0" eb="4">
      <t>セトウチシ</t>
    </rPh>
    <phoneticPr fontId="17"/>
  </si>
  <si>
    <t>卸・小売業</t>
    <rPh sb="0" eb="1">
      <t>オロシ</t>
    </rPh>
    <rPh sb="2" eb="5">
      <t>コウリギョウ</t>
    </rPh>
    <phoneticPr fontId="17"/>
  </si>
  <si>
    <t>株式会社カザケン</t>
    <rPh sb="0" eb="4">
      <t>カブシキガイシャ</t>
    </rPh>
    <phoneticPr fontId="17"/>
  </si>
  <si>
    <t>建設業</t>
    <rPh sb="0" eb="3">
      <t>ケンセツギョウ</t>
    </rPh>
    <phoneticPr fontId="17"/>
  </si>
  <si>
    <t>29.06.30</t>
    <phoneticPr fontId="3"/>
  </si>
  <si>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17"/>
  </si>
  <si>
    <t>http://www.olive-family.com</t>
    <phoneticPr fontId="17"/>
  </si>
  <si>
    <t>株式会社芦野組</t>
    <rPh sb="0" eb="4">
      <t>カブシキガイシャ</t>
    </rPh>
    <rPh sb="4" eb="6">
      <t>アシノ</t>
    </rPh>
    <rPh sb="6" eb="7">
      <t>ク</t>
    </rPh>
    <phoneticPr fontId="17"/>
  </si>
  <si>
    <t>株式会社AWS</t>
    <rPh sb="0" eb="4">
      <t>カブシキガイシャ</t>
    </rPh>
    <phoneticPr fontId="17"/>
  </si>
  <si>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17"/>
  </si>
  <si>
    <t>株式会社AR</t>
    <phoneticPr fontId="17"/>
  </si>
  <si>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17"/>
  </si>
  <si>
    <t>えびす</t>
    <phoneticPr fontId="17"/>
  </si>
  <si>
    <t>有限会社髙橋工芸</t>
    <rPh sb="0" eb="4">
      <t>ユウゲンガイシャ</t>
    </rPh>
    <rPh sb="5" eb="6">
      <t>ハシ</t>
    </rPh>
    <rPh sb="6" eb="8">
      <t>コウゲイ</t>
    </rPh>
    <phoneticPr fontId="17"/>
  </si>
  <si>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17"/>
  </si>
  <si>
    <t>大和警備保障株式会社</t>
    <rPh sb="0" eb="2">
      <t>ダイワ</t>
    </rPh>
    <rPh sb="2" eb="4">
      <t>ケイビ</t>
    </rPh>
    <rPh sb="4" eb="6">
      <t>ホショウ</t>
    </rPh>
    <rPh sb="6" eb="10">
      <t>カブシキガイシャ</t>
    </rPh>
    <phoneticPr fontId="17"/>
  </si>
  <si>
    <t>その他</t>
    <rPh sb="2" eb="3">
      <t>タ</t>
    </rPh>
    <phoneticPr fontId="17"/>
  </si>
  <si>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17"/>
  </si>
  <si>
    <t>株式会社穴吹カレッジサービス岡山営業所</t>
    <rPh sb="0" eb="4">
      <t>カブシキガイシャ</t>
    </rPh>
    <rPh sb="4" eb="6">
      <t>アナブキ</t>
    </rPh>
    <rPh sb="14" eb="16">
      <t>オカヤマ</t>
    </rPh>
    <rPh sb="16" eb="19">
      <t>エイギョウショ</t>
    </rPh>
    <phoneticPr fontId="17"/>
  </si>
  <si>
    <t>700-0818</t>
    <phoneticPr fontId="2"/>
  </si>
  <si>
    <t>http://www.ryobi-resola.co.jp/</t>
    <phoneticPr fontId="3"/>
  </si>
  <si>
    <t>株式会社両備リソラ</t>
    <rPh sb="0" eb="4">
      <t>カブシキガイシャ</t>
    </rPh>
    <rPh sb="4" eb="6">
      <t>リョウビ</t>
    </rPh>
    <phoneticPr fontId="3"/>
  </si>
  <si>
    <t>りょうびりそら</t>
    <phoneticPr fontId="3"/>
  </si>
  <si>
    <t>株式会社共伸化学</t>
    <rPh sb="0" eb="4">
      <t>カブシキガイシャ</t>
    </rPh>
    <rPh sb="4" eb="5">
      <t>キョウ</t>
    </rPh>
    <rPh sb="5" eb="6">
      <t>ノ</t>
    </rPh>
    <rPh sb="6" eb="8">
      <t>カガク</t>
    </rPh>
    <phoneticPr fontId="17"/>
  </si>
  <si>
    <t>岡山市南区</t>
    <rPh sb="0" eb="3">
      <t>オカヤマシ</t>
    </rPh>
    <rPh sb="3" eb="4">
      <t>ミナミ</t>
    </rPh>
    <rPh sb="4" eb="5">
      <t>ク</t>
    </rPh>
    <phoneticPr fontId="17"/>
  </si>
  <si>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17"/>
  </si>
  <si>
    <t>株式会社マツモトキヨシ中四国販売</t>
    <phoneticPr fontId="17"/>
  </si>
  <si>
    <t>有限会社恵比寿</t>
    <rPh sb="0" eb="4">
      <t>ユウゲンガイシャ</t>
    </rPh>
    <rPh sb="4" eb="5">
      <t>メグ</t>
    </rPh>
    <rPh sb="6" eb="7">
      <t>コトブキ</t>
    </rPh>
    <phoneticPr fontId="17"/>
  </si>
  <si>
    <t>http://www.asoa.jp/</t>
    <phoneticPr fontId="17"/>
  </si>
  <si>
    <t>株式会社学文社</t>
    <phoneticPr fontId="17"/>
  </si>
  <si>
    <t>株式会社バンガード</t>
    <rPh sb="0" eb="4">
      <t>カブシキガイシャ</t>
    </rPh>
    <phoneticPr fontId="17"/>
  </si>
  <si>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17"/>
  </si>
  <si>
    <t>アサヒグループ食品株式会社　岡山工場</t>
    <rPh sb="7" eb="9">
      <t>ショクヒン</t>
    </rPh>
    <rPh sb="9" eb="13">
      <t>カブシキガイシャ</t>
    </rPh>
    <rPh sb="14" eb="18">
      <t>オカヤマコウジョウ</t>
    </rPh>
    <phoneticPr fontId="2"/>
  </si>
  <si>
    <t>http://www.asahi-gf.co.jp/</t>
    <phoneticPr fontId="3"/>
  </si>
  <si>
    <t>エフピコアルライト株式会社</t>
    <phoneticPr fontId="3"/>
  </si>
  <si>
    <t>714-0062</t>
    <phoneticPr fontId="3"/>
  </si>
  <si>
    <t>http://www.e-alright.com/</t>
    <phoneticPr fontId="3"/>
  </si>
  <si>
    <t>えふぴこあるらいとかぶしきがいしゃ</t>
    <phoneticPr fontId="3"/>
  </si>
  <si>
    <t>まごころとコストパフォーマンスで、お客様が100％安心してお使いいただける包装資材（ ダンボール・プラスチックフィルム）の提供をめざしている製造会社です。</t>
    <phoneticPr fontId="3"/>
  </si>
  <si>
    <t>○小学校就学前の子どもがいる従業員に対し、勤務時間短縮制度を設けます。　　　　　　　　　　　　　　　　　　　　　　　　　　　　　　　　　　　　　　　　　　　　　　　○配偶者の出産時に２日間の特別休暇を与えます。　　　　　　　　　　　　　　　　○仕事と子育てが両立できる働き易い職場づくりに取り組むイクボスを目指します。</t>
    <phoneticPr fontId="3"/>
  </si>
  <si>
    <t>https://www.m-chemical.co.jp/</t>
    <phoneticPr fontId="3"/>
  </si>
  <si>
    <t>株式会社バーズコミュニケーション</t>
    <rPh sb="0" eb="4">
      <t>カブシキガイシャ</t>
    </rPh>
    <phoneticPr fontId="17"/>
  </si>
  <si>
    <t>株式会社クロスリンクライフ</t>
    <rPh sb="0" eb="4">
      <t>カブシキガイシャ</t>
    </rPh>
    <phoneticPr fontId="17"/>
  </si>
  <si>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17"/>
  </si>
  <si>
    <t>株式会社ジップ</t>
    <rPh sb="0" eb="4">
      <t>カブシキガイシャ</t>
    </rPh>
    <phoneticPr fontId="17"/>
  </si>
  <si>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17"/>
  </si>
  <si>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17"/>
  </si>
  <si>
    <t>やまさき</t>
    <phoneticPr fontId="17"/>
  </si>
  <si>
    <t>株式会社ヤマサキ</t>
    <rPh sb="0" eb="4">
      <t>カブシキガイシャ</t>
    </rPh>
    <phoneticPr fontId="17"/>
  </si>
  <si>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17"/>
  </si>
  <si>
    <t>三備ホンダ販売株式会社</t>
    <phoneticPr fontId="17"/>
  </si>
  <si>
    <t>マルハン津山店</t>
    <rPh sb="4" eb="7">
      <t>ツヤマテン</t>
    </rPh>
    <phoneticPr fontId="17"/>
  </si>
  <si>
    <t>712-8074</t>
  </si>
  <si>
    <t xml:space="preserve">719-3141 </t>
    <phoneticPr fontId="17"/>
  </si>
  <si>
    <t>真庭市</t>
    <rPh sb="0" eb="3">
      <t>マニワシ</t>
    </rPh>
    <phoneticPr fontId="17"/>
  </si>
  <si>
    <t>株式会社福谷電装</t>
    <phoneticPr fontId="17"/>
  </si>
  <si>
    <t>株式会社六基</t>
    <rPh sb="0" eb="4">
      <t>カブシキガイシャ</t>
    </rPh>
    <rPh sb="4" eb="5">
      <t>ロク</t>
    </rPh>
    <rPh sb="5" eb="6">
      <t>モトイ</t>
    </rPh>
    <phoneticPr fontId="17"/>
  </si>
  <si>
    <t>梶岡建設株式会社</t>
    <phoneticPr fontId="17"/>
  </si>
  <si>
    <t>株式会社スガテック　西日本支店</t>
    <phoneticPr fontId="17"/>
  </si>
  <si>
    <t>http://sugatec.co.jp/outline/index.html</t>
    <phoneticPr fontId="17"/>
  </si>
  <si>
    <t>各種省力化機械・自動検査装置（主に自動車部品製造の工程においての寸法を検査）・治具の製造メーカーです。
その他、少量多品種の特殊品の精密機械加工を得意としています。</t>
    <phoneticPr fontId="17"/>
  </si>
  <si>
    <t xml:space="preserve">710-0055 </t>
    <phoneticPr fontId="3"/>
  </si>
  <si>
    <t xml:space="preserve">705-0132 </t>
    <phoneticPr fontId="3"/>
  </si>
  <si>
    <t>708-0011</t>
    <phoneticPr fontId="3"/>
  </si>
  <si>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17"/>
  </si>
  <si>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17"/>
  </si>
  <si>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3"/>
  </si>
  <si>
    <t>http://www.daiwalease.co.jp/</t>
    <phoneticPr fontId="3"/>
  </si>
  <si>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3"/>
  </si>
  <si>
    <t>医療法人賀新会　プライムホスピタル玉島</t>
    <rPh sb="0" eb="2">
      <t>イリョウ</t>
    </rPh>
    <rPh sb="2" eb="4">
      <t>ホウジン</t>
    </rPh>
    <rPh sb="4" eb="5">
      <t>ガ</t>
    </rPh>
    <rPh sb="5" eb="6">
      <t>シン</t>
    </rPh>
    <rPh sb="6" eb="7">
      <t>カイ</t>
    </rPh>
    <rPh sb="17" eb="19">
      <t>タマシマ</t>
    </rPh>
    <phoneticPr fontId="2"/>
  </si>
  <si>
    <t>https://www.primehospital.or.jp/</t>
    <phoneticPr fontId="3"/>
  </si>
  <si>
    <t>株式会社　ティグレ　岡山支店</t>
    <rPh sb="12" eb="14">
      <t>シテン</t>
    </rPh>
    <phoneticPr fontId="3"/>
  </si>
  <si>
    <t>立岡靴工房</t>
    <rPh sb="0" eb="2">
      <t>タツオカ</t>
    </rPh>
    <rPh sb="2" eb="3">
      <t>クツ</t>
    </rPh>
    <rPh sb="3" eb="5">
      <t>コウボウ</t>
    </rPh>
    <phoneticPr fontId="17"/>
  </si>
  <si>
    <t>倉敷製帽　株式会社</t>
    <rPh sb="0" eb="2">
      <t>クラシキ</t>
    </rPh>
    <rPh sb="2" eb="4">
      <t>セイボウ</t>
    </rPh>
    <rPh sb="5" eb="9">
      <t>カブシキガイシャ</t>
    </rPh>
    <phoneticPr fontId="2"/>
  </si>
  <si>
    <t>株式会社田井鉄工所</t>
    <rPh sb="0" eb="4">
      <t>カブシキガイシャ</t>
    </rPh>
    <rPh sb="4" eb="6">
      <t>タイ</t>
    </rPh>
    <rPh sb="6" eb="9">
      <t>テッコウショ</t>
    </rPh>
    <phoneticPr fontId="3"/>
  </si>
  <si>
    <t>びーえむゆー</t>
    <phoneticPr fontId="3"/>
  </si>
  <si>
    <t>株式会社BMU</t>
    <rPh sb="0" eb="4">
      <t>カブシキガイシャ</t>
    </rPh>
    <phoneticPr fontId="3"/>
  </si>
  <si>
    <t xml:space="preserve">700-0973 </t>
    <phoneticPr fontId="3"/>
  </si>
  <si>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3"/>
  </si>
  <si>
    <t>有限会社創示社</t>
    <rPh sb="0" eb="4">
      <t>ユウゲンガイシャ</t>
    </rPh>
    <rPh sb="4" eb="5">
      <t>ツク</t>
    </rPh>
    <rPh sb="5" eb="6">
      <t>シメ</t>
    </rPh>
    <rPh sb="6" eb="7">
      <t>シャ</t>
    </rPh>
    <phoneticPr fontId="17"/>
  </si>
  <si>
    <t>706-0012</t>
    <phoneticPr fontId="17"/>
  </si>
  <si>
    <t>さんようせっけいこうぎょう</t>
    <phoneticPr fontId="17"/>
  </si>
  <si>
    <t>玉野市</t>
    <rPh sb="0" eb="3">
      <t>タマノシ</t>
    </rPh>
    <phoneticPr fontId="17"/>
  </si>
  <si>
    <t>１９７６年創業の地域にあたたかく笑顔あふれるダイニングを創る飲食サービス会社です。
私たちの経営理念“おいしさ”“楽しさ”“ぬくもり”</t>
    <phoneticPr fontId="17"/>
  </si>
  <si>
    <t xml:space="preserve">700-0831 </t>
    <phoneticPr fontId="17"/>
  </si>
  <si>
    <t>http://www.nagaosh.co.jp/</t>
    <phoneticPr fontId="17"/>
  </si>
  <si>
    <t>703-8222</t>
    <phoneticPr fontId="17"/>
  </si>
  <si>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17"/>
  </si>
  <si>
    <t>ながお</t>
    <phoneticPr fontId="3"/>
  </si>
  <si>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3"/>
  </si>
  <si>
    <t>「お客様によろこんでいただける場所づくり」のもと、総合ビルメンテナンス、ハウスクリーニング（事務所・店舗・病院・一般家庭）をしています。</t>
    <phoneticPr fontId="17"/>
  </si>
  <si>
    <t>山陽設計工業株式会社</t>
    <phoneticPr fontId="17"/>
  </si>
  <si>
    <t>http://sanyo-engineering.co.jp</t>
    <phoneticPr fontId="17"/>
  </si>
  <si>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17"/>
  </si>
  <si>
    <t>ナガオ株式会社</t>
    <rPh sb="3" eb="7">
      <t>カブシキガイシャ</t>
    </rPh>
    <phoneticPr fontId="17"/>
  </si>
  <si>
    <t>昭和6年の創業来「ものづくり」を通して、お客様、地域社会の皆様、そして何よりも従業員が安心して暮らしを営み活動ができる社会の実現を目指しております。</t>
    <phoneticPr fontId="17"/>
  </si>
  <si>
    <t>マルハン東岡山店</t>
    <phoneticPr fontId="17"/>
  </si>
  <si>
    <t>30.1.31</t>
    <phoneticPr fontId="3"/>
  </si>
  <si>
    <t>710-0026</t>
  </si>
  <si>
    <t>みずしましんようきんこ</t>
    <phoneticPr fontId="17"/>
  </si>
  <si>
    <t>水島信用金庫</t>
    <rPh sb="0" eb="2">
      <t>ミズシマ</t>
    </rPh>
    <rPh sb="2" eb="4">
      <t>シンヨウ</t>
    </rPh>
    <rPh sb="4" eb="6">
      <t>キンコ</t>
    </rPh>
    <phoneticPr fontId="17"/>
  </si>
  <si>
    <t>712-8059</t>
    <phoneticPr fontId="17"/>
  </si>
  <si>
    <t>有限会社エー・アール・アイ</t>
    <rPh sb="0" eb="4">
      <t>ユウゲンガイシャ</t>
    </rPh>
    <phoneticPr fontId="17"/>
  </si>
  <si>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17"/>
  </si>
  <si>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3"/>
  </si>
  <si>
    <t>30.2.28</t>
    <phoneticPr fontId="3"/>
  </si>
  <si>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rPh sb="1" eb="2">
      <t>ハタラ</t>
    </rPh>
    <rPh sb="3" eb="4">
      <t>カタ</t>
    </rPh>
    <rPh sb="5" eb="7">
      <t>ミナオ</t>
    </rPh>
    <rPh sb="12" eb="13">
      <t>シュウ</t>
    </rPh>
    <rPh sb="13" eb="15">
      <t>イッカイ</t>
    </rPh>
    <rPh sb="19" eb="21">
      <t>ザンギョウ</t>
    </rPh>
    <rPh sb="25" eb="26">
      <t>モウ</t>
    </rPh>
    <rPh sb="32" eb="34">
      <t>ユウキュウ</t>
    </rPh>
    <rPh sb="34" eb="36">
      <t>キュウカ</t>
    </rPh>
    <rPh sb="37" eb="40">
      <t>ケイカクテキ</t>
    </rPh>
    <rPh sb="41" eb="43">
      <t>シュトク</t>
    </rPh>
    <rPh sb="43" eb="45">
      <t>ソクシン</t>
    </rPh>
    <rPh sb="46" eb="47">
      <t>ツト</t>
    </rPh>
    <rPh sb="53" eb="55">
      <t>イクジ</t>
    </rPh>
    <rPh sb="55" eb="58">
      <t>キュウギョウチュウ</t>
    </rPh>
    <rPh sb="59" eb="61">
      <t>ショクイン</t>
    </rPh>
    <rPh sb="62" eb="65">
      <t>テイキテキ</t>
    </rPh>
    <rPh sb="66" eb="68">
      <t>ジョウホウ</t>
    </rPh>
    <rPh sb="68" eb="70">
      <t>コウカン</t>
    </rPh>
    <rPh sb="71" eb="72">
      <t>オコナ</t>
    </rPh>
    <rPh sb="77" eb="79">
      <t>ショクバ</t>
    </rPh>
    <rPh sb="79" eb="81">
      <t>フッキ</t>
    </rPh>
    <rPh sb="85" eb="87">
      <t>カンキョウ</t>
    </rPh>
    <rPh sb="91" eb="92">
      <t>ツト</t>
    </rPh>
    <phoneticPr fontId="17"/>
  </si>
  <si>
    <t>http://www.ricoh.co.jp</t>
    <phoneticPr fontId="17"/>
  </si>
  <si>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</si>
  <si>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http://www.mizushin.co.jp/</t>
    <phoneticPr fontId="17"/>
  </si>
  <si>
    <t>昭和25年創業、お客様との「ふれあい」を大切に、金融機能の提供にとどまらず、文化・環境・教育活動などを通して、地域の皆様の様々なご要望やご相談にお応えします。</t>
    <phoneticPr fontId="17"/>
  </si>
  <si>
    <t>リコージャパン株式会社　販売事業本部　岡山支社</t>
    <rPh sb="16" eb="17">
      <t>ホン</t>
    </rPh>
    <phoneticPr fontId="3"/>
  </si>
  <si>
    <t xml:space="preserve">708-1104 </t>
    <phoneticPr fontId="17"/>
  </si>
  <si>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17"/>
  </si>
  <si>
    <t>かぶしきがいしゃそうしんかい</t>
    <phoneticPr fontId="3"/>
  </si>
  <si>
    <t xml:space="preserve">710-1101 </t>
    <phoneticPr fontId="3"/>
  </si>
  <si>
    <t>30.3.30</t>
    <phoneticPr fontId="3"/>
  </si>
  <si>
    <t>株式会社 SIGNAL BLUE</t>
    <phoneticPr fontId="17"/>
  </si>
  <si>
    <t>http://www.soushinkai.com/home/</t>
    <phoneticPr fontId="3"/>
  </si>
  <si>
    <t>○従業員の仕事と育児の両立を積極的に促進する「イクボス」になることを宣言します。
○事業所内保育所の運営
　高齢者デイサービス施設と併設しており、おじいちゃんおばあちゃんとの　交流イベントをたくさん準備しています。
○育児休業復帰後の短時間勤務を小学校入学まで申請により取得可能　
　実際に取得しているスタッフがいます。
○育児休業取得及び取得後の復帰率
　ほとんど皆さんが取得されており、復帰率も高いです。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phoneticPr fontId="3"/>
  </si>
  <si>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3"/>
  </si>
  <si>
    <t>インフォポート合同会社</t>
    <rPh sb="7" eb="9">
      <t>ゴウドウ</t>
    </rPh>
    <rPh sb="9" eb="11">
      <t>ガイシャ</t>
    </rPh>
    <phoneticPr fontId="17"/>
  </si>
  <si>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3"/>
  </si>
  <si>
    <t>株式会社建美</t>
    <rPh sb="0" eb="4">
      <t>カブシキガイシャ</t>
    </rPh>
    <rPh sb="4" eb="5">
      <t>タ</t>
    </rPh>
    <rPh sb="5" eb="6">
      <t>ウツク</t>
    </rPh>
    <phoneticPr fontId="17"/>
  </si>
  <si>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17"/>
  </si>
  <si>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17"/>
  </si>
  <si>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17"/>
  </si>
  <si>
    <t>株式会社津山朝日新聞社</t>
    <rPh sb="0" eb="4">
      <t>カブシキガイシャ</t>
    </rPh>
    <rPh sb="4" eb="6">
      <t>ツヤマ</t>
    </rPh>
    <rPh sb="6" eb="8">
      <t>アサヒ</t>
    </rPh>
    <rPh sb="8" eb="11">
      <t>シンブンシャ</t>
    </rPh>
    <phoneticPr fontId="17"/>
  </si>
  <si>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17"/>
  </si>
  <si>
    <t>学校法人大森学園</t>
    <rPh sb="0" eb="2">
      <t>ガッコウ</t>
    </rPh>
    <rPh sb="2" eb="4">
      <t>ホウジン</t>
    </rPh>
    <rPh sb="4" eb="6">
      <t>オオモリ</t>
    </rPh>
    <rPh sb="6" eb="8">
      <t>ガクエン</t>
    </rPh>
    <phoneticPr fontId="17"/>
  </si>
  <si>
    <t>700-0085</t>
    <phoneticPr fontId="17"/>
  </si>
  <si>
    <t>http://oomorigakuen.ed.jp</t>
    <phoneticPr fontId="17"/>
  </si>
  <si>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17"/>
  </si>
  <si>
    <t>明石被服興業株式会社</t>
    <rPh sb="0" eb="2">
      <t>アカシ</t>
    </rPh>
    <rPh sb="2" eb="4">
      <t>ヒフク</t>
    </rPh>
    <rPh sb="4" eb="6">
      <t>コウギョウ</t>
    </rPh>
    <rPh sb="6" eb="10">
      <t>カブシキガイシャ</t>
    </rPh>
    <phoneticPr fontId="17"/>
  </si>
  <si>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17"/>
  </si>
  <si>
    <t>株式会社World　Wide　System</t>
    <rPh sb="0" eb="4">
      <t>カブシキガイシャ</t>
    </rPh>
    <phoneticPr fontId="17"/>
  </si>
  <si>
    <t>アップル電子工業株式会社</t>
    <rPh sb="4" eb="6">
      <t>デンシ</t>
    </rPh>
    <rPh sb="6" eb="8">
      <t>コウギョウ</t>
    </rPh>
    <rPh sb="8" eb="12">
      <t>カブシキガイシャ</t>
    </rPh>
    <phoneticPr fontId="17"/>
  </si>
  <si>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17"/>
  </si>
  <si>
    <t>高梁市</t>
    <rPh sb="0" eb="3">
      <t>タカハシシ</t>
    </rPh>
    <phoneticPr fontId="17"/>
  </si>
  <si>
    <t>シバセ工業株式会社</t>
    <rPh sb="3" eb="5">
      <t>コウギョウ</t>
    </rPh>
    <rPh sb="5" eb="9">
      <t>カブシキガイシャ</t>
    </rPh>
    <phoneticPr fontId="17"/>
  </si>
  <si>
    <t>浅口市</t>
    <rPh sb="0" eb="3">
      <t>アサクチシ</t>
    </rPh>
    <phoneticPr fontId="17"/>
  </si>
  <si>
    <t>医療法人しんくら歯科医院</t>
    <rPh sb="0" eb="2">
      <t>イリョウ</t>
    </rPh>
    <rPh sb="2" eb="4">
      <t>ホウジン</t>
    </rPh>
    <rPh sb="8" eb="10">
      <t>シカ</t>
    </rPh>
    <rPh sb="10" eb="12">
      <t>イイン</t>
    </rPh>
    <phoneticPr fontId="17"/>
  </si>
  <si>
    <t>710-0253</t>
    <phoneticPr fontId="17"/>
  </si>
  <si>
    <t>株式会社リゾーム</t>
    <rPh sb="0" eb="4">
      <t>カブシキガイシャ</t>
    </rPh>
    <phoneticPr fontId="17"/>
  </si>
  <si>
    <t>701-0203</t>
    <phoneticPr fontId="3"/>
  </si>
  <si>
    <t>川上電工協業組合</t>
    <rPh sb="0" eb="2">
      <t>カワカミ</t>
    </rPh>
    <rPh sb="2" eb="3">
      <t>デン</t>
    </rPh>
    <rPh sb="4" eb="6">
      <t>キョウギョウ</t>
    </rPh>
    <rPh sb="6" eb="8">
      <t>クミアイ</t>
    </rPh>
    <phoneticPr fontId="17"/>
  </si>
  <si>
    <t>株式会社アイダメカシステム</t>
    <rPh sb="0" eb="4">
      <t>カブシキガイシャ</t>
    </rPh>
    <phoneticPr fontId="17"/>
  </si>
  <si>
    <t>美作市</t>
    <rPh sb="0" eb="3">
      <t>ミマサカシ</t>
    </rPh>
    <phoneticPr fontId="17"/>
  </si>
  <si>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rPh sb="1" eb="3">
      <t>ガッコウ</t>
    </rPh>
    <rPh sb="3" eb="5">
      <t>ギョウジ</t>
    </rPh>
    <rPh sb="6" eb="8">
      <t>イクジ</t>
    </rPh>
    <rPh sb="9" eb="11">
      <t>カジ</t>
    </rPh>
    <rPh sb="14" eb="15">
      <t>ヤス</t>
    </rPh>
    <rPh sb="17" eb="19">
      <t>シュトク</t>
    </rPh>
    <rPh sb="23" eb="25">
      <t>ジカン</t>
    </rPh>
    <rPh sb="25" eb="27">
      <t>タンイ</t>
    </rPh>
    <rPh sb="28" eb="30">
      <t>ユウキュウ</t>
    </rPh>
    <rPh sb="30" eb="32">
      <t>キュウカ</t>
    </rPh>
    <rPh sb="33" eb="35">
      <t>シュウチ</t>
    </rPh>
    <rPh sb="37" eb="39">
      <t>ネンジ</t>
    </rPh>
    <rPh sb="39" eb="41">
      <t>ユウキュウ</t>
    </rPh>
    <rPh sb="41" eb="43">
      <t>キュウカ</t>
    </rPh>
    <rPh sb="44" eb="46">
      <t>ソクシン</t>
    </rPh>
    <rPh sb="47" eb="50">
      <t>フンイキ</t>
    </rPh>
    <rPh sb="60" eb="63">
      <t>イクジチュウ</t>
    </rPh>
    <rPh sb="64" eb="67">
      <t>ジュウギョウイン</t>
    </rPh>
    <rPh sb="68" eb="70">
      <t>ジツジョウ</t>
    </rPh>
    <rPh sb="71" eb="72">
      <t>ア</t>
    </rPh>
    <rPh sb="75" eb="78">
      <t>タンジカン</t>
    </rPh>
    <rPh sb="78" eb="80">
      <t>キンム</t>
    </rPh>
    <rPh sb="83" eb="85">
      <t>ホンニン</t>
    </rPh>
    <rPh sb="86" eb="88">
      <t>キボウ</t>
    </rPh>
    <rPh sb="91" eb="92">
      <t>ハタラ</t>
    </rPh>
    <rPh sb="96" eb="99">
      <t>ジカンタイ</t>
    </rPh>
    <rPh sb="100" eb="102">
      <t>センタク</t>
    </rPh>
    <rPh sb="110" eb="112">
      <t>イクジ</t>
    </rPh>
    <rPh sb="113" eb="115">
      <t>シゴト</t>
    </rPh>
    <rPh sb="116" eb="118">
      <t>リョウリツ</t>
    </rPh>
    <rPh sb="118" eb="120">
      <t>シエン</t>
    </rPh>
    <rPh sb="121" eb="122">
      <t>ト</t>
    </rPh>
    <rPh sb="123" eb="124">
      <t>ク</t>
    </rPh>
    <rPh sb="130" eb="133">
      <t>ジュウギョウイン</t>
    </rPh>
    <rPh sb="134" eb="136">
      <t>シゴト</t>
    </rPh>
    <rPh sb="137" eb="139">
      <t>イクジ</t>
    </rPh>
    <rPh sb="140" eb="142">
      <t>リョウリツ</t>
    </rPh>
    <rPh sb="143" eb="146">
      <t>セッキョクテキ</t>
    </rPh>
    <rPh sb="147" eb="149">
      <t>ソクシン</t>
    </rPh>
    <rPh sb="163" eb="165">
      <t>センゲン</t>
    </rPh>
    <phoneticPr fontId="17"/>
  </si>
  <si>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17"/>
  </si>
  <si>
    <t>有限会社グッドライフ</t>
    <rPh sb="0" eb="4">
      <t>ユウゲンガイシャ</t>
    </rPh>
    <phoneticPr fontId="17"/>
  </si>
  <si>
    <t>株式会社グッドライフ</t>
    <rPh sb="0" eb="4">
      <t>カブシキガイシャ</t>
    </rPh>
    <phoneticPr fontId="17"/>
  </si>
  <si>
    <t>701-2615</t>
    <phoneticPr fontId="17"/>
  </si>
  <si>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17"/>
  </si>
  <si>
    <t>〇男女ともに育児休業取得実績があり、育休取得に対する理解があります。
〇業務調整を行うことで、有給休暇を取得して学校行事へ参加する社員が多く、理解があります。</t>
    <phoneticPr fontId="17"/>
  </si>
  <si>
    <t>当院は来院者様のご不安やお悩み、治療の負担をできるだけ軽くする治療を心がけています。
歯科医院が怖い方でも通いやすい歯科医院を意識しています。</t>
    <phoneticPr fontId="17"/>
  </si>
  <si>
    <t>http://www.aida-mecsys.co.jp</t>
    <phoneticPr fontId="17"/>
  </si>
  <si>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17"/>
  </si>
  <si>
    <t>株式会社賀陽技研</t>
    <phoneticPr fontId="17"/>
  </si>
  <si>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17"/>
  </si>
  <si>
    <t>30.7.31</t>
    <phoneticPr fontId="3"/>
  </si>
  <si>
    <t>アルドスタイル</t>
    <phoneticPr fontId="17"/>
  </si>
  <si>
    <t>株式会社ホテルエクセル岡山</t>
    <rPh sb="0" eb="4">
      <t>カブシキガイシャ</t>
    </rPh>
    <rPh sb="11" eb="13">
      <t>オカヤマ</t>
    </rPh>
    <phoneticPr fontId="2"/>
  </si>
  <si>
    <t>ほてるえくせるおかやま</t>
    <phoneticPr fontId="3"/>
  </si>
  <si>
    <t>両備ホールディングス株式会社ソレックスカンパニー</t>
    <rPh sb="0" eb="2">
      <t>リョウビ</t>
    </rPh>
    <phoneticPr fontId="3"/>
  </si>
  <si>
    <t>http://www.kawacle.jp/</t>
    <phoneticPr fontId="3"/>
  </si>
  <si>
    <t>714-0021</t>
    <phoneticPr fontId="3"/>
  </si>
  <si>
    <t>702-8027</t>
    <phoneticPr fontId="3"/>
  </si>
  <si>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3"/>
  </si>
  <si>
    <t>医療法人東浩会は、石川病院、老人保健施設のぞみ苑、訪問介護ステーションこだま、居宅介護支援事業所すばるの４事業所から成り、ＪＲ東津山駅の近くに位置します。平成２８年5月に新築移転したばかりの綺麗な病院で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rPh sb="77" eb="79">
      <t>ヘイセイ</t>
    </rPh>
    <rPh sb="81" eb="82">
      <t>ネン</t>
    </rPh>
    <rPh sb="83" eb="84">
      <t>ガツ</t>
    </rPh>
    <rPh sb="85" eb="87">
      <t>シンチク</t>
    </rPh>
    <rPh sb="87" eb="89">
      <t>イテン</t>
    </rPh>
    <rPh sb="95" eb="97">
      <t>キレイ</t>
    </rPh>
    <rPh sb="98" eb="100">
      <t>ビョウイン</t>
    </rPh>
    <phoneticPr fontId="2"/>
  </si>
  <si>
    <t>700-0975</t>
    <phoneticPr fontId="3"/>
  </si>
  <si>
    <t>http://shimotuiwakame.com</t>
    <phoneticPr fontId="3"/>
  </si>
  <si>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3"/>
  </si>
  <si>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17"/>
  </si>
  <si>
    <t>オージー技研株式会社</t>
    <rPh sb="4" eb="6">
      <t>ギケン</t>
    </rPh>
    <rPh sb="6" eb="10">
      <t>カブシキガイシャ</t>
    </rPh>
    <phoneticPr fontId="17"/>
  </si>
  <si>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17"/>
  </si>
  <si>
    <t>赤澤屋株式会社</t>
    <phoneticPr fontId="17"/>
  </si>
  <si>
    <t>医療法人社団同仁会　</t>
    <rPh sb="0" eb="2">
      <t>イリョウ</t>
    </rPh>
    <rPh sb="2" eb="4">
      <t>ホウジン</t>
    </rPh>
    <rPh sb="4" eb="6">
      <t>シャダン</t>
    </rPh>
    <rPh sb="6" eb="8">
      <t>ドウジン</t>
    </rPh>
    <rPh sb="8" eb="9">
      <t>カイ</t>
    </rPh>
    <phoneticPr fontId="2"/>
  </si>
  <si>
    <t>http://konkohp.jp/</t>
    <phoneticPr fontId="3"/>
  </si>
  <si>
    <t>701-4254</t>
    <phoneticPr fontId="2"/>
  </si>
  <si>
    <t>700-0964</t>
    <phoneticPr fontId="3"/>
  </si>
  <si>
    <t>株式会社中四国クボタ</t>
    <rPh sb="0" eb="4">
      <t>カブシキガイシャ</t>
    </rPh>
    <rPh sb="4" eb="7">
      <t>チュウシコク</t>
    </rPh>
    <phoneticPr fontId="3"/>
  </si>
  <si>
    <t>株式会社三井E&amp;Sテクニカルリサーチ</t>
    <rPh sb="0" eb="4">
      <t>カブシキガイシャ</t>
    </rPh>
    <rPh sb="4" eb="6">
      <t>ミツイ</t>
    </rPh>
    <phoneticPr fontId="3"/>
  </si>
  <si>
    <t xml:space="preserve">子会社として、住まいと暮らしに関する用品を販売するナンバホームセンターを経営しており、岡山県内には10店舗出店しております。
</t>
    <rPh sb="0" eb="3">
      <t>コガイシャ</t>
    </rPh>
    <phoneticPr fontId="3"/>
  </si>
  <si>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3"/>
  </si>
  <si>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3"/>
  </si>
  <si>
    <t>医療法人　慈恵会　ひらいクリニック</t>
    <rPh sb="0" eb="2">
      <t>イリョウ</t>
    </rPh>
    <rPh sb="2" eb="4">
      <t>ホウジン</t>
    </rPh>
    <rPh sb="5" eb="8">
      <t>ジケイカイ</t>
    </rPh>
    <phoneticPr fontId="2"/>
  </si>
  <si>
    <t>719-3201</t>
    <phoneticPr fontId="3"/>
  </si>
  <si>
    <t>とみたけあせんたー</t>
    <phoneticPr fontId="17"/>
  </si>
  <si>
    <t>富田ケアセンター有限会社</t>
    <rPh sb="0" eb="2">
      <t>トミタ</t>
    </rPh>
    <rPh sb="8" eb="12">
      <t>ユウゲンガイシャ</t>
    </rPh>
    <phoneticPr fontId="17"/>
  </si>
  <si>
    <t>713-8115</t>
    <phoneticPr fontId="17"/>
  </si>
  <si>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phoneticPr fontId="17"/>
  </si>
  <si>
    <t>株式会社クリエアナブキ岡山支店</t>
    <phoneticPr fontId="17"/>
  </si>
  <si>
    <t>田中実業株式会社</t>
    <phoneticPr fontId="17"/>
  </si>
  <si>
    <t>新見市</t>
    <rPh sb="0" eb="3">
      <t>ニイミシ</t>
    </rPh>
    <phoneticPr fontId="17"/>
  </si>
  <si>
    <t>株式会社はなさかテック</t>
    <phoneticPr fontId="17"/>
  </si>
  <si>
    <t>702-8005</t>
    <phoneticPr fontId="17"/>
  </si>
  <si>
    <t>〇仕事と育児の両立がしやすい勤務制度を導入します。</t>
    <phoneticPr fontId="17"/>
  </si>
  <si>
    <t>早島町</t>
    <rPh sb="0" eb="3">
      <t>ハヤシマチョウ</t>
    </rPh>
    <phoneticPr fontId="17"/>
  </si>
  <si>
    <t>ビジネスセンター岡山株式会社</t>
    <phoneticPr fontId="17"/>
  </si>
  <si>
    <t>株式会社富山組</t>
    <phoneticPr fontId="17"/>
  </si>
  <si>
    <t>矢掛町</t>
    <rPh sb="0" eb="3">
      <t>ヤカゲチョウ</t>
    </rPh>
    <phoneticPr fontId="17"/>
  </si>
  <si>
    <t>H28</t>
    <phoneticPr fontId="3"/>
  </si>
  <si>
    <t>H29</t>
    <phoneticPr fontId="3"/>
  </si>
  <si>
    <t>H29</t>
    <phoneticPr fontId="3"/>
  </si>
  <si>
    <t>H30</t>
    <phoneticPr fontId="3"/>
  </si>
  <si>
    <t>かぶしきがいしゃわだぐみ</t>
    <phoneticPr fontId="17"/>
  </si>
  <si>
    <t>株式会社和田組</t>
    <rPh sb="0" eb="4">
      <t>カブシキガイシャ</t>
    </rPh>
    <rPh sb="4" eb="7">
      <t>ワダグミ</t>
    </rPh>
    <phoneticPr fontId="17"/>
  </si>
  <si>
    <t>712-8057</t>
    <phoneticPr fontId="17"/>
  </si>
  <si>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17"/>
  </si>
  <si>
    <t>菓子卸売業をしております。
全国のお菓子を取り扱っております。（ナショナルブランドから地域のお菓子まで幅広く）
お菓子を通じて、笑顔を届ける事が喜びです。</t>
    <phoneticPr fontId="17"/>
  </si>
  <si>
    <t>株式会社新見ソーイングセンター</t>
    <rPh sb="0" eb="4">
      <t>カブシキガイシャ</t>
    </rPh>
    <rPh sb="4" eb="6">
      <t>ニイミ</t>
    </rPh>
    <phoneticPr fontId="17"/>
  </si>
  <si>
    <t>なかよし薬局</t>
    <rPh sb="4" eb="6">
      <t>ヤッキョク</t>
    </rPh>
    <phoneticPr fontId="17"/>
  </si>
  <si>
    <t>〇育児休暇を取りやすい社内環境を整えています。
〇子どもの病気などによる休暇に対応しています。
〇なるべく残業をしないようにして、家庭の時間を多くとれるようにしています。</t>
    <phoneticPr fontId="17"/>
  </si>
  <si>
    <t>http://wadagumi.co.jp/</t>
    <phoneticPr fontId="17"/>
  </si>
  <si>
    <t>〇時間外勤務の管理徹底により、労働時間の平準化を図ります。
〇全体の労働時間を軽減することで、従業員のワークライフバランスの充実を図ります。</t>
    <phoneticPr fontId="3"/>
  </si>
  <si>
    <t>服部興業株式会社</t>
    <phoneticPr fontId="17"/>
  </si>
  <si>
    <t>創業昭和12年、長年培ったノウハウと真心を込めた確かな技術の下、安全第一をモットーに公共工事から民間施設建築まで、土木・建築業務全般を行う、県下有数の老舗企業です。</t>
    <phoneticPr fontId="3"/>
  </si>
  <si>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3"/>
  </si>
  <si>
    <t>710-8581</t>
    <phoneticPr fontId="2"/>
  </si>
  <si>
    <t>700-0965　</t>
    <phoneticPr fontId="3"/>
  </si>
  <si>
    <t>〇子どもをもつ従業員の学校行事やPTA活動への積極的な参加を奨励します。
〇有給休暇の取得促進に努めます。
〇職場で共に働く従業員のワークライフバランスを考え積極的に応援します。</t>
    <phoneticPr fontId="17"/>
  </si>
  <si>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3"/>
  </si>
  <si>
    <t>R01001</t>
    <phoneticPr fontId="3"/>
  </si>
  <si>
    <t>R01002</t>
  </si>
  <si>
    <t>R01003</t>
  </si>
  <si>
    <t>R01004</t>
  </si>
  <si>
    <t>萩原工業株式会社</t>
    <phoneticPr fontId="3"/>
  </si>
  <si>
    <t>712-8502</t>
    <phoneticPr fontId="3"/>
  </si>
  <si>
    <t>https://www.hagihara.co.jp/</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</si>
  <si>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t>
    <phoneticPr fontId="3"/>
  </si>
  <si>
    <t>ポリエチレン・ポリプロピレンを主原料とした合成樹脂繊維「フラットヤーン」を用いた関連製品、およびフラットヤーン技術を応用したスリッター等、産業機械の製造・販売。</t>
    <phoneticPr fontId="3"/>
  </si>
  <si>
    <t>てんじんかい</t>
    <phoneticPr fontId="3"/>
  </si>
  <si>
    <t>社会福祉法人　天神会</t>
    <rPh sb="0" eb="2">
      <t>シャカイ</t>
    </rPh>
    <rPh sb="2" eb="4">
      <t>フクシ</t>
    </rPh>
    <rPh sb="4" eb="6">
      <t>ホウジン</t>
    </rPh>
    <rPh sb="7" eb="9">
      <t>テンジン</t>
    </rPh>
    <rPh sb="9" eb="10">
      <t>カイ</t>
    </rPh>
    <phoneticPr fontId="3"/>
  </si>
  <si>
    <t>714-0044</t>
    <phoneticPr fontId="3"/>
  </si>
  <si>
    <t>笠岡市</t>
    <phoneticPr fontId="3"/>
  </si>
  <si>
    <t>http://www.tenjinkai.org/</t>
    <phoneticPr fontId="3"/>
  </si>
  <si>
    <t>〇事業所内認可保育園を開設し、職員の仕事と子育ての両立を応援し、地域の子育て支援を目指します。
〇育児・介護休業、子の看護休暇、介護休暇などの制度の周知と利用促進を図ります。
〇若年者に対する就業体験機会を積極的に提供します。</t>
    <phoneticPr fontId="3"/>
  </si>
  <si>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3"/>
  </si>
  <si>
    <t>せりお</t>
    <phoneticPr fontId="3"/>
  </si>
  <si>
    <t>703-8235</t>
    <phoneticPr fontId="3"/>
  </si>
  <si>
    <t>http://www.serio-toyo.co.jp/</t>
    <phoneticPr fontId="3"/>
  </si>
  <si>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3"/>
  </si>
  <si>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3"/>
  </si>
  <si>
    <t>http://www.astroinc.co.jp/</t>
    <phoneticPr fontId="3"/>
  </si>
  <si>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3"/>
  </si>
  <si>
    <t>三菱ケミカル株式会社岡山事業所</t>
    <rPh sb="10" eb="12">
      <t>オカヤマ</t>
    </rPh>
    <phoneticPr fontId="3"/>
  </si>
  <si>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</si>
  <si>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</si>
  <si>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</si>
  <si>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</si>
  <si>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</si>
  <si>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</si>
  <si>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</si>
  <si>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</si>
  <si>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</si>
  <si>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</si>
  <si>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</si>
  <si>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</si>
  <si>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</si>
  <si>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</si>
  <si>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</si>
  <si>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</si>
  <si>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1"/>
  </si>
  <si>
    <t>715-0023</t>
  </si>
  <si>
    <t>http://www.ibarakankyo.com/</t>
  </si>
  <si>
    <t>ラブネットサービス　株式会社</t>
    <rPh sb="10" eb="12">
      <t>カブシキ</t>
    </rPh>
    <rPh sb="12" eb="14">
      <t>カイシャ</t>
    </rPh>
    <phoneticPr fontId="1"/>
  </si>
  <si>
    <t>712-8061</t>
  </si>
  <si>
    <t>http://www.lovenet.co.jp/</t>
  </si>
  <si>
    <t>株式会社　ウェルスマイル</t>
    <rPh sb="0" eb="4">
      <t>カブシキガイシャ</t>
    </rPh>
    <phoneticPr fontId="1"/>
  </si>
  <si>
    <t xml:space="preserve">700-0927 </t>
  </si>
  <si>
    <t>R01019</t>
  </si>
  <si>
    <t>R01020</t>
  </si>
  <si>
    <t>R01021</t>
  </si>
  <si>
    <t>R01022</t>
  </si>
  <si>
    <t>https://pado.welsmile.co.jp/</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</si>
  <si>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17"/>
  </si>
  <si>
    <t>R01023</t>
  </si>
  <si>
    <t>R01024</t>
  </si>
  <si>
    <t>R01025</t>
  </si>
  <si>
    <t>R01027</t>
  </si>
  <si>
    <t>R01028</t>
  </si>
  <si>
    <t>R01029</t>
  </si>
  <si>
    <t>R01030</t>
  </si>
  <si>
    <t>R01031</t>
  </si>
  <si>
    <t>R01032</t>
  </si>
  <si>
    <t>R01033</t>
  </si>
  <si>
    <t>R01034</t>
  </si>
  <si>
    <t>金田コーポレーション株式会社</t>
    <phoneticPr fontId="3"/>
  </si>
  <si>
    <t>かねだこーぽれーしょん</t>
    <phoneticPr fontId="3"/>
  </si>
  <si>
    <t>http://www.kaneda-co.net/company/</t>
    <phoneticPr fontId="3"/>
  </si>
  <si>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3"/>
  </si>
  <si>
    <t>大型配管・プラント設備などの鉄鋼製品を企画・設計から製造・輸送・据付までトータルサポート。大臣認定が保証する高度な溶接技術、最新のレーザー技術を駆使し、お客様の要望にお応えします。</t>
    <phoneticPr fontId="3"/>
  </si>
  <si>
    <t>特定医療法人鴻仁会</t>
    <phoneticPr fontId="3"/>
  </si>
  <si>
    <t>アドバンス企業認定年月日</t>
    <rPh sb="5" eb="7">
      <t>キギョウ</t>
    </rPh>
    <rPh sb="7" eb="9">
      <t>ニンテイ</t>
    </rPh>
    <rPh sb="9" eb="12">
      <t>ネンガッピ</t>
    </rPh>
    <phoneticPr fontId="3"/>
  </si>
  <si>
    <t>医療法人　王慈会</t>
    <phoneticPr fontId="3"/>
  </si>
  <si>
    <t>おうじかい</t>
    <phoneticPr fontId="3"/>
  </si>
  <si>
    <t>711-0906</t>
    <phoneticPr fontId="3"/>
  </si>
  <si>
    <t>http://www.ohji-nouge.or.jp</t>
    <phoneticPr fontId="3"/>
  </si>
  <si>
    <t>○子供をもつスタッフの学校行事などへの積極的な参加を奨励します。
○若者求職者を対象としたインターンシップ・トライアル雇用等を通じた雇入れを実施します。</t>
    <phoneticPr fontId="3"/>
  </si>
  <si>
    <t>「トータルな医療・福祉で地域の元気と笑顔をめざします」を理念とし、予防から治療・入院・通所・施設入所まで、あらゆる年齢の医療、介護のニーズをトータルにお手伝いしています。</t>
    <phoneticPr fontId="3"/>
  </si>
  <si>
    <t>http://www.ohji.ne.jp/</t>
    <phoneticPr fontId="3"/>
  </si>
  <si>
    <t>認定番号</t>
    <rPh sb="0" eb="2">
      <t>ニンテイ</t>
    </rPh>
    <rPh sb="2" eb="4">
      <t>バンゴウ</t>
    </rPh>
    <phoneticPr fontId="2"/>
  </si>
  <si>
    <t>登録番号</t>
    <rPh sb="0" eb="2">
      <t>トウロク</t>
    </rPh>
    <rPh sb="2" eb="4">
      <t>バンゴウ</t>
    </rPh>
    <phoneticPr fontId="3"/>
  </si>
  <si>
    <t>株式会社三社電機製作所　岡山工場</t>
    <phoneticPr fontId="3"/>
  </si>
  <si>
    <t>さんしゃでんきせいさくしょ　おかやまこうじょう</t>
    <phoneticPr fontId="3"/>
  </si>
  <si>
    <t xml:space="preserve">708-1312 </t>
    <phoneticPr fontId="3"/>
  </si>
  <si>
    <t>奈義町</t>
    <rPh sb="0" eb="3">
      <t>ナギチョウ</t>
    </rPh>
    <phoneticPr fontId="3"/>
  </si>
  <si>
    <t>https://www.sansha.co.jp/</t>
    <phoneticPr fontId="3"/>
  </si>
  <si>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3"/>
  </si>
  <si>
    <t>R01035</t>
  </si>
  <si>
    <t>R01036</t>
  </si>
  <si>
    <t>R01037</t>
  </si>
  <si>
    <t>R01038</t>
  </si>
  <si>
    <t>R01039</t>
  </si>
  <si>
    <t>R01040</t>
  </si>
  <si>
    <t>http://www.kyouaikai.or.jp/</t>
    <phoneticPr fontId="3"/>
  </si>
  <si>
    <t xml:space="preserve">(理念)
手をさしのべ　ささえ　勇気と安らかさを導き
　共に生と死をみつめる　医療・介護を行う
</t>
    <phoneticPr fontId="3"/>
  </si>
  <si>
    <t>認定番号</t>
    <rPh sb="0" eb="2">
      <t>ニンテイ</t>
    </rPh>
    <rPh sb="2" eb="4">
      <t>バンゴウ</t>
    </rPh>
    <phoneticPr fontId="3"/>
  </si>
  <si>
    <t>0002</t>
  </si>
  <si>
    <t>0002</t>
    <phoneticPr fontId="3"/>
  </si>
  <si>
    <t>0003</t>
  </si>
  <si>
    <t>0003</t>
    <phoneticPr fontId="3"/>
  </si>
  <si>
    <t>0004</t>
  </si>
  <si>
    <t>0005</t>
  </si>
  <si>
    <t>株式会社　創心會</t>
    <phoneticPr fontId="3"/>
  </si>
  <si>
    <t>0006</t>
  </si>
  <si>
    <t>0007</t>
  </si>
  <si>
    <t>0007</t>
    <phoneticPr fontId="3"/>
  </si>
  <si>
    <t>0001</t>
    <phoneticPr fontId="17"/>
  </si>
  <si>
    <t>https://melonjima.net/</t>
    <phoneticPr fontId="3"/>
  </si>
  <si>
    <t>http://inoue-gr.jp/</t>
    <phoneticPr fontId="3"/>
  </si>
  <si>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3"/>
  </si>
  <si>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</si>
  <si>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</si>
  <si>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</si>
  <si>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</si>
  <si>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</si>
  <si>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</si>
  <si>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</si>
  <si>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</si>
  <si>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</si>
  <si>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</si>
  <si>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</si>
  <si>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3"/>
  </si>
  <si>
    <t>株式会社ザグザグ</t>
    <rPh sb="0" eb="4">
      <t>カブシキガイシャ</t>
    </rPh>
    <phoneticPr fontId="3"/>
  </si>
  <si>
    <t>株式会社レイ（ANAクラウンプラザホテル岡山）</t>
    <rPh sb="0" eb="2">
      <t>カブシキ</t>
    </rPh>
    <rPh sb="2" eb="4">
      <t>ガイシャ</t>
    </rPh>
    <rPh sb="20" eb="22">
      <t>オカヤマ</t>
    </rPh>
    <phoneticPr fontId="3"/>
  </si>
  <si>
    <t>http://www.anacpokayama.com</t>
    <phoneticPr fontId="3"/>
  </si>
  <si>
    <t>http://denzai.jp/yaew/</t>
    <phoneticPr fontId="3"/>
  </si>
  <si>
    <t>http://oomotohosp.jp/</t>
    <phoneticPr fontId="3"/>
  </si>
  <si>
    <t>RSK山陽放送株式会社</t>
    <rPh sb="3" eb="5">
      <t>サンヨウ</t>
    </rPh>
    <rPh sb="5" eb="7">
      <t>ホウソウ</t>
    </rPh>
    <rPh sb="7" eb="11">
      <t>カブシキガイシャ</t>
    </rPh>
    <phoneticPr fontId="3"/>
  </si>
  <si>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3"/>
  </si>
  <si>
    <t>https://www.u-sun.co.jp/</t>
    <phoneticPr fontId="3"/>
  </si>
  <si>
    <t>株式会社BEKKAN</t>
    <rPh sb="0" eb="2">
      <t>カブシキ</t>
    </rPh>
    <rPh sb="2" eb="4">
      <t>カイシャ</t>
    </rPh>
    <phoneticPr fontId="3"/>
  </si>
  <si>
    <t>べっかん</t>
    <phoneticPr fontId="3"/>
  </si>
  <si>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3"/>
  </si>
  <si>
    <t>洋菓子工房ベルジェ</t>
    <rPh sb="0" eb="3">
      <t>ヨウガシ</t>
    </rPh>
    <rPh sb="3" eb="5">
      <t>コウボウ</t>
    </rPh>
    <phoneticPr fontId="3"/>
  </si>
  <si>
    <t>http://balance5.jp</t>
    <phoneticPr fontId="3"/>
  </si>
  <si>
    <t>https://neseal.co.jp/</t>
    <phoneticPr fontId="3"/>
  </si>
  <si>
    <t>株式会社イシン住宅研究所</t>
    <rPh sb="0" eb="2">
      <t>カブシキ</t>
    </rPh>
    <rPh sb="2" eb="4">
      <t>カイシャ</t>
    </rPh>
    <rPh sb="7" eb="9">
      <t>ジュウタク</t>
    </rPh>
    <rPh sb="9" eb="12">
      <t>ケンキュウショ</t>
    </rPh>
    <phoneticPr fontId="17"/>
  </si>
  <si>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17"/>
  </si>
  <si>
    <t>http://www.tomicare.com/</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</si>
  <si>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〇今年度中の保育事業開始を実現させ、職員や地域の方が安心して働ける場の提供を致します。</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</si>
  <si>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17"/>
  </si>
  <si>
    <t>○子どもの学校行事や育児で休みが取りやすい時間有給休暇を認めます。
○出産準備休職制度を設け、早い時期からの休職を認めます。</t>
    <rPh sb="21" eb="23">
      <t>ジカン</t>
    </rPh>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</si>
  <si>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</si>
  <si>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3"/>
  </si>
  <si>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3"/>
  </si>
  <si>
    <t>701-0192</t>
    <phoneticPr fontId="3"/>
  </si>
  <si>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3"/>
  </si>
  <si>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2"/>
  </si>
  <si>
    <t>0011</t>
  </si>
  <si>
    <t>0012</t>
  </si>
  <si>
    <t>○子供をもつ従業員の学校行事やＰＴＡ活動への積極的な参加を奨励します。
○子育て世代応援の為、孫育て世代へ休暇制度を設けます。
○労働時間の適正管理を目指し、就業規則を見直します。</t>
    <phoneticPr fontId="3"/>
  </si>
  <si>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</si>
  <si>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</si>
  <si>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</si>
  <si>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</si>
  <si>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</si>
  <si>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</si>
  <si>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</si>
  <si>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</si>
  <si>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</si>
  <si>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</si>
  <si>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3"/>
  </si>
  <si>
    <t>らいふでざいんかばや</t>
    <phoneticPr fontId="3"/>
  </si>
  <si>
    <t>http://www.lifedesign-kabaya.co.jp/</t>
    <phoneticPr fontId="3"/>
  </si>
  <si>
    <t>我々の「介護の基本」は、人生の終焉を迎えるまでその人に上手に寄り添うことだと考え、いつもあなたのとなりで、微笑がえしをキャッチフレーズに、皆様とともに歩んでまいります。</t>
    <phoneticPr fontId="3"/>
  </si>
  <si>
    <t>ＮＴＮ(株)の１００％出資の子会社。
ベアリングの施削加工を行う工場です。</t>
    <phoneticPr fontId="3"/>
  </si>
  <si>
    <t>あーるえすけーさんようほうそう</t>
    <phoneticPr fontId="3"/>
  </si>
  <si>
    <t>R1.11.29</t>
    <phoneticPr fontId="17"/>
  </si>
  <si>
    <t>R1.11.29</t>
    <phoneticPr fontId="17"/>
  </si>
  <si>
    <t>27050</t>
    <phoneticPr fontId="17"/>
  </si>
  <si>
    <t>R01020</t>
    <phoneticPr fontId="17"/>
  </si>
  <si>
    <t>笹井社会保険労務士事務所</t>
    <phoneticPr fontId="17"/>
  </si>
  <si>
    <t>0011</t>
    <phoneticPr fontId="3"/>
  </si>
  <si>
    <t>創業以来、生きがいのある豊かな生活を築くとともに食の安全・安心をモットーに地域社会に貢献するようつとめています。</t>
    <phoneticPr fontId="3"/>
  </si>
  <si>
    <t>711-0935</t>
    <phoneticPr fontId="3"/>
  </si>
  <si>
    <t>http://www.bloom-group.co.jp/</t>
    <phoneticPr fontId="3"/>
  </si>
  <si>
    <t xml:space="preserve">700-0975 </t>
    <phoneticPr fontId="3"/>
  </si>
  <si>
    <t>700-0091</t>
    <phoneticPr fontId="3"/>
  </si>
  <si>
    <t>http://www.housing-sanyo.jp/</t>
    <phoneticPr fontId="3"/>
  </si>
  <si>
    <t>てぃしーしー</t>
    <phoneticPr fontId="3"/>
  </si>
  <si>
    <t>700-0901</t>
    <phoneticPr fontId="3"/>
  </si>
  <si>
    <t>714-1201</t>
    <phoneticPr fontId="2"/>
  </si>
  <si>
    <t>私たち「ライフデザイン・カバヤ」は、「明日の魅力ある住まいを創る」をコンセプトに、理想の住まいづくりに努めて地域社会に貢献することを基本理念としております。</t>
    <phoneticPr fontId="3"/>
  </si>
  <si>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</si>
  <si>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</si>
  <si>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</si>
  <si>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</si>
  <si>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</si>
  <si>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</si>
  <si>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</si>
  <si>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</si>
  <si>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</si>
  <si>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</si>
  <si>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</si>
  <si>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</si>
  <si>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</si>
  <si>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</si>
  <si>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</si>
  <si>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</si>
  <si>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</si>
  <si>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</si>
  <si>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</si>
  <si>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</si>
  <si>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</si>
  <si>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</si>
  <si>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</si>
  <si>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</si>
  <si>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</si>
  <si>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</si>
  <si>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</si>
  <si>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ふくたにでんそう</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</si>
  <si>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</si>
  <si>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</si>
  <si>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</si>
  <si>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</si>
  <si>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</si>
  <si>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</si>
  <si>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</si>
  <si>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</si>
  <si>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</si>
  <si>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</si>
  <si>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</si>
  <si>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</si>
  <si>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</si>
  <si>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</si>
  <si>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</si>
  <si>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</si>
  <si>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</si>
  <si>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</si>
  <si>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</si>
  <si>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</si>
  <si>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</si>
  <si>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りこーじゃぱんはんばいじぎょうぶおかやまししゃ</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</si>
  <si>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</si>
  <si>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</si>
  <si>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</si>
  <si>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</si>
  <si>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</si>
  <si>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</si>
  <si>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</si>
  <si>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</si>
  <si>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</si>
  <si>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R1.12.27</t>
    <phoneticPr fontId="17"/>
  </si>
  <si>
    <t>R2.2.21</t>
    <phoneticPr fontId="17"/>
  </si>
  <si>
    <t>0014</t>
    <phoneticPr fontId="17"/>
  </si>
  <si>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</si>
  <si>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</si>
  <si>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</si>
  <si>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17"/>
  </si>
  <si>
    <t>R1</t>
    <phoneticPr fontId="3"/>
  </si>
  <si>
    <t>R1</t>
    <phoneticPr fontId="17"/>
  </si>
  <si>
    <t>700-0032</t>
  </si>
  <si>
    <t>0016</t>
  </si>
  <si>
    <t>0016</t>
    <phoneticPr fontId="3"/>
  </si>
  <si>
    <t>0017</t>
  </si>
  <si>
    <t>0017</t>
    <phoneticPr fontId="3"/>
  </si>
  <si>
    <t>R2.2.28</t>
    <phoneticPr fontId="3"/>
  </si>
  <si>
    <t xml:space="preserve">○一般的な短時間勤務に加えて、日数限定フルタイム勤務や育児早番フルタイム勤務など多様な選択肢を用意し、社員１人ひとりの環境にあわせた働き方ができるよう支援します。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
</t>
    <phoneticPr fontId="2"/>
  </si>
  <si>
    <t>セリオ株式会社</t>
    <phoneticPr fontId="3"/>
  </si>
  <si>
    <t>R01005</t>
    <phoneticPr fontId="3"/>
  </si>
  <si>
    <t xml:space="preserve">　地域と共に歩んで７３年。人と環境にやさしい物づくりを目指しています。
</t>
    <phoneticPr fontId="3"/>
  </si>
  <si>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2"/>
  </si>
  <si>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</si>
  <si>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</si>
  <si>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</si>
  <si>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</si>
  <si>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</si>
  <si>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</si>
  <si>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</si>
  <si>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</si>
  <si>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</si>
  <si>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</si>
  <si>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</si>
  <si>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</si>
  <si>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</si>
  <si>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</si>
  <si>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</si>
  <si>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</si>
  <si>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</si>
  <si>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</si>
  <si>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</si>
  <si>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</si>
  <si>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</si>
  <si>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</si>
  <si>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</si>
  <si>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</si>
  <si>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</si>
  <si>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</si>
  <si>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</si>
  <si>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</si>
  <si>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ゆあさこうき</t>
    <phoneticPr fontId="3"/>
  </si>
  <si>
    <t>http://www.yuasakk.co.jp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</si>
  <si>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3"/>
  </si>
  <si>
    <t>当社は70年に渡りエンジンの基幹部品であるクランクシャフト加工、建機等に用いられる油圧シリンダーの設計施工、油圧技術を応用した伸縮ポールシステムの設計販売を手掛けています。</t>
    <phoneticPr fontId="3"/>
  </si>
  <si>
    <t>ユアサ工機株式会社</t>
    <phoneticPr fontId="3"/>
  </si>
  <si>
    <t>東洋重機工業株式会社</t>
    <phoneticPr fontId="3"/>
  </si>
  <si>
    <t>とうようじゅうきこうぎょう</t>
    <phoneticPr fontId="3"/>
  </si>
  <si>
    <t>http://www.tjk.ne.jp/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</si>
  <si>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3"/>
  </si>
  <si>
    <t>当社はフォークリフトやショベル、塗装機械、トラッククレーン、高所作業車など様々な建設機械・産業機械を取扱い、お客様のニーズに合った販売・整備メンテナンスを行っています。</t>
    <phoneticPr fontId="3"/>
  </si>
  <si>
    <t>02004</t>
    <phoneticPr fontId="17"/>
  </si>
  <si>
    <t>R2.6.30</t>
    <phoneticPr fontId="17"/>
  </si>
  <si>
    <t>707-0407</t>
    <phoneticPr fontId="2"/>
  </si>
  <si>
    <t>R2.7.31</t>
    <phoneticPr fontId="17"/>
  </si>
  <si>
    <t>02008</t>
    <phoneticPr fontId="17"/>
  </si>
  <si>
    <t>0019</t>
  </si>
  <si>
    <t>https://narikiyo-c.com/</t>
    <phoneticPr fontId="3"/>
  </si>
  <si>
    <t>0020</t>
  </si>
  <si>
    <t>倉敷商工会議所</t>
    <rPh sb="0" eb="2">
      <t>クラシキ</t>
    </rPh>
    <rPh sb="2" eb="4">
      <t>ショウコウ</t>
    </rPh>
    <rPh sb="4" eb="7">
      <t>カイギショ</t>
    </rPh>
    <phoneticPr fontId="3"/>
  </si>
  <si>
    <t>くらしきしょうこうかいぎしょ</t>
    <phoneticPr fontId="3"/>
  </si>
  <si>
    <t>710-8585</t>
    <phoneticPr fontId="3"/>
  </si>
  <si>
    <t>http://www.kura-cci.or.jp</t>
    <phoneticPr fontId="3"/>
  </si>
  <si>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</si>
  <si>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94" eb="97">
      <t>スイヨウビ</t>
    </rPh>
    <rPh sb="100" eb="102">
      <t>ザンギョウ</t>
    </rPh>
    <rPh sb="111" eb="113">
      <t>ダンセイ</t>
    </rPh>
    <rPh sb="114" eb="116">
      <t>イクジ</t>
    </rPh>
    <rPh sb="116" eb="118">
      <t>キュウギョウ</t>
    </rPh>
    <rPh sb="118" eb="120">
      <t>シュトク</t>
    </rPh>
    <rPh sb="121" eb="123">
      <t>ソクシン</t>
    </rPh>
    <rPh sb="126" eb="127">
      <t>トモ</t>
    </rPh>
    <rPh sb="129" eb="131">
      <t>イクジ</t>
    </rPh>
    <rPh sb="131" eb="133">
      <t>モクテキ</t>
    </rPh>
    <rPh sb="133" eb="135">
      <t>キュウカ</t>
    </rPh>
    <rPh sb="136" eb="138">
      <t>シンセツ</t>
    </rPh>
    <rPh sb="140" eb="142">
      <t>ダンセイ</t>
    </rPh>
    <rPh sb="143" eb="146">
      <t>セッキョクテキ</t>
    </rPh>
    <rPh sb="147" eb="149">
      <t>イクジ</t>
    </rPh>
    <rPh sb="149" eb="151">
      <t>サンカ</t>
    </rPh>
    <rPh sb="155" eb="157">
      <t>ソシキ</t>
    </rPh>
    <rPh sb="161" eb="162">
      <t>ツト</t>
    </rPh>
    <phoneticPr fontId="3"/>
  </si>
  <si>
    <t>0021</t>
  </si>
  <si>
    <t>R2.8.31</t>
    <phoneticPr fontId="17"/>
  </si>
  <si>
    <t>0022</t>
  </si>
  <si>
    <t>0023</t>
  </si>
  <si>
    <t>0024</t>
  </si>
  <si>
    <t>0025</t>
  </si>
  <si>
    <t>0026</t>
  </si>
  <si>
    <t>R2.9.30</t>
    <phoneticPr fontId="17"/>
  </si>
  <si>
    <t>0022</t>
    <phoneticPr fontId="3"/>
  </si>
  <si>
    <t>株式会社ハイテックシステムズ</t>
    <rPh sb="0" eb="4">
      <t>カブシキガイシャ</t>
    </rPh>
    <phoneticPr fontId="3"/>
  </si>
  <si>
    <t>はいてっくしすてむず</t>
    <phoneticPr fontId="3"/>
  </si>
  <si>
    <t>700-0903</t>
    <phoneticPr fontId="3"/>
  </si>
  <si>
    <t>https://www.hightec.co.jp/</t>
    <phoneticPr fontId="3"/>
  </si>
  <si>
    <t>ソフトウェアの導入・開発を中心に業務を展開しています。
お客様・会社・社員の三者が共に「感動」できる企業を目指し、地域社会に貢献したいと考えています。</t>
    <phoneticPr fontId="3"/>
  </si>
  <si>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3"/>
  </si>
  <si>
    <t>株式会社オリーブハウス</t>
    <rPh sb="0" eb="4">
      <t>カブシキガイシャ</t>
    </rPh>
    <phoneticPr fontId="3"/>
  </si>
  <si>
    <t>おりーぶはうす</t>
    <phoneticPr fontId="3"/>
  </si>
  <si>
    <t>710-0253</t>
    <phoneticPr fontId="3"/>
  </si>
  <si>
    <t>https://tamashima-housedo.com/</t>
    <phoneticPr fontId="3"/>
  </si>
  <si>
    <t>〇従業員の仕事と家庭の両立を支援する「イクボス」になることを宣言します。</t>
    <phoneticPr fontId="3"/>
  </si>
  <si>
    <t>倉敷市を中心に不動産の売買・仲介・賃貸・分譲地開発及びリフォーム工事をおこなっており、また、店舗用のアプリ・インスタグラム集客・ＭＥＯ対策もしております。</t>
    <phoneticPr fontId="3"/>
  </si>
  <si>
    <t>29007</t>
    <phoneticPr fontId="17"/>
  </si>
  <si>
    <t>29053</t>
    <phoneticPr fontId="17"/>
  </si>
  <si>
    <t>0027</t>
  </si>
  <si>
    <t>0028</t>
  </si>
  <si>
    <t>R2.10.30</t>
    <phoneticPr fontId="17"/>
  </si>
  <si>
    <t>医療法人オリーブ　オリーブファミリーデンタルクリニック</t>
    <rPh sb="0" eb="2">
      <t>イリョウ</t>
    </rPh>
    <rPh sb="2" eb="4">
      <t>ホウジン</t>
    </rPh>
    <phoneticPr fontId="17"/>
  </si>
  <si>
    <t>0029</t>
  </si>
  <si>
    <t>0030</t>
  </si>
  <si>
    <t>0031</t>
  </si>
  <si>
    <t>0032</t>
  </si>
  <si>
    <t>R2.11.30</t>
    <phoneticPr fontId="17"/>
  </si>
  <si>
    <t>R02029</t>
  </si>
  <si>
    <t>R02030</t>
  </si>
  <si>
    <t>R02031</t>
  </si>
  <si>
    <t>R02032</t>
  </si>
  <si>
    <t>R02033</t>
  </si>
  <si>
    <t>R02034</t>
  </si>
  <si>
    <t>R02035</t>
  </si>
  <si>
    <t>R02036</t>
  </si>
  <si>
    <t>R02037</t>
  </si>
  <si>
    <t>R02038</t>
  </si>
  <si>
    <t>R2.12.28</t>
    <phoneticPr fontId="17"/>
  </si>
  <si>
    <t>0033</t>
  </si>
  <si>
    <t>おかやまりょうびたくしー</t>
    <phoneticPr fontId="3"/>
  </si>
  <si>
    <t>http://www.kayo21.jp</t>
    <phoneticPr fontId="3"/>
  </si>
  <si>
    <t>株式会社アップビート・バルーン</t>
    <rPh sb="0" eb="4">
      <t>カブシキガイシャ</t>
    </rPh>
    <phoneticPr fontId="2"/>
  </si>
  <si>
    <t>700-0964</t>
    <phoneticPr fontId="2"/>
  </si>
  <si>
    <t>http://www.mskg.co.jp</t>
    <phoneticPr fontId="3"/>
  </si>
  <si>
    <t>トヨタモビリティパーツ（株）岡山支社・鳥取支社</t>
    <rPh sb="14" eb="16">
      <t>オカヤマ</t>
    </rPh>
    <rPh sb="16" eb="18">
      <t>シシャ</t>
    </rPh>
    <rPh sb="19" eb="21">
      <t>トットリ</t>
    </rPh>
    <rPh sb="21" eb="23">
      <t>シシャ</t>
    </rPh>
    <phoneticPr fontId="3"/>
  </si>
  <si>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3"/>
  </si>
  <si>
    <t>医療法人社団淳和会長谷川紀念病院</t>
    <rPh sb="4" eb="6">
      <t>シャダン</t>
    </rPh>
    <phoneticPr fontId="3"/>
  </si>
  <si>
    <t>710-0055</t>
    <phoneticPr fontId="3"/>
  </si>
  <si>
    <t>http://miraiyell.jp</t>
    <phoneticPr fontId="3"/>
  </si>
  <si>
    <t>https://akaiwahihukakeiseigeka.com</t>
    <phoneticPr fontId="3"/>
  </si>
  <si>
    <t>〇男性の子育て目的の休暇の取得促進を行います。
〇職員が子どもの看護のための休暇について時間単位で取得できる制度を導入します。
〇所定外労働の削減のための措置を実施します。</t>
  </si>
  <si>
    <t>宣言内容</t>
    <rPh sb="0" eb="2">
      <t>センゲン</t>
    </rPh>
    <rPh sb="2" eb="4">
      <t>ナイヨウ</t>
    </rPh>
    <phoneticPr fontId="9"/>
  </si>
  <si>
    <t>ぷりーどしか</t>
    <phoneticPr fontId="3"/>
  </si>
  <si>
    <t>じょるて　おかやまししゃ</t>
    <phoneticPr fontId="3"/>
  </si>
  <si>
    <t>めでぃかるふぁみりーたかはらしかいいん</t>
    <phoneticPr fontId="3"/>
  </si>
  <si>
    <t>こだいたいけんのさと　まほろば</t>
    <phoneticPr fontId="3"/>
  </si>
  <si>
    <t>おかやまみつびしふそうじどうしゃはんばい</t>
    <phoneticPr fontId="3"/>
  </si>
  <si>
    <t>ねっとそりゅーしょんず</t>
    <phoneticPr fontId="3"/>
  </si>
  <si>
    <t>どうじんかい</t>
    <phoneticPr fontId="3"/>
  </si>
  <si>
    <t>えとーいんだすとりー</t>
    <phoneticPr fontId="3"/>
  </si>
  <si>
    <t>さくろうどぼくうんそう</t>
    <phoneticPr fontId="3"/>
  </si>
  <si>
    <t>あさごえこうぎょう</t>
    <phoneticPr fontId="3"/>
  </si>
  <si>
    <t>せとうちぶひん　おかやまこうじょう</t>
    <phoneticPr fontId="3"/>
  </si>
  <si>
    <t>あさひぐるーぷしょくひん　おかやまこうじょう</t>
    <phoneticPr fontId="3"/>
  </si>
  <si>
    <t>りょうびほーるでぃんぐす　それっくすかんぱにー</t>
    <phoneticPr fontId="3"/>
  </si>
  <si>
    <t>みつびしけみかる　おかやまじぎょうしょ</t>
    <phoneticPr fontId="2"/>
  </si>
  <si>
    <t>わいいー</t>
    <phoneticPr fontId="3"/>
  </si>
  <si>
    <t>ふぁみりーまーと　おかやまひがしえいぎょうしょ</t>
    <phoneticPr fontId="3"/>
  </si>
  <si>
    <t>れい</t>
    <phoneticPr fontId="3"/>
  </si>
  <si>
    <t>ほんだよんりんはんばいおかやま</t>
    <phoneticPr fontId="3"/>
  </si>
  <si>
    <t>ちゅうしこくくぼた</t>
    <phoneticPr fontId="3"/>
  </si>
  <si>
    <t>みついいーあんどえすてくにかるりさーち</t>
    <phoneticPr fontId="3"/>
  </si>
  <si>
    <t>しゃかいほけんろうむし　ぎょうせいしょし　よしわかともやす　じむしょ</t>
    <phoneticPr fontId="3"/>
  </si>
  <si>
    <t>しんせいことぶきかい　とくべつようごろうじんほーむ　きのこそう</t>
    <phoneticPr fontId="3"/>
  </si>
  <si>
    <t>ひるぜんらくのうのうぎょうきょうどうくみあい</t>
    <phoneticPr fontId="3"/>
  </si>
  <si>
    <t>ふくじゅかい　かいごろうじんほけんしせつ　くらしきふじとそう</t>
    <phoneticPr fontId="3"/>
  </si>
  <si>
    <t>たいかんこうちかいはつ　たいまうんてんごるふ</t>
    <phoneticPr fontId="3"/>
  </si>
  <si>
    <t>えぷろむ</t>
    <phoneticPr fontId="3"/>
  </si>
  <si>
    <t>ようがしこうぼうべるじぇ</t>
    <phoneticPr fontId="3"/>
  </si>
  <si>
    <t>じゅんせいふくしかい　とくべつようごろうじんほーむ　ぐりーんひるじゅんせい</t>
    <phoneticPr fontId="3"/>
  </si>
  <si>
    <t>ふぁみりーまーと　おかやまにしえいぎょうしょ</t>
    <phoneticPr fontId="3"/>
  </si>
  <si>
    <t>こうせいびょういん</t>
    <phoneticPr fontId="3"/>
  </si>
  <si>
    <t>じゅんぷうふくしかい</t>
    <phoneticPr fontId="3"/>
  </si>
  <si>
    <t>げんきっず</t>
    <phoneticPr fontId="2"/>
  </si>
  <si>
    <t>とうこうかい　いしかわびょういん</t>
    <phoneticPr fontId="2"/>
  </si>
  <si>
    <t>うぐいすえん　とくべつようごろうじんほーむ　うぐいすえん</t>
    <phoneticPr fontId="2"/>
  </si>
  <si>
    <t>じけいかい　ひらいくりにっく</t>
    <phoneticPr fontId="2"/>
  </si>
  <si>
    <t>つやまししゃかいふくしきょうぎかい</t>
    <phoneticPr fontId="2"/>
  </si>
  <si>
    <t>みるあそぶそだつ　つやまこどもひろば</t>
    <phoneticPr fontId="2"/>
  </si>
  <si>
    <t>すいわかい　みずしまちゅうおうびょういん</t>
    <phoneticPr fontId="3"/>
  </si>
  <si>
    <t>おーえむさんぎょう</t>
    <phoneticPr fontId="3"/>
  </si>
  <si>
    <t>にっぽんせきじゅうじしゃ　おかやまけんしぶ</t>
    <phoneticPr fontId="3"/>
  </si>
  <si>
    <t>日本赤十字社岡山県支部</t>
    <phoneticPr fontId="3"/>
  </si>
  <si>
    <t>てぃーえすあるふれっさ　おかやましてん</t>
    <phoneticPr fontId="3"/>
  </si>
  <si>
    <t>おおはらきねんくらしきちゅうおういりょうきこう　くらしきちゅうおうびょういん</t>
    <phoneticPr fontId="3"/>
  </si>
  <si>
    <t>じゆうかい</t>
    <phoneticPr fontId="3"/>
  </si>
  <si>
    <t>株式会社　山田養蜂場本社</t>
    <phoneticPr fontId="3"/>
  </si>
  <si>
    <t>やまだようほうじょうほんしゃ</t>
    <phoneticPr fontId="3"/>
  </si>
  <si>
    <t>しょうじゅかい　あかいわひふか　けいせいげか</t>
    <phoneticPr fontId="3"/>
  </si>
  <si>
    <t>てぃぐれ　おかやましてん</t>
    <phoneticPr fontId="3"/>
  </si>
  <si>
    <t>いせいかい　こじまちゅうおうびょういん</t>
    <phoneticPr fontId="3"/>
  </si>
  <si>
    <t>せいわかい　くらしききねんびょういん</t>
    <phoneticPr fontId="3"/>
  </si>
  <si>
    <t>せいふかい　にほんばらびょういん</t>
    <phoneticPr fontId="3"/>
  </si>
  <si>
    <t>せいわかい　かさおかだいいちびょういん</t>
    <phoneticPr fontId="3"/>
  </si>
  <si>
    <t>やくしじじけいかい　やくしじじけいびょういん</t>
    <phoneticPr fontId="3"/>
  </si>
  <si>
    <t>あいせいかい　とくべつようごろうじんほーむ　からまつそう</t>
    <phoneticPr fontId="3"/>
  </si>
  <si>
    <t>さんすいかい　たじりびょういん</t>
    <phoneticPr fontId="3"/>
  </si>
  <si>
    <t>てんせいかい　ぬくもりのさとあおえ</t>
    <phoneticPr fontId="3"/>
  </si>
  <si>
    <t>えぬいーしーそりゅーしょんいのべーた　おかやまじぎょうしょ</t>
    <phoneticPr fontId="3"/>
  </si>
  <si>
    <t>みさきちょうしゃかいふくしきょうぎかい</t>
    <phoneticPr fontId="3"/>
  </si>
  <si>
    <t>そうふかい　おかやまきょくとうびょういん</t>
    <phoneticPr fontId="3"/>
  </si>
  <si>
    <t>そうせいかい　わたなべいちょうかげかびょういん</t>
    <phoneticPr fontId="3"/>
  </si>
  <si>
    <t>かわさきだいきょうしゃりょう</t>
    <phoneticPr fontId="3"/>
  </si>
  <si>
    <t>せいかつきょうどうくみあい　おかやまこーぷ</t>
    <phoneticPr fontId="3"/>
  </si>
  <si>
    <t>かいごろうじんほけんしせつ　にゅーえるだーせんたー</t>
    <phoneticPr fontId="3"/>
  </si>
  <si>
    <t>がしんかい　ぷらいむほすぴたるたましま</t>
    <phoneticPr fontId="3"/>
  </si>
  <si>
    <t>えぬてぃーてぃにしにほん　おかやましてん</t>
    <phoneticPr fontId="3"/>
  </si>
  <si>
    <t>こうしかい　しばたびょういん</t>
    <phoneticPr fontId="3"/>
  </si>
  <si>
    <t>えいちえすぴー</t>
    <phoneticPr fontId="3"/>
  </si>
  <si>
    <t>にほんえくすらんこうぎょう　さいだいじこうじょう</t>
    <phoneticPr fontId="3"/>
  </si>
  <si>
    <t>おかやまとよたしすてむさーびす</t>
    <phoneticPr fontId="3"/>
  </si>
  <si>
    <t>さんきょうえんびっくす</t>
    <phoneticPr fontId="3"/>
  </si>
  <si>
    <t>くらしきふくしじぎょうかい　しょうわほいくえん</t>
    <phoneticPr fontId="3"/>
  </si>
  <si>
    <t>あっぷびーとばるーん</t>
    <phoneticPr fontId="2"/>
  </si>
  <si>
    <t>びぜんししゃかいふくしじぎょうだん</t>
    <phoneticPr fontId="2"/>
  </si>
  <si>
    <t>たけだせいぎょくぶ</t>
    <phoneticPr fontId="2"/>
  </si>
  <si>
    <t>えいわいてっく</t>
    <phoneticPr fontId="2"/>
  </si>
  <si>
    <t>さんようえーすらいんこうぎょう</t>
    <phoneticPr fontId="2"/>
  </si>
  <si>
    <t>へいせいかい</t>
    <phoneticPr fontId="3"/>
  </si>
  <si>
    <t>ほせいかい　くにさだびょういん</t>
    <phoneticPr fontId="3"/>
  </si>
  <si>
    <t>とよたもびりてぃぱーつ　おかやまししゃ　とっとりししゃ</t>
    <phoneticPr fontId="3"/>
  </si>
  <si>
    <t>てんせいかい　おおもとびょういん</t>
    <phoneticPr fontId="3"/>
  </si>
  <si>
    <t>りょくそうかい　かねだびょういん</t>
    <phoneticPr fontId="3"/>
  </si>
  <si>
    <t>じんわかい　もものさとびょういん</t>
    <phoneticPr fontId="3"/>
  </si>
  <si>
    <t>きびかい　きびこうげんるみえーるびょういん</t>
    <phoneticPr fontId="3"/>
  </si>
  <si>
    <t>けいしんかい　おおすぎびょういん</t>
    <phoneticPr fontId="3"/>
  </si>
  <si>
    <t>えむいーえすとっき　まりんめんてじぎょうぶ</t>
    <phoneticPr fontId="3"/>
  </si>
  <si>
    <t>けいふうかい　みやもとせいけいげかびょういん</t>
    <phoneticPr fontId="3"/>
  </si>
  <si>
    <t>とくべつようごろうじんほーむ　いこいそう</t>
    <phoneticPr fontId="3"/>
  </si>
  <si>
    <t>くらしきてんりょう</t>
    <phoneticPr fontId="3"/>
  </si>
  <si>
    <t>まるはん　ひがしおかやまてん</t>
    <phoneticPr fontId="17"/>
  </si>
  <si>
    <t>さんらう゛ぃあん</t>
    <phoneticPr fontId="3"/>
  </si>
  <si>
    <t>http://ikel.co.jp/</t>
    <phoneticPr fontId="3"/>
  </si>
  <si>
    <t>○育児休業中の従業員と定期的に情報交換を行い、職場復帰への不安を和らげます。</t>
    <phoneticPr fontId="2"/>
  </si>
  <si>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2"/>
  </si>
  <si>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2"/>
  </si>
  <si>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2"/>
  </si>
  <si>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2"/>
  </si>
  <si>
    <t>加茂観光バス有限会社</t>
    <rPh sb="0" eb="2">
      <t>カモ</t>
    </rPh>
    <rPh sb="2" eb="4">
      <t>カンコウ</t>
    </rPh>
    <rPh sb="6" eb="10">
      <t>ユウゲンガイシャ</t>
    </rPh>
    <phoneticPr fontId="2"/>
  </si>
  <si>
    <t>かもかんこうばす</t>
    <phoneticPr fontId="2"/>
  </si>
  <si>
    <t>709-3923</t>
    <phoneticPr fontId="2"/>
  </si>
  <si>
    <t>http://www.dolphinaid.jp/</t>
    <phoneticPr fontId="2"/>
  </si>
  <si>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2"/>
  </si>
  <si>
    <t xml:space="preserve">710-0833 </t>
    <phoneticPr fontId="2"/>
  </si>
  <si>
    <t xml:space="preserve">小学生専門の総合学習熟「自学道場」の運営。
子育て中のママさんの育児と仕事の両立を助ける為に保護者の迎えがあるまで預かりをする塾として運営しております。
</t>
    <phoneticPr fontId="2"/>
  </si>
  <si>
    <t>医療・福祉</t>
    <phoneticPr fontId="2"/>
  </si>
  <si>
    <t xml:space="preserve">地域社会への貢献を目指し、「人によりそい、地域とともに歩む」をモットーにしています。
時代に即した法人改革に取り組み、働きやすい職場作りに努めています。
</t>
    <phoneticPr fontId="2"/>
  </si>
  <si>
    <t xml:space="preserve">少人数の会社で、社員一人ひとりを大切にしています。
建築、土木工事の設計、施工から管理までお客様の立場に立って考え、地域社会に貢献できる企業を目指しています。
</t>
    <phoneticPr fontId="2"/>
  </si>
  <si>
    <t xml:space="preserve">ONE and ONLYをモットーに時代背景とニーズにお応えするために
課題や問題解決に一貫した体制で広く、深く、活躍いたします。
</t>
    <phoneticPr fontId="2"/>
  </si>
  <si>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2"/>
  </si>
  <si>
    <t>28.8.1</t>
    <phoneticPr fontId="2"/>
  </si>
  <si>
    <t xml:space="preserve">私たちの仕事は、明るく、楽しく、元気のある私たちの大好きなこの職場に、わざわざ足を運んでくださるひとりひとりのお客様に私たちの喜び、幸せをお分けすることです。
</t>
    <phoneticPr fontId="2"/>
  </si>
  <si>
    <t>角南被服　有限会社</t>
    <rPh sb="0" eb="2">
      <t>スナミ</t>
    </rPh>
    <rPh sb="2" eb="4">
      <t>ヒフク</t>
    </rPh>
    <rPh sb="5" eb="9">
      <t>ユウゲンガイシャ</t>
    </rPh>
    <phoneticPr fontId="2"/>
  </si>
  <si>
    <t>すなみひふく</t>
    <phoneticPr fontId="2"/>
  </si>
  <si>
    <t>28.8.1</t>
    <phoneticPr fontId="2"/>
  </si>
  <si>
    <t>製造業</t>
    <rPh sb="0" eb="3">
      <t>セイゾウギョウ</t>
    </rPh>
    <phoneticPr fontId="2"/>
  </si>
  <si>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2"/>
  </si>
  <si>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2"/>
  </si>
  <si>
    <t>おかやまけんたくちたてものとりひきぎょうきょうかい</t>
    <phoneticPr fontId="2"/>
  </si>
  <si>
    <t>700-0023</t>
    <phoneticPr fontId="2"/>
  </si>
  <si>
    <t>http://www.okayama-takken.jp</t>
    <phoneticPr fontId="2"/>
  </si>
  <si>
    <t>その他</t>
    <phoneticPr fontId="2"/>
  </si>
  <si>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2"/>
  </si>
  <si>
    <t>岡山医療生活協同組合</t>
    <rPh sb="0" eb="2">
      <t>オカヤマ</t>
    </rPh>
    <rPh sb="2" eb="4">
      <t>イリョウ</t>
    </rPh>
    <rPh sb="4" eb="6">
      <t>セイカツ</t>
    </rPh>
    <rPh sb="6" eb="8">
      <t>キョウドウ</t>
    </rPh>
    <rPh sb="8" eb="10">
      <t>クミアイ</t>
    </rPh>
    <phoneticPr fontId="2"/>
  </si>
  <si>
    <t>おかやまいりょうせいかつきょうどうくみあい</t>
    <phoneticPr fontId="2"/>
  </si>
  <si>
    <t>703-8288</t>
    <phoneticPr fontId="2"/>
  </si>
  <si>
    <t>http://www.okayama-health.coop</t>
    <phoneticPr fontId="2"/>
  </si>
  <si>
    <t>H29</t>
    <phoneticPr fontId="2"/>
  </si>
  <si>
    <t>岡山スバル自動車　株式会社</t>
    <rPh sb="0" eb="2">
      <t>オカヤマ</t>
    </rPh>
    <rPh sb="5" eb="8">
      <t>ジドウシャ</t>
    </rPh>
    <rPh sb="9" eb="13">
      <t>カブシキガイシャ</t>
    </rPh>
    <phoneticPr fontId="2"/>
  </si>
  <si>
    <t>おかやますばるじどうしゃ</t>
    <phoneticPr fontId="2"/>
  </si>
  <si>
    <t>701-0144</t>
    <phoneticPr fontId="2"/>
  </si>
  <si>
    <t>http://www.okayama-subaru.co.jp/</t>
    <phoneticPr fontId="2"/>
  </si>
  <si>
    <t>入船プラスチック工業　株式会社</t>
    <rPh sb="0" eb="2">
      <t>イリフネ</t>
    </rPh>
    <rPh sb="8" eb="10">
      <t>コウギョウ</t>
    </rPh>
    <rPh sb="11" eb="15">
      <t>カブシキガイシャ</t>
    </rPh>
    <phoneticPr fontId="2"/>
  </si>
  <si>
    <t>いりふねぷらすちっくこうぎょう</t>
    <phoneticPr fontId="2"/>
  </si>
  <si>
    <t>28.9.12</t>
    <phoneticPr fontId="2"/>
  </si>
  <si>
    <t>会社設立から４７年、プラスチック加工、表示板製作を続けてまいりました。IT化・デジタル化の波にも乗り、お客様のアイデアをカタチにする技に一層の磨きをかけています。</t>
    <phoneticPr fontId="2"/>
  </si>
  <si>
    <t>株式会社　ドゥ・ワン・ソーイング岡山工場</t>
    <rPh sb="16" eb="20">
      <t>オカヤマコウジョウ</t>
    </rPh>
    <phoneticPr fontId="2"/>
  </si>
  <si>
    <t>どぅわんそーいんぐ　おかやまこうじょう</t>
    <phoneticPr fontId="2"/>
  </si>
  <si>
    <t>706-0025</t>
    <phoneticPr fontId="2"/>
  </si>
  <si>
    <t>28.9.12</t>
    <phoneticPr fontId="2"/>
  </si>
  <si>
    <t>H28</t>
    <phoneticPr fontId="2"/>
  </si>
  <si>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2"/>
  </si>
  <si>
    <t>株式会社　ワイ・エス会計</t>
    <phoneticPr fontId="2"/>
  </si>
  <si>
    <t>わいえすかいけい</t>
    <phoneticPr fontId="2"/>
  </si>
  <si>
    <t>http://www.shibuya-zei.jp</t>
    <phoneticPr fontId="2"/>
  </si>
  <si>
    <t>28.9.30</t>
    <phoneticPr fontId="2"/>
  </si>
  <si>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2"/>
  </si>
  <si>
    <t>谷口トラック　株式会社</t>
    <phoneticPr fontId="2"/>
  </si>
  <si>
    <t>たにぐちとらっく</t>
    <phoneticPr fontId="2"/>
  </si>
  <si>
    <t>和気町</t>
    <rPh sb="0" eb="3">
      <t>ワケチョウ</t>
    </rPh>
    <phoneticPr fontId="2"/>
  </si>
  <si>
    <t>http://www.taniguchi-co.jp</t>
    <phoneticPr fontId="2"/>
  </si>
  <si>
    <t>運輸業をメインとしています。地元に少しでも恩返しが出来ればいいなと思って頑張っています。</t>
    <phoneticPr fontId="2"/>
  </si>
  <si>
    <t>株式会社　オーノ</t>
    <phoneticPr fontId="2"/>
  </si>
  <si>
    <t>おーの</t>
    <phoneticPr fontId="2"/>
  </si>
  <si>
    <t>https://melonjima.net/</t>
    <phoneticPr fontId="2"/>
  </si>
  <si>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2"/>
  </si>
  <si>
    <t>有限会社　新東防水工業</t>
    <phoneticPr fontId="2"/>
  </si>
  <si>
    <t>しんとうぼうすいこうぎょう</t>
    <phoneticPr fontId="2"/>
  </si>
  <si>
    <t>http://www.sinto-bosui.co.jp/</t>
    <phoneticPr fontId="2"/>
  </si>
  <si>
    <t>28.9.30</t>
    <phoneticPr fontId="2"/>
  </si>
  <si>
    <t>赤磐市内を中心としに岡山県内にて外装塗装・防水工事を行っています。色々な方にお会いできることを楽しみにしています。</t>
    <phoneticPr fontId="2"/>
  </si>
  <si>
    <t>おかやまけんしゃかいふくしきょうぎかい</t>
    <phoneticPr fontId="2"/>
  </si>
  <si>
    <t>http://www.fukushiokayama.or.jp/</t>
    <phoneticPr fontId="2"/>
  </si>
  <si>
    <t>県域における地域福祉を推進する専門機関として、「県民主体及び県民参画を基本とした福祉コミュニティづくり」の実現に向けて取り組んでいます。</t>
    <phoneticPr fontId="2"/>
  </si>
  <si>
    <t>28.10.14</t>
    <phoneticPr fontId="2"/>
  </si>
  <si>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</si>
  <si>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経営理念「善き仲間と善き業務善き人生を作り続ける」を胸に日本一幸せな会社を目指しています。事業内容は鶏卵の生産・販売、畜肉の加工、惣菜の製造等を行っております。</t>
    <phoneticPr fontId="2"/>
  </si>
  <si>
    <t>なるもとせきざい</t>
    <phoneticPr fontId="2"/>
  </si>
  <si>
    <t>とらべるしりうす</t>
    <phoneticPr fontId="2"/>
  </si>
  <si>
    <t>717-0402</t>
    <phoneticPr fontId="2"/>
  </si>
  <si>
    <t>www.komeya.co.jp</t>
    <phoneticPr fontId="2"/>
  </si>
  <si>
    <t>28.11.15</t>
    <phoneticPr fontId="2"/>
  </si>
  <si>
    <t>湯原温泉最大級の絶景露天に浸かる贅沢を満喫。すべての客室からは四季折々の旭川と山の緑を望める温泉ホテルです。瀬戸内の新鮮な魚介や季節の山の幸を取り入れた料理も楽しめます。</t>
    <phoneticPr fontId="2"/>
  </si>
  <si>
    <t>ほうおんかい　うしまどるんびにほいくえん</t>
    <phoneticPr fontId="2"/>
  </si>
  <si>
    <t>701-4302</t>
    <phoneticPr fontId="2"/>
  </si>
  <si>
    <t>http://www.ushimadorunbini.ed.jp</t>
    <phoneticPr fontId="2"/>
  </si>
  <si>
    <t>28.11.25</t>
    <phoneticPr fontId="2"/>
  </si>
  <si>
    <t>子どもを中心とした保育環境作りをモットーに、保護者や地域との繋がりをとても大切にしている保育園です。職員間の「和」と「助け合える関係」で楽しく働ける職場を目指しています。</t>
    <phoneticPr fontId="2"/>
  </si>
  <si>
    <t>せとうちこうさん</t>
    <phoneticPr fontId="2"/>
  </si>
  <si>
    <t>701-4246</t>
    <phoneticPr fontId="2"/>
  </si>
  <si>
    <t>瀬戸内市邑久町で不動産業と“さくら介護ステーション”の訪問介護事業を行っています。子育て世代のスタッフが多いので、子どもたちの行事等に積極的に参加できるよう支援しています。</t>
    <phoneticPr fontId="2"/>
  </si>
  <si>
    <t>とくべつようごろうじんほーむ　へきざんそう</t>
    <phoneticPr fontId="2"/>
  </si>
  <si>
    <t>710-0142</t>
    <phoneticPr fontId="2"/>
  </si>
  <si>
    <t>http://碧山荘.com/tokuyou</t>
    <phoneticPr fontId="2"/>
  </si>
  <si>
    <t>倉敷市の自然豊かな郷内地区にある老人ホームです。</t>
    <phoneticPr fontId="2"/>
  </si>
  <si>
    <t>さんきうえるびぃ　おかやまぶろっく</t>
    <phoneticPr fontId="2"/>
  </si>
  <si>
    <t>http://www.sanki-wellbe.com</t>
    <phoneticPr fontId="2"/>
  </si>
  <si>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2"/>
  </si>
  <si>
    <t>とくじゅかい　いけだいいん</t>
    <phoneticPr fontId="2"/>
  </si>
  <si>
    <t>709-1213</t>
    <phoneticPr fontId="2"/>
  </si>
  <si>
    <t>http://ikedaiinn.sakura.ne.jp</t>
    <phoneticPr fontId="2"/>
  </si>
  <si>
    <t>28.11.25</t>
    <phoneticPr fontId="2"/>
  </si>
  <si>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2"/>
  </si>
  <si>
    <t>710-0801</t>
    <phoneticPr fontId="2"/>
  </si>
  <si>
    <t>はぐはぐ</t>
    <phoneticPr fontId="2"/>
  </si>
  <si>
    <t>28.12.26</t>
    <phoneticPr fontId="2"/>
  </si>
  <si>
    <t>株式会社サンブレラ</t>
    <phoneticPr fontId="2"/>
  </si>
  <si>
    <t>さんぶれら</t>
    <phoneticPr fontId="2"/>
  </si>
  <si>
    <t>http://www.hikasa.jp</t>
    <phoneticPr fontId="2"/>
  </si>
  <si>
    <t>28.12.26</t>
    <phoneticPr fontId="2"/>
  </si>
  <si>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2"/>
  </si>
  <si>
    <t>せんとらるぱーく</t>
    <phoneticPr fontId="2"/>
  </si>
  <si>
    <t>700-0821</t>
    <phoneticPr fontId="2"/>
  </si>
  <si>
    <t>http://www.okaview.jp</t>
    <phoneticPr fontId="2"/>
  </si>
  <si>
    <t>28.12.26</t>
    <phoneticPr fontId="2"/>
  </si>
  <si>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2"/>
  </si>
  <si>
    <t>みうら</t>
    <phoneticPr fontId="2"/>
  </si>
  <si>
    <t>700-0023</t>
    <phoneticPr fontId="2"/>
  </si>
  <si>
    <t>https://okhp.jp</t>
    <phoneticPr fontId="2"/>
  </si>
  <si>
    <t>株式会社みうらは岡山市を中心に活動するホームページ制作業者です。</t>
    <phoneticPr fontId="2"/>
  </si>
  <si>
    <t>おくのぐみ</t>
    <phoneticPr fontId="2"/>
  </si>
  <si>
    <t>700-0803</t>
    <phoneticPr fontId="2"/>
  </si>
  <si>
    <t>http://www.okunogumi.com</t>
    <phoneticPr fontId="2"/>
  </si>
  <si>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2"/>
  </si>
  <si>
    <t>うらやすしろばとほいくえん</t>
    <phoneticPr fontId="2"/>
  </si>
  <si>
    <t>702-8026</t>
    <phoneticPr fontId="2"/>
  </si>
  <si>
    <t>urayasusirobato.jimdo.com</t>
    <phoneticPr fontId="2"/>
  </si>
  <si>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2"/>
  </si>
  <si>
    <t>あびこふどうさん</t>
    <phoneticPr fontId="2"/>
  </si>
  <si>
    <t>719-1134</t>
    <phoneticPr fontId="2"/>
  </si>
  <si>
    <t>岡山県総社市・倉敷市・高梁市・岡山市の土地建物の賃貸・売買・管理を中心に不動産業を営んでいます。</t>
    <phoneticPr fontId="2"/>
  </si>
  <si>
    <t>だすきんさーぶちゅうごくしこく</t>
    <phoneticPr fontId="2"/>
  </si>
  <si>
    <t>700-0973</t>
    <phoneticPr fontId="2"/>
  </si>
  <si>
    <t>http://www.duskin.co.jp/</t>
    <phoneticPr fontId="2"/>
  </si>
  <si>
    <t>清掃用具のレンタル、清掃業、家事代行業、害虫獣の駆除、庭木の管理等</t>
    <phoneticPr fontId="2"/>
  </si>
  <si>
    <t>いんてっくす</t>
    <phoneticPr fontId="2"/>
  </si>
  <si>
    <t>701-0221</t>
    <phoneticPr fontId="2"/>
  </si>
  <si>
    <t>http://www.intex-kk.com</t>
    <phoneticPr fontId="2"/>
  </si>
  <si>
    <t>つくも</t>
    <phoneticPr fontId="2"/>
  </si>
  <si>
    <t>703-8221</t>
    <phoneticPr fontId="2"/>
  </si>
  <si>
    <t>http://tsukumo.wixsite.com/tsukumo99</t>
    <phoneticPr fontId="2"/>
  </si>
  <si>
    <t>築200年を超える古民家を活用しデイサービスを行っています。事業所のテーマが家族ですので皆様家族同然で利用、働いております。</t>
    <phoneticPr fontId="2"/>
  </si>
  <si>
    <t>らんわかい</t>
    <phoneticPr fontId="2"/>
  </si>
  <si>
    <t>708-0842</t>
    <phoneticPr fontId="2"/>
  </si>
  <si>
    <t>http://www.ranwakai.or.jp</t>
    <phoneticPr fontId="2"/>
  </si>
  <si>
    <t>29.1.31</t>
    <phoneticPr fontId="2"/>
  </si>
  <si>
    <t>0020</t>
    <phoneticPr fontId="2"/>
  </si>
  <si>
    <t>当法人の運営方針である「地域に根ざし、ひとの生涯を見据えた医療と福祉を包括的に提供します」のもと診療所、介護老人保健施設、居宅介護支援事業所を運営しています。</t>
    <phoneticPr fontId="2"/>
  </si>
  <si>
    <t>株式会社インターネット倉敷</t>
    <rPh sb="0" eb="4">
      <t>カブシキガイシャ</t>
    </rPh>
    <rPh sb="11" eb="13">
      <t>クラシキ</t>
    </rPh>
    <phoneticPr fontId="2"/>
  </si>
  <si>
    <t>いんたーねっとくらしき</t>
    <phoneticPr fontId="2"/>
  </si>
  <si>
    <t>710-0034</t>
    <phoneticPr fontId="2"/>
  </si>
  <si>
    <t>http://www.kurashiki.co.jp/</t>
    <phoneticPr fontId="2"/>
  </si>
  <si>
    <t>29.1.31</t>
    <phoneticPr fontId="2"/>
  </si>
  <si>
    <t>お客様にビジネスの成功を提供し、地域社会から信頼され必要とされる会社を目指し、全従業員の物心両面の幸福を追求する会社です。</t>
    <phoneticPr fontId="2"/>
  </si>
  <si>
    <t>社会福祉法人備前市社会福祉協議会</t>
    <rPh sb="0" eb="2">
      <t>シャカイ</t>
    </rPh>
    <rPh sb="2" eb="4">
      <t>フクシ</t>
    </rPh>
    <rPh sb="4" eb="6">
      <t>ホウジン</t>
    </rPh>
    <rPh sb="13" eb="16">
      <t>キョウギカイ</t>
    </rPh>
    <phoneticPr fontId="2"/>
  </si>
  <si>
    <t>びぜんししゃかいふくしきょうぎかい</t>
    <phoneticPr fontId="2"/>
  </si>
  <si>
    <t>705-0001</t>
    <phoneticPr fontId="2"/>
  </si>
  <si>
    <t>http://bizensw.or.jp</t>
    <phoneticPr fontId="2"/>
  </si>
  <si>
    <t>29.1.31</t>
    <phoneticPr fontId="2"/>
  </si>
  <si>
    <t>社会福祉協議会は「誰もが安心して住みやすい地域づくりを進めていく」ことを目的としています。地域の人々と協力しながら事業展開をしていきます。</t>
    <phoneticPr fontId="2"/>
  </si>
  <si>
    <t>株式会社ウェルストン</t>
    <rPh sb="0" eb="4">
      <t>カブシキガイシャ</t>
    </rPh>
    <phoneticPr fontId="2"/>
  </si>
  <si>
    <t>714-0042</t>
    <phoneticPr fontId="2"/>
  </si>
  <si>
    <t>家庭あっての仕事、仕事あっての家庭。両立めざして頑張ってまーす！！</t>
    <phoneticPr fontId="2"/>
  </si>
  <si>
    <t>株式会社玉島活版所</t>
    <phoneticPr fontId="2"/>
  </si>
  <si>
    <t>たましまかっぱんしょ</t>
    <phoneticPr fontId="2"/>
  </si>
  <si>
    <t>710-0261</t>
    <phoneticPr fontId="2"/>
  </si>
  <si>
    <t>http://tama-katsu.com/</t>
    <phoneticPr fontId="2"/>
  </si>
  <si>
    <t>印刷物全般を取り扱い、大半を社内一貫作業しています。WEBコンテンツ制作、WEB関連セミナー開催など、周辺事業にウィングを広げています。</t>
    <phoneticPr fontId="2"/>
  </si>
  <si>
    <t>富国生命保険相互会社岡山支社</t>
    <phoneticPr fontId="2"/>
  </si>
  <si>
    <t>ふこくせいめいほけんそうごがいしゃ　おかやまししゃ</t>
    <phoneticPr fontId="2"/>
  </si>
  <si>
    <t>700-0822</t>
    <phoneticPr fontId="2"/>
  </si>
  <si>
    <t>http://www.fukoku-life.co.jp</t>
    <phoneticPr fontId="2"/>
  </si>
  <si>
    <t>金融・保険業</t>
    <rPh sb="0" eb="2">
      <t>キンユウ</t>
    </rPh>
    <rPh sb="3" eb="6">
      <t>ホケンギョウ</t>
    </rPh>
    <phoneticPr fontId="2"/>
  </si>
  <si>
    <t>フコク生命は、全国に拠点を持ち、岡山県下に９カ所の拠点があります。また、厚生労働省から「子育てサポート」企業の認定を受けるなど、会社として、育児と仕事の両立を応援しています。</t>
    <phoneticPr fontId="2"/>
  </si>
  <si>
    <t>社会福祉法人玉野市社会福祉協議会</t>
    <phoneticPr fontId="2"/>
  </si>
  <si>
    <t>たまのししゃかいふくしきょうぎかい</t>
    <phoneticPr fontId="2"/>
  </si>
  <si>
    <t>http://www.tamano-shakyou.or.jp</t>
    <phoneticPr fontId="2"/>
  </si>
  <si>
    <t>玉野市における社会福祉事業の効率的運営と組織的活動を促進し、地域の社会福祉の増進を図ることを目的としている。</t>
    <phoneticPr fontId="2"/>
  </si>
  <si>
    <t>706-0001</t>
    <phoneticPr fontId="2"/>
  </si>
  <si>
    <t>株式会社シーズ</t>
    <phoneticPr fontId="2"/>
  </si>
  <si>
    <t>しーず</t>
    <phoneticPr fontId="2"/>
  </si>
  <si>
    <t>https://www.seedsjp.com/</t>
    <phoneticPr fontId="2"/>
  </si>
  <si>
    <t>その他</t>
    <phoneticPr fontId="2"/>
  </si>
  <si>
    <t>700-0985</t>
    <phoneticPr fontId="2"/>
  </si>
  <si>
    <t>株式会社田口青果</t>
    <phoneticPr fontId="2"/>
  </si>
  <si>
    <t>たぐちせいか</t>
    <phoneticPr fontId="2"/>
  </si>
  <si>
    <t>702-8052</t>
    <phoneticPr fontId="2"/>
  </si>
  <si>
    <t>http://www.taguchi-seika.com</t>
    <phoneticPr fontId="2"/>
  </si>
  <si>
    <t>卸・小売業</t>
    <phoneticPr fontId="2"/>
  </si>
  <si>
    <t>私たちは、創業以来社員一同一丸となって、地域社会に貢献すべくお客様にご満足いただける、新鮮で安全な青果物の供給に日々努力しています。</t>
    <phoneticPr fontId="2"/>
  </si>
  <si>
    <t>株式会社メディウェル</t>
    <phoneticPr fontId="2"/>
  </si>
  <si>
    <t>めでぃうぇる</t>
    <phoneticPr fontId="2"/>
  </si>
  <si>
    <t>702-8058</t>
    <phoneticPr fontId="2"/>
  </si>
  <si>
    <t>医療・福祉</t>
    <phoneticPr fontId="2"/>
  </si>
  <si>
    <t>ご利用者さまが家庭的な環境と地域住民との交流を通して、自立した生活を営めるよう支援します。</t>
    <phoneticPr fontId="2"/>
  </si>
  <si>
    <t>株式会社環光</t>
    <rPh sb="4" eb="5">
      <t>カン</t>
    </rPh>
    <rPh sb="5" eb="6">
      <t>ヒカリ</t>
    </rPh>
    <phoneticPr fontId="2"/>
  </si>
  <si>
    <t>わこう</t>
    <phoneticPr fontId="2"/>
  </si>
  <si>
    <t xml:space="preserve">708-0001 </t>
    <phoneticPr fontId="2"/>
  </si>
  <si>
    <t>http://www.wako-gp.co.jp</t>
    <phoneticPr fontId="2"/>
  </si>
  <si>
    <t>29.2.28</t>
    <phoneticPr fontId="2"/>
  </si>
  <si>
    <t>ダスキンメリーメイドは家事代行のプロフェッショナルです。お客様のご要望や状況に合わせてお掃除や家事の代行をします。私たちのコンセプトは「手にして欲しいのは、あなたの時間です」です。</t>
    <phoneticPr fontId="2"/>
  </si>
  <si>
    <t>玉島テレビ放送株式会社</t>
    <phoneticPr fontId="2"/>
  </si>
  <si>
    <t>たましまてれびほうそう</t>
    <phoneticPr fontId="2"/>
  </si>
  <si>
    <t>713-8121</t>
    <phoneticPr fontId="2"/>
  </si>
  <si>
    <t>http://www.tamashima.tv</t>
    <phoneticPr fontId="2"/>
  </si>
  <si>
    <t>29.2.28</t>
    <phoneticPr fontId="2"/>
  </si>
  <si>
    <t>玉島・船穂の６割以上の人々にご覧いただいております。
「たまテレはつなぎます。みんなの笑顔を地域のちからに。」を企業理念に笑顔を地域の皆様に伝えたいと考えております。</t>
    <phoneticPr fontId="2"/>
  </si>
  <si>
    <t>株式会社　秋山鉄工所</t>
    <phoneticPr fontId="2"/>
  </si>
  <si>
    <t>あきやまてっこうしょ</t>
    <phoneticPr fontId="2"/>
  </si>
  <si>
    <t>711-0903</t>
    <phoneticPr fontId="2"/>
  </si>
  <si>
    <t>おせっかいな会社です。
”従業員も家族”という昔ながらの気風を引き継ぐ金属加工会社です。時には厳しく、時には親身になって従業員の心に寄り添いながら皆で一緒にもの作りをしています。</t>
    <phoneticPr fontId="2"/>
  </si>
  <si>
    <t>特定非営利活動法人備前プレーパークの会</t>
    <rPh sb="0" eb="2">
      <t>トクテイ</t>
    </rPh>
    <rPh sb="2" eb="5">
      <t>ヒエイリ</t>
    </rPh>
    <rPh sb="5" eb="7">
      <t>カツドウ</t>
    </rPh>
    <rPh sb="7" eb="9">
      <t>ホウジン</t>
    </rPh>
    <rPh sb="9" eb="11">
      <t>ビゼン</t>
    </rPh>
    <rPh sb="18" eb="19">
      <t>カイ</t>
    </rPh>
    <phoneticPr fontId="2"/>
  </si>
  <si>
    <t>びぜんぷれーぱーくのかい</t>
    <phoneticPr fontId="2"/>
  </si>
  <si>
    <t>705-0024</t>
    <phoneticPr fontId="2"/>
  </si>
  <si>
    <t>その他</t>
    <phoneticPr fontId="2"/>
  </si>
  <si>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2"/>
  </si>
  <si>
    <t>林社会保険労務士事務所</t>
    <rPh sb="0" eb="1">
      <t>ハヤシ</t>
    </rPh>
    <rPh sb="1" eb="3">
      <t>シャカイ</t>
    </rPh>
    <rPh sb="3" eb="5">
      <t>ホケン</t>
    </rPh>
    <rPh sb="5" eb="8">
      <t>ロウムシ</t>
    </rPh>
    <rPh sb="8" eb="10">
      <t>ジム</t>
    </rPh>
    <rPh sb="10" eb="11">
      <t>ショ</t>
    </rPh>
    <phoneticPr fontId="2"/>
  </si>
  <si>
    <t>はやししゃかいほけんろうむしじむしょ</t>
    <phoneticPr fontId="2"/>
  </si>
  <si>
    <t>http://www.hayashi-sr.jp</t>
    <phoneticPr fontId="2"/>
  </si>
  <si>
    <t>林社会保険労務士事務所は、企業における「人づくり」を通じて「夢のある会社づくり」をお手伝いします。</t>
    <phoneticPr fontId="17"/>
  </si>
  <si>
    <t>とっとりかみしょうにふくしきょうかい　てんしんりょう</t>
    <phoneticPr fontId="2"/>
  </si>
  <si>
    <t>29.2.28</t>
    <phoneticPr fontId="2"/>
  </si>
  <si>
    <t>幼児から高校生まで、寮で生活する児童の未見の可能性を信じて、日々子どもたちとかかわっています。職員は各種の研修を積極的に受講し、研さんに努めています。</t>
    <phoneticPr fontId="17"/>
  </si>
  <si>
    <t>社会福祉法人和気町社会福祉協議会</t>
    <phoneticPr fontId="2"/>
  </si>
  <si>
    <t>わけちょうしゃかいふくしきょうぎかい</t>
    <phoneticPr fontId="17"/>
  </si>
  <si>
    <t>709-0495</t>
    <phoneticPr fontId="17"/>
  </si>
  <si>
    <t>http://ww3.tiki.ne.jp/~fukushiwake/</t>
    <phoneticPr fontId="17"/>
  </si>
  <si>
    <t>29.3.31</t>
    <phoneticPr fontId="2"/>
  </si>
  <si>
    <t>誰もが住みなれた地域で、安心して生活できるよう、共に助け合って豊かに暮らしていけるまちづくりを進めています。</t>
    <phoneticPr fontId="17"/>
  </si>
  <si>
    <t>岡山三相電機株式会社</t>
    <phoneticPr fontId="17"/>
  </si>
  <si>
    <t>おかやまさんそうでんき</t>
    <phoneticPr fontId="17"/>
  </si>
  <si>
    <t>709-0733</t>
    <phoneticPr fontId="17"/>
  </si>
  <si>
    <t>特定非営利活動法人赤磐子どもNPOセンター</t>
    <phoneticPr fontId="17"/>
  </si>
  <si>
    <t>あかいわこどもえぬぴーおーせんたー</t>
    <phoneticPr fontId="17"/>
  </si>
  <si>
    <t>http://akaiwakodomo.jp</t>
    <phoneticPr fontId="17"/>
  </si>
  <si>
    <t>29.3.31</t>
    <phoneticPr fontId="2"/>
  </si>
  <si>
    <t>赤磐子どもNPOセンターは、子どもたちのすこやかな成長を支援するために活動しています。遊びや体験活動そして文化芸術に触れることは、子どもの生きる力を培います。</t>
    <phoneticPr fontId="17"/>
  </si>
  <si>
    <t>だいきふーず</t>
    <phoneticPr fontId="17"/>
  </si>
  <si>
    <t>http://www.daikifoods.com</t>
    <phoneticPr fontId="17"/>
  </si>
  <si>
    <t>29.3.31</t>
    <phoneticPr fontId="2"/>
  </si>
  <si>
    <t>新見ガス株式会社</t>
    <rPh sb="0" eb="2">
      <t>ニイミ</t>
    </rPh>
    <rPh sb="4" eb="8">
      <t>カブシキガイシャ</t>
    </rPh>
    <phoneticPr fontId="2"/>
  </si>
  <si>
    <t>にいみがす</t>
    <phoneticPr fontId="2"/>
  </si>
  <si>
    <t>718-0003</t>
    <phoneticPr fontId="2"/>
  </si>
  <si>
    <t>http://niimigas.com/</t>
    <phoneticPr fontId="2"/>
  </si>
  <si>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2"/>
  </si>
  <si>
    <t>服部歯科医院</t>
    <phoneticPr fontId="2"/>
  </si>
  <si>
    <t>はっとりしかいいん</t>
    <phoneticPr fontId="2"/>
  </si>
  <si>
    <t>700-
0824</t>
    <phoneticPr fontId="2"/>
  </si>
  <si>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2"/>
  </si>
  <si>
    <t>株式会社三凌</t>
    <phoneticPr fontId="2"/>
  </si>
  <si>
    <t>さんりょう</t>
    <phoneticPr fontId="2"/>
  </si>
  <si>
    <t>710-0142</t>
    <phoneticPr fontId="2"/>
  </si>
  <si>
    <t>29.3.31</t>
    <phoneticPr fontId="2"/>
  </si>
  <si>
    <t>宅配業者が集配した荷物を手作業により仕分け作業をしているので、主に深夜の仕事になります。
　健康管理や災害防止に配慮しながら、本人の希望が実現できるような取組をしています。</t>
    <phoneticPr fontId="2"/>
  </si>
  <si>
    <t>はまざき歯科医院</t>
    <phoneticPr fontId="2"/>
  </si>
  <si>
    <t>はまざきしかいいん</t>
    <phoneticPr fontId="2"/>
  </si>
  <si>
    <t>703-8254</t>
    <phoneticPr fontId="2"/>
  </si>
  <si>
    <t>http://www.hamazaki-dental.com/</t>
    <phoneticPr fontId="2"/>
  </si>
  <si>
    <t>29.3.31</t>
    <phoneticPr fontId="2"/>
  </si>
  <si>
    <t>近寄り難いイメージの「歯科医院」を「居心地の良い場所」へ。地域に愛される歯科医院として、患者さんの不安や怖さを取り除き、快適に受診できるよう様々な取り組みを行っています。</t>
    <phoneticPr fontId="2"/>
  </si>
  <si>
    <t>株式会社ジョア</t>
    <phoneticPr fontId="2"/>
  </si>
  <si>
    <t>701-0212</t>
    <phoneticPr fontId="2"/>
  </si>
  <si>
    <t>http://www.joie.co.jp</t>
    <phoneticPr fontId="2"/>
  </si>
  <si>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2"/>
  </si>
  <si>
    <t>社会福祉法人第２まこと会</t>
    <phoneticPr fontId="2"/>
  </si>
  <si>
    <t>だいにまことかい</t>
    <phoneticPr fontId="2"/>
  </si>
  <si>
    <t>709-0626</t>
    <phoneticPr fontId="2"/>
  </si>
  <si>
    <t>http://dainimakotokai.com/</t>
    <phoneticPr fontId="2"/>
  </si>
  <si>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2"/>
  </si>
  <si>
    <t>カジノン株式会社</t>
    <phoneticPr fontId="2"/>
  </si>
  <si>
    <t>700-0811</t>
    <phoneticPr fontId="2"/>
  </si>
  <si>
    <t>http://www.kajinon.net/</t>
    <phoneticPr fontId="2"/>
  </si>
  <si>
    <t>カジノンは、社員の「やりたいことをカタチに！」の考えを軸に、電気・弱電・消防・制御・エネルギー・アグリ・リノベの７事業で企画・設計・保守をワンストップでご提供する会社です。</t>
    <phoneticPr fontId="2"/>
  </si>
  <si>
    <t>株式会社小坂田建設</t>
    <phoneticPr fontId="2"/>
  </si>
  <si>
    <t>おさかだけんせつ</t>
    <phoneticPr fontId="2"/>
  </si>
  <si>
    <t>709-3112</t>
    <phoneticPr fontId="2"/>
  </si>
  <si>
    <t>http://www.osakada.co.jp</t>
    <phoneticPr fontId="2"/>
  </si>
  <si>
    <t>「地域に根ざした建設会社」として、地域の方々の安全性・生活利便性向上を目的とした各種事業を行ない、地域の笑顔創造カンパニーを目指します。</t>
    <phoneticPr fontId="2"/>
  </si>
  <si>
    <t>アサヒサービス株式会社</t>
    <phoneticPr fontId="2"/>
  </si>
  <si>
    <t>700-0026</t>
    <phoneticPr fontId="2"/>
  </si>
  <si>
    <t>http://ash-sv.jp/company.html</t>
    <phoneticPr fontId="2"/>
  </si>
  <si>
    <t>29.04.28</t>
    <phoneticPr fontId="2"/>
  </si>
  <si>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2"/>
  </si>
  <si>
    <t>医療法人社団さくらみち歯科クリニック</t>
    <phoneticPr fontId="2"/>
  </si>
  <si>
    <t>さくらみちしかくりにっく</t>
    <phoneticPr fontId="2"/>
  </si>
  <si>
    <t>703-8256</t>
    <phoneticPr fontId="2"/>
  </si>
  <si>
    <t>http://www.sakuramichi-shika.com/</t>
    <phoneticPr fontId="2"/>
  </si>
  <si>
    <t>29.04.28</t>
    <phoneticPr fontId="2"/>
  </si>
  <si>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2"/>
  </si>
  <si>
    <t>http://tatsuoka.shoes/</t>
    <phoneticPr fontId="17"/>
  </si>
  <si>
    <t>29.06.30</t>
    <phoneticPr fontId="2"/>
  </si>
  <si>
    <t>たましまみそしょうゆ</t>
    <phoneticPr fontId="17"/>
  </si>
  <si>
    <t xml:space="preserve">713-8121 </t>
    <phoneticPr fontId="17"/>
  </si>
  <si>
    <t>http://www.misosyouyu.co.jp</t>
    <phoneticPr fontId="17"/>
  </si>
  <si>
    <t>29.06.30</t>
    <phoneticPr fontId="2"/>
  </si>
  <si>
    <t>らいふねっと</t>
    <phoneticPr fontId="2"/>
  </si>
  <si>
    <t>710-0261</t>
    <phoneticPr fontId="17"/>
  </si>
  <si>
    <t>http://www.nakagiri.co.jp</t>
    <phoneticPr fontId="17"/>
  </si>
  <si>
    <t>たましましんようきんこ</t>
    <phoneticPr fontId="17"/>
  </si>
  <si>
    <t>713-8686</t>
    <phoneticPr fontId="17"/>
  </si>
  <si>
    <t>http://www.tamashin.co.jp</t>
    <phoneticPr fontId="17"/>
  </si>
  <si>
    <t>H29</t>
    <phoneticPr fontId="2"/>
  </si>
  <si>
    <t>おりーぶ　おりーぶふぁみりーでんたるくりにっく</t>
    <phoneticPr fontId="17"/>
  </si>
  <si>
    <t>700-0921</t>
    <phoneticPr fontId="17"/>
  </si>
  <si>
    <t>http://www.olive-family.com</t>
    <phoneticPr fontId="17"/>
  </si>
  <si>
    <t>0027</t>
    <phoneticPr fontId="2"/>
  </si>
  <si>
    <t>かざけん</t>
    <phoneticPr fontId="17"/>
  </si>
  <si>
    <t xml:space="preserve">710-1301 </t>
    <phoneticPr fontId="17"/>
  </si>
  <si>
    <t>http://www.kazaken.co.jp/</t>
    <phoneticPr fontId="17"/>
  </si>
  <si>
    <t>http://www.wordsystem.co.jp</t>
    <phoneticPr fontId="17"/>
  </si>
  <si>
    <t>29.7.31</t>
    <phoneticPr fontId="2"/>
  </si>
  <si>
    <t>H30</t>
    <phoneticPr fontId="2"/>
  </si>
  <si>
    <t xml:space="preserve">701-4253 </t>
    <phoneticPr fontId="17"/>
  </si>
  <si>
    <t>29.7.31</t>
    <phoneticPr fontId="2"/>
  </si>
  <si>
    <t>まつもときよし　ちゅうしこくはんばい</t>
    <phoneticPr fontId="17"/>
  </si>
  <si>
    <t>702-8031</t>
    <phoneticPr fontId="17"/>
  </si>
  <si>
    <t>http://www.matsumotokiyoshi-hd.co.jp/company/mk_cyushikoku/</t>
    <phoneticPr fontId="17"/>
  </si>
  <si>
    <t>あしのぐみ</t>
    <phoneticPr fontId="17"/>
  </si>
  <si>
    <t>709-0843</t>
    <phoneticPr fontId="17"/>
  </si>
  <si>
    <t>http:/ashino-hd.jp</t>
    <phoneticPr fontId="2"/>
  </si>
  <si>
    <t>えーだぶりゅーえす</t>
    <phoneticPr fontId="17"/>
  </si>
  <si>
    <t>えーあーる</t>
    <phoneticPr fontId="17"/>
  </si>
  <si>
    <t xml:space="preserve">709-0853 </t>
    <phoneticPr fontId="17"/>
  </si>
  <si>
    <t xml:space="preserve"> 709-0624</t>
    <phoneticPr fontId="2"/>
  </si>
  <si>
    <t>赤磐市を中心として周辺の市町村への施工実績のある総合建設業の会社です。</t>
    <rPh sb="0" eb="3">
      <t>アカイワシ</t>
    </rPh>
    <rPh sb="24" eb="26">
      <t>ソウゴウ</t>
    </rPh>
    <rPh sb="26" eb="29">
      <t>ケンセツギョウ</t>
    </rPh>
    <phoneticPr fontId="2"/>
  </si>
  <si>
    <t>たかはしこうげい</t>
    <phoneticPr fontId="17"/>
  </si>
  <si>
    <t xml:space="preserve">708-1124 </t>
    <phoneticPr fontId="17"/>
  </si>
  <si>
    <t>http://www.kougei-t.jp/</t>
    <phoneticPr fontId="17"/>
  </si>
  <si>
    <t>だいわけいびほしょう</t>
    <phoneticPr fontId="17"/>
  </si>
  <si>
    <t>710-0803</t>
    <phoneticPr fontId="17"/>
  </si>
  <si>
    <t>http://daiwasecurity.co.jp</t>
    <phoneticPr fontId="17"/>
  </si>
  <si>
    <t>29.7.31</t>
    <phoneticPr fontId="2"/>
  </si>
  <si>
    <t>あなぶきかれっじさーびす　おかやまえいぎょうしょ</t>
    <phoneticPr fontId="17"/>
  </si>
  <si>
    <t>700-0023</t>
    <phoneticPr fontId="17"/>
  </si>
  <si>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17"/>
  </si>
  <si>
    <t>709-1204</t>
    <phoneticPr fontId="17"/>
  </si>
  <si>
    <t>がくぶんしゃ</t>
    <phoneticPr fontId="17"/>
  </si>
  <si>
    <t>700-0952</t>
    <phoneticPr fontId="17"/>
  </si>
  <si>
    <t>http://www.gaku-bun.co.jp</t>
    <phoneticPr fontId="17"/>
  </si>
  <si>
    <t>29.8.2</t>
    <phoneticPr fontId="2"/>
  </si>
  <si>
    <t>地元岡山を拠点に西日本エリアにて私塾・私学さまへ教材並びに教育コンテンツを提供する教育教材販売会社です。各ラインナップを通じて子供たちの学力を応援しています。</t>
    <phoneticPr fontId="17"/>
  </si>
  <si>
    <t>ばんがーど</t>
    <phoneticPr fontId="17"/>
  </si>
  <si>
    <t xml:space="preserve">703-8225 </t>
    <phoneticPr fontId="17"/>
  </si>
  <si>
    <t>http://www.vanguard-okayama.co.jp/index.html</t>
    <phoneticPr fontId="17"/>
  </si>
  <si>
    <t>29.8.31</t>
    <phoneticPr fontId="2"/>
  </si>
  <si>
    <t>エフピコアルライト株式会社</t>
    <phoneticPr fontId="2"/>
  </si>
  <si>
    <t>714-0062</t>
    <phoneticPr fontId="2"/>
  </si>
  <si>
    <t>http://www.e-alright.com/</t>
    <phoneticPr fontId="2"/>
  </si>
  <si>
    <t>29.8.31</t>
    <phoneticPr fontId="2"/>
  </si>
  <si>
    <t>0004</t>
    <phoneticPr fontId="2"/>
  </si>
  <si>
    <t>R1</t>
    <phoneticPr fontId="2"/>
  </si>
  <si>
    <t>まごころとコストパフォーマンスで、お客様が100％安心してお使いいただける包装資材（ ダンボール・プラスチックフィルム）の提供をめざしている製造会社です。</t>
    <phoneticPr fontId="2"/>
  </si>
  <si>
    <t>ばーずこみゅにけーしょん</t>
    <phoneticPr fontId="17"/>
  </si>
  <si>
    <t>700-0971</t>
    <phoneticPr fontId="17"/>
  </si>
  <si>
    <t>http://www.ba-z.co.jp</t>
    <phoneticPr fontId="17"/>
  </si>
  <si>
    <t>29.9.29</t>
    <phoneticPr fontId="2"/>
  </si>
  <si>
    <t>株式会社ヒューマンコーポレーション</t>
    <phoneticPr fontId="2"/>
  </si>
  <si>
    <t>ひゅーまんこーぽれーしょん</t>
    <phoneticPr fontId="2"/>
  </si>
  <si>
    <t>705-0002</t>
    <phoneticPr fontId="2"/>
  </si>
  <si>
    <t>http://onoda-kaisouten.jp/</t>
    <phoneticPr fontId="2"/>
  </si>
  <si>
    <t>運輸業</t>
    <rPh sb="0" eb="3">
      <t>ウンユギョウ</t>
    </rPh>
    <phoneticPr fontId="2"/>
  </si>
  <si>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2"/>
  </si>
  <si>
    <t>備前グリーンエネルギー株式会社</t>
    <phoneticPr fontId="2"/>
  </si>
  <si>
    <t>びぜんぐりーんえねるぎー</t>
    <phoneticPr fontId="2"/>
  </si>
  <si>
    <t>705-0022</t>
    <phoneticPr fontId="2"/>
  </si>
  <si>
    <t>http://www.bizen-greenenergy.co.jp/</t>
    <phoneticPr fontId="2"/>
  </si>
  <si>
    <t>29.10.31</t>
    <phoneticPr fontId="2"/>
  </si>
  <si>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2"/>
  </si>
  <si>
    <t>株式会社マリンフロート</t>
    <phoneticPr fontId="2"/>
  </si>
  <si>
    <t>まりんふろーと</t>
    <phoneticPr fontId="2"/>
  </si>
  <si>
    <t>701-0206</t>
    <phoneticPr fontId="2"/>
  </si>
  <si>
    <t>http://www.marine-f.jp/</t>
    <phoneticPr fontId="2"/>
  </si>
  <si>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2"/>
  </si>
  <si>
    <t>株式会社橋本印刷所</t>
    <rPh sb="0" eb="4">
      <t>カブシキガイシャ</t>
    </rPh>
    <rPh sb="4" eb="6">
      <t>ハシモト</t>
    </rPh>
    <rPh sb="6" eb="8">
      <t>インサツ</t>
    </rPh>
    <rPh sb="8" eb="9">
      <t>ショ</t>
    </rPh>
    <phoneticPr fontId="2"/>
  </si>
  <si>
    <t>700－0841</t>
    <phoneticPr fontId="2"/>
  </si>
  <si>
    <t>http://hashimoto-p.jp/</t>
    <phoneticPr fontId="2"/>
  </si>
  <si>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2"/>
  </si>
  <si>
    <t>活文堂印刷株式会社</t>
    <rPh sb="0" eb="1">
      <t>カツ</t>
    </rPh>
    <rPh sb="1" eb="2">
      <t>ブン</t>
    </rPh>
    <rPh sb="2" eb="3">
      <t>ドウ</t>
    </rPh>
    <rPh sb="3" eb="5">
      <t>インサツ</t>
    </rPh>
    <rPh sb="5" eb="9">
      <t>カブシキガイシャ</t>
    </rPh>
    <phoneticPr fontId="2"/>
  </si>
  <si>
    <t>700-0933</t>
    <phoneticPr fontId="2"/>
  </si>
  <si>
    <t>「すべてはお客様のために 」を企業理念としてお客様と厚い信頼関係を作り、常にお客様の予想を超える製品をご提供するため、すべてのスタッフが印刷のプロとして最善を尽くしています。</t>
    <phoneticPr fontId="2"/>
  </si>
  <si>
    <t>いしんじゅうたくけんきゅうしょ</t>
    <phoneticPr fontId="17"/>
  </si>
  <si>
    <t>708-0013</t>
    <phoneticPr fontId="17"/>
  </si>
  <si>
    <t>http://www.ishinhome.co.jp/</t>
    <phoneticPr fontId="17"/>
  </si>
  <si>
    <t>「毎日の家事を１／２に経済力を２倍に」をモットーに「世界No1を誇る建材」と「設備」で、省エネ性能・健康性能・安全性能・快適性能が標準装備された美しい家を提供していくことが当社の使命です。</t>
    <phoneticPr fontId="17"/>
  </si>
  <si>
    <t>くろすりんくらいふ</t>
    <phoneticPr fontId="17"/>
  </si>
  <si>
    <t>700-0945</t>
    <phoneticPr fontId="17"/>
  </si>
  <si>
    <t>https://x-link-life.co.jp/</t>
    <phoneticPr fontId="17"/>
  </si>
  <si>
    <t>じっぷ</t>
    <phoneticPr fontId="17"/>
  </si>
  <si>
    <t xml:space="preserve">701-4271 </t>
    <phoneticPr fontId="17"/>
  </si>
  <si>
    <t>29.10.31</t>
    <phoneticPr fontId="2"/>
  </si>
  <si>
    <t>700-0956</t>
    <phoneticPr fontId="17"/>
  </si>
  <si>
    <t>http://www.ymsk.jp/</t>
    <phoneticPr fontId="17"/>
  </si>
  <si>
    <t>29.11.30</t>
    <phoneticPr fontId="2"/>
  </si>
  <si>
    <t>さんびほんだはんばい</t>
    <phoneticPr fontId="17"/>
  </si>
  <si>
    <t>710-0003</t>
    <phoneticPr fontId="17"/>
  </si>
  <si>
    <t>http://dealer.honda.co.jp/hondacars-kurashikihigashi/</t>
    <phoneticPr fontId="17"/>
  </si>
  <si>
    <t>まるはんつやまてん</t>
    <phoneticPr fontId="17"/>
  </si>
  <si>
    <t>708-0842</t>
    <phoneticPr fontId="17"/>
  </si>
  <si>
    <t>http://www.maruhan.co.jp/</t>
    <phoneticPr fontId="17"/>
  </si>
  <si>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17"/>
  </si>
  <si>
    <t>三和技建株式会社</t>
    <phoneticPr fontId="17"/>
  </si>
  <si>
    <t>700-0944</t>
    <phoneticPr fontId="17"/>
  </si>
  <si>
    <t>なし</t>
    <phoneticPr fontId="17"/>
  </si>
  <si>
    <t>29.11.30</t>
    <phoneticPr fontId="2"/>
  </si>
  <si>
    <t>水島コンビナートにあるJFE構内で、主に機械のメンテナンスを行っています。男性が多い職場ですが、子育てを支援する取り組みを多く受け入れて頑張っています。</t>
    <phoneticPr fontId="17"/>
  </si>
  <si>
    <t>http://www.kajioka.co.jp/</t>
    <phoneticPr fontId="17"/>
  </si>
  <si>
    <t>株式会社玉組</t>
    <phoneticPr fontId="17"/>
  </si>
  <si>
    <t xml:space="preserve">706-0014 </t>
    <phoneticPr fontId="17"/>
  </si>
  <si>
    <t>http://tamagumi.jp/?page_id=613</t>
    <phoneticPr fontId="2"/>
  </si>
  <si>
    <t>29.11.30</t>
    <phoneticPr fontId="2"/>
  </si>
  <si>
    <t>製造業</t>
    <phoneticPr fontId="17"/>
  </si>
  <si>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17"/>
  </si>
  <si>
    <t>株式会社金谷</t>
    <phoneticPr fontId="2"/>
  </si>
  <si>
    <t>707-0003</t>
    <phoneticPr fontId="2"/>
  </si>
  <si>
    <t>http://www.geocities.jp/k2kanatani_mimasakagift/</t>
    <phoneticPr fontId="2"/>
  </si>
  <si>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2"/>
  </si>
  <si>
    <t>すがてっく　にしにほんしてん</t>
    <phoneticPr fontId="2"/>
  </si>
  <si>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17"/>
  </si>
  <si>
    <t>701-1225</t>
    <phoneticPr fontId="17"/>
  </si>
  <si>
    <t>http://www.fukutani-denso.co.jp</t>
    <phoneticPr fontId="17"/>
  </si>
  <si>
    <t xml:space="preserve">700-0977 </t>
    <phoneticPr fontId="17"/>
  </si>
  <si>
    <t>29.12.27</t>
    <phoneticPr fontId="2"/>
  </si>
  <si>
    <t>株式会社和光</t>
    <phoneticPr fontId="2"/>
  </si>
  <si>
    <t>702-8022</t>
    <phoneticPr fontId="2"/>
  </si>
  <si>
    <t>www.optic.or.jp/kikou/kikou/02member/kaisha/06wakou/06wakou.html</t>
    <phoneticPr fontId="2"/>
  </si>
  <si>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2"/>
  </si>
  <si>
    <t xml:space="preserve">708-0006 </t>
    <phoneticPr fontId="17"/>
  </si>
  <si>
    <t>http://www.soujisha.com/</t>
    <phoneticPr fontId="17"/>
  </si>
  <si>
    <t>30.1.31</t>
    <phoneticPr fontId="2"/>
  </si>
  <si>
    <t>ながお</t>
    <phoneticPr fontId="2"/>
  </si>
  <si>
    <t xml:space="preserve">700-0831 </t>
    <phoneticPr fontId="17"/>
  </si>
  <si>
    <t>http://www.nagaosh.co.jp/</t>
    <phoneticPr fontId="17"/>
  </si>
  <si>
    <t>0026</t>
    <phoneticPr fontId="2"/>
  </si>
  <si>
    <t>http://www.maruhan.co.jp/</t>
    <phoneticPr fontId="17"/>
  </si>
  <si>
    <t>30.1.31</t>
    <phoneticPr fontId="2"/>
  </si>
  <si>
    <t>株式会社アイム・コラボレーション</t>
    <phoneticPr fontId="2"/>
  </si>
  <si>
    <t>あいむこらぼれーしょん</t>
    <phoneticPr fontId="2"/>
  </si>
  <si>
    <t>http://im-c.jp/company/</t>
    <phoneticPr fontId="2"/>
  </si>
  <si>
    <t>30.1.31</t>
    <phoneticPr fontId="2"/>
  </si>
  <si>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2"/>
  </si>
  <si>
    <t>株式会社コラボハウス　</t>
    <phoneticPr fontId="2"/>
  </si>
  <si>
    <t>こらぼはうす</t>
    <phoneticPr fontId="2"/>
  </si>
  <si>
    <t>http://www.mutenka-house.jp</t>
    <phoneticPr fontId="2"/>
  </si>
  <si>
    <t>「お客様の安心と安全を守り、家族がいつまでも健康で暮らせる住まいを提供すること」を念 頭に、よりお客様が心も体も健康に過ごしていただくため の家づくりを行っております。</t>
    <phoneticPr fontId="2"/>
  </si>
  <si>
    <t>株式会社Trust Material</t>
    <phoneticPr fontId="2"/>
  </si>
  <si>
    <t>とらすとまてりある</t>
    <phoneticPr fontId="2"/>
  </si>
  <si>
    <t>http://www.trust-material.com/</t>
    <phoneticPr fontId="2"/>
  </si>
  <si>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2"/>
  </si>
  <si>
    <t xml:space="preserve">700-0973 </t>
    <phoneticPr fontId="2"/>
  </si>
  <si>
    <t>http://www.ricoh.co.jp</t>
    <phoneticPr fontId="17"/>
  </si>
  <si>
    <t>30.2.28</t>
    <phoneticPr fontId="2"/>
  </si>
  <si>
    <t>0028</t>
    <phoneticPr fontId="2"/>
  </si>
  <si>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</si>
  <si>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http://www.c-hayashi.com/</t>
    <phoneticPr fontId="2"/>
  </si>
  <si>
    <t>岩水開発株式会社</t>
    <phoneticPr fontId="2"/>
  </si>
  <si>
    <t xml:space="preserve">702-8048 </t>
    <phoneticPr fontId="2"/>
  </si>
  <si>
    <t>https://www.gansui.co.jp/</t>
    <phoneticPr fontId="2"/>
  </si>
  <si>
    <t>30.2.28</t>
    <phoneticPr fontId="2"/>
  </si>
  <si>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2"/>
  </si>
  <si>
    <t>岡山労働局</t>
    <rPh sb="0" eb="2">
      <t>オカヤマ</t>
    </rPh>
    <rPh sb="2" eb="4">
      <t>ロウドウ</t>
    </rPh>
    <rPh sb="4" eb="5">
      <t>キョク</t>
    </rPh>
    <phoneticPr fontId="2"/>
  </si>
  <si>
    <t>おかやまろうどうきょく</t>
    <phoneticPr fontId="2"/>
  </si>
  <si>
    <t xml:space="preserve">700-0907 </t>
    <phoneticPr fontId="2"/>
  </si>
  <si>
    <t>http://okayama-roudoukyoku.jsite.mhlw.go.jp/</t>
    <phoneticPr fontId="2"/>
  </si>
  <si>
    <t>岡山労働局と県下の労働基準監督署、ハローワーク一丸で、働き方改革の着実な実行に向け取り組んでいます。</t>
    <phoneticPr fontId="2"/>
  </si>
  <si>
    <t>株式会社シマダオール</t>
    <phoneticPr fontId="2"/>
  </si>
  <si>
    <t>712-8051</t>
    <phoneticPr fontId="2"/>
  </si>
  <si>
    <t xml:space="preserve">
http://www.shimada-all.co.jp/company/jigyousyo.html
</t>
    <phoneticPr fontId="2"/>
  </si>
  <si>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2"/>
  </si>
  <si>
    <t>トヨタホーム岡山株式会社</t>
    <phoneticPr fontId="2"/>
  </si>
  <si>
    <t xml:space="preserve">701-0144 </t>
    <phoneticPr fontId="2"/>
  </si>
  <si>
    <t>http://toyotahome-oka.com/</t>
    <phoneticPr fontId="2"/>
  </si>
  <si>
    <t xml:space="preserve">プレハブ住宅「トヨタホーム」の販売・施工
高品質で優れた耐震性を備えた安心、快適な住まいは最長60年保証を実現。
お客様の豊かな暮らしをサポートしています。
</t>
    <phoneticPr fontId="2"/>
  </si>
  <si>
    <t>冨士端子工業株式会社　作東工場</t>
    <phoneticPr fontId="2"/>
  </si>
  <si>
    <t xml:space="preserve">709-4244 </t>
    <phoneticPr fontId="2"/>
  </si>
  <si>
    <t>http://www.fujiterminal.co.jp/</t>
    <phoneticPr fontId="2"/>
  </si>
  <si>
    <t>冨士端子工業は、圧着端子、電流ヒューズ、温度ヒューズの開発、製造、販売を行っています。作東工場は日本で唯一の工場であり、ここで生産された製品を世界上へ供給しています。</t>
    <phoneticPr fontId="2"/>
  </si>
  <si>
    <t xml:space="preserve">707-0412 </t>
    <phoneticPr fontId="17"/>
  </si>
  <si>
    <t>みずしましんようきんこ</t>
    <phoneticPr fontId="17"/>
  </si>
  <si>
    <t>712-8059</t>
    <phoneticPr fontId="17"/>
  </si>
  <si>
    <t>http://www.mizushin.co.jp/</t>
    <phoneticPr fontId="17"/>
  </si>
  <si>
    <t>0005</t>
    <phoneticPr fontId="2"/>
  </si>
  <si>
    <t>昭和25年創業、お客様との「ふれあい」を大切に、金融機能の提供にとどまらず、文化・環境・教育活動などを通して、地域の皆様の様々なご要望やご相談にお応えします。</t>
    <phoneticPr fontId="17"/>
  </si>
  <si>
    <t>716-0037</t>
    <phoneticPr fontId="17"/>
  </si>
  <si>
    <t>高梁市</t>
    <rPh sb="0" eb="3">
      <t>タカハシシ</t>
    </rPh>
    <phoneticPr fontId="2"/>
  </si>
  <si>
    <t>http://www.signal-blue.com</t>
    <phoneticPr fontId="17"/>
  </si>
  <si>
    <t>30.3.30</t>
    <phoneticPr fontId="2"/>
  </si>
  <si>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17"/>
  </si>
  <si>
    <t>株式会社東部典礼</t>
    <phoneticPr fontId="17"/>
  </si>
  <si>
    <t>とうぶてんれい</t>
    <phoneticPr fontId="17"/>
  </si>
  <si>
    <t xml:space="preserve">704-8184 </t>
    <phoneticPr fontId="2"/>
  </si>
  <si>
    <t>http://www.toubutenrei.com/</t>
    <phoneticPr fontId="17"/>
  </si>
  <si>
    <t>30.3.30</t>
    <phoneticPr fontId="2"/>
  </si>
  <si>
    <t>その他</t>
    <phoneticPr fontId="2"/>
  </si>
  <si>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17"/>
  </si>
  <si>
    <t>モトヤユナイテッド株式会社</t>
    <rPh sb="9" eb="13">
      <t>カブシキガイシャ</t>
    </rPh>
    <phoneticPr fontId="2"/>
  </si>
  <si>
    <t>もとやゆないてっど</t>
    <phoneticPr fontId="2"/>
  </si>
  <si>
    <t xml:space="preserve">710-0803 </t>
    <phoneticPr fontId="2"/>
  </si>
  <si>
    <t>http://www.kurashikijisho.co.jp/</t>
    <phoneticPr fontId="2"/>
  </si>
  <si>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2"/>
  </si>
  <si>
    <t>株式会社創心會</t>
    <phoneticPr fontId="2"/>
  </si>
  <si>
    <t xml:space="preserve">710-1101 </t>
    <phoneticPr fontId="2"/>
  </si>
  <si>
    <t>http://www.soushinkai.com/home/</t>
    <phoneticPr fontId="2"/>
  </si>
  <si>
    <t>0006</t>
    <phoneticPr fontId="2"/>
  </si>
  <si>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2"/>
  </si>
  <si>
    <t>株式会社大和鉄工所</t>
    <phoneticPr fontId="2"/>
  </si>
  <si>
    <t xml:space="preserve">704-8193 </t>
    <phoneticPr fontId="2"/>
  </si>
  <si>
    <t>http://www.daiwa-teko.co.jp/</t>
    <phoneticPr fontId="2"/>
  </si>
  <si>
    <t xml:space="preserve">水門などの鋼構造物や除塵機といった機械器具を設計、製造、据付をする会社です。
自社開発製品のコーヒー焙煎機は全国のカフェや企業で使用されています。
</t>
    <phoneticPr fontId="2"/>
  </si>
  <si>
    <t>タツモ株式会社</t>
    <phoneticPr fontId="2"/>
  </si>
  <si>
    <t>715-0004</t>
    <phoneticPr fontId="2"/>
  </si>
  <si>
    <t>https://www.tazmo.co.jp/</t>
    <phoneticPr fontId="2"/>
  </si>
  <si>
    <t>タツモ株式会社は、「人のためのテクノロジー」を基本に、半導体、搬送ロボット、半導体製造装置、液晶製造装置等の開発、設計、製造、販売を行うメーカーです。</t>
    <phoneticPr fontId="2"/>
  </si>
  <si>
    <t>晃立工業株式会社</t>
    <phoneticPr fontId="2"/>
  </si>
  <si>
    <t xml:space="preserve">708-1117 </t>
    <phoneticPr fontId="2"/>
  </si>
  <si>
    <t>http://www.koritsu.com/</t>
    <phoneticPr fontId="2"/>
  </si>
  <si>
    <t>晃立工業は、創立60年を迎え、「世界に誇れる日本の技術」で、「お客様を笑顔にし、社会の発展に貢献する」ことを理念とし、岡山から世界へ羽ばたく企業として、ものづくりに励んでおります。</t>
    <phoneticPr fontId="2"/>
  </si>
  <si>
    <t>エームサービス株式会社中国事業部</t>
    <phoneticPr fontId="2"/>
  </si>
  <si>
    <t xml:space="preserve">700-0904 </t>
    <phoneticPr fontId="2"/>
  </si>
  <si>
    <t>https://www.aimservices.co.jp/</t>
    <phoneticPr fontId="2"/>
  </si>
  <si>
    <t>企業・学校・病院・社会福祉施設、スポーツ・エンターテイメント関連施設におけるフード&amp;サポートサービス、全国約3900ヶ所の事業所にて１日に約１２０万食を提供。</t>
    <rPh sb="69" eb="70">
      <t>ヤク</t>
    </rPh>
    <phoneticPr fontId="2"/>
  </si>
  <si>
    <t xml:space="preserve">708-1104 </t>
    <phoneticPr fontId="17"/>
  </si>
  <si>
    <t>H30</t>
    <phoneticPr fontId="2"/>
  </si>
  <si>
    <t>いんふぉぽーとごうどうがいしゃ</t>
    <phoneticPr fontId="17"/>
  </si>
  <si>
    <t>700-0973</t>
    <phoneticPr fontId="17"/>
  </si>
  <si>
    <t>http://info-port.jp/</t>
    <phoneticPr fontId="17"/>
  </si>
  <si>
    <t>30.4.27</t>
    <phoneticPr fontId="2"/>
  </si>
  <si>
    <t>情報通信業</t>
    <rPh sb="0" eb="2">
      <t>ジョウホウ</t>
    </rPh>
    <rPh sb="2" eb="5">
      <t>ツウシンギョウ</t>
    </rPh>
    <phoneticPr fontId="2"/>
  </si>
  <si>
    <t>株式会社第一エージェンシー　岡山支社</t>
    <phoneticPr fontId="17"/>
  </si>
  <si>
    <t>だいいちえーじぇんしー　おかやまししゃ</t>
    <phoneticPr fontId="17"/>
  </si>
  <si>
    <t>700-0913</t>
    <phoneticPr fontId="17"/>
  </si>
  <si>
    <t>https://www.dia.ne.jp</t>
    <phoneticPr fontId="17"/>
  </si>
  <si>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17"/>
  </si>
  <si>
    <t>株式会社　クラップス　統括本部</t>
    <phoneticPr fontId="2"/>
  </si>
  <si>
    <t>くらっぷす　とうかつほんぶ</t>
    <phoneticPr fontId="2"/>
  </si>
  <si>
    <t xml:space="preserve">700-0971 </t>
    <phoneticPr fontId="2"/>
  </si>
  <si>
    <t>http://www.clapsgroup.co.jp/index.html</t>
    <phoneticPr fontId="2"/>
  </si>
  <si>
    <t>30.4.27</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</si>
  <si>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</si>
  <si>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大元店</t>
    <rPh sb="19" eb="21">
      <t>オオモト</t>
    </rPh>
    <rPh sb="21" eb="22">
      <t>テン</t>
    </rPh>
    <phoneticPr fontId="2"/>
  </si>
  <si>
    <t>くらっぷす　どこもしょっぷ　おおもとてん</t>
    <phoneticPr fontId="2"/>
  </si>
  <si>
    <t>株式会社　クラップス　ドコモショップ　倉敷笹沖店</t>
    <rPh sb="19" eb="21">
      <t>クラシキ</t>
    </rPh>
    <rPh sb="21" eb="22">
      <t>ササ</t>
    </rPh>
    <rPh sb="22" eb="23">
      <t>オキ</t>
    </rPh>
    <rPh sb="23" eb="24">
      <t>ミセ</t>
    </rPh>
    <phoneticPr fontId="2"/>
  </si>
  <si>
    <t>くらっぷす　どこもしょっぷ　くらしきささおきてん</t>
    <phoneticPr fontId="2"/>
  </si>
  <si>
    <t>710-0834</t>
    <phoneticPr fontId="2"/>
  </si>
  <si>
    <t>http://www.clapsgroup.co.jp/index.html</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</si>
  <si>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</si>
  <si>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高梁店</t>
    <rPh sb="20" eb="22">
      <t>タカハシ</t>
    </rPh>
    <rPh sb="22" eb="23">
      <t>ミセ</t>
    </rPh>
    <phoneticPr fontId="2"/>
  </si>
  <si>
    <t>くらっぷす　どこもしょっぷ　たかはしてん</t>
    <phoneticPr fontId="2"/>
  </si>
  <si>
    <t xml:space="preserve">716-0061 </t>
    <phoneticPr fontId="2"/>
  </si>
  <si>
    <t>株式会社　クラップス　　ドコモショップ　新見店</t>
    <rPh sb="20" eb="22">
      <t>ニイミ</t>
    </rPh>
    <rPh sb="22" eb="23">
      <t>ミセ</t>
    </rPh>
    <phoneticPr fontId="2"/>
  </si>
  <si>
    <t>くらっぷす　どこもしょっぷ　にいみてん</t>
    <phoneticPr fontId="2"/>
  </si>
  <si>
    <t xml:space="preserve">718-0013 </t>
    <phoneticPr fontId="2"/>
  </si>
  <si>
    <t>株式会社　クラップス　　ドコモショップ　高屋店</t>
    <rPh sb="20" eb="22">
      <t>タカヤ</t>
    </rPh>
    <rPh sb="22" eb="23">
      <t>ミセ</t>
    </rPh>
    <phoneticPr fontId="2"/>
  </si>
  <si>
    <t>くらっぷす　どこもしょっぷ　たかやてん</t>
    <phoneticPr fontId="2"/>
  </si>
  <si>
    <t>703-8227</t>
    <phoneticPr fontId="2"/>
  </si>
  <si>
    <t>株式会社　クラップス　ドコモショップ　イオンモール倉敷店</t>
    <rPh sb="25" eb="27">
      <t>クラシキ</t>
    </rPh>
    <phoneticPr fontId="2"/>
  </si>
  <si>
    <t>くらっぷす　どこもしょっぷ　いおんもーるくらしきてん</t>
    <phoneticPr fontId="2"/>
  </si>
  <si>
    <t xml:space="preserve">710-0802 </t>
    <phoneticPr fontId="2"/>
  </si>
  <si>
    <t>710-0016</t>
    <phoneticPr fontId="17"/>
  </si>
  <si>
    <t>http://www.kenbi-kurashiki.jp</t>
    <phoneticPr fontId="17"/>
  </si>
  <si>
    <t>30.5.31</t>
    <phoneticPr fontId="2"/>
  </si>
  <si>
    <t>710-0846</t>
    <phoneticPr fontId="17"/>
  </si>
  <si>
    <t>http://www.kurashiki-towel.co.jp/</t>
    <phoneticPr fontId="17"/>
  </si>
  <si>
    <t>30.6.29</t>
    <phoneticPr fontId="2"/>
  </si>
  <si>
    <t>708-0052</t>
    <phoneticPr fontId="17"/>
  </si>
  <si>
    <t>http://www.tsuyamaasahi.co.jp/</t>
    <phoneticPr fontId="17"/>
  </si>
  <si>
    <t>711-8611</t>
    <phoneticPr fontId="17"/>
  </si>
  <si>
    <t>www.akashi-suc.jp</t>
    <phoneticPr fontId="17"/>
  </si>
  <si>
    <t>30.6.29</t>
    <phoneticPr fontId="2"/>
  </si>
  <si>
    <t>701-0165</t>
    <phoneticPr fontId="17"/>
  </si>
  <si>
    <t>http://www.ww-system.com/wws/company/index.html</t>
    <phoneticPr fontId="17"/>
  </si>
  <si>
    <t>1999年創業、WEBの仕掛け集団のWWSです。
事業領域は、デジタルマーケティング,WEBシステム開発,市場調査（東南アジア）。SNSキャンペーン支援を得意とする。</t>
    <phoneticPr fontId="17"/>
  </si>
  <si>
    <t>709-4335</t>
    <phoneticPr fontId="17"/>
  </si>
  <si>
    <t>http://apple-e.co.jp</t>
    <phoneticPr fontId="17"/>
  </si>
  <si>
    <t>かわかみでんこうきょうぎょうくみあい</t>
    <phoneticPr fontId="17"/>
  </si>
  <si>
    <t>716-0201</t>
    <phoneticPr fontId="17"/>
  </si>
  <si>
    <t>http://www.kawakami-yosetsu.com/</t>
    <phoneticPr fontId="17"/>
  </si>
  <si>
    <t>創業以来「地域に貢献する」をモットーに従業員一同で「和」を大事に物づくりを推進しています。</t>
    <phoneticPr fontId="17"/>
  </si>
  <si>
    <t>おおもりがくえん</t>
    <phoneticPr fontId="17"/>
  </si>
  <si>
    <t>700-0085</t>
    <phoneticPr fontId="17"/>
  </si>
  <si>
    <t>http://oomorigakuen.ed.jp</t>
    <phoneticPr fontId="17"/>
  </si>
  <si>
    <t>30.7.31</t>
    <phoneticPr fontId="2"/>
  </si>
  <si>
    <t>719-0252</t>
    <phoneticPr fontId="17"/>
  </si>
  <si>
    <t>http://www.shibase.co.jp</t>
    <phoneticPr fontId="17"/>
  </si>
  <si>
    <t>飲料用ストローの製造メーカー。飲料用ストローの種数は200種以上。またストローを工業製品や医療用の使い捨てパーツとしての使用も増え、医療費の削減にも貢献している。</t>
    <phoneticPr fontId="17"/>
  </si>
  <si>
    <t>しんくらしかいいん</t>
    <phoneticPr fontId="17"/>
  </si>
  <si>
    <t>710-0253</t>
    <phoneticPr fontId="17"/>
  </si>
  <si>
    <t>http://www.sinkura.com/</t>
    <phoneticPr fontId="17"/>
  </si>
  <si>
    <t>当院は来院者様のご不安やお悩み、治療の負担をできるだけ軽くする治療を心がけています。
歯科医院が怖い方でも通いやすい歯科医院を意識しています。</t>
    <phoneticPr fontId="17"/>
  </si>
  <si>
    <t>701-0165</t>
    <phoneticPr fontId="17"/>
  </si>
  <si>
    <t>https://www.rhizome-e.com/</t>
    <phoneticPr fontId="17"/>
  </si>
  <si>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17"/>
  </si>
  <si>
    <t>701-2615</t>
    <phoneticPr fontId="17"/>
  </si>
  <si>
    <t>http://www.aida-mecsys.co.jp</t>
    <phoneticPr fontId="17"/>
  </si>
  <si>
    <t>R1.12.27</t>
    <phoneticPr fontId="2"/>
  </si>
  <si>
    <t>0013</t>
    <phoneticPr fontId="2"/>
  </si>
  <si>
    <t>http://e-g-life.jp/home/</t>
    <phoneticPr fontId="17"/>
  </si>
  <si>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17"/>
  </si>
  <si>
    <t xml:space="preserve">701-1152 </t>
    <phoneticPr fontId="17"/>
  </si>
  <si>
    <t>http://e-g-life.jp/</t>
    <phoneticPr fontId="17"/>
  </si>
  <si>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17"/>
  </si>
  <si>
    <t>123Server株式会社</t>
    <phoneticPr fontId="17"/>
  </si>
  <si>
    <t>http://www.123server.jp</t>
    <phoneticPr fontId="17"/>
  </si>
  <si>
    <t xml:space="preserve">インターネットインフラ事業・アプリケーション事業。BtoBのビジネスモデルで顧客はネット関連の中小企業。
主力サービス123サーバーはSEO関連のビジネス書に多数掲載。
</t>
    <phoneticPr fontId="17"/>
  </si>
  <si>
    <t>716-1242</t>
    <phoneticPr fontId="17"/>
  </si>
  <si>
    <t>吉備中央町</t>
    <phoneticPr fontId="17"/>
  </si>
  <si>
    <t>http://www.kayougiken.co.jp</t>
    <phoneticPr fontId="17"/>
  </si>
  <si>
    <t>車の部品となどを作る、ものづくりの会社ですが、10年先を見据え社員のみなさんが主体的にイキイキと働ける職場を目指しています。</t>
    <phoneticPr fontId="17"/>
  </si>
  <si>
    <t>ダイシン電機株式会社</t>
    <phoneticPr fontId="17"/>
  </si>
  <si>
    <t xml:space="preserve">709-2117 </t>
    <phoneticPr fontId="17"/>
  </si>
  <si>
    <t>http://www.daishin-e.co.jp</t>
    <phoneticPr fontId="17"/>
  </si>
  <si>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17"/>
  </si>
  <si>
    <t>サービス業</t>
    <phoneticPr fontId="17"/>
  </si>
  <si>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17"/>
  </si>
  <si>
    <t>あるどすたいる</t>
    <phoneticPr fontId="17"/>
  </si>
  <si>
    <t>http://okayama-aldostyle.com</t>
    <phoneticPr fontId="17"/>
  </si>
  <si>
    <t>〇子どもの学校行事への参加を奨励します。
〇就業規則の遵守・ワークライフバランスの取れた職場を目指します。
〇イクボスを目指します</t>
    <phoneticPr fontId="2"/>
  </si>
  <si>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2"/>
  </si>
  <si>
    <t>703-8261</t>
    <phoneticPr fontId="17"/>
  </si>
  <si>
    <t>https://www.og-wellness.jp/</t>
    <phoneticPr fontId="17"/>
  </si>
  <si>
    <t>713-8121</t>
    <phoneticPr fontId="17"/>
  </si>
  <si>
    <t>https://www.akazawaya.co.jp</t>
    <phoneticPr fontId="17"/>
  </si>
  <si>
    <t>倉敷市内（倉敷・水島・玉島地区）に17店舗をネットするガソリンスタンドです。職場の雰囲気は元気で明るいです。</t>
    <phoneticPr fontId="17"/>
  </si>
  <si>
    <t>くりえあなぶき　おかやましてん</t>
    <phoneticPr fontId="2"/>
  </si>
  <si>
    <t>http://crie.co.jp/</t>
    <phoneticPr fontId="17"/>
  </si>
  <si>
    <t>中四国を中心に、人材派遣、人材紹介などの総合人材サービスを展開しています。子育てと仕事を両立させるためのサポートなど、子育て女性のすこやかな働き方を提案しています。</t>
    <phoneticPr fontId="17"/>
  </si>
  <si>
    <t>とみたけあせんたー</t>
    <phoneticPr fontId="17"/>
  </si>
  <si>
    <t>713-8115</t>
    <phoneticPr fontId="17"/>
  </si>
  <si>
    <t>http://www.tomicare.com/</t>
    <phoneticPr fontId="17"/>
  </si>
  <si>
    <t>びじねすせんたーおかやま</t>
    <phoneticPr fontId="17"/>
  </si>
  <si>
    <t>700-0033</t>
    <phoneticPr fontId="17"/>
  </si>
  <si>
    <t>https://www.bco.co.jp</t>
    <phoneticPr fontId="17"/>
  </si>
  <si>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2"/>
  </si>
  <si>
    <t>ウェブクリエイティブ株式会社</t>
    <phoneticPr fontId="17"/>
  </si>
  <si>
    <t>うぇぶくりえいてぃぶ</t>
    <phoneticPr fontId="2"/>
  </si>
  <si>
    <t>700-0815</t>
    <phoneticPr fontId="2"/>
  </si>
  <si>
    <t>https://web3.co.jp</t>
    <phoneticPr fontId="17"/>
  </si>
  <si>
    <t>WEBサイト・WEBシステムの構築から運用、保守管理、オープン後のフォロー、システムの拡張まで、お客様のWEB業務全般を「顧問」という立場からアシストします。</t>
    <phoneticPr fontId="2"/>
  </si>
  <si>
    <t>718-0013</t>
    <phoneticPr fontId="2"/>
  </si>
  <si>
    <t>http://www.tanaka-jitsugyo.co.jp</t>
    <phoneticPr fontId="17"/>
  </si>
  <si>
    <t>〇ワークライフバランスの取れた職場環境を目指します。
〇若者の就労支援に努めます。</t>
    <phoneticPr fontId="2"/>
  </si>
  <si>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2"/>
  </si>
  <si>
    <t>株式会社 鈴木屋</t>
    <phoneticPr fontId="17"/>
  </si>
  <si>
    <t>700-0935</t>
    <phoneticPr fontId="2"/>
  </si>
  <si>
    <t>https://suzukiya-senbei.com</t>
    <phoneticPr fontId="17"/>
  </si>
  <si>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2"/>
  </si>
  <si>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2"/>
  </si>
  <si>
    <t>http://www.hanasakatec.co.jp</t>
    <phoneticPr fontId="17"/>
  </si>
  <si>
    <t>各種プラントの設備設計から施行管理まで、一貫して行っている会社です。
社会生活において必要不可欠なプラントでの設計・施工を行うことで、社会基盤を支える一役を担っています。</t>
    <phoneticPr fontId="17"/>
  </si>
  <si>
    <t>有限会社 西井農機</t>
    <phoneticPr fontId="17"/>
  </si>
  <si>
    <t>713-8103</t>
    <phoneticPr fontId="17"/>
  </si>
  <si>
    <t>農業のやりやすい環境づくりから、地域に笑顔を届けます。農業機械の販売及び修理・肥料・農業販売店です。</t>
    <phoneticPr fontId="17"/>
  </si>
  <si>
    <t>株式会社外林　岡山支店</t>
    <phoneticPr fontId="17"/>
  </si>
  <si>
    <t>そとばやし　おかやましてん</t>
    <phoneticPr fontId="2"/>
  </si>
  <si>
    <t xml:space="preserve">701-0304 </t>
    <phoneticPr fontId="17"/>
  </si>
  <si>
    <t>http://www.sotobayashi.co.jp/</t>
    <phoneticPr fontId="17"/>
  </si>
  <si>
    <t>701-1152</t>
    <phoneticPr fontId="17"/>
  </si>
  <si>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2"/>
  </si>
  <si>
    <t>岡山市内中心におもに土木工事を行っています。
平成30年で創業90年を迎え次の3代目代表者から4代目代表者へ事業継承と組織の充実を目指して『誠実な仕事』をモットーにがんばっております。</t>
    <phoneticPr fontId="17"/>
  </si>
  <si>
    <t>名水美人ファクトリー株式会社　岡山工場</t>
    <phoneticPr fontId="17"/>
  </si>
  <si>
    <t>めいすいびじんふぁくとりー　おかやまこうじょう</t>
    <phoneticPr fontId="2"/>
  </si>
  <si>
    <t>714-1215</t>
    <phoneticPr fontId="17"/>
  </si>
  <si>
    <t>http://www.meisuibijin.co.jp</t>
    <phoneticPr fontId="17"/>
  </si>
  <si>
    <t>当社は「水と鮮度と味にこだわり、世界中のお客様の健やかな毎日に貢献する。」を企業理念に、毎日の食卓にかかせない、もやし「名水美人」の製造および野菜の加工を行っています。</t>
    <phoneticPr fontId="17"/>
  </si>
  <si>
    <t>712-8057</t>
    <phoneticPr fontId="17"/>
  </si>
  <si>
    <t>http://wadagumi.co.jp/</t>
    <phoneticPr fontId="17"/>
  </si>
  <si>
    <t>0001</t>
    <phoneticPr fontId="2"/>
  </si>
  <si>
    <t>創業昭和12年、長年培ったノウハウと真心を込めた確かな技術の下、安全第一をモットーに公共工事から民間施設建築まで、土木・建築業務全般を行う、県下有数の老舗企業です。</t>
    <phoneticPr fontId="2"/>
  </si>
  <si>
    <t>にいみそーいんぐせんたー</t>
    <phoneticPr fontId="17"/>
  </si>
  <si>
    <t>718-0003</t>
    <phoneticPr fontId="17"/>
  </si>
  <si>
    <t>http://www.optic.or.jp/navi_company/com/p/company_detail/index/1213.html</t>
    <phoneticPr fontId="17"/>
  </si>
  <si>
    <t>ジーンズ、チノパン、シャツ、ジャケットなどを縫製しています。
女性が働きやすい環境を整えており、育児休暇は何十人も取得していますが、100%復帰しています。</t>
    <phoneticPr fontId="17"/>
  </si>
  <si>
    <t>サトミ紙工株式会社</t>
    <phoneticPr fontId="17"/>
  </si>
  <si>
    <t>708-0871</t>
    <phoneticPr fontId="17"/>
  </si>
  <si>
    <t>http://www.a-do.ne.jp/satomisi/</t>
    <phoneticPr fontId="17"/>
  </si>
  <si>
    <t>701-0151</t>
    <phoneticPr fontId="2"/>
  </si>
  <si>
    <t>http://www.hattori-k.co.jp</t>
    <phoneticPr fontId="17"/>
  </si>
  <si>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17"/>
  </si>
  <si>
    <t>株式会社パドック</t>
    <phoneticPr fontId="17"/>
  </si>
  <si>
    <t>708-0012</t>
    <phoneticPr fontId="17"/>
  </si>
  <si>
    <t>http://www.paddock-air.com/index.html</t>
    <phoneticPr fontId="17"/>
  </si>
  <si>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2"/>
  </si>
  <si>
    <t>なかよしやっきょく</t>
    <phoneticPr fontId="17"/>
  </si>
  <si>
    <t>701-1143</t>
    <phoneticPr fontId="17"/>
  </si>
  <si>
    <t>https://nakayoshi.love/nakayoshiyakkyoku</t>
    <phoneticPr fontId="17"/>
  </si>
  <si>
    <t>〇仕事と育児が両立できる環境整備を推進します。
〇イクボス宣言します。
〇地域における子育て支援をします。</t>
    <phoneticPr fontId="2"/>
  </si>
  <si>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2"/>
  </si>
  <si>
    <t>株式会社和田デザイン事務所</t>
    <phoneticPr fontId="2"/>
  </si>
  <si>
    <t>708-1123</t>
    <phoneticPr fontId="2"/>
  </si>
  <si>
    <t>http://slow-home.jp/</t>
    <phoneticPr fontId="2"/>
  </si>
  <si>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2"/>
  </si>
  <si>
    <t>701-0135</t>
    <phoneticPr fontId="2"/>
  </si>
  <si>
    <t>https://www.kibifukushikai.jp</t>
    <phoneticPr fontId="2"/>
  </si>
  <si>
    <t>岡山市内で３ｶ所保育所を運営しております。「３つ子の魂１００まで」といわれるお子さんの大切な時期の成長のお手伝いをさせて頂いています。</t>
    <phoneticPr fontId="2"/>
  </si>
  <si>
    <t>OKはり灸マッサージ</t>
    <phoneticPr fontId="2"/>
  </si>
  <si>
    <t>おーけーはりきゅうまっさーじ</t>
    <phoneticPr fontId="2"/>
  </si>
  <si>
    <t>https://okharikyuu.com/</t>
    <phoneticPr fontId="2"/>
  </si>
  <si>
    <t>サービス業</t>
    <phoneticPr fontId="2"/>
  </si>
  <si>
    <t>アサヒ飲料株式会社 中国支社 岡山支店</t>
    <rPh sb="3" eb="9">
      <t>インリョウカブシキカイシャ</t>
    </rPh>
    <rPh sb="10" eb="12">
      <t>チュウゴク</t>
    </rPh>
    <rPh sb="12" eb="14">
      <t>シシャ</t>
    </rPh>
    <rPh sb="15" eb="17">
      <t>オカヤマ</t>
    </rPh>
    <rPh sb="17" eb="19">
      <t>シテン</t>
    </rPh>
    <phoneticPr fontId="2"/>
  </si>
  <si>
    <t>あさひいんりょう　ちゅうごくししゃ　おかやましてん</t>
    <phoneticPr fontId="2"/>
  </si>
  <si>
    <t>700-0904</t>
    <phoneticPr fontId="2"/>
  </si>
  <si>
    <t>https://www.asahiinryo.co.jp/</t>
    <phoneticPr fontId="2"/>
  </si>
  <si>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2"/>
  </si>
  <si>
    <t>お客様に信頼される「安全、安心でおいしいモノづくり」を通じて「元気」「楽しさ」「健康」をお届けし、お客様の豊かな生活シーンづくりに貢献しています。</t>
    <phoneticPr fontId="2"/>
  </si>
  <si>
    <t>萩原工業株式会社</t>
    <phoneticPr fontId="2"/>
  </si>
  <si>
    <t>はぎはらこうぎょう</t>
    <phoneticPr fontId="2"/>
  </si>
  <si>
    <t>R01001</t>
    <phoneticPr fontId="2"/>
  </si>
  <si>
    <t>712-8502</t>
    <phoneticPr fontId="2"/>
  </si>
  <si>
    <t>https://www.hagihara.co.jp/</t>
    <phoneticPr fontId="2"/>
  </si>
  <si>
    <t>0030</t>
    <phoneticPr fontId="2"/>
  </si>
  <si>
    <t>ポリエチレン・ポリプロピレンを主原料とした合成樹脂繊維「フラットヤーン」を用いた関連製品、およびフラットヤーン技術を応用したスリッター等、産業機械の製造・販売。</t>
    <phoneticPr fontId="2"/>
  </si>
  <si>
    <t>株式会社片山工務店</t>
    <phoneticPr fontId="2"/>
  </si>
  <si>
    <t>かたやまこうむてん</t>
    <phoneticPr fontId="2"/>
  </si>
  <si>
    <t>712-8061</t>
    <phoneticPr fontId="2"/>
  </si>
  <si>
    <t>http://www.katayama-co.jp</t>
    <phoneticPr fontId="2"/>
  </si>
  <si>
    <t>建設業</t>
    <phoneticPr fontId="2"/>
  </si>
  <si>
    <t>〇子どもをもつ従業員の学校行事やPTA活動への積極的な参加を奨励します。
〇有給休暇の取得促進に努めます。
〇大学生や若年求職者を対象としたインターンシップを実施します。</t>
    <phoneticPr fontId="2"/>
  </si>
  <si>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2"/>
  </si>
  <si>
    <t>社会福祉法人　天神会</t>
    <rPh sb="0" eb="2">
      <t>シャカイ</t>
    </rPh>
    <rPh sb="2" eb="4">
      <t>フクシ</t>
    </rPh>
    <rPh sb="4" eb="6">
      <t>ホウジン</t>
    </rPh>
    <rPh sb="7" eb="9">
      <t>テンジン</t>
    </rPh>
    <rPh sb="9" eb="10">
      <t>カイ</t>
    </rPh>
    <phoneticPr fontId="2"/>
  </si>
  <si>
    <t>てんじんかい</t>
    <phoneticPr fontId="2"/>
  </si>
  <si>
    <t>714-0044</t>
    <phoneticPr fontId="2"/>
  </si>
  <si>
    <t>笠岡市</t>
    <phoneticPr fontId="2"/>
  </si>
  <si>
    <t>http://www.tenjinkai.org/</t>
    <phoneticPr fontId="2"/>
  </si>
  <si>
    <t>0025</t>
    <phoneticPr fontId="2"/>
  </si>
  <si>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2"/>
  </si>
  <si>
    <t>株式会社　大成コンサルタント　</t>
    <phoneticPr fontId="2"/>
  </si>
  <si>
    <t>たいせいこんさるたんと</t>
    <phoneticPr fontId="2"/>
  </si>
  <si>
    <t>707-0003</t>
    <phoneticPr fontId="2"/>
  </si>
  <si>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2"/>
  </si>
  <si>
    <t>セリオ株式会社</t>
    <phoneticPr fontId="2"/>
  </si>
  <si>
    <t>せりお</t>
    <phoneticPr fontId="2"/>
  </si>
  <si>
    <t>R01005</t>
    <phoneticPr fontId="2"/>
  </si>
  <si>
    <t>703-8235</t>
    <phoneticPr fontId="2"/>
  </si>
  <si>
    <t>0024</t>
    <phoneticPr fontId="2"/>
  </si>
  <si>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2"/>
  </si>
  <si>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2"/>
  </si>
  <si>
    <t>那須食品有限会社</t>
    <phoneticPr fontId="2"/>
  </si>
  <si>
    <t xml:space="preserve">704-8131 </t>
    <phoneticPr fontId="2"/>
  </si>
  <si>
    <t>http://www.okayama-nasu.com/</t>
    <phoneticPr fontId="2"/>
  </si>
  <si>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2"/>
  </si>
  <si>
    <t>新鮮な素材で心を込めて作る仕出し料理、お弁当は料亭の味。合宿、寮の食事も手がけており、食に関することなら何でもお任せください。イベント等にも出店しております。</t>
    <phoneticPr fontId="2"/>
  </si>
  <si>
    <t>709-0821</t>
    <phoneticPr fontId="2"/>
  </si>
  <si>
    <t>建設業</t>
    <rPh sb="0" eb="2">
      <t>ケンセツ</t>
    </rPh>
    <phoneticPr fontId="2"/>
  </si>
  <si>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2"/>
  </si>
  <si>
    <t>有限会社　サカテ</t>
    <phoneticPr fontId="2"/>
  </si>
  <si>
    <t>さかて</t>
    <phoneticPr fontId="2"/>
  </si>
  <si>
    <t>鏡野町</t>
    <rPh sb="0" eb="3">
      <t>カガミノチョウ</t>
    </rPh>
    <phoneticPr fontId="2"/>
  </si>
  <si>
    <t>東南アジアより、籐・竹・柳等の自然素材を使った収納雑貨・園芸資材を輸入し、卸売・インターネット販売を行っております。</t>
    <phoneticPr fontId="2"/>
  </si>
  <si>
    <t>いばらかんきょうほぜん</t>
    <phoneticPr fontId="2"/>
  </si>
  <si>
    <t>昭和29年操業を開始し、井原市政と共に歩み、あらゆる活動や、サービスの提供を通じ、地域社会と共に、地球環境の保全と資源の有効利用の目的に貢献しております。</t>
    <phoneticPr fontId="2"/>
  </si>
  <si>
    <t>共栄商工 株式会社</t>
    <phoneticPr fontId="2"/>
  </si>
  <si>
    <t>きょうえいしょうこう</t>
    <phoneticPr fontId="2"/>
  </si>
  <si>
    <t>703-8221</t>
    <phoneticPr fontId="2"/>
  </si>
  <si>
    <t>http://www.kyoei-ci.co.jp/</t>
    <phoneticPr fontId="2"/>
  </si>
  <si>
    <t>弊社は岡山県に本社を置く唯一のエクステリア専門商社として、地元工事店や工務店を中心に、地域に根差した販売活動を行っています。</t>
    <phoneticPr fontId="2"/>
  </si>
  <si>
    <t>らぶねっとさーびす</t>
    <phoneticPr fontId="2"/>
  </si>
  <si>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2"/>
  </si>
  <si>
    <t>にいみ清掃株式会社</t>
    <phoneticPr fontId="2"/>
  </si>
  <si>
    <t>にいみせいそう</t>
    <phoneticPr fontId="2"/>
  </si>
  <si>
    <t>http://niimikirei.com</t>
    <phoneticPr fontId="2"/>
  </si>
  <si>
    <t>サービス業</t>
    <phoneticPr fontId="2"/>
  </si>
  <si>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2"/>
  </si>
  <si>
    <t>山陽環境開発株式会社</t>
    <phoneticPr fontId="2"/>
  </si>
  <si>
    <t>さんようかんきょうかいはつ</t>
    <phoneticPr fontId="2"/>
  </si>
  <si>
    <t>http://sanyokirei.com</t>
    <phoneticPr fontId="2"/>
  </si>
  <si>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2"/>
  </si>
  <si>
    <t>うぇるすまいる</t>
    <phoneticPr fontId="2"/>
  </si>
  <si>
    <t>社会医療法人　高見徳風会</t>
    <phoneticPr fontId="2"/>
  </si>
  <si>
    <t>たかみとくふうかい</t>
    <phoneticPr fontId="2"/>
  </si>
  <si>
    <t>708-0052</t>
    <phoneticPr fontId="2"/>
  </si>
  <si>
    <t>http://tokufuu.or.jp/kibou/</t>
    <phoneticPr fontId="2"/>
  </si>
  <si>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2"/>
  </si>
  <si>
    <t>医療法人　宏仁会</t>
    <phoneticPr fontId="2"/>
  </si>
  <si>
    <t>こうじんかい</t>
    <phoneticPr fontId="2"/>
  </si>
  <si>
    <t>716-0111</t>
    <phoneticPr fontId="2"/>
  </si>
  <si>
    <t>診療所に内科・消化器内科・精神科を設け、デイ施設に通所リハビリテーション・重度認知症患者デイケアを運営。地域に根差した医療・福祉を提供しています。</t>
    <phoneticPr fontId="2"/>
  </si>
  <si>
    <t>株式会社シシドモータース</t>
    <rPh sb="0" eb="2">
      <t>カブシキ</t>
    </rPh>
    <rPh sb="2" eb="4">
      <t>カイシャ</t>
    </rPh>
    <phoneticPr fontId="2"/>
  </si>
  <si>
    <t>ししどもーたーす</t>
    <phoneticPr fontId="2"/>
  </si>
  <si>
    <t>714-0012</t>
    <phoneticPr fontId="2"/>
  </si>
  <si>
    <t>http://www.sisido-motors.com/lp</t>
    <phoneticPr fontId="2"/>
  </si>
  <si>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2"/>
  </si>
  <si>
    <t>社会福祉法人　潤真会</t>
    <phoneticPr fontId="2"/>
  </si>
  <si>
    <t>じゅんしんかい</t>
    <phoneticPr fontId="2"/>
  </si>
  <si>
    <t>716-0003</t>
    <phoneticPr fontId="2"/>
  </si>
  <si>
    <t>http://www.jyunshinkai.or.jp</t>
    <phoneticPr fontId="2"/>
  </si>
  <si>
    <t>高齢者の生活を支援するため、施設入所や在宅介護等の事業を行っています。女性の多い職場なので、育児に専念した後も職場へ復帰できるよう、様々な支援を行っています。</t>
    <phoneticPr fontId="2"/>
  </si>
  <si>
    <t>金田コーポレーション株式会社</t>
    <phoneticPr fontId="2"/>
  </si>
  <si>
    <t>かねだこーぽれーしょん</t>
    <phoneticPr fontId="2"/>
  </si>
  <si>
    <t>http://www.kaneda-co.net/company/</t>
    <phoneticPr fontId="2"/>
  </si>
  <si>
    <t>0012</t>
    <phoneticPr fontId="2"/>
  </si>
  <si>
    <t>大型配管・プラント設備などの鉄鋼製品を企画・設計から製造・輸送・据付までトータルサポート。大臣認定が保証する高度な溶接技術、最新のレーザー技術を駆使し、お客様の要望にお応えします。</t>
    <phoneticPr fontId="2"/>
  </si>
  <si>
    <t>日本ケミカル機器株式会社</t>
    <phoneticPr fontId="2"/>
  </si>
  <si>
    <t>にほんけみかるきき</t>
    <phoneticPr fontId="2"/>
  </si>
  <si>
    <t>712-8055</t>
    <phoneticPr fontId="2"/>
  </si>
  <si>
    <t>http://www.chemical.co.jp</t>
    <phoneticPr fontId="2"/>
  </si>
  <si>
    <t>常に二歩前を歩き、社員と共に存在感のある会社創りを目指し、社員と苦楽を共にし、日々研鑽を重ね、皆様方のお役に立てるよう更なる発展を目指して参ります。</t>
    <phoneticPr fontId="2"/>
  </si>
  <si>
    <t>株式会社　セイキ</t>
    <phoneticPr fontId="2"/>
  </si>
  <si>
    <t>せいき</t>
    <phoneticPr fontId="2"/>
  </si>
  <si>
    <t>700-0851</t>
    <phoneticPr fontId="2"/>
  </si>
  <si>
    <t>http://www.seiki-co.com</t>
    <phoneticPr fontId="2"/>
  </si>
  <si>
    <t>製造業</t>
    <phoneticPr fontId="2"/>
  </si>
  <si>
    <t>創業７０年になる印刷会社です。
Smart, Sense, Smile で地域に貢献します。</t>
    <phoneticPr fontId="2"/>
  </si>
  <si>
    <t>株式会社　マルイ</t>
    <phoneticPr fontId="2"/>
  </si>
  <si>
    <t>まるい</t>
    <phoneticPr fontId="2"/>
  </si>
  <si>
    <t>708-8505</t>
    <phoneticPr fontId="2"/>
  </si>
  <si>
    <t>http://www.maruilife.co.jp</t>
    <phoneticPr fontId="2"/>
  </si>
  <si>
    <t>昭和６年の創業以来、「地域支持率Ｎｏ．１店」を目指し、豊かな地域、豊かな企業、豊かな社員づくりをビジョンに取り組んでいます。</t>
    <phoneticPr fontId="2"/>
  </si>
  <si>
    <t>株式会社　森永土木</t>
    <phoneticPr fontId="2"/>
  </si>
  <si>
    <t>もりながどぼく</t>
    <phoneticPr fontId="2"/>
  </si>
  <si>
    <t>701-0221</t>
    <phoneticPr fontId="2"/>
  </si>
  <si>
    <t>http://www.morinagadoboku.co.jp</t>
    <phoneticPr fontId="2"/>
  </si>
  <si>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2"/>
  </si>
  <si>
    <t>医療法人　王慈会</t>
    <phoneticPr fontId="2"/>
  </si>
  <si>
    <t>おうじかい</t>
    <phoneticPr fontId="2"/>
  </si>
  <si>
    <t>711-0906</t>
    <phoneticPr fontId="2"/>
  </si>
  <si>
    <t>http://www.ohji-nouge.or.jp</t>
    <phoneticPr fontId="2"/>
  </si>
  <si>
    <t>「トータルな医療・福祉で地域の元気と笑顔をめざします」を理念とし、予防から治療・入院・通所・施設入所まで、あらゆる年齢の医療、介護のニーズをトータルにお手伝いしています。</t>
    <phoneticPr fontId="2"/>
  </si>
  <si>
    <t>有限会社　河崎歯科技工所</t>
    <phoneticPr fontId="2"/>
  </si>
  <si>
    <t>かわさきしかぎこうしょ</t>
    <phoneticPr fontId="2"/>
  </si>
  <si>
    <t>708-0015</t>
    <phoneticPr fontId="2"/>
  </si>
  <si>
    <t>患者さまをはじめ歯科医師並び身近な方に喜んでいただける技工物を提供することで、歯科医療、地域、従業員家族に貢献しています。</t>
    <phoneticPr fontId="2"/>
  </si>
  <si>
    <t>株式会社三社電機製作所　岡山工場</t>
    <phoneticPr fontId="2"/>
  </si>
  <si>
    <t>さんしゃでんきせいさくしょ　おかやまこうじょう</t>
    <phoneticPr fontId="2"/>
  </si>
  <si>
    <t xml:space="preserve">708-1312 </t>
    <phoneticPr fontId="2"/>
  </si>
  <si>
    <t>https://www.sansha.co.jp/</t>
    <phoneticPr fontId="2"/>
  </si>
  <si>
    <t>0014</t>
    <phoneticPr fontId="2"/>
  </si>
  <si>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2"/>
  </si>
  <si>
    <t>有限会社　南野製作所</t>
    <phoneticPr fontId="2"/>
  </si>
  <si>
    <t>なんのせいさくしょ</t>
    <phoneticPr fontId="2"/>
  </si>
  <si>
    <t>701-0113</t>
    <phoneticPr fontId="2"/>
  </si>
  <si>
    <t>https://www.nanno-mfg.jp/</t>
    <phoneticPr fontId="2"/>
  </si>
  <si>
    <t>細やかな心配りと誠実なものづくりをモットーに、女性技術者と若い技術者が活躍しています。平成29年に「はばたく中小企業・小規模事業者300社」（中小企業庁）の認定を受けました。</t>
    <phoneticPr fontId="2"/>
  </si>
  <si>
    <t>株式会社　日成地質</t>
    <phoneticPr fontId="2"/>
  </si>
  <si>
    <t>にっせいちしつ</t>
    <phoneticPr fontId="2"/>
  </si>
  <si>
    <t>地質調査（ボーリング調査・地質試験）を行っております。</t>
    <phoneticPr fontId="2"/>
  </si>
  <si>
    <t>株式会社　大設工業</t>
    <phoneticPr fontId="2"/>
  </si>
  <si>
    <t>だいせつこうぎょう</t>
    <phoneticPr fontId="2"/>
  </si>
  <si>
    <t>700-0051</t>
    <phoneticPr fontId="2"/>
  </si>
  <si>
    <t>htto://www.daisetsu.com</t>
    <phoneticPr fontId="2"/>
  </si>
  <si>
    <t>岡山にて、水道やエアコンの仕事を行っている会社です。</t>
    <phoneticPr fontId="2"/>
  </si>
  <si>
    <t>統合医療ビジネス株式会社</t>
    <phoneticPr fontId="2"/>
  </si>
  <si>
    <t>とうごういりょうびじねす</t>
    <phoneticPr fontId="2"/>
  </si>
  <si>
    <t>701-2153</t>
    <phoneticPr fontId="2"/>
  </si>
  <si>
    <t>岡山市内がほぼ全域見渡せる、笠井山の山頂付近にあり、自然の中でのびのびできる職場です。通所介護、訪問介護、居宅、障害、介護タクシー等を運営しています。</t>
    <phoneticPr fontId="2"/>
  </si>
  <si>
    <t>日本緑研株式会社</t>
    <phoneticPr fontId="2"/>
  </si>
  <si>
    <t>にほんりょっけん</t>
    <phoneticPr fontId="2"/>
  </si>
  <si>
    <t>709-3703</t>
    <phoneticPr fontId="2"/>
  </si>
  <si>
    <t>美咲町</t>
    <phoneticPr fontId="2"/>
  </si>
  <si>
    <t>http://www.nihonryokken.co.jp</t>
    <phoneticPr fontId="2"/>
  </si>
  <si>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2"/>
  </si>
  <si>
    <t>岡山県信用保証協会</t>
    <phoneticPr fontId="2"/>
  </si>
  <si>
    <t>おかやまけんしんようほしょうきょうかい</t>
    <phoneticPr fontId="2"/>
  </si>
  <si>
    <t>700-0971</t>
    <phoneticPr fontId="2"/>
  </si>
  <si>
    <t>http://okayama-cgc.or.jp/</t>
    <phoneticPr fontId="2"/>
  </si>
  <si>
    <t>私たち岡山県信用保証協会は、「ガンバル中小企業者の可能性を力強くアシストする信用保証協会」を経営ビジョンに掲げ、中小企業の皆様方の支援に尽力してまいります。</t>
    <phoneticPr fontId="2"/>
  </si>
  <si>
    <t>社会福祉法人 豊野助正会 児童養護施設 みのり園</t>
    <phoneticPr fontId="2"/>
  </si>
  <si>
    <t>とよのじょせいかい　じどうようごしせつ　みのりえん</t>
    <phoneticPr fontId="2"/>
  </si>
  <si>
    <t>716-1101</t>
    <phoneticPr fontId="2"/>
  </si>
  <si>
    <t>吉備中央町</t>
    <rPh sb="0" eb="5">
      <t>キビチュウオウチョウ</t>
    </rPh>
    <phoneticPr fontId="2"/>
  </si>
  <si>
    <t>http://www.toyonojoseikai.jp/</t>
    <phoneticPr fontId="2"/>
  </si>
  <si>
    <t>職員は、地域や学校の行事に子ども達と共に積極的に参加しています。
休日や、有給休暇の日には十分リフレッシュでき楽しい時を過ごせるように、計画的に過ごしています。</t>
    <phoneticPr fontId="2"/>
  </si>
  <si>
    <t>社会福祉法人 津山みのり学園</t>
    <phoneticPr fontId="2"/>
  </si>
  <si>
    <t>つやまみのりがくえん</t>
    <phoneticPr fontId="2"/>
  </si>
  <si>
    <t>708-0013</t>
    <phoneticPr fontId="2"/>
  </si>
  <si>
    <t>http://www.minori21.or.jp/</t>
    <phoneticPr fontId="2"/>
  </si>
  <si>
    <t>創設以来、岡山県県北地域で児童、障がい者、高齢者への福祉・介護サービスを提供する社会福祉法人です。
“生涯教育福祉”をモットーに地域の皆様の「幸せ」で「豊か」な人生を支え続けています。</t>
    <phoneticPr fontId="2"/>
  </si>
  <si>
    <t>医療法人　けやき通り歯科</t>
    <phoneticPr fontId="2"/>
  </si>
  <si>
    <t>けやきどおりしか</t>
    <phoneticPr fontId="2"/>
  </si>
  <si>
    <t>703-8255</t>
    <phoneticPr fontId="2"/>
  </si>
  <si>
    <t>http://www.keyakidoori-dc.jp/</t>
    <phoneticPr fontId="2"/>
  </si>
  <si>
    <t>２００１年開業の歯科医院、地域に根差した診療をモットーとしてきた。
関連会社にOMP（株）があり院長は作詞・作曲家としても有名。</t>
    <phoneticPr fontId="2"/>
  </si>
  <si>
    <t>株式会社　ビブロス</t>
    <phoneticPr fontId="2"/>
  </si>
  <si>
    <t>びぶろす</t>
    <phoneticPr fontId="2"/>
  </si>
  <si>
    <t>700-0924</t>
    <phoneticPr fontId="2"/>
  </si>
  <si>
    <t>http://www.bevros.co.jp</t>
    <phoneticPr fontId="2"/>
  </si>
  <si>
    <t>経営理論に基づき
『人づくり物づくり地域と共に繁栄し地域と共に生きる』</t>
    <rPh sb="21" eb="22">
      <t>トモ</t>
    </rPh>
    <rPh sb="23" eb="25">
      <t>ハンエイ</t>
    </rPh>
    <rPh sb="29" eb="30">
      <t>トモ</t>
    </rPh>
    <phoneticPr fontId="2"/>
  </si>
  <si>
    <t>宗教法人　浄土真宗本願寺派　大法寺</t>
    <phoneticPr fontId="2"/>
  </si>
  <si>
    <t>じょうどしんしゅうほんがんじは　だいほうじ</t>
    <phoneticPr fontId="2"/>
  </si>
  <si>
    <t>709-4614</t>
    <phoneticPr fontId="2"/>
  </si>
  <si>
    <t>その他</t>
    <rPh sb="2" eb="3">
      <t>タ</t>
    </rPh>
    <phoneticPr fontId="2"/>
  </si>
  <si>
    <t>宗祖親鸞聖人のみ教を仰ぎ、念仏を申す人々の集う浄土真宗本願寺派のお寺です。
４００年の歴史があり、春、秋のお彼岸法要、報恩講には本願寺派布教使による法話を聴聞できます。
また念仏奉仕団、児童念仏奉仕団も参加しています。</t>
    <phoneticPr fontId="2"/>
  </si>
  <si>
    <t>701-0164</t>
    <phoneticPr fontId="2"/>
  </si>
  <si>
    <t>https://www.takisawa.co.jp/</t>
    <phoneticPr fontId="2"/>
  </si>
  <si>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2"/>
  </si>
  <si>
    <t>双葉電機株式会社</t>
    <phoneticPr fontId="2"/>
  </si>
  <si>
    <t>ふたばでんき</t>
    <phoneticPr fontId="2"/>
  </si>
  <si>
    <t>https://www.futabanet.com</t>
    <phoneticPr fontId="2"/>
  </si>
  <si>
    <t>（株）日立製作所及び日立グループ各社取り扱い製品の販売
環境、省エネ、省力システムの設計、制作、施工及びメンテナンスを行う</t>
    <rPh sb="45" eb="47">
      <t>セイサク</t>
    </rPh>
    <phoneticPr fontId="2"/>
  </si>
  <si>
    <t>株式会社 前嶋</t>
    <phoneticPr fontId="2"/>
  </si>
  <si>
    <t>まえじま</t>
    <phoneticPr fontId="2"/>
  </si>
  <si>
    <t>702-8607</t>
    <phoneticPr fontId="2"/>
  </si>
  <si>
    <t>https://www.maejima.co.jp</t>
    <phoneticPr fontId="2"/>
  </si>
  <si>
    <t>産業機器の専門商社として、あらゆる産業分野の生産現場を支える機器・システムを幅広く提供しています。</t>
    <phoneticPr fontId="2"/>
  </si>
  <si>
    <t>株式会社　アクアリンク</t>
    <phoneticPr fontId="2"/>
  </si>
  <si>
    <t>あくありんく</t>
    <phoneticPr fontId="2"/>
  </si>
  <si>
    <t>702-8005</t>
    <phoneticPr fontId="2"/>
  </si>
  <si>
    <t>住宅の上下水道工事、学校、ビル施設の空調工事、新しい造成団地への上下水供給工事等を行っております。</t>
    <phoneticPr fontId="2"/>
  </si>
  <si>
    <t>株式会社RITA-STYLE　岡山駅前店</t>
    <phoneticPr fontId="2"/>
  </si>
  <si>
    <t>りたすたいる　おかやまえきまえてん</t>
    <phoneticPr fontId="2"/>
  </si>
  <si>
    <t>700-0901</t>
    <phoneticPr fontId="2"/>
  </si>
  <si>
    <t>https://rita-style.co.jp/gym/okayama/ekimae</t>
    <phoneticPr fontId="2"/>
  </si>
  <si>
    <t>たった２ケ月で人生が変わるほど痩せさせる
完全個室・マンツーマンの短期集中ダイエットジムを運営しています。</t>
    <phoneticPr fontId="2"/>
  </si>
  <si>
    <t>鏡野観光有限会社</t>
    <phoneticPr fontId="2"/>
  </si>
  <si>
    <t>かがみのかんこう</t>
    <phoneticPr fontId="2"/>
  </si>
  <si>
    <t>708-0333</t>
    <phoneticPr fontId="2"/>
  </si>
  <si>
    <t>http://www.kagamino-bus.com</t>
    <phoneticPr fontId="2"/>
  </si>
  <si>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2"/>
  </si>
  <si>
    <t>あおば税理士法人</t>
    <phoneticPr fontId="2"/>
  </si>
  <si>
    <t>あおばぜいりしほうじん</t>
    <phoneticPr fontId="2"/>
  </si>
  <si>
    <t>700-0951</t>
    <phoneticPr fontId="2"/>
  </si>
  <si>
    <t>https://www.aoba2003.com/</t>
    <phoneticPr fontId="2"/>
  </si>
  <si>
    <t>金融機関や税務当局への正しい報告はもちろん、「経営者が自社の業績をスピーディーにガッチリつかむ」ことを大前提に、会計業務だけでなくあらゆる側面から企業経営の支援を行う事務所です。</t>
    <phoneticPr fontId="2"/>
  </si>
  <si>
    <t>株式会社トンボ</t>
    <phoneticPr fontId="2"/>
  </si>
  <si>
    <t>とんぼ</t>
    <phoneticPr fontId="2"/>
  </si>
  <si>
    <t>https://www.tombow.gr.jp/</t>
    <phoneticPr fontId="2"/>
  </si>
  <si>
    <t>トンボは、学校制服をメインとするユニフォームのアパレルメーカーです。「制服文化」が日本に根付いてから100年余り、私たちは、学校制服を通して、未来を担う子ども達をサポートしています。</t>
    <phoneticPr fontId="2"/>
  </si>
  <si>
    <t>アンゼン施設工業株式会社</t>
    <phoneticPr fontId="2"/>
  </si>
  <si>
    <t>あんぜんしせつこうぎょう</t>
    <phoneticPr fontId="2"/>
  </si>
  <si>
    <t>700-0953</t>
    <phoneticPr fontId="2"/>
  </si>
  <si>
    <t>https://www.anzen-sk.com/</t>
    <phoneticPr fontId="2"/>
  </si>
  <si>
    <t>人々のかけがえのない「命を守る！」をモットーに、交通安全施設業を通じて道路の交通環境の改善を行い、交通事故を防止し、安心して暮らせる豊かな地域社会をつくります。</t>
    <phoneticPr fontId="2"/>
  </si>
  <si>
    <t>有限会社　南栄工業</t>
    <phoneticPr fontId="2"/>
  </si>
  <si>
    <t>なんえいこうぎょう</t>
    <phoneticPr fontId="2"/>
  </si>
  <si>
    <t>710-0024</t>
    <phoneticPr fontId="2"/>
  </si>
  <si>
    <t>https://www.nanei-spi.co.jp/</t>
    <phoneticPr fontId="2"/>
  </si>
  <si>
    <t>製缶、溶接をメインとした鉄工所です。半自動溶接、アーク溶接、TIG溶接での製缶を得意としています。架台、階段、手摺、各種タンク、配管などの製作、設計、塗装、据付を行っています。</t>
    <phoneticPr fontId="2"/>
  </si>
  <si>
    <t>株式会社カイタックホールディングス</t>
    <phoneticPr fontId="2"/>
  </si>
  <si>
    <t>かいたっくほーるでぃんぐす</t>
    <phoneticPr fontId="2"/>
  </si>
  <si>
    <t>700-0032</t>
    <phoneticPr fontId="2"/>
  </si>
  <si>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2"/>
  </si>
  <si>
    <t>株式会社カイタックファミリー</t>
    <phoneticPr fontId="2"/>
  </si>
  <si>
    <t>かいたっくふぁみりー</t>
    <phoneticPr fontId="2"/>
  </si>
  <si>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2"/>
  </si>
  <si>
    <t>株式会社カイタックトレーディング</t>
    <phoneticPr fontId="2"/>
  </si>
  <si>
    <t>かいたっくとれーでぃんぐ</t>
    <phoneticPr fontId="2"/>
  </si>
  <si>
    <t>http://www.caitac.co.jp/company/group/index01.html</t>
    <phoneticPr fontId="2"/>
  </si>
  <si>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2"/>
  </si>
  <si>
    <t>銘建工業株式会社</t>
    <phoneticPr fontId="2"/>
  </si>
  <si>
    <t>めいけんこうぎょう</t>
    <phoneticPr fontId="2"/>
  </si>
  <si>
    <t>717-0013</t>
    <phoneticPr fontId="2"/>
  </si>
  <si>
    <t>https://www.meikenkogyo.com/</t>
    <phoneticPr fontId="2"/>
  </si>
  <si>
    <t>集成材・CLTの製造、木造建築の設計・施工・木質バイオマス・発電事業</t>
    <phoneticPr fontId="2"/>
  </si>
  <si>
    <t>ネッツトヨタ山陽株式会社</t>
    <phoneticPr fontId="2"/>
  </si>
  <si>
    <t>ねっつとよたさんよう</t>
    <phoneticPr fontId="2"/>
  </si>
  <si>
    <t>701-0203</t>
    <phoneticPr fontId="2"/>
  </si>
  <si>
    <t>http://www.netz-sanyo.jp</t>
    <phoneticPr fontId="2"/>
  </si>
  <si>
    <t>トヨタ車の販売・整備を通じて、お客様のカーライフに寄り添い、お客様から選ばれる『地域一番店』を目指しています。</t>
    <phoneticPr fontId="2"/>
  </si>
  <si>
    <t>株式会社GLOCAL　LINKS</t>
    <phoneticPr fontId="2"/>
  </si>
  <si>
    <t>ぐろーかるりんくす</t>
    <phoneticPr fontId="2"/>
  </si>
  <si>
    <t>https://www.glocallinks.co.jp/</t>
    <phoneticPr fontId="2"/>
  </si>
  <si>
    <t>株式会社GLOCAL　LINKSは、「GLOBALなものをLOCALに」、「LOCALなものをGLOBALに」を企業理念に掲げています。弊社の内と外をご縁でつなぎ、お客様に最大限貢献することを使命としています。</t>
    <phoneticPr fontId="2"/>
  </si>
  <si>
    <t>社会福祉法人 山陽国分寺福祉会 特別養護老人ホーム山陽寿荘</t>
    <phoneticPr fontId="2"/>
  </si>
  <si>
    <t>さんようこくぶんじふくしかい　とくべつようごろうじんほーむ　さんようことぶきそう</t>
    <phoneticPr fontId="2"/>
  </si>
  <si>
    <t>709-0802</t>
    <phoneticPr fontId="2"/>
  </si>
  <si>
    <t>http://ww9.tiki.ne.jp/~kotobuki/</t>
    <phoneticPr fontId="2"/>
  </si>
  <si>
    <t>株式会社TANIGAWA</t>
    <phoneticPr fontId="2"/>
  </si>
  <si>
    <t>たにがわ</t>
    <phoneticPr fontId="2"/>
  </si>
  <si>
    <t>702-8004</t>
    <phoneticPr fontId="2"/>
  </si>
  <si>
    <t>https://tanigawa-kougyo.co.jp/</t>
    <phoneticPr fontId="2"/>
  </si>
  <si>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2"/>
  </si>
  <si>
    <t>岡山スイキュウ株式会社</t>
    <phoneticPr fontId="2"/>
  </si>
  <si>
    <t>おかやますいきゅう</t>
    <phoneticPr fontId="2"/>
  </si>
  <si>
    <t>R02001</t>
    <phoneticPr fontId="2"/>
  </si>
  <si>
    <t>700-0944</t>
    <phoneticPr fontId="2"/>
  </si>
  <si>
    <t>https://www.suikyugrp.co.jp/</t>
    <phoneticPr fontId="2"/>
  </si>
  <si>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2"/>
  </si>
  <si>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2"/>
  </si>
  <si>
    <t>株式会社フクトヨ</t>
    <phoneticPr fontId="2"/>
  </si>
  <si>
    <t>ふくとよ</t>
    <phoneticPr fontId="2"/>
  </si>
  <si>
    <t>703-8243</t>
    <phoneticPr fontId="2"/>
  </si>
  <si>
    <t>https://fukutoyo.jp/</t>
    <phoneticPr fontId="2"/>
  </si>
  <si>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2"/>
  </si>
  <si>
    <t>社会福祉法人 吉備健生会 特別養護老人ホーム吉備高原賀陽荘</t>
    <phoneticPr fontId="2"/>
  </si>
  <si>
    <t>きびけんせいかい　とくべつようごろうじんほーむ　きびこうげんかようそう</t>
    <phoneticPr fontId="2"/>
  </si>
  <si>
    <t>716-1131</t>
    <phoneticPr fontId="2"/>
  </si>
  <si>
    <t>http://care-net.biz/33/kayousou753/</t>
    <phoneticPr fontId="2"/>
  </si>
  <si>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2"/>
  </si>
  <si>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2"/>
  </si>
  <si>
    <t>ユアサ工機株式会社</t>
    <phoneticPr fontId="2"/>
  </si>
  <si>
    <t>ゆあさこうき</t>
    <phoneticPr fontId="2"/>
  </si>
  <si>
    <t>http://www.yuasakk.co.jp</t>
    <phoneticPr fontId="2"/>
  </si>
  <si>
    <t>0018</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</si>
  <si>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2"/>
  </si>
  <si>
    <t>当社は70年に渡りエンジンの基幹部品であるクランクシャフト加工、建機等に用いられる油圧シリンダーの設計施工、油圧技術を応用した伸縮ポールシステムの設計販売を手掛けています。</t>
    <phoneticPr fontId="2"/>
  </si>
  <si>
    <t>株式会社コニック　岡山工場</t>
    <phoneticPr fontId="2"/>
  </si>
  <si>
    <t>こにっく　おかやまこうじょう</t>
    <phoneticPr fontId="2"/>
  </si>
  <si>
    <t>709-4321</t>
    <phoneticPr fontId="2"/>
  </si>
  <si>
    <t>https://www.conic.co.jp</t>
    <phoneticPr fontId="2"/>
  </si>
  <si>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2"/>
  </si>
  <si>
    <t>津山調剤薬局株式会社</t>
    <phoneticPr fontId="2"/>
  </si>
  <si>
    <t>つやまちょうざいやっきょく</t>
    <phoneticPr fontId="2"/>
  </si>
  <si>
    <t>708-0036</t>
    <phoneticPr fontId="2"/>
  </si>
  <si>
    <t>http://tsuyama-chouzai.co.jp/</t>
    <phoneticPr fontId="2"/>
  </si>
  <si>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2"/>
  </si>
  <si>
    <t>社会福祉法人　雪舟福祉会</t>
    <rPh sb="0" eb="2">
      <t>シャカイ</t>
    </rPh>
    <rPh sb="2" eb="4">
      <t>フクシ</t>
    </rPh>
    <rPh sb="4" eb="6">
      <t>ホウジン</t>
    </rPh>
    <rPh sb="7" eb="9">
      <t>セッシュウ</t>
    </rPh>
    <rPh sb="9" eb="11">
      <t>フクシ</t>
    </rPh>
    <rPh sb="11" eb="12">
      <t>カイ</t>
    </rPh>
    <phoneticPr fontId="2"/>
  </si>
  <si>
    <t>せっしゅうふくしかい</t>
    <phoneticPr fontId="2"/>
  </si>
  <si>
    <t>710-1201</t>
    <phoneticPr fontId="2"/>
  </si>
  <si>
    <t>http://sesshu-fukushikai.or.jp/sereno</t>
    <phoneticPr fontId="2"/>
  </si>
  <si>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2"/>
  </si>
  <si>
    <t>東洋重機工業株式会社</t>
    <phoneticPr fontId="2"/>
  </si>
  <si>
    <t>とうようじゅうきこうぎょう</t>
    <phoneticPr fontId="2"/>
  </si>
  <si>
    <t>http://www.tjk.ne.jp/</t>
    <phoneticPr fontId="2"/>
  </si>
  <si>
    <t>0019</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</si>
  <si>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</si>
  <si>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当社はフォークリフトやショベル、塗装機械、トラッククレーン、高所作業車など様々な建設機械・産業機械を取扱い、お客様のニーズに合った販売・整備メンテナンスを行っています。</t>
    <phoneticPr fontId="2"/>
  </si>
  <si>
    <t>株式会社東洋リース</t>
    <phoneticPr fontId="2"/>
  </si>
  <si>
    <t>とうようりーす</t>
    <phoneticPr fontId="2"/>
  </si>
  <si>
    <t>http://tyl.jp/</t>
    <phoneticPr fontId="2"/>
  </si>
  <si>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2"/>
  </si>
  <si>
    <t>株式会社ユーコム</t>
    <phoneticPr fontId="2"/>
  </si>
  <si>
    <t>ゆーこむ</t>
    <phoneticPr fontId="2"/>
  </si>
  <si>
    <t>https://www.youcom.co.jp/</t>
    <phoneticPr fontId="2"/>
  </si>
  <si>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2"/>
  </si>
  <si>
    <t>ユアサシステム機器株式会社</t>
    <phoneticPr fontId="2"/>
  </si>
  <si>
    <t>ゆあさしすてむきき</t>
    <phoneticPr fontId="2"/>
  </si>
  <si>
    <t>701-1341</t>
    <phoneticPr fontId="2"/>
  </si>
  <si>
    <t>https://www.yuasa-system.jp/</t>
    <phoneticPr fontId="2"/>
  </si>
  <si>
    <t>当社は機器メーカーとして加工機や組立機、検査機などの専用機と耐久試験機を主力製品に、設計から製造までを一貫して手掛けています。産業機械の開発を始め、様々な研究を日々重ねています。</t>
    <phoneticPr fontId="2"/>
  </si>
  <si>
    <t>株式会社平田建設</t>
    <rPh sb="0" eb="4">
      <t>カブシキガイシャ</t>
    </rPh>
    <rPh sb="4" eb="6">
      <t>ヒラタ</t>
    </rPh>
    <rPh sb="6" eb="8">
      <t>ケンセツ</t>
    </rPh>
    <phoneticPr fontId="2"/>
  </si>
  <si>
    <t>ひらたけんせつ</t>
    <phoneticPr fontId="2"/>
  </si>
  <si>
    <t>719-3224</t>
    <phoneticPr fontId="2"/>
  </si>
  <si>
    <t>http://cleverlyhome-tsuyama.com/</t>
    <phoneticPr fontId="2"/>
  </si>
  <si>
    <t>〇地域の野球少年少女を応援し、スポーツ少年団指導、大会運営を積極的に行います。
〇子どもをもつ社員の学校行事やＰＴＡ活動への積極的な参加を奨励します。</t>
    <phoneticPr fontId="2"/>
  </si>
  <si>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2"/>
  </si>
  <si>
    <t>倉敷商工会議所</t>
    <rPh sb="0" eb="2">
      <t>クラシキ</t>
    </rPh>
    <rPh sb="2" eb="4">
      <t>ショウコウ</t>
    </rPh>
    <rPh sb="4" eb="7">
      <t>カイギショ</t>
    </rPh>
    <phoneticPr fontId="2"/>
  </si>
  <si>
    <t>くらしきしょうこうかいぎしょ</t>
    <phoneticPr fontId="2"/>
  </si>
  <si>
    <t>710-8585</t>
    <phoneticPr fontId="2"/>
  </si>
  <si>
    <t>http://www.kura-cci.or.jp</t>
    <phoneticPr fontId="2"/>
  </si>
  <si>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2"/>
  </si>
  <si>
    <t>全国農業協同組合連合会岡山県本部</t>
    <phoneticPr fontId="2"/>
  </si>
  <si>
    <t>ぜんこくのうぎょうきょうどうくみあいれんごうかい　おかやまけんほんぶ</t>
    <phoneticPr fontId="2"/>
  </si>
  <si>
    <t>700-8722</t>
    <phoneticPr fontId="2"/>
  </si>
  <si>
    <t>JA全農おかやまは、とっても美味しい国産農畜産物の販売や生産資材のJAへの供給などの経済事業を行っています。農家生産者をサポートし、消費者の皆様に、食と農を通じて貢献します！</t>
    <phoneticPr fontId="2"/>
  </si>
  <si>
    <t>株式会社ハイテックシステムズ</t>
    <rPh sb="0" eb="4">
      <t>カブシキガイシャ</t>
    </rPh>
    <phoneticPr fontId="2"/>
  </si>
  <si>
    <t>はいてっくしすてむず</t>
    <phoneticPr fontId="2"/>
  </si>
  <si>
    <t>700-0903</t>
    <phoneticPr fontId="2"/>
  </si>
  <si>
    <t>https://www.hightec.co.jp/</t>
    <phoneticPr fontId="2"/>
  </si>
  <si>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2"/>
  </si>
  <si>
    <t>ソフトウェアの導入・開発を中心に業務を展開しています。
お客様・会社・社員の三者が共に「感動」できる企業を目指し、地域社会に貢献したいと考えています。</t>
    <phoneticPr fontId="2"/>
  </si>
  <si>
    <t>唐川建設株式会社</t>
    <rPh sb="0" eb="2">
      <t>カラカワ</t>
    </rPh>
    <rPh sb="2" eb="4">
      <t>ケンセツ</t>
    </rPh>
    <rPh sb="4" eb="8">
      <t>カブシキガイシャ</t>
    </rPh>
    <phoneticPr fontId="2"/>
  </si>
  <si>
    <t>からかわけんせつ</t>
    <phoneticPr fontId="2"/>
  </si>
  <si>
    <t>719-0106</t>
    <phoneticPr fontId="2"/>
  </si>
  <si>
    <t>浅口市</t>
    <rPh sb="0" eb="2">
      <t>アサクチ</t>
    </rPh>
    <rPh sb="2" eb="3">
      <t>シ</t>
    </rPh>
    <phoneticPr fontId="2"/>
  </si>
  <si>
    <t>https://karakawa-kensetsu.jp/</t>
    <phoneticPr fontId="2"/>
  </si>
  <si>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2"/>
  </si>
  <si>
    <t>1968年（昭和43年）の創業以来、公共工事をはじめ、民間企業様への土木工事業を行っております。地元密着型企業として、皆様に信頼して頂ける仕事を心掛け、快適な町づくりに貢献いたします。</t>
    <phoneticPr fontId="2"/>
  </si>
  <si>
    <t>株式会社オリーブハウス</t>
    <rPh sb="0" eb="4">
      <t>カブシキガイシャ</t>
    </rPh>
    <phoneticPr fontId="2"/>
  </si>
  <si>
    <t>おりーぶはうす</t>
    <phoneticPr fontId="2"/>
  </si>
  <si>
    <t>710-0253</t>
    <phoneticPr fontId="2"/>
  </si>
  <si>
    <t>〇従業員の仕事と家庭の両立を支援する「イクボス」になることを宣言します。</t>
    <phoneticPr fontId="2"/>
  </si>
  <si>
    <t>倉敷市を中心に不動産の売買・仲介・賃貸・分譲地開発及びリフォーム工事をおこなっており、また、店舗用のアプリ・インスタグラム集客・ＭＥＯ対策もしております。</t>
    <phoneticPr fontId="2"/>
  </si>
  <si>
    <t>株式会社三木工務店</t>
    <rPh sb="0" eb="4">
      <t>カブシキガイシャ</t>
    </rPh>
    <rPh sb="4" eb="6">
      <t>ミキ</t>
    </rPh>
    <rPh sb="6" eb="9">
      <t>コウムテン</t>
    </rPh>
    <phoneticPr fontId="2"/>
  </si>
  <si>
    <t>みきこうむてん</t>
    <phoneticPr fontId="2"/>
  </si>
  <si>
    <t>717-0007</t>
    <phoneticPr fontId="2"/>
  </si>
  <si>
    <t>http://www.mikiconstruction.jp/</t>
    <phoneticPr fontId="2"/>
  </si>
  <si>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2"/>
  </si>
  <si>
    <t>株式会社トスコ</t>
    <rPh sb="0" eb="4">
      <t>カブシキガイシャ</t>
    </rPh>
    <phoneticPr fontId="2"/>
  </si>
  <si>
    <t>とすこ</t>
    <phoneticPr fontId="2"/>
  </si>
  <si>
    <t>https://www.tosco.co.jp/</t>
    <phoneticPr fontId="2"/>
  </si>
  <si>
    <t>トッパンフォームズグループのITプロフェッショナルとして、高度な技術力と絶対の品質で付加価値の高い製品・サービスをお客様に提供することによりお客様と社会の発展・繁栄に貢献します。</t>
    <phoneticPr fontId="2"/>
  </si>
  <si>
    <t>竹藤建設株式会社</t>
    <rPh sb="0" eb="1">
      <t>タケ</t>
    </rPh>
    <rPh sb="1" eb="2">
      <t>フジ</t>
    </rPh>
    <rPh sb="2" eb="4">
      <t>ケンセツ</t>
    </rPh>
    <rPh sb="4" eb="8">
      <t>カブシキガイシャ</t>
    </rPh>
    <phoneticPr fontId="2"/>
  </si>
  <si>
    <t>ちくとうけんせつ</t>
    <phoneticPr fontId="2"/>
  </si>
  <si>
    <t>719-3201</t>
    <phoneticPr fontId="2"/>
  </si>
  <si>
    <t>昭和11年創業以来、土木、砕石、生コン、一般貨物と業績を伸ばし、その間に一人一人の技術の向上に努め、「誠意努力」をモットーに住みよい地域社会を創るため尽力している会社です。</t>
    <phoneticPr fontId="2"/>
  </si>
  <si>
    <t>株式会社大熊</t>
    <rPh sb="0" eb="4">
      <t>カブシキガイシャ</t>
    </rPh>
    <rPh sb="4" eb="6">
      <t>オオクマ</t>
    </rPh>
    <phoneticPr fontId="2"/>
  </si>
  <si>
    <t>おおくま</t>
    <phoneticPr fontId="2"/>
  </si>
  <si>
    <t>701-0204</t>
    <phoneticPr fontId="2"/>
  </si>
  <si>
    <t>http://www.k-okuma.co.jp/</t>
    <phoneticPr fontId="2"/>
  </si>
  <si>
    <t>住みよい地球と豊かな社会の発展のために
世間、取引先、社員の三方よしを掲げ
地域社会の発展の為に貢献して参りたいと思っております。</t>
    <phoneticPr fontId="2"/>
  </si>
  <si>
    <t>株式会社蒜山興業</t>
    <rPh sb="0" eb="4">
      <t>カブシキガイシャ</t>
    </rPh>
    <rPh sb="4" eb="6">
      <t>ヒルゼン</t>
    </rPh>
    <rPh sb="6" eb="8">
      <t>コウギョウ</t>
    </rPh>
    <phoneticPr fontId="2"/>
  </si>
  <si>
    <t>ひるぜんこうぎょう</t>
    <phoneticPr fontId="2"/>
  </si>
  <si>
    <t>717-0613</t>
    <phoneticPr fontId="2"/>
  </si>
  <si>
    <t>地元蒜山の建設業者として道路や橋などのインフラ整備、除雪、災害対応などで地域に貢献していきます。</t>
    <phoneticPr fontId="2"/>
  </si>
  <si>
    <t>株式会社村松木工所</t>
    <rPh sb="0" eb="4">
      <t>カブシキガイシャ</t>
    </rPh>
    <rPh sb="4" eb="6">
      <t>ムラマツ</t>
    </rPh>
    <rPh sb="6" eb="9">
      <t>モッコウショ</t>
    </rPh>
    <phoneticPr fontId="2"/>
  </si>
  <si>
    <t>むらまつもっこうしょ</t>
    <phoneticPr fontId="2"/>
  </si>
  <si>
    <t>719-3204</t>
    <phoneticPr fontId="2"/>
  </si>
  <si>
    <t>https://muramatsu.bsj.jp/</t>
    <phoneticPr fontId="2"/>
  </si>
  <si>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2"/>
  </si>
  <si>
    <t>株式会社すえ木工</t>
    <rPh sb="0" eb="4">
      <t>カブシキガイシャ</t>
    </rPh>
    <rPh sb="6" eb="8">
      <t>モッコウ</t>
    </rPh>
    <phoneticPr fontId="2"/>
  </si>
  <si>
    <t>すえもっこう</t>
    <phoneticPr fontId="2"/>
  </si>
  <si>
    <t>708-0861</t>
    <phoneticPr fontId="2"/>
  </si>
  <si>
    <t>http://www.suemokko.co.jp/</t>
    <phoneticPr fontId="2"/>
  </si>
  <si>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2"/>
  </si>
  <si>
    <t>株式会社ツリーサービス</t>
    <rPh sb="0" eb="4">
      <t>カブシキガイシャ</t>
    </rPh>
    <phoneticPr fontId="2"/>
  </si>
  <si>
    <t>つりーさーびす</t>
    <phoneticPr fontId="2"/>
  </si>
  <si>
    <t>708-0001</t>
    <phoneticPr fontId="2"/>
  </si>
  <si>
    <t>https://www.awaitrees.com/</t>
    <phoneticPr fontId="2"/>
  </si>
  <si>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2"/>
  </si>
  <si>
    <t>鳥越工業株式会社</t>
    <rPh sb="0" eb="2">
      <t>トリゴエ</t>
    </rPh>
    <rPh sb="2" eb="4">
      <t>コウギョウ</t>
    </rPh>
    <rPh sb="4" eb="8">
      <t>カブシキガイシャ</t>
    </rPh>
    <phoneticPr fontId="2"/>
  </si>
  <si>
    <t>とりごえこうぎょう</t>
    <phoneticPr fontId="2"/>
  </si>
  <si>
    <t>https://www.torigoekogyo.com/</t>
    <phoneticPr fontId="2"/>
  </si>
  <si>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2"/>
  </si>
  <si>
    <t>社会福祉法人藤花会</t>
    <rPh sb="0" eb="2">
      <t>シャカイ</t>
    </rPh>
    <rPh sb="2" eb="4">
      <t>フクシ</t>
    </rPh>
    <rPh sb="4" eb="6">
      <t>ホウジン</t>
    </rPh>
    <rPh sb="6" eb="7">
      <t>フジ</t>
    </rPh>
    <rPh sb="7" eb="8">
      <t>ハナ</t>
    </rPh>
    <rPh sb="8" eb="9">
      <t>カイ</t>
    </rPh>
    <phoneticPr fontId="2"/>
  </si>
  <si>
    <t>とうかかい</t>
    <phoneticPr fontId="2"/>
  </si>
  <si>
    <t>701-4244</t>
    <phoneticPr fontId="2"/>
  </si>
  <si>
    <t>https://www.tohkakai.jp/home.php</t>
    <phoneticPr fontId="2"/>
  </si>
  <si>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2"/>
  </si>
  <si>
    <t>まつながそうさくじむしょ</t>
    <phoneticPr fontId="2"/>
  </si>
  <si>
    <t>710-0037</t>
    <phoneticPr fontId="2"/>
  </si>
  <si>
    <t>https://matsunaga-web.jimdosite.com/</t>
    <phoneticPr fontId="2"/>
  </si>
  <si>
    <t>建設現場等における測量・墨出し及び外構設計業務を行っています。多方面で地域社会に貢献できる事業所でありたいと考えています。</t>
    <phoneticPr fontId="2"/>
  </si>
  <si>
    <t>目黒建設株式会社</t>
    <phoneticPr fontId="2"/>
  </si>
  <si>
    <t>めぐろけんせつ</t>
    <phoneticPr fontId="2"/>
  </si>
  <si>
    <t>710-0002</t>
    <phoneticPr fontId="2"/>
  </si>
  <si>
    <t>https://www.meguro-kensetu.co.jp/</t>
    <phoneticPr fontId="2"/>
  </si>
  <si>
    <t>「良いものを創り、良いものを遺す」をモットーに”地域の明るい未来を創造する”会社です。良い建設物を作ることは勿論、未来に向かって輝く人材を育てることに邁進しています。</t>
    <phoneticPr fontId="2"/>
  </si>
  <si>
    <t>株式会社藤原組</t>
    <phoneticPr fontId="2"/>
  </si>
  <si>
    <t>ふじわらぐみ</t>
    <phoneticPr fontId="2"/>
  </si>
  <si>
    <t>709-0861</t>
    <phoneticPr fontId="2"/>
  </si>
  <si>
    <t>http://www.fujiwaragumi-wb.co.jp/</t>
    <phoneticPr fontId="2"/>
  </si>
  <si>
    <t>岡山県を中心に文化財建造物保存修理工事を基幹業務とし、神社仏閣の新築・増改築、古民家再生から環境整備まで建設部門の総合請負業</t>
    <phoneticPr fontId="2"/>
  </si>
  <si>
    <t>中国防災工業株式会社</t>
    <phoneticPr fontId="2"/>
  </si>
  <si>
    <t>ちゅうごくぼうさいこうぎょう</t>
    <phoneticPr fontId="2"/>
  </si>
  <si>
    <t>708-0317</t>
    <phoneticPr fontId="2"/>
  </si>
  <si>
    <t>当社は、地域のくらしと環境を守り、次世代が明るく育つ地域作りと企業活動を目指します。</t>
    <phoneticPr fontId="2"/>
  </si>
  <si>
    <t>池田精工株式会社</t>
    <phoneticPr fontId="2"/>
  </si>
  <si>
    <t>いけだせいこう</t>
    <phoneticPr fontId="2"/>
  </si>
  <si>
    <t>708-0363</t>
    <phoneticPr fontId="2"/>
  </si>
  <si>
    <t>https://ikeda-is-com.secure-web.jp/index.php</t>
    <phoneticPr fontId="2"/>
  </si>
  <si>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2"/>
  </si>
  <si>
    <t>大進建設株式会社</t>
    <phoneticPr fontId="2"/>
  </si>
  <si>
    <t>だいしんけんせつ</t>
    <phoneticPr fontId="2"/>
  </si>
  <si>
    <t>http://www.daishinken.co.jp/</t>
    <phoneticPr fontId="2"/>
  </si>
  <si>
    <t>当社は、総合建設業として「品質は命・価格は栄・納期は力」の経営理念を基に真の技術企業集団となるべく「品質保証の体系化」「品質システムの構築」「安全管理の徹底」を図って参ります。</t>
    <phoneticPr fontId="2"/>
  </si>
  <si>
    <t>○仕事と子育ての両立をさせるため、完全週休二日制（土・日）及び祝日の休暇を実施します。</t>
    <phoneticPr fontId="18"/>
  </si>
  <si>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18"/>
  </si>
  <si>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18"/>
  </si>
  <si>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○自社母親職員の出産後の育児休業取得率は１００％を維持しており、さらにジョブリターン後の各自の家庭事情に配慮した職場配置と勤務体制づくりに対応するための社内研修を行います。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○平成22年5月より発達障害や軽度の知的障害がある子どもとその保護者を対象とした笠岡市社会福祉協議会「障がい児子育てサロン　わかば園」へ施設の無償提供しており、引き続き地域貢献に取り組みます。</t>
    <phoneticPr fontId="2"/>
  </si>
  <si>
    <t>○子どもをもつ従業員の学校行事やＰＴＡ活動への積極的な参加を奨励します。
○子どもたちの社会科見学を積極的に受け入れます。
○若年者を対象としたトライアル雇用を実施します。</t>
    <phoneticPr fontId="18"/>
  </si>
  <si>
    <t>○育児休業を取得しやすい社内環境を整えます。
○子どもをもつ従業員の学校行事への積極的参加を促します。</t>
    <phoneticPr fontId="18"/>
  </si>
  <si>
    <t>○子どもをもつ社員の学校行事やＰＴＡ活動への積極的な参加を奨励します。
○子どもたちの社会科（会社・工場）見学を積極的に受け入れます。
○若年層を対象としたトライアル雇用を実施します。</t>
    <phoneticPr fontId="18"/>
  </si>
  <si>
    <t>○地域の子どもたちのインラインスケート、空手道を積極的に支援します。
○子どもをもつ従業員の学校行事やＰＴＡ活動への積極的な参加を奨励します。</t>
    <phoneticPr fontId="18"/>
  </si>
  <si>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18"/>
  </si>
  <si>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2"/>
  </si>
  <si>
    <t>○年に２回、お口の中のこと、歯に関すること、健康に関することなどの講演会や、子ども向けの紙しばい、劇などを含むイベントを開催します。</t>
    <phoneticPr fontId="18"/>
  </si>
  <si>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18"/>
  </si>
  <si>
    <t>○育児休業を取得しやすい環境づくりに努めます。
○フレックスタイムを活用して、働き方の選択肢を増やします。
○子どもたちの社会科（工場）見学を積極的に受け入れます。</t>
    <phoneticPr fontId="18"/>
  </si>
  <si>
    <t>○子どもたちの社会科見学を積極的に受け入れます。
○地域の青少年健全育成活動を積極的に支援します。</t>
    <phoneticPr fontId="18"/>
  </si>
  <si>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2"/>
  </si>
  <si>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18"/>
  </si>
  <si>
    <t>○事業所内保育施設の充実に努めます。
○男性の育児休業取得を奨励します。
○仕事と育児の両立のための、両立支援委員会による提言を増加させるよう努めます。
〇柔軟な働き方を支援しています。</t>
    <phoneticPr fontId="2"/>
  </si>
  <si>
    <t>○役員、マネージャー職を除いて、他の従業員は、あらかじめ設定したシフトにより就業し、基本的に残業はありません。
○施設内のプールを利用して安全対策として親子で参加可能な着衣水泳教室を計画します。
○県内・県外でも親子で参加可能な体験ツアーを計画します。</t>
    <phoneticPr fontId="2"/>
  </si>
  <si>
    <t>○地域の子どもたちの自然体験学習を積極的に受け入れます。
○子どもたちの環境保護活動についての見学を受け入れます。</t>
    <phoneticPr fontId="18"/>
  </si>
  <si>
    <t>○３人目以降の子どもを持つことによる経済的負担を軽減させることを目的として、３人目以降の子どもが生まれた場合、子ども一人につき２００万円を支給します。</t>
    <phoneticPr fontId="18"/>
  </si>
  <si>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2"/>
  </si>
  <si>
    <t>○育児休業を取得しやすい環境を整えるため、社内広報を充実させ職員への周知を図ります。
○大学生、若年求職者へのインターンシップを実施します。</t>
    <phoneticPr fontId="18"/>
  </si>
  <si>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18"/>
  </si>
  <si>
    <t>○学校行事や育児で休みを取得しやすい半日の有給休暇を認めます。
○『出産準備休暇に関する規程』を制定し、妊娠後早期からの休暇を認めます。</t>
    <phoneticPr fontId="18"/>
  </si>
  <si>
    <t>○子どもを持つ従業員の学校行事やＰＴＡ活動への積極的な参加を奨励します。</t>
    <phoneticPr fontId="18"/>
  </si>
  <si>
    <t>○子どもの学校行事や育児で休みが取りやすい時間有給休暇を認めます。
○出産準備休職制度を設け、早い時期からの休職を認めます。</t>
    <phoneticPr fontId="2"/>
  </si>
  <si>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18"/>
  </si>
  <si>
    <t>○毎週 火・木曜日を「ノー残業デー」とします。
○育児休業を取得しやすい社内環境を整えるため、管理職を対象とした研修を行うとともに、全従業員に周知します。</t>
    <phoneticPr fontId="18"/>
  </si>
  <si>
    <t>○育児休職からのスムーズな復帰支援施策を行います。
○働き方の柔軟性をさらに進めます。
○男性が育児休職を取りやすい環境を推進します。</t>
    <phoneticPr fontId="18"/>
  </si>
  <si>
    <t>○大学内の「親子ひろば」で子どもが楽しむ企画を実施。
○大学の公開講座などの行事に無料ご招待します。</t>
    <phoneticPr fontId="2"/>
  </si>
  <si>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18"/>
  </si>
  <si>
    <t>○学校行事・ＰＴＡ活動に積極的に参加できるような勤務体制を整備します。
○年間７日間、子育て家族休暇を与えます。
○結婚記念日休暇を設けます。</t>
    <phoneticPr fontId="18"/>
  </si>
  <si>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18"/>
  </si>
  <si>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18"/>
  </si>
  <si>
    <t>○当社内に従業員のための託児所をオープンします。</t>
    <phoneticPr fontId="18"/>
  </si>
  <si>
    <t>○育児休業を取得しやすい社内環境を整えます。
○半日休暇を認めるなど、学校行事や育児で休みが取りやすい職場環境を作ります。</t>
    <phoneticPr fontId="18"/>
  </si>
  <si>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t>
    <phoneticPr fontId="18"/>
  </si>
  <si>
    <t>○育児期間中の在宅勤務制度を導入します。
○若年者を対象としたトライアル雇用を実施します。
〇子どもの学校行事に参加しやすい社内環境を整えます。</t>
    <phoneticPr fontId="2"/>
  </si>
  <si>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18"/>
  </si>
  <si>
    <t>○育児休業中の従業員の代替人員を確保し、育児休業を取得しやすくします。
○子どもを持つ従業員の学校行事やＰＴＡ活動への積極的参加を促します。</t>
    <phoneticPr fontId="18"/>
  </si>
  <si>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18"/>
  </si>
  <si>
    <t>○妊娠中及び出産後の社員の健康管理や相談窓口の設置
○保護者の働いているところを子供が見ることができる「子供参観日」の実施
○年次有給休暇取得の促進</t>
    <phoneticPr fontId="2"/>
  </si>
  <si>
    <t>○小学校入学前の子どもを持つ従業員には、所定外労働をさせないよう努めます。
○子どもを持つ従業員の学校行事やＰＴＡ活動への参加を奨励します。
○地域の子どもたちやその保護者の方に、絵本「森の戦士ボノロン」を配布します。</t>
    <phoneticPr fontId="18"/>
  </si>
  <si>
    <t>○育児休業を取得しやすいよう、職場会議やパンフレット等を用いて、職員への周知を図ります。
○職員の実情に見合った働き方を考慮し、短時間勤務制度を導入します。</t>
    <phoneticPr fontId="18"/>
  </si>
  <si>
    <t>○仕事と生活の調和（ワーク・ライフ・バランス）の実現に向けて、育児休業制度の周知を図り、取得が促進できるよう子育てに優しい職場環境を整えます。</t>
    <phoneticPr fontId="18"/>
  </si>
  <si>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18"/>
  </si>
  <si>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18"/>
  </si>
  <si>
    <t>○メリハリをもって仕事を行うことができる環境を整え、社員のワークライフバランスの充実を図ることで、社員（男女）の子育てを支援します。
〇定時退社奨励日の設定。</t>
    <phoneticPr fontId="2"/>
  </si>
  <si>
    <t>○高校生を対象としたインターンシップを実施します。</t>
    <phoneticPr fontId="18"/>
  </si>
  <si>
    <t>○育児短時間勤務制度により、仕事と育児が両立できる環境の整備に努めます。
○学校行事や育児で休みを取得しやすい半日の有給休暇を認めます。</t>
    <phoneticPr fontId="18"/>
  </si>
  <si>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2"/>
  </si>
  <si>
    <t>○子どもを持つ従業員の学校行事やＰＴＡ活動への積極的な参加を奨励します。</t>
    <phoneticPr fontId="18"/>
  </si>
  <si>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18"/>
  </si>
  <si>
    <t>○地域の子どもを交通事故から守るため、業務車両を運転する従業員の安全運転教育を充実します。</t>
    <phoneticPr fontId="18"/>
  </si>
  <si>
    <t>○子どもを持つ従業員の学校行事やＰＴＡ活動での積極的な活動を奨励します。</t>
    <phoneticPr fontId="18"/>
  </si>
  <si>
    <t>○地域の子どもを交通事故から守るため、業務車両を運転する従業員の安全運転教育を充実します。</t>
    <phoneticPr fontId="18"/>
  </si>
  <si>
    <t>○子どもを持つ従業員の学校行事やＰＴＡ活動への積極的な参加を奨励します。
○地域の子どもを交通事故から守るため、業務車両を運転する従業員の安全運転教育を充実します。</t>
    <phoneticPr fontId="18"/>
  </si>
  <si>
    <t>○育児休業中の代替要員を確保し、育児休業を取得しやすくします。
○若年者を対象としたトライアル雇用を実施します。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</si>
  <si>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</si>
  <si>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18"/>
  </si>
  <si>
    <t>○地域の子どもを交通事故から守るため、業務車両を運転する従業員の交通安全教育を充実します。
○若年者を対象としたトライアル雇用を実施します。</t>
    <phoneticPr fontId="18"/>
  </si>
  <si>
    <t>○育児休業中の代替要員を確保し、育児休業を取得しやすくします。
○若年者を対象としたトライアル雇用を実施します。</t>
    <phoneticPr fontId="18"/>
  </si>
  <si>
    <t>○小学校入学前の子どもを持つ従業員に、勤務時間短縮及び所定外労働をさせない制度を導入します。
○地域の防犯、非行防止活動への従業員の積極的参加を支援します。</t>
    <phoneticPr fontId="18"/>
  </si>
  <si>
    <t>○小学校入学前の子どもを持つ従業員に、勤務時間短縮及び所定外労働をさせない制度を導入します。
○育児休業中の従業員と定期的に情報交換を行い、職場復帰への不安を和らげます。</t>
    <phoneticPr fontId="18"/>
  </si>
  <si>
    <t>○若年者を対象としたトライアル雇用を実施します。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</si>
  <si>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</si>
  <si>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○地域の防犯、非行防止活動への従業員の積極的参加を支援します。
○若年者を対象としたトライアル雇用を実施します。</t>
    <phoneticPr fontId="18"/>
  </si>
  <si>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18"/>
  </si>
  <si>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2"/>
  </si>
  <si>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18"/>
  </si>
  <si>
    <t>○地域の子どもを交通事故から守るため、従業員の安全運転を徹底します。
○子どもを持つ従業員の学校行事への参加を奨励します。</t>
    <phoneticPr fontId="18"/>
  </si>
  <si>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18"/>
  </si>
  <si>
    <t>○子どもを持つ社員の学校行事への積極的参加を促します。</t>
    <phoneticPr fontId="18"/>
  </si>
  <si>
    <t>○子どもを持つ管理職員等を中心に研修を実施し、仕事と生活の調和についての啓発に努めます。
○地域の子どもを交通事故から守るため、業務車両を運転する従業員の安全運転教育を充実します。</t>
    <phoneticPr fontId="18"/>
  </si>
  <si>
    <t>○若年者を対象としたトライアル雇用を実施します。</t>
    <phoneticPr fontId="18"/>
  </si>
  <si>
    <t>○地域の防犯、非行防止活動への従業員の積極的な参加を支援します。</t>
    <phoneticPr fontId="18"/>
  </si>
  <si>
    <t>○子どもを持つ従業員の学校行事、子ども会、ＰＴＡ活動への積極的な参加を奨励します。
○短時間勤務や隔日勤務など、労働時間の短縮に努めます。</t>
    <phoneticPr fontId="18"/>
  </si>
  <si>
    <t>○育児短時間勤務制度により、仕事と育児が両立できる環境の整備に努めるよう、全社一丸となって取り組みます。</t>
    <phoneticPr fontId="18"/>
  </si>
  <si>
    <t>○育児短時間勤務制度により、仕事と育児が両立できる環境の整備に努めるよう、全社一丸となって取り組みます。</t>
    <phoneticPr fontId="18"/>
  </si>
  <si>
    <t>○地域の子どもたちの社会科見学を積極的に受け入れます。
○地域の防犯、非行防止活動への従業員の積極的な参加を支援します。</t>
    <phoneticPr fontId="18"/>
  </si>
  <si>
    <t>○育児休業制度や利用者情報を社内報等で紹介し、取得しやすい環境づくりに努めます。
○妊娠、出産、育児を理由に退職した元社員が希望すれば、再雇用を行います。</t>
    <phoneticPr fontId="18"/>
  </si>
  <si>
    <t>○子どもを持つ従業員のＰＴＡ活動への積極的な参加を応援します。</t>
    <phoneticPr fontId="18"/>
  </si>
  <si>
    <t>○育児休業中の従業員と定期的に情報交換を行い、職場復帰への不安を和らげます。</t>
    <phoneticPr fontId="18"/>
  </si>
  <si>
    <t>○育児休業中の従業員と定期的に情報交換を行い、職場復帰への不安を和らげます。</t>
    <phoneticPr fontId="18"/>
  </si>
  <si>
    <t>○配偶者出産休暇制度を推進します。
○地域の青少年健全育成活動を積極的に支援します。</t>
    <phoneticPr fontId="18"/>
  </si>
  <si>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2"/>
  </si>
  <si>
    <t>○働き方を見直すために毎週火曜日を「ノー残業デー」とします。
○子どもを交通事故から守るため、車両を運転する従業員の安全運転教育を行います。</t>
    <phoneticPr fontId="18"/>
  </si>
  <si>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18"/>
  </si>
  <si>
    <t>○２年間で男性の育児休業取得者が２人以上出るよう目指します。
○従業員が仕事と家庭の両立が出来るよう、時間外勤務の削減に努めます。</t>
    <phoneticPr fontId="18"/>
  </si>
  <si>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18"/>
  </si>
  <si>
    <t>○男性従業員が出産・育児に参加できるよう父親の休暇制度の改善に取り組みます。
○子どもを持つ従業員の学校行事やＰＴＡ活動への積極的な参加を推進します。</t>
    <phoneticPr fontId="18"/>
  </si>
  <si>
    <t>○子どもを持つ社員の学校行事やＰＴＡ活動への積極的な参加を奨励します。
○地域の青少年健全育成活動に参加、支援いたします。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</si>
  <si>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</si>
  <si>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</si>
  <si>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2"/>
  </si>
  <si>
    <t>○リフレッシュ休暇による計画的年次有給休暇取得を奨励します。
○職場復帰前に勤務時間・子どもの預け入れ等の相談に応じ、きめ細やかに配慮します。
○事業所内保育施設の充実に努めます。</t>
    <phoneticPr fontId="18"/>
  </si>
  <si>
    <t>○社内通達等にて「育児休業・短時間勤務制度」を周知します。
○月に１回以上の「No残業Day」に取り組みます。</t>
    <phoneticPr fontId="18"/>
  </si>
  <si>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18"/>
  </si>
  <si>
    <t>○男性職員が1名以上育児休業を取得する。</t>
    <phoneticPr fontId="18"/>
  </si>
  <si>
    <t>○働き方を見直すために、毎週水曜日を「ノー残業デー」と します。
○大学生や若年求人者を対象としたインターシップを実施します。</t>
    <phoneticPr fontId="18"/>
  </si>
  <si>
    <t>○父親学級に参加するための休暇制度を設けます。</t>
    <phoneticPr fontId="18"/>
  </si>
  <si>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18"/>
  </si>
  <si>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18"/>
  </si>
  <si>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18"/>
  </si>
  <si>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2"/>
  </si>
  <si>
    <t>○育児休業を取得しやすい社内環境を整えるため、委員会を設置して検討を行います。
○働き方を見直すために、毎週水曜日を「ノー残業デー」とします。</t>
    <phoneticPr fontId="2"/>
  </si>
  <si>
    <t>○職場復帰前に勤務可能な時間、子どもの預け先等きめ細かな相談を行い、配慮します。
○再就職を希望する女性を対象に、職場体験講習を行います。</t>
    <phoneticPr fontId="18"/>
  </si>
  <si>
    <t>○週１日をノー残業デーにします。※工場毎に曜日を決定
○育児休業の連続した５日間を有償にします。
○部下の両立支援を促進するための管理者研修会を実施します。</t>
    <phoneticPr fontId="18"/>
  </si>
  <si>
    <t>○育児休暇からの職場復帰を円滑にするために、復帰後に必要な情報提供などのサポートを行います。
○男性の育児休業取得を奨励します。
○子供たちの工場見学を積極的に受け入れます。</t>
    <phoneticPr fontId="18"/>
  </si>
  <si>
    <t>○育児休業を取得しやすい社内環境を整えるため、社内研修を行います。
○年次有給休暇の計画的付与を導入します。
○労使の話し合いの機会の為、労働時間等改善委員会を設置します。</t>
    <phoneticPr fontId="18"/>
  </si>
  <si>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18"/>
  </si>
  <si>
    <t>○２年間で、男性の育児休業取得者が、１人以上出るように目指します。
○育児休業中の代替職員を確保し、育児休業を取得しやすくします。</t>
    <phoneticPr fontId="18"/>
  </si>
  <si>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2"/>
  </si>
  <si>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2"/>
  </si>
  <si>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18"/>
  </si>
  <si>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18"/>
  </si>
  <si>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2"/>
  </si>
  <si>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18"/>
  </si>
  <si>
    <t>○夫婦が協力して育児ができるよう、時間外勤務の削減に努めます。</t>
    <phoneticPr fontId="18"/>
  </si>
  <si>
    <t>○職員に育児休業制度を紹介し、取得しやすい環境の整備に努めます。
○子育て中の職員が学校等の行事に参加しやすい環境の整備に努めます。</t>
    <phoneticPr fontId="18"/>
  </si>
  <si>
    <t>○仕事と育児に頑張っている職員に対して制度等の役立つ情報を提供します。
○子育て中の職員が学校等の行事に参加しやすい環境の整備に努めます。</t>
    <phoneticPr fontId="18"/>
  </si>
  <si>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18"/>
  </si>
  <si>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18"/>
  </si>
  <si>
    <t>○小学校３年生までの子を育てる従業員を対象に、短時間勤務制度を導入します。
○若年者を対象としたトライアル雇用を実施します。</t>
    <phoneticPr fontId="18"/>
  </si>
  <si>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18"/>
  </si>
  <si>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18"/>
  </si>
  <si>
    <t>○小学校就学の子を持つ従業員に８月の1ヶ月間を有給休暇として付与する。</t>
    <phoneticPr fontId="18"/>
  </si>
  <si>
    <t>○子どもを持つ従業員の学校行事、子ども会、ＰＴＡ活動への参加を奨励します。</t>
    <phoneticPr fontId="18"/>
  </si>
  <si>
    <t>○職員に育児休業制度を紹介し、取得しやすい環境の整備に努めます。
○様々な両立支援例を紹介し、職員の意識を高めます。</t>
    <phoneticPr fontId="18"/>
  </si>
  <si>
    <t>○育児休業を取得しやすい社内環境を整えるため、社内研修を行います。</t>
    <phoneticPr fontId="18"/>
  </si>
  <si>
    <t>○フレックスタイムや在宅勤務を導入し、働き方の選択肢を増やします。
○男性社員に育休を推進します。</t>
    <phoneticPr fontId="2"/>
  </si>
  <si>
    <t>○職員に育児休業制度を紹介し、取得しやすい環境の整備に努めます。
○トライアル雇用等、未経験者の積極的な雇用を推進します。</t>
    <phoneticPr fontId="18"/>
  </si>
  <si>
    <t>○育児休業を取得しやすい社内環境を整えるため、社内研修を行います。
○小学校入学前までの子を持つ労働者の短時間勤務制度を導入します。</t>
    <phoneticPr fontId="18"/>
  </si>
  <si>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18"/>
  </si>
  <si>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18"/>
  </si>
  <si>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18"/>
  </si>
  <si>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18"/>
  </si>
  <si>
    <t>○従業員全員にワーク・ライフ・バランスの実現を推進していきます。
○男性も含め、育児休職を取得しやすい環境づくりに努めます。
○子どもたちに化学の楽しさを知ってもらうため、事業所見学・体験教育学習への参加を実施していきます。</t>
    <phoneticPr fontId="18"/>
  </si>
  <si>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18"/>
  </si>
  <si>
    <t>○子供をもつ従業員の学校行事やＰＴＡ活動への積極的な参加を奨励します。
○結婚記念日休暇もしくは子供の誕生日休暇を設けます。</t>
    <phoneticPr fontId="18"/>
  </si>
  <si>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2"/>
  </si>
  <si>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18"/>
  </si>
  <si>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18"/>
  </si>
  <si>
    <t>○子どもを交通事故から守るため、業務車両を運転する従業員の安全運転教育を充実します。
○若年者を対象としたトライアル雇用を実施します。</t>
    <phoneticPr fontId="18"/>
  </si>
  <si>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18"/>
  </si>
  <si>
    <t>○子供を持つ従業員の学校行事やＰＴＡ活動への積極的な参加を奨励します。
○子供たちの社会科見学を積極的に受け入れます。
○若年者を対象としたトライアル雇用を実施します。</t>
    <phoneticPr fontId="18"/>
  </si>
  <si>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18"/>
  </si>
  <si>
    <t>○育児休業を取得しやすい社内環境を整えるため、社内研修を行います。
○小学校入学前の子をもつ従業員に、勤務時間短縮制度を設けます。
○有給・公休の組み合わせによる長期休暇の奨励を行います。</t>
    <phoneticPr fontId="18"/>
  </si>
  <si>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18"/>
  </si>
  <si>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18"/>
  </si>
  <si>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18"/>
  </si>
  <si>
    <t>○育児休業を取得しやすい社内環境を整えるため、社内研修を行います。</t>
    <phoneticPr fontId="18"/>
  </si>
  <si>
    <t>○PTA活動に積極的に参加し、男性の参加を呼びかける。
○経営者の子育て経験のインタビューを行いました。FMふくやまにて6ヶ月間放送しました。</t>
    <phoneticPr fontId="18"/>
  </si>
  <si>
    <t>○小学校3年生までの子を育てる従業員を対象に、時間勤務制度を導入します。
○子どもを持つ従業員のPTAへの積極的な参加を応援します。</t>
    <phoneticPr fontId="18"/>
  </si>
  <si>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18"/>
  </si>
  <si>
    <t>○育児休業制度，育児短時間勤務制度の周知徹底をします。
○育児休業中の従業員と定期的に情報交換を行い、職場復帰への不安を和らげます。</t>
    <phoneticPr fontId="18"/>
  </si>
  <si>
    <t>○社員の家族を対象とした「子ども参観日」を開催します。
○社内での出産・育児・介護関連制度の更なる情報提供を図ります。</t>
    <phoneticPr fontId="18"/>
  </si>
  <si>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18"/>
  </si>
  <si>
    <t>○2年間で男性の育児休業取得者が1人以上出るよう目指します。
○小学校入学前の子をもつ従業員に、勤務時間短縮制度を設けます。</t>
    <phoneticPr fontId="18"/>
  </si>
  <si>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18"/>
  </si>
  <si>
    <t>○職員の仕事と育児の両立を積極的に促進する「イクボス」になることを宣言します。
○子供が３歳に達する日まで育児休業を延長することができます。</t>
    <phoneticPr fontId="18"/>
  </si>
  <si>
    <t>○ファミリーマートの店舗を「子ども１１０番の家」と位置づけ、お子様への安全確保の場を提供します。
○有給休暇得の取得計画を作成して、有給休暇の取得促進に努めます。</t>
    <phoneticPr fontId="18"/>
  </si>
  <si>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18"/>
  </si>
  <si>
    <t>○妊娠初期から子育て期において、それぞれの段階に応じた安心して働きやすい職場環境をつくります。
○働き方を見直すため年次有給休暇取得促進に取り組みます。</t>
    <phoneticPr fontId="2"/>
  </si>
  <si>
    <t>○半日有給休暇取得を促進します。</t>
    <phoneticPr fontId="18"/>
  </si>
  <si>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18"/>
  </si>
  <si>
    <t>○育児休業が取得しやすく職場復帰しやすい環境の整備をします。
○近隣の各種大学、専門学校のインターンシップの受入の継続と提供回数を増加させるなどの拡大を図ります。</t>
    <phoneticPr fontId="18"/>
  </si>
  <si>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18"/>
  </si>
  <si>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2"/>
  </si>
  <si>
    <t>○産前産後休業や育児休業、育児休業給付、育児中の社会保険料免除など制度の周知や情報提供を行います。
○育児休業を取得しやすい環境づくりのための、管理職の研修を行う。</t>
    <phoneticPr fontId="18"/>
  </si>
  <si>
    <t>○子育て中の職員が職場に復帰しやすいように支援します。
○子どもを交通事故から守るため、業務車輌を運転する従業員の安全運転教育を充実します。</t>
    <phoneticPr fontId="18"/>
  </si>
  <si>
    <t>○ワークライフバランスなどの園内研修を行います。
○有給休暇の取得促進のため、計画的付与制度を導入します。
○育児のための時間をみんなで保障し合います。</t>
    <phoneticPr fontId="2"/>
  </si>
  <si>
    <t>○育児休業を取得しやすい社内環境を整えるため、社内研修を行います。
○仕事と生活を両立できる適切な労働環境づくりに努めます。
○子どもの社会科見学を積極的に受け入れます。</t>
    <phoneticPr fontId="18"/>
  </si>
  <si>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18"/>
  </si>
  <si>
    <t>○地域の子どもの工場見学又は若者のインターンシップの受入を行います。
○若年者を対象としたトライアル雇用を実施します。
○交通事故ゼロを目指し、交通安全運動への参加ならびに従業員への交通安全指導の実施を行います。</t>
    <phoneticPr fontId="18"/>
  </si>
  <si>
    <t>○育児休業制度などの社内研修を行います。
○子どもをもつ従業員の保育園や学校行事への参加を奨励します。</t>
    <phoneticPr fontId="18"/>
  </si>
  <si>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2"/>
  </si>
  <si>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18"/>
  </si>
  <si>
    <t>○育児休業を取得しやすい環境作りのため、社内研修を行います。</t>
    <phoneticPr fontId="18"/>
  </si>
  <si>
    <t>○育児休業を取得しやすい社内環境を整えるため、社内研修を行います。</t>
    <phoneticPr fontId="18"/>
  </si>
  <si>
    <t>○子どもたちの社会科見学・職場体験を積極的に受け入れます。
○新規雇用の従業員が気軽に悩みを相談できる窓口を設置します。
○子育て中の従業員のシフト体制の整備</t>
    <phoneticPr fontId="2"/>
  </si>
  <si>
    <t>○育児休業が取得しやすい職場環境を整えるため、育児休業中の代替要員が必要な場合は、必要な人員を配置し、職場の負担を軽減します。
○若年者を対象としたトライアル雇用を実施します。</t>
    <phoneticPr fontId="18"/>
  </si>
  <si>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2"/>
  </si>
  <si>
    <t>○育児休業制度や利用者情報を社内報等で紹介し、取得しやすい環境づくりに努めます。
○管理職員等の研修を実施し、仕事と生活の調和についての啓発に努めます。</t>
    <phoneticPr fontId="18"/>
  </si>
  <si>
    <t>○大学生や若年求職者を対象としたインターンシップを実施します。</t>
    <phoneticPr fontId="18"/>
  </si>
  <si>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18"/>
  </si>
  <si>
    <t>○所定外労働の削減に向けた意識啓発等を実施します。
○子どもを交通事故から守るため、業務車輌を運転する従業員の安全運転教育を充実します。</t>
    <phoneticPr fontId="18"/>
  </si>
  <si>
    <t>○育児などによる退職者についての再雇用特別措置等を実施します。
○育児休業中の従業員と定期的に情報交換を行い、職場復帰への不安を和らげます。</t>
    <phoneticPr fontId="18"/>
  </si>
  <si>
    <t>○子どもをもつ従業員の学校行事やPTA活動への積極的な参加を支援します。</t>
    <phoneticPr fontId="18"/>
  </si>
  <si>
    <t>○フレックスタイムを導入し、働き方の選択肢を増やします。
○従業員が子育て支援サービスを利用する際に要する経費の一部を援助します。
○日曜、祝日の出勤の際のベビーシッター代を負担します。</t>
    <phoneticPr fontId="18"/>
  </si>
  <si>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18"/>
  </si>
  <si>
    <t>○保育所送迎、学校行事参加を半日単位の休日、休暇制度で応援します。
○育児休業復帰後の勤務形態は本人が選択出来ます。</t>
    <phoneticPr fontId="2"/>
  </si>
  <si>
    <t>○育児休業を取得しやすい社内環境を整えるため、社内研修を行います。
○子どもが参加する地域の行事や活動に協賛します。</t>
    <phoneticPr fontId="18"/>
  </si>
  <si>
    <t>○子どもを持つ従業員の学校行事やPTA活動への積極的な参加を奨励します。
○大学生や若年求職者を対象としたインターンシップを実施します。</t>
    <phoneticPr fontId="18"/>
  </si>
  <si>
    <t>○育児休業制度を周知し、育児休業を取得しやすい環境を整えます。
○若年者を対象としたトライアル雇用を実施します。</t>
    <phoneticPr fontId="18"/>
  </si>
  <si>
    <t>○女性社員の育児休業取得率を１００％にします。
○子どもが生まれる際の父親の休暇取得を促進します。</t>
    <phoneticPr fontId="18"/>
  </si>
  <si>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18"/>
  </si>
  <si>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</si>
  <si>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</si>
  <si>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</si>
  <si>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</si>
  <si>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18"/>
  </si>
  <si>
    <t>○育児休業制度や利用者情報を紹介し、取得しやすい環境づくりに努めます。
○働き方を見直すために、毎週水曜日をノー残業デーとします。</t>
    <phoneticPr fontId="18"/>
  </si>
  <si>
    <t>○育児休業を取得しやすい社内環境を整えるため、社内研修を行います。
○働き方を見直すために、「ノー残業デー」を設定します。
○大学生や若年求職者を対象としたインターンシップを実施します。</t>
    <phoneticPr fontId="18"/>
  </si>
  <si>
    <t>○男女とも育児休業を取得しやすい社内環境を整えるため、社内研修を行います。
○近隣の中高生に対するインターンシップ等の職場体験機会を提供します。</t>
    <phoneticPr fontId="18"/>
  </si>
  <si>
    <t>○育児休業を取得しやすい社内環境を整えるため、社内研修を行います。
○子どもたちの職場体験を積極的に受け入れます。
○大学生や若年求職者を対象としたインターンシップを実施します。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</si>
  <si>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</si>
  <si>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○妊婦の検診のための休暇制度を設けます。
○夫婦が協力して育児ができるよう、時間外勤務の削減に努めます。
○働き方を見直すために、毎週金曜日を「ノー残業デー」とします。</t>
    <phoneticPr fontId="18"/>
  </si>
  <si>
    <t>○家族との時間、交流を持つために「誕生日休暇」を実施します。
○出産に立ち合うために「父親の休暇」を推進します。</t>
    <phoneticPr fontId="18"/>
  </si>
  <si>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18"/>
  </si>
  <si>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18"/>
  </si>
  <si>
    <t>○院内保育施設の人員補充を図り、施設の充実に努めます。
○妊娠・出産・育児を理由に退職した元職員に積極的求人を行います。
○労働時間の適正管理を目指し、働きやすい労働環境整備に努めます。</t>
    <phoneticPr fontId="18"/>
  </si>
  <si>
    <t>○おかやま子育て応援宣言企業であることを社員の家族・取引先への周知につとめます。
○地域の子どもたちの職場見学や職場体験を受け入れます。
○子どもの看護や健診などの休暇を認めます。</t>
    <phoneticPr fontId="2"/>
  </si>
  <si>
    <t>○女性の育児休業取得率１００％を維持し、男性の育児休業の取得促進のため、関連諸制度の周知を図ります。
○時間外労働を削減し、家庭と職場の両立を図ります。</t>
    <phoneticPr fontId="18"/>
  </si>
  <si>
    <t>○育児をしながら就業しやすい環境を整えるため、社員に理解と協力を求める社内研修を行います。
○子どもの学校行事、保育に関する行事においては、休業を取りやすい体制を取るよう努めます。</t>
    <phoneticPr fontId="18"/>
  </si>
  <si>
    <t>○妊娠中や産休、育児休業中の従業員が、不安を和らげられる情報交換の場として、相談窓口を設置いたします。
○地域の小学生の工場見学を受け入れます。</t>
    <phoneticPr fontId="18"/>
  </si>
  <si>
    <t>○仕事と子育ての両立に関する社内研修を実施します。
○男性労働者の育児休業の取得を積極的に推進します。</t>
    <phoneticPr fontId="18"/>
  </si>
  <si>
    <t>○育児休業を取得しやすい環境を整えるため社内研修を行います。
○社員が子供のための休暇を取り易い様協力体制を整え支援しています。</t>
    <phoneticPr fontId="2"/>
  </si>
  <si>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18"/>
  </si>
  <si>
    <t>○育児休業を取得しやすいよう相談窓口の設置と相談員を任命します。
○年次有給休暇の取得日数を1人７０％以上となるよう取得促進を図ります。</t>
    <phoneticPr fontId="18"/>
  </si>
  <si>
    <t>○小学生から大学生までのインターンシップ・工場見学の受入を行い、若年層に就業体験・見学の機会を与えます。</t>
    <phoneticPr fontId="18"/>
  </si>
  <si>
    <t>○育児休業から復帰前に勤務可能な時間等きめ細やかな相談を行い、配慮します。
○1年間に5日間の子どもの看護休暇を認めます。
○妊娠、出産、育児を理由に退職した元職員が希望すれば再雇用を行います。</t>
    <phoneticPr fontId="18"/>
  </si>
  <si>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18"/>
  </si>
  <si>
    <t>○託児所を併設しており仕事と育児を両立できる環境づくりに努めます。
○夏季休暇の取得を奨励します。
○夫婦が協力して育児ができるよう時間外勤務の削減に努めます。</t>
    <phoneticPr fontId="18"/>
  </si>
  <si>
    <t>○健康増進とワークライフバランスの向上を目的に「仕事の効率化」を進め、長時間勤務の低減に取り組みます。</t>
    <phoneticPr fontId="18"/>
  </si>
  <si>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18"/>
  </si>
  <si>
    <t>○育児休業、職場復帰後勤務時間の変更、短縮に取り組みます。</t>
    <phoneticPr fontId="18"/>
  </si>
  <si>
    <t>○育児休業等の制度の周知、取得しやすい環境づくりのために就業規則の内容等について管理職の研修を行います。</t>
    <phoneticPr fontId="18"/>
  </si>
  <si>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18"/>
  </si>
  <si>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18"/>
  </si>
  <si>
    <t>○育児休業を取得しやすい社内環境を整えるため、社内研修を行います。
○働き方を見直すために、「ノー残業デー」を設定します。</t>
    <phoneticPr fontId="18"/>
  </si>
  <si>
    <t>○妊娠中の女性社員の母性健康管理についてのパンフレットを作成して社員に配布し、制度の周知を図ります。</t>
    <phoneticPr fontId="18"/>
  </si>
  <si>
    <t>○育児休業を取得しやすい社内環境を整えるため社内研修を行います。</t>
    <phoneticPr fontId="18"/>
  </si>
  <si>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18"/>
  </si>
  <si>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18"/>
  </si>
  <si>
    <t>○子どもが産まれたら、父親の休暇促進を行います。</t>
    <phoneticPr fontId="18"/>
  </si>
  <si>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18"/>
  </si>
  <si>
    <t>○仕事と家庭の調和を保ち、夫婦が協力して子育てが出来る様、時間外労働の削減に努めます。
○子ども達を交通事故から守るため、通勤車輌・業務車輌の安全運転の徹底を図ります。</t>
    <phoneticPr fontId="18"/>
  </si>
  <si>
    <t>○育児休業中の従業員と定期的に情報交換を行い、職場復帰への負担を和らげます。
○地域の青少年健全育成活動を積極的に支援します。</t>
    <phoneticPr fontId="18"/>
  </si>
  <si>
    <t>○育児・介護休業等諸制度を周知し、相談窓口を設置します。
○子どもをもつ従業員の学校行事やPTA活動への積極的な参加を奨励します。</t>
    <phoneticPr fontId="18"/>
  </si>
  <si>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18"/>
  </si>
  <si>
    <t>○育児休業を取得しやすい社内環境を整えるため、社内研修を行います。
○仕事と生活を両立できる適切な労働環境づくりに努めます。</t>
    <phoneticPr fontId="18"/>
  </si>
  <si>
    <t>○毎週水曜日を「ノー残業デー」とします。
○育児休業を取得しやすい環境を整えるため、社内広報を充実させ、社員への周知を図ります。
○放送番組などを通して、エリアの子どもたちをサポートします。</t>
    <phoneticPr fontId="2"/>
  </si>
  <si>
    <t>○働きやすい環境をつくる為に、毎週水曜日を「ノー残業デー」として実施します。
○農業を通じて、地域の子どもたちの食育を応援します。</t>
    <phoneticPr fontId="18"/>
  </si>
  <si>
    <t>○育児休業を取得しやすい社内環境を整えるため、社内研修を行います。
○ワーキングシェアをし、子育て中も働きやすい環境作りを行います。</t>
    <phoneticPr fontId="2"/>
  </si>
  <si>
    <t>○育児休業中の社員が職場復帰しやすいように支援します。
○地域の小･中学校の児童の職場体験・社会科見学を積極的に受け入れます。</t>
    <phoneticPr fontId="18"/>
  </si>
  <si>
    <t>○子どもをもつ従業員の学校行事やＰＴＡ活動への積極的な参加を奨励します。
○男性従業員の子どもの保育園の送り迎えを奨励します。</t>
    <phoneticPr fontId="18"/>
  </si>
  <si>
    <t>○育児休業を取得しやすい社内環境を整備し、社内研修をします。
○2年間で男性の育児休業取得者が1人以上出るよう目指します。
○仕事と生活の調和のために、勤務時間の変更、短縮に取り組みます。</t>
    <phoneticPr fontId="18"/>
  </si>
  <si>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2"/>
  </si>
  <si>
    <t>○子を持つ従業員の学校行事・ＰＴＡ活動の積極的参加を奨励します。
○婚活休暇・結婚記念日休暇を設けます。
○再就職を希望する女性を対象に、職場体験講習を行います。</t>
    <phoneticPr fontId="18"/>
  </si>
  <si>
    <t>○子どもを交通事故から守るため、業務車輌を運転する従業員の安全運転教育を充実させます。</t>
    <phoneticPr fontId="18"/>
  </si>
  <si>
    <t>○妊娠中および出産後の従業員の健康管理や相談窓口を設置し、出産前後とも安心して働ける環境をつくり、出産を理由とした退職を少なくします。</t>
    <phoneticPr fontId="18"/>
  </si>
  <si>
    <t>○妊娠・出産・育児を理由に退職した元職員が希望すれば、きめ細やかな相談を行い配慮します。</t>
    <phoneticPr fontId="18"/>
  </si>
  <si>
    <t>○仕事と育児が両立出来る環境を整えます。
○働き方の見直しによる仕事と生活の調和に努めます。
○若者の就労支援を行います。</t>
    <phoneticPr fontId="18"/>
  </si>
  <si>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18"/>
  </si>
  <si>
    <t>○若年者を対象としたトライアル雇用を実施します。
○働き方を見直すために毎週金曜日を「ノー残業デー」とします。</t>
    <phoneticPr fontId="18"/>
  </si>
  <si>
    <t>○育児に関して、短時間勤務や、休日増等の働き方変更が出来、実行しやすいように、社内制度を充実させます。
○大学生や若年求職者を対象としたインターンシップを実施します。</t>
    <phoneticPr fontId="18"/>
  </si>
  <si>
    <t>○産前産後休業や、育児休業給付、育休中の社会保険料免除などの制度の周知や情報提供を行います。
○育児休業中の従業員と定期的に連絡を取り合い、職場復帰への不安を和らげます。</t>
    <phoneticPr fontId="18"/>
  </si>
  <si>
    <t>○子どもをもつ従業員の学校行事やPTA・地域活動等の積極的な参加を奨励します。
○若年者を対象としたトライアル雇用を実施します。</t>
    <phoneticPr fontId="18"/>
  </si>
  <si>
    <t>○病院内託児所の運用改善
夜勤看護師のために24時間保育を実施します。(希望者のみ）
○妊娠、出産、育児を理由に退職した元職員が希望すれば再雇用を行います。</t>
    <phoneticPr fontId="18"/>
  </si>
  <si>
    <t>○社員・パート従業員の誕生日を休日（有給)扱いとし、実施します。
○出産や子育てによる退職者の再雇用制度を導入します。</t>
    <phoneticPr fontId="2"/>
  </si>
  <si>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18"/>
  </si>
  <si>
    <t>○仕事と生活の調和のため、勤務時間の変更短縮に取り組みます。
○大学生や若年求職者を対象としたインターンシップを実施します。</t>
    <phoneticPr fontId="18"/>
  </si>
  <si>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18"/>
  </si>
  <si>
    <t>○今まで以上に育児休業や育児休業給付などの制度の周知や情報提供を行う。
○実現した小学校入学前の子を持つ従業員の短時間勤務制度の利用促進に努める。</t>
    <phoneticPr fontId="18"/>
  </si>
  <si>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18"/>
  </si>
  <si>
    <t>○子育て（両立支援）相談員が気軽に育児･介護制度の相談に応じます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○ノー残業ディで家庭や保育園に直帰できるよう応援します
○育児中の看護には有給看護休暇制（年度5日間まで）で支援します
○半日出勤制など多様な勤務形態を提供します
○看護師さんに短時間正社員制、二交代夜勤制などの選択肢を提供します
○就学費用貸し付けの相談を受けます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phoneticPr fontId="2"/>
  </si>
  <si>
    <t>○保育料の半額を支給します。
○1年間に10日の子どもの看護休暇を認めます。
○若年者を対象としたトライアル雇用を実施します。</t>
    <phoneticPr fontId="2"/>
  </si>
  <si>
    <t>○社員が育児休業から復帰しやすい環境を整備する一環として、企業主導型保育園との連携をしています。
○小学校3年生まで短時間勤務を承認し、社員の子育てを応援します。</t>
    <phoneticPr fontId="2"/>
  </si>
  <si>
    <t>○地域の青少年健全育成活動の広報などをラジオ放送を通じて積極的に行います。</t>
    <phoneticPr fontId="18"/>
  </si>
  <si>
    <t>○子どもたちの社会科見学を積極的に受け入れます。
○妊娠・出産・育児を理由に退職した元職員が希望すれば再雇用を行います。</t>
    <phoneticPr fontId="18"/>
  </si>
  <si>
    <t>○産前産後休業、育児休業に関するパンフレットを作成し、管理職及び従業員に配布し、制度の周知を図ります。
○所定外労働を削減するため、「毎週土曜日・日曜日」をノー残業デーとします。</t>
    <phoneticPr fontId="18"/>
  </si>
  <si>
    <t>○育児休業を取得しやすい社内環境を整えるため、社内研修を行います。
○育児休業中の従業員と情報交換を行い、職場復帰への不安を和らげます。</t>
    <phoneticPr fontId="18"/>
  </si>
  <si>
    <t>○1年間に子ども1人につき5日間、2人以上につき10日間子どもの看護休暇を認めます。</t>
    <phoneticPr fontId="18"/>
  </si>
  <si>
    <t>○子どもをもつ従業員の学校行事やＰＴＡ活動の積極的な参加を奨励します。</t>
    <phoneticPr fontId="18"/>
  </si>
  <si>
    <t>○男性も育児休業を取得しやすい環境づくりに努めます。
○年次有給休暇の取得促進のための措置を実施します。
○工場見学を積極的に受け入れます。</t>
    <phoneticPr fontId="18"/>
  </si>
  <si>
    <t>○若年者を対象としたトライアル雇用を実施します。
○子どもを交通事故から守るため、業務車輌を運転する従業員の安全運転教育を充実します。</t>
    <phoneticPr fontId="18"/>
  </si>
  <si>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2"/>
  </si>
  <si>
    <t>○子どもの学校行事、ＰＴＡ活動への積極的な参加を奨励します。
○配偶者、両親の看護、休暇制度を設けます。</t>
    <phoneticPr fontId="18"/>
  </si>
  <si>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18"/>
  </si>
  <si>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18"/>
  </si>
  <si>
    <t>○仕事と子育て両立のため、社内研修を行います。</t>
    <phoneticPr fontId="18"/>
  </si>
  <si>
    <t>○自社の事業の特徴を生かして、バザーや食べ物等のお店を出店し地域の子どもたちの交流を図ります。</t>
    <phoneticPr fontId="18"/>
  </si>
  <si>
    <t>○男性従業員が育児休業を取得できるように努めます。</t>
    <phoneticPr fontId="18"/>
  </si>
  <si>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18"/>
  </si>
  <si>
    <t>○育児休業を取得しやすい社内環境を整えるため、社内研修を行います。
○子どもの急病や学校行事参加時に有給休暇を取りやすい社員意識を持ちます。</t>
    <phoneticPr fontId="18"/>
  </si>
  <si>
    <t>○仕事と家庭の調和について、社内研修を行います。
○子どもを持つ従業員の学校行事やＰＴＡ活動の積極的な参加を奨励します。</t>
    <phoneticPr fontId="18"/>
  </si>
  <si>
    <t>○子を持つ従業員の学校行事・ＰＴＡ活動の積極的参加を奨励します。
○結婚記念日休暇を設けます。</t>
    <phoneticPr fontId="18"/>
  </si>
  <si>
    <t>○子を持つ従業員の学校行事・ＰＴＡ活動の積極的参加を奨励します。
○婚活休暇、結婚記念日休暇を設けます。</t>
    <phoneticPr fontId="18"/>
  </si>
  <si>
    <t>○子どもを持つ従業員の学校行事への積極的参加を奨励します。</t>
    <phoneticPr fontId="18"/>
  </si>
  <si>
    <t>○子を持つ従業員の学校行事、PTA活動の積極的参加を奨励します。
○婚活休暇、結婚記念日休暇を設けます。
○再就職を希望する女性を対象に職場体験講習を行います。</t>
    <phoneticPr fontId="18"/>
  </si>
  <si>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2"/>
  </si>
  <si>
    <t>○男性の育児休業取得を促進するための措置を実施します。
○両立支援制度の充実に向けた検討を行います。</t>
    <phoneticPr fontId="18"/>
  </si>
  <si>
    <t>○小学校就学前の子どもを持つ従業員に、勤務時間短縮及び、所定外労働時間をさせない制度の導入をします。</t>
    <phoneticPr fontId="18"/>
  </si>
  <si>
    <t>○ももっこカードの利用者に子育て支援のためのサービスを提供します。
○スポーツ少年団活動を積極的に支援します。
○若年者を対象にトライアル雇用を実施します。</t>
    <phoneticPr fontId="18"/>
  </si>
  <si>
    <t>○小学校入学前の子供を持つ従業員に、勤務時間短縮及び所定外労働をさせない制度を導入します。
○若年者を対象とした、トライアル雇用を実施します。</t>
    <phoneticPr fontId="18"/>
  </si>
  <si>
    <t>○自社の専門技術を活用して、地域の子供に夢を与えるケーキ作りを行っています。
○育児休業を取得しやすいように社内会議で意見交換します。</t>
    <phoneticPr fontId="18"/>
  </si>
  <si>
    <t>○学校通学路における地域の子どもの安全確保活動、地域の防犯活動、パトロール等を行います。</t>
    <phoneticPr fontId="18"/>
  </si>
  <si>
    <t>○育児休業制度や利用者情報を社内報等で紹介し、取得しやすい環境づくりに努めます。
○一年間に７日の子どもの看護休暇を認めます。
○週日「ノー残業デー」としています。</t>
    <phoneticPr fontId="18"/>
  </si>
  <si>
    <t>○事業所内託児所の利用促進を図る。
○子育て支援するために社内制度の整備をする。
○工場見学や職場体験等する機会を設ける。</t>
    <phoneticPr fontId="2"/>
  </si>
  <si>
    <t>○育休取得予定者と代替職員の並行勤務など引継がスムーズになるよう工夫します。
○育児休業中の従業員と定期的に情報交換を行い、職場復帰への不安を和らげます。
○職場復帰前に勤務可能な時間、子供の預け先等きめ細かな相談を行い、配慮します。</t>
    <phoneticPr fontId="18"/>
  </si>
  <si>
    <t>○子どもたちの社会科（会社・工場）見学を積極的に受け入れます。
○地域の青少年健全育成活動（スポーツ少年団）を積極的に支援します。
○地域の防犯、非行防止活動へ積極的に参加応援します。</t>
    <phoneticPr fontId="18"/>
  </si>
  <si>
    <t>○小学校入学前の子を持つ従業員に勤務短時間制度を設けます。
○男性従業員が育児休暇を取りやすい環境を整えます。</t>
    <phoneticPr fontId="18"/>
  </si>
  <si>
    <t>○小学校入学前の子供を持つ従業員に、勤務時間短縮及び所定外労働をさせない制度の導入
○男性従業員を含め、育児休業の取得をしやすく、職場復帰しやすい環境の整備をする。</t>
    <phoneticPr fontId="18"/>
  </si>
  <si>
    <t>○男性従業員が育児休業を取得しやすいように、就業規則の整備、社内環境等を整える。</t>
    <phoneticPr fontId="18"/>
  </si>
  <si>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2"/>
  </si>
  <si>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18"/>
  </si>
  <si>
    <t>○仕事と生活の調和の為に、時間外勤務の削減に努めます。
○子供を交通事故から守る為、営業車両を運転する従業員の安全運転教育を実施、強化します。</t>
    <phoneticPr fontId="18"/>
  </si>
  <si>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2"/>
  </si>
  <si>
    <t>○ワーク・ライフ・バランスの両立支援のため、職場環境を整備し、従業員の意識向上に努めます。
○子供を持つ従業員の学校行事や地域活動への参加を支援します。</t>
    <phoneticPr fontId="18"/>
  </si>
  <si>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18"/>
  </si>
  <si>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18"/>
  </si>
  <si>
    <t>○ファミリーマートの店舗で「子供１１０番の家」として位置付け、お子様の安全確保の場の提供を行う。
○社員有給休暇の取得計画表を作成して、有給休暇の取得促進に努める。</t>
    <phoneticPr fontId="18"/>
  </si>
  <si>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18"/>
  </si>
  <si>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18"/>
  </si>
  <si>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18"/>
  </si>
  <si>
    <t>○私たちは働くお父さんお母さんが安心して預けられる保育環境を実現します。
○私たちは、家庭との連携を深め教育に真剣なご両親を親身になって応援します。</t>
    <phoneticPr fontId="18"/>
  </si>
  <si>
    <t>○１年間に子供の数により子供の看護休暇を５日～１０日認めます。
○子供たちの社会科見学を積極的に受け入れます。
○妊娠・出産・育児を理由に退職した元職員が希望すれば再雇用を行います。</t>
    <phoneticPr fontId="18"/>
  </si>
  <si>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18"/>
  </si>
  <si>
    <t>○職員向けに院内託児施設を設けて就労を支援します。
○専門知識を活用して病院で子育て支援の「母と子の教室」を開催します。
○職員向けに保育料の一部を援助する制度を設けています。</t>
    <phoneticPr fontId="18"/>
  </si>
  <si>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18"/>
  </si>
  <si>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18"/>
  </si>
  <si>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18"/>
  </si>
  <si>
    <t>○小学校入学前の子をもつ従業員に、勤務時間短縮制度を認めます。
○妊婦の検診のための休暇を認めます。
○１年間に５日の子供の看護休暇を認めます。</t>
    <phoneticPr fontId="18"/>
  </si>
  <si>
    <t>○3才までの子を持つ従業員に、勤務時間短縮制度を設けます。
○妊娠、出産、育児を理由に退職した元社員が希望すれば再雇用を行います。
○大学生を対象としたインターンシップを実施します。</t>
    <phoneticPr fontId="18"/>
  </si>
  <si>
    <t>○子供を交通事故から守る為、運転手の安全運転教育を充実します。
○子供達の社会科見学を受け入れます。</t>
    <phoneticPr fontId="18"/>
  </si>
  <si>
    <t>○育児休業を取りやすい環境を作ります。
○週に１度は定時帰宅を徹底します。
○当社のパティシエによる地域の子どもやママを対象にしたお菓子教室を行います。</t>
    <phoneticPr fontId="18"/>
  </si>
  <si>
    <t>○小学校入学前の子をもつ従業員に、勤務時間短縮制度を設けます。
○１年間に７日の子どもの看護休暇を認めます。</t>
    <phoneticPr fontId="18"/>
  </si>
  <si>
    <t>○職場復帰前に勤務時間等のきめ細かい相談に乗り、配慮します。
○有休取得率60％を80％に増やす努力をします。
○男性職員にも積極的な子育て参加を奨励します。</t>
    <phoneticPr fontId="18"/>
  </si>
  <si>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18"/>
  </si>
  <si>
    <t>○育児取得予定者と代替職員の並行勤務など、引継ぎがスムーズになるよう工夫します。
○妊娠、出産、育児を理由に退職した元社員が希望すれば再雇用を行います。</t>
    <phoneticPr fontId="18"/>
  </si>
  <si>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18"/>
  </si>
  <si>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18"/>
  </si>
  <si>
    <t>○配偶者出産休暇制度を３日間設けます。
○夫婦が協力して育児ができるよう時間外勤務の削減に努めます。
○会員の人材等を活用して、地域の子どもを対象としたワークショップなどを開催します。</t>
    <phoneticPr fontId="18"/>
  </si>
  <si>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2"/>
  </si>
  <si>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2"/>
  </si>
  <si>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18"/>
  </si>
  <si>
    <t>○子どもを対象とした木工教室の開催。
○子どもをもつ従業員の学校行事やＰＴＡ活動への積極的な参加を奨励します。
○妊娠・出産・育児を理由に退職した元社員が希望すれば再雇用を行います。</t>
    <phoneticPr fontId="18"/>
  </si>
  <si>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18"/>
  </si>
  <si>
    <t>○子どもをもつ従業員の学校行事への積極的な参加を奨励します。
○社内での懇親会は家族で参加するようにしています。
○地域の子どもの安全を守るため、車両の点検や安全運転に努めます。</t>
    <phoneticPr fontId="18"/>
  </si>
  <si>
    <t>○配偶者出産休暇制度を２日間設けます。
○年次有給休暇取得を促進し、有給を取得しやすい環境を作り子供・家族と触れ合う機会を増加させます。
〇育児短時間勤務制度により、仕事と育児が両立できる環境を整え、子育てを応援します。</t>
    <phoneticPr fontId="2"/>
  </si>
  <si>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18"/>
  </si>
  <si>
    <t>○小学校入学の始期に達するまでの子を養育する従業員が申し出た場合は、所定時間外労働を免除する制度を作ります。
○育児休業および両立のための相談窓口を設けます。</t>
    <phoneticPr fontId="18"/>
  </si>
  <si>
    <t>○残業を０にガンバります。
○育児休業制度や利用者情報を社内報等で紹介し、取得しやすい環境づくりに努めます。
○月に１度、従業員とコミュニケーションをとるために社員全員と集まる。</t>
    <phoneticPr fontId="18"/>
  </si>
  <si>
    <t>○育児休業中の社員と定期的に情報交換を行い、職場復帰への不安を和らげます。
○小学校入学前の子を持つ社員に、始業、終業時間の繰り上げ、繰り下げができる制度を設けます。</t>
    <phoneticPr fontId="18"/>
  </si>
  <si>
    <t>○２年以内に男性育休取得者がでることを目指します。
○夫婦が協力して育児ができるよう時間外勤務の削減に努めます。</t>
    <phoneticPr fontId="18"/>
  </si>
  <si>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18"/>
  </si>
  <si>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17"/>
  </si>
  <si>
    <t>○育児休業を取得しやすい社内環境を整えます。
○毎日「ノー残業」が可能な業務体制を整えます。
○従業員の仕事と育児の両立を積極的に促進する「イクボス」になることを宣言します</t>
    <phoneticPr fontId="18"/>
  </si>
  <si>
    <t>○月１回のノー残業デーを目指す。
○短時間勤務の働き方を充実していく。</t>
    <phoneticPr fontId="18"/>
  </si>
  <si>
    <t>○働き方を見直すために残業をなるべくしないようにしています。
○短時間勤務や隔日勤務など、働き方の選択肢を増やすための社内制度を充実します。</t>
    <phoneticPr fontId="18"/>
  </si>
  <si>
    <t>○短時間勤務の働き方を増やし社内で協力する。</t>
    <phoneticPr fontId="18"/>
  </si>
  <si>
    <t>○育児休業制度を社内で周知させ、育児休業を取得しやすい環境づくりに努めます。</t>
    <phoneticPr fontId="18"/>
  </si>
  <si>
    <t>○育児休暇中の社員と定期的に情報交換を行い、職場復帰への不安を和らげます。
○２年以内に男性育休取得者がでることを目指します。
○育児期間中の在宅勤務制度を導入します。</t>
    <phoneticPr fontId="18"/>
  </si>
  <si>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18"/>
  </si>
  <si>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18"/>
  </si>
  <si>
    <t>○短時間勤務という働き方を増やすための社内制度を充実します。</t>
    <phoneticPr fontId="18"/>
  </si>
  <si>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18"/>
  </si>
  <si>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2"/>
  </si>
  <si>
    <t>○短時間勤務や隔日勤務など、働き方の選択肢を増やすための社内制度を充実します。
○妊娠、出産、育児を理由に退職した元社員が希望すれば、再雇用を行います。</t>
    <phoneticPr fontId="18"/>
  </si>
  <si>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t>
    <phoneticPr fontId="18"/>
  </si>
  <si>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2"/>
  </si>
  <si>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18"/>
  </si>
  <si>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2"/>
  </si>
  <si>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18"/>
  </si>
  <si>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2"/>
  </si>
  <si>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18"/>
  </si>
  <si>
    <t>○仕事と家庭の調和について、社内研修を行います。
○子供を持つ職員の学校行事やＰＴＡ活動への積極的な参加を奨励します。</t>
    <phoneticPr fontId="18"/>
  </si>
  <si>
    <t>○育児休業できる期間を、法定期間よりも長く３歳に達する日までとします。
○満６歳に達する日以後の最初の３月３１日に達するまでの子をもつ職員に、勤務時間短縮制度を設けます。</t>
    <phoneticPr fontId="2"/>
  </si>
  <si>
    <t>○短時間勤務を増やす。</t>
    <phoneticPr fontId="18"/>
  </si>
  <si>
    <t>○育児休業を取得した後、職場復帰後に短時間勤務や隔日勤務など、働き方の選択肢を増やすための社内制度を充実します。</t>
    <phoneticPr fontId="18"/>
  </si>
  <si>
    <t>○子どもをもつ従業員の学校行事やＰＴＡ活動への積極的な参加を奨励。
○地域の子供達の歯を虫歯から守る為にはみがき戦士“たんじマン”の活動を積極的に行う。</t>
    <phoneticPr fontId="18"/>
  </si>
  <si>
    <t>○育児休業を取得しやすい社内環境を整えるため、社内研修を行います。
○事業所内保育施設の充実に努めます。
○地域の子供及び高齢者への健全育成活動（健康教室)を積極的に支援します。</t>
    <phoneticPr fontId="18"/>
  </si>
  <si>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18"/>
  </si>
  <si>
    <t>○子どもをもつ職員の学校行事への参加を応援します。
○育休明けの職員が１時間単位で勤務時間を選べる「ならし勤務制度」を導入します。</t>
    <phoneticPr fontId="18"/>
  </si>
  <si>
    <t>○子供をもつ従業員の学校行事やＰＴＡ活動への積極的な参加を奨励します。
○子育て世代応援の為、孫育て世代へ休暇制度を設けます。
○労働時間の適正管理を目指し、就業規則を見直します。</t>
    <phoneticPr fontId="18"/>
  </si>
  <si>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18"/>
  </si>
  <si>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18"/>
  </si>
  <si>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18"/>
  </si>
  <si>
    <t>○自社の専門的技術を活用して、地域の子どもを対象とした子ども調剤に参加しています。
○岡山市薬剤師会がとり組む薬物乱用防止活動に積極的に参加しています。</t>
    <phoneticPr fontId="18"/>
  </si>
  <si>
    <t>○毎週水曜日を「ノー残業デー」とします。
○従業員を対象とした、両立のための企業内相談窓口を開設します。
○育児休業中の従業員と定期的に情報交換を行い、職場復帰への不安を和らげます。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</si>
  <si>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</si>
  <si>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18"/>
  </si>
  <si>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18"/>
  </si>
  <si>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18"/>
  </si>
  <si>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18"/>
  </si>
  <si>
    <t>○育児休業中の代替要員を確保し、育児休業を取得しやすくします。
○職場復帰前に勤務可能な時間、子どもの預け先等きめ細かな相談を行い、配慮します。</t>
    <phoneticPr fontId="18"/>
  </si>
  <si>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18"/>
  </si>
  <si>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18"/>
  </si>
  <si>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18"/>
  </si>
  <si>
    <t>○子どもをもつ社員が学校行事に参加できるような会社の雰囲気づくり、仕組づくりに努めます。
○通学に利用している小中学生の見守りをします。</t>
    <phoneticPr fontId="2"/>
  </si>
  <si>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2"/>
  </si>
  <si>
    <t>○保護者の方のお迎えがあるまで、当塾にて預かりを実施します。
○お子さんとの同伴出勤を可能とした職種を設けます。
○お母さんが在宅や空き時間に働けるようなお仕事を提供します。</t>
    <phoneticPr fontId="18"/>
  </si>
  <si>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18"/>
  </si>
  <si>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2"/>
  </si>
  <si>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17"/>
  </si>
  <si>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18"/>
  </si>
  <si>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2"/>
  </si>
  <si>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18"/>
  </si>
  <si>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2"/>
  </si>
  <si>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18"/>
  </si>
  <si>
    <t>○地域の青少年健全育成活動を積極的に支援します。（スポーツ少年団等の後方支援）
○小中学校の登下校の見守り隊</t>
    <phoneticPr fontId="18"/>
  </si>
  <si>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18"/>
  </si>
  <si>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18"/>
  </si>
  <si>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18"/>
  </si>
  <si>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18"/>
  </si>
  <si>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18"/>
  </si>
  <si>
    <t>○育児休暇制度の実施
○保育園、幼稚園、小学校の行事やPTA活動への参加の奨励
○小さなお子様がおられる方の短時間労働及び出勤日数調整の対応実施</t>
    <phoneticPr fontId="18"/>
  </si>
  <si>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18"/>
  </si>
  <si>
    <t>○両立支援促進のための管理者研修を実施します。
○仕事と子育ての両立・学校行事参加を応援します。</t>
    <phoneticPr fontId="18"/>
  </si>
  <si>
    <t>○子どもをもつスタッフの学校行事などへの参加を支援します。
○ひとり親家庭等に対して住宅提供の推進を行います。</t>
    <phoneticPr fontId="18"/>
  </si>
  <si>
    <t>○子どもたちの社会科見学や職場体験などを積極的に受け入れます。</t>
    <phoneticPr fontId="18"/>
  </si>
  <si>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18"/>
  </si>
  <si>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2"/>
  </si>
  <si>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2"/>
  </si>
  <si>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18"/>
  </si>
  <si>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18"/>
  </si>
  <si>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18"/>
  </si>
  <si>
    <t>○子どもをもつ従業員の学校行事やPTA、習い事などへの積極的な参加を支援・奨励します。
○地域の青少年健全育成活動（スポーツ・芸術等）を積極的に支援します。</t>
    <phoneticPr fontId="18"/>
  </si>
  <si>
    <t>○お子様との時間を大切にするために学校行事・お子様の急な病気でのお休みに柔軟に対応します。
○勤務日数、勤務時間、勤務曜日も子育てママのライフスタイルにあわせて選ぶことができます。</t>
    <phoneticPr fontId="18"/>
  </si>
  <si>
    <t>○子どもをもつ従業員の学校行事やＰＴＡ活動への積極的な参加を奨励します。
○入社日より有給休暇を付与し、休暇を取りやすい環境を整備します。</t>
    <phoneticPr fontId="18"/>
  </si>
  <si>
    <t>○育児休業を取得しやすい社内環境を整えます。
○働きやすくするために子供さんの行事への参加を率先して参加して頂けるようにいたします。</t>
    <phoneticPr fontId="18"/>
  </si>
  <si>
    <t>○育児休業を取得しやすい社内環境を整えるため社内研修をします。
○子どもをもつ従業員の学校行事やPTA活動への積極的な参加を奨励します。
○若年層を対象としたトライアル雇用を実施します。</t>
    <phoneticPr fontId="18"/>
  </si>
  <si>
    <t>○定期的に社内報（ミニ新聞）を発行し、育休中でも社内の様子がわかるように配慮し、復帰しやすいようにする。</t>
    <phoneticPr fontId="18"/>
  </si>
  <si>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18"/>
  </si>
  <si>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18"/>
  </si>
  <si>
    <t>○従業員の仕事と家庭の両立を積極的に促進に取り組みます。</t>
    <phoneticPr fontId="18"/>
  </si>
  <si>
    <t>○子どもをもつ従業員の学校行事やＰＴＡ活動への積極的な参加を奨励します。
○新規採用の従業員が気軽に悩みを相談できる窓口を設置します。</t>
    <phoneticPr fontId="18"/>
  </si>
  <si>
    <t>○「仕事を生きる、女を生きる、母を生きる。」
○皆さんの理想の働き方、人生のイベントごとに対応した働き方を実現します。</t>
    <phoneticPr fontId="18"/>
  </si>
  <si>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2"/>
  </si>
  <si>
    <t>○小学校入学前の子をもつ職員は、就業規則の範囲内で始業・終業時刻の柔軟な運用をします。
○子どもを交通事故から守るため、職員の安全運転教育を充実します。
○有給休暇の取得促進に努めます。</t>
    <phoneticPr fontId="18"/>
  </si>
  <si>
    <t>○小学校入学前の子をもつ従業員に、勤務時間短縮制度を設けます。
○男性従業員の子どもの保育園の送り迎えを奨励します。
○夫婦が協力して育児ができるよう、時間外勤務の削減に努めます。</t>
    <phoneticPr fontId="18"/>
  </si>
  <si>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17"/>
  </si>
  <si>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17"/>
  </si>
  <si>
    <t>○子どもをもつ従業員の学校行事、ＰＴＡ活動の積極的参加を奨励します。
○育児休業を取得しやすい社内環境を整えるため、社内研修を行います。</t>
    <phoneticPr fontId="18"/>
  </si>
  <si>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2"/>
  </si>
  <si>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17"/>
  </si>
  <si>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17"/>
  </si>
  <si>
    <t>○育児休業を取得しやすくし、社員への広報につとめます。
○再就職を希望する女性を対象に広報・研修を実施します。
○子育て支援に向けて、就業規則の整備、HPでのPRにつとめます。</t>
    <phoneticPr fontId="17"/>
  </si>
  <si>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17"/>
  </si>
  <si>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17"/>
  </si>
  <si>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17"/>
  </si>
  <si>
    <t>○男性社員の子育て目的の育児休暇の取得促進を行います。
○イクボス宣言をします。
○子どもの保育園・幼稚園・学校行事への参加を応援する。</t>
    <phoneticPr fontId="17"/>
  </si>
  <si>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17"/>
  </si>
  <si>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17"/>
  </si>
  <si>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18"/>
  </si>
  <si>
    <t>○男性従業員の子どもの保育園の送り迎えを奨励します。
○子どもの誕生日休暇をつくります。
○子どもたちの社会科（会社・工場）見学を積極的に受け入れます。
○イクボス宣言をします。</t>
    <phoneticPr fontId="17"/>
  </si>
  <si>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18"/>
  </si>
  <si>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18"/>
  </si>
  <si>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18"/>
  </si>
  <si>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2"/>
  </si>
  <si>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18"/>
  </si>
  <si>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2"/>
  </si>
  <si>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17"/>
  </si>
  <si>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17"/>
  </si>
  <si>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17"/>
  </si>
  <si>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17"/>
  </si>
  <si>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17"/>
  </si>
  <si>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17"/>
  </si>
  <si>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17"/>
  </si>
  <si>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18"/>
  </si>
  <si>
    <t>○社員にワークライフバランス（ワーキングマザー等）の大切さを伝えていく。
○育児休業・介護休業等の社内制度に関するガイドライン作成による社員への周知の実施。</t>
    <phoneticPr fontId="17"/>
  </si>
  <si>
    <t>○子どもをもつ従業員の学校行事やPTA活動への積極的な参加を奨励します。
○気軽に有給休暇を取れるように奨励します。</t>
    <phoneticPr fontId="18"/>
  </si>
  <si>
    <t>○仕事と生活の調和のために、勤務時間の変更、短縮に取り組みます。
○労働時間の適正管理を目指し、就業規則を見直します。
○子どもの誕生日休暇をつくります。
○イクボス宣言します。</t>
    <phoneticPr fontId="17"/>
  </si>
  <si>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18"/>
  </si>
  <si>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17"/>
  </si>
  <si>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18"/>
  </si>
  <si>
    <t>○子どもの病気など、急な対応が迫られた場合も対応できる環境を構築します。
○男性・女性社員の育児休暇の促進を行います。
○子どもたちの社会科（会社・工場）見学を積極的に受け入れます。</t>
    <phoneticPr fontId="18"/>
  </si>
  <si>
    <t>○子どもの病気など、急な対応が迫られた場合も対応できる環境を構築します。
○男性・女性社員の育児休暇の取得促進を行います。
○子どもたちの社会科（会社・工場）見学を積極的に受け入れます。</t>
    <phoneticPr fontId="2"/>
  </si>
  <si>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18"/>
  </si>
  <si>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17"/>
  </si>
  <si>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t>
    <phoneticPr fontId="18"/>
  </si>
  <si>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18"/>
  </si>
  <si>
    <t>○働き方を見直すために、毎週水曜日を「ノー残業デー」とします。
○リフレッシュを目的とした連続の休みの取得ができます。
○従業員の仕事と育児の両立を積極的に促進する「イクボス」になることを宣言します。</t>
    <phoneticPr fontId="18"/>
  </si>
  <si>
    <t>○毎週水曜日ノー残業デーを実施します。
○従業員の仕事と育児の両立を積極的に促進する「イクボス」になることを宣言します。</t>
    <phoneticPr fontId="18"/>
  </si>
  <si>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18"/>
  </si>
  <si>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17"/>
  </si>
  <si>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17"/>
  </si>
  <si>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18"/>
  </si>
  <si>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18"/>
  </si>
  <si>
    <t>○男性でも「育児休業」が取りやすくするように、育児休業のパンフレットを作成し、社内周知を行っています。
○従業員の仕事と育児の両立を積極的に促進する「イクボス」になることを宣言します。</t>
    <phoneticPr fontId="18"/>
  </si>
  <si>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</si>
  <si>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○ワークライフバランスの充実を目指すため、「毎月第１・第３水曜日をノー残業デーとします」「誕生日休暇制度を導入し、有給休暇の取得促進に努めています」「年間休日を増やしました」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phoneticPr fontId="17"/>
  </si>
  <si>
    <t>〇多様な働き方を可能とするため「時短勤務制度」を導入します。
〇IT技術を活用して時間や場所にとらわれない働き方「テレワーク」を導入します。
〇イクボスを目指します。</t>
    <phoneticPr fontId="17"/>
  </si>
  <si>
    <t>〇働き方に関する相談窓口を設け、出産や育児などの際も従業員の置かれる環境に合わせて仕事との両立支援を行い、働きやすい職場の実現に務めます。
〇イクボスを目指します。</t>
    <phoneticPr fontId="17"/>
  </si>
  <si>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</si>
  <si>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</si>
  <si>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〇従業員及び地域の働く女性を応援する為、企業主導型保育事業に新たに参入します。
〇介護・育児休業中の代替職員を確保し介護・育児休業を取得しやすくします。</t>
    <phoneticPr fontId="17"/>
  </si>
  <si>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17"/>
  </si>
  <si>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17"/>
  </si>
  <si>
    <t>〇フレックスタイムを導入し、働き方の選択肢を増やします。
〇子育てに協力して、休暇を取りやすい環境を整備します。
〇仕事と家庭の両立を支援する【イクボス】になることを宣言します。</t>
    <phoneticPr fontId="17"/>
  </si>
  <si>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17"/>
  </si>
  <si>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18"/>
  </si>
  <si>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17"/>
  </si>
  <si>
    <t>〇1日4時間からの短時間勤務正社員制度で子育てを応援します。
※希望でいつでも通常勤務の正社員に変更できます。
〇自社の専門知識を活かして「こどもIT起業塾」を年１回開催します。</t>
    <phoneticPr fontId="17"/>
  </si>
  <si>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17"/>
  </si>
  <si>
    <t>〇子育て女性に役立つ情報を発信します。
〇家庭と両立できる仕事を増やします。</t>
    <phoneticPr fontId="17"/>
  </si>
  <si>
    <t>〇子どもを持つ従業員の学校行事やPTA活動へ積極的な参加を奨励します。
〇ワークライフバランスの取れた職場環境を目指します。
〇若者の就労支援としてインターシップを積極的に行います。</t>
    <phoneticPr fontId="2"/>
  </si>
  <si>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17"/>
  </si>
  <si>
    <t>〇仕事と育児が両立出来る環境の整備をいたします。
〇働き易い職場環境を築きます。
〇従業員のキャリアアップを図ってまいります。
〇イクボスを宣言します。</t>
    <phoneticPr fontId="2"/>
  </si>
  <si>
    <t>〇有給休暇取得促進に努めます。
〇従業員の経験値を高める機会を作ります。
〇イクボスを宣言します。</t>
    <phoneticPr fontId="2"/>
  </si>
  <si>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18"/>
  </si>
  <si>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18"/>
  </si>
  <si>
    <t>○子育てしながら働く社員を支え合う雰囲気づくり
○子どもを育てる社員の学校行事への参加を応援
○出産・育児に関する休暇の取得推奨</t>
    <phoneticPr fontId="18"/>
  </si>
  <si>
    <t>○子育て支援の為、有給休暇のスムーズな取得ができる環境を整えます。
○ほぼ残業０を目指します。</t>
    <phoneticPr fontId="18"/>
  </si>
  <si>
    <t>○育児休業や介護休暇を取得しやすい環境を整えるため、就業規則の見直しを行い、積極的に支援します。
○地域における子供支援をします。</t>
    <phoneticPr fontId="18"/>
  </si>
  <si>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18"/>
  </si>
  <si>
    <t>○フレックス制（コアタイムなし）を導入し、働きやすい職場づくりをしています。
○子供をもつ従業員の学校行事やPTA活動への積極的な参加を奨励しています。
○有給休暇の取得促進に努めます。</t>
    <phoneticPr fontId="18"/>
  </si>
  <si>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</si>
  <si>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</si>
  <si>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18"/>
  </si>
  <si>
    <t>○保育料の半額を会社が負担します。
○再就職が不安な方に職場体験（ママインターン）をはじめます。</t>
    <phoneticPr fontId="18"/>
  </si>
  <si>
    <t>○子どもを育てる職員に始業・終業時間の繰り上げ、繰り下げ制度および時短勤務制度を設けます。
○子どもを育てる職員が、子どもの急な体調不良での欠勤時にも柔軟に対応できる体制を整えます。</t>
    <phoneticPr fontId="18"/>
  </si>
  <si>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2"/>
  </si>
  <si>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18"/>
  </si>
  <si>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18"/>
  </si>
  <si>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18"/>
  </si>
  <si>
    <t>○働き方を見直すため、毎週1日を「ノー残業デー」とします。
○地域における子育て支援に取り組みます。</t>
    <phoneticPr fontId="18"/>
  </si>
  <si>
    <t>○子供をもつスタッフの学校行事などへの積極的な参加を奨励します。
○若者求職者を対象としたインターンシップ・トライアル雇用等を通じた雇入れを実施します。</t>
    <phoneticPr fontId="18"/>
  </si>
  <si>
    <t>○フレックスタイムを取り入れて、子育て時間の選択肢を増やし、働きやすくします。
○子供がいる従業員には、学校行事などの参加を奨励し、サポートします。</t>
    <phoneticPr fontId="18"/>
  </si>
  <si>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18"/>
  </si>
  <si>
    <t>○配偶者が出産した際の特別休暇を認め、取得を推進します。
○子供の保育園や学校行事への参加の為の休暇について柔軟に対応します。</t>
    <phoneticPr fontId="18"/>
  </si>
  <si>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18"/>
  </si>
  <si>
    <t>〇職員の子供が急に病気になって保育園にあずけられない時や、祝日出勤の時は、子供を職場に連れてくることにしています。</t>
    <phoneticPr fontId="2"/>
  </si>
  <si>
    <t>〇有給休暇取得の義務化に伴い、年に5日以上の有給休暇の取得促進に努めます。</t>
    <phoneticPr fontId="2"/>
  </si>
  <si>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2"/>
  </si>
  <si>
    <t>〇子どもをもつ職員の学校行事やPTA活動への積極的な参加を奨励します。
〇有給休暇の取得促進に努めます。
〇地域の青少年健全育成活動（スポーツ少年団指導）を積極的に支援します。</t>
    <phoneticPr fontId="2"/>
  </si>
  <si>
    <t>〇産休・育休取得を推進し、休業前には十分な説明を行い、安心して休業できる環境作りに努めます。
〇育児による働き方の多様性に対応した制度を導入し、職場復帰しやすいよう配慮します。</t>
    <phoneticPr fontId="2"/>
  </si>
  <si>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18"/>
  </si>
  <si>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18"/>
  </si>
  <si>
    <t>〇「子どもたちの笑顔のために募金」に協賛し、子どもたちの居場所づくり、施設で暮らす子どもの笑顔を応援します。
〇子ども・若者ご縁づくりに賛同し、「児童念仏奉仕団」に参加して清掃奉仕を通して情操豊かな仏のこどもを育成します。
〇子どもたちを交通事故から守るため、安全運転教育を実施します。</t>
    <phoneticPr fontId="2"/>
  </si>
  <si>
    <t>○育児休業後の職場復帰をしやすくするために、会社近くの企業主導型保育園と提携し、保育先を確保します。
○働き方を見直すために残業を圧縮します。</t>
    <phoneticPr fontId="18"/>
  </si>
  <si>
    <t>○子どもをもつ従業員の学校行事等の積極的な参加を支援します。</t>
    <phoneticPr fontId="18"/>
  </si>
  <si>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18"/>
  </si>
  <si>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18"/>
  </si>
  <si>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18"/>
  </si>
  <si>
    <t>○有給休暇の取得促進に努めます。
○従業員の仕事と家庭の両立を支援する「イクボス」になることを宣言します。</t>
    <phoneticPr fontId="18"/>
  </si>
  <si>
    <t>○育児休業の取得を推進します。
○学校行事や育児で休みを取得しやすい時間単位の有給休暇を推進します。
○男性社員初の１か月間育児休業取得に向けて働きかけを行います。</t>
    <phoneticPr fontId="2"/>
  </si>
  <si>
    <t>○小学校入学前の子供をもつ従業員に短時間勤務制度を設けます。
○学校行事などに有給休暇を利用しやすくする為、時間単位の有給を取得出来る制度を設けます。
○毎週火曜日にノー残業デーを実施します。</t>
    <phoneticPr fontId="18"/>
  </si>
  <si>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18"/>
  </si>
  <si>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18"/>
  </si>
  <si>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18"/>
  </si>
  <si>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18"/>
  </si>
  <si>
    <t>〇子供を持つ職員が働きやすい環境として、事業所内保育施設の設置及び運営を行っています。
〇保育手当の支給により子育てを支援します。</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</si>
  <si>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</si>
  <si>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2"/>
  </si>
  <si>
    <t>○育児休業を取得しやすい環境を整えるため、制度の周知や情報提供を行います。
○男性社員の育児休業の取得を推進します。</t>
    <phoneticPr fontId="18"/>
  </si>
  <si>
    <t>○子供とふれあう時間を増やすため、有給休暇を取りやすい環境を整えます。
○男性社員の育児休業の取得を推進します。
○看護休暇を取りやすい環境を整えます。</t>
    <phoneticPr fontId="18"/>
  </si>
  <si>
    <t>○従業員の仕事と家庭の両立を支援する「イクボス」になることを宣言します。
○産前産後休業・育児休業等を取得しやすい社内環境を整えるため、制度周知や情報提供及び相談体制の整備を行います。</t>
    <phoneticPr fontId="18"/>
  </si>
  <si>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18"/>
  </si>
  <si>
    <t>○地元の青少年健全育成活動（各スポーツ少年団指導）を積極的に支援します。</t>
    <phoneticPr fontId="18"/>
  </si>
  <si>
    <t>○働き方を見直すために、毎週水曜日を「ノー残業デー」とします。
○育児休暇を取得しやすい社内環境を整えるため、社内研修を行います。
○地域のスポーツ少年団活動に積極的に支援をします。</t>
    <phoneticPr fontId="18"/>
  </si>
  <si>
    <t>○子育てする社員の勤務時間の調整に柔軟に対応します。
○働き方を見直すために、毎週金曜日を「ノー残業デー」とします。
○年次有給休暇の取得促進に取り組みます。</t>
    <phoneticPr fontId="18"/>
  </si>
  <si>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18"/>
  </si>
  <si>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18"/>
  </si>
  <si>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18"/>
  </si>
  <si>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18"/>
  </si>
  <si>
    <t>○子供の通園・通院・学校行事等において、半日単位から有給取得を可能とします。
○会社入口にて、『子供110番』のステッカーを掲載し、地域の子供たちへの積極的な関わりを目指します。</t>
    <phoneticPr fontId="18"/>
  </si>
  <si>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18"/>
  </si>
  <si>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18"/>
  </si>
  <si>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2"/>
  </si>
  <si>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17"/>
  </si>
  <si>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</si>
  <si>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2"/>
  </si>
  <si>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18"/>
  </si>
  <si>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18"/>
  </si>
  <si>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18"/>
  </si>
  <si>
    <t>○就業規則に育児休業制度の別規定を定めます。
○育児休業制度についての研修会を行います。
○実際に育児休業の対象となる労働者とは個別に面接し、取得の促進に努めます。</t>
    <phoneticPr fontId="18"/>
  </si>
  <si>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18"/>
  </si>
  <si>
    <t>○育児休業制度や利用者情報を社内報等で紹介し、取得しやすい環境づくりに努めます。
○育児休業中の従業員と定期的に情報交換を行い、職場復帰への不安を和らげます。
○イクボス目指します。</t>
    <phoneticPr fontId="17"/>
  </si>
  <si>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17"/>
  </si>
  <si>
    <t>○子どもを持つ従業員の学校行事やＰＴＡ活動への積極的な参加を奨励します。
○育児休業できる期間を法定期間より長く2年間までとします。</t>
    <phoneticPr fontId="18"/>
  </si>
  <si>
    <t>○子どもを持つ従業員の学校行事やＰＴＡ活動への積極的な参加を奨励します。
○育児休業できる期間を法定期間より長く2年間までとします。</t>
    <phoneticPr fontId="18"/>
  </si>
  <si>
    <t>○育児休業中の従業員と定期的に情報交換を行い、職場復帰への不安を和らげます。
○若年者を対象としたトライアル雇用を実施します。</t>
    <phoneticPr fontId="18"/>
  </si>
  <si>
    <t>○子どもを持つ従業員の学校行事やＰＴＡ活動への積極的な参加を奨励します。
○子どもたちの社会科（会社・工場）見学を積極的に受け入れます。</t>
    <phoneticPr fontId="18"/>
  </si>
  <si>
    <t>○育児休業を取得する場合、代替職員を確保し、育児休業を取得しやすくします。
○妊娠、出産、育児を理由に退職した元従業員が希望すれば再雇用を行います。</t>
    <phoneticPr fontId="18"/>
  </si>
  <si>
    <t>○育児休業制度を利用しやすい環境づくりに努めます。
○配偶者出産休暇制度を推進します。
○こども１１０番を設置し、子どもの安全を支援します。</t>
    <phoneticPr fontId="18"/>
  </si>
  <si>
    <t>○育児休業及び育児短時間勤務制度を取得しやすい体制を整えます。
○心身のリフレッシュのため、年次有給休暇の取得促進に努めます。
○健康で活力ある職場づくりに努めます。</t>
    <phoneticPr fontId="18"/>
  </si>
  <si>
    <t>○職場復帰前に、勤務可能な時間、子どもの預け先等きめ細やかな相談を行い、配慮します。
○仕事と生活の調和のために、勤務時間の変更、短縮に取り組みます。</t>
    <phoneticPr fontId="18"/>
  </si>
  <si>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18"/>
  </si>
  <si>
    <t>○子どもの学校や幼稚園の行事・イベントに積極的に参加できるよう支援します。
○子どもの誕生日休暇を設け、その休暇を取得できる様に支援します。</t>
    <phoneticPr fontId="18"/>
  </si>
  <si>
    <t>○子どもをもつ従業員の学校行事やＰＴＡ活動への積極的な参加を奨励します。
○学校検診やブラッシング指導等を通して、地域の子どもたちの歯や口の健康づくりに積極的に関わります。</t>
    <phoneticPr fontId="18"/>
  </si>
  <si>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18"/>
  </si>
  <si>
    <t>○育児休業等の取得促進のため社内への周知、相談対応の充実を図ります。
○有給休暇の取得促進に努めます。
○大学生を対象としたインターンシップを実施し、就労支援を図ります。</t>
    <phoneticPr fontId="2"/>
  </si>
  <si>
    <t>○子どもをもつ従業員の学校行事やＰＴＡ活動への積極的な参加を奨励します。
○子どもたちの社会科（工場）見学、研修活動を積極的に受け入れます。</t>
    <phoneticPr fontId="18"/>
  </si>
  <si>
    <t>○小学校入学前の子どもたちの手焼き体験を受け入れます。
○中学生の職場体験を受け入れます。</t>
    <phoneticPr fontId="18"/>
  </si>
  <si>
    <t>○子どもや孫をもつ従業員の学校行事やＰＴＡ活動への積極的な参加を奨励します。</t>
    <phoneticPr fontId="18"/>
  </si>
  <si>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18"/>
  </si>
  <si>
    <t>○子どもを持つ従業員の学校行事やＰＴＡ活動への積極的な参加を奨励します。
○子どもたちの社会科（会社）見学を積極的に受け入れます。</t>
    <phoneticPr fontId="18"/>
  </si>
  <si>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18"/>
  </si>
  <si>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2"/>
  </si>
  <si>
    <t>○仕事と生活の調和のために、年次有給休暇を取得しやすい環境づくりに努めます。
○ワークバランスが保てる職場環境を目指し、毎週水曜日を「ノー残業デー」とします。</t>
    <phoneticPr fontId="18"/>
  </si>
  <si>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18"/>
  </si>
  <si>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2"/>
  </si>
  <si>
    <t>○小学校入学前の子をもつ従業員には、所定外労働をさせない制度をつくります。
○誕生日休暇を設け、誕生日前後一週間での取得を奨励します。</t>
    <phoneticPr fontId="18"/>
  </si>
  <si>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17"/>
  </si>
  <si>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18"/>
  </si>
  <si>
    <t>○仕事と家庭の両立において、男女が共に貢献できる職場風土づくりに向けた意識啓発を行います。
○子どもをもつ従業員の学校行事やＰＴＡ活動への積極的な参加を奨励します。</t>
    <phoneticPr fontId="18"/>
  </si>
  <si>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</si>
  <si>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17"/>
  </si>
  <si>
    <t>　患者サービスと職員の満足を大切にし、最新・最善の医療を提供することで、社会の発展に貢献します。</t>
    <phoneticPr fontId="3"/>
  </si>
  <si>
    <t>　私たちは、地域に必要とされ、地域に欠かすことのできない病院、施設を目指しています。
　『すべては患者さまのために』を理念に、医療・介護を提供しています。</t>
    <phoneticPr fontId="3"/>
  </si>
  <si>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3"/>
  </si>
  <si>
    <t>　弊社は主にＷＥＢシステムの設計・開発を得意としております。
　最近では、「ＩＣカード」関係や、「ＧＩＳ地図情報」など、高い技術力のある次世代型システム開発の取り組みを行っております。</t>
    <phoneticPr fontId="3"/>
  </si>
  <si>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3"/>
  </si>
  <si>
    <t>　ハモニカでは、お年寄りにやさしいサービスを目指しています。
　やさしいサービスを皆様に提供出来る様に、ハモニカでは「笑顔」・「コミュニケーション」・「思いやり」の三つを基本としています。</t>
    <phoneticPr fontId="3"/>
  </si>
  <si>
    <t>　県内の中小企業者の組織化を通じて、中小企業者の振興・活性化を図ります。</t>
    <phoneticPr fontId="3"/>
  </si>
  <si>
    <t>　和洋菓子製造販売の老舗です。（明治１０年創業）
　銘菓“むらすずめ”は倉敷ブランドで、当社の登録商標です。
　茶道の１０月の菓子に指名されています。</t>
    <phoneticPr fontId="3"/>
  </si>
  <si>
    <t>　１９２４年創立。
　三代にわたり西大寺の地で歯科医療に携わってまいりました。</t>
    <phoneticPr fontId="3"/>
  </si>
  <si>
    <t>　当社は安政元年（１８５４年）に創業。
　学校制服、体操服の企画・製造・販売をしています。
　子どもたちを見つめ、時代とともにユニフォーム文化のあり方を考えてまいります。</t>
    <phoneticPr fontId="3"/>
  </si>
  <si>
    <t>　「いつも、あなたと」をモットーに、地域になくてはならない金融機関として岡山県南部を主な営業エリアとし、相互扶助の精神に基づく人間力集団として地域の皆様のため貢献しています。</t>
    <phoneticPr fontId="3"/>
  </si>
  <si>
    <t>　『職場で働く女性が誇りを持ってイキイキと働けるように』
　セロリーはユニフォームの企画、製造、販売を通じて、お客様に価値ある商品の提供、地域社会・地球環境にやさしい会社を目指します。</t>
    <phoneticPr fontId="3"/>
  </si>
  <si>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3"/>
  </si>
  <si>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3"/>
  </si>
  <si>
    <t>　安政３年(１８５６年)に創業した廣榮堂はお菓子の側にあるお客様の笑顔を思い、今も変わらず一つひとつの素材品質にこだわり安全安心で美味しい菓子づくりに励んでいます。</t>
    <phoneticPr fontId="3"/>
  </si>
  <si>
    <t>　歯科治療だけでなく、保健活動を通じて地域に貢献します。
　国際協力として、歯科を通じてアジアの子どもたちの成長に貢献します。</t>
    <phoneticPr fontId="3"/>
  </si>
  <si>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3"/>
  </si>
  <si>
    <t>　真備町で理容業を営み１３年。
　地域に密着した理容店を目指し、現在、若い方からご年配のお客さまに満足して頂けるよう、訪問理容や無料送迎などもして、日々努力しています。</t>
    <phoneticPr fontId="3"/>
  </si>
  <si>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3"/>
  </si>
  <si>
    <t>　ブラジリアンパークに生まれ変わり。
　日本初！ＦＳＣキッズ・アスレチック“ジャンゴー”も仲間入りして、よりパワフルなハイランドに。
　ファミリー＆みんなで楽しんじゃおう！</t>
    <phoneticPr fontId="3"/>
  </si>
  <si>
    <t>　中国銀行では、経営理念である「自主健全経営を貫き、ゆるぎない信頼と卓越した総合金融サービスで、地域社会とともに発展する」ことを目指しています。</t>
    <phoneticPr fontId="3"/>
  </si>
  <si>
    <t>　完全個室・ユニット型の新型特養（介護老人福祉施設）。
　プライバシーの完全保護や自立支援、ひとり一人の尊重など、理念を実践し、質の高いサービスの提供に努めています。</t>
    <phoneticPr fontId="3"/>
  </si>
  <si>
    <t>　いい汗、いい顔、いい仲間。
　サンフラワーは、「健康」と「心地よい思いの漂う空間」。
　スポーツとアミューズメントの総合施設です。</t>
    <phoneticPr fontId="3"/>
  </si>
  <si>
    <t>　手付かずの自然が多く残る県下最大の島「鹿久居島」。
　その中に再現された古代の集落で過ごすことで「自然」と「癒し」を感じていただける施設です。</t>
    <phoneticPr fontId="3"/>
  </si>
  <si>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3"/>
  </si>
  <si>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3"/>
  </si>
  <si>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3"/>
  </si>
  <si>
    <t>当社は明治40年創業。
100年を超える時を建設事業一筋に歩んできました。
これからも「技術と信用」「誠実と努力」を追求し、お客様と社会に一層貢献する企業をめざします。</t>
    <phoneticPr fontId="3"/>
  </si>
  <si>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3"/>
  </si>
  <si>
    <t>　少子・高齢化を受け、当社では安心して働ける職場づくりを目指して、仕事と家庭が両立できる育児休業制度の充実・男性育児参加・再雇用制度の推進を行っています。</t>
    <phoneticPr fontId="3"/>
  </si>
  <si>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3"/>
  </si>
  <si>
    <t>　レジャー用トレーラー、農業用トレーラーをはじめ、小型ボート、ホバークラフトの製造販売、新製品開発、プラスチック表面処理加工等を行っております。</t>
    <phoneticPr fontId="3"/>
  </si>
  <si>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</si>
  <si>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</si>
  <si>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　地域の総合経済団体として、中小企業の健全経営やまちづくり、人材育成などを行います。</t>
    <phoneticPr fontId="3"/>
  </si>
  <si>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3"/>
  </si>
  <si>
    <t>　１９６２年の設立以来「信頼」と「安心」をモットーにしております。
　今後、複雑化、迅速化するであろう社会環境に「自然を愛する心」「人を思いやる心」「先進の技術」で対応してまいります。</t>
    <phoneticPr fontId="3"/>
  </si>
  <si>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3"/>
  </si>
  <si>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3"/>
  </si>
  <si>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2"/>
  </si>
  <si>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2"/>
  </si>
  <si>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17"/>
  </si>
  <si>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17"/>
  </si>
  <si>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17"/>
  </si>
  <si>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3"/>
  </si>
  <si>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17"/>
  </si>
  <si>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3"/>
  </si>
  <si>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2"/>
  </si>
  <si>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18"/>
  </si>
  <si>
    <t>0034</t>
  </si>
  <si>
    <t>0035</t>
  </si>
  <si>
    <t>株式会社金平工務店</t>
    <phoneticPr fontId="3"/>
  </si>
  <si>
    <t>かねひらこうむてん</t>
    <phoneticPr fontId="3"/>
  </si>
  <si>
    <t>719-3102</t>
    <phoneticPr fontId="3"/>
  </si>
  <si>
    <t>真庭市</t>
    <rPh sb="0" eb="3">
      <t>マニワシ</t>
    </rPh>
    <phoneticPr fontId="3"/>
  </si>
  <si>
    <t>R3.1.29</t>
    <phoneticPr fontId="17"/>
  </si>
  <si>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3"/>
  </si>
  <si>
    <t>株式会社三謳</t>
    <phoneticPr fontId="3"/>
  </si>
  <si>
    <t>さんおう</t>
    <phoneticPr fontId="3"/>
  </si>
  <si>
    <t>717-0024</t>
    <phoneticPr fontId="3"/>
  </si>
  <si>
    <t>http://www.kk-sanou.co.jp/</t>
    <phoneticPr fontId="3"/>
  </si>
  <si>
    <t>〇地元小学校の通学路の清掃を当社社員が月に１回行います。
〇育児休暇規程を設け、社員が育児休暇を取得しやすい環境整備を行い、合わせて社員研修も引き続き行います。</t>
    <phoneticPr fontId="3"/>
  </si>
  <si>
    <t>当社は、林業専門会社として、山林の間伐を行い、計画的に管理を行うことで美しく健康な山林、森を守り、また環境保全することを主な事業としています。</t>
    <phoneticPr fontId="3"/>
  </si>
  <si>
    <t>志田工業株式会社</t>
    <phoneticPr fontId="3"/>
  </si>
  <si>
    <t>しだこうぎょう</t>
    <phoneticPr fontId="3"/>
  </si>
  <si>
    <t>716-1411</t>
    <phoneticPr fontId="3"/>
  </si>
  <si>
    <t>http://www.shidakogyo.co.jp/</t>
    <phoneticPr fontId="3"/>
  </si>
  <si>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3"/>
  </si>
  <si>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3"/>
  </si>
  <si>
    <t>有限会社エコライフ商友</t>
    <phoneticPr fontId="3"/>
  </si>
  <si>
    <t>えこらいふしょうゆう</t>
    <phoneticPr fontId="3"/>
  </si>
  <si>
    <t>719-3204</t>
    <phoneticPr fontId="3"/>
  </si>
  <si>
    <t>https://ecolife-shoyu.co.jp/</t>
    <phoneticPr fontId="3"/>
  </si>
  <si>
    <t>〇働き方を見直すために、毎週金曜日を「ノー残業デー」とします。</t>
    <phoneticPr fontId="3"/>
  </si>
  <si>
    <t>一般廃棄物収集運搬業、浄化槽保守点検業ほか、地域の資源循環や環境保全に取り組む会社です。</t>
    <phoneticPr fontId="3"/>
  </si>
  <si>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3"/>
  </si>
  <si>
    <t>R02039</t>
  </si>
  <si>
    <t>R02040</t>
  </si>
  <si>
    <t>R02041</t>
  </si>
  <si>
    <t>R02042</t>
  </si>
  <si>
    <t>R02043</t>
  </si>
  <si>
    <t>R02044</t>
  </si>
  <si>
    <t>株式会社柴田工務店</t>
    <phoneticPr fontId="3"/>
  </si>
  <si>
    <t>しばたこうむてん</t>
    <phoneticPr fontId="3"/>
  </si>
  <si>
    <t>717-0501</t>
    <phoneticPr fontId="3"/>
  </si>
  <si>
    <t>真庭市</t>
    <rPh sb="0" eb="3">
      <t>マニワシ</t>
    </rPh>
    <phoneticPr fontId="3"/>
  </si>
  <si>
    <t>○地域の青少年健全育成活動（スポーツ少年団指導）に積極的に支援します。
○学校行事やPTA活動及び親族の行事等への積極的な参加を推奨します。</t>
    <phoneticPr fontId="3"/>
  </si>
  <si>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3"/>
  </si>
  <si>
    <t>大和リース株式会社　岡山デポ・岡山工場</t>
    <rPh sb="10" eb="12">
      <t>オカヤマ</t>
    </rPh>
    <rPh sb="15" eb="17">
      <t>オカヤマ</t>
    </rPh>
    <rPh sb="17" eb="19">
      <t>コウジョウ</t>
    </rPh>
    <phoneticPr fontId="2"/>
  </si>
  <si>
    <t>だいわりーす　おかやまでぽ・おかやまこうじょう</t>
    <phoneticPr fontId="3"/>
  </si>
  <si>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18"/>
  </si>
  <si>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18"/>
  </si>
  <si>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2"/>
  </si>
  <si>
    <t>みらいエール社会保険労務士法人</t>
    <rPh sb="6" eb="8">
      <t>シャカイ</t>
    </rPh>
    <rPh sb="8" eb="10">
      <t>ホケン</t>
    </rPh>
    <rPh sb="10" eb="13">
      <t>ロウムシ</t>
    </rPh>
    <rPh sb="13" eb="15">
      <t>ホウジン</t>
    </rPh>
    <phoneticPr fontId="3"/>
  </si>
  <si>
    <t>山乗建設株式会社</t>
    <phoneticPr fontId="3"/>
  </si>
  <si>
    <t>やまのりけんせつ</t>
    <phoneticPr fontId="3"/>
  </si>
  <si>
    <t>717-0602</t>
    <phoneticPr fontId="3"/>
  </si>
  <si>
    <t>○地域の青少年健全育成活動（各種スポーツ少年団指導）を積極的に支援します。
○従業員の仕事と家庭の両立を支援する環境であることを宣言します。</t>
    <phoneticPr fontId="3"/>
  </si>
  <si>
    <t>「地域に貢献する！」を社訓に、真庭市蒜山地域で建設業を営んでいます。
市道・国県道のインフラ整備を行い、除雪、災害対応等、地域に貢献しています。</t>
    <phoneticPr fontId="3"/>
  </si>
  <si>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</si>
  <si>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</si>
  <si>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</si>
  <si>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</si>
  <si>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</si>
  <si>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</si>
  <si>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</si>
  <si>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</si>
  <si>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</si>
  <si>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R3.2.26</t>
    <phoneticPr fontId="17"/>
  </si>
  <si>
    <t>株式会社ウエダコンストラクション</t>
    <phoneticPr fontId="3"/>
  </si>
  <si>
    <t>うえだこんすとらくしょん</t>
    <phoneticPr fontId="3"/>
  </si>
  <si>
    <t>702-8013</t>
    <phoneticPr fontId="3"/>
  </si>
  <si>
    <t>http://www.uecon-co.jp/</t>
    <phoneticPr fontId="3"/>
  </si>
  <si>
    <t>○働き方改革と並行して時間外労働をなくし、できるだけ早く帰宅できるように社員同士で協力し合う。
○個人個人の環境にあった働き方に変更できるように、月一回の個別相談窓口を設ける。
○子供が小さいうちは、出勤・退社時間の変更を行い、緊急時にすぐ退社できるよう２人１組の体制をとり、少しでも子供優先に考えられる企業づくりを目指します。</t>
    <phoneticPr fontId="3"/>
  </si>
  <si>
    <t>会社の経営理念として”変革”や”進歩”をあげていますが、同時に従業員の健康や家庭環境の相談にも力をいれ、同じ仲間として誰一人残さずみんなで一緒に歩んでいける会社づくりを目指しています。</t>
    <rPh sb="3" eb="5">
      <t>ケイエイ</t>
    </rPh>
    <phoneticPr fontId="3"/>
  </si>
  <si>
    <t>R2</t>
    <phoneticPr fontId="3"/>
  </si>
  <si>
    <t>R2</t>
    <phoneticPr fontId="17"/>
  </si>
  <si>
    <t>0036</t>
    <phoneticPr fontId="3"/>
  </si>
  <si>
    <t>0037</t>
    <phoneticPr fontId="3"/>
  </si>
  <si>
    <t>0034</t>
    <phoneticPr fontId="3"/>
  </si>
  <si>
    <t>0035</t>
    <phoneticPr fontId="3"/>
  </si>
  <si>
    <t>0033</t>
    <phoneticPr fontId="3"/>
  </si>
  <si>
    <t>0023</t>
    <phoneticPr fontId="3"/>
  </si>
  <si>
    <t>0038</t>
  </si>
  <si>
    <t>0039</t>
  </si>
  <si>
    <t>0040</t>
  </si>
  <si>
    <t>0041</t>
  </si>
  <si>
    <t>0043</t>
  </si>
  <si>
    <t>タカヤ株式会社</t>
    <rPh sb="3" eb="7">
      <t>カブシキガイシャ</t>
    </rPh>
    <phoneticPr fontId="3"/>
  </si>
  <si>
    <t>たかや</t>
    <phoneticPr fontId="3"/>
  </si>
  <si>
    <t>715-8503</t>
    <phoneticPr fontId="3"/>
  </si>
  <si>
    <t>井原市</t>
    <rPh sb="0" eb="3">
      <t>イバラシ</t>
    </rPh>
    <phoneticPr fontId="3"/>
  </si>
  <si>
    <t>https://www.takaya.co.jp/</t>
    <phoneticPr fontId="3"/>
  </si>
  <si>
    <t>○子育て支援のための社内制度を拡充する。
○所定外労働の削減に努める。
○工場見学やインターンシップ等の受け入れを行う。</t>
    <phoneticPr fontId="3"/>
  </si>
  <si>
    <t>創業125年以上の歴史をもつ電子機器メーカーです。基板検査装置や電波関連機器の開発、電子機器の受託製造、ＩＴシステム開発など、総合メーカーとして社会に貢献しています。</t>
    <phoneticPr fontId="3"/>
  </si>
  <si>
    <t>株式会社大和建設</t>
    <phoneticPr fontId="3"/>
  </si>
  <si>
    <t>717-0413</t>
    <phoneticPr fontId="3"/>
  </si>
  <si>
    <t>○子どもの行事に際して、父親の有給休暇の取得を奨励します。
○学校行事やPTA活動への積極的な参加を応援します。</t>
    <phoneticPr fontId="3"/>
  </si>
  <si>
    <t>土木分野を通じて社会の発展に貢献し、今後とも地域のみなさまと共に歩んでいきます。</t>
    <phoneticPr fontId="3"/>
  </si>
  <si>
    <t>株式会社ウエモト組</t>
    <phoneticPr fontId="3"/>
  </si>
  <si>
    <t>うえもとぐみ</t>
    <phoneticPr fontId="3"/>
  </si>
  <si>
    <t>717-0422</t>
    <phoneticPr fontId="3"/>
  </si>
  <si>
    <t>○子供をもつ従業員の学校行事やＰＴＡ活動への積極的な参加を奨励します。
○地域の青少年健全育成活動を積極的に支援します。</t>
    <phoneticPr fontId="3"/>
  </si>
  <si>
    <t>当社は建設業を営んでおり、地域とのつながりを大切に、信頼される会社を目指しています。</t>
    <phoneticPr fontId="3"/>
  </si>
  <si>
    <t>株式会社ハジメクリエイト</t>
    <phoneticPr fontId="3"/>
  </si>
  <si>
    <t>はじめくりえいと</t>
    <phoneticPr fontId="3"/>
  </si>
  <si>
    <t>700-0951</t>
    <phoneticPr fontId="3"/>
  </si>
  <si>
    <t>http://hajimecreate.com/</t>
    <phoneticPr fontId="3"/>
  </si>
  <si>
    <t>○個々柔軟な働き方を実現するためにフレックスタイム制を導入します。
○男性従業員の産休・育休制度の利用を奨励します。
○従業員のあらゆるライフステージに対応可能な会社作りに努めます。</t>
    <phoneticPr fontId="3"/>
  </si>
  <si>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3"/>
  </si>
  <si>
    <t>R3.3.31</t>
    <phoneticPr fontId="17"/>
  </si>
  <si>
    <t>0043</t>
    <phoneticPr fontId="3"/>
  </si>
  <si>
    <t>0041</t>
    <phoneticPr fontId="3"/>
  </si>
  <si>
    <t>0038</t>
    <phoneticPr fontId="3"/>
  </si>
  <si>
    <t>0040</t>
    <phoneticPr fontId="3"/>
  </si>
  <si>
    <t>0039</t>
    <phoneticPr fontId="3"/>
  </si>
  <si>
    <t>0044</t>
  </si>
  <si>
    <t>0044</t>
    <phoneticPr fontId="3"/>
  </si>
  <si>
    <t>0045</t>
  </si>
  <si>
    <t>0045</t>
    <phoneticPr fontId="3"/>
  </si>
  <si>
    <t>0046</t>
  </si>
  <si>
    <t>R03001</t>
    <phoneticPr fontId="3"/>
  </si>
  <si>
    <t>R03002</t>
  </si>
  <si>
    <t>R03003</t>
  </si>
  <si>
    <t>R03004</t>
  </si>
  <si>
    <t>R03005</t>
  </si>
  <si>
    <t>R03006</t>
  </si>
  <si>
    <t>R03007</t>
  </si>
  <si>
    <t>R03008</t>
  </si>
  <si>
    <t>R03009</t>
  </si>
  <si>
    <t>株式会社大広</t>
    <phoneticPr fontId="3"/>
  </si>
  <si>
    <t>だいこう</t>
    <phoneticPr fontId="3"/>
  </si>
  <si>
    <t>708-0822</t>
    <phoneticPr fontId="3"/>
  </si>
  <si>
    <t>http://www.daikoh-tsuyama.jp/</t>
    <phoneticPr fontId="3"/>
  </si>
  <si>
    <t>〇男性の育児休業を５日間設定し、子育て応援の促進を図ります。
〇育児休業を取得しやすい社内環境を整えるため、社内ミーティングを行います。</t>
    <phoneticPr fontId="3"/>
  </si>
  <si>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3"/>
  </si>
  <si>
    <t>レプタイル株式会社</t>
    <phoneticPr fontId="3"/>
  </si>
  <si>
    <t>れぷたいる</t>
    <phoneticPr fontId="3"/>
  </si>
  <si>
    <t>708-0052</t>
    <phoneticPr fontId="3"/>
  </si>
  <si>
    <t>https://www.reptiles.co.jp/</t>
    <phoneticPr fontId="3"/>
  </si>
  <si>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3"/>
  </si>
  <si>
    <t>有限会社田中製作所</t>
    <phoneticPr fontId="3"/>
  </si>
  <si>
    <t>たなかせいさくしょ</t>
    <phoneticPr fontId="3"/>
  </si>
  <si>
    <t>701-0113</t>
    <phoneticPr fontId="3"/>
  </si>
  <si>
    <t>https://www.tanaka-ss-oka.co.jp/</t>
    <phoneticPr fontId="3"/>
  </si>
  <si>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3"/>
  </si>
  <si>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3"/>
  </si>
  <si>
    <t>株式会社アークコストマネジメント</t>
    <phoneticPr fontId="3"/>
  </si>
  <si>
    <t>あーくこすとまねじめんと</t>
    <phoneticPr fontId="3"/>
  </si>
  <si>
    <t>700-0927</t>
    <phoneticPr fontId="3"/>
  </si>
  <si>
    <t>https://archcost.jp/</t>
    <phoneticPr fontId="3"/>
  </si>
  <si>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3"/>
  </si>
  <si>
    <t>建築の積算に特化した士業事務所です。
温かみのある雰囲気づくりなど、働きやすさには特に注力しています。</t>
    <phoneticPr fontId="3"/>
  </si>
  <si>
    <t>中央建設株式会社</t>
    <phoneticPr fontId="3"/>
  </si>
  <si>
    <t>ちゅうおうけんせつ</t>
    <phoneticPr fontId="3"/>
  </si>
  <si>
    <t>710-0842</t>
    <phoneticPr fontId="3"/>
  </si>
  <si>
    <t>https://chuo-kensetsu.co.jp/</t>
    <phoneticPr fontId="3"/>
  </si>
  <si>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3"/>
  </si>
  <si>
    <t>池田電業株式会社</t>
    <phoneticPr fontId="3"/>
  </si>
  <si>
    <t>いけだでんぎょう</t>
    <phoneticPr fontId="3"/>
  </si>
  <si>
    <t>700-0052</t>
    <phoneticPr fontId="3"/>
  </si>
  <si>
    <t>https://www.ikedadengyo.jp/</t>
    <phoneticPr fontId="3"/>
  </si>
  <si>
    <t>〇再就職を希望する女性を対象に、職場体験講習を行います。</t>
    <phoneticPr fontId="3"/>
  </si>
  <si>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3"/>
  </si>
  <si>
    <t>介護老人保健施設はるか</t>
    <phoneticPr fontId="3"/>
  </si>
  <si>
    <t>かいごろうじんほけんしせつはるか</t>
    <phoneticPr fontId="3"/>
  </si>
  <si>
    <t>704-8111</t>
    <phoneticPr fontId="3"/>
  </si>
  <si>
    <t>http://www.rouken-haruka.or.jp/index.html</t>
    <phoneticPr fontId="3"/>
  </si>
  <si>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3"/>
  </si>
  <si>
    <t>企業のミッションにとして「従業員満足：職員とその家族を幸せにします」を掲げて働きやすい職場環境を目指しています。</t>
    <phoneticPr fontId="3"/>
  </si>
  <si>
    <t>社会福祉法人めやす箱</t>
    <phoneticPr fontId="3"/>
  </si>
  <si>
    <t>めやすばこ</t>
    <phoneticPr fontId="3"/>
  </si>
  <si>
    <t>710-0064</t>
    <phoneticPr fontId="3"/>
  </si>
  <si>
    <t>http://www.meyasubako.jp/</t>
    <phoneticPr fontId="3"/>
  </si>
  <si>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3"/>
  </si>
  <si>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3"/>
  </si>
  <si>
    <t>株式会社シンニチロ</t>
    <phoneticPr fontId="3"/>
  </si>
  <si>
    <t>しんにちろ</t>
    <phoneticPr fontId="3"/>
  </si>
  <si>
    <t>https://shinnichiro.co.jp/company/</t>
    <phoneticPr fontId="3"/>
  </si>
  <si>
    <t>JFEスチール株式会社西日本製鉄所のパートナー企業として、製鉄所における耐火物関連の保守管理事業の請け負い、および石炭製品の製造販売を行っています。</t>
    <phoneticPr fontId="3"/>
  </si>
  <si>
    <t>0046</t>
    <phoneticPr fontId="3"/>
  </si>
  <si>
    <t>一倉株式会社</t>
    <rPh sb="0" eb="2">
      <t>イチクラ</t>
    </rPh>
    <rPh sb="2" eb="6">
      <t>カブシキガイシャ</t>
    </rPh>
    <phoneticPr fontId="17"/>
  </si>
  <si>
    <t>いちくら</t>
    <phoneticPr fontId="3"/>
  </si>
  <si>
    <t>株式会社大原組</t>
    <phoneticPr fontId="3"/>
  </si>
  <si>
    <t>おおはらぐみ</t>
    <phoneticPr fontId="3"/>
  </si>
  <si>
    <t>R03010</t>
  </si>
  <si>
    <t>R03011</t>
  </si>
  <si>
    <t>702-0956</t>
    <phoneticPr fontId="3"/>
  </si>
  <si>
    <t>http://ooharagumi.co.jp</t>
    <phoneticPr fontId="3"/>
  </si>
  <si>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3"/>
  </si>
  <si>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3"/>
  </si>
  <si>
    <t>ＫＢＫエンジニアリング株式会社</t>
    <phoneticPr fontId="3"/>
  </si>
  <si>
    <t>けいびーけいえんじにありんぐ</t>
    <phoneticPr fontId="3"/>
  </si>
  <si>
    <t>712-8051</t>
    <phoneticPr fontId="3"/>
  </si>
  <si>
    <t>https://www.kbkeng.co.jp</t>
    <phoneticPr fontId="3"/>
  </si>
  <si>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3"/>
  </si>
  <si>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3"/>
  </si>
  <si>
    <t>R03012</t>
  </si>
  <si>
    <t>715-0014</t>
    <phoneticPr fontId="3"/>
  </si>
  <si>
    <t>井原市</t>
    <rPh sb="0" eb="3">
      <t>イバラシ</t>
    </rPh>
    <phoneticPr fontId="3"/>
  </si>
  <si>
    <t>http://www.hohkoku-d.co.jp/</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</si>
  <si>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〇岡山県青少年育成県民会議の青少年育成運動推進指導員・推進員となり、青少年の健全育成活動に今後も協力します。</t>
    <phoneticPr fontId="3"/>
  </si>
  <si>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3"/>
  </si>
  <si>
    <t>株式会社ハジメクリエイト</t>
    <rPh sb="0" eb="4">
      <t>カブシキガイシャ</t>
    </rPh>
    <phoneticPr fontId="17"/>
  </si>
  <si>
    <t>はじめくりえいと</t>
    <phoneticPr fontId="17"/>
  </si>
  <si>
    <t>0047</t>
    <phoneticPr fontId="17"/>
  </si>
  <si>
    <t>700-0951</t>
    <phoneticPr fontId="17"/>
  </si>
  <si>
    <t>http://hajimecreate.com/</t>
  </si>
  <si>
    <t>R02044</t>
    <phoneticPr fontId="17"/>
  </si>
  <si>
    <t>R02005</t>
    <phoneticPr fontId="17"/>
  </si>
  <si>
    <t>0048</t>
    <phoneticPr fontId="17"/>
  </si>
  <si>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</si>
  <si>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18"/>
  </si>
  <si>
    <t>株式会社アイ・サポート</t>
    <phoneticPr fontId="3"/>
  </si>
  <si>
    <t>あいさぽーと</t>
    <phoneticPr fontId="3"/>
  </si>
  <si>
    <t>R03013</t>
  </si>
  <si>
    <t>701-1221</t>
    <phoneticPr fontId="3"/>
  </si>
  <si>
    <t>サービス業</t>
    <rPh sb="4" eb="5">
      <t>ギョウ</t>
    </rPh>
    <phoneticPr fontId="3"/>
  </si>
  <si>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3"/>
  </si>
  <si>
    <t>情報処理サービス企業として、ネットワーク関連施設の維持管理などのあらゆる場面で、様々なデジタル資源を快適かつ安全に活用できる社会作りへの貢献を目指しています。</t>
    <phoneticPr fontId="3"/>
  </si>
  <si>
    <t>備商株式会社</t>
    <phoneticPr fontId="3"/>
  </si>
  <si>
    <t>びしょう</t>
    <phoneticPr fontId="3"/>
  </si>
  <si>
    <t>R03014</t>
  </si>
  <si>
    <t>R03015</t>
  </si>
  <si>
    <t>R03016</t>
  </si>
  <si>
    <t>702-8022</t>
    <phoneticPr fontId="3"/>
  </si>
  <si>
    <t>https://www.okayama-bisho.co.jp/</t>
    <phoneticPr fontId="3"/>
  </si>
  <si>
    <t>〇男性職員も育児休業を取得しやすい社内環境を整えるため、社内研修を行います。
〇有給休暇の取得促進に努めます。
〇大学生や若年求職者を対象としたインターンシップを実施します。</t>
    <phoneticPr fontId="3"/>
  </si>
  <si>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3"/>
  </si>
  <si>
    <t>山縣電機工業株式会社</t>
    <phoneticPr fontId="3"/>
  </si>
  <si>
    <t>やまがたでんきこうぎょう</t>
    <phoneticPr fontId="3"/>
  </si>
  <si>
    <t>719-3155</t>
    <phoneticPr fontId="3"/>
  </si>
  <si>
    <t>http://www.yamaden.co.jp/</t>
    <phoneticPr fontId="3"/>
  </si>
  <si>
    <t>建設業</t>
    <rPh sb="0" eb="3">
      <t>ケンセツギョウ</t>
    </rPh>
    <phoneticPr fontId="3"/>
  </si>
  <si>
    <t>〇育児休業を取得しやすい社内環境を整えるため、すべての社員に制度の周知を図ります。
〇育児休業取得対象となる社員の担当職務を全従業員でフォロー支援します。</t>
    <phoneticPr fontId="3"/>
  </si>
  <si>
    <t>鉄道に関わる専門的な工事の他、ライフラインを支える電気・水道工事、地元エリアの公共事業にも幅広く携わり、創業から70年、安定した成長を続けています。</t>
    <phoneticPr fontId="3"/>
  </si>
  <si>
    <t>0049</t>
  </si>
  <si>
    <t>0049</t>
    <phoneticPr fontId="3"/>
  </si>
  <si>
    <t>株式会社中国銀行</t>
    <rPh sb="0" eb="4">
      <t>カブシキガイシャ</t>
    </rPh>
    <rPh sb="4" eb="8">
      <t>チュウゴクギンコウ</t>
    </rPh>
    <phoneticPr fontId="17"/>
  </si>
  <si>
    <t>ちゅうごくぎんこう</t>
    <phoneticPr fontId="17"/>
  </si>
  <si>
    <t>700-8628</t>
    <phoneticPr fontId="17"/>
  </si>
  <si>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t>
  </si>
  <si>
    <t>　中国銀行では、経営理念である「自主健全経営を貫き、ゆるぎない信頼と卓越した総合金融サービスで、地域社会とともに発展する」ことを目指しています。</t>
  </si>
  <si>
    <t>どいけんせつ</t>
    <phoneticPr fontId="3"/>
  </si>
  <si>
    <t>719-1126</t>
    <phoneticPr fontId="3"/>
  </si>
  <si>
    <t>総社市</t>
    <rPh sb="0" eb="3">
      <t>ソウジャシ</t>
    </rPh>
    <phoneticPr fontId="3"/>
  </si>
  <si>
    <t>https//www.doikensetsu.co.jp</t>
    <phoneticPr fontId="3"/>
  </si>
  <si>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3"/>
  </si>
  <si>
    <t>1953年11月創業、地元総社圏域に人が集い、新しいコミュニティーが形成され、ワクワクできる「まち」へ。そんな地域開発を目指して、新しい可能性に挑戦し続けています。</t>
    <phoneticPr fontId="3"/>
  </si>
  <si>
    <t>備商株式会社</t>
  </si>
  <si>
    <t>びしょう</t>
  </si>
  <si>
    <t>0050</t>
  </si>
  <si>
    <t>https://www.okayama-bisho.co.jp/</t>
  </si>
  <si>
    <t>0051</t>
  </si>
  <si>
    <t>708-0013</t>
  </si>
  <si>
    <t>http://www.minori21.or.jp/</t>
  </si>
  <si>
    <t>〇産休・育休取得を推進し、休業前には十分な説明を行い、安心して休業できる環境作りに努めます。
〇育児による働き方の多様性に対応した制度を導入し、職場復帰しやすいよう配慮します。</t>
  </si>
  <si>
    <t>創設以来、岡山県県北地域で児童、障がい者、高齢者への福祉・介護サービスを提供する社会福祉法人です。
“生涯教育福祉”をモットーに地域の皆様の「幸せ」で「豊か」な人生を支え続けています。</t>
  </si>
  <si>
    <t>ネットリンクス株式会社</t>
    <rPh sb="7" eb="11">
      <t>カブシキガイシャ</t>
    </rPh>
    <phoneticPr fontId="17"/>
  </si>
  <si>
    <t>ねっとりんくす</t>
    <phoneticPr fontId="17"/>
  </si>
  <si>
    <t>0052</t>
  </si>
  <si>
    <t>菱進運輸倉庫株式会社</t>
    <phoneticPr fontId="3"/>
  </si>
  <si>
    <t>りゅうしんうんゆそうこ</t>
    <phoneticPr fontId="3"/>
  </si>
  <si>
    <t>R03017</t>
  </si>
  <si>
    <t>R03018</t>
  </si>
  <si>
    <t>R03019</t>
  </si>
  <si>
    <t>712-8071</t>
    <phoneticPr fontId="3"/>
  </si>
  <si>
    <t>https://ryoshin.co.jp/</t>
    <phoneticPr fontId="3"/>
  </si>
  <si>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3"/>
  </si>
  <si>
    <t>子育て中の女性、男性を従業員全員で支える企業です。
鋼材、固化材等を扱っており、地域社会から信頼される物流企業であるため、日々努力を続けています。</t>
    <phoneticPr fontId="3"/>
  </si>
  <si>
    <t>株式会社西建設</t>
    <phoneticPr fontId="3"/>
  </si>
  <si>
    <t>にしけんせつ</t>
    <phoneticPr fontId="3"/>
  </si>
  <si>
    <t>713-8125</t>
    <phoneticPr fontId="3"/>
  </si>
  <si>
    <t>https://nishiken-hp.jimdofree.com/</t>
    <phoneticPr fontId="3"/>
  </si>
  <si>
    <t>創業当初から倉敷市玉島地区で４０年以上公共工事を中心に事業を続けてきました。丁寧な仕事を一番に心がけております。</t>
    <phoneticPr fontId="3"/>
  </si>
  <si>
    <t>ネットリンクス株式会社</t>
    <phoneticPr fontId="3"/>
  </si>
  <si>
    <t>ねっとりんくす</t>
    <phoneticPr fontId="3"/>
  </si>
  <si>
    <t>700-0822</t>
    <phoneticPr fontId="3"/>
  </si>
  <si>
    <t>https://www.net-links.co.jp/</t>
  </si>
  <si>
    <t>https://www.net-links.co.jp/</t>
    <phoneticPr fontId="3"/>
  </si>
  <si>
    <t>サービス業</t>
    <phoneticPr fontId="3"/>
  </si>
  <si>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3"/>
  </si>
  <si>
    <t>ITと経理のコンサルティングで中小企業のデジタルシフトと生産性向上を支援しています。クラウドサービス・RPA・テレワーク導入支援、経理代行等をご提供しています。</t>
    <phoneticPr fontId="3"/>
  </si>
  <si>
    <t>株式会社城西設計</t>
    <phoneticPr fontId="3"/>
  </si>
  <si>
    <t>じょうさいせっけい</t>
    <phoneticPr fontId="3"/>
  </si>
  <si>
    <t>R03021</t>
    <phoneticPr fontId="3"/>
  </si>
  <si>
    <t>700-0986</t>
    <phoneticPr fontId="3"/>
  </si>
  <si>
    <t>https://josai-sk.co.jp/</t>
    <phoneticPr fontId="3"/>
  </si>
  <si>
    <t>その他</t>
    <rPh sb="2" eb="3">
      <t>タ</t>
    </rPh>
    <phoneticPr fontId="3"/>
  </si>
  <si>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3"/>
  </si>
  <si>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3"/>
  </si>
  <si>
    <t>髙橋産業株式会社</t>
    <phoneticPr fontId="3"/>
  </si>
  <si>
    <t>たかはしさんぎょう</t>
    <phoneticPr fontId="3"/>
  </si>
  <si>
    <t>R03020</t>
  </si>
  <si>
    <t>701-0221</t>
    <phoneticPr fontId="3"/>
  </si>
  <si>
    <t>http://www.taka-s.jp/</t>
    <phoneticPr fontId="3"/>
  </si>
  <si>
    <t>製造業</t>
    <phoneticPr fontId="3"/>
  </si>
  <si>
    <t>〇従業員の仕事と家庭の両立を支援する「イクボス」になることを宣言します。
〇育児休業や有給休暇を取りやすい社内環境を整えるため、社内研修を行います。</t>
    <phoneticPr fontId="3"/>
  </si>
  <si>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3"/>
  </si>
  <si>
    <t>つばめガス株式会社</t>
    <phoneticPr fontId="3"/>
  </si>
  <si>
    <t>つばめがす</t>
    <phoneticPr fontId="3"/>
  </si>
  <si>
    <t>R03022</t>
  </si>
  <si>
    <t>702-8021</t>
    <phoneticPr fontId="3"/>
  </si>
  <si>
    <t>https://www.tsubamegas.com/</t>
    <phoneticPr fontId="3"/>
  </si>
  <si>
    <t>卸･小売業</t>
    <phoneticPr fontId="3"/>
  </si>
  <si>
    <t>〇育休終了後、復帰する場合は時短勤務などの制度を実施します。
〇子供の学校行事・病気に伴う休みを取得しやすい環境を確保します。
〇若者の就労支援として、大学生を対象としたインターンシップを積極的に実施します。</t>
    <phoneticPr fontId="3"/>
  </si>
  <si>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3"/>
  </si>
  <si>
    <t xml:space="preserve">民間放送事業
</t>
    <phoneticPr fontId="3"/>
  </si>
  <si>
    <t>○男性の育児休業取得率30％をめざします。
○女性の活躍に関する情報を３項目以上公表します。</t>
    <phoneticPr fontId="2"/>
  </si>
  <si>
    <t>手芸店トーカイ津山店</t>
    <phoneticPr fontId="3"/>
  </si>
  <si>
    <t>しゅげいてんとーかいつやまてん</t>
    <phoneticPr fontId="3"/>
  </si>
  <si>
    <t>R03023</t>
  </si>
  <si>
    <t>R03024</t>
  </si>
  <si>
    <t>R03025</t>
  </si>
  <si>
    <t>708-0014</t>
    <phoneticPr fontId="3"/>
  </si>
  <si>
    <t>津山市</t>
    <rPh sb="0" eb="3">
      <t>ツヤマシ</t>
    </rPh>
    <phoneticPr fontId="3"/>
  </si>
  <si>
    <t>〇当社では、地域の子供向けに手芸教室を開催します。
〇働き方改革を進めるため、残業は一切行いません。
〇育児休暇の取得を推進します。</t>
    <phoneticPr fontId="3"/>
  </si>
  <si>
    <t>当社は、手芸を通じて子育ての応援を行っております。
また、お客様と社員を一番に考えた経営を行っております。</t>
    <phoneticPr fontId="3"/>
  </si>
  <si>
    <t>NPO法人子育て交流支援</t>
    <phoneticPr fontId="3"/>
  </si>
  <si>
    <t>こそだてこうりゅうしえん</t>
    <phoneticPr fontId="3"/>
  </si>
  <si>
    <t>708-0011</t>
    <phoneticPr fontId="3"/>
  </si>
  <si>
    <t>〇当法人では、毎月１回子育ての相談会を行います。
〇当法人では、子育てに関する講演会を行います。
〇当法人では、親子の手芸教室を開催します。</t>
    <phoneticPr fontId="3"/>
  </si>
  <si>
    <t>当法人では、子供と両親や祖父母との交流促進を図っております。
また、ワークショップ等の親子でできるイベント活動を行っております。
併せて、被災地の子供達への支援活動を行っております。</t>
    <phoneticPr fontId="3"/>
  </si>
  <si>
    <t>岡山両備タクシー株式会社　藤原営業所</t>
    <phoneticPr fontId="3"/>
  </si>
  <si>
    <t>おかやまりょうびたくしー　ふじわらえいぎょうしょ</t>
    <phoneticPr fontId="3"/>
  </si>
  <si>
    <t>703-8245</t>
    <phoneticPr fontId="3"/>
  </si>
  <si>
    <t>https://okayama-ryobi-taxi.jp/</t>
    <phoneticPr fontId="3"/>
  </si>
  <si>
    <t>お客様と社員の考えを広く受けとめ、日々改善を続けることにより、日本一のタクシー企業を目指してまいります。</t>
    <phoneticPr fontId="3"/>
  </si>
  <si>
    <t>つばめガス株式会社</t>
  </si>
  <si>
    <t>つばめがす</t>
  </si>
  <si>
    <t>0053</t>
  </si>
  <si>
    <t>0054</t>
  </si>
  <si>
    <t>702-8021</t>
  </si>
  <si>
    <t>https://www.tsubamegas.com/</t>
  </si>
  <si>
    <t>社会福祉法人宝和会</t>
    <phoneticPr fontId="3"/>
  </si>
  <si>
    <t>R03026</t>
  </si>
  <si>
    <t>710-0043</t>
    <phoneticPr fontId="3"/>
  </si>
  <si>
    <t>https://www.hashimaho.com/</t>
    <phoneticPr fontId="3"/>
  </si>
  <si>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3"/>
  </si>
  <si>
    <t>「みんなが笑顔の福祉」の法人理念の元、利用者、家族、職員等、法人にかかわる全ての人が笑顔でいられるように、日々保育園を運営しています。
安心して長く勤められる環境作りをしています。</t>
    <phoneticPr fontId="3"/>
  </si>
  <si>
    <t>0055</t>
  </si>
  <si>
    <t>0055</t>
    <phoneticPr fontId="3"/>
  </si>
  <si>
    <t>0051</t>
    <phoneticPr fontId="3"/>
  </si>
  <si>
    <t>0048</t>
    <phoneticPr fontId="3"/>
  </si>
  <si>
    <t>0047</t>
    <phoneticPr fontId="3"/>
  </si>
  <si>
    <t>0054</t>
    <phoneticPr fontId="3"/>
  </si>
  <si>
    <t>0050</t>
    <phoneticPr fontId="3"/>
  </si>
  <si>
    <t>0052</t>
    <phoneticPr fontId="3"/>
  </si>
  <si>
    <t>0053</t>
    <phoneticPr fontId="3"/>
  </si>
  <si>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</si>
  <si>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</si>
  <si>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</si>
  <si>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</si>
  <si>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</si>
  <si>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</si>
  <si>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</si>
  <si>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3"/>
  </si>
  <si>
    <t>けいゆうかい</t>
  </si>
  <si>
    <t>701-0221</t>
  </si>
  <si>
    <t>○２年間で男性の育児休業取得者が２人以上出るよう目指します。
○従業員が仕事と家庭の両立が出来るよう、時間外勤務の削減に努めます。</t>
  </si>
  <si>
    <t>0057</t>
    <phoneticPr fontId="3"/>
  </si>
  <si>
    <t>http://www.ts-alfresa.net/</t>
  </si>
  <si>
    <t>○働き方を見直すため、毎週木曜日を「ノー残業デー」としています。
○子育てしやすい勤務体制の拡充のため、子育てをする短時間勤務制適用者を小学校就学の始期に達するまでの子を養育する者までとします。
○有給休暇の取得促進として、年３日以内のアメニティー休暇と、年２日以内の夏季休暇の取得を推進していきます。
○養育する小学校就学の始期に達するまでの子を託児施設に預けて勤務する者に、育児補助手当を支給します。</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</si>
  <si>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</si>
  <si>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3"/>
  </si>
  <si>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</si>
  <si>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</si>
  <si>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</si>
  <si>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</si>
  <si>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3"/>
  </si>
  <si>
    <t>700-0951</t>
  </si>
  <si>
    <t>○妊娠中及び出産後の社員の健康管理や相談窓口の設置
○保護者の働いているところを子供が見ることができる「子供参観日」の実施
○年次有給休暇取得の促進</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</si>
  <si>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18"/>
  </si>
  <si>
    <t>株式会社サンフラワー</t>
    <phoneticPr fontId="3"/>
  </si>
  <si>
    <t>703-8291</t>
    <phoneticPr fontId="2"/>
  </si>
  <si>
    <t>株式会社アズコーポレーション</t>
    <phoneticPr fontId="3"/>
  </si>
  <si>
    <t>株式会社オクノ</t>
    <phoneticPr fontId="3"/>
  </si>
  <si>
    <t>株式会社サンラヴィアン</t>
    <phoneticPr fontId="3"/>
  </si>
  <si>
    <t>株式会社アドバネット</t>
    <phoneticPr fontId="3"/>
  </si>
  <si>
    <t>株式会社タケイ</t>
    <phoneticPr fontId="3"/>
  </si>
  <si>
    <t>コモンズ株式会社</t>
    <phoneticPr fontId="3"/>
  </si>
  <si>
    <t>株式会社エトーインダストリー</t>
    <phoneticPr fontId="3"/>
  </si>
  <si>
    <t>株式会社ポップコーン</t>
    <phoneticPr fontId="3"/>
  </si>
  <si>
    <t>アイピーシステム株式会社</t>
    <phoneticPr fontId="3"/>
  </si>
  <si>
    <t>株式会社プログレス</t>
    <phoneticPr fontId="3"/>
  </si>
  <si>
    <t>株式会社キャリアプランニング</t>
    <phoneticPr fontId="3"/>
  </si>
  <si>
    <t>株式会社インパムシール</t>
    <phoneticPr fontId="3"/>
  </si>
  <si>
    <t>710-0131</t>
    <phoneticPr fontId="2"/>
  </si>
  <si>
    <t>有限会社ゼロマックスエンジニアリング</t>
    <phoneticPr fontId="3"/>
  </si>
  <si>
    <t>株式会社オフィスダン</t>
    <phoneticPr fontId="3"/>
  </si>
  <si>
    <t>有限会社メディカルプラン岡山</t>
    <phoneticPr fontId="3"/>
  </si>
  <si>
    <t>株式会社西日本トップサービス</t>
    <phoneticPr fontId="3"/>
  </si>
  <si>
    <t>社会福祉法人弘徳学園</t>
    <phoneticPr fontId="3"/>
  </si>
  <si>
    <t>株式会社桜梅桃里</t>
    <phoneticPr fontId="3"/>
  </si>
  <si>
    <t>株式会社岡山トヨタシステムサービス</t>
    <phoneticPr fontId="3"/>
  </si>
  <si>
    <t>株式会社ビザビ</t>
    <phoneticPr fontId="3"/>
  </si>
  <si>
    <t>有限会社ともゆきの家</t>
    <phoneticPr fontId="3"/>
  </si>
  <si>
    <t>社会福祉法人虹の会</t>
    <phoneticPr fontId="3"/>
  </si>
  <si>
    <t>ダイヤ工業株式会社</t>
    <phoneticPr fontId="3"/>
  </si>
  <si>
    <t>株式会社サンキョウ-エンビックス</t>
    <phoneticPr fontId="3"/>
  </si>
  <si>
    <t>社会福祉法人恭和会</t>
    <phoneticPr fontId="3"/>
  </si>
  <si>
    <t>社会福祉法人備前市社会福祉事業団</t>
    <phoneticPr fontId="3"/>
  </si>
  <si>
    <t>株式会社武田製玉部</t>
    <phoneticPr fontId="3"/>
  </si>
  <si>
    <t>株式会社エイワイテック</t>
    <phoneticPr fontId="3"/>
  </si>
  <si>
    <t>社会福祉法人五葉会</t>
    <phoneticPr fontId="3"/>
  </si>
  <si>
    <t>https://c.sanyonews.jp</t>
    <phoneticPr fontId="3"/>
  </si>
  <si>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2"/>
  </si>
  <si>
    <t>株式会社山陽新聞社</t>
    <phoneticPr fontId="3"/>
  </si>
  <si>
    <t>山陽エースライン工業株式会社</t>
    <phoneticPr fontId="3"/>
  </si>
  <si>
    <t>学校法人美作学園</t>
    <phoneticPr fontId="3"/>
  </si>
  <si>
    <t>友野印刷株式会社</t>
    <phoneticPr fontId="3"/>
  </si>
  <si>
    <t>株式会社アイルリンク</t>
    <phoneticPr fontId="3"/>
  </si>
  <si>
    <t>松本産業株式会社</t>
    <phoneticPr fontId="3"/>
  </si>
  <si>
    <t>株式会社誠屋</t>
    <phoneticPr fontId="3"/>
  </si>
  <si>
    <t>医療法人平病院</t>
    <phoneticPr fontId="3"/>
  </si>
  <si>
    <t>コアテック株式会社</t>
    <phoneticPr fontId="3"/>
  </si>
  <si>
    <t>社会福祉法人しあわせの郷</t>
    <phoneticPr fontId="3"/>
  </si>
  <si>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18"/>
  </si>
  <si>
    <t>井倉運輸株式会社</t>
    <phoneticPr fontId="3"/>
  </si>
  <si>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18"/>
  </si>
  <si>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18"/>
  </si>
  <si>
    <t>吉備信用金庫</t>
    <phoneticPr fontId="3"/>
  </si>
  <si>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18"/>
  </si>
  <si>
    <t>https://www.hondacars-okayama.co.jp/</t>
    <phoneticPr fontId="3"/>
  </si>
  <si>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3"/>
  </si>
  <si>
    <t>○産前産後休業や育児休業、育児休業給付、社会保険料免除など制度の周知や情報提供を行います。
○育児休業を取得しやすく、職場復帰しやすい環境の整備を行います。</t>
    <phoneticPr fontId="18"/>
  </si>
  <si>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2"/>
  </si>
  <si>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18"/>
  </si>
  <si>
    <t>http://sankyo-e.net</t>
    <phoneticPr fontId="3"/>
  </si>
  <si>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18"/>
  </si>
  <si>
    <t>株式会社岡山ビューティ</t>
    <phoneticPr fontId="3"/>
  </si>
  <si>
    <t>蒜山酪農農業協同組合</t>
    <phoneticPr fontId="3"/>
  </si>
  <si>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2"/>
  </si>
  <si>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18"/>
  </si>
  <si>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phoneticPr fontId="18"/>
  </si>
  <si>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7" eb="88">
      <t>カ</t>
    </rPh>
    <rPh sb="93" eb="97">
      <t>カンセンタイサク</t>
    </rPh>
    <rPh sb="98" eb="99">
      <t>コウ</t>
    </rPh>
    <rPh sb="101" eb="102">
      <t>コ</t>
    </rPh>
    <rPh sb="107" eb="111">
      <t>シャカイケンガク</t>
    </rPh>
    <rPh sb="112" eb="117">
      <t>センモンガッコウトウ</t>
    </rPh>
    <rPh sb="118" eb="121">
      <t>ジッシュウセイ</t>
    </rPh>
    <rPh sb="121" eb="123">
      <t>ウケイ</t>
    </rPh>
    <rPh sb="125" eb="128">
      <t>セッキョクテキ</t>
    </rPh>
    <rPh sb="129" eb="130">
      <t>オコナ</t>
    </rPh>
    <phoneticPr fontId="18"/>
  </si>
  <si>
    <t>○業界の取り組みで、県内の小学校を対象に醤油博士出前授業を実施しています。
○リフレッシュ休暇取得支援・毎週水曜日「ノー残業デー」等、家族団らんを作り出せる社内環境を実現しています。</t>
    <phoneticPr fontId="18"/>
  </si>
  <si>
    <t>https://www.koukikougyo.com/</t>
    <phoneticPr fontId="3"/>
  </si>
  <si>
    <t>三弘自動車工業　株式会社</t>
    <phoneticPr fontId="3"/>
  </si>
  <si>
    <t>企業組合　日本ユビックコマース</t>
    <phoneticPr fontId="3"/>
  </si>
  <si>
    <t>有限会社　鈴木工業所</t>
    <phoneticPr fontId="3"/>
  </si>
  <si>
    <t>株式会社　ビーハッピー</t>
    <phoneticPr fontId="3"/>
  </si>
  <si>
    <t>社会医療法人水和会　水島中央病院</t>
    <phoneticPr fontId="3"/>
  </si>
  <si>
    <t>オーエム産業　株式会社</t>
    <phoneticPr fontId="3"/>
  </si>
  <si>
    <t>公益財団法人 岡山県健康づくり財団</t>
    <phoneticPr fontId="3"/>
  </si>
  <si>
    <t>一般社団法人　岡山県薬剤師会</t>
    <phoneticPr fontId="3"/>
  </si>
  <si>
    <t>地方独立行政法人　岡山県精神科医療センター</t>
    <phoneticPr fontId="3"/>
  </si>
  <si>
    <t>岡山赤十字病院</t>
    <phoneticPr fontId="3"/>
  </si>
  <si>
    <t>ティーエスアルフレッサ株式会社　岡山支店</t>
    <phoneticPr fontId="3"/>
  </si>
  <si>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2"/>
  </si>
  <si>
    <t>岡山県赤十字血液センター</t>
    <phoneticPr fontId="3"/>
  </si>
  <si>
    <t>医療法人　笑生会</t>
    <phoneticPr fontId="3"/>
  </si>
  <si>
    <t>医療法人　自由会</t>
    <phoneticPr fontId="3"/>
  </si>
  <si>
    <t>https://sasaisr.com/</t>
    <phoneticPr fontId="3"/>
  </si>
  <si>
    <t>笹井社会保険労務士事務所</t>
    <phoneticPr fontId="3"/>
  </si>
  <si>
    <t>一般社団法人　岡山市医師会</t>
    <phoneticPr fontId="3"/>
  </si>
  <si>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18"/>
  </si>
  <si>
    <t>株式会社　イケル</t>
    <phoneticPr fontId="3"/>
  </si>
  <si>
    <t>認定特定非営利活動法人　ＡＭＤＡ社会開発機構</t>
    <phoneticPr fontId="3"/>
  </si>
  <si>
    <t>700-0014</t>
    <phoneticPr fontId="3"/>
  </si>
  <si>
    <t>有限会社　ソークファーマシー</t>
    <phoneticPr fontId="3"/>
  </si>
  <si>
    <t>エヌイーシール株式会社</t>
    <phoneticPr fontId="3"/>
  </si>
  <si>
    <t>710-0824</t>
    <phoneticPr fontId="3"/>
  </si>
  <si>
    <t>株式会社　ドルフィン・エイド</t>
    <phoneticPr fontId="3"/>
  </si>
  <si>
    <t>フォーチュンタカクラ　合同会社</t>
    <phoneticPr fontId="3"/>
  </si>
  <si>
    <t>社会福祉法人津山福祉会　高寿園</t>
    <phoneticPr fontId="3"/>
  </si>
  <si>
    <t>https://www.sunamihifuku.co.jp/</t>
    <phoneticPr fontId="2"/>
  </si>
  <si>
    <t>社会福祉法人岡山県社会福祉協議会</t>
    <phoneticPr fontId="3"/>
  </si>
  <si>
    <t>株式会社ミスターサービス</t>
    <phoneticPr fontId="3"/>
  </si>
  <si>
    <t>株式会社のだ初</t>
    <phoneticPr fontId="2"/>
  </si>
  <si>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18"/>
  </si>
  <si>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17"/>
  </si>
  <si>
    <t>29.7.31</t>
    <phoneticPr fontId="3"/>
  </si>
  <si>
    <t>軽自動車専門店、車検専門店それに伴う板金塗装、保険業務等。
2021年度、岡山県就職人気ランキング９位入賞！！
どこの会社で何をするかより、どんな環境でどんな仲間と働くのかを大切にしています。</t>
    <phoneticPr fontId="2"/>
  </si>
  <si>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18"/>
  </si>
  <si>
    <t>701-1222</t>
    <phoneticPr fontId="17"/>
  </si>
  <si>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2"/>
  </si>
  <si>
    <t>株式会社イチマルホーム</t>
    <rPh sb="0" eb="4">
      <t>カブシキガイシャ</t>
    </rPh>
    <phoneticPr fontId="1"/>
  </si>
  <si>
    <t>https://www.caitac.co.jp</t>
    <phoneticPr fontId="2"/>
  </si>
  <si>
    <t>https://www.caitac-family.com/</t>
    <phoneticPr fontId="2"/>
  </si>
  <si>
    <t>https://www.zennoh.or.jp/oy/</t>
    <phoneticPr fontId="3"/>
  </si>
  <si>
    <t>https://www.olivehouse2019.com</t>
    <phoneticPr fontId="2"/>
  </si>
  <si>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3"/>
  </si>
  <si>
    <t>土井建設株式会社</t>
    <phoneticPr fontId="3"/>
  </si>
  <si>
    <t>0060</t>
  </si>
  <si>
    <t>0060</t>
    <phoneticPr fontId="3"/>
  </si>
  <si>
    <t>709-3717</t>
  </si>
  <si>
    <t>0061</t>
  </si>
  <si>
    <t>0062</t>
  </si>
  <si>
    <t>0063</t>
  </si>
  <si>
    <t>0062</t>
    <phoneticPr fontId="3"/>
  </si>
  <si>
    <t>0063</t>
    <phoneticPr fontId="3"/>
  </si>
  <si>
    <t>0061</t>
    <phoneticPr fontId="3"/>
  </si>
  <si>
    <t>有限会社敬愛</t>
    <phoneticPr fontId="3"/>
  </si>
  <si>
    <t>R03027</t>
  </si>
  <si>
    <t>R03028</t>
  </si>
  <si>
    <t>708-0814</t>
    <phoneticPr fontId="3"/>
  </si>
  <si>
    <t>株式会社岡田組</t>
    <phoneticPr fontId="3"/>
  </si>
  <si>
    <t>719-3204</t>
    <phoneticPr fontId="3"/>
  </si>
  <si>
    <t>建設業</t>
    <phoneticPr fontId="3"/>
  </si>
  <si>
    <t>〇子どもを持つ従業員の学校行事やPTA活動への積極的な参加を奨励します。
〇夫婦が協力して育児ができるよう、時間外勤務の削減に努めます。</t>
    <phoneticPr fontId="3"/>
  </si>
  <si>
    <t>創業以来「地域と共に歩む」をモットーに全社を挙げて真庭地域の発展に貢献しています。</t>
    <phoneticPr fontId="3"/>
  </si>
  <si>
    <t>https://www.keiai24.com/</t>
    <phoneticPr fontId="3"/>
  </si>
  <si>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3"/>
  </si>
  <si>
    <t>介護という言葉を脱して、高齢者の方と真の関り(＝介護)を追及している会社です。</t>
    <phoneticPr fontId="3"/>
  </si>
  <si>
    <t>0064</t>
  </si>
  <si>
    <t>0064</t>
    <phoneticPr fontId="3"/>
  </si>
  <si>
    <t>0065</t>
  </si>
  <si>
    <t>0066</t>
  </si>
  <si>
    <t>0067</t>
  </si>
  <si>
    <t>0065</t>
    <phoneticPr fontId="3"/>
  </si>
  <si>
    <t>0066</t>
    <phoneticPr fontId="3"/>
  </si>
  <si>
    <t>0067</t>
    <phoneticPr fontId="3"/>
  </si>
  <si>
    <t>株式会社岡山丸果</t>
    <phoneticPr fontId="3"/>
  </si>
  <si>
    <t>R03029</t>
  </si>
  <si>
    <t>R03030</t>
  </si>
  <si>
    <t>R03031</t>
  </si>
  <si>
    <t>R03032</t>
  </si>
  <si>
    <t>R03033</t>
  </si>
  <si>
    <t>702-8602</t>
    <phoneticPr fontId="3"/>
  </si>
  <si>
    <t>岡山市南区</t>
    <rPh sb="0" eb="5">
      <t>オカヤマシミナミク</t>
    </rPh>
    <phoneticPr fontId="3"/>
  </si>
  <si>
    <t>http://www.okajirushi.com/</t>
    <phoneticPr fontId="3"/>
  </si>
  <si>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3"/>
  </si>
  <si>
    <t>岡山市中央卸売市場で、野菜・果物及びその加工品の卸売をしています。生産者と消費者の間に立ち、需要と供給を見極め、価格のバランスを取ることで地域に貢献しています。</t>
    <phoneticPr fontId="3"/>
  </si>
  <si>
    <t>株式会社アイ・エス</t>
    <phoneticPr fontId="3"/>
  </si>
  <si>
    <t>708-0331</t>
    <phoneticPr fontId="3"/>
  </si>
  <si>
    <t>https://ikeda-is-com.secure-web.jp/</t>
    <phoneticPr fontId="3"/>
  </si>
  <si>
    <t>〇子どもたちの社会科（会社・工場）見学を積極的に受け入れます。
〇育児休業を取得しやすい社内環境を整えます。
〇大学生や若年求職者を対象としたインターンシップを実施します。</t>
    <phoneticPr fontId="3"/>
  </si>
  <si>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3"/>
  </si>
  <si>
    <t>デイサービスみかん合同会社</t>
    <phoneticPr fontId="3"/>
  </si>
  <si>
    <t>708-0821</t>
    <phoneticPr fontId="3"/>
  </si>
  <si>
    <t>〇子どもの学校行事に参加できるよう、余裕を持った勤務シフトを組みます。
〇子どもの急な怪我や病気に対し、柔軟に出退勤できるよう対応します。</t>
    <phoneticPr fontId="3"/>
  </si>
  <si>
    <t>利用者の自然な笑顔が引き出せるようかかわっています。
利用者の動きに合わせゆっくり行動しています。</t>
    <phoneticPr fontId="3"/>
  </si>
  <si>
    <t>株式会社ビアンフェ.</t>
    <phoneticPr fontId="3"/>
  </si>
  <si>
    <t>700-0941</t>
    <phoneticPr fontId="3"/>
  </si>
  <si>
    <t>岡山市北区</t>
    <rPh sb="0" eb="5">
      <t>オカヤマシキタク</t>
    </rPh>
    <phoneticPr fontId="3"/>
  </si>
  <si>
    <t>http://www.bienfait-mc.com/</t>
    <phoneticPr fontId="3"/>
  </si>
  <si>
    <t>サービス業</t>
    <rPh sb="4" eb="5">
      <t>ギョウ</t>
    </rPh>
    <phoneticPr fontId="3"/>
  </si>
  <si>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3"/>
  </si>
  <si>
    <t>当社は司会者育成と派遣を主軸にしているため女性が多く活躍している会社です。直行直帰、在宅勤務など多様な働き方を選択することが出来、家庭と仕事の両立支援に力を入れています。</t>
    <phoneticPr fontId="3"/>
  </si>
  <si>
    <t>株式会社アリモト</t>
    <phoneticPr fontId="3"/>
  </si>
  <si>
    <t>708-0856</t>
    <phoneticPr fontId="3"/>
  </si>
  <si>
    <t>https://arimoto-ex.bsj.jp</t>
    <phoneticPr fontId="3"/>
  </si>
  <si>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3"/>
  </si>
  <si>
    <t>R03034</t>
  </si>
  <si>
    <t>R03035</t>
  </si>
  <si>
    <t>R03036</t>
  </si>
  <si>
    <t>700-0833</t>
    <phoneticPr fontId="3"/>
  </si>
  <si>
    <t>https://www.bambin.net/</t>
    <phoneticPr fontId="3"/>
  </si>
  <si>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3"/>
  </si>
  <si>
    <t>どのお子さまも、必ず成長していく可能性を秘めています。お子さまの自尊心を育むということと、お子さまひとりひとりのペースを大切にスモールステップでその成長をサポート致します。</t>
    <phoneticPr fontId="3"/>
  </si>
  <si>
    <t>特別養護老人ホームのどか</t>
    <phoneticPr fontId="3"/>
  </si>
  <si>
    <t>708-0015</t>
    <phoneticPr fontId="3"/>
  </si>
  <si>
    <t>http://sakurakai2014.web.fc2.com/</t>
    <phoneticPr fontId="3"/>
  </si>
  <si>
    <t>〇育児休暇の積極的な取得を働きかけます。
〇子どものイベント時の休暇を優先します。
〇子連れ出勤に対応します。</t>
    <phoneticPr fontId="3"/>
  </si>
  <si>
    <t>利用者さま一人ひとりの「個」を尊重し、わが家での暮らしと同じような快適で安心な環境と、津山・美作エリアの地域とのつながりも保てる、心あたたかな暮らしをサポートします。</t>
    <phoneticPr fontId="3"/>
  </si>
  <si>
    <t>新興工業株式会社</t>
    <phoneticPr fontId="3"/>
  </si>
  <si>
    <t>719-1144</t>
    <phoneticPr fontId="3"/>
  </si>
  <si>
    <t>http://www.kogyo.shinko-grp.co.jp/</t>
    <phoneticPr fontId="3"/>
  </si>
  <si>
    <t>〇育児休業を取得しやすい社内環境を整えるため、社内周知を徹底していきます。
〇地域の小学校の社会教育を積極的に支援します。</t>
    <phoneticPr fontId="3"/>
  </si>
  <si>
    <t>弊社は、自動車部品製造会社です。
自社設計の製造ラインを構築しており、お客様のニーズに柔軟に対応することができます。
また、タイ・中国・インドネシアに海外拠点を置いております。</t>
    <phoneticPr fontId="3"/>
  </si>
  <si>
    <t>ほうわかい</t>
    <phoneticPr fontId="3"/>
  </si>
  <si>
    <t>おかだぐみ</t>
    <phoneticPr fontId="3"/>
  </si>
  <si>
    <t>けいあい</t>
    <phoneticPr fontId="3"/>
  </si>
  <si>
    <t>おかやままるか</t>
    <phoneticPr fontId="3"/>
  </si>
  <si>
    <t>あいえす</t>
    <phoneticPr fontId="3"/>
  </si>
  <si>
    <t>でいさーびすみかん</t>
    <phoneticPr fontId="3"/>
  </si>
  <si>
    <t>びあんふぇ</t>
    <phoneticPr fontId="3"/>
  </si>
  <si>
    <t>ありもと</t>
    <phoneticPr fontId="3"/>
  </si>
  <si>
    <t>ばんばん</t>
    <phoneticPr fontId="3"/>
  </si>
  <si>
    <t>のどか</t>
    <phoneticPr fontId="3"/>
  </si>
  <si>
    <t>しんこうこうぎょう</t>
    <phoneticPr fontId="3"/>
  </si>
  <si>
    <t>0068</t>
  </si>
  <si>
    <t>0068</t>
    <phoneticPr fontId="3"/>
  </si>
  <si>
    <t>0069</t>
  </si>
  <si>
    <t>0069</t>
    <phoneticPr fontId="3"/>
  </si>
  <si>
    <t>0070</t>
  </si>
  <si>
    <t>0070</t>
    <phoneticPr fontId="3"/>
  </si>
  <si>
    <t>0071</t>
  </si>
  <si>
    <t>0071</t>
    <phoneticPr fontId="3"/>
  </si>
  <si>
    <t>R03037</t>
  </si>
  <si>
    <t>R03038</t>
  </si>
  <si>
    <t>R03039</t>
  </si>
  <si>
    <t>R03040</t>
  </si>
  <si>
    <t>株式会社サイトウジムキ</t>
    <phoneticPr fontId="3"/>
  </si>
  <si>
    <t>さいとうじむき</t>
    <phoneticPr fontId="3"/>
  </si>
  <si>
    <t>711-0921</t>
    <phoneticPr fontId="3"/>
  </si>
  <si>
    <t>お客様のお役に立てる会社でありたいと考えております。</t>
    <phoneticPr fontId="3"/>
  </si>
  <si>
    <t>卸・小売業</t>
    <phoneticPr fontId="3"/>
  </si>
  <si>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3"/>
  </si>
  <si>
    <t>株式会社ランネット</t>
    <phoneticPr fontId="3"/>
  </si>
  <si>
    <t>らんねっと</t>
    <phoneticPr fontId="3"/>
  </si>
  <si>
    <t>719-3101</t>
    <phoneticPr fontId="3"/>
  </si>
  <si>
    <t>https://www.lannet-inc.co.jp/</t>
    <phoneticPr fontId="3"/>
  </si>
  <si>
    <t>サービス業</t>
    <rPh sb="4" eb="5">
      <t>ギョウ</t>
    </rPh>
    <phoneticPr fontId="3"/>
  </si>
  <si>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3"/>
  </si>
  <si>
    <t>２１世紀のコンピュータネットワークを創造するランネットです。
業務のヒアリングにより、課題を洗い出し、課題解決の為のシステム提案を致します。</t>
    <phoneticPr fontId="3"/>
  </si>
  <si>
    <t>日清医療食品株式会社　岡山営業所</t>
    <phoneticPr fontId="3"/>
  </si>
  <si>
    <t>にっしんいりょうしょくひん</t>
    <phoneticPr fontId="3"/>
  </si>
  <si>
    <t>700-0951</t>
    <phoneticPr fontId="3"/>
  </si>
  <si>
    <t>https://www.nifs.co.jp/</t>
    <phoneticPr fontId="3"/>
  </si>
  <si>
    <t>その他</t>
    <rPh sb="2" eb="3">
      <t>タ</t>
    </rPh>
    <phoneticPr fontId="3"/>
  </si>
  <si>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3"/>
  </si>
  <si>
    <t>当社は医療・福祉施設の食事提供サービスに特化した、給食委託業者です。ヘルスケアフードのリーディングカンパニーとして、 食を通じて日本の医療福祉サービスの質の向上に貢献します。</t>
    <phoneticPr fontId="3"/>
  </si>
  <si>
    <t>社会福祉法人ますみ会</t>
    <phoneticPr fontId="3"/>
  </si>
  <si>
    <t>ますみかい</t>
    <phoneticPr fontId="3"/>
  </si>
  <si>
    <t>710-0803</t>
    <phoneticPr fontId="3"/>
  </si>
  <si>
    <t>http://masumiso.sakura.ne.jp/</t>
    <phoneticPr fontId="3"/>
  </si>
  <si>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phoneticPr fontId="3"/>
  </si>
  <si>
    <t>昭和48年の設立から、福祉・介護のノウハウを蓄積し、安心・安全なサービスの提供に取り組んでいます。又、職員のスキルアップや福利厚生、子育て支援の充実にも取り組んでいます。</t>
    <phoneticPr fontId="3"/>
  </si>
  <si>
    <t>はぎはらこうぎょう</t>
    <phoneticPr fontId="3"/>
  </si>
  <si>
    <t>株式会社中原三法堂</t>
    <phoneticPr fontId="3"/>
  </si>
  <si>
    <t>なかはらさんぽうどう</t>
    <phoneticPr fontId="3"/>
  </si>
  <si>
    <t>R03041</t>
  </si>
  <si>
    <t>http://www.sanpoudo.co.jp/</t>
    <phoneticPr fontId="3"/>
  </si>
  <si>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3"/>
  </si>
  <si>
    <t>仏壇仏具・神具・寺院荘厳・墓石の販売施工をしており、明治22年創業以来、現在は17店舗出店している会社です。</t>
    <phoneticPr fontId="3"/>
  </si>
  <si>
    <t>R03042</t>
  </si>
  <si>
    <t>R03043</t>
  </si>
  <si>
    <t>R03044</t>
  </si>
  <si>
    <t>R03045</t>
  </si>
  <si>
    <t>R03046</t>
  </si>
  <si>
    <t>株式会社マイスタイル</t>
    <phoneticPr fontId="3"/>
  </si>
  <si>
    <t>まあいすたいる</t>
    <phoneticPr fontId="3"/>
  </si>
  <si>
    <t>700-0985</t>
    <phoneticPr fontId="3"/>
  </si>
  <si>
    <t>https://www.my-style.bz/index.html</t>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</si>
  <si>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
○有給休暇の取得計画表を作成し、有給休暇の取得促進に努めます。</t>
    <phoneticPr fontId="3"/>
  </si>
  <si>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3"/>
  </si>
  <si>
    <t>社会福祉法人報恩積善会　</t>
    <phoneticPr fontId="3"/>
  </si>
  <si>
    <t>ほうおんせきせんかい</t>
    <phoneticPr fontId="3"/>
  </si>
  <si>
    <t>700-0088</t>
    <phoneticPr fontId="3"/>
  </si>
  <si>
    <t>http://plus.harenet.ne.jp/~houon/</t>
    <phoneticPr fontId="3"/>
  </si>
  <si>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3"/>
  </si>
  <si>
    <t>株式会社HITOTO　Corporation</t>
    <phoneticPr fontId="3"/>
  </si>
  <si>
    <t>ひととこーぽれーしょん</t>
    <phoneticPr fontId="3"/>
  </si>
  <si>
    <t>700-0824</t>
    <phoneticPr fontId="3"/>
  </si>
  <si>
    <t>http://hito-to.com/about/</t>
    <phoneticPr fontId="3"/>
  </si>
  <si>
    <t>サービス業</t>
    <rPh sb="4" eb="5">
      <t>ギョウ</t>
    </rPh>
    <phoneticPr fontId="3"/>
  </si>
  <si>
    <t>○フレックスタイムを導入し、働き方の選択肢を増やします。
○学校行事に積極的に参加できるように、協力します。</t>
    <phoneticPr fontId="3"/>
  </si>
  <si>
    <t>高知県・岡山県を拠点に四国・中国地方などで、エリアプロモーションに関するイベント・キャンペーンのコーディネート、ポスター、パンフレットなど各種デザイン・企画制作をトータルプランニング・運営管理を致します。</t>
    <phoneticPr fontId="3"/>
  </si>
  <si>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3"/>
  </si>
  <si>
    <t>0072</t>
  </si>
  <si>
    <t>0073</t>
  </si>
  <si>
    <t>株式会社マイスタイル</t>
    <phoneticPr fontId="17"/>
  </si>
  <si>
    <t>パナソニックリビング中四国株式会社</t>
    <phoneticPr fontId="3"/>
  </si>
  <si>
    <t>ぱなそにっくりびんぐちゅうしこく</t>
    <phoneticPr fontId="3"/>
  </si>
  <si>
    <t>701-0152</t>
    <phoneticPr fontId="3"/>
  </si>
  <si>
    <t>https://panasonic.co.jp/ls/plvcs/jigyou.html</t>
    <phoneticPr fontId="3"/>
  </si>
  <si>
    <t>建設業</t>
    <rPh sb="0" eb="3">
      <t>ケンセツギョウ</t>
    </rPh>
    <phoneticPr fontId="3"/>
  </si>
  <si>
    <t>〇フレックス勤務を活用します。
〇子育てと仕事の両立がしやすい職場環境づくりに努めます。</t>
    <phoneticPr fontId="3"/>
  </si>
  <si>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3"/>
  </si>
  <si>
    <t>株式会社タイオン３６５</t>
    <phoneticPr fontId="3"/>
  </si>
  <si>
    <t>たいおん３６５</t>
    <phoneticPr fontId="3"/>
  </si>
  <si>
    <t>700-0926</t>
    <phoneticPr fontId="3"/>
  </si>
  <si>
    <t>https://www.taion365.co.jp</t>
    <phoneticPr fontId="3"/>
  </si>
  <si>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3"/>
  </si>
  <si>
    <t>４つの事業を主な柱とし、地域の医療介護を支える総合商社を目指しています。</t>
    <phoneticPr fontId="3"/>
  </si>
  <si>
    <t>運輸業</t>
    <phoneticPr fontId="3"/>
  </si>
  <si>
    <t>R3</t>
    <phoneticPr fontId="3"/>
  </si>
  <si>
    <t>R3</t>
    <phoneticPr fontId="17"/>
  </si>
  <si>
    <t>JFEミネラル株式会社　水島合金鉄事業部</t>
    <rPh sb="7" eb="11">
      <t>カブシキガイシャ</t>
    </rPh>
    <rPh sb="12" eb="17">
      <t>ミズシマゴウキンテツ</t>
    </rPh>
    <rPh sb="17" eb="20">
      <t>ジギョウブ</t>
    </rPh>
    <phoneticPr fontId="3"/>
  </si>
  <si>
    <t>じぇいえふいーみねらる　みずしまごうきんてつ</t>
    <phoneticPr fontId="3"/>
  </si>
  <si>
    <t>0074</t>
  </si>
  <si>
    <t>株式会社一富士興業　笠岡支店</t>
    <phoneticPr fontId="3"/>
  </si>
  <si>
    <t>いちふじこうぎょう　かさおかしてん</t>
    <phoneticPr fontId="3"/>
  </si>
  <si>
    <t>R03047</t>
  </si>
  <si>
    <t>R03048</t>
  </si>
  <si>
    <t>R03049</t>
  </si>
  <si>
    <t>R03050</t>
  </si>
  <si>
    <t>R03051</t>
  </si>
  <si>
    <t>R03052</t>
  </si>
  <si>
    <t>R03053</t>
  </si>
  <si>
    <t>R03054</t>
  </si>
  <si>
    <t>714-0081</t>
    <phoneticPr fontId="3"/>
  </si>
  <si>
    <t>笠岡市</t>
    <rPh sb="0" eb="3">
      <t>カサオカシ</t>
    </rPh>
    <phoneticPr fontId="3"/>
  </si>
  <si>
    <t>https://www.ichifujinetwork.co.jp</t>
    <phoneticPr fontId="3"/>
  </si>
  <si>
    <t>サービス業</t>
    <rPh sb="4" eb="5">
      <t>ギョウ</t>
    </rPh>
    <phoneticPr fontId="3"/>
  </si>
  <si>
    <t>○妊娠中の従業者及び子育てを行う従業者等の職業生活と家庭生活との両立等を支援するための雇用環境の整備をします。</t>
    <phoneticPr fontId="3"/>
  </si>
  <si>
    <t>広島県福山市を中心にレジャー産業を展開する企業です。</t>
    <phoneticPr fontId="3"/>
  </si>
  <si>
    <t>有限会社津山技研空調</t>
    <phoneticPr fontId="3"/>
  </si>
  <si>
    <t>つやまぎけんくうちょう</t>
    <phoneticPr fontId="3"/>
  </si>
  <si>
    <t>708-0814</t>
    <phoneticPr fontId="3"/>
  </si>
  <si>
    <t>http://tsuyama-giken.co.jp/</t>
    <phoneticPr fontId="3"/>
  </si>
  <si>
    <t>建設業</t>
    <rPh sb="0" eb="3">
      <t>ケンセツギョウ</t>
    </rPh>
    <phoneticPr fontId="3"/>
  </si>
  <si>
    <t>管工事業・冷暖房空調工事、給排水設備、浄化槽設備工事業に付帯する業務を行っております。公共事業も請け負っており各市町村の指定工事店でもあります。</t>
    <phoneticPr fontId="3"/>
  </si>
  <si>
    <t>社会福祉法人岡山中央福祉会</t>
    <phoneticPr fontId="3"/>
  </si>
  <si>
    <t>おかやまちゅうおうふくしかい</t>
    <phoneticPr fontId="3"/>
  </si>
  <si>
    <t>704-8194</t>
    <phoneticPr fontId="3"/>
  </si>
  <si>
    <t>https://www.chuo-fukushikai.jp</t>
    <phoneticPr fontId="3"/>
  </si>
  <si>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3"/>
  </si>
  <si>
    <t>岡山市東区西大寺で創立40周年になる法人です。
地域密着で運営をしており、歴史がありますが若手の育成にも力を入れており、新しいチャレンジを応援しています。</t>
    <phoneticPr fontId="3"/>
  </si>
  <si>
    <t>株式会社あさだ</t>
    <phoneticPr fontId="3"/>
  </si>
  <si>
    <t>あさだ</t>
    <phoneticPr fontId="3"/>
  </si>
  <si>
    <t>716-0121</t>
    <phoneticPr fontId="3"/>
  </si>
  <si>
    <t>高梁市</t>
    <rPh sb="0" eb="3">
      <t>タカハシシ</t>
    </rPh>
    <phoneticPr fontId="3"/>
  </si>
  <si>
    <t>https://asada-ltd.com/</t>
    <phoneticPr fontId="3"/>
  </si>
  <si>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3"/>
  </si>
  <si>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3"/>
  </si>
  <si>
    <t>有限会社秋永保険事務所</t>
    <phoneticPr fontId="3"/>
  </si>
  <si>
    <t>あきながほけんじむしょ</t>
    <phoneticPr fontId="3"/>
  </si>
  <si>
    <t>701-0212</t>
    <phoneticPr fontId="3"/>
  </si>
  <si>
    <t>金融・保険業</t>
    <phoneticPr fontId="3"/>
  </si>
  <si>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3"/>
  </si>
  <si>
    <t>お客様に信頼されるパートナーとして安心と満足をお届け、地域に密着した企業を目指し、従業員の健康で健やかな生活と、長く健康に働ける会社作りをしています。</t>
    <phoneticPr fontId="3"/>
  </si>
  <si>
    <t>社会福祉法人まこと会</t>
    <phoneticPr fontId="3"/>
  </si>
  <si>
    <t>まことかい</t>
    <phoneticPr fontId="3"/>
  </si>
  <si>
    <t>709-2341</t>
    <phoneticPr fontId="3"/>
  </si>
  <si>
    <t>吉備中央町</t>
    <rPh sb="0" eb="5">
      <t>キビチュウオウチョウ</t>
    </rPh>
    <phoneticPr fontId="3"/>
  </si>
  <si>
    <t>https://makotokai.okayama.jp</t>
    <phoneticPr fontId="3"/>
  </si>
  <si>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3"/>
  </si>
  <si>
    <t xml:space="preserve">特別養護老人ホームやショートステイ、小規模多機能や居宅介護支援事業所を運営しています。介護保険事業のほか、地域の誰もが参加できる地域支援事業を行っています。 </t>
    <phoneticPr fontId="3"/>
  </si>
  <si>
    <t>松尾工業株式会社</t>
    <phoneticPr fontId="3"/>
  </si>
  <si>
    <t>まつおこうぎょう</t>
    <phoneticPr fontId="3"/>
  </si>
  <si>
    <t>719-3101</t>
    <phoneticPr fontId="3"/>
  </si>
  <si>
    <t>https://www.matsuokogyo.co.jp/</t>
    <phoneticPr fontId="3"/>
  </si>
  <si>
    <t>○育児休暇、育児休業が取得しやすい環境づくりをします。
○学校行事、地域活動へ積極的に参加してもらうよう有給休暇の取得を促します。
○交通事故から守るため、安全運転に努めます。</t>
    <phoneticPr fontId="3"/>
  </si>
  <si>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3"/>
  </si>
  <si>
    <t>大原工業株式会社</t>
    <phoneticPr fontId="3"/>
  </si>
  <si>
    <t>おおはらこうぎょう</t>
    <phoneticPr fontId="3"/>
  </si>
  <si>
    <t>712-8052</t>
    <phoneticPr fontId="3"/>
  </si>
  <si>
    <t>http://oohara-kougyou.jp/</t>
    <phoneticPr fontId="3"/>
  </si>
  <si>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3"/>
  </si>
  <si>
    <t>創業以来『一意専心』をモットーに、インフラの製造を通じて、地域に貢献しています。
人々の暮らしをより良くする物づくりを推進しています。</t>
    <phoneticPr fontId="3"/>
  </si>
  <si>
    <t>○小学生の通学路の清掃や草刈りに努めます。
○社会見学としての職場体験の支援を行います。</t>
    <phoneticPr fontId="3"/>
  </si>
  <si>
    <t>0075</t>
  </si>
  <si>
    <t>0075</t>
    <phoneticPr fontId="3"/>
  </si>
  <si>
    <t>社会福祉法人四ツ葉会</t>
    <phoneticPr fontId="3"/>
  </si>
  <si>
    <t>R04001</t>
    <phoneticPr fontId="3"/>
  </si>
  <si>
    <t>710-0011</t>
    <phoneticPr fontId="3"/>
  </si>
  <si>
    <t>http://www.yotsubakai.or.jp/</t>
    <phoneticPr fontId="3"/>
  </si>
  <si>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3"/>
  </si>
  <si>
    <t>高齢者介護のあらゆるスキルを集積した施設です。
「元気を創る」という理念のもと、利用者様の安心、元気、生きがいを追求しながら最新のサービスを提供します。</t>
    <phoneticPr fontId="3"/>
  </si>
  <si>
    <t>R04002</t>
  </si>
  <si>
    <t>R04003</t>
  </si>
  <si>
    <t>R04004</t>
  </si>
  <si>
    <t>R04005</t>
  </si>
  <si>
    <t>R04006</t>
  </si>
  <si>
    <t>医療法人創和会しげい病院</t>
    <phoneticPr fontId="3"/>
  </si>
  <si>
    <t>しげいびょういん</t>
    <phoneticPr fontId="3"/>
  </si>
  <si>
    <t>株式会社ma-yu</t>
    <phoneticPr fontId="3"/>
  </si>
  <si>
    <t>まゆ</t>
    <phoneticPr fontId="3"/>
  </si>
  <si>
    <t>700-0945</t>
    <phoneticPr fontId="3"/>
  </si>
  <si>
    <t>https://mayugift.com/</t>
    <phoneticPr fontId="3"/>
  </si>
  <si>
    <t>卸・小売業</t>
    <phoneticPr fontId="3"/>
  </si>
  <si>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3"/>
  </si>
  <si>
    <t>岡山県の産婦人科さまとのお取引を通して、県内の子育て世代を「贈り物」というジャンルから応援。ママさんが繋がる拠点としてワークショップなども開催しています。</t>
    <phoneticPr fontId="3"/>
  </si>
  <si>
    <t>日宝綜合製本株式会社</t>
    <phoneticPr fontId="3"/>
  </si>
  <si>
    <t>にっぽうそうごうせいほん</t>
    <phoneticPr fontId="3"/>
  </si>
  <si>
    <t>703-8208</t>
    <phoneticPr fontId="3"/>
  </si>
  <si>
    <t>岡山市中区</t>
    <rPh sb="0" eb="5">
      <t>オカヤマシナカク</t>
    </rPh>
    <phoneticPr fontId="3"/>
  </si>
  <si>
    <t>https://www.nippoh-bb.co.jp/</t>
    <phoneticPr fontId="3"/>
  </si>
  <si>
    <t>製造業</t>
    <rPh sb="0" eb="3">
      <t>セイゾウギョウ</t>
    </rPh>
    <phoneticPr fontId="3"/>
  </si>
  <si>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3"/>
  </si>
  <si>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3"/>
  </si>
  <si>
    <t>710-0051</t>
    <phoneticPr fontId="3"/>
  </si>
  <si>
    <t>https://shigei.jp/</t>
    <phoneticPr fontId="3"/>
  </si>
  <si>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3"/>
  </si>
  <si>
    <t>「腎疾患・透析医療」と「亜急性期から在宅までの地域包括ケア」を柱とした回復期リハビリテーション主体の病院として、地域の他医療機関と連携をとった医療を提供しています。</t>
    <phoneticPr fontId="3"/>
  </si>
  <si>
    <t>株式会社メディケート</t>
    <phoneticPr fontId="3"/>
  </si>
  <si>
    <t>めでぃけーと</t>
    <phoneticPr fontId="3"/>
  </si>
  <si>
    <t>716-0052</t>
    <phoneticPr fontId="3"/>
  </si>
  <si>
    <t>https://www.facebook.com/horiyakkyoku/</t>
    <phoneticPr fontId="3"/>
  </si>
  <si>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3"/>
  </si>
  <si>
    <t>株式会社メディケートは、薬局事業を中心に地域のかかりつけ薬局として活動しています。保険調剤のみならず、学校薬剤師活動等を通して地域の衛生管理も担っています。</t>
    <phoneticPr fontId="3"/>
  </si>
  <si>
    <t>株式会社岡山システム</t>
    <phoneticPr fontId="3"/>
  </si>
  <si>
    <t>おかやましすてむ</t>
    <phoneticPr fontId="3"/>
  </si>
  <si>
    <t>700-0975</t>
    <phoneticPr fontId="3"/>
  </si>
  <si>
    <t>https://okayama-system.com</t>
    <phoneticPr fontId="3"/>
  </si>
  <si>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3"/>
  </si>
  <si>
    <t>当社はJＲ西日本の鉄道電気・通信工事に特化して営業しており、高水準の技術とサービスを提供しております。鉄道の安全・安定輸送に寄与している公共性の高い会社です。</t>
    <phoneticPr fontId="3"/>
  </si>
  <si>
    <t>両備ホームズ株式会社</t>
    <rPh sb="0" eb="2">
      <t>リョウビ</t>
    </rPh>
    <rPh sb="6" eb="10">
      <t>カブシキガイシャ</t>
    </rPh>
    <phoneticPr fontId="2"/>
  </si>
  <si>
    <t>りょうびほーむず</t>
    <phoneticPr fontId="3"/>
  </si>
  <si>
    <t>株式会社大進創寫館岡山店</t>
    <phoneticPr fontId="3"/>
  </si>
  <si>
    <t>R04007</t>
  </si>
  <si>
    <t>R04008</t>
  </si>
  <si>
    <t>R04009</t>
  </si>
  <si>
    <t>R04010</t>
  </si>
  <si>
    <t>R04011</t>
  </si>
  <si>
    <t>R04012</t>
  </si>
  <si>
    <t>R04013</t>
  </si>
  <si>
    <t>700-0925</t>
    <phoneticPr fontId="3"/>
  </si>
  <si>
    <t>https://so-sha.co.jp</t>
    <phoneticPr fontId="3"/>
  </si>
  <si>
    <t>サービス業</t>
    <rPh sb="4" eb="5">
      <t>ギョウ</t>
    </rPh>
    <phoneticPr fontId="3"/>
  </si>
  <si>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3"/>
  </si>
  <si>
    <t>お宮参り・お誕生日・七五三・成人式・婚礼・還暦のお祝いなど、人生の節目ごとの家族の記念撮影を通じて、お客様の笑顔や大切な記念日の思い出をカタチにするお仕事です。</t>
    <phoneticPr fontId="3"/>
  </si>
  <si>
    <t>医療法人社団プライムケア岡山</t>
    <phoneticPr fontId="3"/>
  </si>
  <si>
    <t>だいしんそうしゃかんおかやまてん</t>
    <phoneticPr fontId="3"/>
  </si>
  <si>
    <t>ぷらいむけあおかやま</t>
    <phoneticPr fontId="3"/>
  </si>
  <si>
    <t>710-0151</t>
    <phoneticPr fontId="3"/>
  </si>
  <si>
    <t>https://1182525.jp/</t>
    <phoneticPr fontId="3"/>
  </si>
  <si>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3"/>
  </si>
  <si>
    <t>「楽しい食生活支援」ができる医院になる為に、訪問歯科と外来歯科を両立させ、丁寧な治療と共に元気をお届けしています。地域の皆様の生涯における掛かりつけ医院を目指しています。</t>
    <phoneticPr fontId="3"/>
  </si>
  <si>
    <t>株式会社ヒナセショッピングセンター</t>
    <phoneticPr fontId="3"/>
  </si>
  <si>
    <t>ひなせしょっぴんぐせんたー</t>
    <phoneticPr fontId="3"/>
  </si>
  <si>
    <t>701-3204</t>
    <phoneticPr fontId="3"/>
  </si>
  <si>
    <t>備前市</t>
    <rPh sb="0" eb="3">
      <t>ビゼンシ</t>
    </rPh>
    <phoneticPr fontId="3"/>
  </si>
  <si>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3"/>
  </si>
  <si>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3"/>
  </si>
  <si>
    <t>MK運送株式会社</t>
    <phoneticPr fontId="3"/>
  </si>
  <si>
    <t>えむけーうんそう</t>
    <phoneticPr fontId="3"/>
  </si>
  <si>
    <t>712-8026</t>
    <phoneticPr fontId="3"/>
  </si>
  <si>
    <t>http://www.mkunsou.info/</t>
    <phoneticPr fontId="3"/>
  </si>
  <si>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3"/>
  </si>
  <si>
    <t>当社は創業以来、水島工業地帯を基盤として物流を通して地域に貢献しています。
信頼される物流企業であるために、日々努力を続けています。</t>
    <phoneticPr fontId="3"/>
  </si>
  <si>
    <t>株式会社新興製作所　真庭工場</t>
    <phoneticPr fontId="3"/>
  </si>
  <si>
    <t>しんこうせいさくしょまにわこうじょう</t>
    <phoneticPr fontId="3"/>
  </si>
  <si>
    <t>719-3122</t>
    <phoneticPr fontId="3"/>
  </si>
  <si>
    <t>http://www.sinko-fh.co.jp</t>
  </si>
  <si>
    <t>http://www.sinko-fh.co.jp</t>
    <phoneticPr fontId="3"/>
  </si>
  <si>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3"/>
  </si>
  <si>
    <t>「岡山から世界に」を合言葉に「切る、磨くの超精密加工」で縁の下の力持ちとしてより良い社会の実現へ貢献して参ります。</t>
    <phoneticPr fontId="3"/>
  </si>
  <si>
    <t>株式会社新興製作所　津山工場</t>
    <phoneticPr fontId="3"/>
  </si>
  <si>
    <t>しんこうせいさくしょつやまこうじょう</t>
    <phoneticPr fontId="3"/>
  </si>
  <si>
    <t>708-1216</t>
    <phoneticPr fontId="3"/>
  </si>
  <si>
    <t>社会福祉法人鴻仁福祉会 特別養護老人ホーム愛光苑</t>
    <phoneticPr fontId="3"/>
  </si>
  <si>
    <t>こうじんふくしかいとくべつようごろうじんほーむあいこうえん</t>
    <phoneticPr fontId="3"/>
  </si>
  <si>
    <t>702-8026</t>
    <phoneticPr fontId="3"/>
  </si>
  <si>
    <t>http://aikouen.info/</t>
    <phoneticPr fontId="3"/>
  </si>
  <si>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3"/>
  </si>
  <si>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3"/>
  </si>
  <si>
    <t>おかやまけんちゅうしょうきぎょうだんたいちゅうおうかい</t>
  </si>
  <si>
    <t>0076</t>
  </si>
  <si>
    <t>0077</t>
  </si>
  <si>
    <t>700-0817</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</si>
  <si>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t>
  </si>
  <si>
    <t>県内の中小企業者の組織化を通じて、中小企業者の振興・活性化を図ります。</t>
    <phoneticPr fontId="17"/>
  </si>
  <si>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</si>
  <si>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</si>
  <si>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</si>
  <si>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</si>
  <si>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</si>
  <si>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3"/>
  </si>
  <si>
    <t>0076</t>
    <phoneticPr fontId="3"/>
  </si>
  <si>
    <t>医療法人社団プライムケア岡山</t>
    <phoneticPr fontId="17"/>
  </si>
  <si>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</si>
  <si>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</si>
  <si>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</si>
  <si>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</si>
  <si>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</si>
  <si>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</si>
  <si>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</si>
  <si>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</si>
  <si>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</si>
  <si>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</si>
  <si>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3"/>
  </si>
  <si>
    <t>0078</t>
    <phoneticPr fontId="3"/>
  </si>
  <si>
    <t>R04015</t>
  </si>
  <si>
    <t>700-0912</t>
    <phoneticPr fontId="3"/>
  </si>
  <si>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3"/>
  </si>
  <si>
    <t>株式会社バンケットサプライ</t>
    <phoneticPr fontId="3"/>
  </si>
  <si>
    <t>ばんけっとさぷらい</t>
    <phoneticPr fontId="3"/>
  </si>
  <si>
    <t>http://www.banquet-supply.co.jp</t>
    <phoneticPr fontId="3"/>
  </si>
  <si>
    <t>R04016</t>
  </si>
  <si>
    <t>R04017</t>
  </si>
  <si>
    <t>山﨑プラント株式会社水島営業所</t>
    <phoneticPr fontId="3"/>
  </si>
  <si>
    <t>712-8074</t>
    <phoneticPr fontId="3"/>
  </si>
  <si>
    <t>やまさきぷらんとみずしまえいぎょうしょ</t>
    <phoneticPr fontId="3"/>
  </si>
  <si>
    <t>https://yamasaki-p.jp/</t>
    <phoneticPr fontId="3"/>
  </si>
  <si>
    <t>建設業</t>
    <phoneticPr fontId="3"/>
  </si>
  <si>
    <t>○月に一度、ノー残業デーを実施します。
○有給休暇を取りやすくするため、会社カレンダーに有給休暇取得奨励日を作ります。
○男女従業員が共に育児休暇・育児休業が取得しやすい環境作りをします。</t>
    <phoneticPr fontId="3"/>
  </si>
  <si>
    <t>当社は創業以来60年をこえ、多くのプラント設備の企画、設計、製作、建設及びメンテナンスを担ってきました。
いつも大切にしているのは、未来を創造する情熱です。</t>
    <phoneticPr fontId="3"/>
  </si>
  <si>
    <t>株式会社安田工業所</t>
    <phoneticPr fontId="3"/>
  </si>
  <si>
    <t>719-3205</t>
    <phoneticPr fontId="3"/>
  </si>
  <si>
    <t>真庭市</t>
    <rPh sb="0" eb="3">
      <t>マニワシ</t>
    </rPh>
    <phoneticPr fontId="3"/>
  </si>
  <si>
    <t>https://www.yasda.net</t>
    <phoneticPr fontId="3"/>
  </si>
  <si>
    <t>当社は、鉄工業を生業としており、お客様に満足していただくために常に技術を「革新」、品質を「核心」、信用を「確信」を信条に躍進し続けております。</t>
    <phoneticPr fontId="3"/>
  </si>
  <si>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3"/>
  </si>
  <si>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3"/>
  </si>
  <si>
    <t>https://www.tiger-machine.com/</t>
    <phoneticPr fontId="3"/>
  </si>
  <si>
    <t>0072</t>
    <phoneticPr fontId="3"/>
  </si>
  <si>
    <t>0073</t>
    <phoneticPr fontId="3"/>
  </si>
  <si>
    <t>0074</t>
    <phoneticPr fontId="3"/>
  </si>
  <si>
    <t xml:space="preserve">
https://paone.jp/</t>
    <phoneticPr fontId="3"/>
  </si>
  <si>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3"/>
  </si>
  <si>
    <t>https://www.akinaga-hoken.com/</t>
    <phoneticPr fontId="3"/>
  </si>
  <si>
    <t>ioetedesign</t>
    <phoneticPr fontId="3"/>
  </si>
  <si>
    <t>いおえてでざいん</t>
    <phoneticPr fontId="3"/>
  </si>
  <si>
    <t>R04018</t>
  </si>
  <si>
    <t>710-0817</t>
    <phoneticPr fontId="3"/>
  </si>
  <si>
    <t>https://ioete-design.com/</t>
    <phoneticPr fontId="3"/>
  </si>
  <si>
    <t>○子育てをしながら、起業を目指す個人事業主の手助けをします。
○自身の経験を活かして子育てと仕事の両立を具体的に助言する相談窓口を開きます。</t>
    <phoneticPr fontId="3"/>
  </si>
  <si>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3"/>
  </si>
  <si>
    <t>ウェブティ株式会社</t>
    <phoneticPr fontId="3"/>
  </si>
  <si>
    <t>うぇぶてぃ</t>
    <phoneticPr fontId="3"/>
  </si>
  <si>
    <t>R04019</t>
  </si>
  <si>
    <t>700-0927</t>
    <phoneticPr fontId="3"/>
  </si>
  <si>
    <t>https://webty.jp</t>
    <phoneticPr fontId="3"/>
  </si>
  <si>
    <t>弊社ではホームページのみならず、ウェブサイトシステムやアプリの構築、サポートも行っております。
目に見える部分とそうではない部分、双方をワンストップでサポートいたします。</t>
    <phoneticPr fontId="3"/>
  </si>
  <si>
    <t>玉野土建株式会社</t>
    <phoneticPr fontId="3"/>
  </si>
  <si>
    <t>たまのどけん</t>
    <phoneticPr fontId="3"/>
  </si>
  <si>
    <t>R04020</t>
  </si>
  <si>
    <t>706-0011</t>
    <phoneticPr fontId="3"/>
  </si>
  <si>
    <t>http://tamado.jp/</t>
    <phoneticPr fontId="3"/>
  </si>
  <si>
    <t>大正６年創業・昭和２４年設立の総合建設業です。玉野市を中心に県南エリアで個人のお客様・企業のお客様・官庁様など幅広くお取引させていただいています。</t>
    <phoneticPr fontId="3"/>
  </si>
  <si>
    <t>日本インフラマネジメント株式会社</t>
    <phoneticPr fontId="3"/>
  </si>
  <si>
    <t>にほんいんふらまねじめんと</t>
    <phoneticPr fontId="3"/>
  </si>
  <si>
    <t>R04021</t>
  </si>
  <si>
    <t>701-1154</t>
    <phoneticPr fontId="3"/>
  </si>
  <si>
    <t>https://ej-jimco.co.jp</t>
    <phoneticPr fontId="3"/>
  </si>
  <si>
    <t>○育児休業に関する管理職研修（マタハラ・パタハラ防止など）を実施して、育児休業を取得しやすくする環境の整備及び育児休業に関する職場風土の改革を行います。
○年次有給休暇の取得日数を 1 人当たり 8 日以上の日数とします。
○男性従業員の育児休業取得を推奨します。</t>
    <phoneticPr fontId="3"/>
  </si>
  <si>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3"/>
  </si>
  <si>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3"/>
  </si>
  <si>
    <t>シンニチロ建工株式会社</t>
    <phoneticPr fontId="3"/>
  </si>
  <si>
    <t>しんにちろけんこう</t>
    <phoneticPr fontId="3"/>
  </si>
  <si>
    <t>R04022</t>
  </si>
  <si>
    <t>https://s-kenko.co.jp/</t>
    <phoneticPr fontId="3"/>
  </si>
  <si>
    <t>顧客の満足と社会への貢献を目指し、安全に配慮した当社の質の高い構造物とサービスを顧客に提供しています。</t>
    <phoneticPr fontId="3"/>
  </si>
  <si>
    <t>株式会社生興運送</t>
    <phoneticPr fontId="3"/>
  </si>
  <si>
    <t>せいこううんそう</t>
    <phoneticPr fontId="3"/>
  </si>
  <si>
    <t>R04023</t>
  </si>
  <si>
    <t>715-0004</t>
    <phoneticPr fontId="3"/>
  </si>
  <si>
    <t>https://www.seikounet.co.jp/</t>
    <phoneticPr fontId="3"/>
  </si>
  <si>
    <t>（株）生興運送は物流のプロフェッショナルとして、「輸配送業務」「倉庫管理業務」「車両整備業務」を３本柱にお客様に最善の提案を行っています。
働きやすい職場への環境整備も強化しています。</t>
    <phoneticPr fontId="3"/>
  </si>
  <si>
    <t>倉敷電子工業株式会社</t>
    <phoneticPr fontId="3"/>
  </si>
  <si>
    <t>くらしきでんしこうぎょう</t>
    <phoneticPr fontId="3"/>
  </si>
  <si>
    <t>R04024</t>
  </si>
  <si>
    <t>710-0835</t>
    <phoneticPr fontId="3"/>
  </si>
  <si>
    <t>https://kuraden.co.jp/</t>
    <phoneticPr fontId="3"/>
  </si>
  <si>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3"/>
  </si>
  <si>
    <t>世界中から称賛される“Made in Japan”それを陰で支えるのが当社の電子基板です。倉敷の地からお客様をサポートする事でより豊かな社会を築く事が使命と思っています。</t>
    <phoneticPr fontId="3"/>
  </si>
  <si>
    <t>株式会社デンソーソリューション　中国支社岡山支店</t>
    <phoneticPr fontId="3"/>
  </si>
  <si>
    <t>でんそーそりゅーしょんちゅうごくししゃおかやましてん</t>
    <phoneticPr fontId="3"/>
  </si>
  <si>
    <t>R04025</t>
  </si>
  <si>
    <t>700-0941</t>
    <phoneticPr fontId="3"/>
  </si>
  <si>
    <t>https://www.denso-solution.com/</t>
    <phoneticPr fontId="3"/>
  </si>
  <si>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3"/>
  </si>
  <si>
    <t>乗用車・商用車など自動車分野、住宅・工場・オフィス関連分野等におけるデンソー･デンソーテン製品をはじめとするさまざまな製品の販売、サービス業務。</t>
    <phoneticPr fontId="3"/>
  </si>
  <si>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3"/>
  </si>
  <si>
    <t>○男性女性従業員が共に育児休業を取得しやすい環境を整え、仕事と子育てに励める会社作りをしています。</t>
    <rPh sb="1" eb="3">
      <t>ダンセイ</t>
    </rPh>
    <phoneticPr fontId="3"/>
  </si>
  <si>
    <t>0081</t>
  </si>
  <si>
    <t>0082</t>
  </si>
  <si>
    <t>0083</t>
  </si>
  <si>
    <t>700-0941</t>
  </si>
  <si>
    <t>https://www.denso-solution.com/</t>
  </si>
  <si>
    <t>株式会社楽喜　あゆむサービス</t>
    <phoneticPr fontId="3"/>
  </si>
  <si>
    <t>らっき　あゆむさーびす</t>
    <phoneticPr fontId="3"/>
  </si>
  <si>
    <t>R04026</t>
  </si>
  <si>
    <t>R04027</t>
  </si>
  <si>
    <t>702-8021</t>
    <phoneticPr fontId="3"/>
  </si>
  <si>
    <t>岡山市南区</t>
    <rPh sb="0" eb="5">
      <t>オカヤマシミナミク</t>
    </rPh>
    <phoneticPr fontId="3"/>
  </si>
  <si>
    <t>http://ayumu-service.com/</t>
  </si>
  <si>
    <t>http://ayumu-service.com/</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</si>
  <si>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〇ノー残業デーを実施て所定外労働時間の抑制を目指します。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</si>
  <si>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</si>
  <si>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3"/>
  </si>
  <si>
    <t>株式会社高谷建設</t>
    <phoneticPr fontId="3"/>
  </si>
  <si>
    <t>たかたにけんせつ</t>
    <phoneticPr fontId="3"/>
  </si>
  <si>
    <t>711-0936</t>
    <phoneticPr fontId="3"/>
  </si>
  <si>
    <t>http://takatani.jp/</t>
    <phoneticPr fontId="3"/>
  </si>
  <si>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3"/>
  </si>
  <si>
    <t>「事業を通じ、地域社会に役立ち、良い環境・教育を次世代に繋ぐ。」をモットーに、解体工事業・産業廃棄物中間処理業などの事業を広げ、会社・社員共に成長し続ける会社です。</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</si>
  <si>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3"/>
  </si>
  <si>
    <t>税理士事務所レグルス岡山</t>
    <phoneticPr fontId="17"/>
  </si>
  <si>
    <t>ぜいりしじむしょれぐるすおかやま</t>
    <phoneticPr fontId="17"/>
  </si>
  <si>
    <t>https://reg-leonis.jp/</t>
    <phoneticPr fontId="3"/>
  </si>
  <si>
    <t>株式会社トーカロイホールディングス</t>
    <rPh sb="0" eb="4">
      <t>カブシキガイシャ</t>
    </rPh>
    <phoneticPr fontId="17"/>
  </si>
  <si>
    <t>とーかろいほーるでぃんぐす</t>
    <phoneticPr fontId="17"/>
  </si>
  <si>
    <t>https://www.tokaloy.co.jp/company</t>
    <phoneticPr fontId="17"/>
  </si>
  <si>
    <t>社会福祉法人しおかぜ</t>
    <phoneticPr fontId="3"/>
  </si>
  <si>
    <t>しおかぜ</t>
    <phoneticPr fontId="3"/>
  </si>
  <si>
    <t>R04028</t>
  </si>
  <si>
    <t>R04029</t>
  </si>
  <si>
    <t>R04030</t>
  </si>
  <si>
    <t>R04031</t>
  </si>
  <si>
    <t>R04032</t>
  </si>
  <si>
    <t>711-0927</t>
    <phoneticPr fontId="3"/>
  </si>
  <si>
    <t>https://www.shiokaze-group.co.jp</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</si>
  <si>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phoneticPr fontId="3"/>
  </si>
  <si>
    <t>「その人がその人らしく」社会生活が送れるように職員が一丸となり地域福祉の充実に取り組み、地域住民と一体的な活動を展開し、心のこもった福祉サービスと雇用の場の提供に努めます。</t>
    <phoneticPr fontId="3"/>
  </si>
  <si>
    <t>株式会社ハラダ</t>
    <phoneticPr fontId="3"/>
  </si>
  <si>
    <t>はらだ</t>
    <phoneticPr fontId="3"/>
  </si>
  <si>
    <t>710-0065</t>
    <phoneticPr fontId="3"/>
  </si>
  <si>
    <t>http://haradanet.com/</t>
    <phoneticPr fontId="3"/>
  </si>
  <si>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3"/>
  </si>
  <si>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3"/>
  </si>
  <si>
    <t>株式会社三壽工業所</t>
    <phoneticPr fontId="3"/>
  </si>
  <si>
    <t>みすこうぎょうしょ</t>
    <phoneticPr fontId="3"/>
  </si>
  <si>
    <t>716-1411</t>
    <phoneticPr fontId="3"/>
  </si>
  <si>
    <t>弊社は人々が安全で快適な生活をするための基盤づくりに取り組んでいます。道路や橋梁、災害防止のための河川、治山工事など、地域に形として残る財産の保全と建設を行っております。</t>
    <phoneticPr fontId="3"/>
  </si>
  <si>
    <t>新青山株式会社</t>
    <phoneticPr fontId="3"/>
  </si>
  <si>
    <t>しんあおやま</t>
    <phoneticPr fontId="3"/>
  </si>
  <si>
    <t>https://shin-aoyama.co.jp</t>
    <phoneticPr fontId="3"/>
  </si>
  <si>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3"/>
  </si>
  <si>
    <t>0084</t>
  </si>
  <si>
    <t>0085</t>
  </si>
  <si>
    <t>0086</t>
  </si>
  <si>
    <t>0087</t>
  </si>
  <si>
    <t>0088</t>
  </si>
  <si>
    <t>https://www.kasaoka-d-hp.or.jp/</t>
    <phoneticPr fontId="3"/>
  </si>
  <si>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2"/>
  </si>
  <si>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2"/>
  </si>
  <si>
    <t>岡山両備タクシー（株）豊浜営業所</t>
    <rPh sb="0" eb="2">
      <t>オカヤマ</t>
    </rPh>
    <rPh sb="2" eb="4">
      <t>リョウビ</t>
    </rPh>
    <rPh sb="8" eb="11">
      <t>カブ</t>
    </rPh>
    <rPh sb="11" eb="13">
      <t>トヨハマ</t>
    </rPh>
    <rPh sb="13" eb="16">
      <t>エイギョウショ</t>
    </rPh>
    <phoneticPr fontId="2"/>
  </si>
  <si>
    <t>https://okayama-ryobi-taxi.jp/</t>
    <phoneticPr fontId="3"/>
  </si>
  <si>
    <t>○育児休業取得者が休業終了後円滑に職務に復帰できるよう、従業員の能力の開発および向上を図ります。
○就業時間は従業員本人の希望に添えるよう、随時相談窓口を設けます。</t>
    <phoneticPr fontId="18"/>
  </si>
  <si>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2"/>
  </si>
  <si>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2"/>
  </si>
  <si>
    <t>https://www.kyokuto.or.jp/</t>
    <phoneticPr fontId="3"/>
  </si>
  <si>
    <t>せぶんいれぶんじゃぱん　おかやまちくかんりぶ</t>
    <phoneticPr fontId="3"/>
  </si>
  <si>
    <t>700-0017</t>
    <phoneticPr fontId="2"/>
  </si>
  <si>
    <t>https://sunyoace-line.co.jp/</t>
    <phoneticPr fontId="3"/>
  </si>
  <si>
    <t>https://www.marugo-rubber.co.jp/</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</si>
  <si>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phoneticPr fontId="18"/>
  </si>
  <si>
    <t>○働き方を見直すために、毎週水曜日を「ノー残業デー」と します。
○大学生を対象としたインターンシップを実施します。</t>
    <rPh sb="14" eb="15">
      <t>スイ</t>
    </rPh>
    <phoneticPr fontId="18"/>
  </si>
  <si>
    <t>株式会社創作屋</t>
    <rPh sb="0" eb="4">
      <t>カブシキガイシャ</t>
    </rPh>
    <rPh sb="4" eb="7">
      <t>ソウサクヤ</t>
    </rPh>
    <phoneticPr fontId="3"/>
  </si>
  <si>
    <t>そうさくや</t>
    <phoneticPr fontId="3"/>
  </si>
  <si>
    <t>710-1201</t>
    <phoneticPr fontId="3"/>
  </si>
  <si>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3"/>
  </si>
  <si>
    <t>https://www.hirakin.co.jp/</t>
    <phoneticPr fontId="3"/>
  </si>
  <si>
    <t>セイショク株式会社</t>
    <rPh sb="5" eb="9">
      <t>カブシキガイシャ</t>
    </rPh>
    <phoneticPr fontId="3"/>
  </si>
  <si>
    <t>せいしょく</t>
    <phoneticPr fontId="3"/>
  </si>
  <si>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2"/>
  </si>
  <si>
    <t>電設資材・住宅設備機器・家庭電器商品の卸販売を通じて地球環境にやさしい省エネ・エコ商品や安全安心な最新の電気設備をご提案し、地域社会に貢献することを目指しています。</t>
    <phoneticPr fontId="3"/>
  </si>
  <si>
    <t>https://www.zeno.co.jp/</t>
    <phoneticPr fontId="3"/>
  </si>
  <si>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3"/>
  </si>
  <si>
    <t>○配偶者出産休暇制度を２日間設けます。
○結婚記念日休暇を設けます。
○保育園等の送迎で通常勤務が困難な場合、小学校３年終了時までの子を持つ従業員は、始業開始時間を変更する事が出来る制度を設けます。
○子を養育する従業員で高校までの学校行事に出席する場合の休暇制度を設けます。
○子の看護休暇の取得を小学校６年生終了時までの子と範囲を拡大し、一人につき年10日、二人以上であれば年20日を時間単位でも取得できる制度を設けます。</t>
    <rPh sb="140" eb="141">
      <t>コ</t>
    </rPh>
    <rPh sb="142" eb="144">
      <t>カンゴ</t>
    </rPh>
    <rPh sb="144" eb="146">
      <t>キュウカ</t>
    </rPh>
    <rPh sb="147" eb="149">
      <t>シュトク</t>
    </rPh>
    <rPh sb="150" eb="153">
      <t>ショウガッコウ</t>
    </rPh>
    <rPh sb="154" eb="156">
      <t>ネンセイ</t>
    </rPh>
    <rPh sb="156" eb="159">
      <t>シュウリョウジ</t>
    </rPh>
    <rPh sb="162" eb="163">
      <t>コ</t>
    </rPh>
    <rPh sb="164" eb="166">
      <t>ハンイ</t>
    </rPh>
    <rPh sb="167" eb="169">
      <t>カクダイ</t>
    </rPh>
    <rPh sb="171" eb="173">
      <t>ヒトリ</t>
    </rPh>
    <rPh sb="176" eb="177">
      <t>ネン</t>
    </rPh>
    <rPh sb="179" eb="180">
      <t>ニチ</t>
    </rPh>
    <rPh sb="181" eb="185">
      <t>フタリイジョウ</t>
    </rPh>
    <rPh sb="189" eb="190">
      <t>ネン</t>
    </rPh>
    <rPh sb="192" eb="193">
      <t>ニチ</t>
    </rPh>
    <rPh sb="194" eb="198">
      <t>ジカンタンイ</t>
    </rPh>
    <rPh sb="200" eb="202">
      <t>シュトク</t>
    </rPh>
    <rPh sb="205" eb="207">
      <t>セイド</t>
    </rPh>
    <rPh sb="208" eb="209">
      <t>モウ</t>
    </rPh>
    <phoneticPr fontId="2"/>
  </si>
  <si>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18"/>
  </si>
  <si>
    <t>http://www.nkcinc.jp/</t>
    <phoneticPr fontId="3"/>
  </si>
  <si>
    <t>710-0825</t>
    <phoneticPr fontId="3"/>
  </si>
  <si>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t>
    <phoneticPr fontId="2"/>
  </si>
  <si>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18"/>
  </si>
  <si>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18"/>
  </si>
  <si>
    <t>○子どもの誕生日、家族行事、学校行事へ参加するための休暇取得を奨励します。
○小中高校生に、国際理解ワークショップを実施します。</t>
    <phoneticPr fontId="18"/>
  </si>
  <si>
    <t>安永教育学院株式会社</t>
    <rPh sb="0" eb="4">
      <t>ヤスナガキョウイク</t>
    </rPh>
    <rPh sb="4" eb="6">
      <t>ガクイン</t>
    </rPh>
    <rPh sb="6" eb="10">
      <t>カブシキガイシャ</t>
    </rPh>
    <phoneticPr fontId="3"/>
  </si>
  <si>
    <t>やすながきょういくがくいん</t>
    <phoneticPr fontId="3"/>
  </si>
  <si>
    <t>https://www.jigaku-dojo.com/</t>
    <phoneticPr fontId="2"/>
  </si>
  <si>
    <t>https://www.kojuen.jp/</t>
    <phoneticPr fontId="2"/>
  </si>
  <si>
    <t>リズム食品株式会社</t>
    <rPh sb="3" eb="5">
      <t>ショクヒン</t>
    </rPh>
    <rPh sb="5" eb="9">
      <t>カブシキガイシャ</t>
    </rPh>
    <phoneticPr fontId="3"/>
  </si>
  <si>
    <t>りずむしょくひん</t>
    <phoneticPr fontId="2"/>
  </si>
  <si>
    <t>https://nodahatsu.jp/</t>
    <phoneticPr fontId="3"/>
  </si>
  <si>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18"/>
  </si>
  <si>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2"/>
  </si>
  <si>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〇産前・産後の家族をサポートするための休暇を取得しやすい環境を作り、周知致します。</t>
    <rPh sb="155" eb="157">
      <t>サンゼン</t>
    </rPh>
    <rPh sb="158" eb="160">
      <t>サンゴ</t>
    </rPh>
    <rPh sb="161" eb="163">
      <t>カゾク</t>
    </rPh>
    <rPh sb="173" eb="175">
      <t>キュウカ</t>
    </rPh>
    <rPh sb="176" eb="178">
      <t>シュトク</t>
    </rPh>
    <rPh sb="182" eb="184">
      <t>カンキョウ</t>
    </rPh>
    <rPh sb="185" eb="186">
      <t>ツク</t>
    </rPh>
    <rPh sb="188" eb="191">
      <t>シュウチイタ</t>
    </rPh>
    <phoneticPr fontId="2"/>
  </si>
  <si>
    <t xml:space="preserve">703-8233 </t>
    <phoneticPr fontId="2"/>
  </si>
  <si>
    <t>711-0937</t>
    <phoneticPr fontId="3"/>
  </si>
  <si>
    <t>711-0937</t>
    <phoneticPr fontId="2"/>
  </si>
  <si>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○毎週水曜日のノー残業デーやリフレッシュ休暇制度の導入など、社員のワーク・ライフ・バランスに合った働き方を推進します。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55" eb="159">
      <t>キュウカセイド</t>
    </rPh>
    <rPh sb="160" eb="162">
      <t>ドウニュウ</t>
    </rPh>
    <rPh sb="165" eb="167">
      <t>シャイン</t>
    </rPh>
    <rPh sb="181" eb="182">
      <t>ア</t>
    </rPh>
    <rPh sb="184" eb="185">
      <t>ハタラ</t>
    </rPh>
    <rPh sb="186" eb="187">
      <t>カタ</t>
    </rPh>
    <rPh sb="188" eb="190">
      <t>スイシン</t>
    </rPh>
    <phoneticPr fontId="17"/>
  </si>
  <si>
    <t>700-0826</t>
    <phoneticPr fontId="17"/>
  </si>
  <si>
    <t>〇働き方を見直すために、毎週水曜日を「定時退社日」とし、毎週月曜日と金曜日を「19時退社日」とします。
〇学生を対象としたインターンシップを実施します。
○従業員ひとりひとりが能力を最大限発揮できるよう、ワークとライフの多様性を支援し、テレワーク推進運動を行います。</t>
    <rPh sb="1" eb="2">
      <t>ハタラ</t>
    </rPh>
    <rPh sb="3" eb="4">
      <t>カタ</t>
    </rPh>
    <rPh sb="5" eb="7">
      <t>ミナオ</t>
    </rPh>
    <rPh sb="12" eb="14">
      <t>マイシュウ</t>
    </rPh>
    <rPh sb="14" eb="17">
      <t>スイヨウビ</t>
    </rPh>
    <rPh sb="19" eb="21">
      <t>テイジ</t>
    </rPh>
    <rPh sb="21" eb="23">
      <t>タイシャ</t>
    </rPh>
    <rPh sb="23" eb="24">
      <t>ビ</t>
    </rPh>
    <rPh sb="28" eb="30">
      <t>マイシュウ</t>
    </rPh>
    <rPh sb="30" eb="33">
      <t>ゲツヨウビ</t>
    </rPh>
    <rPh sb="34" eb="37">
      <t>キンヨウビ</t>
    </rPh>
    <rPh sb="41" eb="42">
      <t>ジ</t>
    </rPh>
    <rPh sb="42" eb="44">
      <t>タイシャ</t>
    </rPh>
    <rPh sb="44" eb="45">
      <t>ビ</t>
    </rPh>
    <rPh sb="53" eb="55">
      <t>ガクセイ</t>
    </rPh>
    <rPh sb="56" eb="58">
      <t>タイショウ</t>
    </rPh>
    <rPh sb="70" eb="72">
      <t>ジッシ</t>
    </rPh>
    <rPh sb="78" eb="81">
      <t>ジュウギョウイン</t>
    </rPh>
    <rPh sb="88" eb="90">
      <t>ノウリョク</t>
    </rPh>
    <rPh sb="91" eb="94">
      <t>サイダイゲン</t>
    </rPh>
    <rPh sb="94" eb="96">
      <t>ハッキ</t>
    </rPh>
    <rPh sb="110" eb="113">
      <t>タヨウセイ</t>
    </rPh>
    <rPh sb="114" eb="116">
      <t>シエン</t>
    </rPh>
    <rPh sb="123" eb="127">
      <t>スイシンウンドウ</t>
    </rPh>
    <rPh sb="128" eb="129">
      <t>オコナ</t>
    </rPh>
    <phoneticPr fontId="2"/>
  </si>
  <si>
    <t>第三吉備こども園</t>
    <phoneticPr fontId="2"/>
  </si>
  <si>
    <t>だいさんきびこどもえん</t>
    <phoneticPr fontId="2"/>
  </si>
  <si>
    <t>https://www.serio.inc/</t>
    <phoneticPr fontId="2"/>
  </si>
  <si>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2"/>
  </si>
  <si>
    <t>株式会社ナチュールファミーユ</t>
    <phoneticPr fontId="3"/>
  </si>
  <si>
    <t>なちゅーるふぁみーゆ</t>
    <phoneticPr fontId="3"/>
  </si>
  <si>
    <t>709-1211</t>
    <phoneticPr fontId="3"/>
  </si>
  <si>
    <t>https://nature-famille.co.jp/</t>
    <phoneticPr fontId="3"/>
  </si>
  <si>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3"/>
  </si>
  <si>
    <t>私たち、手づくり菓子工房「SETOUCHI BAKERS」は、太陽の恵みを燦々と浴びた瀬戸内の果実が主役のお菓子をお届けしています。</t>
    <phoneticPr fontId="3"/>
  </si>
  <si>
    <t>R04033</t>
  </si>
  <si>
    <t>有限会社弥生商会</t>
    <phoneticPr fontId="3"/>
  </si>
  <si>
    <t>やよいしょうかい</t>
    <phoneticPr fontId="3"/>
  </si>
  <si>
    <t>712-8033</t>
    <phoneticPr fontId="3"/>
  </si>
  <si>
    <t>https://www.yayoi0841.net/</t>
    <phoneticPr fontId="3"/>
  </si>
  <si>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3"/>
  </si>
  <si>
    <t>当社は「事業を通じ地域社会に貢献し、明るく楽しく社員と共に成長する」を経営理念としております。
社員にとって働きやすい環境づくりや職場改善を推進しています。</t>
    <phoneticPr fontId="3"/>
  </si>
  <si>
    <t>0089</t>
  </si>
  <si>
    <t>0090</t>
  </si>
  <si>
    <t>0091</t>
  </si>
  <si>
    <t>0092</t>
  </si>
  <si>
    <t>0093</t>
  </si>
  <si>
    <t>なかたにこううん</t>
  </si>
  <si>
    <t>昭和28年の創業以来、港湾運送、自動車部品製造、介護事業等、様々な分野で着実に実績を積んでまいりました。今後も社是「和と誠実」の精神の下、努力を重ねてまいります。</t>
    <phoneticPr fontId="17"/>
  </si>
  <si>
    <t>0089</t>
    <phoneticPr fontId="3"/>
  </si>
  <si>
    <t>0090</t>
    <phoneticPr fontId="3"/>
  </si>
  <si>
    <t>0091</t>
    <phoneticPr fontId="3"/>
  </si>
  <si>
    <t>0092</t>
    <phoneticPr fontId="3"/>
  </si>
  <si>
    <t>0094</t>
  </si>
  <si>
    <t>0093</t>
    <phoneticPr fontId="3"/>
  </si>
  <si>
    <t>0094</t>
    <phoneticPr fontId="3"/>
  </si>
  <si>
    <t>1919年創業の総合作業履物・ゴム部品のメーカーです。
「お客様に安全と安心をお届けする」をモットーに、素材と技術のもつ無限の可能性を追求しながら、お客様目線にたった商品開発を行っています。</t>
    <phoneticPr fontId="17"/>
  </si>
  <si>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18"/>
  </si>
  <si>
    <t>〇仕事と育児の両立を目的に、女性社員だけでなく男性社員の育児休業取得を推進します。
〇若者の就労支援を目的に、高校、大学、専門学校に通う学生のインターンシップ受入を推進します。</t>
    <phoneticPr fontId="3"/>
  </si>
  <si>
    <t>株式会社大進創寫舘岡山店</t>
    <rPh sb="8" eb="9">
      <t>カン</t>
    </rPh>
    <phoneticPr fontId="3"/>
  </si>
  <si>
    <t>0095</t>
  </si>
  <si>
    <t>0096</t>
  </si>
  <si>
    <t>1954年設立の自動車向けの製品を中心とした興業用ゴム・樹脂製品の研究開発・製造及び販売を行っているメーカーです。</t>
    <phoneticPr fontId="17"/>
  </si>
  <si>
    <t>0095</t>
    <phoneticPr fontId="3"/>
  </si>
  <si>
    <t>0096</t>
    <phoneticPr fontId="3"/>
  </si>
  <si>
    <t>株式会社山陽セフティ</t>
    <phoneticPr fontId="17"/>
  </si>
  <si>
    <t>R04034</t>
  </si>
  <si>
    <t>R04035</t>
  </si>
  <si>
    <t>大同生命保険株式会社　岡山支社</t>
    <phoneticPr fontId="3"/>
  </si>
  <si>
    <t>700-0818</t>
    <phoneticPr fontId="3"/>
  </si>
  <si>
    <t>https://www.daido-life.co.jp/</t>
    <phoneticPr fontId="3"/>
  </si>
  <si>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3"/>
  </si>
  <si>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3"/>
  </si>
  <si>
    <t>株式会社アークコンサルタント</t>
    <phoneticPr fontId="3"/>
  </si>
  <si>
    <t>だいどうせいめいほけんおかやまししゃ</t>
    <phoneticPr fontId="3"/>
  </si>
  <si>
    <t>あーくこんさるたんと</t>
    <phoneticPr fontId="3"/>
  </si>
  <si>
    <t>709-4606</t>
    <phoneticPr fontId="3"/>
  </si>
  <si>
    <t>https://arkcon.jp/</t>
    <phoneticPr fontId="3"/>
  </si>
  <si>
    <t>サービス業</t>
    <rPh sb="4" eb="5">
      <t>ギョウ</t>
    </rPh>
    <phoneticPr fontId="3"/>
  </si>
  <si>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3"/>
  </si>
  <si>
    <t>建設分野において、調査から企画立案、維持・管理までトータルでサポートいたします。
専門知識と高度な技術によって、精確・安全をスピーディーにご提供します。</t>
    <phoneticPr fontId="3"/>
  </si>
  <si>
    <t>https://sites.google.com/view/tsuyama-kodomohiroba/</t>
    <phoneticPr fontId="3"/>
  </si>
  <si>
    <t>https://www.daiyak.co.jp/</t>
    <phoneticPr fontId="3"/>
  </si>
  <si>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18"/>
  </si>
  <si>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3"/>
  </si>
  <si>
    <t>株式会社ウィルウィング</t>
    <phoneticPr fontId="3"/>
  </si>
  <si>
    <t>うぃるうぃんぐ</t>
    <phoneticPr fontId="3"/>
  </si>
  <si>
    <t>R04036</t>
  </si>
  <si>
    <t>R04037</t>
  </si>
  <si>
    <t>700-0826</t>
    <phoneticPr fontId="3"/>
  </si>
  <si>
    <t>https://www.will-wing.com/</t>
    <phoneticPr fontId="3"/>
  </si>
  <si>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3"/>
  </si>
  <si>
    <t>通信サービスを中心とした営業代行業を行っています。
社員の幸福追求を実現させる事を根幹にクライアント様、お客様、弊社社員、その全てが満足する関係を大切にしています。</t>
    <phoneticPr fontId="3"/>
  </si>
  <si>
    <t>社会福祉法人和福祉会</t>
    <phoneticPr fontId="3"/>
  </si>
  <si>
    <t>なごみふくしかい</t>
    <phoneticPr fontId="3"/>
  </si>
  <si>
    <t>701-0104</t>
    <phoneticPr fontId="3"/>
  </si>
  <si>
    <t>http://www.syounosato.or.jp/</t>
    <phoneticPr fontId="3"/>
  </si>
  <si>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3"/>
  </si>
  <si>
    <t>法人理念である「明るい笑顔・元気な挨拶・丁寧な仕事」を念頭に地域に根差した介護福祉サービス・児童福祉サービスを提供しています。</t>
    <phoneticPr fontId="3"/>
  </si>
  <si>
    <t>0097</t>
  </si>
  <si>
    <t>0098</t>
  </si>
  <si>
    <t>0099</t>
  </si>
  <si>
    <t>0100</t>
  </si>
  <si>
    <t>0101</t>
  </si>
  <si>
    <t>　わが社は、環境保護と社会活動を通して地域に貢献しています。
社員が安心と希望を持って働ける職場を提供しています。</t>
    <phoneticPr fontId="17"/>
  </si>
  <si>
    <t>0102</t>
  </si>
  <si>
    <t>0103</t>
  </si>
  <si>
    <t>0104</t>
  </si>
  <si>
    <t>702-8051</t>
    <phoneticPr fontId="3"/>
  </si>
  <si>
    <t>700-0971</t>
    <phoneticPr fontId="3"/>
  </si>
  <si>
    <t>710-0824</t>
    <phoneticPr fontId="2"/>
  </si>
  <si>
    <t>701-1223</t>
    <phoneticPr fontId="2"/>
  </si>
  <si>
    <t>0105</t>
  </si>
  <si>
    <t>0105</t>
    <phoneticPr fontId="3"/>
  </si>
  <si>
    <t>高梁市図書館(ｶﾙﾁｭｱ・ｺﾝﾋﾞﾆｴﾝｽ・ｸﾗﾌﾞ㈱)</t>
    <phoneticPr fontId="3"/>
  </si>
  <si>
    <t>たかはししとしょかん</t>
    <phoneticPr fontId="3"/>
  </si>
  <si>
    <t>R04038</t>
  </si>
  <si>
    <t>716-0036</t>
    <phoneticPr fontId="3"/>
  </si>
  <si>
    <t>高梁市</t>
    <rPh sb="0" eb="3">
      <t>タカハシシ</t>
    </rPh>
    <phoneticPr fontId="3"/>
  </si>
  <si>
    <t>https://takahashi.city-library.jp/</t>
    <phoneticPr fontId="3"/>
  </si>
  <si>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3"/>
  </si>
  <si>
    <t>高梁市図書館は、「未来につなぐ図書館」をコンセプトとして2017年2月に開館しました。
開館以来、市内外から多くの方々にご利用いただき、2022年10月に来館者が300万人を突破しました。</t>
    <phoneticPr fontId="3"/>
  </si>
  <si>
    <t>社会福祉法人津山福祉会　高寿園</t>
    <phoneticPr fontId="17"/>
  </si>
  <si>
    <t>https://www.sinkura.com/</t>
    <phoneticPr fontId="17"/>
  </si>
  <si>
    <t>岡山第一ビデオ株式会社</t>
    <phoneticPr fontId="3"/>
  </si>
  <si>
    <t>おかやまだいいちびでお</t>
    <phoneticPr fontId="3"/>
  </si>
  <si>
    <t>R04040</t>
  </si>
  <si>
    <t>R04041</t>
  </si>
  <si>
    <t>700-0807</t>
    <phoneticPr fontId="3"/>
  </si>
  <si>
    <t>http://daiichi-video.com/</t>
    <phoneticPr fontId="3"/>
  </si>
  <si>
    <t>サービス業</t>
    <rPh sb="4" eb="5">
      <t>ギョウ</t>
    </rPh>
    <phoneticPr fontId="3"/>
  </si>
  <si>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3"/>
  </si>
  <si>
    <t>「五感に響く小さな感動の積み重ね」を理念に、企業・自治体のプロモーションムービー、ウェディングムービー、舞台・発表会・式典などの記録撮影・配信など映像制作全般を行っています。</t>
    <phoneticPr fontId="3"/>
  </si>
  <si>
    <t>株式会社三協クリエイト</t>
    <phoneticPr fontId="3"/>
  </si>
  <si>
    <t>さんきょうくりえいと</t>
    <phoneticPr fontId="3"/>
  </si>
  <si>
    <t>700-0975</t>
    <phoneticPr fontId="3"/>
  </si>
  <si>
    <t>https://sankyo-create.jp</t>
    <phoneticPr fontId="3"/>
  </si>
  <si>
    <t>建設業</t>
    <rPh sb="0" eb="3">
      <t>ケンセツギョウ</t>
    </rPh>
    <phoneticPr fontId="3"/>
  </si>
  <si>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3"/>
  </si>
  <si>
    <t>総合建設業
弊社は1984年創業以来、お客様の信頼・信用を糧に「お客様の大切な宝物造り」に日進月歩、真心こめてお手伝いさせて頂いております。</t>
    <phoneticPr fontId="3"/>
  </si>
  <si>
    <t>おまち堂株式会社</t>
    <phoneticPr fontId="3"/>
  </si>
  <si>
    <t>おまちどう</t>
    <phoneticPr fontId="3"/>
  </si>
  <si>
    <t>706-0002</t>
    <phoneticPr fontId="3"/>
  </si>
  <si>
    <t>玉野市</t>
    <rPh sb="0" eb="3">
      <t>タマノシ</t>
    </rPh>
    <phoneticPr fontId="3"/>
  </si>
  <si>
    <t>https://www.omachido.net/</t>
    <phoneticPr fontId="3"/>
  </si>
  <si>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3"/>
  </si>
  <si>
    <t>R04039</t>
    <phoneticPr fontId="3"/>
  </si>
  <si>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3"/>
  </si>
  <si>
    <t>R4</t>
  </si>
  <si>
    <t>R4</t>
    <phoneticPr fontId="17"/>
  </si>
  <si>
    <t>R4</t>
    <phoneticPr fontId="3"/>
  </si>
  <si>
    <t>0106</t>
  </si>
  <si>
    <t>シンニチロ建工株式会社</t>
    <rPh sb="5" eb="7">
      <t>ケンコウ</t>
    </rPh>
    <rPh sb="7" eb="11">
      <t>カブシキガイシャ</t>
    </rPh>
    <phoneticPr fontId="17"/>
  </si>
  <si>
    <t>しんにちろけんこうかぶしきがいしゃ</t>
    <phoneticPr fontId="17"/>
  </si>
  <si>
    <t>岡山市北区</t>
    <rPh sb="0" eb="3">
      <t>オカヤマシ</t>
    </rPh>
    <rPh sb="3" eb="5">
      <t>キタク</t>
    </rPh>
    <phoneticPr fontId="17"/>
  </si>
  <si>
    <t>700-0927</t>
    <phoneticPr fontId="17"/>
  </si>
  <si>
    <t>建設業</t>
    <rPh sb="0" eb="3">
      <t>ケンセツギョウ</t>
    </rPh>
    <phoneticPr fontId="17"/>
  </si>
  <si>
    <t>0106</t>
    <phoneticPr fontId="3"/>
  </si>
  <si>
    <t>R04022</t>
    <phoneticPr fontId="17"/>
  </si>
  <si>
    <t>株式会社エスワン</t>
    <rPh sb="0" eb="4">
      <t>カブシキガイシャ</t>
    </rPh>
    <phoneticPr fontId="3"/>
  </si>
  <si>
    <t>えすわん</t>
    <phoneticPr fontId="3"/>
  </si>
  <si>
    <t>R05001</t>
    <phoneticPr fontId="3"/>
  </si>
  <si>
    <t>712-8051</t>
    <phoneticPr fontId="3"/>
  </si>
  <si>
    <t>倉敷市</t>
    <rPh sb="0" eb="3">
      <t>クラシキシ</t>
    </rPh>
    <phoneticPr fontId="3"/>
  </si>
  <si>
    <t>https://www.s-one-net.co.jp</t>
    <phoneticPr fontId="3"/>
  </si>
  <si>
    <t>製造業</t>
    <rPh sb="0" eb="3">
      <t>セイゾウギョウ</t>
    </rPh>
    <phoneticPr fontId="3"/>
  </si>
  <si>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3"/>
  </si>
  <si>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3"/>
  </si>
  <si>
    <t>700-0902</t>
    <phoneticPr fontId="2"/>
  </si>
  <si>
    <t>有限会社エンビジョン</t>
    <phoneticPr fontId="3"/>
  </si>
  <si>
    <t>えんびじょん</t>
    <phoneticPr fontId="3"/>
  </si>
  <si>
    <t>ファナテック株式会社</t>
    <rPh sb="6" eb="10">
      <t>カブシキガイシャ</t>
    </rPh>
    <phoneticPr fontId="3"/>
  </si>
  <si>
    <t>ふぁなてっく</t>
    <phoneticPr fontId="3"/>
  </si>
  <si>
    <t>R05002</t>
  </si>
  <si>
    <t>R05003</t>
  </si>
  <si>
    <t>R05004</t>
  </si>
  <si>
    <t>707-0024</t>
    <phoneticPr fontId="3"/>
  </si>
  <si>
    <t>美作市</t>
    <rPh sb="0" eb="3">
      <t>ミマサカシ</t>
    </rPh>
    <phoneticPr fontId="3"/>
  </si>
  <si>
    <t>https://fanatec.bsi.jp/</t>
    <phoneticPr fontId="3"/>
  </si>
  <si>
    <t>建設業</t>
    <rPh sb="0" eb="3">
      <t>ケンセツギョウ</t>
    </rPh>
    <phoneticPr fontId="3"/>
  </si>
  <si>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3"/>
  </si>
  <si>
    <t>協和ファインテック株式会社</t>
    <rPh sb="0" eb="2">
      <t>キョウワ</t>
    </rPh>
    <rPh sb="9" eb="13">
      <t>カブシキガイシャ</t>
    </rPh>
    <phoneticPr fontId="3"/>
  </si>
  <si>
    <t>きょうわふぁいんてっく</t>
    <phoneticPr fontId="3"/>
  </si>
  <si>
    <t>704-8193</t>
    <phoneticPr fontId="3"/>
  </si>
  <si>
    <t>https://www.kyowa-ft.co.jp/</t>
    <phoneticPr fontId="3"/>
  </si>
  <si>
    <t>製造業</t>
    <rPh sb="0" eb="3">
      <t>セイゾウギョウ</t>
    </rPh>
    <phoneticPr fontId="3"/>
  </si>
  <si>
    <t>協和ファインテックでは、「メーカーを支えるメーカー」として、世界トップクラスの技術を誇る精密ギヤポンプを主力に、生活に欠かせない身近な物の製造に携わっています。</t>
    <phoneticPr fontId="3"/>
  </si>
  <si>
    <t>株式会社勝山組</t>
    <rPh sb="0" eb="4">
      <t>カブシキガイシャ</t>
    </rPh>
    <rPh sb="4" eb="7">
      <t>カツヤマグミ</t>
    </rPh>
    <phoneticPr fontId="3"/>
  </si>
  <si>
    <t>かつやまぐみ</t>
    <phoneticPr fontId="3"/>
  </si>
  <si>
    <t>708-0002</t>
    <phoneticPr fontId="3"/>
  </si>
  <si>
    <t>津山市</t>
    <rPh sb="0" eb="3">
      <t>ツヤマシ</t>
    </rPh>
    <phoneticPr fontId="3"/>
  </si>
  <si>
    <t>https://katsuyamagumi.co.jp</t>
    <phoneticPr fontId="3"/>
  </si>
  <si>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3"/>
  </si>
  <si>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</si>
  <si>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3"/>
  </si>
  <si>
    <t>株式会社松永創作事務所</t>
    <rPh sb="0" eb="4">
      <t>カブシキガイシャ</t>
    </rPh>
    <phoneticPr fontId="2"/>
  </si>
  <si>
    <t>協和ファインテック株式会社</t>
    <rPh sb="0" eb="2">
      <t>キョウワ</t>
    </rPh>
    <rPh sb="9" eb="13">
      <t>カブシキガイシャ</t>
    </rPh>
    <phoneticPr fontId="17"/>
  </si>
  <si>
    <t>医療法人　社団　藤田病院</t>
    <rPh sb="0" eb="4">
      <t>イリョウホウジン</t>
    </rPh>
    <rPh sb="5" eb="7">
      <t>シャダン</t>
    </rPh>
    <rPh sb="8" eb="10">
      <t>フジタ</t>
    </rPh>
    <rPh sb="10" eb="12">
      <t>ビョウイン</t>
    </rPh>
    <phoneticPr fontId="17"/>
  </si>
  <si>
    <t>岡山放送株式会社</t>
    <rPh sb="0" eb="4">
      <t>オカヤマホウソウ</t>
    </rPh>
    <rPh sb="4" eb="8">
      <t>カブシキガイシャ</t>
    </rPh>
    <phoneticPr fontId="17"/>
  </si>
  <si>
    <t>片山工業株式会社</t>
    <rPh sb="0" eb="4">
      <t>カタヤマコウギョウ</t>
    </rPh>
    <rPh sb="4" eb="8">
      <t>カブシキガイシャ</t>
    </rPh>
    <phoneticPr fontId="17"/>
  </si>
  <si>
    <t>0107</t>
  </si>
  <si>
    <t>0108</t>
  </si>
  <si>
    <t>0109</t>
  </si>
  <si>
    <t>0110</t>
  </si>
  <si>
    <t>きょうわふぁいんてっく</t>
    <phoneticPr fontId="17"/>
  </si>
  <si>
    <t>ふじたびょういん</t>
    <phoneticPr fontId="17"/>
  </si>
  <si>
    <t>おかやまほうそう</t>
    <phoneticPr fontId="17"/>
  </si>
  <si>
    <t>かたやまこうぎょう</t>
    <phoneticPr fontId="17"/>
  </si>
  <si>
    <t>704-8193</t>
  </si>
  <si>
    <t>岡山市東区</t>
    <rPh sb="0" eb="3">
      <t>オカヤマシ</t>
    </rPh>
    <rPh sb="3" eb="5">
      <t>ヒガシク</t>
    </rPh>
    <phoneticPr fontId="17"/>
  </si>
  <si>
    <t>R05003</t>
    <phoneticPr fontId="17"/>
  </si>
  <si>
    <t>704-8112</t>
    <phoneticPr fontId="17"/>
  </si>
  <si>
    <t>医療・福祉</t>
    <rPh sb="0" eb="2">
      <t>イリョウ</t>
    </rPh>
    <rPh sb="3" eb="5">
      <t>フクシ</t>
    </rPh>
    <phoneticPr fontId="17"/>
  </si>
  <si>
    <t>700-8635</t>
  </si>
  <si>
    <t>https://www.kyowa-ft.co.jp/</t>
    <phoneticPr fontId="17"/>
  </si>
  <si>
    <t>〇男女従業員の働きやすさ向上及び、妊娠中や出産後の女性従業員の健康の確保について、従業員に対する制度の周知や情報提供と相談体制の整備を実施します。
〇有給休暇の取りやすい環境を整備するため、年間取得日数を一人当たり10％向上します。</t>
    <phoneticPr fontId="17"/>
  </si>
  <si>
    <t>協和ファインテックでは、「メーカーを支えるメーカー」として、世界トップクラスの技術を誇る精密ギヤポンプを主力に、生活に欠かせない身近な物の製造に携わっています。</t>
    <phoneticPr fontId="17"/>
  </si>
  <si>
    <t>https://www.ohk.co.jp/</t>
    <phoneticPr fontId="17"/>
  </si>
  <si>
    <t>株式会社行雲</t>
    <rPh sb="0" eb="4">
      <t>カブシキガイシャ</t>
    </rPh>
    <rPh sb="4" eb="6">
      <t>コウウン</t>
    </rPh>
    <phoneticPr fontId="3"/>
  </si>
  <si>
    <t>こううん</t>
    <phoneticPr fontId="3"/>
  </si>
  <si>
    <t>株式会社西日本アチューマットクリーン</t>
    <rPh sb="0" eb="4">
      <t>カブシキガイシャ</t>
    </rPh>
    <rPh sb="4" eb="7">
      <t>ニシニホン</t>
    </rPh>
    <phoneticPr fontId="3"/>
  </si>
  <si>
    <t>にしにほんあちゅーまっとくりーん</t>
    <phoneticPr fontId="3"/>
  </si>
  <si>
    <t>トリツ機工株式会社</t>
    <rPh sb="3" eb="5">
      <t>キコウ</t>
    </rPh>
    <rPh sb="5" eb="9">
      <t>カブシキガイシャ</t>
    </rPh>
    <phoneticPr fontId="3"/>
  </si>
  <si>
    <t>とりつきこう</t>
    <phoneticPr fontId="3"/>
  </si>
  <si>
    <t>株式会社山陽ハイクリーナー</t>
    <rPh sb="0" eb="4">
      <t>カブシキカイシャ</t>
    </rPh>
    <rPh sb="4" eb="6">
      <t>サンヨウ</t>
    </rPh>
    <phoneticPr fontId="3"/>
  </si>
  <si>
    <t>さんようはいくりーなー</t>
    <phoneticPr fontId="3"/>
  </si>
  <si>
    <t>ワタナベ工業株式会社</t>
    <rPh sb="4" eb="6">
      <t>コウギョウ</t>
    </rPh>
    <rPh sb="6" eb="10">
      <t>カブシキガイシャ</t>
    </rPh>
    <phoneticPr fontId="3"/>
  </si>
  <si>
    <t>わたなべこうぎょう</t>
    <phoneticPr fontId="3"/>
  </si>
  <si>
    <t>むらかみこうぎょう</t>
    <phoneticPr fontId="3"/>
  </si>
  <si>
    <t>株式会社村上興業</t>
    <rPh sb="0" eb="4">
      <t>カブシキカイシャ</t>
    </rPh>
    <rPh sb="4" eb="6">
      <t>ムラカミ</t>
    </rPh>
    <rPh sb="6" eb="8">
      <t>コウギョウ</t>
    </rPh>
    <phoneticPr fontId="3"/>
  </si>
  <si>
    <t>医療法人　社団　藤田病院</t>
    <rPh sb="0" eb="4">
      <t>イリョウホウジン</t>
    </rPh>
    <rPh sb="5" eb="7">
      <t>シャダン</t>
    </rPh>
    <rPh sb="8" eb="12">
      <t>フジタビョウイン</t>
    </rPh>
    <phoneticPr fontId="3"/>
  </si>
  <si>
    <t>ふじたびょういん</t>
    <phoneticPr fontId="3"/>
  </si>
  <si>
    <t>株式会社ティーエス自動車</t>
    <rPh sb="0" eb="4">
      <t>カブシキカイシャ</t>
    </rPh>
    <rPh sb="9" eb="12">
      <t>ジドウシャ</t>
    </rPh>
    <phoneticPr fontId="3"/>
  </si>
  <si>
    <t>てぃーえすじどうしゃ</t>
    <phoneticPr fontId="3"/>
  </si>
  <si>
    <t>R05005</t>
  </si>
  <si>
    <t>R05006</t>
  </si>
  <si>
    <t>R05007</t>
  </si>
  <si>
    <t>R05008</t>
  </si>
  <si>
    <t>R05009</t>
  </si>
  <si>
    <t>R05010</t>
  </si>
  <si>
    <t>R05011</t>
  </si>
  <si>
    <t>R05012</t>
  </si>
  <si>
    <t>703-8212</t>
    <phoneticPr fontId="3"/>
  </si>
  <si>
    <t>https://www.ts-jidousha.com/</t>
    <phoneticPr fontId="3"/>
  </si>
  <si>
    <t>R05013</t>
  </si>
  <si>
    <t>ティーツーケー株式会社</t>
    <rPh sb="7" eb="11">
      <t>カブシキガイシャ</t>
    </rPh>
    <phoneticPr fontId="3"/>
  </si>
  <si>
    <t>てぃーつーけー</t>
    <phoneticPr fontId="3"/>
  </si>
  <si>
    <t>710-0054</t>
    <phoneticPr fontId="3"/>
  </si>
  <si>
    <t>倉敷市</t>
    <rPh sb="0" eb="3">
      <t>クラシキシ</t>
    </rPh>
    <phoneticPr fontId="3"/>
  </si>
  <si>
    <t>https://ko-un.jp/</t>
  </si>
  <si>
    <t>飲食店・宿泊業</t>
    <rPh sb="0" eb="2">
      <t>インショク</t>
    </rPh>
    <rPh sb="2" eb="3">
      <t>テン</t>
    </rPh>
    <rPh sb="4" eb="6">
      <t>シュクハク</t>
    </rPh>
    <rPh sb="6" eb="7">
      <t>ギョウ</t>
    </rPh>
    <phoneticPr fontId="3"/>
  </si>
  <si>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3"/>
  </si>
  <si>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2"/>
  </si>
  <si>
    <t>710-0145</t>
    <phoneticPr fontId="3"/>
  </si>
  <si>
    <t>https://www.t2k.ne.jp/</t>
    <phoneticPr fontId="3"/>
  </si>
  <si>
    <t>その他</t>
    <rPh sb="2" eb="3">
      <t>タ</t>
    </rPh>
    <phoneticPr fontId="3"/>
  </si>
  <si>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3"/>
  </si>
  <si>
    <t>【事業内容】発送代行、通販用受注・在庫管理システムの提案、物流資材の企画・製造・販売、家電・雑貨卸販売、オリジナル商品企画・販売
【事業所】本社・本社倉庫、水島IC倉庫、稗田倉庫、四十瀬倉庫</t>
    <phoneticPr fontId="3"/>
  </si>
  <si>
    <t>703-8245</t>
    <phoneticPr fontId="3"/>
  </si>
  <si>
    <t>https://www.e-nac.co.jp</t>
    <phoneticPr fontId="3"/>
  </si>
  <si>
    <t>サービス業</t>
    <rPh sb="4" eb="5">
      <t>ギョウ</t>
    </rPh>
    <phoneticPr fontId="3"/>
  </si>
  <si>
    <t>〇地域の青少年健全育成活動等を積極的に支援します。
〇男女従業員ともに育児休業を取得しやすい社内環境を整えるため社内周知を行います。</t>
    <phoneticPr fontId="3"/>
  </si>
  <si>
    <t>「すべては地球に環す…」私たちの仕事は環境を守ること。産業廃棄物の適正処理を通して、地域社会に貢献します。</t>
    <phoneticPr fontId="3"/>
  </si>
  <si>
    <t>702-8022</t>
    <phoneticPr fontId="3"/>
  </si>
  <si>
    <t>http://tori2.com/</t>
    <phoneticPr fontId="3"/>
  </si>
  <si>
    <t>卸・小売業</t>
    <rPh sb="0" eb="1">
      <t>オロシ</t>
    </rPh>
    <rPh sb="2" eb="5">
      <t>コウリギョウ</t>
    </rPh>
    <phoneticPr fontId="3"/>
  </si>
  <si>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3"/>
  </si>
  <si>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3"/>
  </si>
  <si>
    <t>719-0243</t>
    <phoneticPr fontId="3"/>
  </si>
  <si>
    <t>浅口市</t>
    <rPh sb="0" eb="3">
      <t>アサクチシ</t>
    </rPh>
    <phoneticPr fontId="3"/>
  </si>
  <si>
    <t>https://jeans-wash.co.jp/</t>
    <phoneticPr fontId="3"/>
  </si>
  <si>
    <t>製造業</t>
    <rPh sb="0" eb="3">
      <t>セイゾウギョウ</t>
    </rPh>
    <phoneticPr fontId="3"/>
  </si>
  <si>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2"/>
  </si>
  <si>
    <t>1984年ジーンズの洗い加工業創業。自社商品の製造販売（デニム雑貨）をはじめ小売（COST　TREDAR　MART）、飲食店など事業展開を行う。</t>
    <phoneticPr fontId="3"/>
  </si>
  <si>
    <t>719-1175</t>
    <phoneticPr fontId="3"/>
  </si>
  <si>
    <t>総社市</t>
    <rPh sb="0" eb="3">
      <t>ソウジャシ</t>
    </rPh>
    <phoneticPr fontId="3"/>
  </si>
  <si>
    <t>https://www.watanabe-ind.co.jp/</t>
    <phoneticPr fontId="3"/>
  </si>
  <si>
    <t>〇男性従業員の育児休業取得促進に取り組みます
〇育児休業制度や短時間勤務制度の理解促進に取り組みます
〇小学校、中学校、高等学校入学時には、お祝い図書カードを支給します</t>
    <phoneticPr fontId="3"/>
  </si>
  <si>
    <t>やってみよう！をモットーに、家庭用品、インテリア商品の製造販売を中心に行う、明治14年創業の倉敷の老舗企業です。</t>
    <phoneticPr fontId="3"/>
  </si>
  <si>
    <t>709-0621</t>
    <phoneticPr fontId="3"/>
  </si>
  <si>
    <t>https://group-mk.co.jp/</t>
    <phoneticPr fontId="3"/>
  </si>
  <si>
    <t>建設業</t>
    <rPh sb="0" eb="2">
      <t>ケンセツ</t>
    </rPh>
    <rPh sb="2" eb="3">
      <t>ギョウ</t>
    </rPh>
    <phoneticPr fontId="3"/>
  </si>
  <si>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3"/>
  </si>
  <si>
    <t>704-8112</t>
    <phoneticPr fontId="3"/>
  </si>
  <si>
    <t>https://www.fujita-hospital.jp/</t>
  </si>
  <si>
    <t>https://www.fujita-hospital.jp/</t>
    <phoneticPr fontId="3"/>
  </si>
  <si>
    <t>〇有給休暇の取得率を現状の65％から75％へ向上します。
〇直近2年間の男性育休取得率を20％から50％へ向上します。
〇男性職員の配偶者出産時の特別休暇を1日から2日へ増やします。</t>
    <phoneticPr fontId="3"/>
  </si>
  <si>
    <t>岡山市東区と瀬戸内市の方々のかかりつけ医として約50年歩んできました。
近年は、消化器内視鏡検査や抗がん剤治療、リハビリテーションに注力しています。</t>
    <phoneticPr fontId="3"/>
  </si>
  <si>
    <t>創業以来、貨物系トラックや特殊車両の整備を核に、現在は生コン輸送や一般貨物運搬業も着手、グローバルな視野と事業ポートフォリオにおいて事業を行っています。</t>
    <phoneticPr fontId="3"/>
  </si>
  <si>
    <t>R05012</t>
    <phoneticPr fontId="17"/>
  </si>
  <si>
    <t>〇有給休暇の取得率を現状の65％から75％へ向上します。
〇直近2年間の男性育休取得率を20％から50％へ向上します。
〇男性職員の配偶者出産時の特別休暇を1日から2日へ増やします。</t>
    <phoneticPr fontId="17"/>
  </si>
  <si>
    <t>岡山市東区と瀬戸内市の方々のかかりつけ医として約50年歩んできました。
近年は、消化器内視鏡検査や抗がん剤治療、リハビリテーションに注力しています。</t>
    <phoneticPr fontId="17"/>
  </si>
  <si>
    <t>情報通信業</t>
    <rPh sb="0" eb="2">
      <t>ジョウホウ</t>
    </rPh>
    <rPh sb="2" eb="4">
      <t>ツウシン</t>
    </rPh>
    <rPh sb="4" eb="5">
      <t>ギョウ</t>
    </rPh>
    <phoneticPr fontId="3"/>
  </si>
  <si>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3"/>
  </si>
  <si>
    <t>0112</t>
  </si>
  <si>
    <t>0112</t>
    <phoneticPr fontId="3"/>
  </si>
  <si>
    <t>0107</t>
    <phoneticPr fontId="3"/>
  </si>
  <si>
    <t>0111</t>
  </si>
  <si>
    <t>0111</t>
    <phoneticPr fontId="3"/>
  </si>
  <si>
    <t>0109</t>
    <phoneticPr fontId="3"/>
  </si>
  <si>
    <t>0110</t>
    <phoneticPr fontId="3"/>
  </si>
  <si>
    <t>株式会社中島商会</t>
    <rPh sb="0" eb="4">
      <t>カブシキガイシャ</t>
    </rPh>
    <rPh sb="4" eb="6">
      <t>ナカシマ</t>
    </rPh>
    <rPh sb="6" eb="8">
      <t>ショウカイ</t>
    </rPh>
    <phoneticPr fontId="17"/>
  </si>
  <si>
    <t>ワタナベ工業株式会社</t>
    <rPh sb="4" eb="10">
      <t>コウギョウカブシキガイシャ</t>
    </rPh>
    <phoneticPr fontId="17"/>
  </si>
  <si>
    <t>なかしましょうかい</t>
    <phoneticPr fontId="17"/>
  </si>
  <si>
    <t>わたなべこうぎょう</t>
    <phoneticPr fontId="17"/>
  </si>
  <si>
    <t>700-0904</t>
    <phoneticPr fontId="17"/>
  </si>
  <si>
    <t>岡山市</t>
    <rPh sb="0" eb="3">
      <t>オカヤマシ</t>
    </rPh>
    <phoneticPr fontId="17"/>
  </si>
  <si>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</si>
  <si>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</si>
  <si>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719-1175</t>
    <phoneticPr fontId="17"/>
  </si>
  <si>
    <t>総社市</t>
    <rPh sb="0" eb="3">
      <t>ソウジャシ</t>
    </rPh>
    <phoneticPr fontId="17"/>
  </si>
  <si>
    <t>○行動計画期間内に、所定外労働の削減及び年次有給休暇取得促進の意識改革を行います。
○産前産後休業や育児休業、育児休業給付、育休中の社会保険料免除などの制度の周知や情報提供を行います。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</si>
  <si>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</si>
  <si>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</si>
  <si>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</si>
  <si>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</si>
  <si>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</si>
  <si>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</si>
  <si>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</si>
  <si>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</si>
  <si>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</si>
  <si>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3"/>
  </si>
  <si>
    <t>たいわしきしんがくじゅくいちたいいちねっつおかやまえきまえほんこう</t>
    <phoneticPr fontId="3"/>
  </si>
  <si>
    <t>700-0023</t>
    <phoneticPr fontId="3"/>
  </si>
  <si>
    <t>https://www.edu-netz.com/</t>
  </si>
  <si>
    <t>〇仕事と子育ての両立を応援するため、フレンド社員制度を導入し、就業時間・休憩時間・休日・休暇について個別に相談して決定しています。</t>
    <phoneticPr fontId="3"/>
  </si>
  <si>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3"/>
  </si>
  <si>
    <t>対話式進学塾1対1ネッツ　ハイスクール　岡山駅前本校</t>
    <phoneticPr fontId="3"/>
  </si>
  <si>
    <t>たいわしきしんがくじゅくいちたいいちねっつ　はいすくーる　おかやまえきまえほんこう</t>
    <phoneticPr fontId="3"/>
  </si>
  <si>
    <t>700-0023</t>
    <phoneticPr fontId="3"/>
  </si>
  <si>
    <t>対話式進学塾1対1ネッツ伊島本校</t>
    <phoneticPr fontId="3"/>
  </si>
  <si>
    <t>たいわしきしんがくじゅくいちたいいちねっついしまほんこう</t>
    <phoneticPr fontId="3"/>
  </si>
  <si>
    <t>700-0016</t>
    <phoneticPr fontId="3"/>
  </si>
  <si>
    <t>対話式進学塾1対1ネッツ国富校</t>
    <phoneticPr fontId="3"/>
  </si>
  <si>
    <t>たいわしきしんがくじゅくいちたいいちねっつくにとみこう</t>
    <phoneticPr fontId="3"/>
  </si>
  <si>
    <t>703-8236</t>
    <phoneticPr fontId="3"/>
  </si>
  <si>
    <t>対話式進学塾1対1ネッツ岡北校</t>
  </si>
  <si>
    <t>700-0804</t>
    <phoneticPr fontId="3"/>
  </si>
  <si>
    <t>たいわしきしんがくじゅくいちたいいちねっつこうほくこう</t>
    <phoneticPr fontId="3"/>
  </si>
  <si>
    <t>703-8243</t>
    <phoneticPr fontId="3"/>
  </si>
  <si>
    <t>対話式進学塾1対1ネッツ高島駅南口校</t>
    <phoneticPr fontId="3"/>
  </si>
  <si>
    <t>たいわしきしんがくじゅくいちたいいちねっつたかしまえきみなみぐちこう</t>
    <phoneticPr fontId="3"/>
  </si>
  <si>
    <t>701-1153</t>
    <phoneticPr fontId="3"/>
  </si>
  <si>
    <t>対話式進学塾1対1ネッツ津高校</t>
    <phoneticPr fontId="3"/>
  </si>
  <si>
    <t>たいわしきしんがくじゅくいちたいいちねっつつだかこう</t>
    <phoneticPr fontId="3"/>
  </si>
  <si>
    <t>700-0927</t>
    <phoneticPr fontId="3"/>
  </si>
  <si>
    <t>対話式進学塾1対1ネッツ西古松校</t>
    <phoneticPr fontId="3"/>
  </si>
  <si>
    <t>たいわしきしんがくじゅくいちたいいちねっつにしふるまつこう</t>
    <phoneticPr fontId="3"/>
  </si>
  <si>
    <t>たいわしきしんがくじゅくいちたいいちねっつにわせこう</t>
    <phoneticPr fontId="3"/>
  </si>
  <si>
    <t>701-0153</t>
    <phoneticPr fontId="3"/>
  </si>
  <si>
    <t>倉敷市</t>
    <rPh sb="0" eb="3">
      <t>クラシキシ</t>
    </rPh>
    <phoneticPr fontId="3"/>
  </si>
  <si>
    <t>R05024</t>
  </si>
  <si>
    <t>対話式進学塾1対1ネッツ庭瀬校</t>
    <phoneticPr fontId="3"/>
  </si>
  <si>
    <t>710-0012</t>
    <phoneticPr fontId="3"/>
  </si>
  <si>
    <t>対話式進学塾1対1ネッツ中庄校</t>
    <phoneticPr fontId="3"/>
  </si>
  <si>
    <t>たいわしきしんがくじゅくいちたいいちねっつなかしょうこう</t>
    <phoneticPr fontId="3"/>
  </si>
  <si>
    <t>0113</t>
  </si>
  <si>
    <t>0113</t>
    <phoneticPr fontId="3"/>
  </si>
  <si>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</si>
  <si>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</si>
  <si>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</si>
  <si>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</si>
  <si>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株式会社天満屋ストア</t>
    <rPh sb="0" eb="4">
      <t>カブシキカイシャ</t>
    </rPh>
    <rPh sb="4" eb="7">
      <t>テンマヤ</t>
    </rPh>
    <phoneticPr fontId="17"/>
  </si>
  <si>
    <t>てんまやすとあ</t>
    <phoneticPr fontId="17"/>
  </si>
  <si>
    <t>0114</t>
  </si>
  <si>
    <t>700-8502</t>
    <phoneticPr fontId="17"/>
  </si>
  <si>
    <t>岡山市北区</t>
    <rPh sb="0" eb="3">
      <t>オカヤマシ</t>
    </rPh>
    <rPh sb="3" eb="5">
      <t>キタク</t>
    </rPh>
    <phoneticPr fontId="17"/>
  </si>
  <si>
    <t>https://www.tenmaya-store.co.jp/</t>
    <phoneticPr fontId="17"/>
  </si>
  <si>
    <t>株式会社岡文館印刷所</t>
    <phoneticPr fontId="3"/>
  </si>
  <si>
    <t>こうぶんかんいんさつしょ</t>
    <phoneticPr fontId="3"/>
  </si>
  <si>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</si>
  <si>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</si>
  <si>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</si>
  <si>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</si>
  <si>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</si>
  <si>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</si>
  <si>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</si>
  <si>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</si>
  <si>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</si>
  <si>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</si>
  <si>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</si>
  <si>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</si>
  <si>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</si>
  <si>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</si>
  <si>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</si>
  <si>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</si>
  <si>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</si>
  <si>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</si>
  <si>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</si>
  <si>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</si>
  <si>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</si>
  <si>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</si>
  <si>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</si>
  <si>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</si>
  <si>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</si>
  <si>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</si>
  <si>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</si>
  <si>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</si>
  <si>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</si>
  <si>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</si>
  <si>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</si>
  <si>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</si>
  <si>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</si>
  <si>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</si>
  <si>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</si>
  <si>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</si>
  <si>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</si>
  <si>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</si>
  <si>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</si>
  <si>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3"/>
  </si>
  <si>
    <t>https://www.kobunkan.jp/</t>
    <phoneticPr fontId="3"/>
  </si>
  <si>
    <t>製造業</t>
    <rPh sb="0" eb="3">
      <t>セイゾウギョウ</t>
    </rPh>
    <phoneticPr fontId="3"/>
  </si>
  <si>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3"/>
  </si>
  <si>
    <t>ポスター・カタログ・チラシ・ビジネスフォームをはじめ、商品パッケージ・店頭ポップ、ARまで幅広い商業印刷を中心とした事業展開を企画から製造まで一貫して行っている会社です。</t>
    <phoneticPr fontId="3"/>
  </si>
  <si>
    <t>ゼビオ株式会社スーパースポーツゼビオ岡山新保店</t>
    <phoneticPr fontId="3"/>
  </si>
  <si>
    <t>すーぱーすぽーつぜびおおかやましんぼうてん</t>
    <phoneticPr fontId="3"/>
  </si>
  <si>
    <t>700-0945</t>
    <phoneticPr fontId="3"/>
  </si>
  <si>
    <t>https://store.supersports.com/10449</t>
    <phoneticPr fontId="3"/>
  </si>
  <si>
    <t>卸・小売業</t>
    <rPh sb="0" eb="1">
      <t>オロシ</t>
    </rPh>
    <rPh sb="2" eb="5">
      <t>コウリギョウ</t>
    </rPh>
    <phoneticPr fontId="3"/>
  </si>
  <si>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3"/>
  </si>
  <si>
    <t>事業活動を通じて、子育てや地域貢献をしたいと考えています。</t>
    <phoneticPr fontId="3"/>
  </si>
  <si>
    <t>朝日税理士法人</t>
    <phoneticPr fontId="3"/>
  </si>
  <si>
    <t>あさひぜいりしほうじん</t>
    <phoneticPr fontId="3"/>
  </si>
  <si>
    <t>703-8282</t>
    <phoneticPr fontId="3"/>
  </si>
  <si>
    <t>https://asahi-zeirishi.net/</t>
    <phoneticPr fontId="3"/>
  </si>
  <si>
    <t>サービス業</t>
    <rPh sb="4" eb="5">
      <t>ギョウ</t>
    </rPh>
    <phoneticPr fontId="3"/>
  </si>
  <si>
    <t>〇子の看護休暇を諸休暇扱いとしている
〇時短勤務を月ごとの申請により変更可能
〇在宅勤務を短期（１日）から長期まで申請により変更可能</t>
    <phoneticPr fontId="3"/>
  </si>
  <si>
    <t>お客様はもちろん、従業員同士のコミュニケーションを大切にする税理士法人です。事務所一丸となりお客様のお悩みに対応致します。</t>
    <phoneticPr fontId="3"/>
  </si>
  <si>
    <t>いちい</t>
    <phoneticPr fontId="3"/>
  </si>
  <si>
    <t>まことてっこう</t>
    <phoneticPr fontId="3"/>
  </si>
  <si>
    <t>ぐりーんまねじめんと</t>
    <phoneticPr fontId="3"/>
  </si>
  <si>
    <t>かわかみせいさくしょ</t>
    <phoneticPr fontId="3"/>
  </si>
  <si>
    <t>かすけほーむ</t>
    <phoneticPr fontId="3"/>
  </si>
  <si>
    <t>てんまやすとあ</t>
    <phoneticPr fontId="3"/>
  </si>
  <si>
    <t>ふじけいび</t>
    <phoneticPr fontId="3"/>
  </si>
  <si>
    <t>せいわかいとくべつようごろうじんほーむけしごのさと</t>
    <phoneticPr fontId="3"/>
  </si>
  <si>
    <t>みなぎこうつう</t>
    <phoneticPr fontId="3"/>
  </si>
  <si>
    <t>えざきぐりこかぶしきがいしゃちゅうしこくえりあしてんおかやまじむしょ</t>
    <phoneticPr fontId="3"/>
  </si>
  <si>
    <t>株式会社天満屋ストア</t>
    <phoneticPr fontId="3"/>
  </si>
  <si>
    <t>700-0867</t>
    <phoneticPr fontId="3"/>
  </si>
  <si>
    <t>https://www.tenmaya-store.co.jp/</t>
    <phoneticPr fontId="3"/>
  </si>
  <si>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</si>
  <si>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3"/>
  </si>
  <si>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</si>
  <si>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3"/>
  </si>
  <si>
    <t>株式会社一井</t>
    <rPh sb="0" eb="4">
      <t>カブシキガイシャ</t>
    </rPh>
    <rPh sb="4" eb="6">
      <t>イチイ</t>
    </rPh>
    <phoneticPr fontId="3"/>
  </si>
  <si>
    <t>701-0202</t>
    <phoneticPr fontId="3"/>
  </si>
  <si>
    <t>https://www.ichii-ind.com/</t>
    <phoneticPr fontId="3"/>
  </si>
  <si>
    <t>製造業</t>
    <rPh sb="0" eb="3">
      <t>セイゾウギョウ</t>
    </rPh>
    <phoneticPr fontId="3"/>
  </si>
  <si>
    <t>設計段階から量産まで一貫して行う自動車部品の製造メーカーです。社員同士が働きやすいように「コミュニケーションに関する方針」を定め、仕事のやり易い環境や場を設けています。</t>
    <phoneticPr fontId="3"/>
  </si>
  <si>
    <t>真鉄工株式会社</t>
    <rPh sb="0" eb="1">
      <t>マコト</t>
    </rPh>
    <rPh sb="1" eb="3">
      <t>テッコウ</t>
    </rPh>
    <rPh sb="3" eb="7">
      <t>カブシキガイシャ</t>
    </rPh>
    <phoneticPr fontId="3"/>
  </si>
  <si>
    <t>701-0113</t>
    <phoneticPr fontId="3"/>
  </si>
  <si>
    <t>倉敷市</t>
    <rPh sb="0" eb="3">
      <t>クラシキシ</t>
    </rPh>
    <phoneticPr fontId="3"/>
  </si>
  <si>
    <t>http://www.mak-kk.jp/index.html</t>
    <phoneticPr fontId="3"/>
  </si>
  <si>
    <t>主に農業機械メーカーの部品を製作し、多品種少量生産を得意とし、社員の技術の向上を重点に企業活動を行っている。昨年2022年に節目の創業50周年を迎えた。サステナビリティな企業を目指す。</t>
    <phoneticPr fontId="3"/>
  </si>
  <si>
    <t>グリーンマネジメント株式会社</t>
    <rPh sb="10" eb="14">
      <t>カブシキガイシャ</t>
    </rPh>
    <phoneticPr fontId="3"/>
  </si>
  <si>
    <t>700-0834</t>
    <phoneticPr fontId="3"/>
  </si>
  <si>
    <t>https://green-management.jp/</t>
    <phoneticPr fontId="3"/>
  </si>
  <si>
    <t>不動産を通じて、関わる全ての人と地域社会を幸せにする事を目指します。</t>
    <phoneticPr fontId="3"/>
  </si>
  <si>
    <t>株式会社川上製作所</t>
    <phoneticPr fontId="3"/>
  </si>
  <si>
    <t>714-0062</t>
    <phoneticPr fontId="3"/>
  </si>
  <si>
    <t>笠岡市</t>
    <rPh sb="0" eb="3">
      <t>カサオカシ</t>
    </rPh>
    <phoneticPr fontId="3"/>
  </si>
  <si>
    <t>https://www.kawakami-cs.co.jp/</t>
    <phoneticPr fontId="3"/>
  </si>
  <si>
    <t>日本国内はもとより海外のアパレル産業を始め、自動車、医療など幅広い分野に向けて自動裁断機、自動延反機を中心に設計から製造、販売までを行っています。</t>
    <phoneticPr fontId="3"/>
  </si>
  <si>
    <t>カスケホームグループ　株式会社カスケホーム</t>
    <phoneticPr fontId="3"/>
  </si>
  <si>
    <t>713-8122</t>
    <phoneticPr fontId="3"/>
  </si>
  <si>
    <t>https://www.kasuke.co.jp/</t>
    <phoneticPr fontId="3"/>
  </si>
  <si>
    <t>建設業</t>
    <rPh sb="0" eb="3">
      <t>ケンセツギョウ</t>
    </rPh>
    <phoneticPr fontId="3"/>
  </si>
  <si>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3"/>
  </si>
  <si>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3"/>
  </si>
  <si>
    <t>富士警備株式会社</t>
    <phoneticPr fontId="3"/>
  </si>
  <si>
    <t>701-1153</t>
    <phoneticPr fontId="3"/>
  </si>
  <si>
    <t>サービス業</t>
    <rPh sb="4" eb="5">
      <t>ギョウ</t>
    </rPh>
    <phoneticPr fontId="3"/>
  </si>
  <si>
    <t>〇地域の青少年健全育成の為見回り、あいさつ運動をします。</t>
    <phoneticPr fontId="3"/>
  </si>
  <si>
    <t>岡山県内一円で交通誘導警備業務を行っている会社です。</t>
    <phoneticPr fontId="3"/>
  </si>
  <si>
    <t>社会福祉法人　正和会　特別養護老人ホーム　けしごの里</t>
    <phoneticPr fontId="3"/>
  </si>
  <si>
    <t>704-8176</t>
    <phoneticPr fontId="3"/>
  </si>
  <si>
    <t>https://keshigonosato.jp/index.html</t>
    <phoneticPr fontId="3"/>
  </si>
  <si>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3"/>
  </si>
  <si>
    <t>「一人ひとりに幸せな笑顔を咲かせたい」の法人理念の基、特別養護老人ホーム入居者様、ショートステイの利用者様お一人おひとりに愛情あふれるサービスを探求・実施しています。</t>
    <phoneticPr fontId="3"/>
  </si>
  <si>
    <t>株式会社美袋交通</t>
    <rPh sb="0" eb="4">
      <t>カブシキガイシャ</t>
    </rPh>
    <rPh sb="4" eb="8">
      <t>ミナギコウツウ</t>
    </rPh>
    <phoneticPr fontId="3"/>
  </si>
  <si>
    <t>719-1311</t>
    <phoneticPr fontId="3"/>
  </si>
  <si>
    <t>総社市</t>
    <rPh sb="0" eb="3">
      <t>ソウジャシ</t>
    </rPh>
    <phoneticPr fontId="3"/>
  </si>
  <si>
    <t>https://minagi-bus.jp/</t>
    <phoneticPr fontId="3"/>
  </si>
  <si>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3"/>
  </si>
  <si>
    <t>弊社は旅行全般をはじめ貸切バス、タクシー、総社市の新生活交通といった地域になくてはならない企業を目指し日々精進しています。</t>
    <phoneticPr fontId="3"/>
  </si>
  <si>
    <t>江崎グリコ株式会社　中四国エリア支店　岡山事務所</t>
    <phoneticPr fontId="3"/>
  </si>
  <si>
    <t>700-0904</t>
    <phoneticPr fontId="3"/>
  </si>
  <si>
    <t>https://www.glico.com/jp/</t>
    <phoneticPr fontId="3"/>
  </si>
  <si>
    <t>〇男女従業員ともに育児休業の取得し易い職場環境づくりを目指します。
〇妊婦や子育て中の方を対象に栄養士による育児相談セミナーを実施します。</t>
    <phoneticPr fontId="3"/>
  </si>
  <si>
    <t>Glicoグループは人々の良質なくらしのため、高品質な素材を創意工夫することにより、「おいしさと健康」を価値として提供し続けます。</t>
    <phoneticPr fontId="3"/>
  </si>
  <si>
    <t>R05018</t>
  </si>
  <si>
    <t>R05033</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</si>
  <si>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rPh sb="21" eb="22">
      <t>ヒ</t>
    </rPh>
    <phoneticPr fontId="3"/>
  </si>
  <si>
    <t>R05032</t>
    <phoneticPr fontId="17"/>
  </si>
  <si>
    <t>〇小学生以下の子供がいる社員を対象に「子育て応援してくださいボード」を作り、そのボードに社員名を記し他の社員の協力、助け合いを仰ぐ。
〇子供を持つ社員の学校行事への積極的な参加を奨励する。
〇育児休暇取得後の社員の復帰率100％を目指す。</t>
    <rPh sb="15" eb="17">
      <t>タイショウ</t>
    </rPh>
    <phoneticPr fontId="3"/>
  </si>
  <si>
    <t>ろーむ・わこー</t>
    <phoneticPr fontId="3"/>
  </si>
  <si>
    <t>714-0092</t>
    <phoneticPr fontId="3"/>
  </si>
  <si>
    <t>笠岡市</t>
    <rPh sb="0" eb="3">
      <t>カサオカシ</t>
    </rPh>
    <phoneticPr fontId="3"/>
  </si>
  <si>
    <t>https://micro.rohm.com/jp/wako/</t>
    <phoneticPr fontId="3"/>
  </si>
  <si>
    <t>製造業</t>
    <rPh sb="0" eb="3">
      <t>セイゾウギョウ</t>
    </rPh>
    <phoneticPr fontId="3"/>
  </si>
  <si>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3"/>
  </si>
  <si>
    <t>福井建設工業株式会社</t>
    <rPh sb="0" eb="4">
      <t>フクイケンセツ</t>
    </rPh>
    <rPh sb="4" eb="6">
      <t>コウギョウ</t>
    </rPh>
    <rPh sb="6" eb="10">
      <t>カブシキガイシャ</t>
    </rPh>
    <phoneticPr fontId="3"/>
  </si>
  <si>
    <t>ふくいけんせつこうぎょう</t>
    <phoneticPr fontId="3"/>
  </si>
  <si>
    <t>714-1211</t>
    <phoneticPr fontId="3"/>
  </si>
  <si>
    <t>https://www.fukui-union.co.jp/</t>
    <phoneticPr fontId="3"/>
  </si>
  <si>
    <t>建設業</t>
    <rPh sb="0" eb="3">
      <t>ケンセツギョウ</t>
    </rPh>
    <phoneticPr fontId="3"/>
  </si>
  <si>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3"/>
  </si>
  <si>
    <t>当社は地域に根差し永年、建設業務に携わっています。公共工事を中心に高度な技術を駆使したさまざまな提案を行い、信頼とまごころでお応えしていきます。</t>
    <phoneticPr fontId="3"/>
  </si>
  <si>
    <t>三宅建設株式会社</t>
    <rPh sb="0" eb="2">
      <t>ミヤケ</t>
    </rPh>
    <rPh sb="2" eb="4">
      <t>ケンセツ</t>
    </rPh>
    <rPh sb="4" eb="8">
      <t>カブシキガイシャ</t>
    </rPh>
    <phoneticPr fontId="3"/>
  </si>
  <si>
    <t>みやけけんせつ</t>
    <phoneticPr fontId="3"/>
  </si>
  <si>
    <t>710-0834</t>
    <phoneticPr fontId="3"/>
  </si>
  <si>
    <t>倉敷市</t>
    <rPh sb="0" eb="3">
      <t>クラシキシ</t>
    </rPh>
    <phoneticPr fontId="3"/>
  </si>
  <si>
    <t>http://www.miyake-kk.co.jp/</t>
    <phoneticPr fontId="3"/>
  </si>
  <si>
    <t>「かかわりある　すべての人を　幸せにする」を経営理念に、お客様が満足してもらえることはもちろん、従事した職員や協力業者も満足し、できたものに誇りが持てる仕事をします。</t>
    <phoneticPr fontId="3"/>
  </si>
  <si>
    <t>株式会社　岡山木村屋</t>
    <phoneticPr fontId="3"/>
  </si>
  <si>
    <t>おかやまきむらや</t>
    <phoneticPr fontId="3"/>
  </si>
  <si>
    <t>700-0984</t>
    <phoneticPr fontId="3"/>
  </si>
  <si>
    <t>岡山市</t>
    <rPh sb="0" eb="3">
      <t>オカヤマシ</t>
    </rPh>
    <phoneticPr fontId="3"/>
  </si>
  <si>
    <t>岡山市</t>
    <phoneticPr fontId="3"/>
  </si>
  <si>
    <t>https://www.okayama-kimuraya.co.jp/</t>
    <phoneticPr fontId="3"/>
  </si>
  <si>
    <t>○育児休業終了後、復職する際は、時短勤務を実施します。
○育児休業後の復職に不安がある場合は、復職前に一定期間の研修を実施します。</t>
    <phoneticPr fontId="3"/>
  </si>
  <si>
    <t>リテールベーカリーに徹し、おいしいパンづくりを企業理念として、専売店（フランチャイズ）方式を採用し、岡山県内を中心に直営店、専売店を展開しています。</t>
    <phoneticPr fontId="3"/>
  </si>
  <si>
    <t>梶谷食品株式会社</t>
    <rPh sb="0" eb="2">
      <t>カジタニ</t>
    </rPh>
    <rPh sb="2" eb="4">
      <t>ショクヒン</t>
    </rPh>
    <rPh sb="4" eb="8">
      <t>カブシキガイシャ</t>
    </rPh>
    <phoneticPr fontId="3"/>
  </si>
  <si>
    <t>かじたにしょくひん</t>
    <phoneticPr fontId="3"/>
  </si>
  <si>
    <t>710-0016</t>
    <phoneticPr fontId="3"/>
  </si>
  <si>
    <t>https://www.kajitani-shokuhin.co.jp/</t>
    <phoneticPr fontId="3"/>
  </si>
  <si>
    <t>岡山県倉敷市にある、ビスケットの製造メーカーです。岡山から全国、海外へ。世代を超えてお客様に愛され独自の製法を継承し、美味しさを次の世代へ届けます。</t>
    <phoneticPr fontId="3"/>
  </si>
  <si>
    <t>岡山シティホテル株式会社</t>
    <rPh sb="0" eb="2">
      <t>オカヤマ</t>
    </rPh>
    <rPh sb="8" eb="12">
      <t>カブシキガイシャ</t>
    </rPh>
    <phoneticPr fontId="3"/>
  </si>
  <si>
    <t>おかやましてぃほてる</t>
    <phoneticPr fontId="3"/>
  </si>
  <si>
    <t>https://okayama-cityhotel.co.jp/</t>
    <phoneticPr fontId="3"/>
  </si>
  <si>
    <t>ビジネス・瀬戸内観光の拠点、岡山駅近くにある、私たち「岡山シティホテル」。旅の疲れをいやす、ゆったりくつろげる空間と最新の設備・サービスで皆様のお越しをお待ちいたしております。</t>
    <phoneticPr fontId="3"/>
  </si>
  <si>
    <t>株式会社　志ほや</t>
    <phoneticPr fontId="3"/>
  </si>
  <si>
    <t>しほや</t>
    <phoneticPr fontId="3"/>
  </si>
  <si>
    <t>700-0822</t>
    <phoneticPr fontId="3"/>
  </si>
  <si>
    <t>https://www.shihoya.co.jp/</t>
    <phoneticPr fontId="3"/>
  </si>
  <si>
    <t>卸・小売業</t>
    <rPh sb="0" eb="1">
      <t>オロシ</t>
    </rPh>
    <rPh sb="2" eb="5">
      <t>コウリギョウ</t>
    </rPh>
    <phoneticPr fontId="3"/>
  </si>
  <si>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3"/>
  </si>
  <si>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3"/>
  </si>
  <si>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3"/>
  </si>
  <si>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3"/>
  </si>
  <si>
    <t>○育児休業終了後、復職する際は、時短勤務を実施します。</t>
  </si>
  <si>
    <t>○育児休業終了後、復職する際は、時短勤務を実施します。</t>
    <phoneticPr fontId="3"/>
  </si>
  <si>
    <t>ローム・ワコー株式会社</t>
    <rPh sb="7" eb="11">
      <t>カブシキカイシャ</t>
    </rPh>
    <phoneticPr fontId="3"/>
  </si>
  <si>
    <t>R.9.28</t>
    <phoneticPr fontId="3"/>
  </si>
  <si>
    <t>0115</t>
  </si>
  <si>
    <t>0115</t>
    <phoneticPr fontId="3"/>
  </si>
  <si>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</si>
  <si>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</si>
  <si>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</si>
  <si>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</si>
  <si>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</si>
  <si>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</si>
  <si>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</si>
  <si>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</si>
  <si>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</si>
  <si>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</si>
  <si>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</si>
  <si>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</si>
  <si>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3"/>
  </si>
  <si>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</si>
  <si>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</si>
  <si>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</si>
  <si>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</si>
  <si>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</si>
  <si>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</si>
  <si>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</si>
  <si>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</si>
  <si>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</si>
  <si>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</si>
  <si>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</si>
  <si>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</si>
  <si>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</si>
  <si>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</si>
  <si>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2"/>
  </si>
  <si>
    <t>703-8241</t>
    <phoneticPr fontId="2"/>
  </si>
  <si>
    <t>703-8258</t>
    <phoneticPr fontId="2"/>
  </si>
  <si>
    <t>社会福祉法人愛育福祉会</t>
    <rPh sb="0" eb="6">
      <t>シャカイフクシホウジン</t>
    </rPh>
    <rPh sb="6" eb="8">
      <t>アイイク</t>
    </rPh>
    <rPh sb="8" eb="10">
      <t>フクシ</t>
    </rPh>
    <rPh sb="10" eb="11">
      <t>カイ</t>
    </rPh>
    <phoneticPr fontId="3"/>
  </si>
  <si>
    <t>あいいくふくしかい</t>
    <phoneticPr fontId="3"/>
  </si>
  <si>
    <t>712-8006</t>
    <phoneticPr fontId="3"/>
  </si>
  <si>
    <t>倉敷市</t>
    <rPh sb="0" eb="3">
      <t>クラシキシ</t>
    </rPh>
    <phoneticPr fontId="3"/>
  </si>
  <si>
    <t>https://www.aiikufukushi.or.jp/</t>
    <phoneticPr fontId="3"/>
  </si>
  <si>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3"/>
  </si>
  <si>
    <t>当法人は1968年から55年以上続く社会福祉法人です。地域では「めばえ保育園」として親しまれています。職場も地域も安心して子育てが出来るよう取り組んでいます。</t>
    <phoneticPr fontId="3"/>
  </si>
  <si>
    <t>タケシンパッケージ株式会社</t>
    <rPh sb="9" eb="13">
      <t>カブシキガイシャ</t>
    </rPh>
    <phoneticPr fontId="3"/>
  </si>
  <si>
    <t>たけしんぱっけーじ</t>
    <phoneticPr fontId="3"/>
  </si>
  <si>
    <t>710-1305</t>
    <phoneticPr fontId="3"/>
  </si>
  <si>
    <t>https://takeshin-pk.co.jp/</t>
    <phoneticPr fontId="3"/>
  </si>
  <si>
    <t>製造業</t>
    <rPh sb="0" eb="3">
      <t>セイゾウギョウ</t>
    </rPh>
    <phoneticPr fontId="3"/>
  </si>
  <si>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3"/>
  </si>
  <si>
    <t>大型ダンボールケースを中心とした各種梱包資材、並びに不織布製のインテリア吸音材の製造販売を行っており、企画力と技術力を活かしたオリジナル製品も多数取り扱っています。</t>
    <phoneticPr fontId="3"/>
  </si>
  <si>
    <t>くろがね産業株式会社</t>
    <rPh sb="4" eb="6">
      <t>サンギョウ</t>
    </rPh>
    <rPh sb="6" eb="10">
      <t>カブシキガイシャ</t>
    </rPh>
    <phoneticPr fontId="3"/>
  </si>
  <si>
    <t>くろがねさんぎょう</t>
    <phoneticPr fontId="3"/>
  </si>
  <si>
    <t>709-0635</t>
    <phoneticPr fontId="3"/>
  </si>
  <si>
    <t>岡山市</t>
    <rPh sb="0" eb="3">
      <t>オカヤマシ</t>
    </rPh>
    <phoneticPr fontId="3"/>
  </si>
  <si>
    <t>https://kurogane-sangyo.com/</t>
    <phoneticPr fontId="3"/>
  </si>
  <si>
    <t>サービス業</t>
    <rPh sb="4" eb="5">
      <t>ギョウ</t>
    </rPh>
    <phoneticPr fontId="3"/>
  </si>
  <si>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3"/>
  </si>
  <si>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3"/>
  </si>
  <si>
    <t>三菱重工マリタイムシステムズ株式会社</t>
    <phoneticPr fontId="3"/>
  </si>
  <si>
    <t>みつびしじゅうこうまりたいむしすてむず</t>
    <phoneticPr fontId="3"/>
  </si>
  <si>
    <t>706-8588</t>
  </si>
  <si>
    <t>706-8588</t>
    <phoneticPr fontId="3"/>
  </si>
  <si>
    <t>玉野市</t>
    <rPh sb="0" eb="3">
      <t>タマノシ</t>
    </rPh>
    <phoneticPr fontId="3"/>
  </si>
  <si>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</si>
  <si>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3"/>
  </si>
  <si>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</si>
  <si>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3"/>
  </si>
  <si>
    <t>社会福祉法人薫風会</t>
    <phoneticPr fontId="3"/>
  </si>
  <si>
    <t>くんぷうかい</t>
    <phoneticPr fontId="3"/>
  </si>
  <si>
    <t>712-8061</t>
    <phoneticPr fontId="3"/>
  </si>
  <si>
    <t>http://kunpoo.jp/</t>
    <phoneticPr fontId="3"/>
  </si>
  <si>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3"/>
  </si>
  <si>
    <t>株式会社明石スクールユニフォームカンパニー</t>
    <phoneticPr fontId="3"/>
  </si>
  <si>
    <t>あかしすくーるゆにふぉーむかんぱにー</t>
    <phoneticPr fontId="3"/>
  </si>
  <si>
    <t>711-0903</t>
    <phoneticPr fontId="3"/>
  </si>
  <si>
    <t>https://akashi-suc.jp/</t>
    <phoneticPr fontId="3"/>
  </si>
  <si>
    <t>○育児短時間勤務制度（原則、小学校就学まで・6時間）の活用を推奨し、育児と仕事の両立を応援します
○青少年健全育成活動の一環として地域の子どもたちの社会科見学（工場）を受け入れます</t>
    <phoneticPr fontId="3"/>
  </si>
  <si>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3"/>
  </si>
  <si>
    <t>0124</t>
  </si>
  <si>
    <t>0125</t>
  </si>
  <si>
    <t>0126</t>
  </si>
  <si>
    <t>0127</t>
  </si>
  <si>
    <t>0128</t>
  </si>
  <si>
    <t>0129</t>
  </si>
  <si>
    <t>0130</t>
  </si>
  <si>
    <t>0131</t>
  </si>
  <si>
    <t>0132</t>
  </si>
  <si>
    <t>0136</t>
  </si>
  <si>
    <t>0137</t>
  </si>
  <si>
    <t>0138</t>
  </si>
  <si>
    <t>0139</t>
  </si>
  <si>
    <t>0140</t>
  </si>
  <si>
    <t>株式会社イケル</t>
    <rPh sb="0" eb="4">
      <t>カブシキガイシャ</t>
    </rPh>
    <phoneticPr fontId="17"/>
  </si>
  <si>
    <t>いける</t>
    <phoneticPr fontId="17"/>
  </si>
  <si>
    <t>ビジネスセンター岡山株式会社</t>
    <rPh sb="8" eb="10">
      <t>オカヤマ</t>
    </rPh>
    <rPh sb="10" eb="14">
      <t>カブシキガイシャ</t>
    </rPh>
    <phoneticPr fontId="17"/>
  </si>
  <si>
    <t>株式会社岡山木村屋</t>
    <rPh sb="0" eb="4">
      <t>カブシキガイシャ</t>
    </rPh>
    <rPh sb="4" eb="9">
      <t>オカヤマキムラヤ</t>
    </rPh>
    <phoneticPr fontId="17"/>
  </si>
  <si>
    <t>株式会社アイ・サポート</t>
    <rPh sb="0" eb="4">
      <t>カブシキガイシャ</t>
    </rPh>
    <phoneticPr fontId="17"/>
  </si>
  <si>
    <t>三菱重工マリタイムシステムズ株式会社</t>
    <rPh sb="0" eb="4">
      <t>ミツビシジュウコウ</t>
    </rPh>
    <rPh sb="14" eb="18">
      <t>カブシキガイシャ</t>
    </rPh>
    <phoneticPr fontId="17"/>
  </si>
  <si>
    <t>株式会社ダブルツリー</t>
    <rPh sb="0" eb="4">
      <t>カブシキガイシャ</t>
    </rPh>
    <phoneticPr fontId="17"/>
  </si>
  <si>
    <t>社会福祉法人雪舟福祉会</t>
    <rPh sb="0" eb="11">
      <t>シャカイフクシホウジンセッシュウフクシカイ</t>
    </rPh>
    <phoneticPr fontId="17"/>
  </si>
  <si>
    <t>株式会社カスケホーム</t>
    <rPh sb="0" eb="4">
      <t>カブシキガイシャ</t>
    </rPh>
    <phoneticPr fontId="17"/>
  </si>
  <si>
    <t>びじねすせんたーおかやま</t>
    <phoneticPr fontId="17"/>
  </si>
  <si>
    <t>おかやまきむらや</t>
    <phoneticPr fontId="17"/>
  </si>
  <si>
    <t>あい・さぽーと</t>
    <phoneticPr fontId="17"/>
  </si>
  <si>
    <t>http://ikel.co.jp/</t>
  </si>
  <si>
    <t xml:space="preserve">現在社長以外は全員女性（主婦）で、4月から新入社員3名入社しますが、すべて女性。
今後も女性が働きやすい会社を目指していきたいです。
</t>
  </si>
  <si>
    <t>0119</t>
    <phoneticPr fontId="3"/>
  </si>
  <si>
    <t>R5.10.31</t>
  </si>
  <si>
    <t>R5.10.31</t>
    <phoneticPr fontId="17"/>
  </si>
  <si>
    <t>0120</t>
    <phoneticPr fontId="3"/>
  </si>
  <si>
    <t>R05040</t>
    <phoneticPr fontId="3"/>
  </si>
  <si>
    <t>R05040</t>
    <phoneticPr fontId="17"/>
  </si>
  <si>
    <t>0121</t>
    <phoneticPr fontId="3"/>
  </si>
  <si>
    <t>0122</t>
    <phoneticPr fontId="3"/>
  </si>
  <si>
    <t>R03013</t>
    <phoneticPr fontId="3"/>
  </si>
  <si>
    <t>みつびしじゅうこうまりたいむしすてむず</t>
    <phoneticPr fontId="17"/>
  </si>
  <si>
    <t>R05047</t>
    <phoneticPr fontId="17"/>
  </si>
  <si>
    <t>だぶるつりー</t>
    <phoneticPr fontId="17"/>
  </si>
  <si>
    <t>せっしゅうふくしかい</t>
    <phoneticPr fontId="17"/>
  </si>
  <si>
    <t>かすけほーむ</t>
    <phoneticPr fontId="17"/>
  </si>
  <si>
    <t>0125</t>
    <phoneticPr fontId="3"/>
  </si>
  <si>
    <t>0124</t>
    <phoneticPr fontId="3"/>
  </si>
  <si>
    <t>R02007</t>
    <phoneticPr fontId="3"/>
  </si>
  <si>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</si>
  <si>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</si>
  <si>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</si>
  <si>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</si>
  <si>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3"/>
  </si>
  <si>
    <t>R05031</t>
    <phoneticPr fontId="3"/>
  </si>
  <si>
    <t>R05031</t>
    <phoneticPr fontId="17"/>
  </si>
  <si>
    <t>株式会社ダブルツリー</t>
    <phoneticPr fontId="2"/>
  </si>
  <si>
    <t>だぶるつりー</t>
    <phoneticPr fontId="2"/>
  </si>
  <si>
    <t xml:space="preserve">https://d-tree.jp/
</t>
    <phoneticPr fontId="2"/>
  </si>
  <si>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17"/>
  </si>
  <si>
    <t>701-0205</t>
    <phoneticPr fontId="3"/>
  </si>
  <si>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2"/>
  </si>
  <si>
    <t xml:space="preserve">https://bizenplaypark.org/
</t>
    <phoneticPr fontId="2"/>
  </si>
  <si>
    <t>712-8003</t>
    <phoneticPr fontId="2"/>
  </si>
  <si>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2"/>
  </si>
  <si>
    <t>710-0038</t>
    <phoneticPr fontId="3"/>
  </si>
  <si>
    <t>703-8248</t>
    <phoneticPr fontId="3"/>
  </si>
  <si>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18"/>
  </si>
  <si>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2"/>
  </si>
  <si>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3"/>
  </si>
  <si>
    <t>社会医療法人盛全会</t>
    <rPh sb="0" eb="2">
      <t>シャカイ</t>
    </rPh>
    <rPh sb="2" eb="4">
      <t>イリョウ</t>
    </rPh>
    <rPh sb="4" eb="6">
      <t>ホウジン</t>
    </rPh>
    <rPh sb="6" eb="7">
      <t>セイ</t>
    </rPh>
    <rPh sb="7" eb="9">
      <t>ゼンカイ</t>
    </rPh>
    <phoneticPr fontId="3"/>
  </si>
  <si>
    <t>せいぜんかい　</t>
    <phoneticPr fontId="3"/>
  </si>
  <si>
    <t>https://www.saidaiji-hp.or.jp/</t>
    <phoneticPr fontId="3"/>
  </si>
  <si>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18"/>
  </si>
  <si>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3"/>
  </si>
  <si>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18"/>
  </si>
  <si>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2"/>
  </si>
  <si>
    <t>701-0205</t>
    <phoneticPr fontId="3"/>
  </si>
  <si>
    <t>○毎週水曜日を「ノー残業デー」とします。
○新規採用の従業員が気軽に悩みを相談できる窓口を設置します。</t>
    <rPh sb="3" eb="4">
      <t>ミズ</t>
    </rPh>
    <phoneticPr fontId="18"/>
  </si>
  <si>
    <t>○法令に準拠した育児休業に関する規定を周知し、育児休業を取得しやすい環境を整えます。
○安全・安心ネットワークへの取組に協力し、地域の防犯、非行防止活動の積極的参加を支援します。</t>
    <phoneticPr fontId="18"/>
  </si>
  <si>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2"/>
  </si>
  <si>
    <t>うぐいすえん　とくべつようごろうじんほーむ　ろまんしてぃーあいだ</t>
    <phoneticPr fontId="3"/>
  </si>
  <si>
    <t>○学校行事・地域活動への積極的参加を推進
○家庭生活の充実を図るためのリフレッシュ休暇の導入
○地域中学校の体験学習の受け入れ</t>
    <phoneticPr fontId="2"/>
  </si>
  <si>
    <t>株式会社ファミリーマート　倉敷営業所</t>
    <rPh sb="13" eb="15">
      <t>クラシキ</t>
    </rPh>
    <rPh sb="15" eb="18">
      <t>エイギョウショ</t>
    </rPh>
    <phoneticPr fontId="2"/>
  </si>
  <si>
    <t>ふぁみりーまーと　くらしきえいぎょうしょ</t>
    <phoneticPr fontId="3"/>
  </si>
  <si>
    <t>リコージャパン株式会社　デジタルサービス営業本部　岡山支社</t>
    <rPh sb="20" eb="22">
      <t>エイギョウ</t>
    </rPh>
    <rPh sb="22" eb="24">
      <t>ホンブ</t>
    </rPh>
    <phoneticPr fontId="2"/>
  </si>
  <si>
    <t>りこーじゃぱん　でじたるさーびすえいぎょうほんぶ　おかやまししゃ</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</si>
  <si>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○ワークライフバランスの充実を目指すため、「毎週水曜日をノー残業デーとします」「誕生日休暇制度を導入し、有給休暇の取得促進に努めています」「年間休日を増やしました」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rPh sb="112" eb="114">
      <t>マイシュウ</t>
    </rPh>
    <phoneticPr fontId="17"/>
  </si>
  <si>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</si>
  <si>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2"/>
  </si>
  <si>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2"/>
  </si>
  <si>
    <t>有限会社マキシステム</t>
    <rPh sb="0" eb="4">
      <t>ユウゲンガイシャ</t>
    </rPh>
    <phoneticPr fontId="3"/>
  </si>
  <si>
    <t>まきしすてむ</t>
    <phoneticPr fontId="3"/>
  </si>
  <si>
    <t>708-0824</t>
    <phoneticPr fontId="3"/>
  </si>
  <si>
    <t>津山市</t>
    <rPh sb="0" eb="3">
      <t>ツヤマシ</t>
    </rPh>
    <phoneticPr fontId="3"/>
  </si>
  <si>
    <t>https://www.makisystem.co.jp/index.html</t>
    <phoneticPr fontId="3"/>
  </si>
  <si>
    <t>製造業</t>
    <rPh sb="0" eb="3">
      <t>セイゾウギョウ</t>
    </rPh>
    <phoneticPr fontId="3"/>
  </si>
  <si>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3"/>
  </si>
  <si>
    <t>倉敷ボーリング機工株式会社</t>
    <rPh sb="0" eb="2">
      <t>クラシキ</t>
    </rPh>
    <rPh sb="7" eb="9">
      <t>キコウ</t>
    </rPh>
    <rPh sb="9" eb="13">
      <t>カブシキガイシャ</t>
    </rPh>
    <phoneticPr fontId="3"/>
  </si>
  <si>
    <t>くらしきぼーりんぐきこう</t>
    <phoneticPr fontId="3"/>
  </si>
  <si>
    <t>倉敷市</t>
    <rPh sb="0" eb="3">
      <t>クラシキシ</t>
    </rPh>
    <phoneticPr fontId="3"/>
  </si>
  <si>
    <t>https://www.kbknet.co.jp/</t>
    <phoneticPr fontId="3"/>
  </si>
  <si>
    <t>〇男女ともに育児休業や育児目的の休暇を取得しやすい環境の整備に努めます。</t>
    <phoneticPr fontId="3"/>
  </si>
  <si>
    <t>水島を拠点とし、浅口市、児島にも工場をおく表面処理メーカーです。設立から66年、溶射・精密機械加工で、産業機械部品の高機能化に貢献しています。女性、シニアの方も活躍中！</t>
    <phoneticPr fontId="3"/>
  </si>
  <si>
    <t>田村工務店　株式会社</t>
    <rPh sb="0" eb="5">
      <t>タムラコウムテン</t>
    </rPh>
    <rPh sb="6" eb="10">
      <t>カブシキガイシャ</t>
    </rPh>
    <phoneticPr fontId="3"/>
  </si>
  <si>
    <t>たむらこうむてん</t>
    <phoneticPr fontId="3"/>
  </si>
  <si>
    <t>709-4624</t>
    <phoneticPr fontId="3"/>
  </si>
  <si>
    <t>http://www3.tvt.ne.jp/~tamurak/index.html</t>
    <phoneticPr fontId="3"/>
  </si>
  <si>
    <t>建設業</t>
    <rPh sb="0" eb="3">
      <t>ケンセツギョウ</t>
    </rPh>
    <phoneticPr fontId="3"/>
  </si>
  <si>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3"/>
  </si>
  <si>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3"/>
  </si>
  <si>
    <t>株式会社プロフーズ</t>
    <rPh sb="0" eb="4">
      <t>カブシキガイシャ</t>
    </rPh>
    <phoneticPr fontId="3"/>
  </si>
  <si>
    <t>ぷろふーず</t>
    <phoneticPr fontId="3"/>
  </si>
  <si>
    <t>703-8282</t>
    <phoneticPr fontId="3"/>
  </si>
  <si>
    <t>岡山市</t>
    <rPh sb="0" eb="3">
      <t>オカヤマシ</t>
    </rPh>
    <phoneticPr fontId="3"/>
  </si>
  <si>
    <t>https://www.profoods.co.jp/</t>
    <phoneticPr fontId="3"/>
  </si>
  <si>
    <t>卸・小売業</t>
    <rPh sb="0" eb="1">
      <t>オロシ</t>
    </rPh>
    <rPh sb="2" eb="5">
      <t>コウリギョウ</t>
    </rPh>
    <phoneticPr fontId="3"/>
  </si>
  <si>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3"/>
  </si>
  <si>
    <t>家庭で作るパン・和菓子の材料、世界と日本のこだわり食品を中心に販売しています。</t>
    <phoneticPr fontId="3"/>
  </si>
  <si>
    <t>アイサワ工業株式会社</t>
    <rPh sb="4" eb="6">
      <t>コウギョウ</t>
    </rPh>
    <rPh sb="6" eb="10">
      <t>カブシキガイシャ</t>
    </rPh>
    <phoneticPr fontId="3"/>
  </si>
  <si>
    <t>あいさわこうぎょう</t>
    <phoneticPr fontId="3"/>
  </si>
  <si>
    <t>700-0822</t>
    <phoneticPr fontId="3"/>
  </si>
  <si>
    <t>https://www.aisawa.co.jp/</t>
    <phoneticPr fontId="3"/>
  </si>
  <si>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3"/>
  </si>
  <si>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3"/>
  </si>
  <si>
    <t>せいわかいとくべつようごろうじんほーむけしごのさと</t>
  </si>
  <si>
    <t>704-8176</t>
  </si>
  <si>
    <t>医療・福祉業</t>
    <rPh sb="0" eb="2">
      <t>イリョウ</t>
    </rPh>
    <rPh sb="3" eb="5">
      <t>フクシ</t>
    </rPh>
    <rPh sb="5" eb="6">
      <t>ギョウ</t>
    </rPh>
    <phoneticPr fontId="17"/>
  </si>
  <si>
    <t>R05034</t>
    <phoneticPr fontId="3"/>
  </si>
  <si>
    <t>R05034</t>
    <phoneticPr fontId="17"/>
  </si>
  <si>
    <t>くらしきぼーりんぐきこう</t>
  </si>
  <si>
    <t>712-8052</t>
  </si>
  <si>
    <t>R05051</t>
    <phoneticPr fontId="3"/>
  </si>
  <si>
    <t>製造業</t>
    <rPh sb="0" eb="3">
      <t>セイゾウギョウ</t>
    </rPh>
    <phoneticPr fontId="17"/>
  </si>
  <si>
    <t>R05054</t>
    <phoneticPr fontId="17"/>
  </si>
  <si>
    <t>建設業</t>
    <rPh sb="0" eb="3">
      <t>ケンセツギョウ</t>
    </rPh>
    <phoneticPr fontId="17"/>
  </si>
  <si>
    <t>弊社は、製造工場等で使用される産業機械をお客様の御要望どおりにその都度、設計・製作を行っております。</t>
    <rPh sb="25" eb="27">
      <t>ヨウボウ</t>
    </rPh>
    <phoneticPr fontId="3"/>
  </si>
  <si>
    <t>谷川保健事務所株式会社</t>
    <rPh sb="0" eb="2">
      <t>タニガワ</t>
    </rPh>
    <rPh sb="2" eb="4">
      <t>ホケン</t>
    </rPh>
    <rPh sb="4" eb="6">
      <t>ジム</t>
    </rPh>
    <rPh sb="6" eb="7">
      <t>ショ</t>
    </rPh>
    <rPh sb="7" eb="11">
      <t>カブシキガイシャ</t>
    </rPh>
    <phoneticPr fontId="3"/>
  </si>
  <si>
    <t>たにがわほけんじむしょかぶしきがいしゃ</t>
    <phoneticPr fontId="3"/>
  </si>
  <si>
    <t>700-0826</t>
    <phoneticPr fontId="3"/>
  </si>
  <si>
    <t>岡山市</t>
    <rPh sb="0" eb="3">
      <t>オカヤマシ</t>
    </rPh>
    <phoneticPr fontId="3"/>
  </si>
  <si>
    <t>https://www.tanigawahoken.jp/</t>
    <phoneticPr fontId="3"/>
  </si>
  <si>
    <t>金融・保険業</t>
    <rPh sb="0" eb="2">
      <t>キンユウ</t>
    </rPh>
    <rPh sb="3" eb="6">
      <t>ホケンギョウ</t>
    </rPh>
    <phoneticPr fontId="3"/>
  </si>
  <si>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3"/>
  </si>
  <si>
    <t>あすの不安・・・きょう解決！”をモットーに、保険のプロフェッショナルとして総合的にお客様の暮らしをお守りするとともに、地域社会に貢献・奉仕する保険代理店を目指しています。</t>
    <phoneticPr fontId="3"/>
  </si>
  <si>
    <t>https://impam.co.jp/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</si>
  <si>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子供を交通事故から守るため、交通安全運動に取り組みます。</t>
    <rPh sb="27" eb="29">
      <t>ジョセイ</t>
    </rPh>
    <rPh sb="34" eb="36">
      <t>ダンセイ</t>
    </rPh>
    <rPh sb="40" eb="42">
      <t>メザ</t>
    </rPh>
    <phoneticPr fontId="18"/>
  </si>
  <si>
    <t>みつびしけみかるはいてくにか　つくばみずしまてくのせんたー</t>
    <phoneticPr fontId="3"/>
  </si>
  <si>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3"/>
  </si>
  <si>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3"/>
  </si>
  <si>
    <t>株式会社ばんばん</t>
    <phoneticPr fontId="3"/>
  </si>
  <si>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3"/>
  </si>
  <si>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3"/>
  </si>
  <si>
    <t>○育児休業から復職をする前に事前面談を行う等、育児休業中の不安を和らげる活動を行います。</t>
  </si>
  <si>
    <t>○生産体制の改善によって、残業の抑制を行い、ワークライフバランスを推進していきます。
○育児休業から復職をする前に事前面談を行う等、育児休業中の不安を和らげる活動を行います。
インターンシップや工場見学、交通安全の街頭指導の実施など地域の子供たちの育成に積極的に取り組みます。</t>
    <phoneticPr fontId="17"/>
  </si>
  <si>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18"/>
  </si>
  <si>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18"/>
  </si>
  <si>
    <t>710-0806</t>
    <phoneticPr fontId="3"/>
  </si>
  <si>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18"/>
  </si>
  <si>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441" eb="443">
      <t>タイセツ</t>
    </rPh>
    <phoneticPr fontId="18"/>
  </si>
  <si>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2"/>
  </si>
  <si>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2"/>
  </si>
  <si>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2"/>
  </si>
  <si>
    <t>〇自らがイクボスとして、職員の子育てと仕事の両立を応援します。
〇育休明けに仕事を再開できるよう、フレックスタイム等様々な働き方を用意しています。</t>
    <phoneticPr fontId="17"/>
  </si>
  <si>
    <t>○職員が子どもを預けて安心して働けるようにするため、病児病後児保育室を充実させます。
○院内保育園の延長保育や夜間保育の充実に努めます。</t>
    <rPh sb="35" eb="37">
      <t>ジュウジツ</t>
    </rPh>
    <phoneticPr fontId="18"/>
  </si>
  <si>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18"/>
  </si>
  <si>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・社内行事や人事に関する情報などを月に１回以上発信する（希望者のみ）
・定期的な面談を実施し、お互いの状況把握に努める（希望者のみ）
・eラーニングを活用し学びの機会を提供する（希望者のみ）
・復帰前に試し出勤をすることができる機会を設ける（希望者のみ）
○子の受動喫煙防止の一環として、非喫煙者に対して禁煙手当を支給します。
○時差出勤制度を活用し、残業時間を抑制します。
〇待機児童問題解消に向けた取組として企業主導型保育園との連携を行います。</t>
    <rPh sb="367" eb="369">
      <t>ジサ</t>
    </rPh>
    <rPh sb="369" eb="371">
      <t>シュッキン</t>
    </rPh>
    <rPh sb="371" eb="373">
      <t>セイド</t>
    </rPh>
    <rPh sb="374" eb="376">
      <t>カツヨウ</t>
    </rPh>
    <rPh sb="378" eb="380">
      <t>ザンギョウ</t>
    </rPh>
    <rPh sb="380" eb="382">
      <t>ジカン</t>
    </rPh>
    <rPh sb="383" eb="385">
      <t>ヨクセイ</t>
    </rPh>
    <rPh sb="391" eb="393">
      <t>タイキ</t>
    </rPh>
    <rPh sb="393" eb="395">
      <t>ジドウ</t>
    </rPh>
    <rPh sb="395" eb="397">
      <t>モンダイ</t>
    </rPh>
    <rPh sb="397" eb="399">
      <t>カイショウ</t>
    </rPh>
    <rPh sb="400" eb="401">
      <t>ム</t>
    </rPh>
    <rPh sb="403" eb="405">
      <t>トリクミ</t>
    </rPh>
    <rPh sb="408" eb="410">
      <t>キギョウ</t>
    </rPh>
    <rPh sb="410" eb="413">
      <t>シュドウガタ</t>
    </rPh>
    <rPh sb="413" eb="416">
      <t>ホイクエン</t>
    </rPh>
    <rPh sb="418" eb="420">
      <t>レンケイ</t>
    </rPh>
    <rPh sb="421" eb="422">
      <t>オコナ</t>
    </rPh>
    <phoneticPr fontId="2"/>
  </si>
  <si>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〇業務ローテーションの標準化で、「誰かが不在でも、別の人が対応できる」状態を目指し、急なお休みのカバーなど、子育て世代の負担の社員の軽減を図ります。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16">
      <t>キュウ</t>
    </rPh>
    <rPh sb="118" eb="119">
      <t>ヤス</t>
    </rPh>
    <rPh sb="127" eb="129">
      <t>コソダ</t>
    </rPh>
    <rPh sb="130" eb="132">
      <t>セダイ</t>
    </rPh>
    <rPh sb="133" eb="135">
      <t>フタン</t>
    </rPh>
    <rPh sb="136" eb="138">
      <t>シャイン</t>
    </rPh>
    <rPh sb="139" eb="141">
      <t>ケイゲン</t>
    </rPh>
    <rPh sb="142" eb="143">
      <t>ハカ</t>
    </rPh>
    <phoneticPr fontId="18"/>
  </si>
  <si>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2"/>
  </si>
  <si>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2"/>
  </si>
  <si>
    <t>〇育児短時間勤務の対象期間を、小学校入学までを小学校卒業までに延長し、子育て支援に取り組んでいる。
〇子育て社員の仕事の軽量化を推進している。</t>
    <phoneticPr fontId="2"/>
  </si>
  <si>
    <t>くんぷうふくしかい</t>
    <phoneticPr fontId="3"/>
  </si>
  <si>
    <t>712-8001</t>
    <phoneticPr fontId="3"/>
  </si>
  <si>
    <t>倉敷市</t>
    <rPh sb="0" eb="3">
      <t>クラシキシ</t>
    </rPh>
    <phoneticPr fontId="3"/>
  </si>
  <si>
    <t>http://kunpoohukushikai.com/</t>
    <phoneticPr fontId="3"/>
  </si>
  <si>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3"/>
  </si>
  <si>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3"/>
  </si>
  <si>
    <t>社会福祉法人緑風会</t>
    <rPh sb="0" eb="6">
      <t>シャカイフクシホウジン</t>
    </rPh>
    <rPh sb="6" eb="9">
      <t>リョクフウカイ</t>
    </rPh>
    <phoneticPr fontId="3"/>
  </si>
  <si>
    <t>りょくふうかい</t>
    <phoneticPr fontId="3"/>
  </si>
  <si>
    <t>714-0081</t>
    <phoneticPr fontId="3"/>
  </si>
  <si>
    <t>笠岡市</t>
    <rPh sb="0" eb="3">
      <t>カサオカシ</t>
    </rPh>
    <phoneticPr fontId="3"/>
  </si>
  <si>
    <t>http://www.kcv.ne.jp/~midoriok/</t>
    <phoneticPr fontId="3"/>
  </si>
  <si>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3"/>
  </si>
  <si>
    <t>株式会社ＫＵＮＰＵケアプラス</t>
    <rPh sb="0" eb="4">
      <t>カブシキガイシャ</t>
    </rPh>
    <phoneticPr fontId="3"/>
  </si>
  <si>
    <t>くんぷうけあぷらす</t>
    <phoneticPr fontId="3"/>
  </si>
  <si>
    <t>713-8126</t>
    <phoneticPr fontId="3"/>
  </si>
  <si>
    <t>http://care-net.biz/33/seeside-sami/</t>
    <phoneticPr fontId="3"/>
  </si>
  <si>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3"/>
  </si>
  <si>
    <t>株式会社アール・ケア</t>
    <rPh sb="0" eb="2">
      <t>カブシキ</t>
    </rPh>
    <rPh sb="2" eb="4">
      <t>カイシャ</t>
    </rPh>
    <phoneticPr fontId="3"/>
  </si>
  <si>
    <t>あーる・けあ</t>
    <phoneticPr fontId="3"/>
  </si>
  <si>
    <t>706-0134</t>
    <phoneticPr fontId="3"/>
  </si>
  <si>
    <t>玉野市</t>
    <rPh sb="0" eb="3">
      <t>タマノシ</t>
    </rPh>
    <phoneticPr fontId="3"/>
  </si>
  <si>
    <t>https://www.rcare.jp/</t>
    <phoneticPr fontId="3"/>
  </si>
  <si>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3"/>
  </si>
  <si>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3"/>
  </si>
  <si>
    <t>医療・福祉</t>
    <rPh sb="0" eb="2">
      <t>イリョウ</t>
    </rPh>
    <rPh sb="3" eb="5">
      <t>フクシ</t>
    </rPh>
    <phoneticPr fontId="3"/>
  </si>
  <si>
    <t>0130</t>
    <phoneticPr fontId="3"/>
  </si>
  <si>
    <t>0131</t>
    <phoneticPr fontId="3"/>
  </si>
  <si>
    <t>0132</t>
    <phoneticPr fontId="3"/>
  </si>
  <si>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</si>
  <si>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</si>
  <si>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</si>
  <si>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</si>
  <si>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</si>
  <si>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</si>
  <si>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</si>
  <si>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</si>
  <si>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</si>
  <si>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○育児のための短時間勤務制度を小学３年生まで拡充します。
○育児のための時差勤務制度を小学校３年生まで出来る制度を設けます。
○働き方を見直すため、週３日を「ノー残業デー」とします。</t>
  </si>
  <si>
    <t>○育児のための短時間勤務制度を小学３年生まで拡充します。
○育児のための時差勤務制度を小学校３年生まで出来る制度を設けます。
○働き方を見直すため、週４日を「ノー残業デー」とします。</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</si>
  <si>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</si>
  <si>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</si>
  <si>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</si>
  <si>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3"/>
  </si>
  <si>
    <t>ほせいかい　くにさだびょういん</t>
  </si>
  <si>
    <t>719-0303</t>
  </si>
  <si>
    <t>0134</t>
    <phoneticPr fontId="3"/>
  </si>
  <si>
    <t>0135</t>
    <phoneticPr fontId="3"/>
  </si>
  <si>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</si>
  <si>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</si>
  <si>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</si>
  <si>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</si>
  <si>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</si>
  <si>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</si>
  <si>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</si>
  <si>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</si>
  <si>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</si>
  <si>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〇1時間単位で取得できる「有給休暇の時間単位取得制度」を使用することができます。
〇結婚、出産時にはお祝い金が支給されます。
〇中学生～大学生を対象とした職場体験、インターンシップの受入をしています。
〇新規採用者を対象としたプリセプター制度を導入しています。
身近な先輩スタッフが担当し、体験談を交えたアドバイスがもらえます。必要があれば、悩み情報を共有して、チーム全員でサポートにあたることも。新人が自分で考え、行動できるようになるまで時間をかけて指導します。
〇産・育休からの職場復帰時に研修を受講していただきます。</t>
    <phoneticPr fontId="3"/>
  </si>
  <si>
    <t>社会福祉法人薫風福祉会</t>
    <rPh sb="0" eb="2">
      <t>シャカイ</t>
    </rPh>
    <rPh sb="2" eb="4">
      <t>フクシ</t>
    </rPh>
    <rPh sb="4" eb="6">
      <t>ホウジン</t>
    </rPh>
    <rPh sb="6" eb="8">
      <t>クンプウ</t>
    </rPh>
    <rPh sb="8" eb="10">
      <t>フクシ</t>
    </rPh>
    <rPh sb="10" eb="11">
      <t>カイ</t>
    </rPh>
    <phoneticPr fontId="3"/>
  </si>
  <si>
    <t>医療法人　緑十字会</t>
    <rPh sb="0" eb="2">
      <t>イリョウ</t>
    </rPh>
    <rPh sb="2" eb="4">
      <t>ホウジン</t>
    </rPh>
    <rPh sb="5" eb="9">
      <t>ミドリジュウジカイ</t>
    </rPh>
    <phoneticPr fontId="3"/>
  </si>
  <si>
    <t>みどりじゅうじかい</t>
    <phoneticPr fontId="3"/>
  </si>
  <si>
    <t>714-0081</t>
    <phoneticPr fontId="3"/>
  </si>
  <si>
    <t>笠岡市</t>
    <rPh sb="0" eb="3">
      <t>カサオカシ</t>
    </rPh>
    <phoneticPr fontId="3"/>
  </si>
  <si>
    <t>http://www.midorijujikai.or.jp/</t>
    <phoneticPr fontId="3"/>
  </si>
  <si>
    <t>社会福祉法人弘徳学園</t>
  </si>
  <si>
    <t>こうとくがくえん</t>
  </si>
  <si>
    <t>703-8283</t>
  </si>
  <si>
    <t>○２年間で、男性の育児休業取得者が、１人以上出るように目指します。
○育児休業中の代替職員を確保し、育児休業を取得しやすくします。</t>
  </si>
  <si>
    <t>　当事業所は、障害者自立支援法による事業を運営しております。
　設立は、昭和１６年と岡山県で最古の障害者施設になり、現在、障害者支援施設・生活介護・居宅介護・グループホーム・ケアホーム等を実施しています。</t>
    <phoneticPr fontId="17"/>
  </si>
  <si>
    <t>服部興業株式会社</t>
  </si>
  <si>
    <t>http://www.hattori-k.co.jp</t>
  </si>
  <si>
    <t>0137</t>
    <phoneticPr fontId="3"/>
  </si>
  <si>
    <t>〇小学校新一年生をもつ従業員とそのご家族を対象に「新入学お祝いの会」を開催し、ご家族の仕事・会社理解につなげます。
〇大学生を対象としたインターンシップを実施します。</t>
  </si>
  <si>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</si>
  <si>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3"/>
  </si>
  <si>
    <t>0133</t>
  </si>
  <si>
    <t>0134</t>
  </si>
  <si>
    <t>0135</t>
  </si>
  <si>
    <t>0138</t>
    <phoneticPr fontId="3"/>
  </si>
  <si>
    <t>社会福祉法人薫風会</t>
  </si>
  <si>
    <t>くんぷうかい</t>
  </si>
  <si>
    <t>http://kunpoo.jp/</t>
  </si>
  <si>
    <t>R05048</t>
    <phoneticPr fontId="3"/>
  </si>
  <si>
    <t>○男女従業員ともに育児休業制度や利用者情報を社内報等で紹介し、取得しやすい環境づくりに努めます。
○仕事と育児が両立し易い職場環境づくりに努めます。
○働きやすいワーク・ライフ・バランスの取れた職場づくりに努めます。</t>
  </si>
  <si>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</si>
  <si>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3"/>
  </si>
  <si>
    <t>712-8061</t>
    <phoneticPr fontId="3"/>
  </si>
  <si>
    <t>倉敷市</t>
    <rPh sb="0" eb="3">
      <t>クラシキシ</t>
    </rPh>
    <phoneticPr fontId="3"/>
  </si>
  <si>
    <t>http://mizu-1.jp</t>
    <phoneticPr fontId="3"/>
  </si>
  <si>
    <t>医療・福祉</t>
    <rPh sb="0" eb="2">
      <t>イリョウ</t>
    </rPh>
    <rPh sb="3" eb="5">
      <t>フクシ</t>
    </rPh>
    <phoneticPr fontId="3"/>
  </si>
  <si>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3"/>
  </si>
  <si>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3"/>
  </si>
  <si>
    <t>0141</t>
  </si>
  <si>
    <t>0142</t>
  </si>
  <si>
    <t>0143</t>
  </si>
  <si>
    <t>R05059</t>
    <phoneticPr fontId="3"/>
  </si>
  <si>
    <t>0140</t>
    <phoneticPr fontId="3"/>
  </si>
  <si>
    <t>0139</t>
    <phoneticPr fontId="3"/>
  </si>
  <si>
    <t>0141</t>
    <phoneticPr fontId="3"/>
  </si>
  <si>
    <t>0142</t>
    <phoneticPr fontId="3"/>
  </si>
  <si>
    <t>708-0884</t>
    <phoneticPr fontId="3"/>
  </si>
  <si>
    <t>0143</t>
    <phoneticPr fontId="3"/>
  </si>
  <si>
    <t>R5</t>
    <phoneticPr fontId="3"/>
  </si>
  <si>
    <t>700-0805</t>
    <phoneticPr fontId="3"/>
  </si>
  <si>
    <t>医療法人　鷲風会</t>
    <rPh sb="0" eb="2">
      <t>イリョウ</t>
    </rPh>
    <rPh sb="2" eb="4">
      <t>ホウジン</t>
    </rPh>
    <rPh sb="5" eb="6">
      <t>ワシ</t>
    </rPh>
    <rPh sb="6" eb="7">
      <t>カゼ</t>
    </rPh>
    <rPh sb="7" eb="8">
      <t>カイ</t>
    </rPh>
    <phoneticPr fontId="3"/>
  </si>
  <si>
    <t>しゅうふうかい</t>
    <phoneticPr fontId="3"/>
  </si>
  <si>
    <t>711-0926</t>
    <phoneticPr fontId="3"/>
  </si>
  <si>
    <t>倉敷市</t>
    <rPh sb="0" eb="3">
      <t>クラシキシ</t>
    </rPh>
    <phoneticPr fontId="3"/>
  </si>
  <si>
    <t>株式会社　ＫＵＮＰＵケア</t>
    <rPh sb="0" eb="4">
      <t>カブシキガイシャ</t>
    </rPh>
    <phoneticPr fontId="3"/>
  </si>
  <si>
    <t>くんぷうけあ</t>
    <phoneticPr fontId="3"/>
  </si>
  <si>
    <t>711-0906</t>
    <phoneticPr fontId="3"/>
  </si>
  <si>
    <t>701-0136</t>
    <phoneticPr fontId="3"/>
  </si>
  <si>
    <t>岡山市</t>
    <rPh sb="0" eb="3">
      <t>オカヤマシ</t>
    </rPh>
    <phoneticPr fontId="3"/>
  </si>
  <si>
    <t>しのぶふーずかぶしきがいしゃ　おかやまとうかつほんぶ</t>
    <phoneticPr fontId="3"/>
  </si>
  <si>
    <t>719-1133</t>
    <phoneticPr fontId="3"/>
  </si>
  <si>
    <t>総社市</t>
    <rPh sb="0" eb="3">
      <t>ソウジャシ</t>
    </rPh>
    <phoneticPr fontId="3"/>
  </si>
  <si>
    <t>株式会社中央設備</t>
    <rPh sb="0" eb="4">
      <t>カブシキガイシャ</t>
    </rPh>
    <rPh sb="4" eb="8">
      <t>チュウオウセツビ</t>
    </rPh>
    <phoneticPr fontId="3"/>
  </si>
  <si>
    <t>ちゅうおうせつび</t>
    <phoneticPr fontId="3"/>
  </si>
  <si>
    <t>700-0066</t>
    <phoneticPr fontId="3"/>
  </si>
  <si>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3"/>
  </si>
  <si>
    <t>くさかそうじんかい　くさかびょういん</t>
    <phoneticPr fontId="3"/>
  </si>
  <si>
    <t>705-0021</t>
    <phoneticPr fontId="3"/>
  </si>
  <si>
    <t>備前市</t>
    <rPh sb="0" eb="3">
      <t>ビゼンシ</t>
    </rPh>
    <phoneticPr fontId="3"/>
  </si>
  <si>
    <t>医療・福祉</t>
    <rPh sb="0" eb="2">
      <t>イリョウ</t>
    </rPh>
    <rPh sb="3" eb="5">
      <t>フクシ</t>
    </rPh>
    <phoneticPr fontId="3"/>
  </si>
  <si>
    <t>○男女従業員ともに育児休業制度など、仕事と子育てが両立しやすい職場環境づくりに努めます。
○働きやすいワーク・ライフ・バランスの取れた職場づくりに努めます。</t>
    <phoneticPr fontId="3"/>
  </si>
  <si>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3"/>
  </si>
  <si>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3"/>
  </si>
  <si>
    <t>○男女従業員ともに育児休業制度など仕事と子育てが両立しやすい職場環境づくりに努めます。
○働きやすいワーク・ライフ・バランスの取れた職場づくりに努めます。</t>
    <phoneticPr fontId="3"/>
  </si>
  <si>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3"/>
  </si>
  <si>
    <t>○男女従業員ともに育児休業制度などを取得しやすい環境づくりに努めます。
○仕事と子育てが両立しやすい職場環境づくりに努めます。
〇地域とともに子育て支援に取り組みます。</t>
    <phoneticPr fontId="3"/>
  </si>
  <si>
    <t>シノブフーズ株式会社　岡山統轄本部</t>
    <rPh sb="6" eb="10">
      <t>カブシキガイシャ</t>
    </rPh>
    <rPh sb="11" eb="13">
      <t>オカヤマ</t>
    </rPh>
    <rPh sb="13" eb="15">
      <t>トウカツ</t>
    </rPh>
    <rPh sb="15" eb="17">
      <t>ホンブ</t>
    </rPh>
    <phoneticPr fontId="3"/>
  </si>
  <si>
    <t>https://www.shinobufoods.co.jp</t>
    <phoneticPr fontId="3"/>
  </si>
  <si>
    <t>製造業</t>
    <rPh sb="0" eb="3">
      <t>セイゾウギョウ</t>
    </rPh>
    <phoneticPr fontId="3"/>
  </si>
  <si>
    <t>〇従業員の仕事と家庭の両立を支援します。
〇男性従業員の育児休業取得の促進に努めます。</t>
    <phoneticPr fontId="3"/>
  </si>
  <si>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3"/>
  </si>
  <si>
    <t>https://chuosetubi.co.jp/</t>
    <phoneticPr fontId="3"/>
  </si>
  <si>
    <t>建設業</t>
    <rPh sb="0" eb="3">
      <t>ケンセツギョウ</t>
    </rPh>
    <phoneticPr fontId="3"/>
  </si>
  <si>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3"/>
  </si>
  <si>
    <t>https://kusaka-soujinkai.jp/</t>
    <phoneticPr fontId="3"/>
  </si>
  <si>
    <t>医療・福祉</t>
    <rPh sb="0" eb="2">
      <t>イリョウ</t>
    </rPh>
    <rPh sb="3" eb="5">
      <t>フクシ</t>
    </rPh>
    <phoneticPr fontId="3"/>
  </si>
  <si>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3"/>
  </si>
  <si>
    <t>http://www.shimotsui-hp.jp/</t>
    <phoneticPr fontId="3"/>
  </si>
  <si>
    <t>http://kunpoo.jp/</t>
    <phoneticPr fontId="3"/>
  </si>
  <si>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3"/>
  </si>
  <si>
    <t>0144</t>
  </si>
  <si>
    <t>0145</t>
  </si>
  <si>
    <t>0146</t>
  </si>
  <si>
    <t>0147</t>
  </si>
  <si>
    <t>0148</t>
  </si>
  <si>
    <t>0149</t>
  </si>
  <si>
    <t>0150</t>
  </si>
  <si>
    <t>くんぷうふくしかい</t>
  </si>
  <si>
    <t>0145</t>
    <phoneticPr fontId="3"/>
  </si>
  <si>
    <t>0144</t>
    <phoneticPr fontId="3"/>
  </si>
  <si>
    <t>0146</t>
    <phoneticPr fontId="3"/>
  </si>
  <si>
    <t>0147</t>
    <phoneticPr fontId="3"/>
  </si>
  <si>
    <t>H25</t>
    <phoneticPr fontId="17"/>
  </si>
  <si>
    <t>0148</t>
    <phoneticPr fontId="3"/>
  </si>
  <si>
    <t>0149</t>
    <phoneticPr fontId="3"/>
  </si>
  <si>
    <t>0150</t>
    <phoneticPr fontId="3"/>
  </si>
  <si>
    <t>0152</t>
    <phoneticPr fontId="3"/>
  </si>
  <si>
    <t>H21</t>
    <phoneticPr fontId="17"/>
  </si>
  <si>
    <t>R5</t>
    <phoneticPr fontId="17"/>
  </si>
  <si>
    <t>○男女職員の育児休業取得促進に努めます。
○子育て中の職員が安心して仕事のできる環境を整備します。</t>
    <rPh sb="10" eb="12">
      <t>シュトク</t>
    </rPh>
    <phoneticPr fontId="3"/>
  </si>
  <si>
    <t>0151</t>
    <phoneticPr fontId="17"/>
  </si>
  <si>
    <t>0152</t>
    <phoneticPr fontId="17"/>
  </si>
  <si>
    <t>0151</t>
    <phoneticPr fontId="3"/>
  </si>
  <si>
    <t>医療法人　岡山水清会</t>
    <rPh sb="0" eb="4">
      <t>イリョウホウジン</t>
    </rPh>
    <rPh sb="5" eb="7">
      <t>オカヤマ</t>
    </rPh>
    <rPh sb="7" eb="9">
      <t>ミズセイ</t>
    </rPh>
    <rPh sb="9" eb="10">
      <t>カイ</t>
    </rPh>
    <phoneticPr fontId="3"/>
  </si>
  <si>
    <t>おかやますいせいかい</t>
    <phoneticPr fontId="3"/>
  </si>
  <si>
    <t>株式会社ホーコク</t>
    <phoneticPr fontId="3"/>
  </si>
  <si>
    <t>ほーこく</t>
    <phoneticPr fontId="3"/>
  </si>
  <si>
    <t>吉備システム株式会社</t>
    <rPh sb="0" eb="2">
      <t>キビ</t>
    </rPh>
    <rPh sb="6" eb="10">
      <t>カブシキガイシャ</t>
    </rPh>
    <phoneticPr fontId="3"/>
  </si>
  <si>
    <t>700-0021</t>
    <phoneticPr fontId="3"/>
  </si>
  <si>
    <t>岡山市</t>
    <rPh sb="0" eb="3">
      <t>オカヤマシ</t>
    </rPh>
    <phoneticPr fontId="3"/>
  </si>
  <si>
    <t>https://www.kibi.co.jp/</t>
    <phoneticPr fontId="3"/>
  </si>
  <si>
    <t>情報通信業</t>
    <rPh sb="0" eb="2">
      <t>ジョウホウ</t>
    </rPh>
    <rPh sb="2" eb="4">
      <t>ツウシン</t>
    </rPh>
    <rPh sb="4" eb="5">
      <t>ギョウ</t>
    </rPh>
    <phoneticPr fontId="3"/>
  </si>
  <si>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3"/>
  </si>
  <si>
    <t>土木・建築積算システムや学習システムのソフトウェア開発を通じて、お客様が求めている製品・機能・サービスをトータルに提供する信念をもちながら、システム開発の可能性を常に探っています。</t>
    <phoneticPr fontId="3"/>
  </si>
  <si>
    <t>R06001</t>
    <phoneticPr fontId="3"/>
  </si>
  <si>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</si>
  <si>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</si>
  <si>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</si>
  <si>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</si>
  <si>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</si>
  <si>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</si>
  <si>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3"/>
  </si>
  <si>
    <t>しほうしょしほうじんももたろうそうごうじむしょ</t>
    <phoneticPr fontId="3"/>
  </si>
  <si>
    <t>710-0833</t>
    <phoneticPr fontId="3"/>
  </si>
  <si>
    <t>倉敷市</t>
    <rPh sb="0" eb="3">
      <t>クラシキシ</t>
    </rPh>
    <phoneticPr fontId="3"/>
  </si>
  <si>
    <t>https://office-momotaro.jp/</t>
    <phoneticPr fontId="3"/>
  </si>
  <si>
    <t>その他</t>
    <rPh sb="2" eb="3">
      <t>タ</t>
    </rPh>
    <phoneticPr fontId="3"/>
  </si>
  <si>
    <t>相続・遺言を専門に扱っている司法書士法人です。「いつもあなたの安心のために」を理念とし、分かりやすく、丁寧で親身な対応を心掛けております。面談による無料相談も実施しております。</t>
    <phoneticPr fontId="3"/>
  </si>
  <si>
    <t>○有給休暇の取得率向上、取得率65％を目指します。
○学校行事の積極的な参加を奨励します。
○男女従業員の育児休業取得促進を図ります。
○若年層を対象としたインターンシップを実施します。</t>
    <phoneticPr fontId="3"/>
  </si>
  <si>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</si>
  <si>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</si>
  <si>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</si>
  <si>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</si>
  <si>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</si>
  <si>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</si>
  <si>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</si>
  <si>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</si>
  <si>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</si>
  <si>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</si>
  <si>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</si>
  <si>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</si>
  <si>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</si>
  <si>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</si>
  <si>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</si>
  <si>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</si>
  <si>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</si>
  <si>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</si>
  <si>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</si>
  <si>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</si>
  <si>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</si>
  <si>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</si>
  <si>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</si>
  <si>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</si>
  <si>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</si>
  <si>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</si>
  <si>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</si>
  <si>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</si>
  <si>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</si>
  <si>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</si>
  <si>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</si>
  <si>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</si>
  <si>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</si>
  <si>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H19</t>
    <phoneticPr fontId="17"/>
  </si>
  <si>
    <t>きびしすてむ</t>
    <phoneticPr fontId="3"/>
  </si>
  <si>
    <t>株式会社環境科学設計</t>
    <rPh sb="0" eb="4">
      <t>カブシキガイシャ</t>
    </rPh>
    <rPh sb="4" eb="6">
      <t>カンキョウ</t>
    </rPh>
    <rPh sb="6" eb="8">
      <t>カガク</t>
    </rPh>
    <rPh sb="8" eb="10">
      <t>セッケイ</t>
    </rPh>
    <phoneticPr fontId="3"/>
  </si>
  <si>
    <t>かんきょうかがくせっけい</t>
    <phoneticPr fontId="3"/>
  </si>
  <si>
    <t>713-8121</t>
    <phoneticPr fontId="3"/>
  </si>
  <si>
    <t>倉敷市</t>
    <rPh sb="0" eb="3">
      <t>クラシキシ</t>
    </rPh>
    <phoneticPr fontId="3"/>
  </si>
  <si>
    <t>https://www.kankyokagakusekkei.co.jp/</t>
  </si>
  <si>
    <t>建設業</t>
    <rPh sb="0" eb="3">
      <t>ケンセツギョウ</t>
    </rPh>
    <phoneticPr fontId="3"/>
  </si>
  <si>
    <t>建設コンサルタント（上水道設計・下水道設計・道路設計・測量・点検・補償・その他土木設計）上下水道設計を計画・測量・調査・設計・点検・改善提案まで行っている地域密着型企業です。</t>
    <phoneticPr fontId="3"/>
  </si>
  <si>
    <t>○仕事と生活の調和の取れた職場づくりに努めます。
○男性・女性職員の育児休業取得促進に努めます。
○有給休暇の取得しやすい職場づくりに努めます。</t>
    <phoneticPr fontId="3"/>
  </si>
  <si>
    <t>株式会社ＣＯＮＮＥＣＴ</t>
    <rPh sb="0" eb="4">
      <t>カブシキガイシャ</t>
    </rPh>
    <phoneticPr fontId="3"/>
  </si>
  <si>
    <t>こねくと</t>
    <phoneticPr fontId="3"/>
  </si>
  <si>
    <t>710-0823</t>
    <phoneticPr fontId="3"/>
  </si>
  <si>
    <t>https://b-s-connect.com/</t>
    <phoneticPr fontId="3"/>
  </si>
  <si>
    <t>サービス業</t>
    <rPh sb="4" eb="5">
      <t>ギョウ</t>
    </rPh>
    <phoneticPr fontId="3"/>
  </si>
  <si>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3"/>
  </si>
  <si>
    <t>ＩＴ活用や新商品・新サービス開発、バックオフィスサポート業務を提供。代表的なプロジェクトは、クラウドファンディングサポートやＩＴ活用による新サービスやweb制作実績がある。</t>
    <phoneticPr fontId="3"/>
  </si>
  <si>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</si>
  <si>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</si>
  <si>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3"/>
  </si>
  <si>
    <t>株式会社ＫＵＮＰＵケアサプライ</t>
    <rPh sb="0" eb="4">
      <t>カブシキカイシャ</t>
    </rPh>
    <phoneticPr fontId="3"/>
  </si>
  <si>
    <t>ぴゅあらいと</t>
    <phoneticPr fontId="3"/>
  </si>
  <si>
    <t>711-0906</t>
  </si>
  <si>
    <t>倉敷市</t>
    <rPh sb="0" eb="3">
      <t>クラシキシ</t>
    </rPh>
    <phoneticPr fontId="3"/>
  </si>
  <si>
    <t>https://www.purelight61.com/</t>
  </si>
  <si>
    <t>その他</t>
    <rPh sb="2" eb="3">
      <t>タ</t>
    </rPh>
    <phoneticPr fontId="3"/>
  </si>
  <si>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3"/>
  </si>
  <si>
    <t>「内職で企業も内職さんもハッピーに」をモットーに、家庭内・障がい者施設に軽作業中心の内職作業の斡旋をしています。</t>
    <phoneticPr fontId="3"/>
  </si>
  <si>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3"/>
  </si>
  <si>
    <t>サービス業</t>
    <rPh sb="4" eb="5">
      <t>ギョウ</t>
    </rPh>
    <phoneticPr fontId="3"/>
  </si>
  <si>
    <t>くんぷうけあさぷらい</t>
    <phoneticPr fontId="3"/>
  </si>
  <si>
    <t>712-8034</t>
    <phoneticPr fontId="3"/>
  </si>
  <si>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</si>
  <si>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</si>
  <si>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</si>
  <si>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</si>
  <si>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</si>
  <si>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</si>
  <si>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</si>
  <si>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</si>
  <si>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</si>
  <si>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</si>
  <si>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</si>
  <si>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3"/>
  </si>
  <si>
    <t>株式会社タイガーチヨダ</t>
    <rPh sb="0" eb="2">
      <t>カブシキ</t>
    </rPh>
    <rPh sb="2" eb="4">
      <t>カイシャ</t>
    </rPh>
    <phoneticPr fontId="3"/>
  </si>
  <si>
    <t>たいがーちよだ</t>
    <phoneticPr fontId="3"/>
  </si>
  <si>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18"/>
  </si>
  <si>
    <t>719-1137</t>
    <phoneticPr fontId="2"/>
  </si>
  <si>
    <t>https://www.sankopr.co.jp/</t>
    <phoneticPr fontId="3"/>
  </si>
  <si>
    <t>703-8222</t>
    <phoneticPr fontId="2"/>
  </si>
  <si>
    <t>0155</t>
    <phoneticPr fontId="3"/>
  </si>
  <si>
    <t>R06019</t>
  </si>
  <si>
    <t>R06020</t>
  </si>
  <si>
    <t>R06022</t>
  </si>
  <si>
    <t>R06023</t>
  </si>
  <si>
    <t>R06024</t>
  </si>
  <si>
    <t>R06025</t>
  </si>
  <si>
    <t>株式会社平野鐵工所</t>
    <phoneticPr fontId="3"/>
  </si>
  <si>
    <t>714-1224</t>
    <phoneticPr fontId="3"/>
  </si>
  <si>
    <t>矢掛町</t>
    <rPh sb="0" eb="3">
      <t>ヤカゲチョウ</t>
    </rPh>
    <phoneticPr fontId="3"/>
  </si>
  <si>
    <t>https://www.hirano-ironworks.co.jp/</t>
    <phoneticPr fontId="3"/>
  </si>
  <si>
    <t>R06021</t>
  </si>
  <si>
    <t>製造業</t>
    <rPh sb="0" eb="3">
      <t>セイゾウギョウ</t>
    </rPh>
    <phoneticPr fontId="3"/>
  </si>
  <si>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3"/>
  </si>
  <si>
    <t>創業以来、当社はアイアンフレーム（鉄骨）の設計・施工一筋に取り組んできました。確かな技術力で、超高層ビルや発電所に使われる大型鉄骨の製作を手掛けています。</t>
    <phoneticPr fontId="3"/>
  </si>
  <si>
    <t>日薬壮健株式会社</t>
  </si>
  <si>
    <t>704-8127</t>
  </si>
  <si>
    <t>岡山市</t>
    <rPh sb="0" eb="3">
      <t>オカヤマシ</t>
    </rPh>
    <phoneticPr fontId="3"/>
  </si>
  <si>
    <t>○育児休業を取得しやすい社内環境を整えるため、社内研修を行います。
○男性従業員の育児休業取得促進に努めます。</t>
    <phoneticPr fontId="3"/>
  </si>
  <si>
    <t>社会福祉法人リンク</t>
  </si>
  <si>
    <t>710-1302</t>
  </si>
  <si>
    <t>倉敷市</t>
    <rPh sb="0" eb="3">
      <t>クラシキシ</t>
    </rPh>
    <phoneticPr fontId="3"/>
  </si>
  <si>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3"/>
  </si>
  <si>
    <t>株式会社OSオート</t>
  </si>
  <si>
    <t>702-8002</t>
  </si>
  <si>
    <t>https://www.os-auto.jp/</t>
    <phoneticPr fontId="3"/>
  </si>
  <si>
    <t>卸・小売業</t>
    <rPh sb="0" eb="1">
      <t>オロシ</t>
    </rPh>
    <rPh sb="2" eb="5">
      <t>コウリギョウ</t>
    </rPh>
    <phoneticPr fontId="3"/>
  </si>
  <si>
    <t>アロイ工業株式会社</t>
  </si>
  <si>
    <t>719-3116</t>
  </si>
  <si>
    <t>真庭市</t>
    <rPh sb="0" eb="2">
      <t>マニワ</t>
    </rPh>
    <rPh sb="2" eb="3">
      <t>シ</t>
    </rPh>
    <phoneticPr fontId="3"/>
  </si>
  <si>
    <t>https://alloy-kogyo.com/</t>
    <phoneticPr fontId="3"/>
  </si>
  <si>
    <t>製造業</t>
    <rPh sb="0" eb="3">
      <t>セイゾウギョウ</t>
    </rPh>
    <phoneticPr fontId="3"/>
  </si>
  <si>
    <t>○男性の育児休業取得率100％になることを宣言します。
○子どもを持つ従業員の学校行事やPTA活動への積極的参加を奨励します。
○有給休暇の取得促進に努めます。</t>
    <phoneticPr fontId="3"/>
  </si>
  <si>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3"/>
  </si>
  <si>
    <t>健康食品の製造販売、医薬部外品OEM、化粧品等の製造販売を行っており、受託製造業として少量から大量生産まで、多種多様なお客様のニーズにもフレキシブルに対応いたします。</t>
    <phoneticPr fontId="3"/>
  </si>
  <si>
    <t>http://link.gr.jp/</t>
    <phoneticPr fontId="3"/>
  </si>
  <si>
    <t>障がいを持たれている方が当たり前の暮らしができることを目指し、倉敷市、総社市、早島町で事業を行っています。20～60代の幅広い年代の職員が理念の実現に向けて働いています。</t>
    <phoneticPr fontId="3"/>
  </si>
  <si>
    <t>OSオートは自動車に関するあらゆるニーズをワンストップで提供する、総合的な自動車サービスプロバイダーです。すべてのステップでお客様のカーライフサイクルを全力でサポートしましす。</t>
    <phoneticPr fontId="3"/>
  </si>
  <si>
    <t>「企業規模は小さくても、世界に通用する製品」づくりをモットーに、粉末冶金技術を基礎として、超硬合金製品や都市開発機械用ビット及び各種耐摩耗製品を製造・販売しています。</t>
    <phoneticPr fontId="3"/>
  </si>
  <si>
    <t>0156</t>
    <phoneticPr fontId="3"/>
  </si>
  <si>
    <t>有限会社　サンサンビ</t>
    <phoneticPr fontId="3"/>
  </si>
  <si>
    <t>701-0206</t>
  </si>
  <si>
    <t>岡山市</t>
    <rPh sb="0" eb="3">
      <t>オカヤマシ</t>
    </rPh>
    <phoneticPr fontId="3"/>
  </si>
  <si>
    <t>建設業</t>
    <rPh sb="0" eb="3">
      <t>ケンセツギョウ</t>
    </rPh>
    <phoneticPr fontId="3"/>
  </si>
  <si>
    <t>弊社は、土木工事を中心に行い、地域社会に貢献しています。更に新しい仲間を増やし、会社としての技術力の向上を目指すとともに、ステークホルダーとの信頼関係も大切にしています。</t>
    <phoneticPr fontId="3"/>
  </si>
  <si>
    <t>有限会社　三備建設</t>
  </si>
  <si>
    <t>701-0206</t>
    <phoneticPr fontId="3"/>
  </si>
  <si>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3"/>
  </si>
  <si>
    <t>〇出産や育児等のために退職した社員を対象に、再雇用する制度を整えます。
○ワークライフバランスを考慮し、有給休暇の取得促進に努めます。
○男女従業員の育児休業取得促進に努めています。</t>
    <phoneticPr fontId="3"/>
  </si>
  <si>
    <t>弊社は、建設、不動産、測量設計や開発許可申請等の事業を手掛け、最近はM&amp;A仲介事業にも力を入れています。
今後も挑戦と改善を続け、より豊かな社会の創造に貢献していきます。</t>
    <phoneticPr fontId="3"/>
  </si>
  <si>
    <t>弊社は「誠実・正確・迅速」をモットーに、測量、設計や各種許認可申請業務を行い、都市開発や街づくりの土台となる分野において、確かな技術による信頼と安心を提供しています。</t>
    <phoneticPr fontId="3"/>
  </si>
  <si>
    <t>株式会社　東亜測量設計コンサルタント</t>
    <phoneticPr fontId="3"/>
  </si>
  <si>
    <t>710-0834</t>
    <phoneticPr fontId="3"/>
  </si>
  <si>
    <t>倉敷市</t>
    <rPh sb="0" eb="3">
      <t>クラシキシ</t>
    </rPh>
    <phoneticPr fontId="3"/>
  </si>
  <si>
    <t>サービス業</t>
    <rPh sb="4" eb="5">
      <t>ギョウ</t>
    </rPh>
    <phoneticPr fontId="3"/>
  </si>
  <si>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3"/>
  </si>
  <si>
    <t>株式会社　ナラムラ</t>
  </si>
  <si>
    <t>かぶしきがいしゃ　ならむら</t>
  </si>
  <si>
    <t>719-1176</t>
  </si>
  <si>
    <t>総社市</t>
    <rPh sb="0" eb="3">
      <t>ソウジャシ</t>
    </rPh>
    <phoneticPr fontId="3"/>
  </si>
  <si>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3"/>
  </si>
  <si>
    <t>https://naramura.jp/</t>
    <phoneticPr fontId="3"/>
  </si>
  <si>
    <t>山陽鉄工株式会社</t>
  </si>
  <si>
    <t>710-0805</t>
    <phoneticPr fontId="3"/>
  </si>
  <si>
    <t>倉敷市</t>
    <rPh sb="0" eb="3">
      <t>クラシキシ</t>
    </rPh>
    <phoneticPr fontId="3"/>
  </si>
  <si>
    <t>製造業</t>
    <rPh sb="0" eb="3">
      <t>セイゾウギョウ</t>
    </rPh>
    <phoneticPr fontId="3"/>
  </si>
  <si>
    <t>○時間外労働を削減し、仕事と家庭の両立支援に努めていきます。
○男性の育児休業が取得しやすい職場環境づくりを進めていきます。
○小学校就学前の子どもがいる社員は、短時間勤務ができます。</t>
    <phoneticPr fontId="3"/>
  </si>
  <si>
    <t>株式会社田中商会</t>
  </si>
  <si>
    <t>710-0803</t>
    <phoneticPr fontId="3"/>
  </si>
  <si>
    <t>卸・小売業</t>
    <rPh sb="0" eb="1">
      <t>オロシ</t>
    </rPh>
    <rPh sb="2" eb="5">
      <t>コウリギョウ</t>
    </rPh>
    <phoneticPr fontId="3"/>
  </si>
  <si>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3"/>
  </si>
  <si>
    <t>https://34economical.com/</t>
    <phoneticPr fontId="3"/>
  </si>
  <si>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3"/>
  </si>
  <si>
    <t>https://tanaka-rc.co.jp/</t>
    <phoneticPr fontId="3"/>
  </si>
  <si>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3"/>
  </si>
  <si>
    <t>株式会社ウエルズ</t>
  </si>
  <si>
    <t>700-0845</t>
    <phoneticPr fontId="3"/>
  </si>
  <si>
    <t>岡山市</t>
    <rPh sb="0" eb="3">
      <t>オカヤマシ</t>
    </rPh>
    <phoneticPr fontId="3"/>
  </si>
  <si>
    <t>製造業</t>
    <rPh sb="0" eb="3">
      <t>セイゾウギョウ</t>
    </rPh>
    <phoneticPr fontId="3"/>
  </si>
  <si>
    <t>アローハーネス協業組合</t>
    <phoneticPr fontId="3"/>
  </si>
  <si>
    <t>710-0026</t>
    <phoneticPr fontId="3"/>
  </si>
  <si>
    <t>倉敷市</t>
    <rPh sb="0" eb="3">
      <t>クラシキシ</t>
    </rPh>
    <phoneticPr fontId="3"/>
  </si>
  <si>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3"/>
  </si>
  <si>
    <t>当組合は自動車用電線（ワイヤーハーネス）の組立加工業務を行っています。女性管理者を数多く選任し、女性が輝ける職場として日々様々な生産体制を用い業務を行っています。</t>
    <phoneticPr fontId="3"/>
  </si>
  <si>
    <t>https://www.wellsnet.jp/</t>
    <phoneticPr fontId="3"/>
  </si>
  <si>
    <t>ジーンズの加工製造業をしております。ヴィンテージの風合いや新しいトレンドを追求し、実際にカタチにし愛される商品を作ることを目標にしています。</t>
    <phoneticPr fontId="3"/>
  </si>
  <si>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3"/>
  </si>
  <si>
    <t>〇男女従業員が育児休業を取得しやすい社内環境を整えます。</t>
    <phoneticPr fontId="3"/>
  </si>
  <si>
    <t>○男女従業員が育児休業を取得しやすい社内環境づくりに努めます。
○働き方を見直すために毎週水曜日を「ノー残業デー」とします。</t>
    <phoneticPr fontId="3"/>
  </si>
  <si>
    <t>0154</t>
    <phoneticPr fontId="3"/>
  </si>
  <si>
    <t>0127</t>
    <phoneticPr fontId="3"/>
  </si>
  <si>
    <t>0128</t>
    <phoneticPr fontId="3"/>
  </si>
  <si>
    <t>0129</t>
    <phoneticPr fontId="3"/>
  </si>
  <si>
    <t>0097</t>
    <phoneticPr fontId="3"/>
  </si>
  <si>
    <t>0098</t>
    <phoneticPr fontId="3"/>
  </si>
  <si>
    <t>0099</t>
    <phoneticPr fontId="3"/>
  </si>
  <si>
    <t>R4.112.28</t>
    <phoneticPr fontId="3"/>
  </si>
  <si>
    <t>0100</t>
    <phoneticPr fontId="3"/>
  </si>
  <si>
    <t>0102</t>
    <phoneticPr fontId="3"/>
  </si>
  <si>
    <t>0103</t>
    <phoneticPr fontId="3"/>
  </si>
  <si>
    <t>0104</t>
    <phoneticPr fontId="3"/>
  </si>
  <si>
    <t>0108</t>
    <phoneticPr fontId="3"/>
  </si>
  <si>
    <t>0114</t>
    <phoneticPr fontId="3"/>
  </si>
  <si>
    <t>0117</t>
    <phoneticPr fontId="3"/>
  </si>
  <si>
    <t>0118</t>
    <phoneticPr fontId="3"/>
  </si>
  <si>
    <t>0123</t>
    <phoneticPr fontId="3"/>
  </si>
  <si>
    <t>0101</t>
    <phoneticPr fontId="3"/>
  </si>
  <si>
    <t>0153</t>
    <phoneticPr fontId="3"/>
  </si>
  <si>
    <t>0157</t>
    <phoneticPr fontId="3"/>
  </si>
  <si>
    <t>0158</t>
    <phoneticPr fontId="3"/>
  </si>
  <si>
    <t>R6.7.31</t>
    <phoneticPr fontId="3"/>
  </si>
  <si>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2"/>
  </si>
  <si>
    <t>R06026</t>
  </si>
  <si>
    <t>R06027</t>
  </si>
  <si>
    <t>R06028</t>
  </si>
  <si>
    <t>R06029</t>
  </si>
  <si>
    <t>R06030</t>
  </si>
  <si>
    <t>R06031</t>
  </si>
  <si>
    <t>R06032</t>
  </si>
  <si>
    <t>R06033</t>
  </si>
  <si>
    <t>R06034</t>
  </si>
  <si>
    <t>R06035</t>
  </si>
  <si>
    <t>R06036</t>
  </si>
  <si>
    <t>R06037</t>
  </si>
  <si>
    <t>R06038</t>
  </si>
  <si>
    <t>R06039</t>
  </si>
  <si>
    <t>R06040</t>
  </si>
  <si>
    <t>R06041</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</si>
  <si>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</si>
  <si>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</si>
  <si>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</si>
  <si>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</si>
  <si>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</si>
  <si>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</si>
  <si>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</si>
  <si>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</si>
  <si>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</si>
  <si>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</si>
  <si>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</si>
  <si>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</si>
  <si>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</si>
  <si>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</si>
  <si>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</si>
  <si>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</si>
  <si>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</si>
  <si>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</si>
  <si>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</si>
  <si>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</si>
  <si>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</si>
  <si>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</si>
  <si>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</si>
  <si>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</si>
  <si>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</si>
  <si>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</si>
  <si>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</si>
  <si>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</si>
  <si>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</si>
  <si>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</si>
  <si>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</si>
  <si>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</si>
  <si>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</si>
  <si>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</si>
  <si>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</si>
  <si>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</si>
  <si>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</si>
  <si>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</si>
  <si>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</si>
  <si>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</si>
  <si>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</si>
  <si>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</si>
  <si>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</si>
  <si>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</si>
  <si>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</si>
  <si>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</si>
  <si>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</si>
  <si>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</si>
  <si>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</si>
  <si>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</si>
  <si>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</si>
  <si>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</si>
  <si>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</si>
  <si>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</si>
  <si>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</si>
  <si>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</si>
  <si>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</si>
  <si>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3"/>
  </si>
  <si>
    <t>津山市</t>
    <rPh sb="0" eb="3">
      <t>ツヤマシ</t>
    </rPh>
    <phoneticPr fontId="3"/>
  </si>
  <si>
    <t>https://tsuyama.mypl.net/</t>
  </si>
  <si>
    <t>その他</t>
    <rPh sb="2" eb="3">
      <t>タ</t>
    </rPh>
    <phoneticPr fontId="3"/>
  </si>
  <si>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3"/>
  </si>
  <si>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</si>
  <si>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3"/>
  </si>
  <si>
    <t>706-0151</t>
    <phoneticPr fontId="3"/>
  </si>
  <si>
    <t>玉野市</t>
    <rPh sb="0" eb="3">
      <t>タマノシ</t>
    </rPh>
    <phoneticPr fontId="3"/>
  </si>
  <si>
    <t>https://aoi-techno.co.jp/</t>
  </si>
  <si>
    <t>建設業</t>
    <rPh sb="0" eb="3">
      <t>ケンセツギョウ</t>
    </rPh>
    <phoneticPr fontId="3"/>
  </si>
  <si>
    <t>○男女従業員の育児休業、出産に伴う休暇を取得しやすい職場環境を整備します。
○通学する子どもたちを見守ります。</t>
    <phoneticPr fontId="3"/>
  </si>
  <si>
    <t>創業50年を超える、回転機器の専門業者です。弊社の魅力は、従業員の人柄です。平均年齢は40歳と若く、縦にも横にも風通しが良いのが自慢です。</t>
  </si>
  <si>
    <t>ひらのてっこうしょ</t>
    <phoneticPr fontId="3"/>
  </si>
  <si>
    <t>にちやくそうけん</t>
    <phoneticPr fontId="3"/>
  </si>
  <si>
    <t>りんく</t>
    <phoneticPr fontId="3"/>
  </si>
  <si>
    <t>おーえすおーと</t>
    <phoneticPr fontId="3"/>
  </si>
  <si>
    <t>あろいこうぎょう</t>
    <phoneticPr fontId="3"/>
  </si>
  <si>
    <t>さんさんび</t>
    <phoneticPr fontId="3"/>
  </si>
  <si>
    <t>さんびけんせつ</t>
    <phoneticPr fontId="3"/>
  </si>
  <si>
    <t>とうあそくりょうせっけいこんさるたんと</t>
    <phoneticPr fontId="3"/>
  </si>
  <si>
    <t>ならむら</t>
    <phoneticPr fontId="3"/>
  </si>
  <si>
    <t>さんようてっこう</t>
    <phoneticPr fontId="3"/>
  </si>
  <si>
    <t>たなかしょうかい</t>
    <phoneticPr fontId="3"/>
  </si>
  <si>
    <t>うえるず</t>
    <phoneticPr fontId="3"/>
  </si>
  <si>
    <t>あろーはーねすきょうぎょうくみあい</t>
    <phoneticPr fontId="3"/>
  </si>
  <si>
    <t>いとからぬのへ</t>
    <phoneticPr fontId="3"/>
  </si>
  <si>
    <t>あおいてくの</t>
    <phoneticPr fontId="3"/>
  </si>
  <si>
    <t>株式会社赤木組</t>
  </si>
  <si>
    <t>あかぎぐみ</t>
    <phoneticPr fontId="3"/>
  </si>
  <si>
    <t>716-0064</t>
    <phoneticPr fontId="3"/>
  </si>
  <si>
    <t>高梁市</t>
    <rPh sb="0" eb="3">
      <t>タカハシシ</t>
    </rPh>
    <phoneticPr fontId="3"/>
  </si>
  <si>
    <t>https://akagigumi1919.jp/</t>
    <phoneticPr fontId="3"/>
  </si>
  <si>
    <t>○社内子育て支援制度に取り組みます。
○福利厚生の見直し・充実に取り組みます。</t>
    <rPh sb="11" eb="12">
      <t>ト</t>
    </rPh>
    <rPh sb="13" eb="14">
      <t>ク</t>
    </rPh>
    <phoneticPr fontId="3"/>
  </si>
  <si>
    <t>私たち「株式会社赤木組」は高梁市に本社を置き地域に深く根ざした建設会社です。大正８年の創業より、１００年以上にわたり脈々と培ってきた技術と品質、信頼が強みです。</t>
    <phoneticPr fontId="3"/>
  </si>
  <si>
    <t>じぇいてっくおかやまおふぃす</t>
    <phoneticPr fontId="3"/>
  </si>
  <si>
    <t>株式会社ジェイテック　岡山オフィス</t>
  </si>
  <si>
    <t>700-0903</t>
    <phoneticPr fontId="3"/>
  </si>
  <si>
    <t>岡山市</t>
    <rPh sb="0" eb="3">
      <t>オカヤマシ</t>
    </rPh>
    <phoneticPr fontId="3"/>
  </si>
  <si>
    <t>https://www.j-tech.jp/</t>
  </si>
  <si>
    <t>サービス業</t>
    <rPh sb="4" eb="5">
      <t>ギョウ</t>
    </rPh>
    <phoneticPr fontId="3"/>
  </si>
  <si>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3"/>
  </si>
  <si>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</si>
  <si>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</si>
  <si>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3"/>
  </si>
  <si>
    <t>701-4214</t>
    <phoneticPr fontId="3"/>
  </si>
  <si>
    <t>瀬戸内市</t>
    <rPh sb="0" eb="4">
      <t>セトウチシ</t>
    </rPh>
    <phoneticPr fontId="3"/>
  </si>
  <si>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</si>
  <si>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</si>
  <si>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3"/>
  </si>
  <si>
    <t>709-4245</t>
    <phoneticPr fontId="3"/>
  </si>
  <si>
    <t>美作市</t>
    <rPh sb="0" eb="3">
      <t>ミマサカシ</t>
    </rPh>
    <phoneticPr fontId="3"/>
  </si>
  <si>
    <t>https://nagata-mfg.co.jp/</t>
  </si>
  <si>
    <t>製造業</t>
    <rPh sb="0" eb="3">
      <t>セイゾウギョウ</t>
    </rPh>
    <phoneticPr fontId="3"/>
  </si>
  <si>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</si>
  <si>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</si>
  <si>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</si>
  <si>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3"/>
  </si>
  <si>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</si>
  <si>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3"/>
  </si>
  <si>
    <t>びふくつうしん</t>
    <phoneticPr fontId="3"/>
  </si>
  <si>
    <t>702-8048</t>
    <phoneticPr fontId="3"/>
  </si>
  <si>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</si>
  <si>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3"/>
  </si>
  <si>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3"/>
  </si>
  <si>
    <t>ちゅうおうふくしかいはくじゅそう</t>
  </si>
  <si>
    <t>709-3701</t>
    <phoneticPr fontId="3"/>
  </si>
  <si>
    <t>美咲町</t>
    <rPh sb="0" eb="3">
      <t>ミサキチョウ</t>
    </rPh>
    <phoneticPr fontId="3"/>
  </si>
  <si>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</si>
  <si>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18"/>
  </si>
  <si>
    <t>医療法人　水清会</t>
    <rPh sb="0" eb="2">
      <t>イリョウ</t>
    </rPh>
    <rPh sb="2" eb="4">
      <t>ホウジン</t>
    </rPh>
    <rPh sb="5" eb="7">
      <t>スイセイ</t>
    </rPh>
    <rPh sb="7" eb="8">
      <t>カイ</t>
    </rPh>
    <phoneticPr fontId="3"/>
  </si>
  <si>
    <t>すいせいかい</t>
    <phoneticPr fontId="3"/>
  </si>
  <si>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3"/>
  </si>
  <si>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17"/>
  </si>
  <si>
    <t>H19</t>
    <phoneticPr fontId="17"/>
  </si>
  <si>
    <t>○仕事と育児を両立しやすい職場環境づくりに努めています。
○男性職員の育児休業取得促進に努めます。</t>
    <rPh sb="21" eb="22">
      <t>ツト</t>
    </rPh>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</si>
  <si>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</si>
  <si>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17"/>
  </si>
  <si>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3"/>
  </si>
  <si>
    <t>冨士ベークライト株式会社</t>
    <rPh sb="0" eb="2">
      <t>フジ</t>
    </rPh>
    <rPh sb="8" eb="12">
      <t>カブシキカイシャ</t>
    </rPh>
    <phoneticPr fontId="3"/>
  </si>
  <si>
    <t>ふじべーくらいと</t>
    <phoneticPr fontId="3"/>
  </si>
  <si>
    <t>714-1298</t>
    <phoneticPr fontId="3"/>
  </si>
  <si>
    <t>矢掛町</t>
    <rPh sb="0" eb="3">
      <t>ヤカゲチョウ</t>
    </rPh>
    <phoneticPr fontId="3"/>
  </si>
  <si>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3"/>
  </si>
  <si>
    <t>電気機器部品（ブレーカー、スマートメーター）や自動車用内装部品（カーナビ、カーオーディオ、カーインテリア）、半導体関連製品などを製造する総合プラスチックメーカーです。</t>
    <phoneticPr fontId="3"/>
  </si>
  <si>
    <t>ヤマシン技研株式会社</t>
    <rPh sb="4" eb="6">
      <t>ギケン</t>
    </rPh>
    <rPh sb="6" eb="10">
      <t>カブシキガイシャ</t>
    </rPh>
    <phoneticPr fontId="3"/>
  </si>
  <si>
    <t>やましんぎけん</t>
    <phoneticPr fontId="3"/>
  </si>
  <si>
    <t>笠岡市</t>
    <rPh sb="0" eb="3">
      <t>カサオカシ</t>
    </rPh>
    <phoneticPr fontId="3"/>
  </si>
  <si>
    <t>714-0098</t>
    <phoneticPr fontId="3"/>
  </si>
  <si>
    <t>https://yamashin-giken.co.jp/</t>
    <phoneticPr fontId="3"/>
  </si>
  <si>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3"/>
  </si>
  <si>
    <t>当社は、住宅用建材関連を主とした一般産業機械の設計・開発から施工管理までを一貫して対応するエンジニアリング会社です。
２０２４年に創立４０周年を迎えました。</t>
    <phoneticPr fontId="3"/>
  </si>
  <si>
    <t>株式会社宮原製作所</t>
    <rPh sb="0" eb="4">
      <t>カブシキカイシャ</t>
    </rPh>
    <rPh sb="4" eb="9">
      <t>ミヤハラセイサクショ</t>
    </rPh>
    <phoneticPr fontId="3"/>
  </si>
  <si>
    <t>みやはらせいさくしょ</t>
    <phoneticPr fontId="3"/>
  </si>
  <si>
    <t>706-0011</t>
    <phoneticPr fontId="3"/>
  </si>
  <si>
    <t>玉野市</t>
    <rPh sb="0" eb="3">
      <t>タマノシ</t>
    </rPh>
    <phoneticPr fontId="3"/>
  </si>
  <si>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3"/>
  </si>
  <si>
    <t>株式会社ダイト</t>
    <rPh sb="0" eb="4">
      <t>カブシキカイシャ</t>
    </rPh>
    <phoneticPr fontId="3"/>
  </si>
  <si>
    <t>だいと</t>
    <phoneticPr fontId="3"/>
  </si>
  <si>
    <t>○育児休業を取得しやすいよう新制度等の案内を社内配布や掲示しています。
○男性従業員の育児休業取得促進に努めます。</t>
    <phoneticPr fontId="3"/>
  </si>
  <si>
    <t>株式会社ダイトは人材サービスを通して社会に貢献する会社です。当社は企業様や求職者様からのヒアリングをもとに、人材派遣から人材紹介、サポートまで幅広いサービスをご提供しています。</t>
    <phoneticPr fontId="3"/>
  </si>
  <si>
    <t>山陽電研株式会社</t>
    <rPh sb="0" eb="2">
      <t>サンヨウ</t>
    </rPh>
    <rPh sb="2" eb="4">
      <t>デンケン</t>
    </rPh>
    <rPh sb="4" eb="6">
      <t>カブシキ</t>
    </rPh>
    <rPh sb="6" eb="8">
      <t>カイシャ</t>
    </rPh>
    <phoneticPr fontId="3"/>
  </si>
  <si>
    <t>さんようでんけん</t>
    <phoneticPr fontId="3"/>
  </si>
  <si>
    <t>703-8228</t>
    <phoneticPr fontId="3"/>
  </si>
  <si>
    <t>岡山市</t>
    <rPh sb="0" eb="3">
      <t>オカヤマシ</t>
    </rPh>
    <phoneticPr fontId="3"/>
  </si>
  <si>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3"/>
  </si>
  <si>
    <t>https://www.fujibake.com/</t>
    <phoneticPr fontId="3"/>
  </si>
  <si>
    <t>http://www.miyahara-ss.co.jp/</t>
    <phoneticPr fontId="3"/>
  </si>
  <si>
    <t>「造船の町玉野」で創業１００年の歴史ある船舶用ディーゼルエンジンの機関部品メーカーです。ピストン、排気弁などエンジンの心臓部と言われる部品を製造しています。</t>
    <phoneticPr fontId="3"/>
  </si>
  <si>
    <t>https://www.daito-hr.co.jp/</t>
    <phoneticPr fontId="3"/>
  </si>
  <si>
    <t>https://www.sanyodenken.co.jp/</t>
    <phoneticPr fontId="3"/>
  </si>
  <si>
    <t>創業以来72年にわたり、お客様とともに、電気・電子・機械技術の分野で、工場や設備の生産に関わる先進的な各種制御・計測装置などを設計、製作しています。</t>
    <phoneticPr fontId="3"/>
  </si>
  <si>
    <t>株式会社永田製作所　岡山工場</t>
    <rPh sb="10" eb="12">
      <t>オカヤマ</t>
    </rPh>
    <rPh sb="12" eb="14">
      <t>コウジョウ</t>
    </rPh>
    <phoneticPr fontId="3"/>
  </si>
  <si>
    <t>株式会社備福通信</t>
    <phoneticPr fontId="3"/>
  </si>
  <si>
    <t>0159</t>
    <phoneticPr fontId="3"/>
  </si>
  <si>
    <t>0160</t>
    <phoneticPr fontId="3"/>
  </si>
  <si>
    <t>0161</t>
    <phoneticPr fontId="3"/>
  </si>
  <si>
    <t>0162</t>
    <phoneticPr fontId="3"/>
  </si>
  <si>
    <t>たつおかくつこうぼう</t>
    <phoneticPr fontId="17"/>
  </si>
  <si>
    <t>かつぶんどういんさつ</t>
    <phoneticPr fontId="3"/>
  </si>
  <si>
    <t>ながたせいさくしょ　おかやまこうじょう</t>
    <phoneticPr fontId="3"/>
  </si>
  <si>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18"/>
  </si>
  <si>
    <t>おかやまじょうほうぶんかけんきゅうしょ</t>
    <phoneticPr fontId="3"/>
  </si>
  <si>
    <t>十合物産　株式会社</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</si>
  <si>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18"/>
  </si>
  <si>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3"/>
  </si>
  <si>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18"/>
  </si>
  <si>
    <t>社会福祉法人中央福祉会　白寿荘</t>
    <phoneticPr fontId="3"/>
  </si>
  <si>
    <t>そなえ株式会社</t>
    <rPh sb="3" eb="7">
      <t>カブシキカイシャ</t>
    </rPh>
    <phoneticPr fontId="3"/>
  </si>
  <si>
    <t>そなえ</t>
    <phoneticPr fontId="3"/>
  </si>
  <si>
    <t>株式会社中原製作所</t>
    <rPh sb="0" eb="4">
      <t>カブシキカイシャ</t>
    </rPh>
    <rPh sb="4" eb="6">
      <t>ナカハラ</t>
    </rPh>
    <rPh sb="6" eb="9">
      <t>セイサクショ</t>
    </rPh>
    <phoneticPr fontId="3"/>
  </si>
  <si>
    <t>なかはらせいさくしょ</t>
    <phoneticPr fontId="3"/>
  </si>
  <si>
    <t>えぬえすぎけん</t>
    <phoneticPr fontId="3"/>
  </si>
  <si>
    <t>株式会社NS技研</t>
    <rPh sb="0" eb="4">
      <t>カブシキカイシャ</t>
    </rPh>
    <rPh sb="6" eb="8">
      <t>ギケン</t>
    </rPh>
    <phoneticPr fontId="3"/>
  </si>
  <si>
    <t>東海メンテナンス株式会社</t>
    <rPh sb="0" eb="2">
      <t>トウカイ</t>
    </rPh>
    <rPh sb="8" eb="12">
      <t>カブシキカイシャ</t>
    </rPh>
    <phoneticPr fontId="3"/>
  </si>
  <si>
    <t>とうかいめんてなんす</t>
    <phoneticPr fontId="3"/>
  </si>
  <si>
    <t>株式会社クラレ岡山事業所</t>
    <rPh sb="0" eb="4">
      <t>カブシキカイシャ</t>
    </rPh>
    <rPh sb="7" eb="9">
      <t>オカヤマ</t>
    </rPh>
    <rPh sb="9" eb="12">
      <t>ジギョウショ</t>
    </rPh>
    <phoneticPr fontId="3"/>
  </si>
  <si>
    <t>くられおかやまじぎょうしょ</t>
    <phoneticPr fontId="3"/>
  </si>
  <si>
    <t>クラレエンジニアリング株式会社</t>
    <rPh sb="11" eb="15">
      <t>カブシキガイシャ</t>
    </rPh>
    <phoneticPr fontId="3"/>
  </si>
  <si>
    <t>くられえんじにありんぐ</t>
    <phoneticPr fontId="3"/>
  </si>
  <si>
    <t>びぜんはつじょう</t>
    <phoneticPr fontId="3"/>
  </si>
  <si>
    <t>備前発条株式会社</t>
    <rPh sb="0" eb="2">
      <t>ビゼン</t>
    </rPh>
    <rPh sb="2" eb="4">
      <t>ハツジョウ</t>
    </rPh>
    <rPh sb="4" eb="8">
      <t>カブシキガイシャ</t>
    </rPh>
    <phoneticPr fontId="3"/>
  </si>
  <si>
    <t>クラレクラフレックス株式会社岡山工場</t>
    <rPh sb="10" eb="14">
      <t>カブシキガイシャ</t>
    </rPh>
    <rPh sb="14" eb="16">
      <t>オカヤマ</t>
    </rPh>
    <rPh sb="16" eb="18">
      <t>コウジョウ</t>
    </rPh>
    <phoneticPr fontId="3"/>
  </si>
  <si>
    <t>くられくらふれっくす</t>
    <phoneticPr fontId="3"/>
  </si>
  <si>
    <t>いこまろぼてっく</t>
    <phoneticPr fontId="3"/>
  </si>
  <si>
    <t>ＩＫＯＭＡロボテック株式会社</t>
    <rPh sb="10" eb="14">
      <t>カブシキカイシャ</t>
    </rPh>
    <phoneticPr fontId="3"/>
  </si>
  <si>
    <t>社会福祉法人岡山市手をつなぐ育成会</t>
    <rPh sb="0" eb="6">
      <t>シャカイフクシホウジン</t>
    </rPh>
    <rPh sb="6" eb="9">
      <t>オカヤマシ</t>
    </rPh>
    <rPh sb="9" eb="10">
      <t>テ</t>
    </rPh>
    <rPh sb="14" eb="17">
      <t>イクセイカイ</t>
    </rPh>
    <phoneticPr fontId="3"/>
  </si>
  <si>
    <t>おかやましてをつなぐいくせいかい</t>
    <phoneticPr fontId="3"/>
  </si>
  <si>
    <t>700-0914</t>
    <phoneticPr fontId="3"/>
  </si>
  <si>
    <t>岡山市</t>
    <rPh sb="0" eb="3">
      <t>オカヤマシ</t>
    </rPh>
    <phoneticPr fontId="3"/>
  </si>
  <si>
    <t>その他</t>
    <rPh sb="2" eb="3">
      <t>タ</t>
    </rPh>
    <phoneticPr fontId="3"/>
  </si>
  <si>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3"/>
  </si>
  <si>
    <t>703-8228</t>
    <phoneticPr fontId="3"/>
  </si>
  <si>
    <t>製造業</t>
    <rPh sb="0" eb="3">
      <t>セイゾウギョウ</t>
    </rPh>
    <phoneticPr fontId="3"/>
  </si>
  <si>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3"/>
  </si>
  <si>
    <t>703-8204</t>
    <phoneticPr fontId="3"/>
  </si>
  <si>
    <t>700-0023</t>
    <phoneticPr fontId="3"/>
  </si>
  <si>
    <t>建設業</t>
    <rPh sb="0" eb="3">
      <t>ケンセツギョウ</t>
    </rPh>
    <phoneticPr fontId="3"/>
  </si>
  <si>
    <t>702-8601</t>
    <phoneticPr fontId="3"/>
  </si>
  <si>
    <t>704-8171</t>
    <phoneticPr fontId="3"/>
  </si>
  <si>
    <t>備前市</t>
    <rPh sb="0" eb="3">
      <t>ビゼンシ</t>
    </rPh>
    <phoneticPr fontId="3"/>
  </si>
  <si>
    <t>〇子育て目的の休暇「育児目的休暇」を新設します。
〇男性育児休暇の取得率向上に努めます。</t>
    <phoneticPr fontId="3"/>
  </si>
  <si>
    <t>702-8045</t>
    <phoneticPr fontId="3"/>
  </si>
  <si>
    <t>708-0016</t>
    <phoneticPr fontId="3"/>
  </si>
  <si>
    <t>津山市</t>
    <rPh sb="0" eb="3">
      <t>ツヤマシ</t>
    </rPh>
    <phoneticPr fontId="3"/>
  </si>
  <si>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3"/>
  </si>
  <si>
    <t>700-0811</t>
    <phoneticPr fontId="3"/>
  </si>
  <si>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3"/>
  </si>
  <si>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3"/>
  </si>
  <si>
    <t>https://sonae.ltd/</t>
    <phoneticPr fontId="3"/>
  </si>
  <si>
    <t>そなえ株式会社は２０２０年創業の岡山大学発医療ＩＴベンチャーであり、地域と行政と企業を医療分野でつなぐ社会貢献型組織です。</t>
    <phoneticPr fontId="3"/>
  </si>
  <si>
    <t>https://www.nkhr.info/</t>
    <phoneticPr fontId="3"/>
  </si>
  <si>
    <t>中原製作所は創業以来、印刷機械部品の加工で実績を重ね、あらゆる業界から「ロール加工」で定評をいただいています。</t>
    <phoneticPr fontId="3"/>
  </si>
  <si>
    <t>https://www.tokai-mainte.co.jp/</t>
    <phoneticPr fontId="3"/>
  </si>
  <si>
    <t>電気・計装設備の設計・施工・試運転・保守までをワンストップで提供します。創立50年の確かな実績・新たな発想・高い技術により、お客様と社会の発展に貢献します。</t>
    <phoneticPr fontId="3"/>
  </si>
  <si>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3"/>
  </si>
  <si>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3"/>
  </si>
  <si>
    <t>https://www.kuraray.co.jp/</t>
    <phoneticPr fontId="3"/>
  </si>
  <si>
    <t>http://www.bizen-hatsujo.co.jp/</t>
    <phoneticPr fontId="3"/>
  </si>
  <si>
    <t>クラレクラフレックスはクラレグループの技術力を背景に、不織布製造・加工技術と特殊原料を活用し、お客様のニーズにあわせた様々な高付加価値の不織布を製造しています。</t>
    <phoneticPr fontId="3"/>
  </si>
  <si>
    <t>http://www.ikoma-rb.com/</t>
    <phoneticPr fontId="3"/>
  </si>
  <si>
    <t>産業用ロボットを使用した各種FA（生産工程の自動化）システムの企画・設計、製造、据付、メンテナンスなどを一貫生産しています。2017年に経済産業省から地域未来牽引企業に選定されています。</t>
    <phoneticPr fontId="3"/>
  </si>
  <si>
    <t>https://nakayoshi-ikuseikai.com/</t>
    <phoneticPr fontId="3"/>
  </si>
  <si>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3"/>
  </si>
  <si>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2"/>
  </si>
  <si>
    <t>00163</t>
    <phoneticPr fontId="3"/>
  </si>
  <si>
    <t>00164</t>
    <phoneticPr fontId="3"/>
  </si>
  <si>
    <t>00165</t>
    <phoneticPr fontId="3"/>
  </si>
  <si>
    <t>00166</t>
    <phoneticPr fontId="3"/>
  </si>
  <si>
    <t>00167</t>
    <phoneticPr fontId="3"/>
  </si>
  <si>
    <t>00168</t>
    <phoneticPr fontId="3"/>
  </si>
  <si>
    <t>00169</t>
    <phoneticPr fontId="3"/>
  </si>
  <si>
    <t>00170</t>
    <phoneticPr fontId="3"/>
  </si>
  <si>
    <t>0186</t>
  </si>
  <si>
    <t>0187</t>
  </si>
  <si>
    <t>0188</t>
  </si>
  <si>
    <t>株式会社アクア美保</t>
    <rPh sb="0" eb="4">
      <t>カブシキガイシャ</t>
    </rPh>
    <rPh sb="7" eb="9">
      <t>ミホ</t>
    </rPh>
    <phoneticPr fontId="3"/>
  </si>
  <si>
    <t>714-0041</t>
  </si>
  <si>
    <t>笠岡市</t>
    <rPh sb="0" eb="3">
      <t>カサオカシ</t>
    </rPh>
    <phoneticPr fontId="3"/>
  </si>
  <si>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3"/>
  </si>
  <si>
    <t>【美しい自然環境と快適な都市生活を守るために】
下水道事業・水処理事業・水道事業等、インフラ整備に関わる会社です。</t>
    <phoneticPr fontId="3"/>
  </si>
  <si>
    <t>株式会社Ｃ-ＩＮＫ</t>
    <rPh sb="0" eb="4">
      <t>カブシキガイシャ</t>
    </rPh>
    <phoneticPr fontId="3"/>
  </si>
  <si>
    <t>総社市</t>
    <rPh sb="0" eb="3">
      <t>ソウジャシ</t>
    </rPh>
    <phoneticPr fontId="3"/>
  </si>
  <si>
    <t>製造業</t>
    <rPh sb="0" eb="3">
      <t>セイゾウギョウ</t>
    </rPh>
    <phoneticPr fontId="3"/>
  </si>
  <si>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3"/>
  </si>
  <si>
    <t>有限会社　時信レッカーセンター</t>
    <rPh sb="0" eb="4">
      <t>ユウゲンカイシャ</t>
    </rPh>
    <rPh sb="5" eb="7">
      <t>トキノブ</t>
    </rPh>
    <phoneticPr fontId="3"/>
  </si>
  <si>
    <t>703-8227</t>
  </si>
  <si>
    <t>岡山市</t>
    <rPh sb="0" eb="3">
      <t>オカヤマシ</t>
    </rPh>
    <phoneticPr fontId="3"/>
  </si>
  <si>
    <t>サービス業</t>
    <rPh sb="4" eb="5">
      <t>ギョウ</t>
    </rPh>
    <phoneticPr fontId="3"/>
  </si>
  <si>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3"/>
  </si>
  <si>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3"/>
  </si>
  <si>
    <t>株式会社　明晃</t>
    <rPh sb="0" eb="4">
      <t>カブシキガイシャ</t>
    </rPh>
    <rPh sb="5" eb="7">
      <t>メイコウ</t>
    </rPh>
    <phoneticPr fontId="3"/>
  </si>
  <si>
    <t>712-8031</t>
    <phoneticPr fontId="3"/>
  </si>
  <si>
    <t>倉敷市</t>
    <rPh sb="0" eb="3">
      <t>クラシキシ</t>
    </rPh>
    <phoneticPr fontId="3"/>
  </si>
  <si>
    <t>〇職員全員が働きやすい職場環境整備に取り組みます。
〇男性・女性社員の育児休業取得促進に努めます。
〇有給休暇を取得しやすい環境づくりに努めます。</t>
    <phoneticPr fontId="3"/>
  </si>
  <si>
    <t>株式会社岡田商運</t>
    <rPh sb="0" eb="4">
      <t>カブシキガイシャ</t>
    </rPh>
    <rPh sb="4" eb="6">
      <t>オカダ</t>
    </rPh>
    <rPh sb="6" eb="8">
      <t>ショウウン</t>
    </rPh>
    <phoneticPr fontId="3"/>
  </si>
  <si>
    <t>702-8005</t>
    <phoneticPr fontId="3"/>
  </si>
  <si>
    <t>株式会社メゾネットホールディングス</t>
    <rPh sb="0" eb="4">
      <t>カブシキガイシャ</t>
    </rPh>
    <phoneticPr fontId="3"/>
  </si>
  <si>
    <t>700-0933</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</si>
  <si>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</si>
  <si>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株式会社メゾネット</t>
    <rPh sb="0" eb="4">
      <t>カブシキガイシャ</t>
    </rPh>
    <phoneticPr fontId="3"/>
  </si>
  <si>
    <t>あくあみほ</t>
    <phoneticPr fontId="3"/>
  </si>
  <si>
    <t>しーいんく</t>
    <phoneticPr fontId="3"/>
  </si>
  <si>
    <t>ときのぶれっかーせんたー</t>
    <phoneticPr fontId="3"/>
  </si>
  <si>
    <t>めいこう</t>
    <phoneticPr fontId="3"/>
  </si>
  <si>
    <t>おかだしょううん</t>
    <phoneticPr fontId="3"/>
  </si>
  <si>
    <t>めぞねっとほーるでぃんぐす</t>
    <phoneticPr fontId="3"/>
  </si>
  <si>
    <t>めぞねっと</t>
    <phoneticPr fontId="3"/>
  </si>
  <si>
    <t>https://www.hoshi-home.com/</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</si>
  <si>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</si>
  <si>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R06050</t>
    <phoneticPr fontId="3"/>
  </si>
  <si>
    <t>株式会社セットアップ</t>
    <rPh sb="0" eb="4">
      <t>カブシキカイシャ</t>
    </rPh>
    <phoneticPr fontId="3"/>
  </si>
  <si>
    <t>せっとあっぷ</t>
    <phoneticPr fontId="3"/>
  </si>
  <si>
    <t>700-0953</t>
    <phoneticPr fontId="3"/>
  </si>
  <si>
    <t>倉敷化工株式会社</t>
    <rPh sb="0" eb="4">
      <t>クラシキカコウ</t>
    </rPh>
    <rPh sb="4" eb="8">
      <t>カブシキカイシャ</t>
    </rPh>
    <phoneticPr fontId="3"/>
  </si>
  <si>
    <t>くらしきかこう</t>
    <phoneticPr fontId="3"/>
  </si>
  <si>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</si>
  <si>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3"/>
  </si>
  <si>
    <t>めいせいさんしょう</t>
    <phoneticPr fontId="3"/>
  </si>
  <si>
    <t>明星産商株式会社　岡山工場</t>
  </si>
  <si>
    <t>701-1223</t>
    <phoneticPr fontId="3"/>
  </si>
  <si>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3"/>
  </si>
  <si>
    <t>ウエストジャパン興業株式会社</t>
    <rPh sb="8" eb="10">
      <t>コウギョウ</t>
    </rPh>
    <rPh sb="10" eb="14">
      <t>カブシキカイシャ</t>
    </rPh>
    <phoneticPr fontId="3"/>
  </si>
  <si>
    <t>うえすとじゃぱんこうぎょう</t>
    <phoneticPr fontId="3"/>
  </si>
  <si>
    <t>703-8243</t>
    <phoneticPr fontId="3"/>
  </si>
  <si>
    <t>備前自動車岡山教習所です。
私たちは「セーフティーマインド」と「セーフティーテクニック」の安全運転教育を通して優良な交通社会人の育成面に真摯に取り組んでいます。</t>
    <phoneticPr fontId="3"/>
  </si>
  <si>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3"/>
  </si>
  <si>
    <t>そうわかい　しげいいがくけんきゅうしょふぞくびょういん</t>
  </si>
  <si>
    <t>701-0202</t>
    <phoneticPr fontId="3"/>
  </si>
  <si>
    <t>社会医療法人創和会　重井医学研究所附属病院</t>
    <phoneticPr fontId="3"/>
  </si>
  <si>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</si>
  <si>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</si>
  <si>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3"/>
  </si>
  <si>
    <t>クラレテクノ株式会社岡山営業所</t>
    <rPh sb="6" eb="10">
      <t>カブシキカイシャ</t>
    </rPh>
    <rPh sb="10" eb="12">
      <t>オカヤマ</t>
    </rPh>
    <rPh sb="12" eb="15">
      <t>エイギョウショ</t>
    </rPh>
    <phoneticPr fontId="3"/>
  </si>
  <si>
    <t>くられてくの</t>
    <phoneticPr fontId="3"/>
  </si>
  <si>
    <t>702-8045</t>
    <phoneticPr fontId="3"/>
  </si>
  <si>
    <t>〇小学校就学前までの短時間勤務を承認し社員の子育てを応援します。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phoneticPr fontId="3"/>
  </si>
  <si>
    <t>株式会社カスケ不動産</t>
    <rPh sb="0" eb="4">
      <t>カブシキカイシャ</t>
    </rPh>
    <rPh sb="7" eb="10">
      <t>フドウサン</t>
    </rPh>
    <phoneticPr fontId="3"/>
  </si>
  <si>
    <t>かすけふどうさん</t>
    <phoneticPr fontId="3"/>
  </si>
  <si>
    <t>700-0951</t>
    <phoneticPr fontId="3"/>
  </si>
  <si>
    <t>その他</t>
    <rPh sb="2" eb="3">
      <t>タ</t>
    </rPh>
    <phoneticPr fontId="3"/>
  </si>
  <si>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3"/>
  </si>
  <si>
    <t>コムパス株式</t>
    <rPh sb="4" eb="6">
      <t>カブシキ</t>
    </rPh>
    <phoneticPr fontId="3"/>
  </si>
  <si>
    <t>こむぱす</t>
    <phoneticPr fontId="3"/>
  </si>
  <si>
    <t>700-0973</t>
    <phoneticPr fontId="3"/>
  </si>
  <si>
    <t>〇男性の育児休業・出生時育児休業取得率20％以上、平均1か月以上を目指します。
〇女性の育児休業取得率100％を目指します。
〇働き方を見直すために、週１度「ノー残業デー」を設定・実施します。</t>
    <phoneticPr fontId="3"/>
  </si>
  <si>
    <t>株式会社　荒木組</t>
    <rPh sb="0" eb="4">
      <t>カブシキカイシャ</t>
    </rPh>
    <rPh sb="5" eb="8">
      <t>アラキグミ</t>
    </rPh>
    <phoneticPr fontId="3"/>
  </si>
  <si>
    <t>あらきぐみ</t>
    <phoneticPr fontId="3"/>
  </si>
  <si>
    <t>700-8540</t>
    <phoneticPr fontId="3"/>
  </si>
  <si>
    <t>建設業</t>
    <rPh sb="0" eb="3">
      <t>ケンセツギョウ</t>
    </rPh>
    <phoneticPr fontId="3"/>
  </si>
  <si>
    <t>株式会社木村設計</t>
    <rPh sb="0" eb="4">
      <t>カブシキカイシャ</t>
    </rPh>
    <rPh sb="4" eb="8">
      <t>キムラセッケイ</t>
    </rPh>
    <phoneticPr fontId="3"/>
  </si>
  <si>
    <t>きむらせっけい</t>
    <phoneticPr fontId="3"/>
  </si>
  <si>
    <t>700-0971</t>
    <phoneticPr fontId="3"/>
  </si>
  <si>
    <t>〇働き方を見直すために、毎週水曜日を「ノー残業デー」とします。
〇男性従業員の育児休業取得促進に努めます。</t>
    <phoneticPr fontId="3"/>
  </si>
  <si>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3"/>
  </si>
  <si>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3"/>
  </si>
  <si>
    <t>https://www.aquamiho.co.jp/</t>
    <phoneticPr fontId="3"/>
  </si>
  <si>
    <t>https://www.cink.jp/</t>
    <phoneticPr fontId="3"/>
  </si>
  <si>
    <t>https://tokinobu.jp/</t>
    <phoneticPr fontId="3"/>
  </si>
  <si>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3"/>
  </si>
  <si>
    <t>https://meiko-kurashiki.com/</t>
    <phoneticPr fontId="3"/>
  </si>
  <si>
    <t>https://www.okasyo.jp/</t>
    <phoneticPr fontId="3"/>
  </si>
  <si>
    <t>「社員が喜んで働ける職場づくり」を経営理念とし、当社独自の福利厚生や表彰制度により”社員を大切にする風土づくり”を目指しています。また、地域貢献活動にも積極的に取り組んでいます。</t>
    <phoneticPr fontId="3"/>
  </si>
  <si>
    <t>岡山市、倉敷市、瀬戸内市長船などで、介護施設「星の家」を運営しています。ご利用者様が自分で活動を選択し、自分のペースで行えるように支援する日本初の「モンテッソーリケア」を実施しています。</t>
    <phoneticPr fontId="3"/>
  </si>
  <si>
    <t>「介護の現場で働く人を、ITを使ってサポートする」ことが当社の使命です。介護事業所への最新センサーやシステムなどのICTソリューションで、介護事業者様の業務効率化や負担軽減を実現します。</t>
    <phoneticPr fontId="3"/>
  </si>
  <si>
    <t>https://www.setup-jp.com/</t>
    <phoneticPr fontId="3"/>
  </si>
  <si>
    <t>https://www.kuraka.co.jp/</t>
    <phoneticPr fontId="3"/>
  </si>
  <si>
    <t>独自の「防振防音技術」を基に、自動車部品をはじめ、免震ビルシステムなど、高品質で時代のニーズを満たす価値のある製品を提供し、より安全で快適な生活を支えている防振ゴムメーカーです。</t>
    <phoneticPr fontId="3"/>
  </si>
  <si>
    <t>https://www.maysay.jp/</t>
    <phoneticPr fontId="3"/>
  </si>
  <si>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3"/>
  </si>
  <si>
    <t>https://www.bioka.co.jp/</t>
    <phoneticPr fontId="3"/>
  </si>
  <si>
    <t>https://www.shigei.or.jp/smrh/</t>
    <phoneticPr fontId="3"/>
  </si>
  <si>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3"/>
  </si>
  <si>
    <t>https://www.dowa.okayama.jp/</t>
    <phoneticPr fontId="3"/>
  </si>
  <si>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3"/>
  </si>
  <si>
    <t>https://kasuke-fudousan.com/</t>
    <phoneticPr fontId="3"/>
  </si>
  <si>
    <t>不動産売買、住宅ローン相談、リフォーム、新築、ホームインスペクション、住宅設備点検等、安心安全な取引ができるサービスをご提供しております。</t>
    <phoneticPr fontId="3"/>
  </si>
  <si>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3"/>
  </si>
  <si>
    <t>https://compass-net.com/</t>
    <phoneticPr fontId="3"/>
  </si>
  <si>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3"/>
  </si>
  <si>
    <t>https://www.arakigumi.com/</t>
    <phoneticPr fontId="3"/>
  </si>
  <si>
    <t>https://www.kimura-sekkei.co.jp/index.php</t>
    <phoneticPr fontId="3"/>
  </si>
  <si>
    <t>昭和46年の創業からこれまで信頼と実績を積み重ねてきました。笑顔あふれる街づくりの架け橋となり貢献していくことをビジョンとしています。</t>
    <phoneticPr fontId="3"/>
  </si>
  <si>
    <t>NS技研は中原製作所のグループ会社で、創業以来、印刷機械部品の加工で実績を重ね、あらゆる業界から「ロール加工」で定評をいただいています。</t>
    <rPh sb="2" eb="4">
      <t>ギケン</t>
    </rPh>
    <rPh sb="15" eb="17">
      <t>カイシャ</t>
    </rPh>
    <phoneticPr fontId="3"/>
  </si>
  <si>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3"/>
  </si>
  <si>
    <t>700-0925</t>
    <phoneticPr fontId="2"/>
  </si>
  <si>
    <t>https://hughug.co.jp/</t>
    <phoneticPr fontId="2"/>
  </si>
  <si>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18"/>
  </si>
  <si>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3"/>
  </si>
  <si>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3"/>
  </si>
  <si>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3"/>
  </si>
  <si>
    <t>株式会社Ｃ－ＩＮＫは、導電性の金属ナノインクを製造しています。印刷で電子デバイスを製造するプリンテッドエレクトロニクスで、Ｃ－ＩＮＫは省資源のものづくりに貢献します。</t>
    <phoneticPr fontId="3"/>
  </si>
  <si>
    <t>弊社は、1884年に鉱山から起業した非鉄金属業界の老舗です。世界トップクラスの粉体制御技術をさまざまな素材で展開し、高機能材料を製造する製造拠点となっています。</t>
    <phoneticPr fontId="3"/>
  </si>
  <si>
    <t>0171</t>
    <phoneticPr fontId="3"/>
  </si>
  <si>
    <t>○事業所内保育施設の充実に努めます。また、利用率を高めます。
○出産や子育てによる退職者について、ブランクを不安に思われている方に対して再研修を行い再雇用を促進します。
○地域の小・中・高生を対象にした、病院ふれあい体験を実施します。</t>
  </si>
  <si>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</si>
  <si>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3"/>
  </si>
  <si>
    <t>合同会社伝統工芸木炭生産技術保存会</t>
    <phoneticPr fontId="3"/>
  </si>
  <si>
    <t>でんとうこうげいもくたんせいさくぎじゅつほぞんかい</t>
    <phoneticPr fontId="3"/>
  </si>
  <si>
    <t>701-4214</t>
    <phoneticPr fontId="3"/>
  </si>
  <si>
    <t>瀬戸内市</t>
    <rPh sb="0" eb="4">
      <t>セトウチシ</t>
    </rPh>
    <phoneticPr fontId="3"/>
  </si>
  <si>
    <t>〇１日の業務時間を6.5時間としています。
○業務時間は繰り上げ、繰り下げができます。
○当会の専門的技術を活用し、毎年地元小学生に炭焼き体験を開催しています。</t>
    <phoneticPr fontId="3"/>
  </si>
  <si>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3"/>
  </si>
  <si>
    <t>アイ・エンジ株式会社</t>
    <phoneticPr fontId="3"/>
  </si>
  <si>
    <t>あい・えんじ</t>
    <phoneticPr fontId="3"/>
  </si>
  <si>
    <t>710-0802</t>
  </si>
  <si>
    <t>倉敷市</t>
    <rPh sb="0" eb="3">
      <t>クラシキシ</t>
    </rPh>
    <phoneticPr fontId="3"/>
  </si>
  <si>
    <t>https://www.nt-nagayama.co.jp/ienji/</t>
    <phoneticPr fontId="3"/>
  </si>
  <si>
    <t>○育児休業を取得しやすい環境整備に向けた具体的な取組を行う
○社員が働きやすい環境整備に向けた具体的な取組を行う
〇有給休暇を取得しやすい環境整備に向けた具体的な取組を行う</t>
    <phoneticPr fontId="3"/>
  </si>
  <si>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3"/>
  </si>
  <si>
    <t>たごいいん　たごくりにっく</t>
    <phoneticPr fontId="3"/>
  </si>
  <si>
    <t>708-1117</t>
    <phoneticPr fontId="3"/>
  </si>
  <si>
    <t>津山市</t>
    <rPh sb="0" eb="3">
      <t>ツヤマシ</t>
    </rPh>
    <phoneticPr fontId="3"/>
  </si>
  <si>
    <t>○育児休業を取得しやすい社内環境を整えるため、社内研修を行います。
○学校行事等の都合を考慮し、シフトを作成しています。</t>
    <phoneticPr fontId="3"/>
  </si>
  <si>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3"/>
  </si>
  <si>
    <t>ほんだかーずつやま</t>
  </si>
  <si>
    <t>708-1125</t>
    <phoneticPr fontId="3"/>
  </si>
  <si>
    <t>○育児休業を取得しやすい社内環境づくりに努めます。
○有給休暇の取得しやすい雰囲気づくりに努めます。</t>
    <phoneticPr fontId="3"/>
  </si>
  <si>
    <t>えぬてぃえぬかぶしきかいしゃ　しーぶいじぇいあくするじぎょうほんぶ　せいさんゆにっと　おかやませいさくしょ</t>
    <phoneticPr fontId="3"/>
  </si>
  <si>
    <t>705-8510</t>
    <phoneticPr fontId="3"/>
  </si>
  <si>
    <t>備前市</t>
    <rPh sb="0" eb="3">
      <t>ビゼンシ</t>
    </rPh>
    <phoneticPr fontId="3"/>
  </si>
  <si>
    <t>おかやまりんこう</t>
  </si>
  <si>
    <t>702-8045</t>
    <phoneticPr fontId="3"/>
  </si>
  <si>
    <t>岡山市</t>
    <rPh sb="0" eb="3">
      <t>オカヤマシ</t>
    </rPh>
    <phoneticPr fontId="3"/>
  </si>
  <si>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3"/>
  </si>
  <si>
    <t>岡山臨港倉庫運輸　株式会社</t>
  </si>
  <si>
    <t>おかやまりんこうそうこうんゆ</t>
    <phoneticPr fontId="3"/>
  </si>
  <si>
    <t>だいどうとそう</t>
    <phoneticPr fontId="3"/>
  </si>
  <si>
    <t>大同塗装株式会社</t>
  </si>
  <si>
    <t>706-0011</t>
    <phoneticPr fontId="3"/>
  </si>
  <si>
    <t>玉野市</t>
    <rPh sb="0" eb="3">
      <t>タマノシ</t>
    </rPh>
    <phoneticPr fontId="3"/>
  </si>
  <si>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3"/>
  </si>
  <si>
    <t>ごうどうせらみっくす</t>
  </si>
  <si>
    <t>株式会社合同セラミックス</t>
    <rPh sb="0" eb="4">
      <t>カブシキカイシャ</t>
    </rPh>
    <rPh sb="4" eb="6">
      <t>ゴウドウ</t>
    </rPh>
    <phoneticPr fontId="3"/>
  </si>
  <si>
    <t>705-0001</t>
    <phoneticPr fontId="3"/>
  </si>
  <si>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3"/>
  </si>
  <si>
    <t>しながわぜねらる</t>
  </si>
  <si>
    <t>品川ゼネラル株式会社</t>
    <rPh sb="0" eb="2">
      <t>シナガワ</t>
    </rPh>
    <rPh sb="6" eb="10">
      <t>カブシキカイシャ</t>
    </rPh>
    <phoneticPr fontId="3"/>
  </si>
  <si>
    <t>705-0022</t>
    <phoneticPr fontId="3"/>
  </si>
  <si>
    <t>医療法人多胡医院　多胡クリニック</t>
    <phoneticPr fontId="3"/>
  </si>
  <si>
    <t>株式会社ホンダカーズ津山</t>
    <phoneticPr fontId="3"/>
  </si>
  <si>
    <t>ＮＴＮ株式会社　ＣＶＪアクスル事業本部　生産ユニット　岡山製作所</t>
    <phoneticPr fontId="3"/>
  </si>
  <si>
    <t>株式会社　岡山臨港</t>
    <phoneticPr fontId="3"/>
  </si>
  <si>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3"/>
  </si>
  <si>
    <t>○男女従業員が育児休業を取得しやすい環境を整えるため、社内研修を行います。
○子どもや孫の看病、園や学校の行事等で休暇を取りやすい職場づくりに努めます。</t>
    <rPh sb="65" eb="67">
      <t>ショクバ</t>
    </rPh>
    <phoneticPr fontId="3"/>
  </si>
  <si>
    <t>https://www.mokutanworks.com/</t>
    <phoneticPr fontId="3"/>
  </si>
  <si>
    <t>https://tagoclinic.or.jp/</t>
    <phoneticPr fontId="3"/>
  </si>
  <si>
    <t>https://www.hondacars-tsuyama.co.jp/</t>
    <phoneticPr fontId="3"/>
  </si>
  <si>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3"/>
  </si>
  <si>
    <t>https://www.ntn.co.jp/japan/index.html</t>
    <phoneticPr fontId="3"/>
  </si>
  <si>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3"/>
  </si>
  <si>
    <t>https://www.okarin.co.jp/</t>
    <phoneticPr fontId="3"/>
  </si>
  <si>
    <t>1951年に鉄道事業会社として設立、鉄道廃業後は物流業に転換しました。現在は県内屈指の倉庫面積を有しており、地域貢献とともに社員が働きやすく成長できる企業を目指しています。</t>
    <phoneticPr fontId="3"/>
  </si>
  <si>
    <t>岡山臨港グループの貨物運送事業部門として、「安全・安心」な運送を通じて地域経済に貢献するとともに、社員が働きやすく成長できる企業を目指しています。</t>
    <phoneticPr fontId="3"/>
  </si>
  <si>
    <t>岡山県玉野市で船舶塗装、船舶エンジン組立、機装品取付、溶接鉄工等、船造りに貢献しています。</t>
    <phoneticPr fontId="3"/>
  </si>
  <si>
    <t>https://daidotoso.co.jp/</t>
    <phoneticPr fontId="3"/>
  </si>
  <si>
    <t>https://www.godoceramics.co.jp/</t>
    <phoneticPr fontId="3"/>
  </si>
  <si>
    <t>合同セラミックスは1947年に誕生し、電気炉メーカー傘下の耐火物メーカーとして、グループ会社との緊密な技術連携と不断の技術革新により独自の技術力を培ってまいりました。</t>
    <phoneticPr fontId="3"/>
  </si>
  <si>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</si>
  <si>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3"/>
  </si>
  <si>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18"/>
  </si>
  <si>
    <t>0172</t>
    <phoneticPr fontId="3"/>
  </si>
  <si>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</si>
  <si>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</si>
  <si>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</si>
  <si>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</si>
  <si>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</si>
  <si>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</si>
  <si>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</si>
  <si>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3"/>
  </si>
  <si>
    <t>0174</t>
    <phoneticPr fontId="3"/>
  </si>
  <si>
    <t>品川リフラクトリーズ（株）の子会社として耐火物の製造や親会社の福利厚生の一部（売店・給食・清掃他）を担っています。雇用形態も多岐にわたり、高齢者の方々も元気に働いています。</t>
  </si>
  <si>
    <t>0175</t>
    <phoneticPr fontId="3"/>
  </si>
  <si>
    <t>○小学校３年生までの子どもがいる従業員に対し、勤務時間短縮制度を設けます。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18"/>
  </si>
  <si>
    <t>株式会社中村組</t>
  </si>
  <si>
    <t>なかむらぐみ</t>
    <phoneticPr fontId="3"/>
  </si>
  <si>
    <t>708-0871</t>
    <phoneticPr fontId="3"/>
  </si>
  <si>
    <t>津山市</t>
    <rPh sb="0" eb="3">
      <t>ツヤマシ</t>
    </rPh>
    <phoneticPr fontId="3"/>
  </si>
  <si>
    <t>○子どもをもつ従業員の学校行事、送迎、病院などへ行きやすい職場環境づくりに努めます。
○男性従業員の育児休業取得促進に努めます。</t>
    <phoneticPr fontId="3"/>
  </si>
  <si>
    <t>まるか</t>
    <phoneticPr fontId="3"/>
  </si>
  <si>
    <t>株式会社　丸加</t>
  </si>
  <si>
    <t>700-0866</t>
    <phoneticPr fontId="3"/>
  </si>
  <si>
    <t>岡山市</t>
    <rPh sb="0" eb="3">
      <t>オカヤマシ</t>
    </rPh>
    <phoneticPr fontId="3"/>
  </si>
  <si>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</si>
  <si>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3"/>
  </si>
  <si>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</si>
  <si>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</si>
  <si>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3"/>
  </si>
  <si>
    <t>707-0504</t>
    <phoneticPr fontId="3"/>
  </si>
  <si>
    <t>西粟倉村</t>
    <rPh sb="0" eb="4">
      <t>ニシアワクラソン</t>
    </rPh>
    <phoneticPr fontId="3"/>
  </si>
  <si>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</si>
  <si>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3"/>
  </si>
  <si>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</si>
  <si>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3"/>
  </si>
  <si>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3"/>
  </si>
  <si>
    <t>にきてっこう</t>
    <phoneticPr fontId="3"/>
  </si>
  <si>
    <t>仁木鉄工株式会社</t>
  </si>
  <si>
    <t>708-1215</t>
    <phoneticPr fontId="3"/>
  </si>
  <si>
    <t>https://www.niki-ironworks.co.jp/</t>
  </si>
  <si>
    <t>株式会社エルテック</t>
  </si>
  <si>
    <t>えるてっく</t>
    <phoneticPr fontId="3"/>
  </si>
  <si>
    <t>700-0981</t>
    <phoneticPr fontId="3"/>
  </si>
  <si>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</si>
  <si>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3"/>
  </si>
  <si>
    <t>暁電業株式会社</t>
  </si>
  <si>
    <t>あかつきでんぎょう</t>
    <phoneticPr fontId="3"/>
  </si>
  <si>
    <t>700-0953</t>
    <phoneticPr fontId="3"/>
  </si>
  <si>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</si>
  <si>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3"/>
  </si>
  <si>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</si>
  <si>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</si>
  <si>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3"/>
  </si>
  <si>
    <t>700-0971</t>
    <phoneticPr fontId="3"/>
  </si>
  <si>
    <t>http://www.sanyo-murakami.co.jp</t>
  </si>
  <si>
    <t>〇育児休業を取得しやすい社内環境を整えるため、社内研修を行います。
〇育児休業に関する相談体制を整備します。</t>
    <phoneticPr fontId="3"/>
  </si>
  <si>
    <t>くめなんちょうしゃかいふくしきょうぎかい</t>
  </si>
  <si>
    <t>社会福祉法人　久米南町社会福祉協議会</t>
  </si>
  <si>
    <t>709-3614</t>
    <phoneticPr fontId="3"/>
  </si>
  <si>
    <t>久米南町</t>
    <rPh sb="0" eb="4">
      <t>クメナンチョウ</t>
    </rPh>
    <phoneticPr fontId="3"/>
  </si>
  <si>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</si>
  <si>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3"/>
  </si>
  <si>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3"/>
  </si>
  <si>
    <t>恒次工業株式会社</t>
  </si>
  <si>
    <t>つねつぐこうぎょう</t>
  </si>
  <si>
    <t>709-0441</t>
  </si>
  <si>
    <t>和気町</t>
    <rPh sb="0" eb="3">
      <t>ワケチョウ</t>
    </rPh>
    <phoneticPr fontId="3"/>
  </si>
  <si>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</si>
  <si>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</si>
  <si>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</si>
  <si>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3"/>
  </si>
  <si>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</si>
  <si>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</si>
  <si>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</si>
  <si>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3"/>
  </si>
  <si>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18"/>
  </si>
  <si>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18"/>
  </si>
  <si>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18"/>
  </si>
  <si>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3"/>
  </si>
  <si>
    <t>岡山県県北にて鳶職を中心に営み、建設業も行っております。</t>
    <rPh sb="8" eb="9">
      <t>ショク</t>
    </rPh>
    <phoneticPr fontId="3"/>
  </si>
  <si>
    <t>（株）エルテックは、大径長尺旋盤を多数保有。長尺、大型加工の特殊技術を蓄積しています。慎重にそしてダイナミックに精巧だと喜ばれる製品をお届けしています。</t>
    <phoneticPr fontId="3"/>
  </si>
  <si>
    <t>・輸入車ボルボ・シトロエンの新車・中古車販売
・輸入車・国産車の車検、点検、修理、板金塗装
・各輸入車・国産車の部品販売</t>
    <phoneticPr fontId="3"/>
  </si>
  <si>
    <t>0177</t>
    <phoneticPr fontId="3"/>
  </si>
  <si>
    <t>0176</t>
    <phoneticPr fontId="3"/>
  </si>
  <si>
    <t>0178</t>
    <phoneticPr fontId="3"/>
  </si>
  <si>
    <t>株式会社ビズ・クリエイション</t>
    <phoneticPr fontId="3"/>
  </si>
  <si>
    <t>びずくりえいしょん</t>
    <phoneticPr fontId="3"/>
  </si>
  <si>
    <t>岡山市</t>
    <rPh sb="0" eb="3">
      <t>オカヤマシ</t>
    </rPh>
    <phoneticPr fontId="3"/>
  </si>
  <si>
    <t>https://biz-creation.co.jp/</t>
  </si>
  <si>
    <t>サービス業</t>
    <rPh sb="4" eb="5">
      <t>ギョウ</t>
    </rPh>
    <phoneticPr fontId="3"/>
  </si>
  <si>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3"/>
  </si>
  <si>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</si>
  <si>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</si>
  <si>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</si>
  <si>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</si>
  <si>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3"/>
  </si>
  <si>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</si>
  <si>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3"/>
  </si>
  <si>
    <t>ひこうきぐもは自宅で療養されているあなたやあなたを支えている家族の要望に24時間365日いつでも対応できる体制を整え、さまざまな医療介護ニーズに対応していきます。</t>
    <phoneticPr fontId="3"/>
  </si>
  <si>
    <t>でんそーかつやま</t>
    <phoneticPr fontId="3"/>
  </si>
  <si>
    <t>株式会社デンソー勝山</t>
  </si>
  <si>
    <t>717-0022</t>
  </si>
  <si>
    <t>真庭市</t>
    <rPh sb="0" eb="2">
      <t>マニワ</t>
    </rPh>
    <rPh sb="2" eb="3">
      <t>シ</t>
    </rPh>
    <phoneticPr fontId="3"/>
  </si>
  <si>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</si>
  <si>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3"/>
  </si>
  <si>
    <t>グローバルな自動車部品メーカー（株）デンソーのグループ会社として、「安全と品質」を第一に考え、自動車向けのインサート樹脂成形部品を製造している会社です。</t>
    <phoneticPr fontId="3"/>
  </si>
  <si>
    <t>えすたかやでんしこうぎょう</t>
    <phoneticPr fontId="3"/>
  </si>
  <si>
    <t>エスタカヤ電子工業株式会社</t>
    <phoneticPr fontId="3"/>
  </si>
  <si>
    <t>719-0301</t>
  </si>
  <si>
    <t>里庄町</t>
    <rPh sb="0" eb="3">
      <t>サトショウチョウ</t>
    </rPh>
    <phoneticPr fontId="3"/>
  </si>
  <si>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</si>
  <si>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</si>
  <si>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3"/>
  </si>
  <si>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</si>
  <si>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</si>
  <si>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</si>
  <si>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</si>
  <si>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</si>
  <si>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3"/>
  </si>
  <si>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</si>
  <si>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</si>
  <si>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</si>
  <si>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</si>
  <si>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3"/>
  </si>
  <si>
    <t>「技術とおもいやりで社会を支える」をスローガンに、公共性の高いニッチ分野に製品を提供する、開発型企業。</t>
    <phoneticPr fontId="3"/>
  </si>
  <si>
    <t>株式会社笠原組</t>
  </si>
  <si>
    <t>かさはらぐみ</t>
    <phoneticPr fontId="3"/>
  </si>
  <si>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</si>
  <si>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3"/>
  </si>
  <si>
    <t>しゅうざんかい</t>
  </si>
  <si>
    <t>社会福祉法人鷲山会</t>
  </si>
  <si>
    <t>711-0936</t>
  </si>
  <si>
    <t>倉敷市</t>
    <rPh sb="0" eb="3">
      <t>クラシキシ</t>
    </rPh>
    <phoneticPr fontId="3"/>
  </si>
  <si>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3"/>
  </si>
  <si>
    <t>おーいーしー</t>
  </si>
  <si>
    <t>OEC株式会社</t>
  </si>
  <si>
    <t>700-0901</t>
  </si>
  <si>
    <t>岡山市</t>
    <rPh sb="0" eb="3">
      <t>オカヤマシ</t>
    </rPh>
    <phoneticPr fontId="3"/>
  </si>
  <si>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3"/>
  </si>
  <si>
    <t>じぇいえふいーにしにほんじーえす</t>
  </si>
  <si>
    <t>JFE西日本ジーエス株式会社</t>
  </si>
  <si>
    <t>倉敷市</t>
    <rPh sb="0" eb="3">
      <t>クラシキシ</t>
    </rPh>
    <phoneticPr fontId="3"/>
  </si>
  <si>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3"/>
  </si>
  <si>
    <t>～グロップで始めよう新しい毎日を～今田美桜さんのCMでお馴染み！現在急成長を遂げている【人材業界】の中で今年で創立49年目になる老舗企業です！</t>
    <phoneticPr fontId="3"/>
  </si>
  <si>
    <t>株式会社グロップ</t>
  </si>
  <si>
    <t>ぐろっぷ</t>
    <phoneticPr fontId="3"/>
  </si>
  <si>
    <t>703-8247</t>
  </si>
  <si>
    <t>お客様が安心して注文できる建設会社をモットーに、誠実さ、礼儀正しさ、高い技術、安全、効率を常に心がけ、お客様の立場に立った物創りをしています。</t>
    <phoneticPr fontId="3"/>
  </si>
  <si>
    <t>https://www.kasaharagumi.jp/</t>
    <phoneticPr fontId="3"/>
  </si>
  <si>
    <t>https://www.silver21.org/</t>
    <phoneticPr fontId="3"/>
  </si>
  <si>
    <t>「ひと、かがやく介護」を理念とし、すべての人が自分らしく暮らし、自分らしく生きることのできる介護を提供しています。</t>
    <phoneticPr fontId="3"/>
  </si>
  <si>
    <t>https://www.oec-o.co.jp/</t>
    <phoneticPr fontId="3"/>
  </si>
  <si>
    <t>https://jfe-ngs.co.jp/</t>
    <phoneticPr fontId="3"/>
  </si>
  <si>
    <t>JFEグループ会社の一員として、長年に渡り、製鉄所で培った確かな技術と豊富な知見を活かし、お客様の暮らしを支える総合サービス企業として幅広い事業を展開しております。</t>
    <phoneticPr fontId="3"/>
  </si>
  <si>
    <t>https://www.grop.co.jp/</t>
    <phoneticPr fontId="3"/>
  </si>
  <si>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3"/>
  </si>
  <si>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17"/>
  </si>
  <si>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18"/>
  </si>
  <si>
    <t>○学校行事、PTA活動、地域活動に参加するための有給休暇取得を奨励します。</t>
  </si>
  <si>
    <t>○社員全員が「育児・介護休業制度」を利用しやすい職場環境づくりに努めます。</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</si>
  <si>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phoneticPr fontId="17"/>
  </si>
  <si>
    <t>社会福祉法人　正和会　特別養護老人ホーム　けしごの里</t>
    <phoneticPr fontId="17"/>
  </si>
  <si>
    <t>協同組合　日越交流センター</t>
    <phoneticPr fontId="17"/>
  </si>
  <si>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2"/>
  </si>
  <si>
    <t>0179</t>
    <phoneticPr fontId="3"/>
  </si>
  <si>
    <t>0180</t>
    <phoneticPr fontId="3"/>
  </si>
  <si>
    <t>0181</t>
    <phoneticPr fontId="3"/>
  </si>
  <si>
    <t>R06056</t>
    <phoneticPr fontId="3"/>
  </si>
  <si>
    <t>702-85+D1065:Q106506</t>
    <phoneticPr fontId="3"/>
  </si>
  <si>
    <t>0182</t>
    <phoneticPr fontId="3"/>
  </si>
  <si>
    <t>700-0975</t>
    <phoneticPr fontId="3"/>
  </si>
  <si>
    <t>0183</t>
    <phoneticPr fontId="3"/>
  </si>
  <si>
    <t>〇小学校４年生の始期に達するまでの子を養育する従業員に短時間勤務制度を設け、育児と仕事の両立しやすい職場環境づくりに努めます。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62" eb="164">
      <t>キュウギョウ</t>
    </rPh>
    <phoneticPr fontId="3"/>
  </si>
  <si>
    <t>https://www.abiko-fudousan.jp/</t>
    <phoneticPr fontId="2"/>
  </si>
  <si>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18"/>
  </si>
  <si>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phoneticPr fontId="18"/>
  </si>
  <si>
    <t>0184</t>
    <phoneticPr fontId="3"/>
  </si>
  <si>
    <t>0189</t>
  </si>
  <si>
    <t>0190</t>
  </si>
  <si>
    <t>0191</t>
  </si>
  <si>
    <t>0192</t>
  </si>
  <si>
    <t>0193</t>
  </si>
  <si>
    <t>0194</t>
  </si>
  <si>
    <t>0195</t>
  </si>
  <si>
    <t>0196</t>
  </si>
  <si>
    <t>DOWAエレクトロニクス岡山株式会社</t>
    <phoneticPr fontId="17"/>
  </si>
  <si>
    <t>○子どもの病気や学校行事等の休暇は優先的に与えます。
○年次有給休暇の取得促進に取り組みます。</t>
    <phoneticPr fontId="18"/>
  </si>
  <si>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phoneticPr fontId="2"/>
  </si>
  <si>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18"/>
  </si>
  <si>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3" eb="45">
      <t>シュウリョウ</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2"/>
  </si>
  <si>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phoneticPr fontId="2"/>
  </si>
  <si>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2"/>
  </si>
  <si>
    <t>○育児休業中の職員への定期的な情報提供とコミュニケーションを図ります。
○柔軟な勤務体制の更なる充実と半日単位の休暇制度の導入を検討します。</t>
    <phoneticPr fontId="18"/>
  </si>
  <si>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18"/>
  </si>
  <si>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2"/>
  </si>
  <si>
    <t>おくつこうさいかい　とくべつようごろうじんほーむ　おくつこうさいえん</t>
    <phoneticPr fontId="3"/>
  </si>
  <si>
    <t>株式会社セブンイレブン・ジャパン　岡山地区事務所</t>
    <rPh sb="17" eb="19">
      <t>オカヤマ</t>
    </rPh>
    <rPh sb="19" eb="21">
      <t>チク</t>
    </rPh>
    <rPh sb="21" eb="23">
      <t>ジム</t>
    </rPh>
    <rPh sb="23" eb="24">
      <t>ショ</t>
    </rPh>
    <phoneticPr fontId="2"/>
  </si>
  <si>
    <t>https://www.nics.ne.jp/</t>
    <phoneticPr fontId="3"/>
  </si>
  <si>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3"/>
  </si>
  <si>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18"/>
  </si>
  <si>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3"/>
  </si>
  <si>
    <t>株式会社グロップ</t>
    <rPh sb="0" eb="4">
      <t>カブシキガイシャ</t>
    </rPh>
    <phoneticPr fontId="17"/>
  </si>
  <si>
    <t>ぐろっぷ</t>
    <phoneticPr fontId="17"/>
  </si>
  <si>
    <t>0185</t>
    <phoneticPr fontId="3"/>
  </si>
  <si>
    <t>719-0301</t>
    <phoneticPr fontId="3"/>
  </si>
  <si>
    <t>0186</t>
    <phoneticPr fontId="3"/>
  </si>
  <si>
    <t>0187</t>
    <phoneticPr fontId="3"/>
  </si>
  <si>
    <t>0188</t>
    <phoneticPr fontId="3"/>
  </si>
  <si>
    <t>〇子どもの学校行事やPTA活動への積極的な参加を奨励する
〇家族の誕生日には早く帰るように声かけをする
〇「ノー残業デー」（週１回）の推進をする
〇業務の多能工化を進め育児休業や子育てのための休暇を取得しやすい環境を整える
〇子育て中のスタッフの短時間勤務や定時退社の制度化
〇社内アプリを活用し、育児休業中のスタッフに情報提供し、職場復帰をサポートする
〇育児などを理由に退職したスタッフにジョブリターン制度(復職制度）の活用を推奨する</t>
    <rPh sb="74" eb="76">
      <t>ギョウム</t>
    </rPh>
    <rPh sb="77" eb="81">
      <t>タノウコウカ</t>
    </rPh>
    <rPh sb="82" eb="83">
      <t>スス</t>
    </rPh>
    <rPh sb="84" eb="86">
      <t>イクジ</t>
    </rPh>
    <rPh sb="86" eb="88">
      <t>キュウギョウ</t>
    </rPh>
    <rPh sb="89" eb="91">
      <t>コソダ</t>
    </rPh>
    <rPh sb="96" eb="98">
      <t>キュウカ</t>
    </rPh>
    <rPh sb="99" eb="101">
      <t>シュトク</t>
    </rPh>
    <rPh sb="105" eb="107">
      <t>カンキョウ</t>
    </rPh>
    <rPh sb="108" eb="109">
      <t>トトノ</t>
    </rPh>
    <rPh sb="113" eb="115">
      <t>コソダ</t>
    </rPh>
    <rPh sb="116" eb="117">
      <t>チュウ</t>
    </rPh>
    <rPh sb="123" eb="126">
      <t>タンジカン</t>
    </rPh>
    <rPh sb="126" eb="128">
      <t>キンム</t>
    </rPh>
    <rPh sb="129" eb="133">
      <t>テイジタイシャ</t>
    </rPh>
    <rPh sb="134" eb="136">
      <t>セイド</t>
    </rPh>
    <rPh sb="136" eb="137">
      <t>カ</t>
    </rPh>
    <rPh sb="139" eb="141">
      <t>シャナイ</t>
    </rPh>
    <rPh sb="145" eb="147">
      <t>カツヨウ</t>
    </rPh>
    <rPh sb="149" eb="151">
      <t>イクジ</t>
    </rPh>
    <rPh sb="151" eb="154">
      <t>キュウギョウチュウ</t>
    </rPh>
    <rPh sb="160" eb="162">
      <t>ジョウホウ</t>
    </rPh>
    <rPh sb="162" eb="164">
      <t>テイキョウ</t>
    </rPh>
    <rPh sb="166" eb="168">
      <t>ショクバ</t>
    </rPh>
    <rPh sb="168" eb="170">
      <t>フッキ</t>
    </rPh>
    <rPh sb="179" eb="181">
      <t>イクジ</t>
    </rPh>
    <rPh sb="184" eb="186">
      <t>リユウ</t>
    </rPh>
    <rPh sb="187" eb="189">
      <t>タイショク</t>
    </rPh>
    <rPh sb="203" eb="205">
      <t>セイド</t>
    </rPh>
    <rPh sb="206" eb="208">
      <t>フクショク</t>
    </rPh>
    <rPh sb="208" eb="210">
      <t>セイド</t>
    </rPh>
    <rPh sb="212" eb="214">
      <t>カツヨウ</t>
    </rPh>
    <rPh sb="215" eb="217">
      <t>スイショウ</t>
    </rPh>
    <phoneticPr fontId="2"/>
  </si>
  <si>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18"/>
  </si>
  <si>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</si>
  <si>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</si>
  <si>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</si>
  <si>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</si>
  <si>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</si>
  <si>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</si>
  <si>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</si>
  <si>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</si>
  <si>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</si>
  <si>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</si>
  <si>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</si>
  <si>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</si>
  <si>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</si>
  <si>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</si>
  <si>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</si>
  <si>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3"/>
  </si>
  <si>
    <t>おーえむほーるでぃんぐす</t>
    <phoneticPr fontId="3"/>
  </si>
  <si>
    <t>719-1121</t>
    <phoneticPr fontId="3"/>
  </si>
  <si>
    <t>総社市</t>
    <rPh sb="0" eb="3">
      <t>ソウジャシ</t>
    </rPh>
    <phoneticPr fontId="3"/>
  </si>
  <si>
    <t>その他</t>
    <rPh sb="2" eb="3">
      <t>タ</t>
    </rPh>
    <phoneticPr fontId="3"/>
  </si>
  <si>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3"/>
  </si>
  <si>
    <t>おかやまびるさっしこうぎょう</t>
  </si>
  <si>
    <t>岡山ビルサッシ工業株式会社</t>
  </si>
  <si>
    <t>岡山市</t>
    <rPh sb="0" eb="3">
      <t>オカヤマシ</t>
    </rPh>
    <phoneticPr fontId="3"/>
  </si>
  <si>
    <t>製造業</t>
    <rPh sb="0" eb="3">
      <t>セイゾウギョウ</t>
    </rPh>
    <phoneticPr fontId="3"/>
  </si>
  <si>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3"/>
  </si>
  <si>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</si>
  <si>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</si>
  <si>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</si>
  <si>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3"/>
  </si>
  <si>
    <t>親和パッケージ株式会社　倉敷事業所</t>
  </si>
  <si>
    <t>くらしきじぎょうしょ</t>
  </si>
  <si>
    <t>倉敷市</t>
    <rPh sb="0" eb="3">
      <t>クラシキシ</t>
    </rPh>
    <phoneticPr fontId="3"/>
  </si>
  <si>
    <t>運輸業</t>
    <rPh sb="0" eb="2">
      <t>ウンユ</t>
    </rPh>
    <rPh sb="2" eb="3">
      <t>ギョウ</t>
    </rPh>
    <phoneticPr fontId="3"/>
  </si>
  <si>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3"/>
  </si>
  <si>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</si>
  <si>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</si>
  <si>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</si>
  <si>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3"/>
  </si>
  <si>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</si>
  <si>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</si>
  <si>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</si>
  <si>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</si>
  <si>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</si>
  <si>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</si>
  <si>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3"/>
  </si>
  <si>
    <t>有限会社ブラスト</t>
  </si>
  <si>
    <t>ぶらすと</t>
    <phoneticPr fontId="3"/>
  </si>
  <si>
    <t>717-0023</t>
  </si>
  <si>
    <t>真庭市</t>
    <rPh sb="0" eb="2">
      <t>マニワ</t>
    </rPh>
    <rPh sb="2" eb="3">
      <t>シ</t>
    </rPh>
    <phoneticPr fontId="3"/>
  </si>
  <si>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3"/>
  </si>
  <si>
    <t>クリーンエア株式会社</t>
  </si>
  <si>
    <t>くりーんえあ</t>
    <phoneticPr fontId="3"/>
  </si>
  <si>
    <t>710-0805</t>
  </si>
  <si>
    <t>サービス業</t>
    <rPh sb="4" eb="5">
      <t>ギョウ</t>
    </rPh>
    <phoneticPr fontId="3"/>
  </si>
  <si>
    <t>〇男性が育児休業を取得しやすい社内風土を醸成するために、社内研修を行います。
〇時間単位年次有給休暇制度の周知により、社員の休暇に対するニーズに対応していきます。</t>
    <phoneticPr fontId="3"/>
  </si>
  <si>
    <t>ゆきうえこうぎょう</t>
  </si>
  <si>
    <t>株式会社雪上工業</t>
  </si>
  <si>
    <t>703-8236</t>
  </si>
  <si>
    <t>https://yukiue.com/</t>
  </si>
  <si>
    <t>建設業</t>
    <rPh sb="0" eb="3">
      <t>ケンセツギョウ</t>
    </rPh>
    <phoneticPr fontId="3"/>
  </si>
  <si>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3"/>
  </si>
  <si>
    <t>https://www.omrex.co.jp/</t>
    <phoneticPr fontId="3"/>
  </si>
  <si>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3"/>
  </si>
  <si>
    <t>http://www.obs-sash.co.jp/</t>
    <phoneticPr fontId="3"/>
  </si>
  <si>
    <t>https://www.okayama-airport.co.jp/</t>
    <phoneticPr fontId="3"/>
  </si>
  <si>
    <t>「安心・安全・快適」を第一に、岡山の空の玄関として皆様に愛される岡山桃太郎空港づくりに取り組んでいます。</t>
    <phoneticPr fontId="3"/>
  </si>
  <si>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3"/>
  </si>
  <si>
    <t>https://shinwa-co.co.jp/</t>
    <phoneticPr fontId="3"/>
  </si>
  <si>
    <t>http://www.okasaisei-life.jp/ikoinooka</t>
    <phoneticPr fontId="3"/>
  </si>
  <si>
    <t>「郊外型福祉施設」で、緑に恵まれた閑静な場所にあります。利用者の意思を尊重し、すべての人にまごころとやさしさで接し「真のサービス」と「安心と信頼のある施設」を目指しています。</t>
    <phoneticPr fontId="3"/>
  </si>
  <si>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3"/>
  </si>
  <si>
    <t>https://www.ishihara-j.co.jp/</t>
    <phoneticPr fontId="3"/>
  </si>
  <si>
    <t>https://okayama-oss.co.jp</t>
    <phoneticPr fontId="3"/>
  </si>
  <si>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3"/>
  </si>
  <si>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3"/>
  </si>
  <si>
    <t>https://clean-air.co.jp/</t>
    <phoneticPr fontId="3"/>
  </si>
  <si>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3"/>
  </si>
  <si>
    <t>数ある建設業関連業務の中で、当社は解体工事を中心に行っております。安全を優先しながら、効率的かつ短期間な作業を心掛け、工事を進めるのが当社のモットーです。</t>
    <phoneticPr fontId="3"/>
  </si>
  <si>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3"/>
  </si>
  <si>
    <t>○職員に育児休業制度を紹介し、取得しやすい環境の整備に努めます。
○様々な両立支援例を紹介し、職員の意識を高めます。
〇時間単位の年次有給休暇を導入します。</t>
    <rPh sb="60" eb="62">
      <t>ジカン</t>
    </rPh>
    <rPh sb="62" eb="64">
      <t>タンイ</t>
    </rPh>
    <rPh sb="65" eb="71">
      <t>ネンジユウキュウキュウカ</t>
    </rPh>
    <rPh sb="72" eb="74">
      <t>ドウニュウ</t>
    </rPh>
    <phoneticPr fontId="2"/>
  </si>
  <si>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2"/>
  </si>
  <si>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18"/>
  </si>
  <si>
    <t>https://kurakan.co.jp</t>
    <phoneticPr fontId="3"/>
  </si>
  <si>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2"/>
  </si>
  <si>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18"/>
  </si>
  <si>
    <t>○育児・介護規則に関する社内研修を行います。
○職場内最低賃金を時給1,000円に引き上げます。</t>
    <phoneticPr fontId="18"/>
  </si>
  <si>
    <t>株式会社楓</t>
    <rPh sb="0" eb="4">
      <t>カブシキガイシャ</t>
    </rPh>
    <rPh sb="4" eb="5">
      <t>カエデ</t>
    </rPh>
    <phoneticPr fontId="3"/>
  </si>
  <si>
    <t>株式会社福岡ソノリク岡山支社</t>
    <rPh sb="0" eb="4">
      <t>カブシキガイシャ</t>
    </rPh>
    <rPh sb="4" eb="6">
      <t>フクオカ</t>
    </rPh>
    <rPh sb="10" eb="12">
      <t>オカヤマ</t>
    </rPh>
    <rPh sb="12" eb="14">
      <t>シシャ</t>
    </rPh>
    <phoneticPr fontId="3"/>
  </si>
  <si>
    <t>ふくおかそのりくおかやまししゃ</t>
    <phoneticPr fontId="3"/>
  </si>
  <si>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18"/>
  </si>
  <si>
    <t>○働き方の見直しによる仕事と生活の調和を図るため、ＷＬＢワーキングを２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2"/>
  </si>
  <si>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3"/>
  </si>
  <si>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18"/>
  </si>
  <si>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18"/>
  </si>
  <si>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18"/>
  </si>
  <si>
    <t>○親子の居場所をより充実したものにしていきます
○子育ての不安を解消できるよう、相談事業に力を入れていきます</t>
    <phoneticPr fontId="18"/>
  </si>
  <si>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18"/>
  </si>
  <si>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3"/>
  </si>
  <si>
    <t>ないすわーく</t>
    <phoneticPr fontId="3"/>
  </si>
  <si>
    <t>岡山市</t>
    <rPh sb="0" eb="3">
      <t>オカヤマシ</t>
    </rPh>
    <phoneticPr fontId="3"/>
  </si>
  <si>
    <t>ナイスワーク株式会社</t>
    <rPh sb="6" eb="8">
      <t>カブシキ</t>
    </rPh>
    <rPh sb="8" eb="10">
      <t>カイシャ</t>
    </rPh>
    <phoneticPr fontId="3"/>
  </si>
  <si>
    <t>702-8006</t>
    <phoneticPr fontId="3"/>
  </si>
  <si>
    <t>製造業</t>
    <rPh sb="0" eb="3">
      <t>セイゾウギョウ</t>
    </rPh>
    <phoneticPr fontId="3"/>
  </si>
  <si>
    <t>〇育児短時間勤務制度を活用し、仕事と子育ての両立を支援します。
〇男女従業員の育児休業取得促進に取り組みます。</t>
    <phoneticPr fontId="3"/>
  </si>
  <si>
    <t>お客様のパートナーであるという理念に沿って、お客様の設計やアイデアを形にする仕事です。「様々な工作機械を駆使した機械加工にて製作」という分野で、新しい技術の一翼を担っております。</t>
    <phoneticPr fontId="3"/>
  </si>
  <si>
    <t>https://www.nice-work.co.jp/</t>
    <phoneticPr fontId="3"/>
  </si>
  <si>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2"/>
  </si>
  <si>
    <t>○小学校就学前まで短時間勤務を承認し、職員の子育てを応援します。
○男性職員の育児休業「産後パパ育休」の取得促進を行います。
〇職員の子どもを対象とした「職場体験」「子ども参観」「体験型セミナー」などを開催します。</t>
    <phoneticPr fontId="2"/>
  </si>
  <si>
    <t>しすてむえんたーぷらいず</t>
  </si>
  <si>
    <t>株式会社システムエンタープライズ</t>
  </si>
  <si>
    <t>701-1113</t>
  </si>
  <si>
    <t>岡山市</t>
    <rPh sb="0" eb="3">
      <t>オカヤマシ</t>
    </rPh>
    <phoneticPr fontId="3"/>
  </si>
  <si>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3"/>
  </si>
  <si>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3"/>
  </si>
  <si>
    <t>きむらしょうかい</t>
  </si>
  <si>
    <t>株式会社木村商会</t>
  </si>
  <si>
    <t>701-1113</t>
    <phoneticPr fontId="3"/>
  </si>
  <si>
    <t>https://www.s-enter.com/</t>
    <phoneticPr fontId="3"/>
  </si>
  <si>
    <t>ITソリューションによって世の中をより便利にするのが私たちの仕事です。教育・医療・金融などの多様な分野で、最新の技術をお客様に提供しています。</t>
    <phoneticPr fontId="3"/>
  </si>
  <si>
    <t>https://www.kimura-s.jp/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</si>
  <si>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18"/>
  </si>
  <si>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2"/>
  </si>
  <si>
    <t>医療法人ＲＥＧＩＯＮＯ</t>
    <phoneticPr fontId="2"/>
  </si>
  <si>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2"/>
  </si>
  <si>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</si>
  <si>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</si>
  <si>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</si>
  <si>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</si>
  <si>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</si>
  <si>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</si>
  <si>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</si>
  <si>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</si>
  <si>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3"/>
  </si>
  <si>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</si>
  <si>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</si>
  <si>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</si>
  <si>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3"/>
  </si>
  <si>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</si>
  <si>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</si>
  <si>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</si>
  <si>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3"/>
  </si>
  <si>
    <t>いーぐるこうぎょうかぶしきがいしゃおかやまこうぎょうじょう</t>
  </si>
  <si>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</si>
  <si>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</si>
  <si>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</si>
  <si>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</si>
  <si>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</si>
  <si>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3"/>
  </si>
  <si>
    <t>https://www.hayashi-dorin.or.jp/</t>
    <phoneticPr fontId="3"/>
  </si>
  <si>
    <t>患者さまが、その人らしく生きられるよう急性期医療から地域生活の支援まで力を合わせ支えあい、よりよい医療を提案し続ける病院です。</t>
    <phoneticPr fontId="3"/>
  </si>
  <si>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3"/>
  </si>
  <si>
    <t>https://www.kamigumi.co.jp/</t>
    <phoneticPr fontId="3"/>
  </si>
  <si>
    <t>https://www.tokaidenki.co.jp/</t>
    <phoneticPr fontId="3"/>
  </si>
  <si>
    <t>大企業向けの電気設備工事において50年以上の実績と高い技術力が認められている。設計・積算・施工・管理・メンテナンスまでを一貫して提供する総合企業です。</t>
    <phoneticPr fontId="3"/>
  </si>
  <si>
    <t>官公庁を主な受注先とした建設業を営んでおり、その他高速道路の保全作業、清掃作業、施設保全作業にも力を入れております。</t>
    <phoneticPr fontId="3"/>
  </si>
  <si>
    <t>自然と共に歩み、信頼と実績を積み重ねてきた備前化成。新たな素材の価値を求めてさらに進化していきます。</t>
    <phoneticPr fontId="3"/>
  </si>
  <si>
    <t>https://www.bizen-c.co.jp/</t>
    <phoneticPr fontId="3"/>
  </si>
  <si>
    <t>https://www.ekkeagle.com/jp/</t>
    <phoneticPr fontId="3"/>
  </si>
  <si>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3"/>
  </si>
  <si>
    <t>https://cocoroha.in/</t>
    <phoneticPr fontId="3"/>
  </si>
  <si>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3"/>
  </si>
  <si>
    <t>https://www.zip-inc.co.jp/</t>
    <phoneticPr fontId="17"/>
  </si>
  <si>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73" eb="74">
      <t>タ</t>
    </rPh>
    <rPh sb="74" eb="76">
      <t>セダイ</t>
    </rPh>
    <rPh sb="76" eb="78">
      <t>コウリュウ</t>
    </rPh>
    <phoneticPr fontId="18"/>
  </si>
  <si>
    <t>700-0925</t>
    <phoneticPr fontId="17"/>
  </si>
  <si>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2"/>
  </si>
  <si>
    <t>0120</t>
    <phoneticPr fontId="17"/>
  </si>
  <si>
    <t>0120</t>
    <phoneticPr fontId="3"/>
  </si>
  <si>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18"/>
  </si>
  <si>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</si>
  <si>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</si>
  <si>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</si>
  <si>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</si>
  <si>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</si>
  <si>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</si>
  <si>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</si>
  <si>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</si>
  <si>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</si>
  <si>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</si>
  <si>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</si>
  <si>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</si>
  <si>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</si>
  <si>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</si>
  <si>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</si>
  <si>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</si>
  <si>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</si>
  <si>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</si>
  <si>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</si>
  <si>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</si>
  <si>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</si>
  <si>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</si>
  <si>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</si>
  <si>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</si>
  <si>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</si>
  <si>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</si>
  <si>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</si>
  <si>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</si>
  <si>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</si>
  <si>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</si>
  <si>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</si>
  <si>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</si>
  <si>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</si>
  <si>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3"/>
  </si>
  <si>
    <t>〇子どもを持つ従業員の学校行事への参加を推奨します。
〇男性従業員が育児休業を取得しやすい環境づくりを目指します。</t>
    <phoneticPr fontId="3"/>
  </si>
  <si>
    <t>まにわじふうかい</t>
  </si>
  <si>
    <t>医療法人　真庭慈風会</t>
  </si>
  <si>
    <t>717-0013</t>
  </si>
  <si>
    <t>真庭市</t>
    <rPh sb="0" eb="2">
      <t>マニワ</t>
    </rPh>
    <rPh sb="2" eb="3">
      <t>シ</t>
    </rPh>
    <phoneticPr fontId="3"/>
  </si>
  <si>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3"/>
  </si>
  <si>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</si>
  <si>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</si>
  <si>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</si>
  <si>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3"/>
  </si>
  <si>
    <t>りょうふうかい</t>
  </si>
  <si>
    <t>医療法人梁風会</t>
  </si>
  <si>
    <t>716-0061</t>
  </si>
  <si>
    <t>高梁市</t>
    <rPh sb="0" eb="3">
      <t>タカハシシ</t>
    </rPh>
    <phoneticPr fontId="3"/>
  </si>
  <si>
    <t>〇出産後の育児休業の取得を積極的にすすめます。
〇職員のお子様を対象としたイベントを企画します。</t>
    <phoneticPr fontId="3"/>
  </si>
  <si>
    <t>にっこーてっく</t>
  </si>
  <si>
    <t>株式会社ニッコーテック</t>
  </si>
  <si>
    <t>710-0825</t>
  </si>
  <si>
    <t>倉敷市</t>
    <rPh sb="0" eb="3">
      <t>クラシキシ</t>
    </rPh>
    <phoneticPr fontId="3"/>
  </si>
  <si>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3"/>
  </si>
  <si>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3"/>
  </si>
  <si>
    <t>https://sus-shokunin.com/</t>
    <phoneticPr fontId="3"/>
  </si>
  <si>
    <t>https://www.maniwa.tch.or.jp/</t>
    <phoneticPr fontId="3"/>
  </si>
  <si>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3"/>
  </si>
  <si>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3"/>
  </si>
  <si>
    <t>https://www.ryoufhukai.ryoufhu.com/</t>
    <phoneticPr fontId="3"/>
  </si>
  <si>
    <t>https://nikkotech.co.jp/</t>
    <phoneticPr fontId="3"/>
  </si>
  <si>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3"/>
  </si>
  <si>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18"/>
  </si>
  <si>
    <t>○育児短時間勤務の対象者を、小学３年生の子までとしています。
○仕事と子育てを両立するための情報交換の場として「家庭と仕事を両立する会」を実施します。
〇在宅勤務を活用した仕事と家庭の両立を支援します。
〇子どもの学校行事等での中抜けを許可します。</t>
    <rPh sb="32" eb="34">
      <t>シゴト</t>
    </rPh>
    <rPh sb="35" eb="37">
      <t>コソダ</t>
    </rPh>
    <rPh sb="39" eb="41">
      <t>リョウリツ</t>
    </rPh>
    <rPh sb="46" eb="48">
      <t>ジョウホウ</t>
    </rPh>
    <rPh sb="48" eb="50">
      <t>コウカン</t>
    </rPh>
    <rPh sb="51" eb="52">
      <t>バ</t>
    </rPh>
    <rPh sb="56" eb="58">
      <t>カテイ</t>
    </rPh>
    <rPh sb="59" eb="61">
      <t>シゴト</t>
    </rPh>
    <rPh sb="62" eb="64">
      <t>リョウリツ</t>
    </rPh>
    <rPh sb="66" eb="67">
      <t>カイ</t>
    </rPh>
    <rPh sb="69" eb="71">
      <t>ジッシ</t>
    </rPh>
    <rPh sb="77" eb="79">
      <t>ザイタク</t>
    </rPh>
    <rPh sb="79" eb="81">
      <t>キンム</t>
    </rPh>
    <rPh sb="82" eb="84">
      <t>カツヨウ</t>
    </rPh>
    <rPh sb="86" eb="88">
      <t>シゴト</t>
    </rPh>
    <rPh sb="89" eb="91">
      <t>カテイ</t>
    </rPh>
    <rPh sb="92" eb="94">
      <t>リョウリツ</t>
    </rPh>
    <rPh sb="95" eb="97">
      <t>シエン</t>
    </rPh>
    <rPh sb="103" eb="104">
      <t>コ</t>
    </rPh>
    <rPh sb="107" eb="109">
      <t>ガッコウ</t>
    </rPh>
    <rPh sb="109" eb="111">
      <t>ギョウジ</t>
    </rPh>
    <rPh sb="111" eb="112">
      <t>トウ</t>
    </rPh>
    <rPh sb="114" eb="116">
      <t>ナカヌ</t>
    </rPh>
    <rPh sb="118" eb="120">
      <t>キョカ</t>
    </rPh>
    <phoneticPr fontId="18"/>
  </si>
  <si>
    <t>株式会社成和建設</t>
  </si>
  <si>
    <t>せいわけんせつ</t>
  </si>
  <si>
    <t>704-8114</t>
  </si>
  <si>
    <t>岡山市</t>
    <rPh sb="0" eb="3">
      <t>オカヤマシ</t>
    </rPh>
    <phoneticPr fontId="3"/>
  </si>
  <si>
    <t>〇従業員の仕事と家庭の両立を支援する「イクボス」になることを宣言します。</t>
    <phoneticPr fontId="3"/>
  </si>
  <si>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</si>
  <si>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</si>
  <si>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</si>
  <si>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3"/>
  </si>
  <si>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</si>
  <si>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</si>
  <si>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</si>
  <si>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3"/>
  </si>
  <si>
    <t>たいへいしょうかい</t>
  </si>
  <si>
    <t>株式会社泰平商会</t>
  </si>
  <si>
    <t>700-0976</t>
  </si>
  <si>
    <t>〇仕事と子育てが両立しやすい職場環境づくりに努めます。
〇男性の育児休業取得を推進します。</t>
    <phoneticPr fontId="3"/>
  </si>
  <si>
    <t>にしざきないかいいん</t>
  </si>
  <si>
    <t>医療法人社団西崎内科医院</t>
  </si>
  <si>
    <t>倉敷市</t>
    <rPh sb="0" eb="3">
      <t>クラシキシ</t>
    </rPh>
    <phoneticPr fontId="3"/>
  </si>
  <si>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</si>
  <si>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3"/>
  </si>
  <si>
    <t>コンクリート施設の土台を組む型枠大工をしています。一般住宅だけでなく、マンションやビル、高速道路、橋、立体駐車場といった多様な施設の土台作りに取り組んでいます。</t>
    <phoneticPr fontId="3"/>
  </si>
  <si>
    <t>https://seiwa-cnst.com/</t>
    <phoneticPr fontId="3"/>
  </si>
  <si>
    <t>https://fistbump.co.jp/</t>
    <phoneticPr fontId="3"/>
  </si>
  <si>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3"/>
  </si>
  <si>
    <t>https://shiragiku.ed.jp/</t>
    <phoneticPr fontId="3"/>
  </si>
  <si>
    <t>「保育園に集う全てのひとが笑顔と信頼で結ばれ安心して過ごすことが出来る園でありたい」を理念に、行き届いた環境のなかで健やかな子どもの育成を目指しています。</t>
    <phoneticPr fontId="3"/>
  </si>
  <si>
    <t>岡山県内に８拠点、福山に１拠点、計９拠点で展開している自動車部品の卸売商社です。整備工場・鈑金工場・ガソリンスタンド・カーディーラーへ自動車部品・用品・機械工具を卸売しています。</t>
    <phoneticPr fontId="3"/>
  </si>
  <si>
    <t>https://taihei-ap.jp/</t>
    <phoneticPr fontId="3"/>
  </si>
  <si>
    <t>職員が働きやすく、働きがいのある環境を整え、職員を支えてくれる家族も大切な「team西崎」として大切に。さわやかな笑顔で献身の医療をもとに、すべての人の笑顔を守る医療を目指しています。</t>
    <phoneticPr fontId="3"/>
  </si>
  <si>
    <t>お客様からの多彩なニーズをもとに、試作から商品化、量産まで一貫した”ものづくり”の会社が農業にも挑戦中！幅広い活動を通して活・喜・挑あふれる会社づくりを推進しています。</t>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</si>
  <si>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2"/>
  </si>
  <si>
    <t>○働き方を見直すために、土曜日を「ノー残業デー」とします。
○自社の専門的技術を活用して、地域の小学生、中学生を対象としたオープンファクトリーを開催します。</t>
    <phoneticPr fontId="18"/>
  </si>
  <si>
    <t>○男性従業員の産休・育休制度の利用を奨励します。
○従業員のあらゆるライフステージに対応可能な会社作りに努めます。</t>
    <phoneticPr fontId="3"/>
  </si>
  <si>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○公益財団法人として、健康づくり、疾病予防、生活環境の保全に関する技術・知見を活用し、地域の子供を対象とした“出前講座”を実施します。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phoneticPr fontId="18"/>
  </si>
  <si>
    <t>0189</t>
    <phoneticPr fontId="3"/>
  </si>
  <si>
    <t>0190</t>
    <phoneticPr fontId="3"/>
  </si>
  <si>
    <t>0191</t>
    <phoneticPr fontId="3"/>
  </si>
  <si>
    <t>709-0716</t>
    <phoneticPr fontId="3"/>
  </si>
  <si>
    <t>0192</t>
    <phoneticPr fontId="3"/>
  </si>
  <si>
    <t>0193</t>
    <phoneticPr fontId="3"/>
  </si>
  <si>
    <t>〇子どもの病気や学校行事の休暇は優先的に与えます。
〇年次有給休暇の取得促進に取り組みます。
〇妊娠・出産・育児等に関する制度説明と男性の育児休暇の利用促進を推進していきます。</t>
    <phoneticPr fontId="3"/>
  </si>
  <si>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3"/>
  </si>
  <si>
    <t>けいこうかい</t>
  </si>
  <si>
    <t>社会福祉法人慶光会</t>
  </si>
  <si>
    <t>717-0602</t>
  </si>
  <si>
    <t>真庭市</t>
    <rPh sb="0" eb="2">
      <t>マニワ</t>
    </rPh>
    <rPh sb="2" eb="3">
      <t>シ</t>
    </rPh>
    <phoneticPr fontId="3"/>
  </si>
  <si>
    <t>〇男性の育児休業の取得を推進します。
〇女性の育児休業復帰後の離職０を目指します。</t>
    <phoneticPr fontId="3"/>
  </si>
  <si>
    <t>だいとうけんたくかぶしきがいしゃくらしきしてん</t>
  </si>
  <si>
    <t>大東建託株式会社倉敷支店</t>
  </si>
  <si>
    <t>710-0055</t>
  </si>
  <si>
    <t>倉敷市</t>
    <rPh sb="0" eb="3">
      <t>クラシキシ</t>
    </rPh>
    <phoneticPr fontId="3"/>
  </si>
  <si>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3"/>
  </si>
  <si>
    <t>社会福祉法人まごころ</t>
  </si>
  <si>
    <t>まごころ</t>
    <phoneticPr fontId="3"/>
  </si>
  <si>
    <t>701-2215</t>
  </si>
  <si>
    <t>赤磐市</t>
    <rPh sb="0" eb="3">
      <t>アカイワシ</t>
    </rPh>
    <phoneticPr fontId="3"/>
  </si>
  <si>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3"/>
  </si>
  <si>
    <t>すみともせいめいほけんそうごがいしゃ　おかやまししゃ</t>
  </si>
  <si>
    <t>700-0904</t>
  </si>
  <si>
    <t>岡山市</t>
    <rPh sb="0" eb="3">
      <t>オカヤマシ</t>
    </rPh>
    <phoneticPr fontId="3"/>
  </si>
  <si>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3"/>
  </si>
  <si>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</si>
  <si>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3"/>
  </si>
  <si>
    <t>株式会社ミナン</t>
  </si>
  <si>
    <t>みなん</t>
    <phoneticPr fontId="3"/>
  </si>
  <si>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3"/>
  </si>
  <si>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</si>
  <si>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</si>
  <si>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3"/>
  </si>
  <si>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</si>
  <si>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</si>
  <si>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</si>
  <si>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3"/>
  </si>
  <si>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</si>
  <si>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3"/>
  </si>
  <si>
    <t>株式会社アクシス</t>
  </si>
  <si>
    <t>あくしす</t>
    <phoneticPr fontId="3"/>
  </si>
  <si>
    <t>709-0825</t>
  </si>
  <si>
    <t>すみともごむこうぎょうかぶしきがいしゃ　おかやまたいやてすとこーす</t>
  </si>
  <si>
    <t>707-0113</t>
  </si>
  <si>
    <t>美作市</t>
    <rPh sb="0" eb="3">
      <t>ミマサカシ</t>
    </rPh>
    <phoneticPr fontId="3"/>
  </si>
  <si>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</si>
  <si>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3"/>
  </si>
  <si>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3"/>
  </si>
  <si>
    <t>しんじょうそんしゃかいふくしきょうぎかい</t>
  </si>
  <si>
    <t>717-0201</t>
  </si>
  <si>
    <t>新庄村</t>
    <rPh sb="0" eb="3">
      <t>シンジョウソン</t>
    </rPh>
    <phoneticPr fontId="3"/>
  </si>
  <si>
    <t>株式会社　ダテ薬局</t>
  </si>
  <si>
    <t>だてやっきょく</t>
    <phoneticPr fontId="3"/>
  </si>
  <si>
    <t>706-0002</t>
  </si>
  <si>
    <t>玉野市</t>
    <rPh sb="0" eb="3">
      <t>タマノシ</t>
    </rPh>
    <phoneticPr fontId="3"/>
  </si>
  <si>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3"/>
  </si>
  <si>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</si>
  <si>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</si>
  <si>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</si>
  <si>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3"/>
  </si>
  <si>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</si>
  <si>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</si>
  <si>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3"/>
  </si>
  <si>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</si>
  <si>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3"/>
  </si>
  <si>
    <t>住友生命保険相互会社　岡山支社</t>
    <phoneticPr fontId="3"/>
  </si>
  <si>
    <t>公益財団法人操風会　岡山リハビリテーション病院</t>
    <phoneticPr fontId="3"/>
  </si>
  <si>
    <t>株式会社iプランニングKOHWA</t>
    <phoneticPr fontId="3"/>
  </si>
  <si>
    <t>株式会社WORK　SMILE　LABO</t>
    <phoneticPr fontId="3"/>
  </si>
  <si>
    <t>住友ゴム工業株式会社　岡山タイヤテストコース</t>
    <phoneticPr fontId="3"/>
  </si>
  <si>
    <t>株式会社三井E＆S　玉野事業所</t>
    <phoneticPr fontId="3"/>
  </si>
  <si>
    <t>株式会社ＴＭＮ２</t>
    <phoneticPr fontId="3"/>
  </si>
  <si>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3"/>
  </si>
  <si>
    <t>http://www.keikoukai.net/</t>
    <phoneticPr fontId="3"/>
  </si>
  <si>
    <t>https://www.kentaku.co.jp/</t>
    <phoneticPr fontId="3"/>
  </si>
  <si>
    <t>https://magokoro-ok.com/</t>
    <phoneticPr fontId="3"/>
  </si>
  <si>
    <t>当法人は、奉仕の心をもって地域住民と向き合い、地域の皆様の健康で快適な生活に貢献し、地域から「無くてはならない」と言っていただけるような「福祉・介護施設」を目指しています。</t>
    <phoneticPr fontId="3"/>
  </si>
  <si>
    <t>https://www.sumitomolife.co.jp/</t>
    <phoneticPr fontId="3"/>
  </si>
  <si>
    <t>創業以来「社会公共の福祉に貢献する」ことをモットーとし、１人でも多くの方が「よりよく生きる」ために生命保険を通じた安心の提供・住友生命Vitalityを通じた健康増進サポートを行っています。</t>
    <phoneticPr fontId="3"/>
  </si>
  <si>
    <t>https://www.okayama-reha-hp.or.jp/</t>
    <phoneticPr fontId="3"/>
  </si>
  <si>
    <t>当院は、129床の回復期リハビリテーション病棟を有し、365日充実した入院リハビリを行うリハビリテーション専門病院です。</t>
    <phoneticPr fontId="3"/>
  </si>
  <si>
    <t>https://www.minan.jp/</t>
    <phoneticPr fontId="3"/>
  </si>
  <si>
    <t>正直に一生懸命をモットーに社員一丸となり、社会に貢献できる会社をめざしています。</t>
    <phoneticPr fontId="3"/>
  </si>
  <si>
    <t>https://www.kwp.co.jp/</t>
    <phoneticPr fontId="3"/>
  </si>
  <si>
    <t>私どもの印刷業界も大きく変化し、新たな情報文化の時代を迎えました。長年培った印刷技術を研くとともに、新たな時代に向けてデザイン・IT・企画事業の拡大を図っています。</t>
    <phoneticPr fontId="3"/>
  </si>
  <si>
    <t>https://www.daido-s.jp/</t>
    <phoneticPr fontId="3"/>
  </si>
  <si>
    <t>弊社は岡山県倉敷市で水道や空調の設備工事を提供しています。大型建物、一般住宅、各種公共施設の給排水設備工事を承っており、地域の皆さまの快適な暮らしをサポートしています。</t>
    <phoneticPr fontId="3"/>
  </si>
  <si>
    <t>https://wakusuma.com/</t>
    <phoneticPr fontId="3"/>
  </si>
  <si>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3"/>
  </si>
  <si>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3"/>
  </si>
  <si>
    <t>https://axcis-inc.com/</t>
    <phoneticPr fontId="3"/>
  </si>
  <si>
    <t>http://www.shinjoshakyo.or.jp</t>
    <phoneticPr fontId="3"/>
  </si>
  <si>
    <t>ダンロップのタイヤを始め、様々な製品を開発・製造しているグローバルカンパニーの実車試験場です。プライベートと仕事の両立を大事にしつつ成果を出せるよう取り組んでいます。</t>
    <phoneticPr fontId="3"/>
  </si>
  <si>
    <t>社会福祉法人　新庄村社会福祉協議会</t>
    <phoneticPr fontId="3"/>
  </si>
  <si>
    <t>新庄村社会福祉協議会は、地域の人とのかかわりの中でボランティアの育成を図り、地域福祉を増進するとともに、高齢者やしょうがい者の在宅生活を支援するための福祉活動を推進しています。</t>
    <phoneticPr fontId="3"/>
  </si>
  <si>
    <t>https://date-yakkyoku.com/</t>
    <phoneticPr fontId="3"/>
  </si>
  <si>
    <t>ダテ薬局は創業以来地域の皆様の信頼をいただいてきました。これからもダテ薬局は「人」と「心」を大切にする薬局として地域貢献に努めていきます。</t>
    <phoneticPr fontId="3"/>
  </si>
  <si>
    <t>https://www.sun-design.jp/</t>
    <phoneticPr fontId="3"/>
  </si>
  <si>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3"/>
  </si>
  <si>
    <t>https://www.mes.co.jp/</t>
    <phoneticPr fontId="3"/>
  </si>
  <si>
    <t>国内シェアNo.1の製品として累計製造台数6,500台を超える「船用大型エンジン」と国内外の港湾荷役に貢献する「港湾クレーン」で世界の海上物流輸送を支えています。</t>
    <phoneticPr fontId="3"/>
  </si>
  <si>
    <t>中四国最大のアトリエにてジュエリーを１から製造し一般ユーザーに販売しています。</t>
    <phoneticPr fontId="3"/>
  </si>
  <si>
    <t>https://www.j-yamaji.com/</t>
    <phoneticPr fontId="3"/>
  </si>
  <si>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18"/>
  </si>
  <si>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2"/>
  </si>
  <si>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phoneticPr fontId="2"/>
  </si>
  <si>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</si>
  <si>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</si>
  <si>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3"/>
  </si>
  <si>
    <t>0197</t>
  </si>
  <si>
    <t>じぇいえふいーにしにほんじーえす</t>
    <phoneticPr fontId="3"/>
  </si>
  <si>
    <t>0195</t>
    <phoneticPr fontId="3"/>
  </si>
  <si>
    <t>0194</t>
    <phoneticPr fontId="3"/>
  </si>
  <si>
    <t>0196</t>
    <phoneticPr fontId="3"/>
  </si>
  <si>
    <t>0197</t>
    <phoneticPr fontId="3"/>
  </si>
  <si>
    <t>R06144</t>
  </si>
  <si>
    <t>ぐりーんつーる</t>
  </si>
  <si>
    <t>グリーンツール株式会社</t>
  </si>
  <si>
    <t>714-0006</t>
  </si>
  <si>
    <t>笠岡市</t>
    <rPh sb="0" eb="3">
      <t>カサオカシ</t>
    </rPh>
    <phoneticPr fontId="3"/>
  </si>
  <si>
    <t>〇小学校就学前まで短時間勤務ができます。
〇育児休業が取得しやすいように配置換えなど職場環境を整えています。
〇時間外労働を削減して、仕事と家庭の両立ができるようにしています。</t>
    <phoneticPr fontId="3"/>
  </si>
  <si>
    <t>にいみししんりんくみあい</t>
  </si>
  <si>
    <t>新見市森林組合</t>
  </si>
  <si>
    <t>718-0002</t>
  </si>
  <si>
    <t>新見市</t>
    <rPh sb="0" eb="3">
      <t>ニイミシ</t>
    </rPh>
    <phoneticPr fontId="3"/>
  </si>
  <si>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3"/>
  </si>
  <si>
    <t>たけだちゅうぞう</t>
  </si>
  <si>
    <t>武田鋳造株式会社</t>
  </si>
  <si>
    <t>710-0803</t>
  </si>
  <si>
    <t>倉敷市</t>
    <rPh sb="0" eb="3">
      <t>クラシキシ</t>
    </rPh>
    <phoneticPr fontId="3"/>
  </si>
  <si>
    <t>ちょうじゅかい</t>
  </si>
  <si>
    <t>719-1155</t>
  </si>
  <si>
    <t>総社市</t>
    <rPh sb="0" eb="3">
      <t>ソウジャシ</t>
    </rPh>
    <phoneticPr fontId="3"/>
  </si>
  <si>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3"/>
  </si>
  <si>
    <t>かんとうでんかこうぎょうかぶしきがいしゃみずしまこうじょう</t>
  </si>
  <si>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</si>
  <si>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</si>
  <si>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</si>
  <si>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3"/>
  </si>
  <si>
    <t>みむら</t>
    <phoneticPr fontId="3"/>
  </si>
  <si>
    <t>株式会社ミムラ</t>
  </si>
  <si>
    <t>岡山市</t>
    <rPh sb="0" eb="3">
      <t>オカヤマシ</t>
    </rPh>
    <phoneticPr fontId="3"/>
  </si>
  <si>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</si>
  <si>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3"/>
  </si>
  <si>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3"/>
  </si>
  <si>
    <t>R06145</t>
  </si>
  <si>
    <t>R06146</t>
  </si>
  <si>
    <t>おかやまとよたろじてっく</t>
  </si>
  <si>
    <t>岡山トヨタロジテック株式会社</t>
    <phoneticPr fontId="3"/>
  </si>
  <si>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</si>
  <si>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</si>
  <si>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3"/>
  </si>
  <si>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</si>
  <si>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</si>
  <si>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</si>
  <si>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3"/>
  </si>
  <si>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3"/>
  </si>
  <si>
    <t>https://greentool.jp/</t>
    <phoneticPr fontId="3"/>
  </si>
  <si>
    <t>https://niimi-shinrin.jp/</t>
    <phoneticPr fontId="3"/>
  </si>
  <si>
    <t>新見地域の森林管理主体として「伐って、使って、植えて、育てる」を信念とし自然と調和する未来を創造します。</t>
    <phoneticPr fontId="3"/>
  </si>
  <si>
    <t>自動車や農業用機械のブレーキ・アクセル・エンジン周辺部品を製造しています。創業97年の歴史をもつ老舗メーカーとして県内外で確固たる地盤を築いています。</t>
    <phoneticPr fontId="3"/>
  </si>
  <si>
    <t>https://www.takeda-casting.com/</t>
    <phoneticPr fontId="3"/>
  </si>
  <si>
    <t>https://choujukai.or.jp/</t>
    <phoneticPr fontId="3"/>
  </si>
  <si>
    <t>幅広い年齢層の方がその人らしくいられるサービスを提供する超寿会。高齢者福祉、児童福祉、障がい者福祉に携わりながら、地域の皆様に選んでいただける法人（超寿会）を目指しています。</t>
    <phoneticPr fontId="3"/>
  </si>
  <si>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3"/>
  </si>
  <si>
    <t>https://www.kyoritsu-seiki.com/</t>
    <phoneticPr fontId="3"/>
  </si>
  <si>
    <t>1960年の創業以来、独自の技術で自動車部品の生産を行っています。今後も、最終製品の安心・安全を担保できる高水準の製品で社会全体に貢献できるように前進してまいります。</t>
    <phoneticPr fontId="3"/>
  </si>
  <si>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3"/>
  </si>
  <si>
    <t>○育児休業中の職員と定期的に情報交換を行い、また、院内・院外研修参加制度を育児休業中でも利用できるようにし、安心して職場復帰ができるよう応援します。
○有給休暇を取得しやすい環境を整えます。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18"/>
  </si>
  <si>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3"/>
  </si>
  <si>
    <t>建物賃貸事業の企画・建築、不動産の仲介・管理、およびガス供給などの関連事業</t>
    <phoneticPr fontId="3"/>
  </si>
  <si>
    <t>社会医療法人創和会しげい病院</t>
    <rPh sb="0" eb="2">
      <t>シャカイ</t>
    </rPh>
    <phoneticPr fontId="3"/>
  </si>
  <si>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3"/>
  </si>
  <si>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3"/>
  </si>
  <si>
    <t xml:space="preserve">　最先端の技術を常に目指している当社は、仕事の内容も厳しいですが、そのぶん福利厚生もしっかりしています。人にも環境にも優しい「ものづくり」を行っています。
</t>
    <phoneticPr fontId="3"/>
  </si>
  <si>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3"/>
  </si>
  <si>
    <t xml:space="preserve">ファンデーション、ランジェリーの総合アパレルメーカーで、ブラジャー・ガードル・ショーツ・ボディスーツ・ランジェリー・補整下着などの製造をしています。
</t>
    <phoneticPr fontId="3"/>
  </si>
  <si>
    <t xml:space="preserve">平成１０年の開所以来「あたたかく家庭的な環境で安心した生活を送れるサービスを」をモットーに利用さま、一人ひとりに心を込めた介護を行っています。
</t>
    <phoneticPr fontId="3"/>
  </si>
  <si>
    <t>社会福祉法人　超寿会</t>
    <phoneticPr fontId="3"/>
  </si>
  <si>
    <t>○育児のための短時間勤務制度を小学３年生まで拡充します。
○育児のための時差勤務を小学校３年生まで出来る制度を設けます。
○働き方を見直すため、週３日を「ノー残業デー」とします。</t>
    <phoneticPr fontId="18"/>
  </si>
  <si>
    <t>○育児のための短時間勤務制度を小学３年生まで拡充します。
○育児のための時差勤務を小学校３年生まで出来る制度を設けます。
○働き方を見直すため、週４日を「ノー残業デー」とします。</t>
    <phoneticPr fontId="18"/>
  </si>
  <si>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18"/>
  </si>
  <si>
    <t>株式会社エイチ・エヌカンパニー</t>
  </si>
  <si>
    <t>えいち・えぬかんぱにー</t>
  </si>
  <si>
    <t>R06147</t>
  </si>
  <si>
    <t>703-8212</t>
  </si>
  <si>
    <t>岡山市</t>
    <rPh sb="0" eb="3">
      <t>オカヤマシ</t>
    </rPh>
    <phoneticPr fontId="3"/>
  </si>
  <si>
    <t>製造業</t>
    <rPh sb="0" eb="3">
      <t>セイゾウギョウ</t>
    </rPh>
    <phoneticPr fontId="3"/>
  </si>
  <si>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3"/>
  </si>
  <si>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</si>
  <si>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2"/>
  </si>
  <si>
    <t>株式会社メレック</t>
  </si>
  <si>
    <t>めれっく</t>
    <phoneticPr fontId="3"/>
  </si>
  <si>
    <t>R06148</t>
  </si>
  <si>
    <t>R06149</t>
  </si>
  <si>
    <t>R06150</t>
  </si>
  <si>
    <t>R06151</t>
  </si>
  <si>
    <t>R06152</t>
  </si>
  <si>
    <t>R06153</t>
  </si>
  <si>
    <t>R06154</t>
  </si>
  <si>
    <t>R06155</t>
  </si>
  <si>
    <t>R06156</t>
  </si>
  <si>
    <t>R06157</t>
  </si>
  <si>
    <t>R06158</t>
  </si>
  <si>
    <t>700-0033</t>
  </si>
  <si>
    <t>岡山市</t>
    <rPh sb="0" eb="3">
      <t>オカヤマシ</t>
    </rPh>
    <phoneticPr fontId="3"/>
  </si>
  <si>
    <t>建設業</t>
    <rPh sb="0" eb="3">
      <t>ケンセツギョウ</t>
    </rPh>
    <phoneticPr fontId="3"/>
  </si>
  <si>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3"/>
  </si>
  <si>
    <t>うぉーむうんゆ</t>
  </si>
  <si>
    <t>700-0026</t>
  </si>
  <si>
    <t>株式会社　ウォーム運輸</t>
  </si>
  <si>
    <t>運輸業</t>
    <rPh sb="0" eb="2">
      <t>ウンユ</t>
    </rPh>
    <rPh sb="2" eb="3">
      <t>ギョウ</t>
    </rPh>
    <phoneticPr fontId="3"/>
  </si>
  <si>
    <t>食品輸送を中心に県内近県への輸送を行っております。社員が働きやすいと思える環境、仕事と子育てを両立できる環境を目指しています。</t>
    <phoneticPr fontId="3"/>
  </si>
  <si>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3"/>
  </si>
  <si>
    <t>社会保険労務士法人リガーレ</t>
  </si>
  <si>
    <t>しゃかいほけんろうむしほうじんりがーれ</t>
  </si>
  <si>
    <t>702-8037</t>
    <phoneticPr fontId="3"/>
  </si>
  <si>
    <t>サービス業</t>
    <rPh sb="4" eb="5">
      <t>ギョウ</t>
    </rPh>
    <phoneticPr fontId="3"/>
  </si>
  <si>
    <t>〇従業員が柔軟な働き方ができるように時差出勤を可能とします。
〇子どもの体調不良などに対応できるようにテレワーク勤務を導入します。
〇法律を上回る育児短時間勤務を認めます。</t>
    <phoneticPr fontId="3"/>
  </si>
  <si>
    <t>けいむず・めでぃか</t>
  </si>
  <si>
    <t>有限会社　ケイムズ・メディカ</t>
  </si>
  <si>
    <t>701-1213</t>
    <phoneticPr fontId="3"/>
  </si>
  <si>
    <t>卸・小売業</t>
    <rPh sb="0" eb="1">
      <t>オロシ</t>
    </rPh>
    <rPh sb="2" eb="5">
      <t>コウリギョウ</t>
    </rPh>
    <phoneticPr fontId="3"/>
  </si>
  <si>
    <t>おかやましふれあいこうしゃ</t>
    <phoneticPr fontId="3"/>
  </si>
  <si>
    <t>公益財団法人　岡山市ふれあい公社</t>
  </si>
  <si>
    <t>702-8002</t>
    <phoneticPr fontId="3"/>
  </si>
  <si>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3"/>
  </si>
  <si>
    <t>https://www.melec.co.jp/</t>
    <phoneticPr fontId="3"/>
  </si>
  <si>
    <t>岡山の地に根差して60年以上にわたり、三菱電機やナブコドアの代理店としてエレベーターや自動ドアの販売・施工・保守メンテナンスまで一貫したサービスを提供しています。</t>
    <phoneticPr fontId="3"/>
  </si>
  <si>
    <t>https://www.hatano-sr.net/</t>
    <phoneticPr fontId="3"/>
  </si>
  <si>
    <t>「お客様から頼られる存在になること」を経営理念に、労使の間を上手くつなぎ、社員が安心して働ける職場、経営者が安心して本業に専念できる職場づくりのサポートを行っています。</t>
    <phoneticPr fontId="3"/>
  </si>
  <si>
    <t>https://ivy-pharmacy.studio.site/</t>
    <phoneticPr fontId="3"/>
  </si>
  <si>
    <t>岡山県に４店舗、広島県に１店舗を構える地域密着型の調剤薬局です。</t>
    <phoneticPr fontId="3"/>
  </si>
  <si>
    <t>https://www.okayama-fureai.or.jp/</t>
    <phoneticPr fontId="3"/>
  </si>
  <si>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3"/>
  </si>
  <si>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18"/>
  </si>
  <si>
    <t>〇職場のマタハラ・パタハラを従業員全員が理解し防止するため、社内研修を実施します。</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</si>
  <si>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2"/>
  </si>
  <si>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</si>
  <si>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</si>
  <si>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</si>
  <si>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</si>
  <si>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</si>
  <si>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</si>
  <si>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</si>
  <si>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</si>
  <si>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3"/>
  </si>
  <si>
    <t>0198</t>
    <phoneticPr fontId="3"/>
  </si>
  <si>
    <t>0199</t>
    <phoneticPr fontId="3"/>
  </si>
  <si>
    <t>0200</t>
    <phoneticPr fontId="3"/>
  </si>
  <si>
    <t>0201</t>
    <phoneticPr fontId="3"/>
  </si>
  <si>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2"/>
  </si>
  <si>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3"/>
  </si>
  <si>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18"/>
  </si>
  <si>
    <t>○子供や孫を持つ従業員の学校行事やPTA活動等への積極的な参加を奨励します。
○年次有給休暇の取得促進に努めます。
○育児休業・産後パパ育休に関する相談窓口を設けます。</t>
    <phoneticPr fontId="3"/>
  </si>
  <si>
    <t>にしにほんこうそく</t>
  </si>
  <si>
    <t>西日本高速株式会社</t>
  </si>
  <si>
    <t>701-2223</t>
  </si>
  <si>
    <t>赤磐市</t>
    <rPh sb="0" eb="3">
      <t>アカイワシ</t>
    </rPh>
    <phoneticPr fontId="3"/>
  </si>
  <si>
    <t>https://n-kousoku.jp/</t>
  </si>
  <si>
    <t>○男性従業員へ育児休業取得促進に関する方針の周知を図ります。
○有給休暇の取得促進に努めます。</t>
    <phoneticPr fontId="3"/>
  </si>
  <si>
    <t>製造業</t>
    <rPh sb="0" eb="3">
      <t>セイゾウギョウ</t>
    </rPh>
    <phoneticPr fontId="3"/>
  </si>
  <si>
    <t>すみともじゅうきかいふぁいんてっく</t>
  </si>
  <si>
    <t>住友重機械ファインテック株式会社</t>
  </si>
  <si>
    <t>713-8501</t>
  </si>
  <si>
    <t>倉敷市</t>
    <rPh sb="0" eb="3">
      <t>クラシキシ</t>
    </rPh>
    <phoneticPr fontId="3"/>
  </si>
  <si>
    <t>〇育児休業制度及び育児休業取得への理解促進に向けた研修を実施します。
〇出産・育児等に関する相談窓口を設置します。
〇
〇男性社員の育児休業の取得促進と職場環境整備に取り組みます。</t>
    <phoneticPr fontId="3"/>
  </si>
  <si>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3"/>
  </si>
  <si>
    <t>あくたす</t>
    <phoneticPr fontId="3"/>
  </si>
  <si>
    <t>岡山市</t>
    <rPh sb="0" eb="3">
      <t>オカヤマシ</t>
    </rPh>
    <phoneticPr fontId="3"/>
  </si>
  <si>
    <t>建設業</t>
    <rPh sb="0" eb="3">
      <t>ケンセツギョウ</t>
    </rPh>
    <phoneticPr fontId="3"/>
  </si>
  <si>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</si>
  <si>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</si>
  <si>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3"/>
  </si>
  <si>
    <t>ふじいてっこうしょ</t>
  </si>
  <si>
    <t>有限会社　藤井鉄工所</t>
  </si>
  <si>
    <t>719-0302</t>
  </si>
  <si>
    <t>里庄町</t>
    <rPh sb="0" eb="3">
      <t>サトショウチョウ</t>
    </rPh>
    <phoneticPr fontId="3"/>
  </si>
  <si>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3"/>
  </si>
  <si>
    <t>みらい</t>
    <phoneticPr fontId="3"/>
  </si>
  <si>
    <t>712-8012</t>
  </si>
  <si>
    <t>その他</t>
    <rPh sb="2" eb="3">
      <t>タ</t>
    </rPh>
    <phoneticPr fontId="3"/>
  </si>
  <si>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3"/>
  </si>
  <si>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</si>
  <si>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</si>
  <si>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</si>
  <si>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3"/>
  </si>
  <si>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</si>
  <si>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</si>
  <si>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</si>
  <si>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</si>
  <si>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</si>
  <si>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</si>
  <si>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</si>
  <si>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</si>
  <si>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</si>
  <si>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</si>
  <si>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</si>
  <si>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</si>
  <si>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3"/>
  </si>
  <si>
    <t>にしにほんじぇねりっく</t>
  </si>
  <si>
    <t>株式会社　西日本ジェネリック</t>
  </si>
  <si>
    <t>〇育児休業を取得しやすい社内環境を整えるため、社内研修を行います。</t>
    <phoneticPr fontId="3"/>
  </si>
  <si>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</si>
  <si>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</si>
  <si>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</si>
  <si>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3"/>
  </si>
  <si>
    <t>わようかい　まびきねんびょういん</t>
  </si>
  <si>
    <t>医療法人和陽会　まび記念病院</t>
  </si>
  <si>
    <t>710-1313</t>
  </si>
  <si>
    <t>〇男性職員の育児休業取得率３０％を目指します。</t>
    <phoneticPr fontId="3"/>
  </si>
  <si>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3"/>
  </si>
  <si>
    <t>https://www.shi-ftec.co.jp/</t>
    <phoneticPr fontId="3"/>
  </si>
  <si>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3"/>
  </si>
  <si>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3"/>
  </si>
  <si>
    <t>https://actas-okayama.com/</t>
    <phoneticPr fontId="3"/>
  </si>
  <si>
    <t>https://fujii-iw.jp/</t>
    <phoneticPr fontId="3"/>
  </si>
  <si>
    <t>金属加工を通じて社員同士で共育し合い成長できる、人づくりとものづくりの会社です。社員一人ひとりがいきいきと活躍できる、働きやすい職場環境づくりに取り組んでいます。</t>
    <phoneticPr fontId="3"/>
  </si>
  <si>
    <t>https://mirai-kurashiki.net/</t>
    <phoneticPr fontId="3"/>
  </si>
  <si>
    <t>工場施設のプラント設備保全工事・船舶塗装を行う会社です。</t>
    <phoneticPr fontId="3"/>
  </si>
  <si>
    <t>https://www.shizenkyosei.co.jp/</t>
    <phoneticPr fontId="3"/>
  </si>
  <si>
    <t>私ども自然共生は、温暖な気候に恵まれた岡山で、天然由来の成分にこだわり、自然が持つ豊かな力を生かした健康食品、化粧品の開発をし、通信販売・卸販売を行っている会社です。</t>
    <phoneticPr fontId="3"/>
  </si>
  <si>
    <t>岡山南商工会は、岡山市南区（藤田・妹尾・福田・興除・灘崎）、玉野市（東児）の６地区をエリアとして、管内商工業者の持続的発展を支援しています。</t>
    <phoneticPr fontId="3"/>
  </si>
  <si>
    <t>https://wjg.co.jp/</t>
    <phoneticPr fontId="3"/>
  </si>
  <si>
    <t>創業以来「地域と共に歩む」をモットーに、ジェネリック医薬品を通じて地域に貢献しています。</t>
    <phoneticPr fontId="3"/>
  </si>
  <si>
    <t>https://oda-corp.com/</t>
    <phoneticPr fontId="3"/>
  </si>
  <si>
    <t>社員とその家族が休日を気持ちよく過ごせる環境づくりと健康であることが当社のエネルギーの源だと考え、よりより職場環境に努めています。</t>
    <phoneticPr fontId="3"/>
  </si>
  <si>
    <t>https://www.mkh.or.jp/</t>
    <phoneticPr fontId="3"/>
  </si>
  <si>
    <t>まび記念病院は真備地域の唯一の一般病院です。併設している歯科クリニック、介護事業所、保育園と連携し、一体的な医療福祉サービスを提供しています。</t>
    <phoneticPr fontId="3"/>
  </si>
  <si>
    <t>有限会社ＭｉＲＡＩ</t>
    <phoneticPr fontId="3"/>
  </si>
  <si>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3"/>
  </si>
  <si>
    <t>0202</t>
    <phoneticPr fontId="3"/>
  </si>
  <si>
    <t>創業は昭和45年で今年で54年目になる運送会社です。また事故故障車救援レッカーもしております。24時間365日対応しております。</t>
    <rPh sb="32" eb="33">
      <t>クルマ</t>
    </rPh>
    <phoneticPr fontId="3"/>
  </si>
  <si>
    <t>0203</t>
    <phoneticPr fontId="3"/>
  </si>
  <si>
    <t>ナガセヴィータ株式会社</t>
  </si>
  <si>
    <t>ながせゔぃーた</t>
    <phoneticPr fontId="3"/>
  </si>
  <si>
    <t>700-0907</t>
  </si>
  <si>
    <t>岡山市</t>
    <rPh sb="0" eb="3">
      <t>オカヤマシ</t>
    </rPh>
    <phoneticPr fontId="3"/>
  </si>
  <si>
    <t>〇仕事と家庭が両立できる環境整備のため、休暇制度の見直しを行います。
〇仕事と家庭の両立支援のため、年次有給休暇の取得促進に努めます。
〇男性社員の育児休業取得促進に努めます。</t>
    <phoneticPr fontId="3"/>
  </si>
  <si>
    <t>まきのもくざいこうぎょう</t>
  </si>
  <si>
    <t>牧野木材工業株式会社</t>
  </si>
  <si>
    <t>719-3205</t>
  </si>
  <si>
    <t>真庭市</t>
    <rPh sb="0" eb="2">
      <t>マニワ</t>
    </rPh>
    <rPh sb="2" eb="3">
      <t>シ</t>
    </rPh>
    <phoneticPr fontId="3"/>
  </si>
  <si>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3"/>
  </si>
  <si>
    <t>ごとうちくろこうぎょう</t>
  </si>
  <si>
    <t>株式会社　五島築炉工業</t>
  </si>
  <si>
    <t>倉敷市</t>
    <rPh sb="0" eb="3">
      <t>クラシキシ</t>
    </rPh>
    <phoneticPr fontId="3"/>
  </si>
  <si>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</si>
  <si>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3"/>
  </si>
  <si>
    <t>株式会社スズキ麺工</t>
  </si>
  <si>
    <t>すずきめんこう</t>
    <phoneticPr fontId="3"/>
  </si>
  <si>
    <t>浅口市</t>
    <rPh sb="0" eb="3">
      <t>アサクチシ</t>
    </rPh>
    <phoneticPr fontId="3"/>
  </si>
  <si>
    <t>製造業</t>
    <rPh sb="0" eb="3">
      <t>セイゾウギョウ</t>
    </rPh>
    <phoneticPr fontId="3"/>
  </si>
  <si>
    <t>〇男性の育児休業取得促進に努めます。
〇子どもを持つ従業員が学校行事に進んで参加できるように奨励します。</t>
    <phoneticPr fontId="3"/>
  </si>
  <si>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</si>
  <si>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</si>
  <si>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</si>
  <si>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3"/>
  </si>
  <si>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3"/>
  </si>
  <si>
    <t>りょうかろじてっくかぶしきがいしゃちゅうごくしてん</t>
  </si>
  <si>
    <t>菱化ロジテック株式会社中国支店</t>
  </si>
  <si>
    <t>711-0935</t>
  </si>
  <si>
    <t>https://group.nagase.com/viita/</t>
    <phoneticPr fontId="3"/>
  </si>
  <si>
    <t>創業以来、岡山で自然の力を活かしたモノづくりを続けています。技術とモノづくりに研鑽を重ね、新たな価値創出を世界に向けて展開してまいります。</t>
    <phoneticPr fontId="3"/>
  </si>
  <si>
    <t>https://ohk-ep.co.jp/</t>
    <phoneticPr fontId="3"/>
  </si>
  <si>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3"/>
  </si>
  <si>
    <t>当社は三菱ケミカル物流株式会社の実働部隊として、主に化学品の輸送・保管・包装・荷役業務を実施しています。安全で安心な物流サービスを提供し、お客様と社会の発展に貢献します。</t>
    <phoneticPr fontId="3"/>
  </si>
  <si>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3"/>
  </si>
  <si>
    <t>弊社は、建設業の中でも焼却炉やプラント内の築炉工事を専門として営んでおります。岡山県を中心に全国をまわらせていただいております。</t>
    <phoneticPr fontId="3"/>
  </si>
  <si>
    <t>https://makino-dry-timber.jp/</t>
    <phoneticPr fontId="3"/>
  </si>
  <si>
    <t>https://turuturu.co.jp/</t>
    <phoneticPr fontId="3"/>
  </si>
  <si>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3"/>
  </si>
  <si>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69" eb="71">
      <t>インナイ</t>
    </rPh>
    <rPh sb="71" eb="73">
      <t>キョウユウ</t>
    </rPh>
    <rPh sb="77" eb="78">
      <t>トウ</t>
    </rPh>
    <rPh sb="81" eb="83">
      <t>シュトク</t>
    </rPh>
    <rPh sb="83" eb="85">
      <t>ジッセキ</t>
    </rPh>
    <rPh sb="86" eb="88">
      <t>コウヒョウ</t>
    </rPh>
    <rPh sb="90" eb="92">
      <t>ダンセイ</t>
    </rPh>
    <rPh sb="93" eb="95">
      <t>イクジ</t>
    </rPh>
    <rPh sb="95" eb="97">
      <t>キュウギョウ</t>
    </rPh>
    <rPh sb="97" eb="98">
      <t>オヨ</t>
    </rPh>
    <rPh sb="99" eb="101">
      <t>イクジ</t>
    </rPh>
    <rPh sb="101" eb="104">
      <t>タンジカン</t>
    </rPh>
    <rPh sb="104" eb="106">
      <t>キンム</t>
    </rPh>
    <rPh sb="106" eb="108">
      <t>シュトク</t>
    </rPh>
    <rPh sb="112" eb="114">
      <t>シュウチ</t>
    </rPh>
    <rPh sb="115" eb="117">
      <t>ソクシン</t>
    </rPh>
    <rPh sb="118" eb="119">
      <t>オコナ</t>
    </rPh>
    <phoneticPr fontId="2"/>
  </si>
  <si>
    <t>とんぼ</t>
    <phoneticPr fontId="17"/>
  </si>
  <si>
    <t>0204</t>
    <phoneticPr fontId="3"/>
  </si>
  <si>
    <t>0205</t>
    <phoneticPr fontId="3"/>
  </si>
  <si>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18"/>
  </si>
  <si>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</si>
  <si>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</si>
  <si>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</si>
  <si>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</si>
  <si>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</si>
  <si>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</si>
  <si>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</si>
  <si>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</si>
  <si>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</si>
  <si>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</si>
  <si>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</si>
  <si>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</si>
  <si>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3"/>
  </si>
  <si>
    <t>https://www.api-company.jp/</t>
  </si>
  <si>
    <t>あいでぃーる</t>
  </si>
  <si>
    <t>ideal株式会社</t>
  </si>
  <si>
    <t>倉敷市</t>
    <rPh sb="0" eb="3">
      <t>クラシキシ</t>
    </rPh>
    <phoneticPr fontId="3"/>
  </si>
  <si>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</si>
  <si>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3"/>
  </si>
  <si>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</si>
  <si>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3"/>
  </si>
  <si>
    <t>びぃーてぃーえす</t>
  </si>
  <si>
    <t>株式会社ビィーティーエス</t>
  </si>
  <si>
    <t>岡山市</t>
    <rPh sb="0" eb="3">
      <t>オカヤマシ</t>
    </rPh>
    <phoneticPr fontId="3"/>
  </si>
  <si>
    <t>〇有給休暇の取得促進に努めます。
〇従業員の育児休業取得促進に努めます。</t>
    <phoneticPr fontId="3"/>
  </si>
  <si>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</si>
  <si>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</si>
  <si>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</si>
  <si>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</si>
  <si>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</si>
  <si>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</si>
  <si>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</si>
  <si>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3"/>
  </si>
  <si>
    <t>三菱ケミカル物流株式会社　西日本支社</t>
  </si>
  <si>
    <t>みつびしけみかるぶつりゅうかぶしきがいしゃ　にしにほんししゃ</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</si>
  <si>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3"/>
  </si>
  <si>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3"/>
  </si>
  <si>
    <t>障害福祉サービスの生活介護の事業所です。弊社は一人ひとりの思いを大切にその人の無限の可能性を信じライフステージに合わせた夢や希望の実現をサポートします。</t>
    <phoneticPr fontId="3"/>
  </si>
  <si>
    <t>https://www.ideal0808.com/</t>
    <phoneticPr fontId="3"/>
  </si>
  <si>
    <t>平成30年8月に設立した会社です。倉敷市林で「訪問看護ステーションなないろ」を運営しています。</t>
    <phoneticPr fontId="3"/>
  </si>
  <si>
    <t>倉敷市から委託を受け、4小学校区26支援の単位の放課後児童クラブを運営しています。その他倉敷市外のクラブの事務支援、相談業務を行っています。</t>
    <phoneticPr fontId="3"/>
  </si>
  <si>
    <t>https://www.btsbts.com/</t>
    <phoneticPr fontId="3"/>
  </si>
  <si>
    <t>私たちは、人と環境の調和を大切に、美しいデザインと健康的な暮らしを提供します。仕事を通じて社員の幸福を大切にし、皆様の健康と地域の元気づくりに力を尽くしてまいります。</t>
    <phoneticPr fontId="3"/>
  </si>
  <si>
    <t>http://www.hoyukai.co.jp/</t>
    <phoneticPr fontId="3"/>
  </si>
  <si>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3"/>
  </si>
  <si>
    <t>土地の戸籍といわれる「地籍調査」を主に行っています。地籍のことなら調査・測量・システム開発・販売まで一括して作業できる全国でも数少ない会社です。</t>
    <phoneticPr fontId="3"/>
  </si>
  <si>
    <t>https://www.mclc.co.jp/</t>
    <phoneticPr fontId="3"/>
  </si>
  <si>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3"/>
  </si>
  <si>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2"/>
  </si>
  <si>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3"/>
  </si>
  <si>
    <t>くらしきほうかごじどうくらぶしえんせんたー</t>
    <phoneticPr fontId="3"/>
  </si>
  <si>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カジ</t>
    </rPh>
    <rPh sb="382" eb="384">
      <t>シエン</t>
    </rPh>
    <rPh sb="388" eb="390">
      <t>フクリ</t>
    </rPh>
    <rPh sb="390" eb="392">
      <t>コウセイ</t>
    </rPh>
    <rPh sb="392" eb="394">
      <t>ドウニュウ</t>
    </rPh>
    <rPh sb="394" eb="396">
      <t>ジッショウ</t>
    </rPh>
    <rPh sb="396" eb="398">
      <t>ジギョウ</t>
    </rPh>
    <rPh sb="399" eb="401">
      <t>トウロク</t>
    </rPh>
    <rPh sb="409" eb="411">
      <t>ザイタク</t>
    </rPh>
    <rPh sb="411" eb="413">
      <t>キンム</t>
    </rPh>
    <rPh sb="413" eb="415">
      <t>セイド</t>
    </rPh>
    <rPh sb="416" eb="418">
      <t>ドウニュウ</t>
    </rPh>
    <rPh sb="481" eb="483">
      <t>タイセツ</t>
    </rPh>
    <phoneticPr fontId="18"/>
  </si>
  <si>
    <t>昭和28年の創業以来、港湾運送、自動車部品製造、介護事業等、様々な分野で着実に実績を積んでまいりました。今後も社是「和と誠実」の精神の下、努力を重ねてまいります。</t>
    <phoneticPr fontId="3"/>
  </si>
  <si>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18"/>
  </si>
  <si>
    <t>0206</t>
  </si>
  <si>
    <t>0207</t>
  </si>
  <si>
    <t>0208</t>
  </si>
  <si>
    <t>0209</t>
  </si>
  <si>
    <t>0210</t>
  </si>
  <si>
    <t>0206</t>
    <phoneticPr fontId="3"/>
  </si>
  <si>
    <t>700-8635</t>
    <phoneticPr fontId="3"/>
  </si>
  <si>
    <t>0207</t>
    <phoneticPr fontId="3"/>
  </si>
  <si>
    <t>R06178</t>
  </si>
  <si>
    <t>R06179</t>
  </si>
  <si>
    <t>R06180</t>
  </si>
  <si>
    <t>R06181</t>
  </si>
  <si>
    <t>R06182</t>
  </si>
  <si>
    <t>R06183</t>
  </si>
  <si>
    <t>岡山市</t>
    <rPh sb="0" eb="3">
      <t>オカヤマシ</t>
    </rPh>
    <phoneticPr fontId="3"/>
  </si>
  <si>
    <t>のくと</t>
    <phoneticPr fontId="3"/>
  </si>
  <si>
    <t>ノクト合同会社</t>
  </si>
  <si>
    <t>706-0141</t>
    <phoneticPr fontId="3"/>
  </si>
  <si>
    <t>玉野市</t>
    <rPh sb="0" eb="3">
      <t>タマノシ</t>
    </rPh>
    <phoneticPr fontId="3"/>
  </si>
  <si>
    <t>大和酸素株式会社</t>
  </si>
  <si>
    <t>だいわさんそ</t>
    <phoneticPr fontId="3"/>
  </si>
  <si>
    <t>701-0163</t>
  </si>
  <si>
    <t>〇育児休業を取得しやすい社内環境を整えます。
〇子育てしやすい環境を会社として取り組みます。</t>
    <phoneticPr fontId="3"/>
  </si>
  <si>
    <t>そらまめ歯科</t>
  </si>
  <si>
    <t>そらまめしか</t>
    <phoneticPr fontId="3"/>
  </si>
  <si>
    <t>障害や病気のある方に特化した歯科医院です。歯科受診にためらいが生じやすい方の受診機会を増やすことが開院の理念です。障害や病気を理解し、その方の生活を支える歯科を目指しています。</t>
    <phoneticPr fontId="3"/>
  </si>
  <si>
    <t>〇家族の状況に応じて、１時間単位での有給休暇、当日の有給休暇の申請に対応します。
〇授乳、おむつ替えのスペースを提供します。</t>
    <phoneticPr fontId="3"/>
  </si>
  <si>
    <t>https://www7b.biglobe.ne.jp/~soramame8054895/</t>
    <phoneticPr fontId="3"/>
  </si>
  <si>
    <t>株式会社大阪合成有機化学研究所　柵原工場</t>
    <phoneticPr fontId="3"/>
  </si>
  <si>
    <t>おおさかごうせいゆうきかがくけんきゅうしょ　やなはらこうじょう</t>
  </si>
  <si>
    <t>708-1527</t>
    <phoneticPr fontId="3"/>
  </si>
  <si>
    <t>美咲町</t>
    <rPh sb="0" eb="3">
      <t>ミサキチョウ</t>
    </rPh>
    <phoneticPr fontId="3"/>
  </si>
  <si>
    <t>〇女性が活躍できる職場であることについて積極的に広報を行う。
〇全社員の有給休暇取得率を前年比110％以上とする。
〇従業員の育児休業取得促進に取り組みます。</t>
    <phoneticPr fontId="3"/>
  </si>
  <si>
    <t>オサカダツール株式会社</t>
  </si>
  <si>
    <t>おさかだつーる</t>
    <phoneticPr fontId="3"/>
  </si>
  <si>
    <t>美作市</t>
    <rPh sb="0" eb="3">
      <t>ミマサカシ</t>
    </rPh>
    <phoneticPr fontId="3"/>
  </si>
  <si>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3"/>
  </si>
  <si>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</si>
  <si>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</si>
  <si>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3"/>
  </si>
  <si>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3"/>
  </si>
  <si>
    <t>びーとぅーびーほーるでぃんぐす</t>
  </si>
  <si>
    <t>700-0023</t>
    <phoneticPr fontId="3"/>
  </si>
  <si>
    <t>びじねすぷろせすあうとそーしんぐ</t>
  </si>
  <si>
    <t>〇男性の育児参加促進を目指し、保育士監修のもと子育て情報の発信を行います。</t>
    <rPh sb="1" eb="2">
      <t>オトコ</t>
    </rPh>
    <phoneticPr fontId="3"/>
  </si>
  <si>
    <t xml:space="preserve">株式会社ＯＮＥｔｏＯＮＥ   </t>
    <phoneticPr fontId="3"/>
  </si>
  <si>
    <t>株式会社ＢｔｏＢホールディングス</t>
    <phoneticPr fontId="3"/>
  </si>
  <si>
    <t>株式会社ビジネスプロセスアウトソーシング</t>
    <phoneticPr fontId="3"/>
  </si>
  <si>
    <t>https://noct.co.jp/</t>
    <phoneticPr fontId="3"/>
  </si>
  <si>
    <t>岡山県玉野市を拠点に、ワードプレスサイト、ECサイト、ホームページ制作、映像制作、写真撮影、SEO戦略のサポートなどWEB全般のサポートを行っています。</t>
    <phoneticPr fontId="3"/>
  </si>
  <si>
    <t>https://www.daiwa-gr.jp/daiwa-sanso/</t>
    <phoneticPr fontId="3"/>
  </si>
  <si>
    <t>当社は社員の健康に力を入れています。それと同時に子育てしやすい環境づくりにも力を入れることで、社員が安心して長く働ける会社になっています。</t>
    <phoneticPr fontId="3"/>
  </si>
  <si>
    <t>https://www.tec-osc.co.jp/</t>
    <phoneticPr fontId="3"/>
  </si>
  <si>
    <t>総合化学メーカーであるカネカのグループ会社で、医薬品原薬（API）分野で成長している国内有数の医薬品原薬メーカーです。1961年創業以来、幅広い分野で高品質な製品を提供しています。</t>
    <phoneticPr fontId="3"/>
  </si>
  <si>
    <t>https://www.osakadatool.co.jp/</t>
    <phoneticPr fontId="3"/>
  </si>
  <si>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3"/>
  </si>
  <si>
    <t>https://btob-holdings.co.jp/</t>
    <phoneticPr fontId="3"/>
  </si>
  <si>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3"/>
  </si>
  <si>
    <t>https://www.onetoone.co.jp/</t>
    <phoneticPr fontId="3"/>
  </si>
  <si>
    <t>https://b-p-o.co.jp/</t>
    <phoneticPr fontId="3"/>
  </si>
  <si>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3"/>
  </si>
  <si>
    <t>玉島信用金庫</t>
    <rPh sb="0" eb="6">
      <t>タマシマシンヨウキンコ</t>
    </rPh>
    <phoneticPr fontId="17"/>
  </si>
  <si>
    <t>たましましんようきんこ</t>
    <phoneticPr fontId="17"/>
  </si>
  <si>
    <t>○育児を会社での福利厚生として応援する。
○育児休業又は明けに対しても給料及び自宅での仕事を考える。
○保育所（２人目より）を一部負担する。
○入園料を負担の為、お祝金をする。（２人目より）</t>
    <phoneticPr fontId="2"/>
  </si>
  <si>
    <t>0208</t>
    <phoneticPr fontId="3"/>
  </si>
  <si>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17"/>
  </si>
  <si>
    <t>https://www.ej-jimco.co.jp/</t>
    <phoneticPr fontId="3"/>
  </si>
  <si>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rPh sb="23" eb="25">
      <t>ショテイ</t>
    </rPh>
    <rPh sb="25" eb="26">
      <t>ガイ</t>
    </rPh>
    <rPh sb="26" eb="28">
      <t>ロウドウ</t>
    </rPh>
    <rPh sb="29" eb="31">
      <t>セイゲン</t>
    </rPh>
    <rPh sb="32" eb="33">
      <t>カン</t>
    </rPh>
    <rPh sb="35" eb="37">
      <t>セイド</t>
    </rPh>
    <rPh sb="40" eb="42">
      <t>ショテイ</t>
    </rPh>
    <rPh sb="42" eb="44">
      <t>ロウドウ</t>
    </rPh>
    <rPh sb="44" eb="46">
      <t>ジカン</t>
    </rPh>
    <rPh sb="47" eb="49">
      <t>タンシュク</t>
    </rPh>
    <rPh sb="49" eb="51">
      <t>ソチ</t>
    </rPh>
    <rPh sb="60" eb="61">
      <t>サイ</t>
    </rPh>
    <rPh sb="63" eb="66">
      <t>ショウガッコウ</t>
    </rPh>
    <rPh sb="66" eb="68">
      <t>シュウギョウ</t>
    </rPh>
    <rPh sb="68" eb="69">
      <t>マエ</t>
    </rPh>
    <rPh sb="70" eb="71">
      <t>コ</t>
    </rPh>
    <rPh sb="74" eb="75">
      <t>ソダ</t>
    </rPh>
    <rPh sb="77" eb="80">
      <t>ロウドウシャ</t>
    </rPh>
    <rPh sb="85" eb="87">
      <t>シヨウ</t>
    </rPh>
    <rPh sb="93" eb="95">
      <t>カイテイ</t>
    </rPh>
    <rPh sb="96" eb="97">
      <t>オコナ</t>
    </rPh>
    <rPh sb="103" eb="105">
      <t>ネンジ</t>
    </rPh>
    <rPh sb="105" eb="107">
      <t>ユウキュウ</t>
    </rPh>
    <rPh sb="107" eb="109">
      <t>キュウカ</t>
    </rPh>
    <rPh sb="110" eb="112">
      <t>ゼンシャ</t>
    </rPh>
    <rPh sb="116" eb="118">
      <t>ネンカン</t>
    </rPh>
    <rPh sb="118" eb="120">
      <t>シュトク</t>
    </rPh>
    <rPh sb="120" eb="122">
      <t>ヘイキン</t>
    </rPh>
    <rPh sb="122" eb="124">
      <t>ニッスウ</t>
    </rPh>
    <rPh sb="126" eb="127">
      <t>ヒト</t>
    </rPh>
    <rPh sb="132" eb="133">
      <t>ニチ</t>
    </rPh>
    <rPh sb="133" eb="135">
      <t>イジョウ</t>
    </rPh>
    <phoneticPr fontId="3"/>
  </si>
  <si>
    <t>しょうえんふくしかい</t>
  </si>
  <si>
    <t>社会福祉法人松園福祉会</t>
  </si>
  <si>
    <t>R06184</t>
  </si>
  <si>
    <t>713-8125</t>
  </si>
  <si>
    <t>倉敷市</t>
    <rPh sb="0" eb="3">
      <t>クラシキシ</t>
    </rPh>
    <phoneticPr fontId="3"/>
  </si>
  <si>
    <t>〇働きやすいワーク・ライフ・バランスの取れた職場づくりに努めます。
〇男性の育児休業取得促進に努めます。</t>
    <phoneticPr fontId="3"/>
  </si>
  <si>
    <t>https://shoenfukushikai.jp/</t>
    <phoneticPr fontId="3"/>
  </si>
  <si>
    <t>地域における「しあわせの里」の実現を目指し、当法人は、高齢者介護、保育・幼児教育、児童発達といった事業を通じて、地域住民の皆様が福祉サービスと身近に繋がれる機会を創出しています。</t>
    <phoneticPr fontId="3"/>
  </si>
  <si>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rPh sb="150" eb="152">
      <t>イクジ</t>
    </rPh>
    <rPh sb="152" eb="154">
      <t>キュウギョウ</t>
    </rPh>
    <rPh sb="155" eb="157">
      <t>シュトク</t>
    </rPh>
    <rPh sb="158" eb="160">
      <t>ソクシン</t>
    </rPh>
    <rPh sb="165" eb="167">
      <t>ソウダン</t>
    </rPh>
    <rPh sb="167" eb="169">
      <t>マドグチ</t>
    </rPh>
    <rPh sb="170" eb="172">
      <t>セッチ</t>
    </rPh>
    <rPh sb="174" eb="176">
      <t>シャナイ</t>
    </rPh>
    <rPh sb="176" eb="178">
      <t>セイド</t>
    </rPh>
    <rPh sb="179" eb="181">
      <t>シュウチ</t>
    </rPh>
    <rPh sb="182" eb="184">
      <t>イクジ</t>
    </rPh>
    <rPh sb="184" eb="186">
      <t>キュウギョウ</t>
    </rPh>
    <rPh sb="187" eb="188">
      <t>カン</t>
    </rPh>
    <rPh sb="190" eb="192">
      <t>ジョウホウ</t>
    </rPh>
    <rPh sb="192" eb="194">
      <t>テイキョウ</t>
    </rPh>
    <rPh sb="195" eb="196">
      <t>ト</t>
    </rPh>
    <rPh sb="197" eb="198">
      <t>ク</t>
    </rPh>
    <phoneticPr fontId="18"/>
  </si>
  <si>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18"/>
  </si>
  <si>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17"/>
  </si>
  <si>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18"/>
  </si>
  <si>
    <t>おさかだつーる</t>
    <phoneticPr fontId="17"/>
  </si>
  <si>
    <t>オサカダツール株式会社</t>
    <rPh sb="7" eb="11">
      <t>カブシキカイシャ</t>
    </rPh>
    <phoneticPr fontId="17"/>
  </si>
  <si>
    <t>0209</t>
    <phoneticPr fontId="3"/>
  </si>
  <si>
    <t>R06185</t>
  </si>
  <si>
    <t>R06186</t>
  </si>
  <si>
    <t>みついぞうせんとっきえんじにありんぐ</t>
  </si>
  <si>
    <t>三井造船特機エンジニアリング株式会社</t>
  </si>
  <si>
    <t>玉野市</t>
    <rPh sb="0" eb="3">
      <t>タマノシ</t>
    </rPh>
    <phoneticPr fontId="3"/>
  </si>
  <si>
    <t>706-0012</t>
  </si>
  <si>
    <t>製造業</t>
    <rPh sb="0" eb="3">
      <t>セイゾウギョウ</t>
    </rPh>
    <phoneticPr fontId="3"/>
  </si>
  <si>
    <t>Technology×Trust
三井E&amp;Sの100％出資子会社だからこその確かな技術力と信頼
特殊機械や大型機械の設計・製造からメンテナンスまで、トータルに現場を支えます。</t>
    <phoneticPr fontId="3"/>
  </si>
  <si>
    <t>〇育児休業を取得しやすい社内環境を整えるため、社内周知研修用のパワーポイントを作成して社内ホームページへ公開します。
〇育児休業に関する情報提供を積極的に行い、育児休業を取得しやすい環境を醸成します。</t>
    <phoneticPr fontId="3"/>
  </si>
  <si>
    <t>里庄町</t>
    <rPh sb="0" eb="3">
      <t>サトショウチョウ</t>
    </rPh>
    <phoneticPr fontId="3"/>
  </si>
  <si>
    <t>塩田工業株式会社</t>
  </si>
  <si>
    <t>しおたこうぎょう</t>
  </si>
  <si>
    <t>その他</t>
    <rPh sb="2" eb="3">
      <t>タ</t>
    </rPh>
    <phoneticPr fontId="3"/>
  </si>
  <si>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3"/>
  </si>
  <si>
    <t>https://www.mes.co.jp/tokki/</t>
    <phoneticPr fontId="3"/>
  </si>
  <si>
    <t>https://www.shiotakogyo.com/</t>
    <phoneticPr fontId="3"/>
  </si>
  <si>
    <t>工作機械という「ものづくり」をする機械のメンテナンスをしています。若い世代に、技術の伝承を行っています。健康経営にも取り組み、働きやすい職場づくりを目指して今も進化中です！</t>
    <phoneticPr fontId="3"/>
  </si>
  <si>
    <t>0210</t>
    <phoneticPr fontId="3"/>
  </si>
  <si>
    <t>0211</t>
  </si>
  <si>
    <t>0211</t>
    <phoneticPr fontId="3"/>
  </si>
  <si>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18"/>
  </si>
  <si>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18"/>
  </si>
  <si>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18"/>
  </si>
  <si>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3"/>
  </si>
  <si>
    <t>https://mestrc.co.jp/</t>
    <phoneticPr fontId="3"/>
  </si>
  <si>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</si>
  <si>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</si>
  <si>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</si>
  <si>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</si>
  <si>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</si>
  <si>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</si>
  <si>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</si>
  <si>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</si>
  <si>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</si>
  <si>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</si>
  <si>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</si>
  <si>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</si>
  <si>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</si>
  <si>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</si>
  <si>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</si>
  <si>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3"/>
  </si>
  <si>
    <t>709-4316</t>
  </si>
  <si>
    <t>勝央町</t>
    <rPh sb="0" eb="3">
      <t>ショウオウチョウ</t>
    </rPh>
    <phoneticPr fontId="3"/>
  </si>
  <si>
    <t>建設業</t>
    <rPh sb="0" eb="3">
      <t>ケンセツギョウ</t>
    </rPh>
    <phoneticPr fontId="3"/>
  </si>
  <si>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3"/>
  </si>
  <si>
    <t>〇育児中や就学児童を持つ従業員を中心に時短勤務制度を導入します。
〇地域の子どもたちを対象としたワークショップを開催します。
〇職場体験プログラムを実施します。</t>
    <phoneticPr fontId="3"/>
  </si>
  <si>
    <t>さんようでんねつこうぎょう</t>
  </si>
  <si>
    <t>三要電熱工業株式会社</t>
  </si>
  <si>
    <t>703-8282</t>
  </si>
  <si>
    <t>岡山市</t>
    <rPh sb="0" eb="3">
      <t>オカヤマシ</t>
    </rPh>
    <phoneticPr fontId="3"/>
  </si>
  <si>
    <t>サービス業</t>
    <rPh sb="4" eb="5">
      <t>ギョウ</t>
    </rPh>
    <phoneticPr fontId="3"/>
  </si>
  <si>
    <t>〇育児休業を取得しやすい社内環境づくりに努めます。
〇雇用する労働者に対し、育児休業に関する制度及び育児休業の取得促進に関する方針の周知を行っていきます。</t>
    <phoneticPr fontId="3"/>
  </si>
  <si>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3"/>
  </si>
  <si>
    <t>でじたるこんてんつ</t>
  </si>
  <si>
    <t>デジタルコンテンツ株式会社</t>
  </si>
  <si>
    <t>倉敷市</t>
    <rPh sb="0" eb="3">
      <t>クラシキシ</t>
    </rPh>
    <phoneticPr fontId="3"/>
  </si>
  <si>
    <t>その他</t>
    <rPh sb="2" eb="3">
      <t>タ</t>
    </rPh>
    <phoneticPr fontId="3"/>
  </si>
  <si>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3"/>
  </si>
  <si>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3"/>
  </si>
  <si>
    <t>日電商工株式会社　倉敷工場</t>
  </si>
  <si>
    <t xml:space="preserve"> にちでんしょうこうかぶしきかいしゃ　くらしきこうじょう</t>
    <phoneticPr fontId="3"/>
  </si>
  <si>
    <t>713-8103</t>
    <phoneticPr fontId="3"/>
  </si>
  <si>
    <t>製造業</t>
    <rPh sb="0" eb="3">
      <t>セイゾウギョウ</t>
    </rPh>
    <phoneticPr fontId="3"/>
  </si>
  <si>
    <t>搬送機器の給電装置、制御装置の専門メーカーです。
港湾設備、製鉄会社、造船会社等で利用される大型クレーンのケーブルリール、ケーブルキャリヤ、スリップリング等を取り扱っています。</t>
    <phoneticPr fontId="3"/>
  </si>
  <si>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〇男性従業員の育児休業取得促進に努めます。</t>
    <phoneticPr fontId="3"/>
  </si>
  <si>
    <t>https://www.satoukensetsu.co.jp/</t>
    <phoneticPr fontId="3"/>
  </si>
  <si>
    <t>http://www.sanyodennetsu.co.jp/</t>
    <phoneticPr fontId="3"/>
  </si>
  <si>
    <t>https://dcconline.jp/</t>
    <phoneticPr fontId="3"/>
  </si>
  <si>
    <t>https://www.ndsk.co.jp</t>
    <phoneticPr fontId="3"/>
  </si>
  <si>
    <t>〇有給休暇の取得促進に努めます。
〇育児休業等を取得しやすい環境整備として、相談窓口を設置します。</t>
    <phoneticPr fontId="2"/>
  </si>
  <si>
    <t>井原鉄道株式会社</t>
  </si>
  <si>
    <t>いばらてつどう</t>
    <phoneticPr fontId="3"/>
  </si>
  <si>
    <t>井原市</t>
    <rPh sb="0" eb="3">
      <t>イバラシ</t>
    </rPh>
    <phoneticPr fontId="3"/>
  </si>
  <si>
    <t>715-0003</t>
  </si>
  <si>
    <t>運輸業</t>
    <rPh sb="0" eb="2">
      <t>ウンユ</t>
    </rPh>
    <rPh sb="2" eb="3">
      <t>ギョウ</t>
    </rPh>
    <phoneticPr fontId="3"/>
  </si>
  <si>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3"/>
  </si>
  <si>
    <t>そうじゃじどうしゃきょうしゅうしょ</t>
  </si>
  <si>
    <t>倉敷市</t>
    <rPh sb="0" eb="3">
      <t>クラシキシ</t>
    </rPh>
    <phoneticPr fontId="3"/>
  </si>
  <si>
    <t>株式会社　総社自動車教習所</t>
    <phoneticPr fontId="3"/>
  </si>
  <si>
    <t>701-0114</t>
  </si>
  <si>
    <t>その他</t>
    <rPh sb="2" eb="3">
      <t>タ</t>
    </rPh>
    <phoneticPr fontId="3"/>
  </si>
  <si>
    <t>〇有給休暇の取得促進に努めます。
〇男性従業員が育児休業を取得しやすい職場環境づくりに取り組みます。
〇出産や育児のために退職した元従業員を対象に復職研修を実施します。</t>
    <phoneticPr fontId="3"/>
  </si>
  <si>
    <t>しょうえいじどうしゃがっこう</t>
  </si>
  <si>
    <t>株式会社　勝英自動車学校</t>
  </si>
  <si>
    <t>709-4334</t>
  </si>
  <si>
    <t>勝央町</t>
    <rPh sb="0" eb="3">
      <t>ショウオウチョウ</t>
    </rPh>
    <phoneticPr fontId="3"/>
  </si>
  <si>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3"/>
  </si>
  <si>
    <t>瀬戸埠頭株式会社</t>
  </si>
  <si>
    <t>せとふとう</t>
    <phoneticPr fontId="3"/>
  </si>
  <si>
    <t>711-8520</t>
  </si>
  <si>
    <t>運輸業</t>
    <rPh sb="0" eb="3">
      <t>ウンユギョウ</t>
    </rPh>
    <phoneticPr fontId="3"/>
  </si>
  <si>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3"/>
  </si>
  <si>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3"/>
  </si>
  <si>
    <t>じぇいえふいーすちーるかぶしきかいしゃにしにほんせいてつしょ（くらしきちく）</t>
    <phoneticPr fontId="3"/>
  </si>
  <si>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</si>
  <si>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3"/>
  </si>
  <si>
    <t>ＪＦＥスチール株式会社西日本製鉄所（倉敷地区）</t>
    <phoneticPr fontId="3"/>
  </si>
  <si>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3"/>
  </si>
  <si>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3"/>
  </si>
  <si>
    <t>https://www.ibara-railway.co.jp/</t>
    <phoneticPr fontId="3"/>
  </si>
  <si>
    <t>倉敷マスカット自動車学校です。私たちは「セーフティーマインド」と「セーフティーテクニック」の安全運転教育を通して優良な交通社会人の育成面に真摯に取り組んでいます。</t>
    <phoneticPr fontId="3"/>
  </si>
  <si>
    <t>https://muscat.driver.co.jp/</t>
    <phoneticPr fontId="3"/>
  </si>
  <si>
    <t>https://shoei.driver.co.jp/</t>
    <phoneticPr fontId="3"/>
  </si>
  <si>
    <t>勝英自動車学校です。私たちは「セーフティーマインド」と「セーフティテクニック」の安全運転教育を通して優良な交通社会人の育成面に真摯に取り組んでいます。</t>
    <phoneticPr fontId="3"/>
  </si>
  <si>
    <t>https://setofuto.co.jp/</t>
    <phoneticPr fontId="3"/>
  </si>
  <si>
    <t>https://www.jfe-steel.co.jp/works/west/</t>
    <phoneticPr fontId="3"/>
  </si>
  <si>
    <t>0212</t>
  </si>
  <si>
    <t>0213</t>
  </si>
  <si>
    <t>0214</t>
  </si>
  <si>
    <t>塩田工業株式会社</t>
    <rPh sb="0" eb="2">
      <t>シオタ</t>
    </rPh>
    <rPh sb="2" eb="4">
      <t>コウギョウ</t>
    </rPh>
    <rPh sb="4" eb="8">
      <t>カブシキガイシャ</t>
    </rPh>
    <phoneticPr fontId="17"/>
  </si>
  <si>
    <t>しおたこうぎょう</t>
    <phoneticPr fontId="17"/>
  </si>
  <si>
    <t>0212</t>
    <phoneticPr fontId="3"/>
  </si>
  <si>
    <t>株式会社　安心ライフサポート</t>
    <rPh sb="0" eb="4">
      <t>カブシキガイシャ</t>
    </rPh>
    <rPh sb="5" eb="7">
      <t>アンシン</t>
    </rPh>
    <phoneticPr fontId="3"/>
  </si>
  <si>
    <t>井原精機株式会社</t>
    <rPh sb="0" eb="4">
      <t>イバラセイキ</t>
    </rPh>
    <rPh sb="4" eb="8">
      <t>カブシキガイシャ</t>
    </rPh>
    <phoneticPr fontId="3"/>
  </si>
  <si>
    <t>いばらせいき</t>
    <phoneticPr fontId="3"/>
  </si>
  <si>
    <t>あんしんらいふさぽーと</t>
    <phoneticPr fontId="3"/>
  </si>
  <si>
    <t>700-0905</t>
  </si>
  <si>
    <t>岡山市</t>
    <rPh sb="0" eb="3">
      <t>オカヤマシ</t>
    </rPh>
    <phoneticPr fontId="3"/>
  </si>
  <si>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3"/>
  </si>
  <si>
    <t>井原市</t>
    <rPh sb="0" eb="3">
      <t>イバラシ</t>
    </rPh>
    <phoneticPr fontId="3"/>
  </si>
  <si>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</si>
  <si>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3"/>
  </si>
  <si>
    <t>子どもたちのためのコミュニティを作ろう！を合言葉に放課後等デイサービスよつばのクローバーを運営しています。</t>
    <phoneticPr fontId="3"/>
  </si>
  <si>
    <t>https://www.ansin-life.co.jp/</t>
    <phoneticPr fontId="3"/>
  </si>
  <si>
    <t>https://www.ibaraseiki.co.jp/</t>
    <phoneticPr fontId="3"/>
  </si>
  <si>
    <t>岡山県南の工場（井原・笠岡・総社）と中国、インドネシアにて、クルマの「曲がる・止まる・走る」に関わる部品を冷間塑性加工から熱処理、機械加工、組み立てまで一貫生産を行っています。</t>
    <phoneticPr fontId="3"/>
  </si>
  <si>
    <t>0213</t>
    <phoneticPr fontId="3"/>
  </si>
  <si>
    <t>0214</t>
    <phoneticPr fontId="3"/>
  </si>
  <si>
    <t>社会福祉法人かぶと会</t>
    <rPh sb="0" eb="6">
      <t>シャカイフクシホウジン</t>
    </rPh>
    <rPh sb="9" eb="10">
      <t>カイ</t>
    </rPh>
    <phoneticPr fontId="3"/>
  </si>
  <si>
    <t>かぶとかい</t>
    <phoneticPr fontId="3"/>
  </si>
  <si>
    <t>株式会社新見自動車教習所</t>
    <rPh sb="0" eb="4">
      <t>カブシキガイシャ</t>
    </rPh>
    <rPh sb="4" eb="6">
      <t>ニイミ</t>
    </rPh>
    <rPh sb="6" eb="9">
      <t>ジドウシャ</t>
    </rPh>
    <rPh sb="9" eb="12">
      <t>キョウシュウショ</t>
    </rPh>
    <phoneticPr fontId="3"/>
  </si>
  <si>
    <t>三菱自動車工業株式会社　水島製作所</t>
    <rPh sb="0" eb="5">
      <t>ミツビシジドウシャ</t>
    </rPh>
    <rPh sb="5" eb="7">
      <t>コウギョウ</t>
    </rPh>
    <rPh sb="7" eb="11">
      <t>カブシキガイシャ</t>
    </rPh>
    <rPh sb="12" eb="17">
      <t>ミズシマセイサクショ</t>
    </rPh>
    <phoneticPr fontId="3"/>
  </si>
  <si>
    <t>笠岡市</t>
    <rPh sb="0" eb="3">
      <t>カサオカシ</t>
    </rPh>
    <phoneticPr fontId="3"/>
  </si>
  <si>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</si>
  <si>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3"/>
  </si>
  <si>
    <t>にいみじどうしゃきょうしゅうしょ</t>
  </si>
  <si>
    <t>718-0017</t>
  </si>
  <si>
    <t>新見市</t>
    <rPh sb="0" eb="3">
      <t>ニイミシ</t>
    </rPh>
    <phoneticPr fontId="3"/>
  </si>
  <si>
    <t>新見自動車教習所です。
私たちは「セーフティーマインド」と「セーフティーテクニック」の安全運転教育を通して優良な交通社会人の育成面に真摯に取り組んでいます。</t>
    <phoneticPr fontId="3"/>
  </si>
  <si>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3"/>
  </si>
  <si>
    <t>みつびしじどうしゃこうぎょうかぶしきがいしゃ　みずしませいさくしょ</t>
  </si>
  <si>
    <t>倉敷市</t>
    <rPh sb="0" eb="3">
      <t>クラシキシ</t>
    </rPh>
    <phoneticPr fontId="3"/>
  </si>
  <si>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</si>
  <si>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3"/>
  </si>
  <si>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3"/>
  </si>
  <si>
    <t>http://www.kabutokai.jp/</t>
    <phoneticPr fontId="3"/>
  </si>
  <si>
    <t>https://niimi.driver.co.jp/</t>
    <phoneticPr fontId="3"/>
  </si>
  <si>
    <t>https://www.mitsubishi-motors.com/jp/</t>
    <phoneticPr fontId="3"/>
  </si>
  <si>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18"/>
  </si>
  <si>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3"/>
  </si>
  <si>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3"/>
  </si>
  <si>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2"/>
  </si>
  <si>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18"/>
  </si>
  <si>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18"/>
  </si>
  <si>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18"/>
  </si>
  <si>
    <t>R06201</t>
  </si>
  <si>
    <t>R06202</t>
  </si>
  <si>
    <t>R06203</t>
  </si>
  <si>
    <t>なかうん</t>
    <phoneticPr fontId="3"/>
  </si>
  <si>
    <t>ナカウン株式会社</t>
    <rPh sb="4" eb="8">
      <t>カブシキカイシャ</t>
    </rPh>
    <phoneticPr fontId="3"/>
  </si>
  <si>
    <t>703-8580</t>
  </si>
  <si>
    <t>岡山市</t>
    <rPh sb="0" eb="3">
      <t>オカヤマシ</t>
    </rPh>
    <phoneticPr fontId="3"/>
  </si>
  <si>
    <t>その他</t>
    <rPh sb="2" eb="3">
      <t>タ</t>
    </rPh>
    <phoneticPr fontId="3"/>
  </si>
  <si>
    <t>〇従業員の育児休業取得促進に努めます。
〇出産や育児との両立を支援する環境づくりに取り組みます。</t>
    <phoneticPr fontId="3"/>
  </si>
  <si>
    <t>株式会社おもちゃ王国</t>
    <rPh sb="0" eb="10">
      <t>カブシキカイシャオモチャオウコク</t>
    </rPh>
    <phoneticPr fontId="3"/>
  </si>
  <si>
    <t>おもちゃおうこく</t>
    <phoneticPr fontId="3"/>
  </si>
  <si>
    <t>706-0153</t>
  </si>
  <si>
    <t>玉野市</t>
    <rPh sb="0" eb="3">
      <t>タマノシ</t>
    </rPh>
    <phoneticPr fontId="3"/>
  </si>
  <si>
    <t>サービス業</t>
    <rPh sb="4" eb="5">
      <t>ギョウ</t>
    </rPh>
    <phoneticPr fontId="3"/>
  </si>
  <si>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3"/>
  </si>
  <si>
    <t>〇育児休業の取得しやすい職場環境づくりに努めます。
〇年次有給休暇の取得促進に努めます。</t>
    <phoneticPr fontId="3"/>
  </si>
  <si>
    <t>倉敷市</t>
    <rPh sb="0" eb="3">
      <t>クラシキシ</t>
    </rPh>
    <phoneticPr fontId="3"/>
  </si>
  <si>
    <t>株式会社　ジャパンブルー</t>
  </si>
  <si>
    <t>じゃぱんぶるー</t>
  </si>
  <si>
    <t>711-0913</t>
    <phoneticPr fontId="3"/>
  </si>
  <si>
    <t>〇育児休業を取得しやすい職場環境づくりに努めます。
〇産休・育休を安心して取得できるよう、本人の意向に寄り添った育休復帰支援プランを作成します。</t>
    <phoneticPr fontId="3"/>
  </si>
  <si>
    <t>岡山県を中心にクレーン・運輸・倉庫・イベント・観光バスを展開し、地元岡山のまちづくりに貢献するとともに、地域に笑顔と元気を届けます。</t>
    <phoneticPr fontId="3"/>
  </si>
  <si>
    <t>https://nakaun.co.jp/</t>
    <phoneticPr fontId="3"/>
  </si>
  <si>
    <t>https://www.omochaoukoku.co.jp</t>
    <phoneticPr fontId="3"/>
  </si>
  <si>
    <t>https://www.japanblue.co.jp/</t>
    <phoneticPr fontId="3"/>
  </si>
  <si>
    <t>私たちJAPAN BLUEは、「日本のジーンズで世界一になる」という目的の下、産地や製品が持つ「こだわり」や「強み」を「価値」として捉えてモノづくりを行っています。</t>
    <phoneticPr fontId="3"/>
  </si>
  <si>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3"/>
  </si>
  <si>
    <t>株式会社 TAKISAWA</t>
    <phoneticPr fontId="2"/>
  </si>
  <si>
    <t>たきさわ</t>
    <phoneticPr fontId="2"/>
  </si>
  <si>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18"/>
  </si>
  <si>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18"/>
  </si>
  <si>
    <t>R06204</t>
  </si>
  <si>
    <t>R06205</t>
  </si>
  <si>
    <t>R06206</t>
  </si>
  <si>
    <t>岡山市</t>
    <rPh sb="0" eb="3">
      <t>オカヤマシ</t>
    </rPh>
    <phoneticPr fontId="3"/>
  </si>
  <si>
    <t>せのお</t>
    <phoneticPr fontId="3"/>
  </si>
  <si>
    <t>株式会社せのお</t>
    <rPh sb="0" eb="4">
      <t>カブシキカイシャ</t>
    </rPh>
    <phoneticPr fontId="3"/>
  </si>
  <si>
    <t>総社市</t>
    <rPh sb="0" eb="3">
      <t>ソウジャシ</t>
    </rPh>
    <phoneticPr fontId="3"/>
  </si>
  <si>
    <t>ふたばかい</t>
    <phoneticPr fontId="3"/>
  </si>
  <si>
    <t>社会福祉法人双葉会</t>
    <rPh sb="0" eb="6">
      <t>シャカイフクシホウジン</t>
    </rPh>
    <rPh sb="6" eb="8">
      <t>フタバ</t>
    </rPh>
    <rPh sb="8" eb="9">
      <t>カイ</t>
    </rPh>
    <phoneticPr fontId="3"/>
  </si>
  <si>
    <t>ハロー運輸株式会社</t>
    <rPh sb="3" eb="8">
      <t>ウンユカブシキカイ</t>
    </rPh>
    <rPh sb="8" eb="9">
      <t>シャ</t>
    </rPh>
    <phoneticPr fontId="3"/>
  </si>
  <si>
    <t>はろーうんゆ</t>
    <phoneticPr fontId="3"/>
  </si>
  <si>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</si>
  <si>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3"/>
  </si>
  <si>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</si>
  <si>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3"/>
  </si>
  <si>
    <t>〇従業員の育児休業取得促進に積極的に努めます。
〇時短勤務などを取り入れ、子育て世代の従業員が働きやすい環境づくりに努めます。</t>
    <phoneticPr fontId="3"/>
  </si>
  <si>
    <t>http://k2senoo.com/</t>
    <phoneticPr fontId="3"/>
  </si>
  <si>
    <t>企業理念「住生活の発展に貢献することで全従業員の幸福を追求する」をモットーに社員一同努力し、お客様の快適な暮らしの実現のためにお役に立ちたいと願っております。</t>
    <phoneticPr fontId="3"/>
  </si>
  <si>
    <t>「All for children～すべては子どもたちのために～」を基本理念として、健康で明るく思いやりのある豊かな人間性と、自分の思いを表現できる自主性を持った子どもの育成を目指しております。</t>
    <phoneticPr fontId="3"/>
  </si>
  <si>
    <t>https://www.s-hikari.or.jp/</t>
    <phoneticPr fontId="3"/>
  </si>
  <si>
    <t>https://hello-unyu.co.jp/</t>
    <phoneticPr fontId="3"/>
  </si>
  <si>
    <t>ナカウングループに属し岡山を中心に大型車メインやタンクローリーで近県配送を行っております。また市内３か所に倉庫を構え物流拠点や出荷代行を行っております。</t>
    <phoneticPr fontId="3"/>
  </si>
  <si>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18"/>
  </si>
  <si>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17"/>
  </si>
  <si>
    <t>80歳でご自分の歯を20本残すことを目標に、患者さまとご家族の皆様が健康なお口で健やかな人生を過ごせるよう、皆さまの「町のホームドクター」としてお役にたちたいと日々頑張っています。</t>
    <phoneticPr fontId="3"/>
  </si>
  <si>
    <t>0215</t>
    <phoneticPr fontId="17"/>
  </si>
  <si>
    <t>山陽設計工業株式会社</t>
    <rPh sb="0" eb="6">
      <t>サンヨウセッケイコウギョウ</t>
    </rPh>
    <rPh sb="6" eb="10">
      <t>カブシキガイシャ</t>
    </rPh>
    <phoneticPr fontId="17"/>
  </si>
  <si>
    <t>さんようせっけいこうぎょう</t>
    <phoneticPr fontId="17"/>
  </si>
  <si>
    <t>0215</t>
    <phoneticPr fontId="3"/>
  </si>
  <si>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3"/>
  </si>
  <si>
    <t>R06207</t>
  </si>
  <si>
    <t>株式会社　日本チャンキー</t>
    <rPh sb="0" eb="4">
      <t>カブシキカイシャ</t>
    </rPh>
    <rPh sb="5" eb="7">
      <t>ニッポン</t>
    </rPh>
    <phoneticPr fontId="3"/>
  </si>
  <si>
    <t>岡山市</t>
    <rPh sb="0" eb="3">
      <t>オカヤマシ</t>
    </rPh>
    <phoneticPr fontId="3"/>
  </si>
  <si>
    <t>その他</t>
    <rPh sb="2" eb="3">
      <t>タ</t>
    </rPh>
    <phoneticPr fontId="3"/>
  </si>
  <si>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</si>
  <si>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</si>
  <si>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3"/>
  </si>
  <si>
    <t>https://www.chunky.co.jp/</t>
    <phoneticPr fontId="3"/>
  </si>
  <si>
    <t>R06208</t>
  </si>
  <si>
    <t>R06209</t>
  </si>
  <si>
    <t>R06210</t>
  </si>
  <si>
    <t>R06211</t>
  </si>
  <si>
    <t>R06212</t>
  </si>
  <si>
    <t>R06213</t>
  </si>
  <si>
    <t>R06214</t>
  </si>
  <si>
    <t>R06215</t>
  </si>
  <si>
    <t>システムプロダクト株式会社</t>
    <rPh sb="9" eb="13">
      <t>カブシキカイシャ</t>
    </rPh>
    <phoneticPr fontId="3"/>
  </si>
  <si>
    <t>東京海上日動火災保険株式会社岡山支店</t>
    <rPh sb="0" eb="6">
      <t>トウキョウカイジョウニチドウ</t>
    </rPh>
    <rPh sb="6" eb="14">
      <t>カサイホケンカブシキガイシャ</t>
    </rPh>
    <rPh sb="14" eb="16">
      <t>オカヤマ</t>
    </rPh>
    <rPh sb="16" eb="18">
      <t>シテン</t>
    </rPh>
    <phoneticPr fontId="3"/>
  </si>
  <si>
    <t>合同会社カヌレ研究所</t>
    <rPh sb="0" eb="2">
      <t>ゴウドウカイ</t>
    </rPh>
    <rPh sb="2" eb="4">
      <t>シャ</t>
    </rPh>
    <rPh sb="7" eb="10">
      <t>ケンキュウショ</t>
    </rPh>
    <phoneticPr fontId="3"/>
  </si>
  <si>
    <t>奈義町</t>
    <rPh sb="0" eb="3">
      <t>ナギチョウ</t>
    </rPh>
    <phoneticPr fontId="3"/>
  </si>
  <si>
    <t>岡山市</t>
    <rPh sb="0" eb="3">
      <t>オカヤマシ</t>
    </rPh>
    <phoneticPr fontId="3"/>
  </si>
  <si>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</si>
  <si>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3"/>
  </si>
  <si>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</si>
  <si>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</si>
  <si>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3"/>
  </si>
  <si>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</si>
  <si>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</si>
  <si>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3"/>
  </si>
  <si>
    <t>https://www.sysproduct.com/</t>
    <phoneticPr fontId="3"/>
  </si>
  <si>
    <t>1983年に自動車部品メーカーの基幹システム構築のIT会社として設立。システム開発に加え、パッケージソフト・RPA等のノーコードツール導入支援も行っています。</t>
    <phoneticPr fontId="3"/>
  </si>
  <si>
    <t>https://www.tokiomarine-nichido.co.jp/</t>
    <phoneticPr fontId="3"/>
  </si>
  <si>
    <t>「お客様や社会の“いつも”を支え、“いざ”をお守りする」というパーパスのもと、保険を通じてお客様に安心と安全をお届けできるよう努めてまいります。</t>
    <phoneticPr fontId="3"/>
  </si>
  <si>
    <t>http://gateau-mur.jp/</t>
    <phoneticPr fontId="3"/>
  </si>
  <si>
    <t>2015年にオープンしたカヌレ専門店で、洋菓子（主にカヌレ）の製造販売・百貨店などへの卸を行っています。2024年には子育てのまち奈義町へ移転しました。</t>
    <phoneticPr fontId="3"/>
  </si>
  <si>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</si>
  <si>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</si>
  <si>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3"/>
  </si>
  <si>
    <t>〇男性育休取得促進の一環として、配偶者出産時には１０日間の有給公休を取得できます。
〇小学校就学前の子どもを持つ社員は育児短時間勤務・時差勤務ができます。さらに特別な事情がある場合には小学校６年生まで利用できます。
〇フレックスタイム制度、時間単位年休制度、在宅勤務制度を導入しています。</t>
    <phoneticPr fontId="3"/>
  </si>
  <si>
    <t>R06216</t>
  </si>
  <si>
    <t>R06217</t>
  </si>
  <si>
    <t>R06218</t>
  </si>
  <si>
    <t>R06219</t>
  </si>
  <si>
    <t>R06220</t>
  </si>
  <si>
    <t>R06221</t>
  </si>
  <si>
    <t>カヨー建設株式会社</t>
    <rPh sb="3" eb="5">
      <t>ケンセツ</t>
    </rPh>
    <rPh sb="5" eb="9">
      <t>カブシキカイシャ</t>
    </rPh>
    <phoneticPr fontId="3"/>
  </si>
  <si>
    <t>かよーけんせつ</t>
    <phoneticPr fontId="3"/>
  </si>
  <si>
    <t>716-1112</t>
    <phoneticPr fontId="3"/>
  </si>
  <si>
    <t>吉備中央町</t>
    <rPh sb="0" eb="5">
      <t>キビチュウオウチョウ</t>
    </rPh>
    <phoneticPr fontId="3"/>
  </si>
  <si>
    <t>吉備中央町を中心に、土木・建築工事を行っています。
ユース世代・子育て世代が安心して暮らしていけるよう、さらなる雇用の創出と安定した生活環境づくりをめざします。</t>
    <phoneticPr fontId="3"/>
  </si>
  <si>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3"/>
  </si>
  <si>
    <t>https://kayoh.co.jp</t>
    <phoneticPr fontId="3"/>
  </si>
  <si>
    <t>株式会社　大平総建</t>
    <phoneticPr fontId="3"/>
  </si>
  <si>
    <t>たいへいそうけん</t>
  </si>
  <si>
    <t>700-0981</t>
  </si>
  <si>
    <t>岡山市</t>
    <rPh sb="0" eb="3">
      <t>オカヤマシ</t>
    </rPh>
    <phoneticPr fontId="3"/>
  </si>
  <si>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3"/>
  </si>
  <si>
    <t>えびすきゅうはい</t>
  </si>
  <si>
    <t>株式会社　戎急配</t>
  </si>
  <si>
    <t>701-4272</t>
  </si>
  <si>
    <t>瀬戸内市</t>
    <rPh sb="0" eb="4">
      <t>セトウチシ</t>
    </rPh>
    <phoneticPr fontId="3"/>
  </si>
  <si>
    <t>ありむねじどうしゃこうぎょう</t>
  </si>
  <si>
    <t>有宗自動車工業</t>
  </si>
  <si>
    <t>708-1325</t>
  </si>
  <si>
    <t>奈義町</t>
    <rPh sb="0" eb="3">
      <t>ナギチョウ</t>
    </rPh>
    <phoneticPr fontId="3"/>
  </si>
  <si>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3"/>
  </si>
  <si>
    <t>エール</t>
    <phoneticPr fontId="3"/>
  </si>
  <si>
    <t>えーる</t>
    <phoneticPr fontId="3"/>
  </si>
  <si>
    <t>〇育児休業を取得しやすい社内環境を整えるため、社内研修を行います。
〇個人面談を随時行い、多様な働き方に応えます。
〇従業員のスキルを活用して、地域の青少年健全育成活動を応援します。</t>
    <phoneticPr fontId="3"/>
  </si>
  <si>
    <t>https://taiheisouken.jp/</t>
    <phoneticPr fontId="3"/>
  </si>
  <si>
    <t>当社は、建設業を営んでおり、岡山県民の皆様の生活の基盤である橋梁を守るため、主として橋梁の部材や構造物の劣化を抑制・補修し、耐久性や機能性を維持・回復させる工事を施工しています。</t>
    <phoneticPr fontId="3"/>
  </si>
  <si>
    <t>www.fas-logistic-ebisu.com</t>
    <phoneticPr fontId="3"/>
  </si>
  <si>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3"/>
  </si>
  <si>
    <t>昭和49年に代表者の父親が奈義町で自動車整備業を開業し、平成16年に現代表者が事業承継を行い、現在は主に自動車の卸売り、ロードサービス、レンタカー事業を行っています。</t>
    <phoneticPr fontId="3"/>
  </si>
  <si>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3"/>
  </si>
  <si>
    <t>R6</t>
    <phoneticPr fontId="3"/>
  </si>
  <si>
    <t>R6</t>
    <phoneticPr fontId="17"/>
  </si>
  <si>
    <t>社会保険労務士法人ファイブローズ</t>
    <phoneticPr fontId="3"/>
  </si>
  <si>
    <t>ふぁいぶろーず</t>
  </si>
  <si>
    <t>岡山市</t>
    <rPh sb="0" eb="3">
      <t>オカヤマシ</t>
    </rPh>
    <phoneticPr fontId="3"/>
  </si>
  <si>
    <t>津山市</t>
    <rPh sb="0" eb="3">
      <t>ツヤマシ</t>
    </rPh>
    <phoneticPr fontId="3"/>
  </si>
  <si>
    <t>倉敷市</t>
    <rPh sb="0" eb="3">
      <t>クラシキシ</t>
    </rPh>
    <phoneticPr fontId="3"/>
  </si>
  <si>
    <t>https://www.sr-yumika.com</t>
    <phoneticPr fontId="3"/>
  </si>
  <si>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3"/>
  </si>
  <si>
    <t>〇有給休暇の取得促進に努めます。
〇従業員のワークライフバランスを考え、実践します。</t>
    <phoneticPr fontId="3"/>
  </si>
  <si>
    <t>株式会社エムケイクラフト</t>
  </si>
  <si>
    <t>えむけいくらふと</t>
    <phoneticPr fontId="3"/>
  </si>
  <si>
    <t>700-0945</t>
    <phoneticPr fontId="3"/>
  </si>
  <si>
    <t>〇従業員の育児休業の取得や新たな休暇の付与、始業時間等の変更、短時間勤務制度を通じて、女性だけでなく男性も育休を取りやすい環境をつくります。</t>
    <phoneticPr fontId="3"/>
  </si>
  <si>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</si>
  <si>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</si>
  <si>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3"/>
  </si>
  <si>
    <t>社会福祉法人くるみ</t>
  </si>
  <si>
    <t>くるみ</t>
    <phoneticPr fontId="3"/>
  </si>
  <si>
    <t>701-0104</t>
  </si>
  <si>
    <t>障がいがあっても自分らしく生きていきたいという思いに寄り添いながら、みんなが社会の中で共に喜び、笑い、泣き、怒り、そして学び合っていけるよう日々活動に取り組んでいます。</t>
    <phoneticPr fontId="3"/>
  </si>
  <si>
    <t>〇従業員の有給休暇取得促進に取り組みます。
〇子どもを連れての職場への出勤を積極的に支援します。</t>
    <phoneticPr fontId="3"/>
  </si>
  <si>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</si>
  <si>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</si>
  <si>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</si>
  <si>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3"/>
  </si>
  <si>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</si>
  <si>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</si>
  <si>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</si>
  <si>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3"/>
  </si>
  <si>
    <t>https://www.redrice-co.com/</t>
    <phoneticPr fontId="3"/>
  </si>
  <si>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3"/>
  </si>
  <si>
    <t>https://mkcraft.co.jp/</t>
    <phoneticPr fontId="3"/>
  </si>
  <si>
    <t>当社は車等の金属部品の製造や、福祉用昇降機等の製造販売をおこなっています。お客様の希望に合わせての納期や、メーカー品では難しいカスタマイズも承ります。</t>
    <phoneticPr fontId="3"/>
  </si>
  <si>
    <t>板金・プレス加工を営み、主に金属屋根部材を中心に、その他金属製品を製造し、特に金属屋根部材は加工だけでなく、試作開発から企画提案まで幅広く手掛けています。</t>
    <phoneticPr fontId="3"/>
  </si>
  <si>
    <t>http://www.jpyuukabutu.com/</t>
    <phoneticPr fontId="3"/>
  </si>
  <si>
    <t>http://ww32.tiki.ne.jp/~kurumi/</t>
    <phoneticPr fontId="3"/>
  </si>
  <si>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3"/>
  </si>
  <si>
    <t>R06222</t>
  </si>
  <si>
    <t>R06223</t>
  </si>
  <si>
    <t>R06224</t>
  </si>
  <si>
    <t>R06225</t>
  </si>
  <si>
    <t>株式会社リレーションプラス</t>
    <rPh sb="0" eb="4">
      <t>カブシキカイシャ</t>
    </rPh>
    <phoneticPr fontId="3"/>
  </si>
  <si>
    <t>岡山市</t>
    <rPh sb="0" eb="3">
      <t>オカヤマシ</t>
    </rPh>
    <phoneticPr fontId="3"/>
  </si>
  <si>
    <t>株式会社　くらや</t>
    <rPh sb="0" eb="4">
      <t>カブシキカイシャ</t>
    </rPh>
    <phoneticPr fontId="3"/>
  </si>
  <si>
    <t>津山市</t>
    <rPh sb="0" eb="3">
      <t>ツヤマシ</t>
    </rPh>
    <phoneticPr fontId="3"/>
  </si>
  <si>
    <t>株式会社アイリス</t>
    <rPh sb="0" eb="4">
      <t>カブシキカイシャ</t>
    </rPh>
    <phoneticPr fontId="3"/>
  </si>
  <si>
    <t>有限会社髙山モータース</t>
    <rPh sb="0" eb="6">
      <t>ユウゲンガイシャタカヤマ</t>
    </rPh>
    <phoneticPr fontId="3"/>
  </si>
  <si>
    <t>くらや</t>
    <phoneticPr fontId="3"/>
  </si>
  <si>
    <t>あいりす</t>
    <phoneticPr fontId="3"/>
  </si>
  <si>
    <t>たかやまもーたーす</t>
    <phoneticPr fontId="3"/>
  </si>
  <si>
    <t>りれーしょんぷらす</t>
    <phoneticPr fontId="3"/>
  </si>
  <si>
    <t>700-0953</t>
    <phoneticPr fontId="3"/>
  </si>
  <si>
    <t>708-0824</t>
    <phoneticPr fontId="3"/>
  </si>
  <si>
    <t>708-0061</t>
    <phoneticPr fontId="3"/>
  </si>
  <si>
    <t>708-1224</t>
    <phoneticPr fontId="3"/>
  </si>
  <si>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3"/>
  </si>
  <si>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3"/>
  </si>
  <si>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</si>
  <si>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3"/>
  </si>
  <si>
    <t>〇男女ともに育児休業を取得しやすい環境を整備します。
〇緊急時に子どもを職場に連れてこられる仕組みをつくります。
〇育児中の社員の負担を軽減します。</t>
    <phoneticPr fontId="3"/>
  </si>
  <si>
    <t>https://relationplus.jp/</t>
    <phoneticPr fontId="3"/>
  </si>
  <si>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3"/>
  </si>
  <si>
    <t>https://www.iris-co.biz/</t>
    <phoneticPr fontId="3"/>
  </si>
  <si>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3"/>
  </si>
  <si>
    <t>https://arrowharness.com/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</si>
</sst>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411]ge\.m\.d;@"/>
    <numFmt numFmtId="178" formatCode="0_);[Red]\(0\)"/>
  </numFmts>
  <fonts count="3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 fillId="0" borderId="0">
      <alignment vertical="center"/>
    </xf>
    <xf numFmtId="0" fontId="19" fillId="0" borderId="0">
      <alignment vertical="center"/>
    </xf>
    <xf numFmtId="0" fontId="28" fillId="0" borderId="0" applyNumberFormat="0" applyFill="0" applyBorder="0" applyAlignment="0" applyProtection="0">
      <alignment vertical="top"/>
      <protection locked="0"/>
    </xf>
  </cellStyleXfs>
  <cellXfs count="226">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3" xfId="0" applyFont="1" applyBorder="1">
      <alignment vertical="center"/>
    </xf>
    <xf numFmtId="0" fontId="10" fillId="0" borderId="4" xfId="0" applyFont="1" applyBorder="1" applyAlignment="1">
      <alignment horizontal="distributed"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lignmen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lignment vertical="center"/>
    </xf>
    <xf numFmtId="0" fontId="10" fillId="0" borderId="10" xfId="0" applyFont="1" applyBorder="1" applyAlignment="1">
      <alignment horizontal="distributed"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distributed"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lignment vertical="center"/>
    </xf>
    <xf numFmtId="0" fontId="10" fillId="0" borderId="7" xfId="0" applyFont="1" applyBorder="1" applyAlignment="1">
      <alignment horizontal="distributed"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distributed" vertical="center" shrinkToFit="1"/>
    </xf>
    <xf numFmtId="0" fontId="10" fillId="0" borderId="10" xfId="0" applyFont="1" applyBorder="1" applyAlignment="1">
      <alignment horizontal="center" vertical="center" shrinkToFit="1"/>
    </xf>
    <xf numFmtId="0" fontId="10" fillId="0" borderId="15" xfId="0" applyFont="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vertical="center" shrinkToFit="1"/>
    </xf>
    <xf numFmtId="0" fontId="10" fillId="0" borderId="21" xfId="0" applyFont="1" applyBorder="1" applyAlignment="1">
      <alignment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vertical="center" shrinkToFit="1"/>
    </xf>
    <xf numFmtId="0" fontId="10" fillId="0" borderId="24" xfId="0" applyFont="1" applyBorder="1" applyAlignment="1">
      <alignment vertical="center" shrinkToFit="1"/>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vertical="center"/>
    </xf>
    <xf numFmtId="0" fontId="10" fillId="0" borderId="12" xfId="0" applyFont="1" applyBorder="1" applyAlignment="1">
      <alignment vertical="center"/>
    </xf>
    <xf numFmtId="0" fontId="10" fillId="0" borderId="12" xfId="0" applyFont="1" applyBorder="1" applyAlignment="1">
      <alignment vertical="center" shrinkToFit="1"/>
    </xf>
    <xf numFmtId="0" fontId="10" fillId="0" borderId="26" xfId="0" applyFont="1" applyBorder="1" applyAlignment="1">
      <alignmen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distributed" vertical="center"/>
    </xf>
    <xf numFmtId="38" fontId="10" fillId="0" borderId="8" xfId="0" applyNumberFormat="1" applyFont="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lignment vertical="center"/>
    </xf>
    <xf numFmtId="0" fontId="12" fillId="0" borderId="5" xfId="0" applyFont="1" applyBorder="1" applyAlignment="1">
      <alignment horizontal="center" vertical="center"/>
    </xf>
    <xf numFmtId="0" fontId="8" fillId="0" borderId="1" xfId="1" applyFill="1" applyBorder="1" applyAlignment="1" applyProtection="1">
      <alignment vertical="center" wrapText="1"/>
    </xf>
    <xf numFmtId="0" fontId="13" fillId="0" borderId="10" xfId="0" applyFont="1" applyBorder="1" applyAlignment="1">
      <alignment horizontal="distributed" vertical="center"/>
    </xf>
    <xf numFmtId="0" fontId="13" fillId="0" borderId="10" xfId="0" applyFont="1" applyBorder="1" applyAlignment="1">
      <alignment horizontal="distributed" vertical="center" shrinkToFit="1"/>
    </xf>
    <xf numFmtId="0" fontId="13" fillId="0" borderId="7" xfId="0" applyFont="1" applyBorder="1" applyAlignment="1">
      <alignment horizontal="distributed" vertical="center"/>
    </xf>
    <xf numFmtId="0" fontId="13" fillId="0" borderId="12" xfId="0" applyFont="1" applyBorder="1" applyAlignment="1">
      <alignment horizontal="distributed" vertical="center"/>
    </xf>
    <xf numFmtId="0" fontId="14" fillId="0" borderId="0" xfId="0" applyFont="1">
      <alignment vertical="center"/>
    </xf>
    <xf numFmtId="0" fontId="9" fillId="0" borderId="0" xfId="0" applyFont="1" applyAlignment="1">
      <alignment vertical="center"/>
    </xf>
    <xf numFmtId="0" fontId="10" fillId="0" borderId="0" xfId="0" applyFont="1" applyAlignment="1">
      <alignment horizontal="left" vertical="center" wrapText="1"/>
    </xf>
    <xf numFmtId="0" fontId="10" fillId="0" borderId="3" xfId="0" applyFont="1" applyBorder="1" applyAlignment="1">
      <alignment horizontal="center" vertical="center"/>
    </xf>
    <xf numFmtId="0" fontId="14" fillId="0" borderId="0" xfId="0" applyFont="1" applyBorder="1">
      <alignment vertical="center"/>
    </xf>
    <xf numFmtId="0" fontId="10"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distributed" vertical="center" shrinkToFit="1"/>
    </xf>
    <xf numFmtId="0" fontId="13" fillId="0" borderId="0" xfId="0" applyFont="1" applyBorder="1" applyAlignment="1">
      <alignment horizontal="distributed" vertical="center" shrinkToFit="1"/>
    </xf>
    <xf numFmtId="0" fontId="12" fillId="0" borderId="0" xfId="0" applyFont="1" applyBorder="1" applyAlignment="1">
      <alignment horizontal="center" vertical="center" shrinkToFit="1"/>
    </xf>
    <xf numFmtId="0" fontId="10" fillId="0" borderId="0" xfId="0" applyFont="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xf>
    <xf numFmtId="0" fontId="16" fillId="0" borderId="0" xfId="0" applyFont="1" applyFill="1" applyBorder="1">
      <alignment vertical="center"/>
    </xf>
    <xf numFmtId="0" fontId="16" fillId="0" borderId="0" xfId="0" applyFont="1" applyFill="1">
      <alignment vertical="center"/>
    </xf>
    <xf numFmtId="0" fontId="16" fillId="0" borderId="0"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left" vertical="center"/>
    </xf>
    <xf numFmtId="177" fontId="16" fillId="0" borderId="0" xfId="0" applyNumberFormat="1" applyFont="1" applyFill="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32" xfId="0" applyFont="1" applyFill="1" applyBorder="1" applyAlignment="1">
      <alignment horizontal="center" vertical="center"/>
    </xf>
    <xf numFmtId="0" fontId="16" fillId="0" borderId="1" xfId="0" applyFont="1" applyFill="1" applyBorder="1">
      <alignment vertical="center"/>
    </xf>
    <xf numFmtId="177" fontId="16" fillId="0" borderId="1" xfId="0" applyNumberFormat="1" applyFont="1" applyFill="1" applyBorder="1">
      <alignment vertical="center"/>
    </xf>
    <xf numFmtId="0" fontId="19" fillId="0" borderId="1" xfId="1" applyFont="1" applyFill="1" applyBorder="1" applyAlignment="1" applyProtection="1">
      <alignment vertical="center" wrapText="1"/>
    </xf>
    <xf numFmtId="0" fontId="16" fillId="0" borderId="1" xfId="0" quotePrefix="1" applyFont="1" applyFill="1" applyBorder="1" applyAlignment="1">
      <alignment horizontal="center" vertical="center"/>
    </xf>
    <xf numFmtId="14" fontId="16" fillId="0" borderId="1" xfId="0" applyNumberFormat="1" applyFont="1" applyFill="1" applyBorder="1" applyAlignment="1">
      <alignment vertical="center" wrapText="1"/>
    </xf>
    <xf numFmtId="14" fontId="16" fillId="0" borderId="1" xfId="0" applyNumberFormat="1" applyFont="1" applyFill="1" applyBorder="1">
      <alignment vertical="center"/>
    </xf>
    <xf numFmtId="14" fontId="16" fillId="0" borderId="0" xfId="0" applyNumberFormat="1" applyFont="1" applyFill="1" applyBorder="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shrinkToFit="1"/>
    </xf>
    <xf numFmtId="0" fontId="16" fillId="0" borderId="34"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2" xfId="0" applyFont="1" applyFill="1" applyBorder="1" applyAlignment="1">
      <alignment vertical="center"/>
    </xf>
    <xf numFmtId="0" fontId="16" fillId="0" borderId="32" xfId="0" applyFont="1" applyFill="1" applyBorder="1" applyAlignment="1">
      <alignment vertical="center" wrapText="1"/>
    </xf>
    <xf numFmtId="0" fontId="16" fillId="0" borderId="32" xfId="0" applyFont="1" applyFill="1" applyBorder="1" applyAlignment="1">
      <alignment vertical="center" wrapText="1" shrinkToFit="1"/>
    </xf>
    <xf numFmtId="0" fontId="16" fillId="0" borderId="32" xfId="0" applyFont="1" applyFill="1" applyBorder="1">
      <alignment vertical="center"/>
    </xf>
    <xf numFmtId="177" fontId="16" fillId="0" borderId="32" xfId="0" applyNumberFormat="1" applyFont="1" applyFill="1" applyBorder="1">
      <alignment vertical="center"/>
    </xf>
    <xf numFmtId="0" fontId="16" fillId="0" borderId="34" xfId="0" applyFont="1" applyFill="1" applyBorder="1" applyAlignment="1">
      <alignment vertical="center" wrapText="1"/>
    </xf>
    <xf numFmtId="0" fontId="16" fillId="0" borderId="10" xfId="0" applyFont="1" applyFill="1" applyBorder="1" applyAlignment="1">
      <alignment vertical="center" wrapText="1"/>
    </xf>
    <xf numFmtId="0" fontId="16" fillId="0" borderId="33" xfId="0" applyFont="1" applyFill="1" applyBorder="1" applyAlignment="1">
      <alignment vertical="center" wrapText="1"/>
    </xf>
    <xf numFmtId="0" fontId="16" fillId="0" borderId="36" xfId="0" applyFont="1" applyFill="1" applyBorder="1" applyAlignment="1">
      <alignment vertical="center" wrapText="1"/>
    </xf>
    <xf numFmtId="14" fontId="19" fillId="0" borderId="1" xfId="1" applyNumberFormat="1" applyFont="1" applyFill="1" applyBorder="1" applyAlignment="1" applyProtection="1">
      <alignment vertical="center" wrapText="1"/>
    </xf>
    <xf numFmtId="0" fontId="19" fillId="0" borderId="1" xfId="1" applyFont="1" applyFill="1" applyBorder="1" applyAlignment="1" applyProtection="1">
      <alignment vertical="center" wrapText="1" shrinkToFit="1"/>
    </xf>
    <xf numFmtId="38" fontId="19" fillId="0" borderId="1" xfId="2" applyFont="1" applyFill="1" applyBorder="1" applyAlignment="1" applyProtection="1">
      <alignment vertical="center" wrapText="1" shrinkToFit="1"/>
    </xf>
    <xf numFmtId="0" fontId="8" fillId="0" borderId="1" xfId="1" applyNumberFormat="1" applyFill="1" applyBorder="1" applyAlignment="1" applyProtection="1">
      <alignment vertical="center" wrapText="1"/>
    </xf>
    <xf numFmtId="0" fontId="16" fillId="0" borderId="34" xfId="0" applyFont="1" applyFill="1" applyBorder="1" applyAlignment="1">
      <alignment vertical="center"/>
    </xf>
    <xf numFmtId="49" fontId="16" fillId="0" borderId="1" xfId="0" applyNumberFormat="1" applyFont="1" applyFill="1" applyBorder="1" applyAlignment="1">
      <alignment vertical="center"/>
    </xf>
    <xf numFmtId="0" fontId="16" fillId="0" borderId="1" xfId="3" applyFont="1" applyFill="1" applyBorder="1" applyAlignment="1">
      <alignment horizontal="center" vertical="center" wrapText="1"/>
    </xf>
    <xf numFmtId="177" fontId="16" fillId="0" borderId="1" xfId="3" applyNumberFormat="1" applyFont="1" applyFill="1" applyBorder="1" applyAlignment="1">
      <alignment horizontal="center" vertical="center" wrapText="1"/>
    </xf>
    <xf numFmtId="0" fontId="1" fillId="0" borderId="0" xfId="3" applyAlignment="1">
      <alignment vertical="center" wrapText="1"/>
    </xf>
    <xf numFmtId="0" fontId="16" fillId="0" borderId="1" xfId="3" applyFont="1" applyFill="1" applyBorder="1" applyAlignment="1">
      <alignment vertical="center" wrapText="1"/>
    </xf>
    <xf numFmtId="0" fontId="1" fillId="0" borderId="0" xfId="3">
      <alignment vertical="center"/>
    </xf>
    <xf numFmtId="0" fontId="16" fillId="0" borderId="0" xfId="3" applyFont="1" applyFill="1" applyAlignment="1">
      <alignment horizontal="center" vertical="center"/>
    </xf>
    <xf numFmtId="177" fontId="16" fillId="0" borderId="0" xfId="3" applyNumberFormat="1" applyFont="1" applyFill="1" applyAlignment="1">
      <alignment horizontal="center" vertical="center"/>
    </xf>
    <xf numFmtId="0" fontId="16" fillId="0" borderId="0" xfId="3" applyFont="1" applyFill="1">
      <alignment vertical="center"/>
    </xf>
    <xf numFmtId="38" fontId="16" fillId="0" borderId="1" xfId="2" applyFont="1" applyFill="1" applyBorder="1" applyAlignment="1">
      <alignment horizontal="center" vertical="center" wrapText="1"/>
    </xf>
    <xf numFmtId="0" fontId="16" fillId="0" borderId="1" xfId="3" applyNumberFormat="1" applyFont="1" applyFill="1" applyBorder="1" applyAlignment="1">
      <alignment vertical="center" wrapText="1"/>
    </xf>
    <xf numFmtId="0" fontId="16" fillId="0" borderId="1" xfId="3" applyNumberFormat="1" applyFont="1" applyFill="1" applyBorder="1" applyAlignment="1">
      <alignment horizontal="center" vertical="center" wrapText="1"/>
    </xf>
    <xf numFmtId="0" fontId="16" fillId="0" borderId="0" xfId="3" applyNumberFormat="1" applyFont="1" applyFill="1">
      <alignment vertical="center"/>
    </xf>
    <xf numFmtId="38" fontId="16" fillId="0" borderId="1" xfId="2" applyFont="1" applyFill="1" applyBorder="1" applyAlignment="1">
      <alignment vertical="center" wrapText="1"/>
    </xf>
    <xf numFmtId="0" fontId="16" fillId="0" borderId="0" xfId="3" applyFont="1" applyFill="1" applyAlignment="1">
      <alignment horizontal="center" vertical="center" wrapText="1"/>
    </xf>
    <xf numFmtId="0" fontId="16" fillId="0" borderId="0" xfId="0" applyFont="1" applyFill="1" applyAlignment="1">
      <alignment vertical="center"/>
    </xf>
    <xf numFmtId="57" fontId="16" fillId="0" borderId="1" xfId="0" applyNumberFormat="1" applyFont="1" applyFill="1" applyBorder="1" applyAlignment="1">
      <alignment vertical="center" wrapText="1"/>
    </xf>
    <xf numFmtId="0" fontId="16" fillId="2" borderId="1" xfId="0" applyFont="1" applyFill="1" applyBorder="1" applyAlignment="1">
      <alignment horizontal="left" vertical="center"/>
    </xf>
    <xf numFmtId="0" fontId="8" fillId="0" borderId="32" xfId="1" applyFill="1" applyBorder="1" applyAlignment="1" applyProtection="1">
      <alignment vertical="center" wrapText="1"/>
    </xf>
    <xf numFmtId="0" fontId="9" fillId="0" borderId="0" xfId="0" applyFont="1" applyAlignment="1">
      <alignment vertical="center"/>
    </xf>
    <xf numFmtId="0" fontId="21" fillId="0" borderId="1" xfId="3" applyNumberFormat="1" applyFont="1" applyFill="1" applyBorder="1" applyAlignment="1">
      <alignment vertical="center" wrapText="1"/>
    </xf>
    <xf numFmtId="0" fontId="9" fillId="0" borderId="0" xfId="0" applyFont="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8" fillId="0" borderId="1" xfId="1" applyFill="1" applyBorder="1" applyAlignment="1" applyProtection="1">
      <alignment vertical="center" wrapText="1" shrinkToFit="1"/>
    </xf>
    <xf numFmtId="0" fontId="8" fillId="0" borderId="33" xfId="1" applyFill="1" applyBorder="1" applyAlignment="1" applyProtection="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8" fillId="0" borderId="1" xfId="1" applyNumberFormat="1" applyFill="1" applyBorder="1" applyAlignment="1" applyProtection="1">
      <alignment vertical="center"/>
    </xf>
    <xf numFmtId="57" fontId="0" fillId="0" borderId="1" xfId="0" applyNumberFormat="1" applyBorder="1">
      <alignment vertical="center"/>
    </xf>
    <xf numFmtId="0" fontId="16" fillId="0" borderId="1" xfId="0" applyFont="1" applyFill="1" applyBorder="1" applyAlignment="1">
      <alignment horizontal="right" vertical="center"/>
    </xf>
    <xf numFmtId="177" fontId="16" fillId="0" borderId="1" xfId="0" applyNumberFormat="1" applyFont="1" applyFill="1" applyBorder="1" applyAlignment="1">
      <alignment horizontal="right" vertical="center"/>
    </xf>
    <xf numFmtId="0" fontId="16" fillId="3" borderId="1" xfId="0" applyFont="1" applyFill="1" applyBorder="1" applyAlignment="1">
      <alignment vertical="center" wrapText="1"/>
    </xf>
    <xf numFmtId="57" fontId="0" fillId="0" borderId="1" xfId="0" applyNumberFormat="1" applyFill="1" applyBorder="1">
      <alignment vertical="center"/>
    </xf>
    <xf numFmtId="49" fontId="0" fillId="0" borderId="1" xfId="0" quotePrefix="1" applyNumberFormat="1" applyBorder="1" applyAlignment="1">
      <alignment horizontal="right" vertical="center"/>
    </xf>
    <xf numFmtId="0" fontId="16" fillId="0" borderId="12" xfId="0" applyFont="1" applyFill="1" applyBorder="1" applyAlignment="1">
      <alignment vertical="center" wrapText="1"/>
    </xf>
    <xf numFmtId="49" fontId="0" fillId="0" borderId="0" xfId="0" quotePrefix="1" applyNumberFormat="1" applyBorder="1" applyAlignment="1">
      <alignment horizontal="right" vertical="center"/>
    </xf>
    <xf numFmtId="57" fontId="0" fillId="0" borderId="0" xfId="0" applyNumberFormat="1" applyBorder="1">
      <alignment vertical="center"/>
    </xf>
    <xf numFmtId="0" fontId="1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24" xfId="0" applyFill="1" applyBorder="1" applyAlignment="1">
      <alignment horizontal="center" vertical="center" wrapText="1"/>
    </xf>
    <xf numFmtId="14" fontId="16" fillId="0" borderId="24" xfId="0" applyNumberFormat="1" applyFont="1" applyFill="1" applyBorder="1" applyAlignment="1">
      <alignment horizontal="center" vertical="center"/>
    </xf>
    <xf numFmtId="0" fontId="16" fillId="0" borderId="26" xfId="0" applyFont="1" applyFill="1" applyBorder="1" applyAlignment="1">
      <alignment horizontal="center" vertical="center"/>
    </xf>
    <xf numFmtId="0" fontId="16" fillId="0" borderId="32" xfId="0" applyFont="1" applyFill="1" applyBorder="1" applyAlignment="1">
      <alignment horizontal="left" vertical="center" wrapText="1"/>
    </xf>
    <xf numFmtId="0" fontId="16" fillId="0" borderId="0" xfId="0" applyFont="1" applyFill="1" applyAlignment="1">
      <alignment horizontal="left" vertical="center" wrapText="1"/>
    </xf>
    <xf numFmtId="0" fontId="0" fillId="0" borderId="1" xfId="0" quotePrefix="1" applyBorder="1" applyAlignment="1">
      <alignment horizontal="right" vertical="center"/>
    </xf>
    <xf numFmtId="0" fontId="0" fillId="0" borderId="1" xfId="0" quotePrefix="1" applyFill="1" applyBorder="1" applyAlignment="1">
      <alignment horizontal="right" vertical="center"/>
    </xf>
    <xf numFmtId="49" fontId="0" fillId="0" borderId="1" xfId="0" quotePrefix="1" applyNumberFormat="1" applyFill="1" applyBorder="1" applyAlignment="1">
      <alignment horizontal="right" vertical="center"/>
    </xf>
    <xf numFmtId="49" fontId="0" fillId="0" borderId="1" xfId="0" applyNumberFormat="1" applyFill="1" applyBorder="1" applyAlignment="1">
      <alignment horizontal="right" vertical="center"/>
    </xf>
    <xf numFmtId="0" fontId="0" fillId="0" borderId="0" xfId="0" applyFill="1">
      <alignment vertical="center"/>
    </xf>
    <xf numFmtId="0" fontId="16" fillId="0" borderId="1" xfId="0" applyFont="1" applyFill="1" applyBorder="1" applyAlignment="1">
      <alignment vertical="top" wrapText="1"/>
    </xf>
    <xf numFmtId="0" fontId="22" fillId="0" borderId="0" xfId="0" applyFont="1" applyFill="1" applyAlignment="1">
      <alignment vertical="center" wrapText="1"/>
    </xf>
    <xf numFmtId="0" fontId="0" fillId="0" borderId="1" xfId="0" applyFill="1" applyBorder="1" applyAlignment="1">
      <alignment horizontal="left" vertical="center" wrapText="1"/>
    </xf>
    <xf numFmtId="57" fontId="0" fillId="0" borderId="1" xfId="0" quotePrefix="1" applyNumberFormat="1" applyFill="1" applyBorder="1">
      <alignment vertical="center"/>
    </xf>
    <xf numFmtId="49" fontId="0" fillId="0" borderId="24" xfId="0" quotePrefix="1" applyNumberFormat="1" applyFill="1" applyBorder="1" applyAlignment="1">
      <alignment horizontal="center" vertical="center"/>
    </xf>
    <xf numFmtId="57" fontId="0" fillId="0" borderId="1" xfId="0" quotePrefix="1" applyNumberFormat="1" applyFill="1" applyBorder="1" applyAlignment="1">
      <alignment horizontal="right" vertical="center"/>
    </xf>
    <xf numFmtId="0" fontId="0" fillId="0" borderId="1" xfId="0" applyFill="1" applyBorder="1" applyAlignment="1">
      <alignment vertical="center"/>
    </xf>
    <xf numFmtId="0" fontId="0" fillId="0" borderId="1" xfId="0" applyFont="1" applyFill="1" applyBorder="1" applyAlignment="1">
      <alignment vertical="center"/>
    </xf>
    <xf numFmtId="0" fontId="25" fillId="0" borderId="1" xfId="0" applyFont="1" applyFill="1" applyBorder="1" applyAlignment="1">
      <alignment vertical="center" wrapText="1"/>
    </xf>
    <xf numFmtId="0" fontId="0" fillId="0" borderId="1" xfId="2" applyNumberFormat="1" applyFont="1" applyFill="1" applyBorder="1" applyAlignment="1">
      <alignment vertical="center"/>
    </xf>
    <xf numFmtId="0" fontId="0" fillId="0" borderId="1" xfId="2" applyNumberFormat="1" applyFont="1" applyFill="1" applyBorder="1">
      <alignment vertical="center"/>
    </xf>
    <xf numFmtId="0" fontId="24" fillId="0" borderId="1" xfId="0" applyFont="1" applyFill="1" applyBorder="1">
      <alignment vertical="center"/>
    </xf>
    <xf numFmtId="0" fontId="0" fillId="0" borderId="1" xfId="0" applyNumberFormat="1" applyFill="1" applyBorder="1">
      <alignment vertical="center"/>
    </xf>
    <xf numFmtId="0" fontId="29" fillId="0" borderId="0" xfId="0" applyFont="1" applyBorder="1" applyAlignment="1">
      <alignment vertical="center"/>
    </xf>
    <xf numFmtId="0" fontId="19" fillId="0" borderId="1" xfId="0" applyFont="1" applyBorder="1" applyAlignment="1">
      <alignment vertical="center" wrapText="1" shrinkToFi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177" fontId="16"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49" fontId="0" fillId="2" borderId="1" xfId="0" quotePrefix="1" applyNumberFormat="1" applyFill="1" applyBorder="1" applyAlignment="1">
      <alignment horizontal="center" vertical="center"/>
    </xf>
    <xf numFmtId="0" fontId="16" fillId="2" borderId="24" xfId="0" applyFont="1" applyFill="1" applyBorder="1" applyAlignment="1">
      <alignment horizontal="center" vertical="center"/>
    </xf>
    <xf numFmtId="178" fontId="0" fillId="0" borderId="1" xfId="0" applyNumberFormat="1" applyFill="1" applyBorder="1">
      <alignment vertical="center"/>
    </xf>
    <xf numFmtId="57" fontId="16" fillId="0" borderId="1" xfId="0" applyNumberFormat="1" applyFont="1" applyFill="1" applyBorder="1">
      <alignment vertical="center"/>
    </xf>
    <xf numFmtId="0" fontId="16" fillId="0" borderId="2" xfId="0" applyFont="1" applyFill="1" applyBorder="1" applyAlignment="1">
      <alignment horizontal="left" vertical="center" wrapText="1"/>
    </xf>
    <xf numFmtId="0" fontId="16" fillId="0" borderId="24" xfId="0" applyFont="1" applyFill="1" applyBorder="1">
      <alignment vertical="center"/>
    </xf>
    <xf numFmtId="0" fontId="8" fillId="0" borderId="1" xfId="1" applyFill="1" applyBorder="1" applyAlignment="1" applyProtection="1">
      <alignment vertical="center"/>
    </xf>
    <xf numFmtId="57" fontId="0" fillId="0" borderId="1" xfId="0" quotePrefix="1" applyNumberFormat="1" applyFill="1" applyBorder="1" applyAlignment="1">
      <alignment horizontal="center" vertical="center"/>
    </xf>
    <xf numFmtId="57" fontId="0" fillId="0" borderId="1" xfId="0" applyNumberFormat="1" applyFill="1" applyBorder="1" applyAlignment="1">
      <alignment vertical="center" wrapText="1"/>
    </xf>
    <xf numFmtId="0" fontId="8" fillId="0" borderId="0" xfId="1" applyFill="1" applyBorder="1" applyAlignment="1" applyProtection="1">
      <alignment vertical="center" wrapText="1"/>
    </xf>
    <xf numFmtId="0" fontId="16" fillId="0" borderId="0" xfId="0" applyFont="1" applyFill="1" applyBorder="1" applyAlignment="1">
      <alignment horizontal="left" vertical="center" wrapText="1"/>
    </xf>
    <xf numFmtId="0" fontId="0" fillId="0" borderId="0" xfId="0" applyFill="1" applyBorder="1" applyAlignment="1">
      <alignment vertical="center" wrapText="1"/>
    </xf>
    <xf numFmtId="0" fontId="19" fillId="3" borderId="1" xfId="1" applyFont="1" applyFill="1" applyBorder="1" applyAlignment="1" applyProtection="1">
      <alignment vertical="center" wrapText="1"/>
    </xf>
    <xf numFmtId="0" fontId="20" fillId="0" borderId="1" xfId="1" applyFont="1" applyFill="1" applyBorder="1" applyAlignment="1" applyProtection="1">
      <alignment vertical="center" wrapText="1"/>
    </xf>
    <xf numFmtId="0" fontId="19" fillId="0" borderId="33" xfId="1" applyFont="1" applyFill="1" applyBorder="1" applyAlignment="1" applyProtection="1">
      <alignment vertical="center" wrapText="1"/>
    </xf>
    <xf numFmtId="0" fontId="22" fillId="0" borderId="0" xfId="0" applyFont="1" applyFill="1" applyBorder="1" applyAlignment="1">
      <alignment vertical="center" wrapText="1"/>
    </xf>
    <xf numFmtId="0" fontId="19" fillId="0" borderId="32" xfId="1" applyFont="1" applyFill="1" applyBorder="1" applyAlignment="1" applyProtection="1">
      <alignment vertical="center" wrapText="1" shrinkToFit="1"/>
    </xf>
    <xf numFmtId="0" fontId="16" fillId="0" borderId="33" xfId="0" applyFont="1" applyFill="1" applyBorder="1" applyAlignment="1">
      <alignment vertical="center"/>
    </xf>
    <xf numFmtId="0" fontId="31" fillId="0" borderId="0" xfId="0" applyFont="1" applyFill="1" applyBorder="1">
      <alignment vertical="center"/>
    </xf>
    <xf numFmtId="0" fontId="0" fillId="0" borderId="0" xfId="2" applyNumberFormat="1" applyFont="1" applyFill="1" applyBorder="1" applyAlignment="1">
      <alignment vertical="center"/>
    </xf>
    <xf numFmtId="0" fontId="16" fillId="0" borderId="33" xfId="0" applyFont="1" applyFill="1" applyBorder="1" applyAlignment="1">
      <alignment vertical="center" wrapText="1" shrinkToFit="1"/>
    </xf>
    <xf numFmtId="0" fontId="8" fillId="0" borderId="0" xfId="1" applyBorder="1" applyAlignment="1" applyProtection="1">
      <alignment vertical="center"/>
    </xf>
    <xf numFmtId="0" fontId="0" fillId="0" borderId="0" xfId="0" applyFill="1" applyBorder="1" applyAlignment="1">
      <alignment horizontal="center" vertical="center"/>
    </xf>
    <xf numFmtId="0" fontId="29" fillId="0" borderId="2" xfId="0" applyFont="1" applyFill="1" applyBorder="1" applyAlignment="1">
      <alignment vertical="center" wrapText="1"/>
    </xf>
    <xf numFmtId="0" fontId="29" fillId="0" borderId="1" xfId="0" applyFont="1" applyBorder="1" applyAlignment="1">
      <alignment vertical="center" wrapText="1"/>
    </xf>
    <xf numFmtId="0" fontId="10" fillId="0" borderId="3" xfId="0" applyFont="1" applyBorder="1" applyAlignment="1">
      <alignment horizontal="center" vertical="center"/>
    </xf>
    <xf numFmtId="0" fontId="13" fillId="0" borderId="4" xfId="0" applyFont="1" applyBorder="1" applyAlignment="1">
      <alignment vertical="center"/>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vertical="center"/>
    </xf>
    <xf numFmtId="0" fontId="11"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left" vertical="center" wrapText="1"/>
    </xf>
    <xf numFmtId="0" fontId="0" fillId="0" borderId="0" xfId="0" applyAlignment="1">
      <alignment vertical="center"/>
    </xf>
    <xf numFmtId="0" fontId="12" fillId="0" borderId="0" xfId="0" applyFont="1" applyBorder="1" applyAlignment="1">
      <alignment horizontal="center" vertical="center"/>
    </xf>
    <xf numFmtId="0" fontId="13" fillId="0" borderId="35" xfId="0" applyFont="1" applyBorder="1" applyAlignment="1">
      <alignment vertical="center"/>
    </xf>
  </cellXfs>
  <cellStyles count="6">
    <cellStyle name="ハイパーリンク" xfId="1" builtinId="8"/>
    <cellStyle name="ハイパーリンク 2" xfId="5"/>
    <cellStyle name="桁区切り" xfId="2" builtinId="6"/>
    <cellStyle name="標準" xfId="0" builtinId="0"/>
    <cellStyle name="標準 2" xfId="3"/>
    <cellStyle name="標準 3" xfId="4"/>
  </cellStyles>
  <dxfs count="0"/>
  <tableStyles count="0" defaultTableStyle="TableStyleMedium9" defaultPivotStyle="PivotStyleLight16"/>
  <colors>
    <mruColors>
      <color rgb="FF99FF33"/>
      <color rgb="FFFF9999"/>
      <color rgb="FFFF99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akagiri.co.jp/" TargetMode="External"/><Relationship Id="rId299" Type="http://schemas.openxmlformats.org/officeDocument/2006/relationships/hyperlink" Target="https://katsuyamagumi.co.jp/" TargetMode="External"/><Relationship Id="rId21" Type="http://schemas.openxmlformats.org/officeDocument/2006/relationships/hyperlink" Target="http://asunarofuku.jp/" TargetMode="External"/><Relationship Id="rId63" Type="http://schemas.openxmlformats.org/officeDocument/2006/relationships/hyperlink" Target="http://www.housing-sanyo.jp/" TargetMode="External"/><Relationship Id="rId159" Type="http://schemas.openxmlformats.org/officeDocument/2006/relationships/hyperlink" Target="http://www.signal-blue.com/" TargetMode="External"/><Relationship Id="rId324" Type="http://schemas.openxmlformats.org/officeDocument/2006/relationships/hyperlink" Target="https://www.kajitani-shokuhin.co.jp/" TargetMode="External"/><Relationship Id="rId366" Type="http://schemas.openxmlformats.org/officeDocument/2006/relationships/hyperlink" Target="https://www.fujibake.com/" TargetMode="External"/><Relationship Id="rId170" Type="http://schemas.openxmlformats.org/officeDocument/2006/relationships/hyperlink" Target="http://www.clapsgroup.co.jp/index.html" TargetMode="External"/><Relationship Id="rId226" Type="http://schemas.openxmlformats.org/officeDocument/2006/relationships/hyperlink" Target="http://www.sisido-motors.com/lp" TargetMode="External"/><Relationship Id="rId433" Type="http://schemas.openxmlformats.org/officeDocument/2006/relationships/hyperlink" Target="https://www.ryoufhukai.ryoufhu.com/" TargetMode="External"/><Relationship Id="rId268" Type="http://schemas.openxmlformats.org/officeDocument/2006/relationships/hyperlink" Target="https://www.yuasa-system.jp/" TargetMode="External"/><Relationship Id="rId475" Type="http://schemas.openxmlformats.org/officeDocument/2006/relationships/hyperlink" Target="https://www.ideal0808.com/" TargetMode="External"/><Relationship Id="rId32" Type="http://schemas.openxmlformats.org/officeDocument/2006/relationships/hyperlink" Target="http://www.kimura-shika.jp/" TargetMode="External"/><Relationship Id="rId74" Type="http://schemas.openxmlformats.org/officeDocument/2006/relationships/hyperlink" Target="http://www.shibuya-zei.jp/" TargetMode="External"/><Relationship Id="rId128" Type="http://schemas.openxmlformats.org/officeDocument/2006/relationships/hyperlink" Target="http://www.e-alright.com/" TargetMode="External"/><Relationship Id="rId335" Type="http://schemas.openxmlformats.org/officeDocument/2006/relationships/hyperlink" Target="http://www3.tvt.ne.jp/~tamurak/index.html" TargetMode="External"/><Relationship Id="rId377" Type="http://schemas.openxmlformats.org/officeDocument/2006/relationships/hyperlink" Target="https://www.kuraray.co.jp/" TargetMode="External"/><Relationship Id="rId500" Type="http://schemas.openxmlformats.org/officeDocument/2006/relationships/hyperlink" Target="https://www.jfe-steel.co.jp/works/west/" TargetMode="External"/><Relationship Id="rId5" Type="http://schemas.openxmlformats.org/officeDocument/2006/relationships/hyperlink" Target="http://www.ubiq-c.jp/" TargetMode="External"/><Relationship Id="rId181" Type="http://schemas.openxmlformats.org/officeDocument/2006/relationships/hyperlink" Target="http://www.ww-system.com/wws/company/index.html" TargetMode="External"/><Relationship Id="rId237" Type="http://schemas.openxmlformats.org/officeDocument/2006/relationships/hyperlink" Target="http://www.nihonryokken.co.jp/" TargetMode="External"/><Relationship Id="rId402" Type="http://schemas.openxmlformats.org/officeDocument/2006/relationships/hyperlink" Target="https://www.okarin.co.jp/" TargetMode="External"/><Relationship Id="rId279" Type="http://schemas.openxmlformats.org/officeDocument/2006/relationships/hyperlink" Target="http://www.suemokko.co.jp/" TargetMode="External"/><Relationship Id="rId444" Type="http://schemas.openxmlformats.org/officeDocument/2006/relationships/hyperlink" Target="https://www.minan.jp/" TargetMode="External"/><Relationship Id="rId486" Type="http://schemas.openxmlformats.org/officeDocument/2006/relationships/hyperlink" Target="https://b-p-o.co.jp/" TargetMode="External"/><Relationship Id="rId43" Type="http://schemas.openxmlformats.org/officeDocument/2006/relationships/hyperlink" Target="http://www.okayama.med.or.jp/okayama/" TargetMode="External"/><Relationship Id="rId139" Type="http://schemas.openxmlformats.org/officeDocument/2006/relationships/hyperlink" Target="http://www.kajioka.co.jp/" TargetMode="External"/><Relationship Id="rId290" Type="http://schemas.openxmlformats.org/officeDocument/2006/relationships/hyperlink" Target="https://ecolife-shoyu.co.jp/" TargetMode="External"/><Relationship Id="rId304" Type="http://schemas.openxmlformats.org/officeDocument/2006/relationships/hyperlink" Target="https://jeans-wash.co.jp/" TargetMode="External"/><Relationship Id="rId346" Type="http://schemas.openxmlformats.org/officeDocument/2006/relationships/hyperlink" Target="https://www.shinobufoods.co.jp/" TargetMode="External"/><Relationship Id="rId388" Type="http://schemas.openxmlformats.org/officeDocument/2006/relationships/hyperlink" Target="https://www.kuraka.co.jp/" TargetMode="External"/><Relationship Id="rId511" Type="http://schemas.openxmlformats.org/officeDocument/2006/relationships/hyperlink" Target="https://hello-unyu.co.jp/" TargetMode="External"/><Relationship Id="rId85" Type="http://schemas.openxmlformats.org/officeDocument/2006/relationships/hyperlink" Target="http://www.intex-kk.com/" TargetMode="External"/><Relationship Id="rId150" Type="http://schemas.openxmlformats.org/officeDocument/2006/relationships/hyperlink" Target="http://www.mutenka-house.jp/" TargetMode="External"/><Relationship Id="rId192" Type="http://schemas.openxmlformats.org/officeDocument/2006/relationships/hyperlink" Target="http://www.kayougiken.co.jp/" TargetMode="External"/><Relationship Id="rId206" Type="http://schemas.openxmlformats.org/officeDocument/2006/relationships/hyperlink" Target="http://wadagumi.co.jp/" TargetMode="External"/><Relationship Id="rId413" Type="http://schemas.openxmlformats.org/officeDocument/2006/relationships/hyperlink" Target="http://www.obs-sash.co.jp/" TargetMode="External"/><Relationship Id="rId248" Type="http://schemas.openxmlformats.org/officeDocument/2006/relationships/hyperlink" Target="https://www.aoba2003.com/" TargetMode="External"/><Relationship Id="rId455" Type="http://schemas.openxmlformats.org/officeDocument/2006/relationships/hyperlink" Target="https://niimi-shinrin.jp/" TargetMode="External"/><Relationship Id="rId497" Type="http://schemas.openxmlformats.org/officeDocument/2006/relationships/hyperlink" Target="https://muscat.driver.co.jp/" TargetMode="External"/><Relationship Id="rId12" Type="http://schemas.openxmlformats.org/officeDocument/2006/relationships/hyperlink" Target="http://www.sogo-bussan.jp/" TargetMode="External"/><Relationship Id="rId108" Type="http://schemas.openxmlformats.org/officeDocument/2006/relationships/hyperlink" Target="http://niimigas.com/" TargetMode="External"/><Relationship Id="rId315" Type="http://schemas.openxmlformats.org/officeDocument/2006/relationships/hyperlink" Target="https://www.kawakami-cs.co.jp/" TargetMode="External"/><Relationship Id="rId357" Type="http://schemas.openxmlformats.org/officeDocument/2006/relationships/hyperlink" Target="https://alloy-kogyo.com/" TargetMode="External"/><Relationship Id="rId522" Type="http://schemas.openxmlformats.org/officeDocument/2006/relationships/hyperlink" Target="http://www.jpyuukabutu.com/" TargetMode="External"/><Relationship Id="rId54" Type="http://schemas.openxmlformats.org/officeDocument/2006/relationships/hyperlink" Target="http://konkohp.jp/" TargetMode="External"/><Relationship Id="rId96" Type="http://schemas.openxmlformats.org/officeDocument/2006/relationships/hyperlink" Target="http://www.fukoku-life.co.jp/" TargetMode="External"/><Relationship Id="rId161" Type="http://schemas.openxmlformats.org/officeDocument/2006/relationships/hyperlink" Target="http://www.kurashikijisho.co.jp/" TargetMode="External"/><Relationship Id="rId217" Type="http://schemas.openxmlformats.org/officeDocument/2006/relationships/hyperlink" Target="http://www.katayama-co.jp/" TargetMode="External"/><Relationship Id="rId399" Type="http://schemas.openxmlformats.org/officeDocument/2006/relationships/hyperlink" Target="https://tagoclinic.or.jp/" TargetMode="External"/><Relationship Id="rId259" Type="http://schemas.openxmlformats.org/officeDocument/2006/relationships/hyperlink" Target="https://tanigawa-kougyo.co.jp/" TargetMode="External"/><Relationship Id="rId424" Type="http://schemas.openxmlformats.org/officeDocument/2006/relationships/hyperlink" Target="https://www.hayashi-dorin.or.jp/" TargetMode="External"/><Relationship Id="rId466" Type="http://schemas.openxmlformats.org/officeDocument/2006/relationships/hyperlink" Target="https://mirai-kurashiki.net/" TargetMode="External"/><Relationship Id="rId23" Type="http://schemas.openxmlformats.org/officeDocument/2006/relationships/hyperlink" Target="http://www.okayama-med.jrc.or.jp/" TargetMode="External"/><Relationship Id="rId119" Type="http://schemas.openxmlformats.org/officeDocument/2006/relationships/hyperlink" Target="http://www.olive-family.com/" TargetMode="External"/><Relationship Id="rId270" Type="http://schemas.openxmlformats.org/officeDocument/2006/relationships/hyperlink" Target="http://cleverlyhome-tsuyama.com/" TargetMode="External"/><Relationship Id="rId326" Type="http://schemas.openxmlformats.org/officeDocument/2006/relationships/hyperlink" Target="https://www.shihoya.co.jp/" TargetMode="External"/><Relationship Id="rId65" Type="http://schemas.openxmlformats.org/officeDocument/2006/relationships/hyperlink" Target="http://inoue-gr.jp/" TargetMode="External"/><Relationship Id="rId130" Type="http://schemas.openxmlformats.org/officeDocument/2006/relationships/hyperlink" Target="http://onoda-kaisouten.jp/" TargetMode="External"/><Relationship Id="rId368" Type="http://schemas.openxmlformats.org/officeDocument/2006/relationships/hyperlink" Target="https://www.daito-hr.co.jp/" TargetMode="External"/><Relationship Id="rId172" Type="http://schemas.openxmlformats.org/officeDocument/2006/relationships/hyperlink" Target="http://www.clapsgroup.co.jp/index.html" TargetMode="External"/><Relationship Id="rId228" Type="http://schemas.openxmlformats.org/officeDocument/2006/relationships/hyperlink" Target="http://www.kaneda-co.net/company/" TargetMode="External"/><Relationship Id="rId435" Type="http://schemas.openxmlformats.org/officeDocument/2006/relationships/hyperlink" Target="https://seiwa-cnst.com/" TargetMode="External"/><Relationship Id="rId477" Type="http://schemas.openxmlformats.org/officeDocument/2006/relationships/hyperlink" Target="http://www.hoyukai.co.jp/" TargetMode="External"/><Relationship Id="rId281" Type="http://schemas.openxmlformats.org/officeDocument/2006/relationships/hyperlink" Target="https://www.torigoekogyo.com/" TargetMode="External"/><Relationship Id="rId337" Type="http://schemas.openxmlformats.org/officeDocument/2006/relationships/hyperlink" Target="https://www.aisawa.co.jp/" TargetMode="External"/><Relationship Id="rId502" Type="http://schemas.openxmlformats.org/officeDocument/2006/relationships/hyperlink" Target="https://www.ibaraseiki.co.jp/" TargetMode="External"/><Relationship Id="rId34" Type="http://schemas.openxmlformats.org/officeDocument/2006/relationships/hyperlink" Target="http://junpukai.or.jp/" TargetMode="External"/><Relationship Id="rId76" Type="http://schemas.openxmlformats.org/officeDocument/2006/relationships/hyperlink" Target="http://www.sinto-bosui.co.jp/" TargetMode="External"/><Relationship Id="rId141" Type="http://schemas.openxmlformats.org/officeDocument/2006/relationships/hyperlink" Target="http://www.geocities.jp/k2kanatani_mimasakagift/" TargetMode="External"/><Relationship Id="rId379" Type="http://schemas.openxmlformats.org/officeDocument/2006/relationships/hyperlink" Target="https://nakayoshi-ikuseikai.com/" TargetMode="External"/><Relationship Id="rId7" Type="http://schemas.openxmlformats.org/officeDocument/2006/relationships/hyperlink" Target="http://k-shinko-s.com/" TargetMode="External"/><Relationship Id="rId183" Type="http://schemas.openxmlformats.org/officeDocument/2006/relationships/hyperlink" Target="http://www.kawakami-yosetsu.com/" TargetMode="External"/><Relationship Id="rId239" Type="http://schemas.openxmlformats.org/officeDocument/2006/relationships/hyperlink" Target="http://www.toyonojoseikai.jp/" TargetMode="External"/><Relationship Id="rId390" Type="http://schemas.openxmlformats.org/officeDocument/2006/relationships/hyperlink" Target="https://www.bioka.co.jp/" TargetMode="External"/><Relationship Id="rId404" Type="http://schemas.openxmlformats.org/officeDocument/2006/relationships/hyperlink" Target="https://daidotoso.co.jp/" TargetMode="External"/><Relationship Id="rId446" Type="http://schemas.openxmlformats.org/officeDocument/2006/relationships/hyperlink" Target="https://www.daido-s.jp/" TargetMode="External"/><Relationship Id="rId250" Type="http://schemas.openxmlformats.org/officeDocument/2006/relationships/hyperlink" Target="https://www.anzen-sk.com/" TargetMode="External"/><Relationship Id="rId292" Type="http://schemas.openxmlformats.org/officeDocument/2006/relationships/hyperlink" Target="https://www.takaya.co.jp/" TargetMode="External"/><Relationship Id="rId306" Type="http://schemas.openxmlformats.org/officeDocument/2006/relationships/hyperlink" Target="https://group-mk.co.jp/" TargetMode="External"/><Relationship Id="rId488" Type="http://schemas.openxmlformats.org/officeDocument/2006/relationships/hyperlink" Target="https://shoenfukushikai.jp/" TargetMode="External"/><Relationship Id="rId45" Type="http://schemas.openxmlformats.org/officeDocument/2006/relationships/hyperlink" Target="http://www.amda-minds.org/" TargetMode="External"/><Relationship Id="rId87" Type="http://schemas.openxmlformats.org/officeDocument/2006/relationships/hyperlink" Target="http://www.komeya.co.jp/" TargetMode="External"/><Relationship Id="rId110" Type="http://schemas.openxmlformats.org/officeDocument/2006/relationships/hyperlink" Target="http://www.osakada.co.jp/" TargetMode="External"/><Relationship Id="rId348" Type="http://schemas.openxmlformats.org/officeDocument/2006/relationships/hyperlink" Target="https://kusaka-soujinkai.jp/" TargetMode="External"/><Relationship Id="rId513" Type="http://schemas.openxmlformats.org/officeDocument/2006/relationships/hyperlink" Target="https://www.sysproduct.com/" TargetMode="External"/><Relationship Id="rId152" Type="http://schemas.openxmlformats.org/officeDocument/2006/relationships/hyperlink" Target="http://www.ricoh.co.jp/" TargetMode="External"/><Relationship Id="rId194" Type="http://schemas.openxmlformats.org/officeDocument/2006/relationships/hyperlink" Target="http://okayama-aldostyle.com/" TargetMode="External"/><Relationship Id="rId208" Type="http://schemas.openxmlformats.org/officeDocument/2006/relationships/hyperlink" Target="http://www.a-do.ne.jp/satomisi/" TargetMode="External"/><Relationship Id="rId415" Type="http://schemas.openxmlformats.org/officeDocument/2006/relationships/hyperlink" Target="https://shinwa-co.co.jp/" TargetMode="External"/><Relationship Id="rId457" Type="http://schemas.openxmlformats.org/officeDocument/2006/relationships/hyperlink" Target="https://choujukai.or.jp/" TargetMode="External"/><Relationship Id="rId261" Type="http://schemas.openxmlformats.org/officeDocument/2006/relationships/hyperlink" Target="http://care-net.biz/33/kayousou753/" TargetMode="External"/><Relationship Id="rId499" Type="http://schemas.openxmlformats.org/officeDocument/2006/relationships/hyperlink" Target="https://setofuto.co.jp/" TargetMode="External"/><Relationship Id="rId14" Type="http://schemas.openxmlformats.org/officeDocument/2006/relationships/hyperlink" Target="http://www.mori-machinery.co.jp/" TargetMode="External"/><Relationship Id="rId56" Type="http://schemas.openxmlformats.org/officeDocument/2006/relationships/hyperlink" Target="http://www.ohji.ne.jp/" TargetMode="External"/><Relationship Id="rId317" Type="http://schemas.openxmlformats.org/officeDocument/2006/relationships/hyperlink" Target="https://keshigonosato.jp/index.html" TargetMode="External"/><Relationship Id="rId359" Type="http://schemas.openxmlformats.org/officeDocument/2006/relationships/hyperlink" Target="https://naramura.jp/" TargetMode="External"/><Relationship Id="rId524" Type="http://schemas.openxmlformats.org/officeDocument/2006/relationships/hyperlink" Target="https://relationplus.jp/" TargetMode="External"/><Relationship Id="rId8" Type="http://schemas.openxmlformats.org/officeDocument/2006/relationships/hyperlink" Target="http://www.chiroro.co.jp/" TargetMode="External"/><Relationship Id="rId98" Type="http://schemas.openxmlformats.org/officeDocument/2006/relationships/hyperlink" Target="https://www.seedsjp.com/" TargetMode="External"/><Relationship Id="rId121" Type="http://schemas.openxmlformats.org/officeDocument/2006/relationships/hyperlink" Target="http://www.wordsystem.co.jp/" TargetMode="External"/><Relationship Id="rId142" Type="http://schemas.openxmlformats.org/officeDocument/2006/relationships/hyperlink" Target="http://www.fukutani-denso.co.jp/" TargetMode="External"/><Relationship Id="rId163" Type="http://schemas.openxmlformats.org/officeDocument/2006/relationships/hyperlink" Target="http://www.daiwa-teko.co.jp/" TargetMode="External"/><Relationship Id="rId184" Type="http://schemas.openxmlformats.org/officeDocument/2006/relationships/hyperlink" Target="http://oomorigakuen.ed.jp/" TargetMode="External"/><Relationship Id="rId219" Type="http://schemas.openxmlformats.org/officeDocument/2006/relationships/hyperlink" Target="http://www.serio-toyo.co.jp/" TargetMode="External"/><Relationship Id="rId370" Type="http://schemas.openxmlformats.org/officeDocument/2006/relationships/hyperlink" Target="https://sonae.ltd/" TargetMode="External"/><Relationship Id="rId391" Type="http://schemas.openxmlformats.org/officeDocument/2006/relationships/hyperlink" Target="https://www.shigei.or.jp/smrh/" TargetMode="External"/><Relationship Id="rId405" Type="http://schemas.openxmlformats.org/officeDocument/2006/relationships/hyperlink" Target="https://www.godoceramics.co.jp/" TargetMode="External"/><Relationship Id="rId426" Type="http://schemas.openxmlformats.org/officeDocument/2006/relationships/hyperlink" Target="https://www.tokaidenki.co.jp/" TargetMode="External"/><Relationship Id="rId447" Type="http://schemas.openxmlformats.org/officeDocument/2006/relationships/hyperlink" Target="https://wakusuma.com/" TargetMode="External"/><Relationship Id="rId230" Type="http://schemas.openxmlformats.org/officeDocument/2006/relationships/hyperlink" Target="http://www.seiki-co.com/" TargetMode="External"/><Relationship Id="rId251" Type="http://schemas.openxmlformats.org/officeDocument/2006/relationships/hyperlink" Target="https://www.nanei-spi.co.jp/" TargetMode="External"/><Relationship Id="rId468" Type="http://schemas.openxmlformats.org/officeDocument/2006/relationships/hyperlink" Target="https://wjg.co.jp/" TargetMode="External"/><Relationship Id="rId489" Type="http://schemas.openxmlformats.org/officeDocument/2006/relationships/hyperlink" Target="https://www.mes.co.jp/tokki/" TargetMode="External"/><Relationship Id="rId25" Type="http://schemas.openxmlformats.org/officeDocument/2006/relationships/hyperlink" Target="http://www.ts-alfresa.net/" TargetMode="External"/><Relationship Id="rId46" Type="http://schemas.openxmlformats.org/officeDocument/2006/relationships/hyperlink" Target="http://www.oka-daihatsu.co.jp/" TargetMode="External"/><Relationship Id="rId67" Type="http://schemas.openxmlformats.org/officeDocument/2006/relationships/hyperlink" Target="http://www.fortunetakakura.com/" TargetMode="External"/><Relationship Id="rId272" Type="http://schemas.openxmlformats.org/officeDocument/2006/relationships/hyperlink" Target="https://www.hightec.co.jp/" TargetMode="External"/><Relationship Id="rId293" Type="http://schemas.openxmlformats.org/officeDocument/2006/relationships/hyperlink" Target="http://hajimecreate.com/" TargetMode="External"/><Relationship Id="rId307" Type="http://schemas.openxmlformats.org/officeDocument/2006/relationships/hyperlink" Target="https://www.fujita-hospital.jp/" TargetMode="External"/><Relationship Id="rId328" Type="http://schemas.openxmlformats.org/officeDocument/2006/relationships/hyperlink" Target="https://takeshin-pk.co.jp/" TargetMode="External"/><Relationship Id="rId349" Type="http://schemas.openxmlformats.org/officeDocument/2006/relationships/hyperlink" Target="http://www.shimotsui-hp.jp/" TargetMode="External"/><Relationship Id="rId514" Type="http://schemas.openxmlformats.org/officeDocument/2006/relationships/hyperlink" Target="https://www.tokiomarine-nichido.co.jp/" TargetMode="External"/><Relationship Id="rId88" Type="http://schemas.openxmlformats.org/officeDocument/2006/relationships/hyperlink" Target="http://www.ushimadorunbini.ed.jp/" TargetMode="External"/><Relationship Id="rId111" Type="http://schemas.openxmlformats.org/officeDocument/2006/relationships/hyperlink" Target="http://dainimakotokai.com/" TargetMode="External"/><Relationship Id="rId132" Type="http://schemas.openxmlformats.org/officeDocument/2006/relationships/hyperlink" Target="http://www.marine-f.jp/" TargetMode="External"/><Relationship Id="rId153" Type="http://schemas.openxmlformats.org/officeDocument/2006/relationships/hyperlink" Target="https://d-tree.jp/" TargetMode="External"/><Relationship Id="rId174" Type="http://schemas.openxmlformats.org/officeDocument/2006/relationships/hyperlink" Target="http://www.clapsgroup.co.jp/index.html" TargetMode="External"/><Relationship Id="rId195" Type="http://schemas.openxmlformats.org/officeDocument/2006/relationships/hyperlink" Target="https://www.og-wellness.jp/" TargetMode="External"/><Relationship Id="rId209" Type="http://schemas.openxmlformats.org/officeDocument/2006/relationships/hyperlink" Target="http://www.hattori-k.co.jp/" TargetMode="External"/><Relationship Id="rId360" Type="http://schemas.openxmlformats.org/officeDocument/2006/relationships/hyperlink" Target="https://34economical.com/" TargetMode="External"/><Relationship Id="rId381" Type="http://schemas.openxmlformats.org/officeDocument/2006/relationships/hyperlink" Target="https://www.cink.jp/" TargetMode="External"/><Relationship Id="rId416" Type="http://schemas.openxmlformats.org/officeDocument/2006/relationships/hyperlink" Target="http://www.okasaisei-life.jp/ikoinooka" TargetMode="External"/><Relationship Id="rId220" Type="http://schemas.openxmlformats.org/officeDocument/2006/relationships/hyperlink" Target="http://www.okayama-nasu.com/" TargetMode="External"/><Relationship Id="rId241" Type="http://schemas.openxmlformats.org/officeDocument/2006/relationships/hyperlink" Target="http://www.keyakidoori-dc.jp/" TargetMode="External"/><Relationship Id="rId437" Type="http://schemas.openxmlformats.org/officeDocument/2006/relationships/hyperlink" Target="https://shiragiku.ed.jp/" TargetMode="External"/><Relationship Id="rId458" Type="http://schemas.openxmlformats.org/officeDocument/2006/relationships/hyperlink" Target="https://www.kyoritsu-seiki.com/" TargetMode="External"/><Relationship Id="rId479" Type="http://schemas.openxmlformats.org/officeDocument/2006/relationships/hyperlink" Target="https://www7b.biglobe.ne.jp/~soramame8054895/" TargetMode="External"/><Relationship Id="rId15" Type="http://schemas.openxmlformats.org/officeDocument/2006/relationships/hyperlink" Target="http://shimotuiwakame.com/" TargetMode="External"/><Relationship Id="rId36" Type="http://schemas.openxmlformats.org/officeDocument/2006/relationships/hyperlink" Target="http://www.3838.com/" TargetMode="External"/><Relationship Id="rId57" Type="http://schemas.openxmlformats.org/officeDocument/2006/relationships/hyperlink" Target="http://www.kyouaikai.or.jp/" TargetMode="External"/><Relationship Id="rId262" Type="http://schemas.openxmlformats.org/officeDocument/2006/relationships/hyperlink" Target="http://www.yuasakk.co.jp/" TargetMode="External"/><Relationship Id="rId283" Type="http://schemas.openxmlformats.org/officeDocument/2006/relationships/hyperlink" Target="https://matsunaga-web.jimdosite.com/" TargetMode="External"/><Relationship Id="rId318" Type="http://schemas.openxmlformats.org/officeDocument/2006/relationships/hyperlink" Target="https://minagi-bus.jp/" TargetMode="External"/><Relationship Id="rId339" Type="http://schemas.openxmlformats.org/officeDocument/2006/relationships/hyperlink" Target="https://impam.co.jp/" TargetMode="External"/><Relationship Id="rId490" Type="http://schemas.openxmlformats.org/officeDocument/2006/relationships/hyperlink" Target="https://www.shiotakogyo.com/" TargetMode="External"/><Relationship Id="rId504" Type="http://schemas.openxmlformats.org/officeDocument/2006/relationships/hyperlink" Target="https://niimi.driver.co.jp/" TargetMode="External"/><Relationship Id="rId525" Type="http://schemas.openxmlformats.org/officeDocument/2006/relationships/hyperlink" Target="https://www.iris-co.biz/" TargetMode="External"/><Relationship Id="rId78" Type="http://schemas.openxmlformats.org/officeDocument/2006/relationships/hyperlink" Target="https://hughug.co.jp/" TargetMode="External"/><Relationship Id="rId99" Type="http://schemas.openxmlformats.org/officeDocument/2006/relationships/hyperlink" Target="http://www.taguchi-seika.com/" TargetMode="External"/><Relationship Id="rId101" Type="http://schemas.openxmlformats.org/officeDocument/2006/relationships/hyperlink" Target="http://www.tamashima.tv/" TargetMode="External"/><Relationship Id="rId122" Type="http://schemas.openxmlformats.org/officeDocument/2006/relationships/hyperlink" Target="http://www.matsumotokiyoshi-hd.co.jp/company/mk_cyushikoku/" TargetMode="External"/><Relationship Id="rId143" Type="http://schemas.openxmlformats.org/officeDocument/2006/relationships/hyperlink" Target="http://tamagumi.jp/?page_id=613" TargetMode="External"/><Relationship Id="rId164" Type="http://schemas.openxmlformats.org/officeDocument/2006/relationships/hyperlink" Target="https://www.tazmo.co.jp/" TargetMode="External"/><Relationship Id="rId185" Type="http://schemas.openxmlformats.org/officeDocument/2006/relationships/hyperlink" Target="http://www.shibase.co.jp/" TargetMode="External"/><Relationship Id="rId350" Type="http://schemas.openxmlformats.org/officeDocument/2006/relationships/hyperlink" Target="http://kunpoo.jp/" TargetMode="External"/><Relationship Id="rId371" Type="http://schemas.openxmlformats.org/officeDocument/2006/relationships/hyperlink" Target="https://www.nkhr.info/" TargetMode="External"/><Relationship Id="rId406" Type="http://schemas.openxmlformats.org/officeDocument/2006/relationships/hyperlink" Target="https://www.kasaharagumi.jp/" TargetMode="External"/><Relationship Id="rId9" Type="http://schemas.openxmlformats.org/officeDocument/2006/relationships/hyperlink" Target="http://pione-welfare.or.jp/" TargetMode="External"/><Relationship Id="rId210" Type="http://schemas.openxmlformats.org/officeDocument/2006/relationships/hyperlink" Target="http://www.paddock-air.com/index.html" TargetMode="External"/><Relationship Id="rId392" Type="http://schemas.openxmlformats.org/officeDocument/2006/relationships/hyperlink" Target="https://www.dowa.okayama.jp/" TargetMode="External"/><Relationship Id="rId427" Type="http://schemas.openxmlformats.org/officeDocument/2006/relationships/hyperlink" Target="https://www.bizen-c.co.jp/" TargetMode="External"/><Relationship Id="rId448" Type="http://schemas.openxmlformats.org/officeDocument/2006/relationships/hyperlink" Target="https://axcis-inc.com/" TargetMode="External"/><Relationship Id="rId469" Type="http://schemas.openxmlformats.org/officeDocument/2006/relationships/hyperlink" Target="https://oda-corp.com/" TargetMode="External"/><Relationship Id="rId26" Type="http://schemas.openxmlformats.org/officeDocument/2006/relationships/hyperlink" Target="http://k-create.jp/" TargetMode="External"/><Relationship Id="rId231" Type="http://schemas.openxmlformats.org/officeDocument/2006/relationships/hyperlink" Target="http://www.maruilife.co.jp/" TargetMode="External"/><Relationship Id="rId252" Type="http://schemas.openxmlformats.org/officeDocument/2006/relationships/hyperlink" Target="http://www.caitac.co.jp/company/group/index04.html" TargetMode="External"/><Relationship Id="rId273" Type="http://schemas.openxmlformats.org/officeDocument/2006/relationships/hyperlink" Target="https://karakawa-kensetsu.jp/" TargetMode="External"/><Relationship Id="rId294" Type="http://schemas.openxmlformats.org/officeDocument/2006/relationships/hyperlink" Target="http://ayumu-service.com/" TargetMode="External"/><Relationship Id="rId308" Type="http://schemas.openxmlformats.org/officeDocument/2006/relationships/hyperlink" Target="https://www.kobunkan.jp/" TargetMode="External"/><Relationship Id="rId329" Type="http://schemas.openxmlformats.org/officeDocument/2006/relationships/hyperlink" Target="https://kurogane-sangyo.com/" TargetMode="External"/><Relationship Id="rId480" Type="http://schemas.openxmlformats.org/officeDocument/2006/relationships/hyperlink" Target="https://noct.co.jp/" TargetMode="External"/><Relationship Id="rId515" Type="http://schemas.openxmlformats.org/officeDocument/2006/relationships/hyperlink" Target="http://gateau-mur.jp/" TargetMode="External"/><Relationship Id="rId47" Type="http://schemas.openxmlformats.org/officeDocument/2006/relationships/hyperlink" Target="http://sohk-p.com/" TargetMode="External"/><Relationship Id="rId68" Type="http://schemas.openxmlformats.org/officeDocument/2006/relationships/hyperlink" Target="http://jigaku-dojo.com/" TargetMode="External"/><Relationship Id="rId89" Type="http://schemas.openxmlformats.org/officeDocument/2006/relationships/hyperlink" Target="http://&#30887;&#23665;&#33624;.com/tokuyou" TargetMode="External"/><Relationship Id="rId112" Type="http://schemas.openxmlformats.org/officeDocument/2006/relationships/hyperlink" Target="http://www.joie.co.jp/" TargetMode="External"/><Relationship Id="rId133" Type="http://schemas.openxmlformats.org/officeDocument/2006/relationships/hyperlink" Target="http://www.ishinhome.co.jp/" TargetMode="External"/><Relationship Id="rId154" Type="http://schemas.openxmlformats.org/officeDocument/2006/relationships/hyperlink" Target="http://www.gansui.co.jp/" TargetMode="External"/><Relationship Id="rId175" Type="http://schemas.openxmlformats.org/officeDocument/2006/relationships/hyperlink" Target="http://www.clapsgroup.co.jp/index.html" TargetMode="External"/><Relationship Id="rId340" Type="http://schemas.openxmlformats.org/officeDocument/2006/relationships/hyperlink" Target="http://kunpoohukushikai.com/" TargetMode="External"/><Relationship Id="rId361" Type="http://schemas.openxmlformats.org/officeDocument/2006/relationships/hyperlink" Target="https://tanaka-rc.co.jp/" TargetMode="External"/><Relationship Id="rId196" Type="http://schemas.openxmlformats.org/officeDocument/2006/relationships/hyperlink" Target="https://www.akazawaya.co.jp/" TargetMode="External"/><Relationship Id="rId200" Type="http://schemas.openxmlformats.org/officeDocument/2006/relationships/hyperlink" Target="https://web3.co.jp/" TargetMode="External"/><Relationship Id="rId382" Type="http://schemas.openxmlformats.org/officeDocument/2006/relationships/hyperlink" Target="https://tokinobu.jp/" TargetMode="External"/><Relationship Id="rId417" Type="http://schemas.openxmlformats.org/officeDocument/2006/relationships/hyperlink" Target="https://www.ishihara-j.co.jp/" TargetMode="External"/><Relationship Id="rId438" Type="http://schemas.openxmlformats.org/officeDocument/2006/relationships/hyperlink" Target="https://taihei-ap.jp/" TargetMode="External"/><Relationship Id="rId459" Type="http://schemas.openxmlformats.org/officeDocument/2006/relationships/hyperlink" Target="https://www.melec.co.jp/" TargetMode="External"/><Relationship Id="rId16" Type="http://schemas.openxmlformats.org/officeDocument/2006/relationships/hyperlink" Target="http://www.kct.ne.jp/~mch/" TargetMode="External"/><Relationship Id="rId221" Type="http://schemas.openxmlformats.org/officeDocument/2006/relationships/hyperlink" Target="http://www.hamazaki-dental.com/" TargetMode="External"/><Relationship Id="rId242" Type="http://schemas.openxmlformats.org/officeDocument/2006/relationships/hyperlink" Target="https://www.futabanet.com/" TargetMode="External"/><Relationship Id="rId263" Type="http://schemas.openxmlformats.org/officeDocument/2006/relationships/hyperlink" Target="https://www.conic.co.jp/" TargetMode="External"/><Relationship Id="rId284" Type="http://schemas.openxmlformats.org/officeDocument/2006/relationships/hyperlink" Target="https://www.meguro-kensetu.co.jp/" TargetMode="External"/><Relationship Id="rId319" Type="http://schemas.openxmlformats.org/officeDocument/2006/relationships/hyperlink" Target="https://www.glico.com/jp/" TargetMode="External"/><Relationship Id="rId470" Type="http://schemas.openxmlformats.org/officeDocument/2006/relationships/hyperlink" Target="https://www.mkh.or.jp/" TargetMode="External"/><Relationship Id="rId491" Type="http://schemas.openxmlformats.org/officeDocument/2006/relationships/hyperlink" Target="https://mestrc.co.jp/" TargetMode="External"/><Relationship Id="rId505" Type="http://schemas.openxmlformats.org/officeDocument/2006/relationships/hyperlink" Target="https://www.mitsubishi-motors.com/jp/" TargetMode="External"/><Relationship Id="rId526" Type="http://schemas.openxmlformats.org/officeDocument/2006/relationships/printerSettings" Target="../printerSettings/printerSettings1.bin"/><Relationship Id="rId37" Type="http://schemas.openxmlformats.org/officeDocument/2006/relationships/hyperlink" Target="http://www.green-dc.com/" TargetMode="External"/><Relationship Id="rId58" Type="http://schemas.openxmlformats.org/officeDocument/2006/relationships/hyperlink" Target="http://www.anacpokayama.com/" TargetMode="External"/><Relationship Id="rId79" Type="http://schemas.openxmlformats.org/officeDocument/2006/relationships/hyperlink" Target="http://www.hikasa.jp/" TargetMode="External"/><Relationship Id="rId102" Type="http://schemas.openxmlformats.org/officeDocument/2006/relationships/hyperlink" Target="https://bizenplaypark.org/" TargetMode="External"/><Relationship Id="rId123" Type="http://schemas.openxmlformats.org/officeDocument/2006/relationships/hyperlink" Target="http://www.kougei-t.jp/" TargetMode="External"/><Relationship Id="rId144" Type="http://schemas.openxmlformats.org/officeDocument/2006/relationships/hyperlink" Target="http://www.optic.or.jp/kikou/kikou/02member/kaisha/06wakou/06wakou.html" TargetMode="External"/><Relationship Id="rId330" Type="http://schemas.openxmlformats.org/officeDocument/2006/relationships/hyperlink" Target="http://kunpoo.jp/" TargetMode="External"/><Relationship Id="rId90" Type="http://schemas.openxmlformats.org/officeDocument/2006/relationships/hyperlink" Target="http://www.sanki-wellbe.com/" TargetMode="External"/><Relationship Id="rId165" Type="http://schemas.openxmlformats.org/officeDocument/2006/relationships/hyperlink" Target="http://www.koritsu.com/" TargetMode="External"/><Relationship Id="rId186" Type="http://schemas.openxmlformats.org/officeDocument/2006/relationships/hyperlink" Target="http://www.sinkura.com/" TargetMode="External"/><Relationship Id="rId351" Type="http://schemas.openxmlformats.org/officeDocument/2006/relationships/hyperlink" Target="https://www.kibi.co.jp/" TargetMode="External"/><Relationship Id="rId372" Type="http://schemas.openxmlformats.org/officeDocument/2006/relationships/hyperlink" Target="https://www.nkhr.info/" TargetMode="External"/><Relationship Id="rId393" Type="http://schemas.openxmlformats.org/officeDocument/2006/relationships/hyperlink" Target="https://kasuke-fudousan.com/" TargetMode="External"/><Relationship Id="rId407" Type="http://schemas.openxmlformats.org/officeDocument/2006/relationships/hyperlink" Target="https://www.silver21.org/" TargetMode="External"/><Relationship Id="rId428" Type="http://schemas.openxmlformats.org/officeDocument/2006/relationships/hyperlink" Target="https://www.ekkeagle.com/jp/" TargetMode="External"/><Relationship Id="rId449" Type="http://schemas.openxmlformats.org/officeDocument/2006/relationships/hyperlink" Target="http://www.shinjoshakyo.or.jp/" TargetMode="External"/><Relationship Id="rId211" Type="http://schemas.openxmlformats.org/officeDocument/2006/relationships/hyperlink" Target="https://nakayoshi.love/nakayoshiyakkyoku" TargetMode="External"/><Relationship Id="rId232" Type="http://schemas.openxmlformats.org/officeDocument/2006/relationships/hyperlink" Target="http://www.morinagadoboku.co.jp/" TargetMode="External"/><Relationship Id="rId253" Type="http://schemas.openxmlformats.org/officeDocument/2006/relationships/hyperlink" Target="http://www.caitac.co.jp/company/group/index02.html" TargetMode="External"/><Relationship Id="rId274" Type="http://schemas.openxmlformats.org/officeDocument/2006/relationships/hyperlink" Target="https://tamashima-housedo.com/" TargetMode="External"/><Relationship Id="rId295" Type="http://schemas.openxmlformats.org/officeDocument/2006/relationships/hyperlink" Target="http://takatani.jp/" TargetMode="External"/><Relationship Id="rId309" Type="http://schemas.openxmlformats.org/officeDocument/2006/relationships/hyperlink" Target="https://store.supersports.com/10449" TargetMode="External"/><Relationship Id="rId460" Type="http://schemas.openxmlformats.org/officeDocument/2006/relationships/hyperlink" Target="https://www.hatano-sr.net/" TargetMode="External"/><Relationship Id="rId481" Type="http://schemas.openxmlformats.org/officeDocument/2006/relationships/hyperlink" Target="https://www.daiwa-gr.jp/daiwa-sanso/" TargetMode="External"/><Relationship Id="rId516" Type="http://schemas.openxmlformats.org/officeDocument/2006/relationships/hyperlink" Target="https://kayoh.co.jp/" TargetMode="External"/><Relationship Id="rId27" Type="http://schemas.openxmlformats.org/officeDocument/2006/relationships/hyperlink" Target="http://www.okayama.bc.jrc.or.jp/" TargetMode="External"/><Relationship Id="rId48" Type="http://schemas.openxmlformats.org/officeDocument/2006/relationships/hyperlink" Target="https://neseal.co.jp/" TargetMode="External"/><Relationship Id="rId69" Type="http://schemas.openxmlformats.org/officeDocument/2006/relationships/hyperlink" Target="http://sunami-y.wix.com/sunamihifuku" TargetMode="External"/><Relationship Id="rId113" Type="http://schemas.openxmlformats.org/officeDocument/2006/relationships/hyperlink" Target="http://ash-sv.jp/company.html" TargetMode="External"/><Relationship Id="rId134" Type="http://schemas.openxmlformats.org/officeDocument/2006/relationships/hyperlink" Target="http://hashimoto-p.jp/" TargetMode="External"/><Relationship Id="rId320" Type="http://schemas.openxmlformats.org/officeDocument/2006/relationships/hyperlink" Target="https://micro.rohm.com/jp/wako/" TargetMode="External"/><Relationship Id="rId80" Type="http://schemas.openxmlformats.org/officeDocument/2006/relationships/hyperlink" Target="http://www.okaview.jp/" TargetMode="External"/><Relationship Id="rId155" Type="http://schemas.openxmlformats.org/officeDocument/2006/relationships/hyperlink" Target="http://okayama-roudoukyoku.jsite.mhlw.go.jp/" TargetMode="External"/><Relationship Id="rId176" Type="http://schemas.openxmlformats.org/officeDocument/2006/relationships/hyperlink" Target="http://www.clapsgroup.co.jp/index.html" TargetMode="External"/><Relationship Id="rId197" Type="http://schemas.openxmlformats.org/officeDocument/2006/relationships/hyperlink" Target="http://www.tomicare.com/" TargetMode="External"/><Relationship Id="rId341" Type="http://schemas.openxmlformats.org/officeDocument/2006/relationships/hyperlink" Target="http://www.kcv.ne.jp/~midoriok/" TargetMode="External"/><Relationship Id="rId362" Type="http://schemas.openxmlformats.org/officeDocument/2006/relationships/hyperlink" Target="https://www.wellsnet.jp/" TargetMode="External"/><Relationship Id="rId383" Type="http://schemas.openxmlformats.org/officeDocument/2006/relationships/hyperlink" Target="https://meiko-kurashiki.com/" TargetMode="External"/><Relationship Id="rId418" Type="http://schemas.openxmlformats.org/officeDocument/2006/relationships/hyperlink" Target="https://okayama-oss.co.jp/" TargetMode="External"/><Relationship Id="rId439" Type="http://schemas.openxmlformats.org/officeDocument/2006/relationships/hyperlink" Target="http://www.keikoukai.net/" TargetMode="External"/><Relationship Id="rId201" Type="http://schemas.openxmlformats.org/officeDocument/2006/relationships/hyperlink" Target="http://www.tanaka-jitsugyo.co.jp/" TargetMode="External"/><Relationship Id="rId222" Type="http://schemas.openxmlformats.org/officeDocument/2006/relationships/hyperlink" Target="http://www.kyoei-ci.co.jp/" TargetMode="External"/><Relationship Id="rId243" Type="http://schemas.openxmlformats.org/officeDocument/2006/relationships/hyperlink" Target="https://www.maejima.co.jp/" TargetMode="External"/><Relationship Id="rId264" Type="http://schemas.openxmlformats.org/officeDocument/2006/relationships/hyperlink" Target="http://tsuyama-chouzai.co.jp/" TargetMode="External"/><Relationship Id="rId285" Type="http://schemas.openxmlformats.org/officeDocument/2006/relationships/hyperlink" Target="http://www.fujiwaragumi-wb.co.jp/" TargetMode="External"/><Relationship Id="rId450" Type="http://schemas.openxmlformats.org/officeDocument/2006/relationships/hyperlink" Target="https://date-yakkyoku.com/" TargetMode="External"/><Relationship Id="rId471" Type="http://schemas.openxmlformats.org/officeDocument/2006/relationships/hyperlink" Target="https://group.nagase.com/viita/" TargetMode="External"/><Relationship Id="rId506" Type="http://schemas.openxmlformats.org/officeDocument/2006/relationships/hyperlink" Target="https://nakaun.co.jp/" TargetMode="External"/><Relationship Id="rId17" Type="http://schemas.openxmlformats.org/officeDocument/2006/relationships/hyperlink" Target="http://www.oms.co.jp/" TargetMode="External"/><Relationship Id="rId38" Type="http://schemas.openxmlformats.org/officeDocument/2006/relationships/hyperlink" Target="http://www.green-dc.com/" TargetMode="External"/><Relationship Id="rId59" Type="http://schemas.openxmlformats.org/officeDocument/2006/relationships/hyperlink" Target="http://oomotohosp.jp/" TargetMode="External"/><Relationship Id="rId103" Type="http://schemas.openxmlformats.org/officeDocument/2006/relationships/hyperlink" Target="http://www.hayashi-sr.jp/" TargetMode="External"/><Relationship Id="rId124" Type="http://schemas.openxmlformats.org/officeDocument/2006/relationships/hyperlink" Target="http://daiwasecurity.co.jp/" TargetMode="External"/><Relationship Id="rId310" Type="http://schemas.openxmlformats.org/officeDocument/2006/relationships/hyperlink" Target="https://asahi-zeirishi.net/" TargetMode="External"/><Relationship Id="rId492" Type="http://schemas.openxmlformats.org/officeDocument/2006/relationships/hyperlink" Target="https://www.satoukensetsu.co.jp/" TargetMode="External"/><Relationship Id="rId527" Type="http://schemas.openxmlformats.org/officeDocument/2006/relationships/vmlDrawing" Target="../drawings/vmlDrawing1.vml"/><Relationship Id="rId70" Type="http://schemas.openxmlformats.org/officeDocument/2006/relationships/hyperlink" Target="http://www.okayama-takken.jp/" TargetMode="External"/><Relationship Id="rId91" Type="http://schemas.openxmlformats.org/officeDocument/2006/relationships/hyperlink" Target="http://ikedaiinn.sakura.ne.jp/" TargetMode="External"/><Relationship Id="rId145" Type="http://schemas.openxmlformats.org/officeDocument/2006/relationships/hyperlink" Target="http://www.soujisha.com/" TargetMode="External"/><Relationship Id="rId166" Type="http://schemas.openxmlformats.org/officeDocument/2006/relationships/hyperlink" Target="https://www.aimservices.co.jp/" TargetMode="External"/><Relationship Id="rId187" Type="http://schemas.openxmlformats.org/officeDocument/2006/relationships/hyperlink" Target="https://www.rhizome-e.com/" TargetMode="External"/><Relationship Id="rId331" Type="http://schemas.openxmlformats.org/officeDocument/2006/relationships/hyperlink" Target="https://akashi-suc.jp/" TargetMode="External"/><Relationship Id="rId352" Type="http://schemas.openxmlformats.org/officeDocument/2006/relationships/hyperlink" Target="https://office-momotaro.jp/" TargetMode="External"/><Relationship Id="rId373" Type="http://schemas.openxmlformats.org/officeDocument/2006/relationships/hyperlink" Target="https://www.tokai-mainte.co.jp/" TargetMode="External"/><Relationship Id="rId394" Type="http://schemas.openxmlformats.org/officeDocument/2006/relationships/hyperlink" Target="https://compass-net.com/" TargetMode="External"/><Relationship Id="rId408" Type="http://schemas.openxmlformats.org/officeDocument/2006/relationships/hyperlink" Target="https://www.oec-o.co.jp/" TargetMode="External"/><Relationship Id="rId429" Type="http://schemas.openxmlformats.org/officeDocument/2006/relationships/hyperlink" Target="https://cocoroha.in/" TargetMode="External"/><Relationship Id="rId1" Type="http://schemas.openxmlformats.org/officeDocument/2006/relationships/hyperlink" Target="http://yamakawa-pharm.jp/index.html" TargetMode="External"/><Relationship Id="rId212" Type="http://schemas.openxmlformats.org/officeDocument/2006/relationships/hyperlink" Target="http://slow-home.jp/" TargetMode="External"/><Relationship Id="rId233" Type="http://schemas.openxmlformats.org/officeDocument/2006/relationships/hyperlink" Target="http://www.ohji-nouge.or.jp/" TargetMode="External"/><Relationship Id="rId254" Type="http://schemas.openxmlformats.org/officeDocument/2006/relationships/hyperlink" Target="https://www.meikenkogyo.com/" TargetMode="External"/><Relationship Id="rId440" Type="http://schemas.openxmlformats.org/officeDocument/2006/relationships/hyperlink" Target="https://www.kentaku.co.jp/" TargetMode="External"/><Relationship Id="rId28" Type="http://schemas.openxmlformats.org/officeDocument/2006/relationships/hyperlink" Target="http://www.fujiwara-jp.com/" TargetMode="External"/><Relationship Id="rId49" Type="http://schemas.openxmlformats.org/officeDocument/2006/relationships/hyperlink" Target="http://www.tigrenet.ne.jp/" TargetMode="External"/><Relationship Id="rId114" Type="http://schemas.openxmlformats.org/officeDocument/2006/relationships/hyperlink" Target="http://www.sakuramichi-shika.com/" TargetMode="External"/><Relationship Id="rId275" Type="http://schemas.openxmlformats.org/officeDocument/2006/relationships/hyperlink" Target="http://www.mikiconstruction.jp/" TargetMode="External"/><Relationship Id="rId296" Type="http://schemas.openxmlformats.org/officeDocument/2006/relationships/hyperlink" Target="https://www.s-one-net.co.jp/" TargetMode="External"/><Relationship Id="rId300" Type="http://schemas.openxmlformats.org/officeDocument/2006/relationships/hyperlink" Target="https://www.ts-jidousha.com/" TargetMode="External"/><Relationship Id="rId461" Type="http://schemas.openxmlformats.org/officeDocument/2006/relationships/hyperlink" Target="https://ivy-pharmacy.studio.site/" TargetMode="External"/><Relationship Id="rId482" Type="http://schemas.openxmlformats.org/officeDocument/2006/relationships/hyperlink" Target="https://www.tec-osc.co.jp/" TargetMode="External"/><Relationship Id="rId517" Type="http://schemas.openxmlformats.org/officeDocument/2006/relationships/hyperlink" Target="https://taiheisouken.jp/" TargetMode="External"/><Relationship Id="rId60" Type="http://schemas.openxmlformats.org/officeDocument/2006/relationships/hyperlink" Target="https://www.u-sun.co.jp/" TargetMode="External"/><Relationship Id="rId81" Type="http://schemas.openxmlformats.org/officeDocument/2006/relationships/hyperlink" Target="https://okhp.jp/" TargetMode="External"/><Relationship Id="rId135" Type="http://schemas.openxmlformats.org/officeDocument/2006/relationships/hyperlink" Target="https://x-link-life.co.jp/" TargetMode="External"/><Relationship Id="rId156" Type="http://schemas.openxmlformats.org/officeDocument/2006/relationships/hyperlink" Target="http://toyotahome-oka.com/" TargetMode="External"/><Relationship Id="rId177" Type="http://schemas.openxmlformats.org/officeDocument/2006/relationships/hyperlink" Target="http://www.kenbi-kurashiki.jp/" TargetMode="External"/><Relationship Id="rId198" Type="http://schemas.openxmlformats.org/officeDocument/2006/relationships/hyperlink" Target="http://crie.co.jp/" TargetMode="External"/><Relationship Id="rId321" Type="http://schemas.openxmlformats.org/officeDocument/2006/relationships/hyperlink" Target="https://www.fukui-union.co.jp/" TargetMode="External"/><Relationship Id="rId342" Type="http://schemas.openxmlformats.org/officeDocument/2006/relationships/hyperlink" Target="http://care-net.biz/33/seeside-sami/" TargetMode="External"/><Relationship Id="rId363" Type="http://schemas.openxmlformats.org/officeDocument/2006/relationships/hyperlink" Target="https://arrowharness.com/" TargetMode="External"/><Relationship Id="rId384" Type="http://schemas.openxmlformats.org/officeDocument/2006/relationships/hyperlink" Target="https://www.okasyo.jp/" TargetMode="External"/><Relationship Id="rId419" Type="http://schemas.openxmlformats.org/officeDocument/2006/relationships/hyperlink" Target="https://clean-air.co.jp/" TargetMode="External"/><Relationship Id="rId202" Type="http://schemas.openxmlformats.org/officeDocument/2006/relationships/hyperlink" Target="https://suzukiya-senbei.com/" TargetMode="External"/><Relationship Id="rId223" Type="http://schemas.openxmlformats.org/officeDocument/2006/relationships/hyperlink" Target="http://niimikirei.com/" TargetMode="External"/><Relationship Id="rId244" Type="http://schemas.openxmlformats.org/officeDocument/2006/relationships/hyperlink" Target="http://www.bevros.co.jp/" TargetMode="External"/><Relationship Id="rId430" Type="http://schemas.openxmlformats.org/officeDocument/2006/relationships/hyperlink" Target="https://www.zip-inc.co.jp/" TargetMode="External"/><Relationship Id="rId18" Type="http://schemas.openxmlformats.org/officeDocument/2006/relationships/hyperlink" Target="http://www.okakenko.jp/" TargetMode="External"/><Relationship Id="rId39" Type="http://schemas.openxmlformats.org/officeDocument/2006/relationships/hyperlink" Target="http://akaph.co.jp/" TargetMode="External"/><Relationship Id="rId265" Type="http://schemas.openxmlformats.org/officeDocument/2006/relationships/hyperlink" Target="http://www.tjk.ne.jp/" TargetMode="External"/><Relationship Id="rId286" Type="http://schemas.openxmlformats.org/officeDocument/2006/relationships/hyperlink" Target="https://ikeda-is-com.secure-web.jp/index.php" TargetMode="External"/><Relationship Id="rId451" Type="http://schemas.openxmlformats.org/officeDocument/2006/relationships/hyperlink" Target="https://www.sun-design.jp/" TargetMode="External"/><Relationship Id="rId472" Type="http://schemas.openxmlformats.org/officeDocument/2006/relationships/hyperlink" Target="https://ohk-ep.co.jp/" TargetMode="External"/><Relationship Id="rId493" Type="http://schemas.openxmlformats.org/officeDocument/2006/relationships/hyperlink" Target="http://www.sanyodennetsu.co.jp/" TargetMode="External"/><Relationship Id="rId507" Type="http://schemas.openxmlformats.org/officeDocument/2006/relationships/hyperlink" Target="https://www.omochaoukoku.co.jp/" TargetMode="External"/><Relationship Id="rId528" Type="http://schemas.openxmlformats.org/officeDocument/2006/relationships/comments" Target="../comments1.xml"/><Relationship Id="rId50" Type="http://schemas.openxmlformats.org/officeDocument/2006/relationships/hyperlink" Target="http://www.dolphinaid.jp/" TargetMode="External"/><Relationship Id="rId104" Type="http://schemas.openxmlformats.org/officeDocument/2006/relationships/hyperlink" Target="http://tenshinryo.jp/" TargetMode="External"/><Relationship Id="rId125" Type="http://schemas.openxmlformats.org/officeDocument/2006/relationships/hyperlink" Target="http://www.asoa.jp/" TargetMode="External"/><Relationship Id="rId146" Type="http://schemas.openxmlformats.org/officeDocument/2006/relationships/hyperlink" Target="http://sanyo-engineering.co.jp/" TargetMode="External"/><Relationship Id="rId167" Type="http://schemas.openxmlformats.org/officeDocument/2006/relationships/hyperlink" Target="http://www.motoyama-gokin.co.jp/" TargetMode="External"/><Relationship Id="rId188" Type="http://schemas.openxmlformats.org/officeDocument/2006/relationships/hyperlink" Target="http://www.aida-mecsys.co.jp/" TargetMode="External"/><Relationship Id="rId311" Type="http://schemas.openxmlformats.org/officeDocument/2006/relationships/hyperlink" Target="https://www.tenmaya-store.co.jp/" TargetMode="External"/><Relationship Id="rId332" Type="http://schemas.openxmlformats.org/officeDocument/2006/relationships/hyperlink" Target="https://www.saidaiji-hp.or.jp/" TargetMode="External"/><Relationship Id="rId353" Type="http://schemas.openxmlformats.org/officeDocument/2006/relationships/hyperlink" Target="https://b-s-connect.com/" TargetMode="External"/><Relationship Id="rId374" Type="http://schemas.openxmlformats.org/officeDocument/2006/relationships/hyperlink" Target="https://www.kuraray.co.jp/" TargetMode="External"/><Relationship Id="rId395" Type="http://schemas.openxmlformats.org/officeDocument/2006/relationships/hyperlink" Target="https://www.arakigumi.com/" TargetMode="External"/><Relationship Id="rId409" Type="http://schemas.openxmlformats.org/officeDocument/2006/relationships/hyperlink" Target="https://jfe-ngs.co.jp/" TargetMode="External"/><Relationship Id="rId71" Type="http://schemas.openxmlformats.org/officeDocument/2006/relationships/hyperlink" Target="http://www.okayama-health.coop/" TargetMode="External"/><Relationship Id="rId92" Type="http://schemas.openxmlformats.org/officeDocument/2006/relationships/hyperlink" Target="http://www.ranwakai.or.jp/" TargetMode="External"/><Relationship Id="rId213" Type="http://schemas.openxmlformats.org/officeDocument/2006/relationships/hyperlink" Target="https://www.kibifukushikai.jp/" TargetMode="External"/><Relationship Id="rId234" Type="http://schemas.openxmlformats.org/officeDocument/2006/relationships/hyperlink" Target="https://www.sansha.co.jp/" TargetMode="External"/><Relationship Id="rId420" Type="http://schemas.openxmlformats.org/officeDocument/2006/relationships/hyperlink" Target="https://kurakan.co.jp/" TargetMode="External"/><Relationship Id="rId2" Type="http://schemas.openxmlformats.org/officeDocument/2006/relationships/hyperlink" Target="http://www.belief-web.com/" TargetMode="External"/><Relationship Id="rId29" Type="http://schemas.openxmlformats.org/officeDocument/2006/relationships/hyperlink" Target="http://www.kchnet.or.jp/" TargetMode="External"/><Relationship Id="rId255" Type="http://schemas.openxmlformats.org/officeDocument/2006/relationships/hyperlink" Target="http://www.netz-sanyo.jp/" TargetMode="External"/><Relationship Id="rId276" Type="http://schemas.openxmlformats.org/officeDocument/2006/relationships/hyperlink" Target="https://www.tosco.co.jp/" TargetMode="External"/><Relationship Id="rId297" Type="http://schemas.openxmlformats.org/officeDocument/2006/relationships/hyperlink" Target="https://fanatec.bsi.jp/" TargetMode="External"/><Relationship Id="rId441" Type="http://schemas.openxmlformats.org/officeDocument/2006/relationships/hyperlink" Target="https://magokoro-ok.com/" TargetMode="External"/><Relationship Id="rId462" Type="http://schemas.openxmlformats.org/officeDocument/2006/relationships/hyperlink" Target="https://www.okayama-fureai.or.jp/" TargetMode="External"/><Relationship Id="rId483" Type="http://schemas.openxmlformats.org/officeDocument/2006/relationships/hyperlink" Target="https://www.osakadatool.co.jp/" TargetMode="External"/><Relationship Id="rId518" Type="http://schemas.openxmlformats.org/officeDocument/2006/relationships/hyperlink" Target="http://www.fas-logistic-ebisu.com/" TargetMode="External"/><Relationship Id="rId40" Type="http://schemas.openxmlformats.org/officeDocument/2006/relationships/hyperlink" Target="http://www.harada-ganka.jp/" TargetMode="External"/><Relationship Id="rId115" Type="http://schemas.openxmlformats.org/officeDocument/2006/relationships/hyperlink" Target="http://tatsuoka.shoes/" TargetMode="External"/><Relationship Id="rId136" Type="http://schemas.openxmlformats.org/officeDocument/2006/relationships/hyperlink" Target="http://www.ymsk.jp/" TargetMode="External"/><Relationship Id="rId157" Type="http://schemas.openxmlformats.org/officeDocument/2006/relationships/hyperlink" Target="http://www.fujiterminal.co.jp/" TargetMode="External"/><Relationship Id="rId178" Type="http://schemas.openxmlformats.org/officeDocument/2006/relationships/hyperlink" Target="http://www.kurashiki-towel.co.jp/" TargetMode="External"/><Relationship Id="rId301" Type="http://schemas.openxmlformats.org/officeDocument/2006/relationships/hyperlink" Target="https://www.t2k.ne.jp/" TargetMode="External"/><Relationship Id="rId322" Type="http://schemas.openxmlformats.org/officeDocument/2006/relationships/hyperlink" Target="http://www.miyake-kk.co.jp/" TargetMode="External"/><Relationship Id="rId343" Type="http://schemas.openxmlformats.org/officeDocument/2006/relationships/hyperlink" Target="https://www.rcare.jp/" TargetMode="External"/><Relationship Id="rId364" Type="http://schemas.openxmlformats.org/officeDocument/2006/relationships/hyperlink" Target="https://akagigumi1919.jp/" TargetMode="External"/><Relationship Id="rId61" Type="http://schemas.openxmlformats.org/officeDocument/2006/relationships/hyperlink" Target="http://balance5.jp/" TargetMode="External"/><Relationship Id="rId82" Type="http://schemas.openxmlformats.org/officeDocument/2006/relationships/hyperlink" Target="http://www.okunogumi.com/" TargetMode="External"/><Relationship Id="rId199" Type="http://schemas.openxmlformats.org/officeDocument/2006/relationships/hyperlink" Target="https://www.bco.co.jp/" TargetMode="External"/><Relationship Id="rId203" Type="http://schemas.openxmlformats.org/officeDocument/2006/relationships/hyperlink" Target="http://www.hanasakatec.co.jp/" TargetMode="External"/><Relationship Id="rId385" Type="http://schemas.openxmlformats.org/officeDocument/2006/relationships/hyperlink" Target="https://www.hoshi-home.com/" TargetMode="External"/><Relationship Id="rId19" Type="http://schemas.openxmlformats.org/officeDocument/2006/relationships/hyperlink" Target="http://www.opa.or.jp/" TargetMode="External"/><Relationship Id="rId224" Type="http://schemas.openxmlformats.org/officeDocument/2006/relationships/hyperlink" Target="http://sanyokirei.com/" TargetMode="External"/><Relationship Id="rId245" Type="http://schemas.openxmlformats.org/officeDocument/2006/relationships/hyperlink" Target="https://www.takisawa.co.jp/" TargetMode="External"/><Relationship Id="rId266" Type="http://schemas.openxmlformats.org/officeDocument/2006/relationships/hyperlink" Target="http://tyl.jp/" TargetMode="External"/><Relationship Id="rId287" Type="http://schemas.openxmlformats.org/officeDocument/2006/relationships/hyperlink" Target="http://www.daishinken.co.jp/" TargetMode="External"/><Relationship Id="rId410" Type="http://schemas.openxmlformats.org/officeDocument/2006/relationships/hyperlink" Target="https://www.grop.co.jp/" TargetMode="External"/><Relationship Id="rId431" Type="http://schemas.openxmlformats.org/officeDocument/2006/relationships/hyperlink" Target="https://sus-shokunin.com/" TargetMode="External"/><Relationship Id="rId452" Type="http://schemas.openxmlformats.org/officeDocument/2006/relationships/hyperlink" Target="https://www.mes.co.jp/" TargetMode="External"/><Relationship Id="rId473" Type="http://schemas.openxmlformats.org/officeDocument/2006/relationships/hyperlink" Target="https://makino-dry-timber.jp/" TargetMode="External"/><Relationship Id="rId494" Type="http://schemas.openxmlformats.org/officeDocument/2006/relationships/hyperlink" Target="https://dcconline.jp/" TargetMode="External"/><Relationship Id="rId508" Type="http://schemas.openxmlformats.org/officeDocument/2006/relationships/hyperlink" Target="https://www.japanblue.co.jp/" TargetMode="External"/><Relationship Id="rId30" Type="http://schemas.openxmlformats.org/officeDocument/2006/relationships/hyperlink" Target="http://tanjifriend.com/" TargetMode="External"/><Relationship Id="rId105" Type="http://schemas.openxmlformats.org/officeDocument/2006/relationships/hyperlink" Target="http://ww3.tiki.ne.jp/~fukushiwake/" TargetMode="External"/><Relationship Id="rId126" Type="http://schemas.openxmlformats.org/officeDocument/2006/relationships/hyperlink" Target="http://www.gaku-bun.co.jp/" TargetMode="External"/><Relationship Id="rId147" Type="http://schemas.openxmlformats.org/officeDocument/2006/relationships/hyperlink" Target="http://www.nagaosh.co.jp/" TargetMode="External"/><Relationship Id="rId168" Type="http://schemas.openxmlformats.org/officeDocument/2006/relationships/hyperlink" Target="http://info-port.jp/" TargetMode="External"/><Relationship Id="rId312" Type="http://schemas.openxmlformats.org/officeDocument/2006/relationships/hyperlink" Target="https://www.ichii-ind.com/" TargetMode="External"/><Relationship Id="rId333" Type="http://schemas.openxmlformats.org/officeDocument/2006/relationships/hyperlink" Target="https://www.makisystem.co.jp/index.html" TargetMode="External"/><Relationship Id="rId354" Type="http://schemas.openxmlformats.org/officeDocument/2006/relationships/hyperlink" Target="https://www.sankopr.co.jp/" TargetMode="External"/><Relationship Id="rId51" Type="http://schemas.openxmlformats.org/officeDocument/2006/relationships/hyperlink" Target="http://www.maco.co.jp/" TargetMode="External"/><Relationship Id="rId72" Type="http://schemas.openxmlformats.org/officeDocument/2006/relationships/hyperlink" Target="http://www.okayama-subaru.co.jp/" TargetMode="External"/><Relationship Id="rId93" Type="http://schemas.openxmlformats.org/officeDocument/2006/relationships/hyperlink" Target="http://www.kurashiki.co.jp/" TargetMode="External"/><Relationship Id="rId189" Type="http://schemas.openxmlformats.org/officeDocument/2006/relationships/hyperlink" Target="http://e-g-life.jp/home/" TargetMode="External"/><Relationship Id="rId375" Type="http://schemas.openxmlformats.org/officeDocument/2006/relationships/hyperlink" Target="https://www.kuraray.co.jp/" TargetMode="External"/><Relationship Id="rId396" Type="http://schemas.openxmlformats.org/officeDocument/2006/relationships/hyperlink" Target="https://www.kimura-sekkei.co.jp/index.php" TargetMode="External"/><Relationship Id="rId3" Type="http://schemas.openxmlformats.org/officeDocument/2006/relationships/hyperlink" Target="http://www.hairmake-age.jp/" TargetMode="External"/><Relationship Id="rId214" Type="http://schemas.openxmlformats.org/officeDocument/2006/relationships/hyperlink" Target="https://www.asahiinryo.co.jp/" TargetMode="External"/><Relationship Id="rId235" Type="http://schemas.openxmlformats.org/officeDocument/2006/relationships/hyperlink" Target="https://www.nanno-mfg.jp/" TargetMode="External"/><Relationship Id="rId256" Type="http://schemas.openxmlformats.org/officeDocument/2006/relationships/hyperlink" Target="http://www.caitac.co.jp/company/group/index01.html" TargetMode="External"/><Relationship Id="rId277" Type="http://schemas.openxmlformats.org/officeDocument/2006/relationships/hyperlink" Target="http://www.k-okuma.co.jp/" TargetMode="External"/><Relationship Id="rId298" Type="http://schemas.openxmlformats.org/officeDocument/2006/relationships/hyperlink" Target="https://www.kyowa-ft.co.jp/" TargetMode="External"/><Relationship Id="rId400" Type="http://schemas.openxmlformats.org/officeDocument/2006/relationships/hyperlink" Target="https://www.hondacars-tsuyama.co.jp/" TargetMode="External"/><Relationship Id="rId421" Type="http://schemas.openxmlformats.org/officeDocument/2006/relationships/hyperlink" Target="https://www.nice-work.co.jp/" TargetMode="External"/><Relationship Id="rId442" Type="http://schemas.openxmlformats.org/officeDocument/2006/relationships/hyperlink" Target="https://www.sumitomolife.co.jp/" TargetMode="External"/><Relationship Id="rId463" Type="http://schemas.openxmlformats.org/officeDocument/2006/relationships/hyperlink" Target="https://www.shi-ftec.co.jp/" TargetMode="External"/><Relationship Id="rId484" Type="http://schemas.openxmlformats.org/officeDocument/2006/relationships/hyperlink" Target="https://btob-holdings.co.jp/" TargetMode="External"/><Relationship Id="rId519" Type="http://schemas.openxmlformats.org/officeDocument/2006/relationships/hyperlink" Target="https://www.sr-yumika.com/" TargetMode="External"/><Relationship Id="rId116" Type="http://schemas.openxmlformats.org/officeDocument/2006/relationships/hyperlink" Target="http://www.misosyouyu.co.jp/" TargetMode="External"/><Relationship Id="rId137" Type="http://schemas.openxmlformats.org/officeDocument/2006/relationships/hyperlink" Target="http://dealer.honda.co.jp/hondacars-kurashikihigashi/" TargetMode="External"/><Relationship Id="rId158" Type="http://schemas.openxmlformats.org/officeDocument/2006/relationships/hyperlink" Target="http://www.mizushin.co.jp/" TargetMode="External"/><Relationship Id="rId302" Type="http://schemas.openxmlformats.org/officeDocument/2006/relationships/hyperlink" Target="https://www.e-nac.co.jp/" TargetMode="External"/><Relationship Id="rId323" Type="http://schemas.openxmlformats.org/officeDocument/2006/relationships/hyperlink" Target="https://www.okayama-kimuraya.co.jp/" TargetMode="External"/><Relationship Id="rId344" Type="http://schemas.openxmlformats.org/officeDocument/2006/relationships/hyperlink" Target="http://www.midorijujikai.or.jp/" TargetMode="External"/><Relationship Id="rId20" Type="http://schemas.openxmlformats.org/officeDocument/2006/relationships/hyperlink" Target="http://www.omrex.co.jp/" TargetMode="External"/><Relationship Id="rId41" Type="http://schemas.openxmlformats.org/officeDocument/2006/relationships/hyperlink" Target="http://www.3838.com/" TargetMode="External"/><Relationship Id="rId62" Type="http://schemas.openxmlformats.org/officeDocument/2006/relationships/hyperlink" Target="http://www.bloom-group.co.jp/" TargetMode="External"/><Relationship Id="rId83" Type="http://schemas.openxmlformats.org/officeDocument/2006/relationships/hyperlink" Target="https://www.abiko-fudousan.jp/" TargetMode="External"/><Relationship Id="rId179" Type="http://schemas.openxmlformats.org/officeDocument/2006/relationships/hyperlink" Target="http://www.tsuyamaasahi.co.jp/" TargetMode="External"/><Relationship Id="rId365" Type="http://schemas.openxmlformats.org/officeDocument/2006/relationships/hyperlink" Target="https://yamashin-giken.co.jp/" TargetMode="External"/><Relationship Id="rId386" Type="http://schemas.openxmlformats.org/officeDocument/2006/relationships/hyperlink" Target="https://www.hoshi-home.com/" TargetMode="External"/><Relationship Id="rId190" Type="http://schemas.openxmlformats.org/officeDocument/2006/relationships/hyperlink" Target="http://e-g-life.jp/" TargetMode="External"/><Relationship Id="rId204" Type="http://schemas.openxmlformats.org/officeDocument/2006/relationships/hyperlink" Target="http://www.sotobayashi.co.jp/" TargetMode="External"/><Relationship Id="rId225" Type="http://schemas.openxmlformats.org/officeDocument/2006/relationships/hyperlink" Target="http://tokufuu.or.jp/kibou/" TargetMode="External"/><Relationship Id="rId246" Type="http://schemas.openxmlformats.org/officeDocument/2006/relationships/hyperlink" Target="https://rita-style.co.jp/gym/okayama/ekimae" TargetMode="External"/><Relationship Id="rId267" Type="http://schemas.openxmlformats.org/officeDocument/2006/relationships/hyperlink" Target="https://www.youcom.co.jp/" TargetMode="External"/><Relationship Id="rId288" Type="http://schemas.openxmlformats.org/officeDocument/2006/relationships/hyperlink" Target="http://www.kk-sanou.co.jp/" TargetMode="External"/><Relationship Id="rId411" Type="http://schemas.openxmlformats.org/officeDocument/2006/relationships/hyperlink" Target="https://www.nics.ne.jp/" TargetMode="External"/><Relationship Id="rId432" Type="http://schemas.openxmlformats.org/officeDocument/2006/relationships/hyperlink" Target="https://www.maniwa.tch.or.jp/" TargetMode="External"/><Relationship Id="rId453" Type="http://schemas.openxmlformats.org/officeDocument/2006/relationships/hyperlink" Target="https://www.j-yamaji.com/" TargetMode="External"/><Relationship Id="rId474" Type="http://schemas.openxmlformats.org/officeDocument/2006/relationships/hyperlink" Target="https://turuturu.co.jp/" TargetMode="External"/><Relationship Id="rId509" Type="http://schemas.openxmlformats.org/officeDocument/2006/relationships/hyperlink" Target="http://k2senoo.com/" TargetMode="External"/><Relationship Id="rId106" Type="http://schemas.openxmlformats.org/officeDocument/2006/relationships/hyperlink" Target="http://akaiwakodomo.jp/" TargetMode="External"/><Relationship Id="rId127" Type="http://schemas.openxmlformats.org/officeDocument/2006/relationships/hyperlink" Target="http://www.vanguard-okayama.co.jp/index.html" TargetMode="External"/><Relationship Id="rId313" Type="http://schemas.openxmlformats.org/officeDocument/2006/relationships/hyperlink" Target="http://www.mak-kk.jp/index.html" TargetMode="External"/><Relationship Id="rId495" Type="http://schemas.openxmlformats.org/officeDocument/2006/relationships/hyperlink" Target="https://www.ndsk.co.jp/" TargetMode="External"/><Relationship Id="rId10" Type="http://schemas.openxmlformats.org/officeDocument/2006/relationships/hyperlink" Target="http://www.sanyo-safety.com/" TargetMode="External"/><Relationship Id="rId31" Type="http://schemas.openxmlformats.org/officeDocument/2006/relationships/hyperlink" Target="http://medical-jiyukai.jp/" TargetMode="External"/><Relationship Id="rId52" Type="http://schemas.openxmlformats.org/officeDocument/2006/relationships/hyperlink" Target="http://www.asahi-gf.co.jp/" TargetMode="External"/><Relationship Id="rId73" Type="http://schemas.openxmlformats.org/officeDocument/2006/relationships/hyperlink" Target="http://www.kojuen.jp/" TargetMode="External"/><Relationship Id="rId94" Type="http://schemas.openxmlformats.org/officeDocument/2006/relationships/hyperlink" Target="http://bizensw.or.jp/" TargetMode="External"/><Relationship Id="rId148" Type="http://schemas.openxmlformats.org/officeDocument/2006/relationships/hyperlink" Target="http://www.maruhan.co.jp/" TargetMode="External"/><Relationship Id="rId169" Type="http://schemas.openxmlformats.org/officeDocument/2006/relationships/hyperlink" Target="https://www.dia.ne.jp/" TargetMode="External"/><Relationship Id="rId334" Type="http://schemas.openxmlformats.org/officeDocument/2006/relationships/hyperlink" Target="https://www.kbknet.co.jp/" TargetMode="External"/><Relationship Id="rId355" Type="http://schemas.openxmlformats.org/officeDocument/2006/relationships/hyperlink" Target="https://www.hirano-ironworks.co.jp/" TargetMode="External"/><Relationship Id="rId376" Type="http://schemas.openxmlformats.org/officeDocument/2006/relationships/hyperlink" Target="http://www.bizen-hatsujo.co.jp/" TargetMode="External"/><Relationship Id="rId397" Type="http://schemas.openxmlformats.org/officeDocument/2006/relationships/hyperlink" Target="https://www.nt-nagayama.co.jp/ienji/" TargetMode="External"/><Relationship Id="rId520" Type="http://schemas.openxmlformats.org/officeDocument/2006/relationships/hyperlink" Target="https://www.redrice-co.com/" TargetMode="External"/><Relationship Id="rId4" Type="http://schemas.openxmlformats.org/officeDocument/2006/relationships/hyperlink" Target="http://www.yunagi.jp/" TargetMode="External"/><Relationship Id="rId180" Type="http://schemas.openxmlformats.org/officeDocument/2006/relationships/hyperlink" Target="http://www.akashi-suc.jp/" TargetMode="External"/><Relationship Id="rId215" Type="http://schemas.openxmlformats.org/officeDocument/2006/relationships/hyperlink" Target="https://okharikyuu.com/" TargetMode="External"/><Relationship Id="rId236" Type="http://schemas.openxmlformats.org/officeDocument/2006/relationships/hyperlink" Target="https://melonjima.net/" TargetMode="External"/><Relationship Id="rId257" Type="http://schemas.openxmlformats.org/officeDocument/2006/relationships/hyperlink" Target="https://www.glocallinks.co.jp/" TargetMode="External"/><Relationship Id="rId278" Type="http://schemas.openxmlformats.org/officeDocument/2006/relationships/hyperlink" Target="https://muramatsu.bsj.jp/" TargetMode="External"/><Relationship Id="rId401" Type="http://schemas.openxmlformats.org/officeDocument/2006/relationships/hyperlink" Target="https://www.ntn.co.jp/japan/index.html" TargetMode="External"/><Relationship Id="rId422" Type="http://schemas.openxmlformats.org/officeDocument/2006/relationships/hyperlink" Target="https://www.s-enter.com/" TargetMode="External"/><Relationship Id="rId443" Type="http://schemas.openxmlformats.org/officeDocument/2006/relationships/hyperlink" Target="https://www.okayama-reha-hp.or.jp/" TargetMode="External"/><Relationship Id="rId464" Type="http://schemas.openxmlformats.org/officeDocument/2006/relationships/hyperlink" Target="https://actas-okayama.com/" TargetMode="External"/><Relationship Id="rId303" Type="http://schemas.openxmlformats.org/officeDocument/2006/relationships/hyperlink" Target="http://tori2.com/" TargetMode="External"/><Relationship Id="rId485" Type="http://schemas.openxmlformats.org/officeDocument/2006/relationships/hyperlink" Target="https://www.onetoone.co.jp/" TargetMode="External"/><Relationship Id="rId42" Type="http://schemas.openxmlformats.org/officeDocument/2006/relationships/hyperlink" Target="http://www.3838.com/" TargetMode="External"/><Relationship Id="rId84" Type="http://schemas.openxmlformats.org/officeDocument/2006/relationships/hyperlink" Target="http://www.duskin.co.jp/" TargetMode="External"/><Relationship Id="rId138" Type="http://schemas.openxmlformats.org/officeDocument/2006/relationships/hyperlink" Target="http://www.maruhan.co.jp/" TargetMode="External"/><Relationship Id="rId345" Type="http://schemas.openxmlformats.org/officeDocument/2006/relationships/hyperlink" Target="http://mizu-1.jp/" TargetMode="External"/><Relationship Id="rId387" Type="http://schemas.openxmlformats.org/officeDocument/2006/relationships/hyperlink" Target="https://www.setup-jp.com/" TargetMode="External"/><Relationship Id="rId510" Type="http://schemas.openxmlformats.org/officeDocument/2006/relationships/hyperlink" Target="https://www.s-hikari.or.jp/" TargetMode="External"/><Relationship Id="rId191" Type="http://schemas.openxmlformats.org/officeDocument/2006/relationships/hyperlink" Target="http://www.123server.jp/" TargetMode="External"/><Relationship Id="rId205" Type="http://schemas.openxmlformats.org/officeDocument/2006/relationships/hyperlink" Target="http://www.meisuibijin.co.jp/" TargetMode="External"/><Relationship Id="rId247" Type="http://schemas.openxmlformats.org/officeDocument/2006/relationships/hyperlink" Target="http://www.kagamino-bus.com/" TargetMode="External"/><Relationship Id="rId412" Type="http://schemas.openxmlformats.org/officeDocument/2006/relationships/hyperlink" Target="https://www.omrex.co.jp/" TargetMode="External"/><Relationship Id="rId107" Type="http://schemas.openxmlformats.org/officeDocument/2006/relationships/hyperlink" Target="http://www.daikifoods.com/" TargetMode="External"/><Relationship Id="rId289" Type="http://schemas.openxmlformats.org/officeDocument/2006/relationships/hyperlink" Target="http://www.shidakogyo.co.jp/" TargetMode="External"/><Relationship Id="rId454" Type="http://schemas.openxmlformats.org/officeDocument/2006/relationships/hyperlink" Target="https://greentool.jp/" TargetMode="External"/><Relationship Id="rId496" Type="http://schemas.openxmlformats.org/officeDocument/2006/relationships/hyperlink" Target="https://www.ibara-railway.co.jp/" TargetMode="External"/><Relationship Id="rId11" Type="http://schemas.openxmlformats.org/officeDocument/2006/relationships/hyperlink" Target="http://asumo-cafe.co.jp/" TargetMode="External"/><Relationship Id="rId53" Type="http://schemas.openxmlformats.org/officeDocument/2006/relationships/hyperlink" Target="http://www.daiwalease.co.jp/" TargetMode="External"/><Relationship Id="rId149" Type="http://schemas.openxmlformats.org/officeDocument/2006/relationships/hyperlink" Target="http://im-c.jp/company/" TargetMode="External"/><Relationship Id="rId314" Type="http://schemas.openxmlformats.org/officeDocument/2006/relationships/hyperlink" Target="https://green-management.jp/" TargetMode="External"/><Relationship Id="rId356" Type="http://schemas.openxmlformats.org/officeDocument/2006/relationships/hyperlink" Target="https://www.os-auto.jp/" TargetMode="External"/><Relationship Id="rId398" Type="http://schemas.openxmlformats.org/officeDocument/2006/relationships/hyperlink" Target="https://www.mokutanworks.com/" TargetMode="External"/><Relationship Id="rId521" Type="http://schemas.openxmlformats.org/officeDocument/2006/relationships/hyperlink" Target="https://mkcraft.co.jp/" TargetMode="External"/><Relationship Id="rId95" Type="http://schemas.openxmlformats.org/officeDocument/2006/relationships/hyperlink" Target="http://tama-katsu.com/" TargetMode="External"/><Relationship Id="rId160" Type="http://schemas.openxmlformats.org/officeDocument/2006/relationships/hyperlink" Target="http://www.toubutenrei.com/" TargetMode="External"/><Relationship Id="rId216" Type="http://schemas.openxmlformats.org/officeDocument/2006/relationships/hyperlink" Target="https://www.hagihara.co.jp/" TargetMode="External"/><Relationship Id="rId423" Type="http://schemas.openxmlformats.org/officeDocument/2006/relationships/hyperlink" Target="https://www.kimura-s.jp/" TargetMode="External"/><Relationship Id="rId258" Type="http://schemas.openxmlformats.org/officeDocument/2006/relationships/hyperlink" Target="http://ww9.tiki.ne.jp/~kotobuki/" TargetMode="External"/><Relationship Id="rId465" Type="http://schemas.openxmlformats.org/officeDocument/2006/relationships/hyperlink" Target="https://fujii-iw.jp/" TargetMode="External"/><Relationship Id="rId22" Type="http://schemas.openxmlformats.org/officeDocument/2006/relationships/hyperlink" Target="http://www.popmc.jp/" TargetMode="External"/><Relationship Id="rId64" Type="http://schemas.openxmlformats.org/officeDocument/2006/relationships/hyperlink" Target="https://narikiyo-c.com/" TargetMode="External"/><Relationship Id="rId118" Type="http://schemas.openxmlformats.org/officeDocument/2006/relationships/hyperlink" Target="http://www.tamashin.co.jp/" TargetMode="External"/><Relationship Id="rId325" Type="http://schemas.openxmlformats.org/officeDocument/2006/relationships/hyperlink" Target="https://okayama-cityhotel.co.jp/" TargetMode="External"/><Relationship Id="rId367" Type="http://schemas.openxmlformats.org/officeDocument/2006/relationships/hyperlink" Target="http://www.miyahara-ss.co.jp/" TargetMode="External"/><Relationship Id="rId171" Type="http://schemas.openxmlformats.org/officeDocument/2006/relationships/hyperlink" Target="http://www.clapsgroup.co.jp/index.html" TargetMode="External"/><Relationship Id="rId227" Type="http://schemas.openxmlformats.org/officeDocument/2006/relationships/hyperlink" Target="http://www.jyunshinkai.or.jp/" TargetMode="External"/><Relationship Id="rId269" Type="http://schemas.openxmlformats.org/officeDocument/2006/relationships/hyperlink" Target="http://sesshu-fukushikai.or.jp/sereno" TargetMode="External"/><Relationship Id="rId434" Type="http://schemas.openxmlformats.org/officeDocument/2006/relationships/hyperlink" Target="https://nikkotech.co.jp/" TargetMode="External"/><Relationship Id="rId476" Type="http://schemas.openxmlformats.org/officeDocument/2006/relationships/hyperlink" Target="https://www.btsbts.com/" TargetMode="External"/><Relationship Id="rId33" Type="http://schemas.openxmlformats.org/officeDocument/2006/relationships/hyperlink" Target="http://www.okayama.jrc.or.jp/" TargetMode="External"/><Relationship Id="rId129" Type="http://schemas.openxmlformats.org/officeDocument/2006/relationships/hyperlink" Target="http://www.ba-z.co.jp/" TargetMode="External"/><Relationship Id="rId280" Type="http://schemas.openxmlformats.org/officeDocument/2006/relationships/hyperlink" Target="https://www.awaitrees.com/" TargetMode="External"/><Relationship Id="rId336" Type="http://schemas.openxmlformats.org/officeDocument/2006/relationships/hyperlink" Target="https://www.profoods.co.jp/" TargetMode="External"/><Relationship Id="rId501" Type="http://schemas.openxmlformats.org/officeDocument/2006/relationships/hyperlink" Target="https://www.ansin-life.co.jp/" TargetMode="External"/><Relationship Id="rId75" Type="http://schemas.openxmlformats.org/officeDocument/2006/relationships/hyperlink" Target="http://www.taniguchi-co.jp/" TargetMode="External"/><Relationship Id="rId140" Type="http://schemas.openxmlformats.org/officeDocument/2006/relationships/hyperlink" Target="http://sugatec.co.jp/outline/index.html" TargetMode="External"/><Relationship Id="rId182" Type="http://schemas.openxmlformats.org/officeDocument/2006/relationships/hyperlink" Target="http://apple-e.co.jp/" TargetMode="External"/><Relationship Id="rId378" Type="http://schemas.openxmlformats.org/officeDocument/2006/relationships/hyperlink" Target="http://www.ikoma-rb.com/" TargetMode="External"/><Relationship Id="rId403" Type="http://schemas.openxmlformats.org/officeDocument/2006/relationships/hyperlink" Target="https://www.okarin.co.jp/" TargetMode="External"/><Relationship Id="rId6" Type="http://schemas.openxmlformats.org/officeDocument/2006/relationships/hyperlink" Target="http://beehappy.jp/" TargetMode="External"/><Relationship Id="rId238" Type="http://schemas.openxmlformats.org/officeDocument/2006/relationships/hyperlink" Target="http://okayama-cgc.or.jp/" TargetMode="External"/><Relationship Id="rId445" Type="http://schemas.openxmlformats.org/officeDocument/2006/relationships/hyperlink" Target="https://www.kwp.co.jp/" TargetMode="External"/><Relationship Id="rId487" Type="http://schemas.openxmlformats.org/officeDocument/2006/relationships/hyperlink" Target="https://www.ej-jimco.co.jp/" TargetMode="External"/><Relationship Id="rId291" Type="http://schemas.openxmlformats.org/officeDocument/2006/relationships/hyperlink" Target="http://www.uecon-co.jp/" TargetMode="External"/><Relationship Id="rId305" Type="http://schemas.openxmlformats.org/officeDocument/2006/relationships/hyperlink" Target="https://www.watanabe-ind.co.jp/" TargetMode="External"/><Relationship Id="rId347" Type="http://schemas.openxmlformats.org/officeDocument/2006/relationships/hyperlink" Target="https://chuosetubi.co.jp/" TargetMode="External"/><Relationship Id="rId512" Type="http://schemas.openxmlformats.org/officeDocument/2006/relationships/hyperlink" Target="https://www.chunky.co.jp/" TargetMode="External"/><Relationship Id="rId44" Type="http://schemas.openxmlformats.org/officeDocument/2006/relationships/hyperlink" Target="http://ikel.co.jp/" TargetMode="External"/><Relationship Id="rId86" Type="http://schemas.openxmlformats.org/officeDocument/2006/relationships/hyperlink" Target="http://tsukumo.wixsite.com/tsukumo99" TargetMode="External"/><Relationship Id="rId151" Type="http://schemas.openxmlformats.org/officeDocument/2006/relationships/hyperlink" Target="http://www.trust-material.com/" TargetMode="External"/><Relationship Id="rId389" Type="http://schemas.openxmlformats.org/officeDocument/2006/relationships/hyperlink" Target="https://www.maysay.jp/" TargetMode="External"/><Relationship Id="rId193" Type="http://schemas.openxmlformats.org/officeDocument/2006/relationships/hyperlink" Target="http://www.daishin-e.co.jp/" TargetMode="External"/><Relationship Id="rId207" Type="http://schemas.openxmlformats.org/officeDocument/2006/relationships/hyperlink" Target="http://www.optic.or.jp/navi_company/com/p/company_detail/index/1213.html" TargetMode="External"/><Relationship Id="rId249" Type="http://schemas.openxmlformats.org/officeDocument/2006/relationships/hyperlink" Target="https://www.tombow.gr.jp/" TargetMode="External"/><Relationship Id="rId414" Type="http://schemas.openxmlformats.org/officeDocument/2006/relationships/hyperlink" Target="https://www.okayama-airport.co.jp/" TargetMode="External"/><Relationship Id="rId456" Type="http://schemas.openxmlformats.org/officeDocument/2006/relationships/hyperlink" Target="https://www.takeda-casting.com/" TargetMode="External"/><Relationship Id="rId498" Type="http://schemas.openxmlformats.org/officeDocument/2006/relationships/hyperlink" Target="https://shoei.driver.co.jp/" TargetMode="External"/><Relationship Id="rId13" Type="http://schemas.openxmlformats.org/officeDocument/2006/relationships/hyperlink" Target="http://www.happy-radiance.com/" TargetMode="External"/><Relationship Id="rId109" Type="http://schemas.openxmlformats.org/officeDocument/2006/relationships/hyperlink" Target="http://www.kajinon.net/" TargetMode="External"/><Relationship Id="rId260" Type="http://schemas.openxmlformats.org/officeDocument/2006/relationships/hyperlink" Target="https://www.suikyugrp.co.jp/" TargetMode="External"/><Relationship Id="rId316" Type="http://schemas.openxmlformats.org/officeDocument/2006/relationships/hyperlink" Target="https://www.kasuke.co.jp/" TargetMode="External"/><Relationship Id="rId523" Type="http://schemas.openxmlformats.org/officeDocument/2006/relationships/hyperlink" Target="http://ww32.tiki.ne.jp/~kurumi/" TargetMode="External"/><Relationship Id="rId55" Type="http://schemas.openxmlformats.org/officeDocument/2006/relationships/hyperlink" Target="http://denzai.jp/yaew/" TargetMode="External"/><Relationship Id="rId97" Type="http://schemas.openxmlformats.org/officeDocument/2006/relationships/hyperlink" Target="http://www.tamano-shakyou.or.jp/" TargetMode="External"/><Relationship Id="rId120" Type="http://schemas.openxmlformats.org/officeDocument/2006/relationships/hyperlink" Target="http://www.kazaken.co.jp/" TargetMode="External"/><Relationship Id="rId358" Type="http://schemas.openxmlformats.org/officeDocument/2006/relationships/hyperlink" Target="http://link.gr.jp/" TargetMode="External"/><Relationship Id="rId162" Type="http://schemas.openxmlformats.org/officeDocument/2006/relationships/hyperlink" Target="http://www.soushinkai.com/home/" TargetMode="External"/><Relationship Id="rId218" Type="http://schemas.openxmlformats.org/officeDocument/2006/relationships/hyperlink" Target="http://www.tenjinkai.org/" TargetMode="External"/><Relationship Id="rId425" Type="http://schemas.openxmlformats.org/officeDocument/2006/relationships/hyperlink" Target="https://www.kamigumi.co.jp/" TargetMode="External"/><Relationship Id="rId467" Type="http://schemas.openxmlformats.org/officeDocument/2006/relationships/hyperlink" Target="https://www.shizenkyosei.co.jp/" TargetMode="External"/><Relationship Id="rId271" Type="http://schemas.openxmlformats.org/officeDocument/2006/relationships/hyperlink" Target="http://www.kura-cci.or.jp/" TargetMode="External"/><Relationship Id="rId24" Type="http://schemas.openxmlformats.org/officeDocument/2006/relationships/hyperlink" Target="http://okayamamc.jp/index.php" TargetMode="External"/><Relationship Id="rId66" Type="http://schemas.openxmlformats.org/officeDocument/2006/relationships/hyperlink" Target="http://www.dolphinaid.jp/" TargetMode="External"/><Relationship Id="rId131" Type="http://schemas.openxmlformats.org/officeDocument/2006/relationships/hyperlink" Target="http://www.bizen-greenenergy.co.jp/" TargetMode="External"/><Relationship Id="rId327" Type="http://schemas.openxmlformats.org/officeDocument/2006/relationships/hyperlink" Target="https://www.aiikufukushi.or.jp/" TargetMode="External"/><Relationship Id="rId369" Type="http://schemas.openxmlformats.org/officeDocument/2006/relationships/hyperlink" Target="https://www.sanyodenken.co.jp/" TargetMode="External"/><Relationship Id="rId173" Type="http://schemas.openxmlformats.org/officeDocument/2006/relationships/hyperlink" Target="http://www.clapsgroup.co.jp/index.html" TargetMode="External"/><Relationship Id="rId229" Type="http://schemas.openxmlformats.org/officeDocument/2006/relationships/hyperlink" Target="http://www.chemical.co.jp/" TargetMode="External"/><Relationship Id="rId380" Type="http://schemas.openxmlformats.org/officeDocument/2006/relationships/hyperlink" Target="https://www.aquamiho.co.jp/" TargetMode="External"/><Relationship Id="rId436" Type="http://schemas.openxmlformats.org/officeDocument/2006/relationships/hyperlink" Target="https://fistbump.co.jp/" TargetMode="External"/><Relationship Id="rId240" Type="http://schemas.openxmlformats.org/officeDocument/2006/relationships/hyperlink" Target="http://www.minori21.or.jp/" TargetMode="External"/><Relationship Id="rId478" Type="http://schemas.openxmlformats.org/officeDocument/2006/relationships/hyperlink" Target="https://www.mclc.co.jp/" TargetMode="External"/><Relationship Id="rId35" Type="http://schemas.openxmlformats.org/officeDocument/2006/relationships/hyperlink" Target="http://www.hiromushisou.jp/" TargetMode="External"/><Relationship Id="rId77" Type="http://schemas.openxmlformats.org/officeDocument/2006/relationships/hyperlink" Target="http://www.fukushiokayama.or.jp/" TargetMode="External"/><Relationship Id="rId100" Type="http://schemas.openxmlformats.org/officeDocument/2006/relationships/hyperlink" Target="http://www.wako-gp.co.jp/" TargetMode="External"/><Relationship Id="rId282" Type="http://schemas.openxmlformats.org/officeDocument/2006/relationships/hyperlink" Target="https://www.tohkakai.jp/home.php" TargetMode="External"/><Relationship Id="rId338" Type="http://schemas.openxmlformats.org/officeDocument/2006/relationships/hyperlink" Target="https://www.tanigawahoken.jp/" TargetMode="External"/><Relationship Id="rId503" Type="http://schemas.openxmlformats.org/officeDocument/2006/relationships/hyperlink" Target="http://www.kabutokai.j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ranwakai.or.jp/" TargetMode="External"/><Relationship Id="rId18" Type="http://schemas.openxmlformats.org/officeDocument/2006/relationships/hyperlink" Target="https://www.hightec.co.jp/" TargetMode="External"/><Relationship Id="rId26" Type="http://schemas.openxmlformats.org/officeDocument/2006/relationships/hyperlink" Target="http://cleverlyhome-tsuyama.com/" TargetMode="External"/><Relationship Id="rId39" Type="http://schemas.openxmlformats.org/officeDocument/2006/relationships/hyperlink" Target="http://www.sanyo-safety.com/" TargetMode="External"/><Relationship Id="rId21" Type="http://schemas.openxmlformats.org/officeDocument/2006/relationships/hyperlink" Target="https://tamashima-housedo.com/" TargetMode="External"/><Relationship Id="rId34" Type="http://schemas.openxmlformats.org/officeDocument/2006/relationships/hyperlink" Target="https://www.kojuen.jp/" TargetMode="External"/><Relationship Id="rId42" Type="http://schemas.openxmlformats.org/officeDocument/2006/relationships/hyperlink" Target="https://www.kyowa-ft.co.jp/" TargetMode="External"/><Relationship Id="rId47" Type="http://schemas.openxmlformats.org/officeDocument/2006/relationships/hyperlink" Target="http://www.c-hayashi.com/" TargetMode="External"/><Relationship Id="rId50" Type="http://schemas.openxmlformats.org/officeDocument/2006/relationships/hyperlink" Target="https://www.kbknet.co.jp/" TargetMode="External"/><Relationship Id="rId55" Type="http://schemas.openxmlformats.org/officeDocument/2006/relationships/hyperlink" Target="http://www.midorijujikai.or.jp/" TargetMode="External"/><Relationship Id="rId63" Type="http://schemas.openxmlformats.org/officeDocument/2006/relationships/hyperlink" Target="https://www.fujibake.com/" TargetMode="External"/><Relationship Id="rId68" Type="http://schemas.openxmlformats.org/officeDocument/2006/relationships/hyperlink" Target="https://www.dowa.okayama.jp/" TargetMode="External"/><Relationship Id="rId76" Type="http://schemas.openxmlformats.org/officeDocument/2006/relationships/hyperlink" Target="http://www.a-do.ne.jp/satomisi/" TargetMode="External"/><Relationship Id="rId84" Type="http://schemas.openxmlformats.org/officeDocument/2006/relationships/hyperlink" Target="https://choujukai.or.jp/" TargetMode="External"/><Relationship Id="rId89" Type="http://schemas.openxmlformats.org/officeDocument/2006/relationships/hyperlink" Target="https://www.mclc.co.jp/" TargetMode="External"/><Relationship Id="rId7" Type="http://schemas.openxmlformats.org/officeDocument/2006/relationships/hyperlink" Target="http://www.kaneda-co.net/company/" TargetMode="External"/><Relationship Id="rId71" Type="http://schemas.openxmlformats.org/officeDocument/2006/relationships/hyperlink" Target="https://www.sankopr.co.jp/" TargetMode="External"/><Relationship Id="rId92" Type="http://schemas.openxmlformats.org/officeDocument/2006/relationships/hyperlink" Target="https://www.ibara-railway.co.jp/" TargetMode="External"/><Relationship Id="rId2" Type="http://schemas.openxmlformats.org/officeDocument/2006/relationships/hyperlink" Target="http://www.e-alright.com/" TargetMode="External"/><Relationship Id="rId16" Type="http://schemas.openxmlformats.org/officeDocument/2006/relationships/hyperlink" Target="http://www.tenjinkai.org/" TargetMode="External"/><Relationship Id="rId29" Type="http://schemas.openxmlformats.org/officeDocument/2006/relationships/hyperlink" Target="http://oomorigakuen.ed.jp/" TargetMode="External"/><Relationship Id="rId11" Type="http://schemas.openxmlformats.org/officeDocument/2006/relationships/hyperlink" Target="http://www.yuasakk.co.jp/" TargetMode="External"/><Relationship Id="rId24" Type="http://schemas.openxmlformats.org/officeDocument/2006/relationships/hyperlink" Target="https://www.tohkakai.jp/home.php" TargetMode="External"/><Relationship Id="rId32" Type="http://schemas.openxmlformats.org/officeDocument/2006/relationships/hyperlink" Target="http://medical-jiyukai.jp/" TargetMode="External"/><Relationship Id="rId37" Type="http://schemas.openxmlformats.org/officeDocument/2006/relationships/hyperlink" Target="http://takatani.jp/" TargetMode="External"/><Relationship Id="rId40" Type="http://schemas.openxmlformats.org/officeDocument/2006/relationships/hyperlink" Target="https://www.u-sun.co.jp/" TargetMode="External"/><Relationship Id="rId45" Type="http://schemas.openxmlformats.org/officeDocument/2006/relationships/hyperlink" Target="https://www.bco.co.jp/" TargetMode="External"/><Relationship Id="rId53" Type="http://schemas.openxmlformats.org/officeDocument/2006/relationships/hyperlink" Target="http://kunpoohukushikai.com/" TargetMode="External"/><Relationship Id="rId58" Type="http://schemas.openxmlformats.org/officeDocument/2006/relationships/hyperlink" Target="http://www.asahi-gf.co.jp/" TargetMode="External"/><Relationship Id="rId66" Type="http://schemas.openxmlformats.org/officeDocument/2006/relationships/hyperlink" Target="https://nakayoshi-ikuseikai.com/" TargetMode="External"/><Relationship Id="rId74" Type="http://schemas.openxmlformats.org/officeDocument/2006/relationships/hyperlink" Target="https://jfe-ngs.co.jp/" TargetMode="External"/><Relationship Id="rId79" Type="http://schemas.openxmlformats.org/officeDocument/2006/relationships/hyperlink" Target="https://www.silver21.org/" TargetMode="External"/><Relationship Id="rId87" Type="http://schemas.openxmlformats.org/officeDocument/2006/relationships/hyperlink" Target="https://www.osakadatool.co.jp/" TargetMode="External"/><Relationship Id="rId5" Type="http://schemas.openxmlformats.org/officeDocument/2006/relationships/hyperlink" Target="https://melonjima.net/" TargetMode="External"/><Relationship Id="rId61" Type="http://schemas.openxmlformats.org/officeDocument/2006/relationships/hyperlink" Target="https://www.tokai-mainte.co.jp/" TargetMode="External"/><Relationship Id="rId82" Type="http://schemas.openxmlformats.org/officeDocument/2006/relationships/hyperlink" Target="https://www.tombow.gr.jp/" TargetMode="External"/><Relationship Id="rId90" Type="http://schemas.openxmlformats.org/officeDocument/2006/relationships/hyperlink" Target="https://www.shiotakogyo.com/" TargetMode="External"/><Relationship Id="rId95" Type="http://schemas.openxmlformats.org/officeDocument/2006/relationships/vmlDrawing" Target="../drawings/vmlDrawing2.vml"/><Relationship Id="rId19" Type="http://schemas.openxmlformats.org/officeDocument/2006/relationships/hyperlink" Target="http://www.olive-family.com/" TargetMode="External"/><Relationship Id="rId14" Type="http://schemas.openxmlformats.org/officeDocument/2006/relationships/hyperlink" Target="http://www.kura-cci.or.jp/" TargetMode="External"/><Relationship Id="rId22" Type="http://schemas.openxmlformats.org/officeDocument/2006/relationships/hyperlink" Target="https://www.hagihara.co.jp/" TargetMode="External"/><Relationship Id="rId27" Type="http://schemas.openxmlformats.org/officeDocument/2006/relationships/hyperlink" Target="https://www.takaya.co.jp/" TargetMode="External"/><Relationship Id="rId30" Type="http://schemas.openxmlformats.org/officeDocument/2006/relationships/hyperlink" Target="https://www.conic.co.jp/" TargetMode="External"/><Relationship Id="rId35" Type="http://schemas.openxmlformats.org/officeDocument/2006/relationships/hyperlink" Target="http://www.tomicare.com/" TargetMode="External"/><Relationship Id="rId43" Type="http://schemas.openxmlformats.org/officeDocument/2006/relationships/hyperlink" Target="https://www.ohk.co.jp/" TargetMode="External"/><Relationship Id="rId48" Type="http://schemas.openxmlformats.org/officeDocument/2006/relationships/hyperlink" Target="http://sesshu-fukushikai.or.jp/sereno" TargetMode="External"/><Relationship Id="rId56" Type="http://schemas.openxmlformats.org/officeDocument/2006/relationships/hyperlink" Target="http://www.netz-sanyo.jp/" TargetMode="External"/><Relationship Id="rId64" Type="http://schemas.openxmlformats.org/officeDocument/2006/relationships/hyperlink" Target="http://www.kct.ne.jp/~mch/" TargetMode="External"/><Relationship Id="rId69" Type="http://schemas.openxmlformats.org/officeDocument/2006/relationships/hyperlink" Target="https://www.grop.co.jp/" TargetMode="External"/><Relationship Id="rId77" Type="http://schemas.openxmlformats.org/officeDocument/2006/relationships/hyperlink" Target="https://www.ntn.co.jp/japan/index.html" TargetMode="External"/><Relationship Id="rId8" Type="http://schemas.openxmlformats.org/officeDocument/2006/relationships/hyperlink" Target="http://www.aida-mecsys.co.jp/" TargetMode="External"/><Relationship Id="rId51" Type="http://schemas.openxmlformats.org/officeDocument/2006/relationships/hyperlink" Target="https://www.aisawa.co.jp/" TargetMode="External"/><Relationship Id="rId72" Type="http://schemas.openxmlformats.org/officeDocument/2006/relationships/hyperlink" Target="https://www.bizen-c.co.jp/" TargetMode="External"/><Relationship Id="rId80" Type="http://schemas.openxmlformats.org/officeDocument/2006/relationships/hyperlink" Target="http://tsuyama-chouzai.co.jp/" TargetMode="External"/><Relationship Id="rId85" Type="http://schemas.openxmlformats.org/officeDocument/2006/relationships/hyperlink" Target="https://ohk-ep.co.jp/" TargetMode="External"/><Relationship Id="rId93" Type="http://schemas.openxmlformats.org/officeDocument/2006/relationships/hyperlink" Target="http://sanyo-engineering.co.jp/" TargetMode="External"/><Relationship Id="rId3" Type="http://schemas.openxmlformats.org/officeDocument/2006/relationships/hyperlink" Target="http://www.mizushin.co.jp/" TargetMode="External"/><Relationship Id="rId12" Type="http://schemas.openxmlformats.org/officeDocument/2006/relationships/hyperlink" Target="http://www.tjk.ne.jp/" TargetMode="External"/><Relationship Id="rId17" Type="http://schemas.openxmlformats.org/officeDocument/2006/relationships/hyperlink" Target="http://www.nagaosh.co.jp/" TargetMode="External"/><Relationship Id="rId25" Type="http://schemas.openxmlformats.org/officeDocument/2006/relationships/hyperlink" Target="http://junpukai.or.jp/" TargetMode="External"/><Relationship Id="rId33" Type="http://schemas.openxmlformats.org/officeDocument/2006/relationships/hyperlink" Target="http://www.mikiconstruction.jp/" TargetMode="External"/><Relationship Id="rId38" Type="http://schemas.openxmlformats.org/officeDocument/2006/relationships/hyperlink" Target="http://www.gansui.co.jp/" TargetMode="External"/><Relationship Id="rId46" Type="http://schemas.openxmlformats.org/officeDocument/2006/relationships/hyperlink" Target="https://www.okayama-kimuraya.co.jp/" TargetMode="External"/><Relationship Id="rId59" Type="http://schemas.openxmlformats.org/officeDocument/2006/relationships/hyperlink" Target="http://www.miyahara-ss.co.jp/" TargetMode="External"/><Relationship Id="rId67" Type="http://schemas.openxmlformats.org/officeDocument/2006/relationships/hyperlink" Target="https://www.kuraka.co.jp/" TargetMode="External"/><Relationship Id="rId20" Type="http://schemas.openxmlformats.org/officeDocument/2006/relationships/hyperlink" Target="http://www.ricoh.co.jp/" TargetMode="External"/><Relationship Id="rId41" Type="http://schemas.openxmlformats.org/officeDocument/2006/relationships/hyperlink" Target="https://s-kenko.co.jp/" TargetMode="External"/><Relationship Id="rId54" Type="http://schemas.openxmlformats.org/officeDocument/2006/relationships/hyperlink" Target="http://www.kcv.ne.jp/~midoriok/" TargetMode="External"/><Relationship Id="rId62" Type="http://schemas.openxmlformats.org/officeDocument/2006/relationships/hyperlink" Target="http://www.mori-machinery.co.jp/" TargetMode="External"/><Relationship Id="rId70" Type="http://schemas.openxmlformats.org/officeDocument/2006/relationships/hyperlink" Target="http://link.gr.jp/" TargetMode="External"/><Relationship Id="rId75" Type="http://schemas.openxmlformats.org/officeDocument/2006/relationships/hyperlink" Target="https://www.ryoufhukai.ryoufhu.com/" TargetMode="External"/><Relationship Id="rId83" Type="http://schemas.openxmlformats.org/officeDocument/2006/relationships/hyperlink" Target="https://ivy-pharmacy.studio.site/" TargetMode="External"/><Relationship Id="rId88" Type="http://schemas.openxmlformats.org/officeDocument/2006/relationships/hyperlink" Target="https://www.okayama-fureai.or.jp/" TargetMode="External"/><Relationship Id="rId91" Type="http://schemas.openxmlformats.org/officeDocument/2006/relationships/hyperlink" Target="https://shoenfukushikai.jp/" TargetMode="External"/><Relationship Id="rId96" Type="http://schemas.openxmlformats.org/officeDocument/2006/relationships/comments" Target="../comments2.xml"/><Relationship Id="rId1" Type="http://schemas.openxmlformats.org/officeDocument/2006/relationships/hyperlink" Target="http://wadagumi.co.jp/" TargetMode="External"/><Relationship Id="rId6" Type="http://schemas.openxmlformats.org/officeDocument/2006/relationships/hyperlink" Target="http://www.kyouaikai.or.jp/" TargetMode="External"/><Relationship Id="rId15" Type="http://schemas.openxmlformats.org/officeDocument/2006/relationships/hyperlink" Target="http://www.serio-toyo.co.jp/" TargetMode="External"/><Relationship Id="rId23" Type="http://schemas.openxmlformats.org/officeDocument/2006/relationships/hyperlink" Target="http://www.ohji-nouge.or.jp/" TargetMode="External"/><Relationship Id="rId28" Type="http://schemas.openxmlformats.org/officeDocument/2006/relationships/hyperlink" Target="http://www.koritsu.com/" TargetMode="External"/><Relationship Id="rId36" Type="http://schemas.openxmlformats.org/officeDocument/2006/relationships/hyperlink" Target="http://www.motoyama-gokin.co.jp/" TargetMode="External"/><Relationship Id="rId49" Type="http://schemas.openxmlformats.org/officeDocument/2006/relationships/hyperlink" Target="https://keshigonosato.jp/index.html" TargetMode="External"/><Relationship Id="rId57" Type="http://schemas.openxmlformats.org/officeDocument/2006/relationships/hyperlink" Target="https://naramura.jp/" TargetMode="External"/><Relationship Id="rId10" Type="http://schemas.openxmlformats.org/officeDocument/2006/relationships/hyperlink" Target="http://www.fujiwara-jp.com/" TargetMode="External"/><Relationship Id="rId31" Type="http://schemas.openxmlformats.org/officeDocument/2006/relationships/hyperlink" Target="https://www.sinkura.com/" TargetMode="External"/><Relationship Id="rId44" Type="http://schemas.openxmlformats.org/officeDocument/2006/relationships/hyperlink" Target="https://www.tenmaya-store.co.jp/" TargetMode="External"/><Relationship Id="rId52" Type="http://schemas.openxmlformats.org/officeDocument/2006/relationships/hyperlink" Target="https://www.rcare.jp/" TargetMode="External"/><Relationship Id="rId60" Type="http://schemas.openxmlformats.org/officeDocument/2006/relationships/hyperlink" Target="https://www.daito-hr.co.jp/" TargetMode="External"/><Relationship Id="rId65" Type="http://schemas.openxmlformats.org/officeDocument/2006/relationships/hyperlink" Target="https://www.arakigumi.com/" TargetMode="External"/><Relationship Id="rId73" Type="http://schemas.openxmlformats.org/officeDocument/2006/relationships/hyperlink" Target="https://www.maysay.jp/" TargetMode="External"/><Relationship Id="rId78" Type="http://schemas.openxmlformats.org/officeDocument/2006/relationships/hyperlink" Target="https://www.s-one-net.co.jp/" TargetMode="External"/><Relationship Id="rId81" Type="http://schemas.openxmlformats.org/officeDocument/2006/relationships/hyperlink" Target="https://www.ekkeagle.com/jp/" TargetMode="External"/><Relationship Id="rId86" Type="http://schemas.openxmlformats.org/officeDocument/2006/relationships/hyperlink" Target="http://www.tamashin.co.jp/" TargetMode="External"/><Relationship Id="rId94" Type="http://schemas.openxmlformats.org/officeDocument/2006/relationships/printerSettings" Target="../printerSettings/printerSettings2.bin"/><Relationship Id="rId4" Type="http://schemas.openxmlformats.org/officeDocument/2006/relationships/hyperlink" Target="http://www.soushinkai.com/home/" TargetMode="External"/><Relationship Id="rId9" Type="http://schemas.openxmlformats.org/officeDocument/2006/relationships/hyperlink" Target="https://www.sansh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891"/>
  <sheetViews>
    <sheetView view="pageBreakPreview" zoomScale="78" zoomScaleNormal="78" zoomScaleSheetLayoutView="78" workbookViewId="0">
      <pane xSplit="1" ySplit="1" topLeftCell="B2" activePane="bottomRight" state="frozen"/>
      <selection pane="topRight" activeCell="B1" sqref="B1"/>
      <selection pane="bottomLeft" activeCell="A2" sqref="A2"/>
      <selection pane="bottomRight" activeCell="H4" sqref="H4"/>
    </sheetView>
  </sheetViews>
  <sheetFormatPr defaultColWidth="9" defaultRowHeight="13"/>
  <cols>
    <col min="1" max="1" width="20.7265625" style="86" customWidth="1"/>
    <col min="2" max="2" width="8.08984375" style="163" customWidth="1"/>
    <col min="3" max="3" width="7" style="87" customWidth="1"/>
    <col min="4" max="4" width="11.36328125" style="84" bestFit="1" customWidth="1"/>
    <col min="5" max="5" width="11.6328125" style="133" customWidth="1"/>
    <col min="6" max="6" width="13.90625" style="86" customWidth="1"/>
    <col min="7" max="7" width="9.7265625" style="89" customWidth="1"/>
    <col min="8" max="8" width="8.90625" style="156" customWidth="1"/>
    <col min="9" max="9" width="8.90625" style="155" customWidth="1"/>
    <col min="10" max="10" width="10.36328125" style="87" customWidth="1"/>
    <col min="11" max="11" width="15.08984375" style="86" customWidth="1"/>
    <col min="12" max="12" width="90.453125" style="86" customWidth="1"/>
    <col min="13" max="13" width="76.26953125" style="86" customWidth="1"/>
    <col min="14" max="16384" width="9" style="84"/>
  </cols>
  <sheetData>
    <row r="1" spans="1:13" s="87" customFormat="1" ht="39">
      <c r="A1" s="184" t="s">
        <v>105</v>
      </c>
      <c r="B1" s="185" t="s">
        <v>200</v>
      </c>
      <c r="C1" s="184" t="s">
        <v>1041</v>
      </c>
      <c r="D1" s="184" t="s">
        <v>1042</v>
      </c>
      <c r="E1" s="186" t="s">
        <v>89</v>
      </c>
      <c r="F1" s="184" t="s">
        <v>1846</v>
      </c>
      <c r="G1" s="187" t="s">
        <v>1063</v>
      </c>
      <c r="H1" s="188" t="s">
        <v>2775</v>
      </c>
      <c r="I1" s="189" t="s">
        <v>2799</v>
      </c>
      <c r="J1" s="190" t="s">
        <v>111</v>
      </c>
      <c r="K1" s="185" t="s">
        <v>161</v>
      </c>
      <c r="L1" s="184" t="s">
        <v>3074</v>
      </c>
      <c r="M1" s="184" t="s">
        <v>341</v>
      </c>
    </row>
    <row r="2" spans="1:13" ht="39" customHeight="1">
      <c r="A2" s="111" t="s">
        <v>1004</v>
      </c>
      <c r="B2" s="145" t="s">
        <v>3076</v>
      </c>
      <c r="C2" s="90">
        <v>19001</v>
      </c>
      <c r="D2" s="93" t="s">
        <v>996</v>
      </c>
      <c r="E2" s="100" t="s">
        <v>6458</v>
      </c>
      <c r="F2" s="111"/>
      <c r="G2" s="94">
        <v>39330</v>
      </c>
      <c r="H2" s="152"/>
      <c r="I2" s="166"/>
      <c r="J2" s="157"/>
      <c r="K2" s="81" t="s">
        <v>148</v>
      </c>
      <c r="L2" s="81" t="s">
        <v>4286</v>
      </c>
      <c r="M2" s="81" t="s">
        <v>4889</v>
      </c>
    </row>
    <row r="3" spans="1:13" ht="78" customHeight="1">
      <c r="A3" s="95" t="s">
        <v>2369</v>
      </c>
      <c r="B3" s="145" t="s">
        <v>3123</v>
      </c>
      <c r="C3" s="90">
        <v>19002</v>
      </c>
      <c r="D3" s="93" t="s">
        <v>33</v>
      </c>
      <c r="E3" s="100" t="s">
        <v>90</v>
      </c>
      <c r="F3" s="95" t="s">
        <v>1609</v>
      </c>
      <c r="G3" s="94">
        <v>39330</v>
      </c>
      <c r="H3" s="152"/>
      <c r="I3" s="166"/>
      <c r="J3" s="158" t="s">
        <v>1546</v>
      </c>
      <c r="K3" s="81" t="s">
        <v>1987</v>
      </c>
      <c r="L3" s="81" t="s">
        <v>7750</v>
      </c>
      <c r="M3" s="81" t="s">
        <v>4886</v>
      </c>
    </row>
    <row r="4" spans="1:13" ht="117" customHeight="1">
      <c r="A4" s="95" t="s">
        <v>31</v>
      </c>
      <c r="B4" s="145" t="s">
        <v>3124</v>
      </c>
      <c r="C4" s="90">
        <v>19003</v>
      </c>
      <c r="D4" s="93" t="s">
        <v>32</v>
      </c>
      <c r="E4" s="100" t="s">
        <v>90</v>
      </c>
      <c r="F4" s="95" t="s">
        <v>1610</v>
      </c>
      <c r="G4" s="94">
        <v>39330</v>
      </c>
      <c r="H4" s="152"/>
      <c r="I4" s="166"/>
      <c r="J4" s="157" t="s">
        <v>1549</v>
      </c>
      <c r="K4" s="81" t="s">
        <v>1987</v>
      </c>
      <c r="L4" s="81" t="s">
        <v>4287</v>
      </c>
      <c r="M4" s="81" t="s">
        <v>4887</v>
      </c>
    </row>
    <row r="5" spans="1:13" ht="78" customHeight="1">
      <c r="A5" s="95" t="s">
        <v>999</v>
      </c>
      <c r="B5" s="145" t="s">
        <v>3125</v>
      </c>
      <c r="C5" s="90">
        <v>19004</v>
      </c>
      <c r="D5" s="93" t="s">
        <v>30</v>
      </c>
      <c r="E5" s="100" t="s">
        <v>91</v>
      </c>
      <c r="F5" s="95" t="s">
        <v>1611</v>
      </c>
      <c r="G5" s="94">
        <v>39330</v>
      </c>
      <c r="H5" s="152"/>
      <c r="I5" s="166"/>
      <c r="J5" s="157"/>
      <c r="K5" s="81" t="s">
        <v>1987</v>
      </c>
      <c r="L5" s="81" t="s">
        <v>4288</v>
      </c>
      <c r="M5" s="81" t="s">
        <v>4888</v>
      </c>
    </row>
    <row r="6" spans="1:13" ht="169" customHeight="1">
      <c r="A6" s="95" t="s">
        <v>28</v>
      </c>
      <c r="B6" s="145" t="s">
        <v>3126</v>
      </c>
      <c r="C6" s="90">
        <v>19006</v>
      </c>
      <c r="D6" s="93" t="s">
        <v>29</v>
      </c>
      <c r="E6" s="100" t="s">
        <v>96</v>
      </c>
      <c r="F6" s="95" t="s">
        <v>5914</v>
      </c>
      <c r="G6" s="94">
        <v>39360</v>
      </c>
      <c r="H6" s="152">
        <v>45504</v>
      </c>
      <c r="I6" s="166" t="s">
        <v>7302</v>
      </c>
      <c r="J6" s="158" t="s">
        <v>1543</v>
      </c>
      <c r="K6" s="81" t="s">
        <v>1987</v>
      </c>
      <c r="L6" s="81" t="s">
        <v>8296</v>
      </c>
      <c r="M6" s="81" t="s">
        <v>4890</v>
      </c>
    </row>
    <row r="7" spans="1:13" ht="39" customHeight="1">
      <c r="A7" s="95" t="s">
        <v>26</v>
      </c>
      <c r="B7" s="145" t="s">
        <v>235</v>
      </c>
      <c r="C7" s="90">
        <v>19009</v>
      </c>
      <c r="D7" s="93" t="s">
        <v>27</v>
      </c>
      <c r="E7" s="100" t="s">
        <v>6458</v>
      </c>
      <c r="F7" s="95" t="s">
        <v>1612</v>
      </c>
      <c r="G7" s="94">
        <v>39360</v>
      </c>
      <c r="H7" s="152"/>
      <c r="I7" s="166"/>
      <c r="J7" s="157"/>
      <c r="K7" s="81" t="s">
        <v>1987</v>
      </c>
      <c r="L7" s="81" t="s">
        <v>4290</v>
      </c>
      <c r="M7" s="81" t="s">
        <v>4891</v>
      </c>
    </row>
    <row r="8" spans="1:13" ht="104" customHeight="1">
      <c r="A8" s="95" t="s">
        <v>23</v>
      </c>
      <c r="B8" s="145" t="s">
        <v>236</v>
      </c>
      <c r="C8" s="90">
        <v>19011</v>
      </c>
      <c r="D8" s="93" t="s">
        <v>24</v>
      </c>
      <c r="E8" s="100" t="s">
        <v>6458</v>
      </c>
      <c r="F8" s="95" t="s">
        <v>1613</v>
      </c>
      <c r="G8" s="94">
        <v>39360</v>
      </c>
      <c r="H8" s="152">
        <v>44712</v>
      </c>
      <c r="I8" s="166" t="s">
        <v>5758</v>
      </c>
      <c r="J8" s="157"/>
      <c r="K8" s="81" t="s">
        <v>150</v>
      </c>
      <c r="L8" s="81" t="s">
        <v>6618</v>
      </c>
      <c r="M8" s="81" t="s">
        <v>4892</v>
      </c>
    </row>
    <row r="9" spans="1:13" ht="39" customHeight="1">
      <c r="A9" s="95" t="s">
        <v>237</v>
      </c>
      <c r="B9" s="145" t="s">
        <v>238</v>
      </c>
      <c r="C9" s="90">
        <v>19012</v>
      </c>
      <c r="D9" s="93" t="s">
        <v>22</v>
      </c>
      <c r="E9" s="100" t="s">
        <v>90</v>
      </c>
      <c r="F9" s="95" t="s">
        <v>1614</v>
      </c>
      <c r="G9" s="94">
        <v>39360</v>
      </c>
      <c r="H9" s="152"/>
      <c r="I9" s="166"/>
      <c r="J9" s="157"/>
      <c r="K9" s="81" t="s">
        <v>156</v>
      </c>
      <c r="L9" s="81" t="s">
        <v>4291</v>
      </c>
      <c r="M9" s="81" t="s">
        <v>4893</v>
      </c>
    </row>
    <row r="10" spans="1:13" ht="78" customHeight="1">
      <c r="A10" s="95" t="s">
        <v>239</v>
      </c>
      <c r="B10" s="145" t="s">
        <v>240</v>
      </c>
      <c r="C10" s="90">
        <v>19013</v>
      </c>
      <c r="D10" s="93" t="s">
        <v>21</v>
      </c>
      <c r="E10" s="100" t="s">
        <v>95</v>
      </c>
      <c r="F10" s="95" t="s">
        <v>1615</v>
      </c>
      <c r="G10" s="94">
        <v>39391</v>
      </c>
      <c r="H10" s="152"/>
      <c r="I10" s="166"/>
      <c r="J10" s="157"/>
      <c r="K10" s="81" t="s">
        <v>156</v>
      </c>
      <c r="L10" s="81" t="s">
        <v>4292</v>
      </c>
      <c r="M10" s="81" t="s">
        <v>4923</v>
      </c>
    </row>
    <row r="11" spans="1:13" ht="65" customHeight="1">
      <c r="A11" s="95" t="s">
        <v>19</v>
      </c>
      <c r="B11" s="145" t="s">
        <v>3077</v>
      </c>
      <c r="C11" s="90">
        <v>19014</v>
      </c>
      <c r="D11" s="93" t="s">
        <v>20</v>
      </c>
      <c r="E11" s="100" t="s">
        <v>6458</v>
      </c>
      <c r="F11" s="95" t="s">
        <v>1616</v>
      </c>
      <c r="G11" s="94">
        <v>39391</v>
      </c>
      <c r="H11" s="152"/>
      <c r="I11" s="166"/>
      <c r="J11" s="157"/>
      <c r="K11" s="81" t="s">
        <v>1987</v>
      </c>
      <c r="L11" s="81" t="s">
        <v>4293</v>
      </c>
      <c r="M11" s="81" t="s">
        <v>4894</v>
      </c>
    </row>
    <row r="12" spans="1:13" ht="124" customHeight="1">
      <c r="A12" s="95" t="s">
        <v>1960</v>
      </c>
      <c r="B12" s="145" t="s">
        <v>2923</v>
      </c>
      <c r="C12" s="90">
        <v>19016</v>
      </c>
      <c r="D12" s="93" t="s">
        <v>16</v>
      </c>
      <c r="E12" s="100" t="s">
        <v>6458</v>
      </c>
      <c r="F12" s="95" t="s">
        <v>1617</v>
      </c>
      <c r="G12" s="94">
        <v>39391</v>
      </c>
      <c r="H12" s="152">
        <v>45412</v>
      </c>
      <c r="I12" s="166" t="s">
        <v>7107</v>
      </c>
      <c r="J12" s="159" t="s">
        <v>1985</v>
      </c>
      <c r="K12" s="81" t="s">
        <v>190</v>
      </c>
      <c r="L12" s="81" t="s">
        <v>7751</v>
      </c>
      <c r="M12" s="81" t="s">
        <v>4895</v>
      </c>
    </row>
    <row r="13" spans="1:13" ht="39" customHeight="1">
      <c r="A13" s="95" t="s">
        <v>17</v>
      </c>
      <c r="B13" s="145" t="s">
        <v>241</v>
      </c>
      <c r="C13" s="90">
        <v>19017</v>
      </c>
      <c r="D13" s="93" t="s">
        <v>18</v>
      </c>
      <c r="E13" s="100" t="s">
        <v>6458</v>
      </c>
      <c r="F13" s="95" t="s">
        <v>1618</v>
      </c>
      <c r="G13" s="94">
        <v>39391</v>
      </c>
      <c r="H13" s="152">
        <v>44985</v>
      </c>
      <c r="I13" s="166" t="s">
        <v>6052</v>
      </c>
      <c r="J13" s="158" t="s">
        <v>1544</v>
      </c>
      <c r="K13" s="81" t="s">
        <v>187</v>
      </c>
      <c r="L13" s="81" t="s">
        <v>4294</v>
      </c>
      <c r="M13" s="81" t="s">
        <v>4896</v>
      </c>
    </row>
    <row r="14" spans="1:13" ht="52" customHeight="1">
      <c r="A14" s="95" t="s">
        <v>1990</v>
      </c>
      <c r="B14" s="145" t="s">
        <v>242</v>
      </c>
      <c r="C14" s="90">
        <v>19019</v>
      </c>
      <c r="D14" s="93" t="s">
        <v>15</v>
      </c>
      <c r="E14" s="100" t="s">
        <v>6458</v>
      </c>
      <c r="F14" s="95" t="s">
        <v>1619</v>
      </c>
      <c r="G14" s="94">
        <v>39391</v>
      </c>
      <c r="H14" s="152"/>
      <c r="I14" s="166"/>
      <c r="J14" s="159" t="s">
        <v>1984</v>
      </c>
      <c r="K14" s="81" t="s">
        <v>190</v>
      </c>
      <c r="L14" s="81" t="s">
        <v>4295</v>
      </c>
      <c r="M14" s="81" t="s">
        <v>4897</v>
      </c>
    </row>
    <row r="15" spans="1:13" ht="91" customHeight="1">
      <c r="A15" s="95" t="s">
        <v>258</v>
      </c>
      <c r="B15" s="145" t="s">
        <v>243</v>
      </c>
      <c r="C15" s="90">
        <v>19020</v>
      </c>
      <c r="D15" s="93" t="s">
        <v>14</v>
      </c>
      <c r="E15" s="100" t="s">
        <v>6458</v>
      </c>
      <c r="F15" s="95" t="s">
        <v>1620</v>
      </c>
      <c r="G15" s="94">
        <v>39391</v>
      </c>
      <c r="H15" s="152"/>
      <c r="I15" s="166"/>
      <c r="J15" s="158" t="s">
        <v>1543</v>
      </c>
      <c r="K15" s="81" t="s">
        <v>122</v>
      </c>
      <c r="L15" s="81" t="s">
        <v>5915</v>
      </c>
      <c r="M15" s="81" t="s">
        <v>4898</v>
      </c>
    </row>
    <row r="16" spans="1:13" ht="39" customHeight="1">
      <c r="A16" s="95" t="s">
        <v>53</v>
      </c>
      <c r="B16" s="145" t="s">
        <v>3075</v>
      </c>
      <c r="C16" s="90">
        <v>19022</v>
      </c>
      <c r="D16" s="93" t="s">
        <v>5</v>
      </c>
      <c r="E16" s="100" t="s">
        <v>6458</v>
      </c>
      <c r="F16" s="95" t="s">
        <v>1621</v>
      </c>
      <c r="G16" s="94">
        <v>39421</v>
      </c>
      <c r="H16" s="152"/>
      <c r="I16" s="166"/>
      <c r="J16" s="157"/>
      <c r="K16" s="81" t="s">
        <v>1987</v>
      </c>
      <c r="L16" s="81" t="s">
        <v>4296</v>
      </c>
      <c r="M16" s="81" t="s">
        <v>4899</v>
      </c>
    </row>
    <row r="17" spans="1:13" ht="52" customHeight="1">
      <c r="A17" s="95" t="s">
        <v>259</v>
      </c>
      <c r="B17" s="145" t="s">
        <v>244</v>
      </c>
      <c r="C17" s="90">
        <v>19023</v>
      </c>
      <c r="D17" s="93" t="s">
        <v>52</v>
      </c>
      <c r="E17" s="100" t="s">
        <v>6458</v>
      </c>
      <c r="F17" s="95" t="s">
        <v>1622</v>
      </c>
      <c r="G17" s="94">
        <v>39421</v>
      </c>
      <c r="H17" s="152"/>
      <c r="I17" s="166"/>
      <c r="J17" s="157"/>
      <c r="K17" s="81" t="s">
        <v>156</v>
      </c>
      <c r="L17" s="81" t="s">
        <v>4297</v>
      </c>
      <c r="M17" s="81" t="s">
        <v>4900</v>
      </c>
    </row>
    <row r="18" spans="1:13" ht="78" customHeight="1">
      <c r="A18" s="95" t="s">
        <v>50</v>
      </c>
      <c r="B18" s="145" t="s">
        <v>1981</v>
      </c>
      <c r="C18" s="90">
        <v>19024</v>
      </c>
      <c r="D18" s="93" t="s">
        <v>51</v>
      </c>
      <c r="E18" s="100" t="s">
        <v>93</v>
      </c>
      <c r="F18" s="95" t="s">
        <v>1623</v>
      </c>
      <c r="G18" s="94">
        <v>39421</v>
      </c>
      <c r="H18" s="152">
        <v>44865</v>
      </c>
      <c r="I18" s="166" t="s">
        <v>5990</v>
      </c>
      <c r="J18" s="211" t="s">
        <v>1544</v>
      </c>
      <c r="K18" s="81" t="s">
        <v>1987</v>
      </c>
      <c r="L18" s="81" t="s">
        <v>5298</v>
      </c>
      <c r="M18" s="81" t="s">
        <v>4901</v>
      </c>
    </row>
    <row r="19" spans="1:13" ht="39" customHeight="1">
      <c r="A19" s="95" t="s">
        <v>260</v>
      </c>
      <c r="B19" s="145" t="s">
        <v>245</v>
      </c>
      <c r="C19" s="90">
        <v>19025</v>
      </c>
      <c r="D19" s="93" t="s">
        <v>49</v>
      </c>
      <c r="E19" s="100" t="s">
        <v>6458</v>
      </c>
      <c r="F19" s="95" t="s">
        <v>1624</v>
      </c>
      <c r="G19" s="94">
        <v>39421</v>
      </c>
      <c r="H19" s="152">
        <v>44253</v>
      </c>
      <c r="I19" s="166" t="s">
        <v>5004</v>
      </c>
      <c r="J19" s="157"/>
      <c r="K19" s="81" t="s">
        <v>150</v>
      </c>
      <c r="L19" s="81" t="s">
        <v>7254</v>
      </c>
      <c r="M19" s="81" t="s">
        <v>4902</v>
      </c>
    </row>
    <row r="20" spans="1:13" ht="39" customHeight="1">
      <c r="A20" s="95" t="s">
        <v>1847</v>
      </c>
      <c r="B20" s="145" t="s">
        <v>246</v>
      </c>
      <c r="C20" s="90">
        <v>19026</v>
      </c>
      <c r="D20" s="93" t="s">
        <v>48</v>
      </c>
      <c r="E20" s="100" t="s">
        <v>90</v>
      </c>
      <c r="F20" s="95" t="s">
        <v>1625</v>
      </c>
      <c r="G20" s="94">
        <v>39421</v>
      </c>
      <c r="H20" s="152"/>
      <c r="I20" s="166"/>
      <c r="J20" s="157"/>
      <c r="K20" s="81" t="s">
        <v>1473</v>
      </c>
      <c r="L20" s="81" t="s">
        <v>4299</v>
      </c>
      <c r="M20" s="81" t="s">
        <v>4903</v>
      </c>
    </row>
    <row r="21" spans="1:13" ht="91" customHeight="1">
      <c r="A21" s="95" t="s">
        <v>5916</v>
      </c>
      <c r="B21" s="145" t="s">
        <v>3127</v>
      </c>
      <c r="C21" s="90">
        <v>19027</v>
      </c>
      <c r="D21" s="93" t="s">
        <v>47</v>
      </c>
      <c r="E21" s="100" t="s">
        <v>92</v>
      </c>
      <c r="F21" s="95" t="s">
        <v>1626</v>
      </c>
      <c r="G21" s="94">
        <v>39421</v>
      </c>
      <c r="H21" s="152"/>
      <c r="I21" s="166"/>
      <c r="J21" s="211" t="s">
        <v>1544</v>
      </c>
      <c r="K21" s="81" t="s">
        <v>1987</v>
      </c>
      <c r="L21" s="81" t="s">
        <v>4300</v>
      </c>
      <c r="M21" s="81" t="s">
        <v>4904</v>
      </c>
    </row>
    <row r="22" spans="1:13" ht="78" customHeight="1">
      <c r="A22" s="95" t="s">
        <v>157</v>
      </c>
      <c r="B22" s="145" t="s">
        <v>247</v>
      </c>
      <c r="C22" s="90">
        <v>19028</v>
      </c>
      <c r="D22" s="93" t="s">
        <v>46</v>
      </c>
      <c r="E22" s="100" t="s">
        <v>90</v>
      </c>
      <c r="F22" s="95" t="s">
        <v>1627</v>
      </c>
      <c r="G22" s="94">
        <v>39421</v>
      </c>
      <c r="H22" s="152"/>
      <c r="I22" s="166"/>
      <c r="J22" s="157"/>
      <c r="K22" s="81" t="s">
        <v>1473</v>
      </c>
      <c r="L22" s="81" t="s">
        <v>4301</v>
      </c>
      <c r="M22" s="81" t="s">
        <v>4905</v>
      </c>
    </row>
    <row r="23" spans="1:13" ht="156" customHeight="1">
      <c r="A23" s="95" t="s">
        <v>261</v>
      </c>
      <c r="B23" s="145" t="s">
        <v>248</v>
      </c>
      <c r="C23" s="90">
        <v>19029</v>
      </c>
      <c r="D23" s="93" t="s">
        <v>45</v>
      </c>
      <c r="E23" s="100" t="s">
        <v>6458</v>
      </c>
      <c r="F23" s="95" t="s">
        <v>1628</v>
      </c>
      <c r="G23" s="94">
        <v>39457</v>
      </c>
      <c r="H23" s="152">
        <v>44377</v>
      </c>
      <c r="I23" s="166" t="s">
        <v>5163</v>
      </c>
      <c r="J23" s="158" t="s">
        <v>1543</v>
      </c>
      <c r="K23" s="81" t="s">
        <v>187</v>
      </c>
      <c r="L23" s="81" t="s">
        <v>8234</v>
      </c>
      <c r="M23" s="81" t="s">
        <v>4906</v>
      </c>
    </row>
    <row r="24" spans="1:13" ht="104" customHeight="1">
      <c r="A24" s="81" t="s">
        <v>43</v>
      </c>
      <c r="B24" s="145" t="s">
        <v>3128</v>
      </c>
      <c r="C24" s="90">
        <v>19030</v>
      </c>
      <c r="D24" s="93" t="s">
        <v>44</v>
      </c>
      <c r="E24" s="100" t="s">
        <v>98</v>
      </c>
      <c r="F24" s="81"/>
      <c r="G24" s="94">
        <v>39457</v>
      </c>
      <c r="H24" s="152">
        <v>44530</v>
      </c>
      <c r="I24" s="166" t="s">
        <v>5432</v>
      </c>
      <c r="J24" s="159" t="s">
        <v>1547</v>
      </c>
      <c r="K24" s="81" t="s">
        <v>1987</v>
      </c>
      <c r="L24" s="81" t="s">
        <v>4302</v>
      </c>
      <c r="M24" s="81" t="s">
        <v>4907</v>
      </c>
    </row>
    <row r="25" spans="1:13" ht="52" customHeight="1">
      <c r="A25" s="95" t="s">
        <v>5299</v>
      </c>
      <c r="B25" s="145" t="s">
        <v>249</v>
      </c>
      <c r="C25" s="90">
        <v>19031</v>
      </c>
      <c r="D25" s="93" t="s">
        <v>42</v>
      </c>
      <c r="E25" s="100" t="s">
        <v>90</v>
      </c>
      <c r="F25" s="95" t="s">
        <v>1629</v>
      </c>
      <c r="G25" s="94">
        <v>39457</v>
      </c>
      <c r="H25" s="152"/>
      <c r="I25" s="166"/>
      <c r="J25" s="157"/>
      <c r="K25" s="81" t="s">
        <v>1473</v>
      </c>
      <c r="L25" s="81" t="s">
        <v>4303</v>
      </c>
      <c r="M25" s="81" t="s">
        <v>4908</v>
      </c>
    </row>
    <row r="26" spans="1:13" ht="78" customHeight="1">
      <c r="A26" s="95" t="s">
        <v>40</v>
      </c>
      <c r="B26" s="145" t="s">
        <v>3078</v>
      </c>
      <c r="C26" s="90">
        <v>19032</v>
      </c>
      <c r="D26" s="93" t="s">
        <v>41</v>
      </c>
      <c r="E26" s="100" t="s">
        <v>95</v>
      </c>
      <c r="F26" s="95" t="s">
        <v>1630</v>
      </c>
      <c r="G26" s="94">
        <v>39457</v>
      </c>
      <c r="H26" s="152"/>
      <c r="I26" s="166"/>
      <c r="J26" s="157"/>
      <c r="K26" s="81" t="s">
        <v>1473</v>
      </c>
      <c r="L26" s="81" t="s">
        <v>4304</v>
      </c>
      <c r="M26" s="81" t="s">
        <v>4909</v>
      </c>
    </row>
    <row r="27" spans="1:13" ht="65" customHeight="1">
      <c r="A27" s="95" t="s">
        <v>262</v>
      </c>
      <c r="B27" s="145" t="s">
        <v>250</v>
      </c>
      <c r="C27" s="90">
        <v>19035</v>
      </c>
      <c r="D27" s="93" t="s">
        <v>1036</v>
      </c>
      <c r="E27" s="100" t="s">
        <v>6458</v>
      </c>
      <c r="F27" s="95" t="s">
        <v>1631</v>
      </c>
      <c r="G27" s="94">
        <v>39457</v>
      </c>
      <c r="H27" s="152"/>
      <c r="I27" s="166"/>
      <c r="J27" s="157"/>
      <c r="K27" s="81" t="s">
        <v>187</v>
      </c>
      <c r="L27" s="81" t="s">
        <v>4305</v>
      </c>
      <c r="M27" s="81" t="s">
        <v>4910</v>
      </c>
    </row>
    <row r="28" spans="1:13" ht="52" customHeight="1">
      <c r="A28" s="95" t="s">
        <v>263</v>
      </c>
      <c r="B28" s="145" t="s">
        <v>251</v>
      </c>
      <c r="C28" s="90">
        <v>19037</v>
      </c>
      <c r="D28" s="93" t="s">
        <v>6997</v>
      </c>
      <c r="E28" s="100" t="s">
        <v>92</v>
      </c>
      <c r="F28" s="61" t="s">
        <v>6998</v>
      </c>
      <c r="G28" s="94">
        <v>39483</v>
      </c>
      <c r="H28" s="152">
        <v>45596</v>
      </c>
      <c r="I28" s="166" t="s">
        <v>8043</v>
      </c>
      <c r="J28" s="157"/>
      <c r="K28" s="81" t="s">
        <v>119</v>
      </c>
      <c r="L28" s="81" t="s">
        <v>7311</v>
      </c>
      <c r="M28" s="81" t="s">
        <v>4911</v>
      </c>
    </row>
    <row r="29" spans="1:13" ht="91" customHeight="1">
      <c r="A29" s="95" t="s">
        <v>197</v>
      </c>
      <c r="B29" s="145" t="s">
        <v>252</v>
      </c>
      <c r="C29" s="90">
        <v>19038</v>
      </c>
      <c r="D29" s="93" t="s">
        <v>37</v>
      </c>
      <c r="E29" s="100" t="s">
        <v>6458</v>
      </c>
      <c r="F29" s="95" t="s">
        <v>1632</v>
      </c>
      <c r="G29" s="94">
        <v>39483</v>
      </c>
      <c r="H29" s="152">
        <v>45380</v>
      </c>
      <c r="I29" s="166" t="s">
        <v>6884</v>
      </c>
      <c r="J29" s="211" t="s">
        <v>1545</v>
      </c>
      <c r="K29" s="81" t="s">
        <v>187</v>
      </c>
      <c r="L29" s="81" t="s">
        <v>4306</v>
      </c>
      <c r="M29" s="81" t="s">
        <v>4912</v>
      </c>
    </row>
    <row r="30" spans="1:13" ht="52" customHeight="1">
      <c r="A30" s="95" t="s">
        <v>264</v>
      </c>
      <c r="B30" s="145" t="s">
        <v>253</v>
      </c>
      <c r="C30" s="90">
        <v>19039</v>
      </c>
      <c r="D30" s="93" t="s">
        <v>36</v>
      </c>
      <c r="E30" s="100" t="s">
        <v>6458</v>
      </c>
      <c r="F30" s="95" t="s">
        <v>1633</v>
      </c>
      <c r="G30" s="94">
        <v>39483</v>
      </c>
      <c r="H30" s="152"/>
      <c r="I30" s="166"/>
      <c r="J30" s="157"/>
      <c r="K30" s="81" t="s">
        <v>1474</v>
      </c>
      <c r="L30" s="81" t="s">
        <v>4307</v>
      </c>
      <c r="M30" s="81" t="s">
        <v>4913</v>
      </c>
    </row>
    <row r="31" spans="1:13" ht="65" customHeight="1">
      <c r="A31" s="95" t="s">
        <v>2643</v>
      </c>
      <c r="B31" s="145" t="s">
        <v>2644</v>
      </c>
      <c r="C31" s="90">
        <v>19040</v>
      </c>
      <c r="D31" s="93" t="s">
        <v>35</v>
      </c>
      <c r="E31" s="100" t="s">
        <v>6458</v>
      </c>
      <c r="F31" s="95" t="s">
        <v>1634</v>
      </c>
      <c r="G31" s="94">
        <v>39483</v>
      </c>
      <c r="H31" s="152"/>
      <c r="I31" s="166"/>
      <c r="J31" s="157"/>
      <c r="K31" s="81" t="s">
        <v>147</v>
      </c>
      <c r="L31" s="81" t="s">
        <v>4308</v>
      </c>
      <c r="M31" s="81" t="s">
        <v>4914</v>
      </c>
    </row>
    <row r="32" spans="1:13" ht="91" customHeight="1">
      <c r="A32" s="95" t="s">
        <v>2502</v>
      </c>
      <c r="B32" s="145" t="s">
        <v>2503</v>
      </c>
      <c r="C32" s="90">
        <v>19041</v>
      </c>
      <c r="D32" s="93" t="s">
        <v>2500</v>
      </c>
      <c r="E32" s="100" t="s">
        <v>6458</v>
      </c>
      <c r="F32" s="200" t="s">
        <v>2501</v>
      </c>
      <c r="G32" s="94">
        <v>39483</v>
      </c>
      <c r="H32" s="152"/>
      <c r="I32" s="166"/>
      <c r="J32" s="157"/>
      <c r="K32" s="81" t="s">
        <v>140</v>
      </c>
      <c r="L32" s="81" t="s">
        <v>4846</v>
      </c>
      <c r="M32" s="81" t="s">
        <v>4915</v>
      </c>
    </row>
    <row r="33" spans="1:13" ht="52" customHeight="1">
      <c r="A33" s="95" t="s">
        <v>265</v>
      </c>
      <c r="B33" s="145" t="s">
        <v>254</v>
      </c>
      <c r="C33" s="90">
        <v>19042</v>
      </c>
      <c r="D33" s="93" t="s">
        <v>5300</v>
      </c>
      <c r="E33" s="100" t="s">
        <v>6458</v>
      </c>
      <c r="F33" s="95" t="s">
        <v>1635</v>
      </c>
      <c r="G33" s="94">
        <v>39483</v>
      </c>
      <c r="H33" s="152"/>
      <c r="I33" s="166"/>
      <c r="J33" s="157"/>
      <c r="K33" s="81" t="s">
        <v>122</v>
      </c>
      <c r="L33" s="81" t="s">
        <v>7752</v>
      </c>
      <c r="M33" s="81" t="s">
        <v>4916</v>
      </c>
    </row>
    <row r="34" spans="1:13" ht="91" customHeight="1">
      <c r="A34" s="95" t="s">
        <v>2645</v>
      </c>
      <c r="B34" s="145" t="s">
        <v>3087</v>
      </c>
      <c r="C34" s="90">
        <v>19043</v>
      </c>
      <c r="D34" s="93" t="s">
        <v>1554</v>
      </c>
      <c r="E34" s="100" t="s">
        <v>6458</v>
      </c>
      <c r="F34" s="95" t="s">
        <v>1636</v>
      </c>
      <c r="G34" s="94">
        <v>39512</v>
      </c>
      <c r="H34" s="152"/>
      <c r="I34" s="166"/>
      <c r="J34" s="157"/>
      <c r="K34" s="81" t="s">
        <v>190</v>
      </c>
      <c r="L34" s="81" t="s">
        <v>4309</v>
      </c>
      <c r="M34" s="81" t="s">
        <v>4917</v>
      </c>
    </row>
    <row r="35" spans="1:13" ht="78" customHeight="1">
      <c r="A35" s="95" t="s">
        <v>266</v>
      </c>
      <c r="B35" s="145" t="s">
        <v>3079</v>
      </c>
      <c r="C35" s="90">
        <v>19044</v>
      </c>
      <c r="D35" s="93" t="s">
        <v>59</v>
      </c>
      <c r="E35" s="100" t="s">
        <v>6458</v>
      </c>
      <c r="F35" s="95" t="s">
        <v>1637</v>
      </c>
      <c r="G35" s="94">
        <v>39512</v>
      </c>
      <c r="H35" s="152"/>
      <c r="I35" s="166"/>
      <c r="J35" s="157"/>
      <c r="K35" s="81" t="s">
        <v>140</v>
      </c>
      <c r="L35" s="81" t="s">
        <v>4310</v>
      </c>
      <c r="M35" s="81" t="s">
        <v>4918</v>
      </c>
    </row>
    <row r="36" spans="1:13" ht="39" customHeight="1">
      <c r="A36" s="95" t="s">
        <v>5696</v>
      </c>
      <c r="B36" s="145" t="s">
        <v>5697</v>
      </c>
      <c r="C36" s="90">
        <v>19045</v>
      </c>
      <c r="D36" s="93" t="s">
        <v>58</v>
      </c>
      <c r="E36" s="100" t="s">
        <v>6458</v>
      </c>
      <c r="F36" s="95" t="s">
        <v>1638</v>
      </c>
      <c r="G36" s="94">
        <v>39512</v>
      </c>
      <c r="H36" s="152">
        <v>44104</v>
      </c>
      <c r="I36" s="166" t="s">
        <v>3026</v>
      </c>
      <c r="J36" s="157"/>
      <c r="K36" s="81" t="s">
        <v>1474</v>
      </c>
      <c r="L36" s="81" t="s">
        <v>4311</v>
      </c>
      <c r="M36" s="81" t="s">
        <v>4919</v>
      </c>
    </row>
    <row r="37" spans="1:13" ht="52" customHeight="1">
      <c r="A37" s="95" t="s">
        <v>56</v>
      </c>
      <c r="B37" s="145" t="s">
        <v>256</v>
      </c>
      <c r="C37" s="90">
        <v>19046</v>
      </c>
      <c r="D37" s="93" t="s">
        <v>57</v>
      </c>
      <c r="E37" s="100" t="s">
        <v>6458</v>
      </c>
      <c r="F37" s="95" t="s">
        <v>1639</v>
      </c>
      <c r="G37" s="94">
        <v>39512</v>
      </c>
      <c r="H37" s="152"/>
      <c r="I37" s="166"/>
      <c r="J37" s="157"/>
      <c r="K37" s="81" t="s">
        <v>150</v>
      </c>
      <c r="L37" s="81" t="s">
        <v>6633</v>
      </c>
      <c r="M37" s="81" t="s">
        <v>4920</v>
      </c>
    </row>
    <row r="38" spans="1:13" ht="52" customHeight="1">
      <c r="A38" s="95" t="s">
        <v>267</v>
      </c>
      <c r="B38" s="145" t="s">
        <v>257</v>
      </c>
      <c r="C38" s="90">
        <v>19048</v>
      </c>
      <c r="D38" s="93" t="s">
        <v>55</v>
      </c>
      <c r="E38" s="100" t="s">
        <v>6458</v>
      </c>
      <c r="F38" s="95" t="s">
        <v>1640</v>
      </c>
      <c r="G38" s="94">
        <v>39512</v>
      </c>
      <c r="H38" s="152"/>
      <c r="I38" s="166"/>
      <c r="J38" s="157"/>
      <c r="K38" s="81" t="s">
        <v>148</v>
      </c>
      <c r="L38" s="81" t="s">
        <v>4312</v>
      </c>
      <c r="M38" s="81" t="s">
        <v>4921</v>
      </c>
    </row>
    <row r="39" spans="1:13" ht="39" customHeight="1">
      <c r="A39" s="95" t="s">
        <v>268</v>
      </c>
      <c r="B39" s="145" t="s">
        <v>308</v>
      </c>
      <c r="C39" s="90">
        <v>19049</v>
      </c>
      <c r="D39" s="93" t="s">
        <v>54</v>
      </c>
      <c r="E39" s="100" t="s">
        <v>6458</v>
      </c>
      <c r="F39" s="95" t="s">
        <v>1641</v>
      </c>
      <c r="G39" s="94">
        <v>39512</v>
      </c>
      <c r="H39" s="152"/>
      <c r="I39" s="166"/>
      <c r="J39" s="157"/>
      <c r="K39" s="81" t="s">
        <v>1473</v>
      </c>
      <c r="L39" s="81" t="s">
        <v>4313</v>
      </c>
      <c r="M39" s="81" t="s">
        <v>4922</v>
      </c>
    </row>
    <row r="40" spans="1:13" ht="52" customHeight="1">
      <c r="A40" s="95" t="s">
        <v>1848</v>
      </c>
      <c r="B40" s="145" t="s">
        <v>309</v>
      </c>
      <c r="C40" s="90">
        <v>19050</v>
      </c>
      <c r="D40" s="93" t="s">
        <v>1996</v>
      </c>
      <c r="E40" s="100" t="s">
        <v>6458</v>
      </c>
      <c r="F40" s="95" t="s">
        <v>1642</v>
      </c>
      <c r="G40" s="94">
        <v>39512</v>
      </c>
      <c r="H40" s="152"/>
      <c r="I40" s="166"/>
      <c r="J40" s="211" t="s">
        <v>1546</v>
      </c>
      <c r="K40" s="81" t="s">
        <v>149</v>
      </c>
      <c r="L40" s="81" t="s">
        <v>4314</v>
      </c>
      <c r="M40" s="81" t="s">
        <v>1099</v>
      </c>
    </row>
    <row r="41" spans="1:13" ht="78" customHeight="1">
      <c r="A41" s="95" t="s">
        <v>269</v>
      </c>
      <c r="B41" s="145" t="s">
        <v>310</v>
      </c>
      <c r="C41" s="90">
        <v>20001</v>
      </c>
      <c r="D41" s="93" t="s">
        <v>39</v>
      </c>
      <c r="E41" s="100" t="s">
        <v>6458</v>
      </c>
      <c r="F41" s="95" t="s">
        <v>1725</v>
      </c>
      <c r="G41" s="94">
        <v>39545</v>
      </c>
      <c r="H41" s="152"/>
      <c r="I41" s="166"/>
      <c r="J41" s="157"/>
      <c r="K41" s="81" t="s">
        <v>122</v>
      </c>
      <c r="L41" s="81" t="s">
        <v>8580</v>
      </c>
      <c r="M41" s="81" t="s">
        <v>1100</v>
      </c>
    </row>
    <row r="42" spans="1:13" ht="78" customHeight="1">
      <c r="A42" s="95" t="s">
        <v>85</v>
      </c>
      <c r="B42" s="145" t="s">
        <v>311</v>
      </c>
      <c r="C42" s="90">
        <v>20002</v>
      </c>
      <c r="D42" s="93" t="s">
        <v>86</v>
      </c>
      <c r="E42" s="100" t="s">
        <v>6458</v>
      </c>
      <c r="F42" s="95" t="s">
        <v>1724</v>
      </c>
      <c r="G42" s="94">
        <v>39545</v>
      </c>
      <c r="H42" s="152"/>
      <c r="I42" s="166"/>
      <c r="J42" s="211" t="s">
        <v>1544</v>
      </c>
      <c r="K42" s="81" t="s">
        <v>149</v>
      </c>
      <c r="L42" s="81" t="s">
        <v>4315</v>
      </c>
      <c r="M42" s="81" t="s">
        <v>1101</v>
      </c>
    </row>
    <row r="43" spans="1:13" ht="91" customHeight="1">
      <c r="A43" s="95" t="s">
        <v>5917</v>
      </c>
      <c r="B43" s="145" t="s">
        <v>3062</v>
      </c>
      <c r="C43" s="90">
        <v>20003</v>
      </c>
      <c r="D43" s="93" t="s">
        <v>84</v>
      </c>
      <c r="E43" s="100" t="s">
        <v>6458</v>
      </c>
      <c r="F43" s="95" t="s">
        <v>5918</v>
      </c>
      <c r="G43" s="94">
        <v>39545</v>
      </c>
      <c r="H43" s="152"/>
      <c r="I43" s="166"/>
      <c r="J43" s="157"/>
      <c r="K43" s="81" t="s">
        <v>122</v>
      </c>
      <c r="L43" s="81" t="s">
        <v>8712</v>
      </c>
      <c r="M43" s="81" t="s">
        <v>1102</v>
      </c>
    </row>
    <row r="44" spans="1:13" ht="78" customHeight="1">
      <c r="A44" s="95" t="s">
        <v>270</v>
      </c>
      <c r="B44" s="145" t="s">
        <v>312</v>
      </c>
      <c r="C44" s="90">
        <v>20004</v>
      </c>
      <c r="D44" s="93" t="s">
        <v>83</v>
      </c>
      <c r="E44" s="100" t="s">
        <v>6458</v>
      </c>
      <c r="F44" s="95" t="s">
        <v>1723</v>
      </c>
      <c r="G44" s="94">
        <v>39545</v>
      </c>
      <c r="H44" s="152"/>
      <c r="I44" s="166"/>
      <c r="J44" s="157"/>
      <c r="K44" s="81" t="s">
        <v>140</v>
      </c>
      <c r="L44" s="81" t="s">
        <v>4316</v>
      </c>
      <c r="M44" s="81" t="s">
        <v>1103</v>
      </c>
    </row>
    <row r="45" spans="1:13" ht="91" customHeight="1">
      <c r="A45" s="95" t="s">
        <v>271</v>
      </c>
      <c r="B45" s="145" t="s">
        <v>3080</v>
      </c>
      <c r="C45" s="90">
        <v>20006</v>
      </c>
      <c r="D45" s="93" t="s">
        <v>1898</v>
      </c>
      <c r="E45" s="100" t="s">
        <v>6458</v>
      </c>
      <c r="F45" s="95" t="s">
        <v>1722</v>
      </c>
      <c r="G45" s="94">
        <v>39545</v>
      </c>
      <c r="H45" s="152"/>
      <c r="I45" s="166"/>
      <c r="J45" s="158" t="s">
        <v>1544</v>
      </c>
      <c r="K45" s="81" t="s">
        <v>1474</v>
      </c>
      <c r="L45" s="81" t="s">
        <v>4317</v>
      </c>
      <c r="M45" s="81" t="s">
        <v>1104</v>
      </c>
    </row>
    <row r="46" spans="1:13" ht="52" customHeight="1">
      <c r="A46" s="81" t="s">
        <v>272</v>
      </c>
      <c r="B46" s="145" t="s">
        <v>313</v>
      </c>
      <c r="C46" s="90">
        <v>20007</v>
      </c>
      <c r="D46" s="93" t="s">
        <v>82</v>
      </c>
      <c r="E46" s="100" t="s">
        <v>6458</v>
      </c>
      <c r="F46" s="81"/>
      <c r="G46" s="94">
        <v>39545</v>
      </c>
      <c r="H46" s="152"/>
      <c r="I46" s="166"/>
      <c r="J46" s="157"/>
      <c r="K46" s="81" t="s">
        <v>140</v>
      </c>
      <c r="L46" s="81" t="s">
        <v>4318</v>
      </c>
      <c r="M46" s="81" t="s">
        <v>1105</v>
      </c>
    </row>
    <row r="47" spans="1:13" ht="52" customHeight="1">
      <c r="A47" s="95" t="s">
        <v>424</v>
      </c>
      <c r="B47" s="145" t="s">
        <v>314</v>
      </c>
      <c r="C47" s="90">
        <v>20008</v>
      </c>
      <c r="D47" s="93" t="s">
        <v>81</v>
      </c>
      <c r="E47" s="100" t="s">
        <v>97</v>
      </c>
      <c r="F47" s="95" t="s">
        <v>1721</v>
      </c>
      <c r="G47" s="94">
        <v>39545</v>
      </c>
      <c r="H47" s="152"/>
      <c r="I47" s="166"/>
      <c r="J47" s="211" t="s">
        <v>1545</v>
      </c>
      <c r="K47" s="81" t="s">
        <v>1987</v>
      </c>
      <c r="L47" s="81" t="s">
        <v>4849</v>
      </c>
      <c r="M47" s="81" t="s">
        <v>1106</v>
      </c>
    </row>
    <row r="48" spans="1:13" ht="78" customHeight="1">
      <c r="A48" s="95" t="s">
        <v>273</v>
      </c>
      <c r="B48" s="145" t="s">
        <v>315</v>
      </c>
      <c r="C48" s="90">
        <v>20009</v>
      </c>
      <c r="D48" s="93" t="s">
        <v>80</v>
      </c>
      <c r="E48" s="100" t="s">
        <v>6458</v>
      </c>
      <c r="F48" s="95" t="s">
        <v>1720</v>
      </c>
      <c r="G48" s="94">
        <v>39580</v>
      </c>
      <c r="H48" s="152"/>
      <c r="I48" s="166"/>
      <c r="J48" s="157"/>
      <c r="K48" s="81" t="s">
        <v>148</v>
      </c>
      <c r="L48" s="81" t="s">
        <v>7755</v>
      </c>
      <c r="M48" s="81" t="s">
        <v>1107</v>
      </c>
    </row>
    <row r="49" spans="1:13" ht="65" customHeight="1">
      <c r="A49" s="95" t="s">
        <v>274</v>
      </c>
      <c r="B49" s="145" t="s">
        <v>316</v>
      </c>
      <c r="C49" s="90">
        <v>20010</v>
      </c>
      <c r="D49" s="93" t="s">
        <v>79</v>
      </c>
      <c r="E49" s="100" t="s">
        <v>6458</v>
      </c>
      <c r="F49" s="95" t="s">
        <v>1719</v>
      </c>
      <c r="G49" s="94">
        <v>39580</v>
      </c>
      <c r="H49" s="152"/>
      <c r="I49" s="166"/>
      <c r="J49" s="157"/>
      <c r="K49" s="81" t="s">
        <v>140</v>
      </c>
      <c r="L49" s="81" t="s">
        <v>4850</v>
      </c>
      <c r="M49" s="81" t="s">
        <v>1108</v>
      </c>
    </row>
    <row r="50" spans="1:13" ht="52" customHeight="1">
      <c r="A50" s="95" t="s">
        <v>275</v>
      </c>
      <c r="B50" s="145" t="s">
        <v>2226</v>
      </c>
      <c r="C50" s="90">
        <v>20011</v>
      </c>
      <c r="D50" s="93" t="s">
        <v>78</v>
      </c>
      <c r="E50" s="100" t="s">
        <v>98</v>
      </c>
      <c r="F50" s="95" t="s">
        <v>1718</v>
      </c>
      <c r="G50" s="94">
        <v>39580</v>
      </c>
      <c r="H50" s="152"/>
      <c r="I50" s="166"/>
      <c r="J50" s="157"/>
      <c r="K50" s="81" t="s">
        <v>190</v>
      </c>
      <c r="L50" s="81" t="s">
        <v>4870</v>
      </c>
      <c r="M50" s="81" t="s">
        <v>1109</v>
      </c>
    </row>
    <row r="51" spans="1:13" ht="52" customHeight="1">
      <c r="A51" s="95" t="s">
        <v>276</v>
      </c>
      <c r="B51" s="145" t="s">
        <v>317</v>
      </c>
      <c r="C51" s="90">
        <v>20012</v>
      </c>
      <c r="D51" s="93" t="s">
        <v>6107</v>
      </c>
      <c r="E51" s="100" t="s">
        <v>6458</v>
      </c>
      <c r="F51" s="95" t="s">
        <v>1717</v>
      </c>
      <c r="G51" s="94">
        <v>39580</v>
      </c>
      <c r="H51" s="152"/>
      <c r="I51" s="166"/>
      <c r="J51" s="157"/>
      <c r="K51" s="81" t="s">
        <v>130</v>
      </c>
      <c r="L51" s="81" t="s">
        <v>4851</v>
      </c>
      <c r="M51" s="81" t="s">
        <v>1110</v>
      </c>
    </row>
    <row r="52" spans="1:13" ht="78" customHeight="1">
      <c r="A52" s="95" t="s">
        <v>77</v>
      </c>
      <c r="B52" s="145" t="s">
        <v>318</v>
      </c>
      <c r="C52" s="90">
        <v>20013</v>
      </c>
      <c r="D52" s="93" t="s">
        <v>70</v>
      </c>
      <c r="E52" s="100" t="s">
        <v>90</v>
      </c>
      <c r="F52" s="95" t="s">
        <v>1716</v>
      </c>
      <c r="G52" s="94">
        <v>39610</v>
      </c>
      <c r="H52" s="152"/>
      <c r="I52" s="166"/>
      <c r="J52" s="157"/>
      <c r="K52" s="81" t="s">
        <v>1987</v>
      </c>
      <c r="L52" s="81" t="s">
        <v>4852</v>
      </c>
      <c r="M52" s="81" t="s">
        <v>1111</v>
      </c>
    </row>
    <row r="53" spans="1:13" ht="52" customHeight="1">
      <c r="A53" s="95" t="s">
        <v>75</v>
      </c>
      <c r="B53" s="145" t="s">
        <v>3129</v>
      </c>
      <c r="C53" s="90">
        <v>20014</v>
      </c>
      <c r="D53" s="93" t="s">
        <v>76</v>
      </c>
      <c r="E53" s="100" t="s">
        <v>94</v>
      </c>
      <c r="F53" s="95" t="s">
        <v>1715</v>
      </c>
      <c r="G53" s="94">
        <v>39610</v>
      </c>
      <c r="H53" s="152">
        <v>44865</v>
      </c>
      <c r="I53" s="166" t="s">
        <v>5993</v>
      </c>
      <c r="J53" s="157"/>
      <c r="K53" s="81" t="s">
        <v>1987</v>
      </c>
      <c r="L53" s="81" t="s">
        <v>7756</v>
      </c>
      <c r="M53" s="81" t="s">
        <v>1112</v>
      </c>
    </row>
    <row r="54" spans="1:13" ht="52" customHeight="1">
      <c r="A54" s="81" t="s">
        <v>5301</v>
      </c>
      <c r="B54" s="145" t="s">
        <v>319</v>
      </c>
      <c r="C54" s="90">
        <v>20015</v>
      </c>
      <c r="D54" s="93" t="s">
        <v>2211</v>
      </c>
      <c r="E54" s="100" t="s">
        <v>6458</v>
      </c>
      <c r="F54" s="81"/>
      <c r="G54" s="94">
        <v>39610</v>
      </c>
      <c r="H54" s="152"/>
      <c r="I54" s="166"/>
      <c r="J54" s="157"/>
      <c r="K54" s="81" t="s">
        <v>1987</v>
      </c>
      <c r="L54" s="81" t="s">
        <v>4853</v>
      </c>
      <c r="M54" s="81" t="s">
        <v>1113</v>
      </c>
    </row>
    <row r="55" spans="1:13" ht="52" customHeight="1">
      <c r="A55" s="95" t="s">
        <v>6</v>
      </c>
      <c r="B55" s="145" t="s">
        <v>320</v>
      </c>
      <c r="C55" s="90">
        <v>20016</v>
      </c>
      <c r="D55" s="93" t="s">
        <v>7</v>
      </c>
      <c r="E55" s="100" t="s">
        <v>90</v>
      </c>
      <c r="F55" s="95" t="s">
        <v>1714</v>
      </c>
      <c r="G55" s="94">
        <v>39610</v>
      </c>
      <c r="H55" s="152"/>
      <c r="I55" s="166"/>
      <c r="J55" s="157"/>
      <c r="K55" s="81" t="s">
        <v>146</v>
      </c>
      <c r="L55" s="81" t="s">
        <v>4854</v>
      </c>
      <c r="M55" s="81" t="s">
        <v>1114</v>
      </c>
    </row>
    <row r="56" spans="1:13" ht="52" customHeight="1">
      <c r="A56" s="95" t="s">
        <v>72</v>
      </c>
      <c r="B56" s="145" t="s">
        <v>321</v>
      </c>
      <c r="C56" s="90">
        <v>20017</v>
      </c>
      <c r="D56" s="93" t="s">
        <v>73</v>
      </c>
      <c r="E56" s="100" t="s">
        <v>90</v>
      </c>
      <c r="F56" s="95" t="s">
        <v>1713</v>
      </c>
      <c r="G56" s="94">
        <v>39610</v>
      </c>
      <c r="H56" s="152"/>
      <c r="I56" s="166"/>
      <c r="J56" s="157"/>
      <c r="K56" s="81" t="s">
        <v>146</v>
      </c>
      <c r="L56" s="81" t="s">
        <v>4873</v>
      </c>
      <c r="M56" s="81" t="s">
        <v>1115</v>
      </c>
    </row>
    <row r="57" spans="1:13" ht="91" customHeight="1">
      <c r="A57" s="95" t="s">
        <v>322</v>
      </c>
      <c r="B57" s="145" t="s">
        <v>2208</v>
      </c>
      <c r="C57" s="90">
        <v>20018</v>
      </c>
      <c r="D57" s="93" t="s">
        <v>71</v>
      </c>
      <c r="E57" s="100" t="s">
        <v>94</v>
      </c>
      <c r="F57" s="95" t="s">
        <v>1712</v>
      </c>
      <c r="G57" s="94">
        <v>39639</v>
      </c>
      <c r="H57" s="152"/>
      <c r="I57" s="166"/>
      <c r="J57" s="157"/>
      <c r="K57" s="81" t="s">
        <v>1473</v>
      </c>
      <c r="L57" s="81" t="s">
        <v>4874</v>
      </c>
      <c r="M57" s="81" t="s">
        <v>1116</v>
      </c>
    </row>
    <row r="58" spans="1:13" ht="91" customHeight="1">
      <c r="A58" s="81" t="s">
        <v>323</v>
      </c>
      <c r="B58" s="145" t="s">
        <v>324</v>
      </c>
      <c r="C58" s="90">
        <v>20019</v>
      </c>
      <c r="D58" s="93" t="s">
        <v>70</v>
      </c>
      <c r="E58" s="100" t="s">
        <v>90</v>
      </c>
      <c r="F58" s="81"/>
      <c r="G58" s="94">
        <v>39639</v>
      </c>
      <c r="H58" s="152"/>
      <c r="I58" s="166"/>
      <c r="J58" s="157"/>
      <c r="K58" s="81" t="s">
        <v>1473</v>
      </c>
      <c r="L58" s="81" t="s">
        <v>4859</v>
      </c>
      <c r="M58" s="81" t="s">
        <v>1117</v>
      </c>
    </row>
    <row r="59" spans="1:13" ht="39" customHeight="1">
      <c r="A59" s="95" t="s">
        <v>277</v>
      </c>
      <c r="B59" s="145" t="s">
        <v>325</v>
      </c>
      <c r="C59" s="90">
        <v>20020</v>
      </c>
      <c r="D59" s="93" t="s">
        <v>16</v>
      </c>
      <c r="E59" s="100" t="s">
        <v>6458</v>
      </c>
      <c r="F59" s="95" t="s">
        <v>1711</v>
      </c>
      <c r="G59" s="94">
        <v>39639</v>
      </c>
      <c r="H59" s="152"/>
      <c r="I59" s="166"/>
      <c r="J59" s="157"/>
      <c r="K59" s="81" t="s">
        <v>140</v>
      </c>
      <c r="L59" s="81" t="s">
        <v>4858</v>
      </c>
      <c r="M59" s="81" t="s">
        <v>1118</v>
      </c>
    </row>
    <row r="60" spans="1:13" ht="52" customHeight="1">
      <c r="A60" s="95" t="s">
        <v>326</v>
      </c>
      <c r="B60" s="145" t="s">
        <v>327</v>
      </c>
      <c r="C60" s="90">
        <v>20021</v>
      </c>
      <c r="D60" s="93" t="s">
        <v>16</v>
      </c>
      <c r="E60" s="100" t="s">
        <v>6458</v>
      </c>
      <c r="F60" s="95" t="s">
        <v>1710</v>
      </c>
      <c r="G60" s="94">
        <v>39639</v>
      </c>
      <c r="H60" s="152"/>
      <c r="I60" s="166"/>
      <c r="J60" s="157"/>
      <c r="K60" s="81" t="s">
        <v>1473</v>
      </c>
      <c r="L60" s="81" t="s">
        <v>4857</v>
      </c>
      <c r="M60" s="81" t="s">
        <v>1119</v>
      </c>
    </row>
    <row r="61" spans="1:13" ht="91" customHeight="1">
      <c r="A61" s="95" t="s">
        <v>5302</v>
      </c>
      <c r="B61" s="145" t="s">
        <v>328</v>
      </c>
      <c r="C61" s="90">
        <v>20022</v>
      </c>
      <c r="D61" s="93" t="s">
        <v>69</v>
      </c>
      <c r="E61" s="100" t="s">
        <v>96</v>
      </c>
      <c r="F61" s="95" t="s">
        <v>1709</v>
      </c>
      <c r="G61" s="94">
        <v>39639</v>
      </c>
      <c r="H61" s="152"/>
      <c r="I61" s="166"/>
      <c r="J61" s="157"/>
      <c r="K61" s="81" t="s">
        <v>140</v>
      </c>
      <c r="L61" s="81" t="s">
        <v>4319</v>
      </c>
      <c r="M61" s="81" t="s">
        <v>1120</v>
      </c>
    </row>
    <row r="62" spans="1:13" ht="39" customHeight="1">
      <c r="A62" s="95" t="s">
        <v>330</v>
      </c>
      <c r="B62" s="145" t="s">
        <v>329</v>
      </c>
      <c r="C62" s="90">
        <v>20023</v>
      </c>
      <c r="D62" s="93" t="s">
        <v>68</v>
      </c>
      <c r="E62" s="100" t="s">
        <v>92</v>
      </c>
      <c r="F62" s="95" t="s">
        <v>1708</v>
      </c>
      <c r="G62" s="94">
        <v>39639</v>
      </c>
      <c r="H62" s="152"/>
      <c r="I62" s="166"/>
      <c r="J62" s="157"/>
      <c r="K62" s="81" t="s">
        <v>140</v>
      </c>
      <c r="L62" s="81" t="s">
        <v>5919</v>
      </c>
      <c r="M62" s="81" t="s">
        <v>1121</v>
      </c>
    </row>
    <row r="63" spans="1:13" ht="52" customHeight="1">
      <c r="A63" s="95" t="s">
        <v>278</v>
      </c>
      <c r="B63" s="145" t="s">
        <v>331</v>
      </c>
      <c r="C63" s="90">
        <v>20024</v>
      </c>
      <c r="D63" s="93" t="s">
        <v>67</v>
      </c>
      <c r="E63" s="100" t="s">
        <v>97</v>
      </c>
      <c r="F63" s="95" t="s">
        <v>1707</v>
      </c>
      <c r="G63" s="94">
        <v>39665</v>
      </c>
      <c r="H63" s="152"/>
      <c r="I63" s="166"/>
      <c r="J63" s="157"/>
      <c r="K63" s="81" t="s">
        <v>147</v>
      </c>
      <c r="L63" s="81" t="s">
        <v>4320</v>
      </c>
      <c r="M63" s="81" t="s">
        <v>1122</v>
      </c>
    </row>
    <row r="64" spans="1:13" ht="52" customHeight="1">
      <c r="A64" s="95" t="s">
        <v>279</v>
      </c>
      <c r="B64" s="145" t="s">
        <v>332</v>
      </c>
      <c r="C64" s="90">
        <v>20025</v>
      </c>
      <c r="D64" s="93" t="s">
        <v>66</v>
      </c>
      <c r="E64" s="100" t="s">
        <v>100</v>
      </c>
      <c r="F64" s="95" t="s">
        <v>1706</v>
      </c>
      <c r="G64" s="94">
        <v>39665</v>
      </c>
      <c r="H64" s="152"/>
      <c r="I64" s="166"/>
      <c r="J64" s="157"/>
      <c r="K64" s="81" t="s">
        <v>190</v>
      </c>
      <c r="L64" s="81" t="s">
        <v>4321</v>
      </c>
      <c r="M64" s="81" t="s">
        <v>1123</v>
      </c>
    </row>
    <row r="65" spans="1:13" ht="52" customHeight="1">
      <c r="A65" s="95" t="s">
        <v>280</v>
      </c>
      <c r="B65" s="145" t="s">
        <v>333</v>
      </c>
      <c r="C65" s="90">
        <v>20026</v>
      </c>
      <c r="D65" s="93" t="s">
        <v>65</v>
      </c>
      <c r="E65" s="100" t="s">
        <v>100</v>
      </c>
      <c r="F65" s="95" t="s">
        <v>1705</v>
      </c>
      <c r="G65" s="94">
        <v>39665</v>
      </c>
      <c r="H65" s="152"/>
      <c r="I65" s="166"/>
      <c r="J65" s="157"/>
      <c r="K65" s="81" t="s">
        <v>190</v>
      </c>
      <c r="L65" s="81" t="s">
        <v>4860</v>
      </c>
      <c r="M65" s="81" t="s">
        <v>1124</v>
      </c>
    </row>
    <row r="66" spans="1:13" ht="78" customHeight="1">
      <c r="A66" s="95" t="s">
        <v>2513</v>
      </c>
      <c r="B66" s="145" t="s">
        <v>3086</v>
      </c>
      <c r="C66" s="90">
        <v>20027</v>
      </c>
      <c r="D66" s="93" t="s">
        <v>64</v>
      </c>
      <c r="E66" s="100" t="s">
        <v>100</v>
      </c>
      <c r="F66" s="61" t="s">
        <v>2514</v>
      </c>
      <c r="G66" s="94">
        <v>39665</v>
      </c>
      <c r="H66" s="152">
        <v>45504</v>
      </c>
      <c r="I66" s="166" t="s">
        <v>7300</v>
      </c>
      <c r="J66" s="157"/>
      <c r="K66" s="81" t="s">
        <v>190</v>
      </c>
      <c r="L66" s="81" t="s">
        <v>7111</v>
      </c>
      <c r="M66" s="81" t="s">
        <v>1125</v>
      </c>
    </row>
    <row r="67" spans="1:13" ht="52" customHeight="1">
      <c r="A67" s="95" t="s">
        <v>62</v>
      </c>
      <c r="B67" s="145" t="s">
        <v>334</v>
      </c>
      <c r="C67" s="90">
        <v>20028</v>
      </c>
      <c r="D67" s="93" t="s">
        <v>63</v>
      </c>
      <c r="E67" s="100" t="s">
        <v>92</v>
      </c>
      <c r="F67" s="95" t="s">
        <v>1704</v>
      </c>
      <c r="G67" s="94">
        <v>39665</v>
      </c>
      <c r="H67" s="152"/>
      <c r="I67" s="166"/>
      <c r="J67" s="157"/>
      <c r="K67" s="81" t="s">
        <v>146</v>
      </c>
      <c r="L67" s="81" t="s">
        <v>4322</v>
      </c>
      <c r="M67" s="81" t="s">
        <v>1126</v>
      </c>
    </row>
    <row r="68" spans="1:13" ht="39" customHeight="1">
      <c r="A68" s="95" t="s">
        <v>2247</v>
      </c>
      <c r="B68" s="145" t="s">
        <v>335</v>
      </c>
      <c r="C68" s="90">
        <v>20029</v>
      </c>
      <c r="D68" s="93" t="s">
        <v>61</v>
      </c>
      <c r="E68" s="100" t="s">
        <v>101</v>
      </c>
      <c r="F68" s="95" t="s">
        <v>3063</v>
      </c>
      <c r="G68" s="94">
        <v>39665</v>
      </c>
      <c r="H68" s="152"/>
      <c r="I68" s="166"/>
      <c r="J68" s="157"/>
      <c r="K68" s="81" t="s">
        <v>190</v>
      </c>
      <c r="L68" s="81" t="s">
        <v>4323</v>
      </c>
      <c r="M68" s="81" t="s">
        <v>1127</v>
      </c>
    </row>
    <row r="69" spans="1:13" ht="78" customHeight="1">
      <c r="A69" s="95" t="s">
        <v>281</v>
      </c>
      <c r="B69" s="145" t="s">
        <v>336</v>
      </c>
      <c r="C69" s="90">
        <v>20030</v>
      </c>
      <c r="D69" s="93" t="s">
        <v>2544</v>
      </c>
      <c r="E69" s="100" t="s">
        <v>91</v>
      </c>
      <c r="F69" s="95" t="s">
        <v>1703</v>
      </c>
      <c r="G69" s="94">
        <v>39665</v>
      </c>
      <c r="H69" s="152">
        <v>43707</v>
      </c>
      <c r="I69" s="166" t="s">
        <v>2803</v>
      </c>
      <c r="J69" s="158" t="s">
        <v>1544</v>
      </c>
      <c r="K69" s="81" t="s">
        <v>190</v>
      </c>
      <c r="L69" s="81" t="s">
        <v>4324</v>
      </c>
      <c r="M69" s="81" t="s">
        <v>2699</v>
      </c>
    </row>
    <row r="70" spans="1:13" ht="39" customHeight="1">
      <c r="A70" s="95" t="s">
        <v>5303</v>
      </c>
      <c r="B70" s="145" t="s">
        <v>3164</v>
      </c>
      <c r="C70" s="90">
        <v>20031</v>
      </c>
      <c r="D70" s="93" t="s">
        <v>65</v>
      </c>
      <c r="E70" s="100" t="s">
        <v>100</v>
      </c>
      <c r="F70" s="95" t="s">
        <v>1702</v>
      </c>
      <c r="G70" s="94">
        <v>39665</v>
      </c>
      <c r="H70" s="152"/>
      <c r="I70" s="166"/>
      <c r="J70" s="157"/>
      <c r="K70" s="81" t="s">
        <v>190</v>
      </c>
      <c r="L70" s="81" t="s">
        <v>7757</v>
      </c>
      <c r="M70" s="81" t="s">
        <v>1129</v>
      </c>
    </row>
    <row r="71" spans="1:13" ht="52" customHeight="1">
      <c r="A71" s="81" t="s">
        <v>282</v>
      </c>
      <c r="B71" s="145" t="s">
        <v>337</v>
      </c>
      <c r="C71" s="90">
        <v>20032</v>
      </c>
      <c r="D71" s="93" t="s">
        <v>995</v>
      </c>
      <c r="E71" s="100" t="s">
        <v>96</v>
      </c>
      <c r="F71" s="81"/>
      <c r="G71" s="94">
        <v>39665</v>
      </c>
      <c r="H71" s="152"/>
      <c r="I71" s="166"/>
      <c r="J71" s="157"/>
      <c r="K71" s="81" t="s">
        <v>190</v>
      </c>
      <c r="L71" s="81" t="s">
        <v>4325</v>
      </c>
      <c r="M71" s="81" t="s">
        <v>1130</v>
      </c>
    </row>
    <row r="72" spans="1:13" ht="65" customHeight="1">
      <c r="A72" s="95" t="s">
        <v>283</v>
      </c>
      <c r="B72" s="145" t="s">
        <v>338</v>
      </c>
      <c r="C72" s="90">
        <v>20034</v>
      </c>
      <c r="D72" s="93" t="s">
        <v>1</v>
      </c>
      <c r="E72" s="100" t="s">
        <v>6458</v>
      </c>
      <c r="F72" s="95" t="s">
        <v>1734</v>
      </c>
      <c r="G72" s="94">
        <v>39696</v>
      </c>
      <c r="H72" s="152"/>
      <c r="I72" s="166"/>
      <c r="J72" s="157"/>
      <c r="K72" s="81" t="s">
        <v>1473</v>
      </c>
      <c r="L72" s="81" t="s">
        <v>4326</v>
      </c>
      <c r="M72" s="81" t="s">
        <v>2570</v>
      </c>
    </row>
    <row r="73" spans="1:13" ht="104" customHeight="1">
      <c r="A73" s="81" t="s">
        <v>7758</v>
      </c>
      <c r="B73" s="145" t="s">
        <v>7759</v>
      </c>
      <c r="C73" s="96">
        <v>20035</v>
      </c>
      <c r="D73" s="93" t="s">
        <v>0</v>
      </c>
      <c r="E73" s="100" t="s">
        <v>102</v>
      </c>
      <c r="F73" s="81"/>
      <c r="G73" s="94">
        <v>39696</v>
      </c>
      <c r="H73" s="152"/>
      <c r="I73" s="166"/>
      <c r="J73" s="157"/>
      <c r="K73" s="81" t="s">
        <v>1987</v>
      </c>
      <c r="L73" s="81" t="s">
        <v>4861</v>
      </c>
      <c r="M73" s="81" t="s">
        <v>1131</v>
      </c>
    </row>
    <row r="74" spans="1:13" ht="39" customHeight="1">
      <c r="A74" s="95" t="s">
        <v>5304</v>
      </c>
      <c r="B74" s="145" t="s">
        <v>339</v>
      </c>
      <c r="C74" s="90">
        <v>20036</v>
      </c>
      <c r="D74" s="93" t="s">
        <v>5</v>
      </c>
      <c r="E74" s="100" t="s">
        <v>6458</v>
      </c>
      <c r="F74" s="95" t="s">
        <v>1733</v>
      </c>
      <c r="G74" s="94">
        <v>39696</v>
      </c>
      <c r="H74" s="152">
        <v>44469</v>
      </c>
      <c r="I74" s="166" t="s">
        <v>5295</v>
      </c>
      <c r="J74" s="157"/>
      <c r="K74" s="81" t="s">
        <v>190</v>
      </c>
      <c r="L74" s="81" t="s">
        <v>4327</v>
      </c>
      <c r="M74" s="81" t="s">
        <v>8219</v>
      </c>
    </row>
    <row r="75" spans="1:13" ht="39" customHeight="1">
      <c r="A75" s="81" t="s">
        <v>284</v>
      </c>
      <c r="B75" s="145" t="s">
        <v>423</v>
      </c>
      <c r="C75" s="90">
        <v>20040</v>
      </c>
      <c r="D75" s="93" t="s">
        <v>3</v>
      </c>
      <c r="E75" s="100" t="s">
        <v>96</v>
      </c>
      <c r="F75" s="81"/>
      <c r="G75" s="94">
        <v>39696</v>
      </c>
      <c r="H75" s="152"/>
      <c r="I75" s="166"/>
      <c r="J75" s="157"/>
      <c r="K75" s="81" t="s">
        <v>1474</v>
      </c>
      <c r="L75" s="81" t="s">
        <v>4862</v>
      </c>
      <c r="M75" s="81" t="s">
        <v>1133</v>
      </c>
    </row>
    <row r="76" spans="1:13" ht="65" customHeight="1">
      <c r="A76" s="95" t="s">
        <v>285</v>
      </c>
      <c r="B76" s="145" t="s">
        <v>422</v>
      </c>
      <c r="C76" s="90">
        <v>20041</v>
      </c>
      <c r="D76" s="93" t="s">
        <v>2</v>
      </c>
      <c r="E76" s="100" t="s">
        <v>93</v>
      </c>
      <c r="F76" s="95" t="s">
        <v>1732</v>
      </c>
      <c r="G76" s="94">
        <v>39696</v>
      </c>
      <c r="H76" s="152"/>
      <c r="I76" s="166"/>
      <c r="J76" s="157"/>
      <c r="K76" s="81" t="s">
        <v>190</v>
      </c>
      <c r="L76" s="81" t="s">
        <v>4871</v>
      </c>
      <c r="M76" s="81" t="s">
        <v>1134</v>
      </c>
    </row>
    <row r="77" spans="1:13" ht="78" customHeight="1">
      <c r="A77" s="151" t="s">
        <v>7760</v>
      </c>
      <c r="B77" s="145" t="s">
        <v>5923</v>
      </c>
      <c r="C77" s="90">
        <v>20043</v>
      </c>
      <c r="D77" s="93" t="s">
        <v>16</v>
      </c>
      <c r="E77" s="100" t="s">
        <v>90</v>
      </c>
      <c r="F77" s="81"/>
      <c r="G77" s="94">
        <v>39707</v>
      </c>
      <c r="H77" s="152"/>
      <c r="I77" s="166"/>
      <c r="J77" s="157"/>
      <c r="K77" s="81" t="s">
        <v>140</v>
      </c>
      <c r="L77" s="81" t="s">
        <v>4328</v>
      </c>
      <c r="M77" s="81" t="s">
        <v>1135</v>
      </c>
    </row>
    <row r="78" spans="1:13" ht="117" customHeight="1">
      <c r="A78" s="95" t="s">
        <v>6634</v>
      </c>
      <c r="B78" s="145" t="s">
        <v>6635</v>
      </c>
      <c r="C78" s="90">
        <v>20046</v>
      </c>
      <c r="D78" s="93" t="s">
        <v>8</v>
      </c>
      <c r="E78" s="100" t="s">
        <v>94</v>
      </c>
      <c r="F78" s="95" t="s">
        <v>1731</v>
      </c>
      <c r="G78" s="94">
        <v>39707</v>
      </c>
      <c r="H78" s="152"/>
      <c r="I78" s="166"/>
      <c r="J78" s="157"/>
      <c r="K78" s="81" t="s">
        <v>1987</v>
      </c>
      <c r="L78" s="81" t="s">
        <v>4329</v>
      </c>
      <c r="M78" s="81" t="s">
        <v>1136</v>
      </c>
    </row>
    <row r="79" spans="1:13" ht="78" customHeight="1">
      <c r="A79" s="95" t="s">
        <v>419</v>
      </c>
      <c r="B79" s="145" t="s">
        <v>3130</v>
      </c>
      <c r="C79" s="90">
        <v>20047</v>
      </c>
      <c r="D79" s="93" t="s">
        <v>34</v>
      </c>
      <c r="E79" s="100" t="s">
        <v>6458</v>
      </c>
      <c r="F79" s="95" t="s">
        <v>1730</v>
      </c>
      <c r="G79" s="94">
        <v>39707</v>
      </c>
      <c r="H79" s="152"/>
      <c r="I79" s="166"/>
      <c r="J79" s="157"/>
      <c r="K79" s="81" t="s">
        <v>1987</v>
      </c>
      <c r="L79" s="81" t="s">
        <v>4330</v>
      </c>
      <c r="M79" s="81" t="s">
        <v>1137</v>
      </c>
    </row>
    <row r="80" spans="1:13" ht="78" customHeight="1">
      <c r="A80" s="95" t="s">
        <v>2658</v>
      </c>
      <c r="B80" s="145" t="s">
        <v>3081</v>
      </c>
      <c r="C80" s="90">
        <v>20048</v>
      </c>
      <c r="D80" s="93" t="s">
        <v>10</v>
      </c>
      <c r="E80" s="100" t="s">
        <v>97</v>
      </c>
      <c r="F80" s="61" t="s">
        <v>2659</v>
      </c>
      <c r="G80" s="94">
        <v>39707</v>
      </c>
      <c r="H80" s="152"/>
      <c r="I80" s="166"/>
      <c r="J80" s="157"/>
      <c r="K80" s="81" t="s">
        <v>1987</v>
      </c>
      <c r="L80" s="81" t="s">
        <v>5234</v>
      </c>
      <c r="M80" s="81" t="s">
        <v>4961</v>
      </c>
    </row>
    <row r="81" spans="1:13" ht="52" customHeight="1">
      <c r="A81" s="81" t="s">
        <v>286</v>
      </c>
      <c r="B81" s="145" t="s">
        <v>421</v>
      </c>
      <c r="C81" s="90">
        <v>20049</v>
      </c>
      <c r="D81" s="93" t="s">
        <v>13</v>
      </c>
      <c r="E81" s="100" t="s">
        <v>6458</v>
      </c>
      <c r="F81" s="81"/>
      <c r="G81" s="94">
        <v>39741</v>
      </c>
      <c r="H81" s="152"/>
      <c r="I81" s="166"/>
      <c r="J81" s="157"/>
      <c r="K81" s="81" t="s">
        <v>147</v>
      </c>
      <c r="L81" s="81" t="s">
        <v>4331</v>
      </c>
      <c r="M81" s="81" t="s">
        <v>1138</v>
      </c>
    </row>
    <row r="82" spans="1:13" ht="52" customHeight="1">
      <c r="A82" s="95" t="s">
        <v>287</v>
      </c>
      <c r="B82" s="145" t="s">
        <v>420</v>
      </c>
      <c r="C82" s="90">
        <v>20050</v>
      </c>
      <c r="D82" s="93" t="s">
        <v>12</v>
      </c>
      <c r="E82" s="100" t="s">
        <v>6458</v>
      </c>
      <c r="F82" s="95" t="s">
        <v>1729</v>
      </c>
      <c r="G82" s="94">
        <v>39741</v>
      </c>
      <c r="H82" s="152"/>
      <c r="I82" s="166"/>
      <c r="J82" s="157"/>
      <c r="K82" s="81" t="s">
        <v>140</v>
      </c>
      <c r="L82" s="81" t="s">
        <v>4332</v>
      </c>
      <c r="M82" s="81" t="s">
        <v>1139</v>
      </c>
    </row>
    <row r="83" spans="1:13" ht="52" customHeight="1">
      <c r="A83" s="95" t="s">
        <v>1850</v>
      </c>
      <c r="B83" s="145" t="s">
        <v>1068</v>
      </c>
      <c r="C83" s="90">
        <v>20051</v>
      </c>
      <c r="D83" s="93" t="s">
        <v>11</v>
      </c>
      <c r="E83" s="100" t="s">
        <v>103</v>
      </c>
      <c r="F83" s="198" t="s">
        <v>7761</v>
      </c>
      <c r="G83" s="94">
        <v>39741</v>
      </c>
      <c r="H83" s="152"/>
      <c r="I83" s="166"/>
      <c r="J83" s="157"/>
      <c r="K83" s="81" t="s">
        <v>148</v>
      </c>
      <c r="L83" s="81" t="s">
        <v>5920</v>
      </c>
      <c r="M83" s="81" t="s">
        <v>7762</v>
      </c>
    </row>
    <row r="84" spans="1:13" ht="117" customHeight="1">
      <c r="A84" s="95" t="s">
        <v>1553</v>
      </c>
      <c r="B84" s="145" t="s">
        <v>3131</v>
      </c>
      <c r="C84" s="90">
        <v>20053</v>
      </c>
      <c r="D84" s="93" t="s">
        <v>1043</v>
      </c>
      <c r="E84" s="100" t="s">
        <v>6458</v>
      </c>
      <c r="F84" s="95"/>
      <c r="G84" s="94">
        <v>39777</v>
      </c>
      <c r="H84" s="152"/>
      <c r="I84" s="166"/>
      <c r="J84" s="157"/>
      <c r="K84" s="81" t="s">
        <v>148</v>
      </c>
      <c r="L84" s="81" t="s">
        <v>4333</v>
      </c>
      <c r="M84" s="81" t="s">
        <v>1140</v>
      </c>
    </row>
    <row r="85" spans="1:13" ht="78" customHeight="1">
      <c r="A85" s="81" t="s">
        <v>417</v>
      </c>
      <c r="B85" s="145" t="s">
        <v>3132</v>
      </c>
      <c r="C85" s="90">
        <v>20054</v>
      </c>
      <c r="D85" s="93" t="s">
        <v>1475</v>
      </c>
      <c r="E85" s="100" t="s">
        <v>104</v>
      </c>
      <c r="F85" s="81"/>
      <c r="G85" s="94">
        <v>39777</v>
      </c>
      <c r="H85" s="152">
        <v>44498</v>
      </c>
      <c r="I85" s="166" t="s">
        <v>5411</v>
      </c>
      <c r="J85" s="157"/>
      <c r="K85" s="81" t="s">
        <v>1987</v>
      </c>
      <c r="L85" s="81" t="s">
        <v>4863</v>
      </c>
      <c r="M85" s="81" t="s">
        <v>1141</v>
      </c>
    </row>
    <row r="86" spans="1:13" ht="52" customHeight="1">
      <c r="A86" s="95" t="s">
        <v>288</v>
      </c>
      <c r="B86" s="145" t="s">
        <v>416</v>
      </c>
      <c r="C86" s="90">
        <v>20055</v>
      </c>
      <c r="D86" s="93" t="s">
        <v>1476</v>
      </c>
      <c r="E86" s="100" t="s">
        <v>90</v>
      </c>
      <c r="F86" s="95" t="s">
        <v>1728</v>
      </c>
      <c r="G86" s="94">
        <v>39777</v>
      </c>
      <c r="H86" s="152"/>
      <c r="I86" s="166"/>
      <c r="J86" s="157"/>
      <c r="K86" s="81" t="s">
        <v>1474</v>
      </c>
      <c r="L86" s="81" t="s">
        <v>4334</v>
      </c>
      <c r="M86" s="81" t="s">
        <v>1142</v>
      </c>
    </row>
    <row r="87" spans="1:13" ht="52" customHeight="1">
      <c r="A87" s="95" t="s">
        <v>5305</v>
      </c>
      <c r="B87" s="145" t="s">
        <v>415</v>
      </c>
      <c r="C87" s="90">
        <v>20056</v>
      </c>
      <c r="D87" s="93" t="s">
        <v>1477</v>
      </c>
      <c r="E87" s="100" t="s">
        <v>6458</v>
      </c>
      <c r="F87" s="95" t="s">
        <v>1727</v>
      </c>
      <c r="G87" s="94">
        <v>39777</v>
      </c>
      <c r="H87" s="152"/>
      <c r="I87" s="166"/>
      <c r="J87" s="157"/>
      <c r="K87" s="81" t="s">
        <v>1474</v>
      </c>
      <c r="L87" s="81" t="s">
        <v>4335</v>
      </c>
      <c r="M87" s="81" t="s">
        <v>1143</v>
      </c>
    </row>
    <row r="88" spans="1:13" ht="39" customHeight="1">
      <c r="A88" s="95" t="s">
        <v>289</v>
      </c>
      <c r="B88" s="145" t="s">
        <v>414</v>
      </c>
      <c r="C88" s="90">
        <v>20057</v>
      </c>
      <c r="D88" s="93" t="s">
        <v>32</v>
      </c>
      <c r="E88" s="100" t="s">
        <v>90</v>
      </c>
      <c r="F88" s="95" t="s">
        <v>1726</v>
      </c>
      <c r="G88" s="94">
        <v>39777</v>
      </c>
      <c r="H88" s="152">
        <v>44193</v>
      </c>
      <c r="I88" s="166" t="s">
        <v>5007</v>
      </c>
      <c r="J88" s="157"/>
      <c r="K88" s="81" t="s">
        <v>148</v>
      </c>
      <c r="L88" s="81" t="s">
        <v>4336</v>
      </c>
      <c r="M88" s="81" t="s">
        <v>1144</v>
      </c>
    </row>
    <row r="89" spans="1:13" ht="39" customHeight="1">
      <c r="A89" s="81" t="s">
        <v>5306</v>
      </c>
      <c r="B89" s="145" t="s">
        <v>413</v>
      </c>
      <c r="C89" s="90">
        <v>20058</v>
      </c>
      <c r="D89" s="93" t="s">
        <v>88</v>
      </c>
      <c r="E89" s="100" t="s">
        <v>6458</v>
      </c>
      <c r="F89" s="81"/>
      <c r="G89" s="94">
        <v>39777</v>
      </c>
      <c r="H89" s="152"/>
      <c r="I89" s="166"/>
      <c r="J89" s="157"/>
      <c r="K89" s="81" t="s">
        <v>1473</v>
      </c>
      <c r="L89" s="81" t="s">
        <v>4337</v>
      </c>
      <c r="M89" s="81" t="s">
        <v>1145</v>
      </c>
    </row>
    <row r="90" spans="1:13" ht="78" customHeight="1">
      <c r="A90" s="95" t="s">
        <v>5921</v>
      </c>
      <c r="B90" s="145" t="s">
        <v>3133</v>
      </c>
      <c r="C90" s="90">
        <v>20060</v>
      </c>
      <c r="D90" s="93" t="s">
        <v>87</v>
      </c>
      <c r="E90" s="100" t="s">
        <v>6458</v>
      </c>
      <c r="F90" s="95" t="s">
        <v>5922</v>
      </c>
      <c r="G90" s="94">
        <v>39777</v>
      </c>
      <c r="H90" s="152"/>
      <c r="I90" s="166"/>
      <c r="J90" s="157" t="s">
        <v>1548</v>
      </c>
      <c r="K90" s="81" t="s">
        <v>1987</v>
      </c>
      <c r="L90" s="81" t="s">
        <v>4338</v>
      </c>
      <c r="M90" s="81" t="s">
        <v>1146</v>
      </c>
    </row>
    <row r="91" spans="1:13" s="99" customFormat="1" ht="39" customHeight="1">
      <c r="A91" s="97" t="s">
        <v>398</v>
      </c>
      <c r="B91" s="145" t="s">
        <v>412</v>
      </c>
      <c r="C91" s="90">
        <v>20061</v>
      </c>
      <c r="D91" s="98" t="s">
        <v>1487</v>
      </c>
      <c r="E91" s="100" t="s">
        <v>6458</v>
      </c>
      <c r="F91" s="97"/>
      <c r="G91" s="94">
        <v>39828</v>
      </c>
      <c r="H91" s="152"/>
      <c r="I91" s="166"/>
      <c r="J91" s="160"/>
      <c r="K91" s="81" t="s">
        <v>122</v>
      </c>
      <c r="L91" s="97" t="s">
        <v>4339</v>
      </c>
      <c r="M91" s="97" t="s">
        <v>1147</v>
      </c>
    </row>
    <row r="92" spans="1:13" s="99" customFormat="1" ht="39" customHeight="1">
      <c r="A92" s="97" t="s">
        <v>397</v>
      </c>
      <c r="B92" s="145" t="s">
        <v>411</v>
      </c>
      <c r="C92" s="90">
        <v>20062</v>
      </c>
      <c r="D92" s="98" t="s">
        <v>79</v>
      </c>
      <c r="E92" s="100" t="s">
        <v>6458</v>
      </c>
      <c r="F92" s="97"/>
      <c r="G92" s="94">
        <v>39828</v>
      </c>
      <c r="H92" s="152"/>
      <c r="I92" s="166"/>
      <c r="J92" s="160"/>
      <c r="K92" s="81" t="s">
        <v>1987</v>
      </c>
      <c r="L92" s="97" t="s">
        <v>4340</v>
      </c>
      <c r="M92" s="97" t="s">
        <v>1148</v>
      </c>
    </row>
    <row r="93" spans="1:13" s="99" customFormat="1" ht="39" customHeight="1">
      <c r="A93" s="97" t="s">
        <v>396</v>
      </c>
      <c r="B93" s="145" t="s">
        <v>410</v>
      </c>
      <c r="C93" s="90">
        <v>20063</v>
      </c>
      <c r="D93" s="98" t="s">
        <v>1488</v>
      </c>
      <c r="E93" s="100" t="s">
        <v>6458</v>
      </c>
      <c r="F93" s="97"/>
      <c r="G93" s="94">
        <v>39828</v>
      </c>
      <c r="H93" s="152"/>
      <c r="I93" s="166"/>
      <c r="J93" s="160"/>
      <c r="K93" s="97" t="s">
        <v>119</v>
      </c>
      <c r="L93" s="97" t="s">
        <v>4341</v>
      </c>
      <c r="M93" s="97" t="s">
        <v>1149</v>
      </c>
    </row>
    <row r="94" spans="1:13" s="99" customFormat="1" ht="52" customHeight="1">
      <c r="A94" s="97" t="s">
        <v>395</v>
      </c>
      <c r="B94" s="145" t="s">
        <v>409</v>
      </c>
      <c r="C94" s="90">
        <v>20064</v>
      </c>
      <c r="D94" s="98" t="s">
        <v>6617</v>
      </c>
      <c r="E94" s="100" t="s">
        <v>90</v>
      </c>
      <c r="F94" s="97"/>
      <c r="G94" s="94">
        <v>39828</v>
      </c>
      <c r="H94" s="152"/>
      <c r="I94" s="166"/>
      <c r="J94" s="160"/>
      <c r="K94" s="81" t="s">
        <v>122</v>
      </c>
      <c r="L94" s="97" t="s">
        <v>4342</v>
      </c>
      <c r="M94" s="97" t="s">
        <v>1150</v>
      </c>
    </row>
    <row r="95" spans="1:13" s="99" customFormat="1" ht="26" customHeight="1">
      <c r="A95" s="97" t="s">
        <v>195</v>
      </c>
      <c r="B95" s="145" t="s">
        <v>408</v>
      </c>
      <c r="C95" s="90">
        <v>20065</v>
      </c>
      <c r="D95" s="98" t="s">
        <v>1489</v>
      </c>
      <c r="E95" s="100" t="s">
        <v>6458</v>
      </c>
      <c r="F95" s="97"/>
      <c r="G95" s="94">
        <v>39828</v>
      </c>
      <c r="H95" s="152"/>
      <c r="I95" s="166"/>
      <c r="J95" s="160"/>
      <c r="K95" s="81" t="s">
        <v>1473</v>
      </c>
      <c r="L95" s="97" t="s">
        <v>4343</v>
      </c>
      <c r="M95" s="97" t="s">
        <v>1151</v>
      </c>
    </row>
    <row r="96" spans="1:13" s="99" customFormat="1" ht="26" customHeight="1">
      <c r="A96" s="97" t="s">
        <v>290</v>
      </c>
      <c r="B96" s="145" t="s">
        <v>407</v>
      </c>
      <c r="C96" s="90">
        <v>20066</v>
      </c>
      <c r="D96" s="98" t="s">
        <v>15</v>
      </c>
      <c r="E96" s="100" t="s">
        <v>6458</v>
      </c>
      <c r="F96" s="97"/>
      <c r="G96" s="94">
        <v>39828</v>
      </c>
      <c r="H96" s="152"/>
      <c r="I96" s="166"/>
      <c r="J96" s="160"/>
      <c r="K96" s="81" t="s">
        <v>140</v>
      </c>
      <c r="L96" s="97" t="s">
        <v>4344</v>
      </c>
      <c r="M96" s="97" t="s">
        <v>1152</v>
      </c>
    </row>
    <row r="97" spans="1:13" s="99" customFormat="1" ht="39" customHeight="1">
      <c r="A97" s="113" t="s">
        <v>394</v>
      </c>
      <c r="B97" s="145" t="s">
        <v>406</v>
      </c>
      <c r="C97" s="90">
        <v>20067</v>
      </c>
      <c r="D97" s="98" t="s">
        <v>1490</v>
      </c>
      <c r="E97" s="100" t="s">
        <v>6458</v>
      </c>
      <c r="F97" s="113" t="s">
        <v>1736</v>
      </c>
      <c r="G97" s="94">
        <v>39828</v>
      </c>
      <c r="H97" s="152"/>
      <c r="I97" s="166"/>
      <c r="J97" s="158" t="s">
        <v>1545</v>
      </c>
      <c r="K97" s="81" t="s">
        <v>149</v>
      </c>
      <c r="L97" s="97" t="s">
        <v>4345</v>
      </c>
      <c r="M97" s="97" t="s">
        <v>4924</v>
      </c>
    </row>
    <row r="98" spans="1:13" s="99" customFormat="1" ht="26" customHeight="1">
      <c r="A98" s="97" t="s">
        <v>291</v>
      </c>
      <c r="B98" s="145" t="s">
        <v>405</v>
      </c>
      <c r="C98" s="90">
        <v>20068</v>
      </c>
      <c r="D98" s="98" t="s">
        <v>1491</v>
      </c>
      <c r="E98" s="100" t="s">
        <v>106</v>
      </c>
      <c r="F98" s="97"/>
      <c r="G98" s="94">
        <v>39828</v>
      </c>
      <c r="H98" s="152"/>
      <c r="I98" s="166"/>
      <c r="J98" s="160"/>
      <c r="K98" s="81" t="s">
        <v>122</v>
      </c>
      <c r="L98" s="97" t="s">
        <v>4346</v>
      </c>
      <c r="M98" s="97" t="s">
        <v>1153</v>
      </c>
    </row>
    <row r="99" spans="1:13" s="99" customFormat="1" ht="39" customHeight="1">
      <c r="A99" s="97" t="s">
        <v>393</v>
      </c>
      <c r="B99" s="145" t="s">
        <v>404</v>
      </c>
      <c r="C99" s="90">
        <v>20069</v>
      </c>
      <c r="D99" s="98" t="s">
        <v>1489</v>
      </c>
      <c r="E99" s="100" t="s">
        <v>90</v>
      </c>
      <c r="F99" s="97"/>
      <c r="G99" s="94">
        <v>39828</v>
      </c>
      <c r="H99" s="152"/>
      <c r="I99" s="166"/>
      <c r="J99" s="160"/>
      <c r="K99" s="81" t="s">
        <v>190</v>
      </c>
      <c r="L99" s="97" t="s">
        <v>4347</v>
      </c>
      <c r="M99" s="97" t="s">
        <v>1154</v>
      </c>
    </row>
    <row r="100" spans="1:13" s="99" customFormat="1" ht="39" customHeight="1">
      <c r="A100" s="97" t="s">
        <v>5307</v>
      </c>
      <c r="B100" s="145" t="s">
        <v>3082</v>
      </c>
      <c r="C100" s="90">
        <v>20072</v>
      </c>
      <c r="D100" s="98" t="s">
        <v>6999</v>
      </c>
      <c r="E100" s="100" t="s">
        <v>6458</v>
      </c>
      <c r="F100" s="97"/>
      <c r="G100" s="94">
        <v>39828</v>
      </c>
      <c r="H100" s="152"/>
      <c r="I100" s="166"/>
      <c r="J100" s="160"/>
      <c r="K100" s="81" t="s">
        <v>140</v>
      </c>
      <c r="L100" s="97" t="s">
        <v>4348</v>
      </c>
      <c r="M100" s="97" t="s">
        <v>1155</v>
      </c>
    </row>
    <row r="101" spans="1:13" s="99" customFormat="1" ht="52" customHeight="1">
      <c r="A101" s="97" t="s">
        <v>292</v>
      </c>
      <c r="B101" s="145" t="s">
        <v>403</v>
      </c>
      <c r="C101" s="90">
        <v>20073</v>
      </c>
      <c r="D101" s="98" t="s">
        <v>996</v>
      </c>
      <c r="E101" s="100" t="s">
        <v>6458</v>
      </c>
      <c r="F101" s="97"/>
      <c r="G101" s="94">
        <v>39828</v>
      </c>
      <c r="H101" s="152"/>
      <c r="I101" s="166"/>
      <c r="J101" s="160"/>
      <c r="K101" s="81" t="s">
        <v>1473</v>
      </c>
      <c r="L101" s="97" t="s">
        <v>4349</v>
      </c>
      <c r="M101" s="97" t="s">
        <v>1156</v>
      </c>
    </row>
    <row r="102" spans="1:13" s="99" customFormat="1" ht="39" customHeight="1">
      <c r="A102" s="97" t="s">
        <v>5308</v>
      </c>
      <c r="B102" s="145" t="s">
        <v>402</v>
      </c>
      <c r="C102" s="90">
        <v>20074</v>
      </c>
      <c r="D102" s="98" t="s">
        <v>7</v>
      </c>
      <c r="E102" s="100" t="s">
        <v>90</v>
      </c>
      <c r="F102" s="97"/>
      <c r="G102" s="94">
        <v>39828</v>
      </c>
      <c r="H102" s="152"/>
      <c r="I102" s="166"/>
      <c r="J102" s="160"/>
      <c r="K102" s="81" t="s">
        <v>1473</v>
      </c>
      <c r="L102" s="97" t="s">
        <v>4310</v>
      </c>
      <c r="M102" s="97" t="s">
        <v>1157</v>
      </c>
    </row>
    <row r="103" spans="1:13" s="99" customFormat="1" ht="65" customHeight="1">
      <c r="A103" s="97" t="s">
        <v>1851</v>
      </c>
      <c r="B103" s="145" t="s">
        <v>401</v>
      </c>
      <c r="C103" s="90">
        <v>20075</v>
      </c>
      <c r="D103" s="98" t="s">
        <v>1492</v>
      </c>
      <c r="E103" s="100" t="s">
        <v>90</v>
      </c>
      <c r="F103" s="97"/>
      <c r="G103" s="94">
        <v>39828</v>
      </c>
      <c r="H103" s="152"/>
      <c r="I103" s="166"/>
      <c r="J103" s="160"/>
      <c r="K103" s="81" t="s">
        <v>1473</v>
      </c>
      <c r="L103" s="97" t="s">
        <v>4350</v>
      </c>
      <c r="M103" s="97" t="s">
        <v>1158</v>
      </c>
    </row>
    <row r="104" spans="1:13" s="99" customFormat="1" ht="39" customHeight="1">
      <c r="A104" s="113" t="s">
        <v>293</v>
      </c>
      <c r="B104" s="145" t="s">
        <v>1980</v>
      </c>
      <c r="C104" s="90">
        <v>20076</v>
      </c>
      <c r="D104" s="98" t="s">
        <v>7</v>
      </c>
      <c r="E104" s="100" t="s">
        <v>90</v>
      </c>
      <c r="F104" s="113" t="s">
        <v>1735</v>
      </c>
      <c r="G104" s="94">
        <v>39828</v>
      </c>
      <c r="H104" s="152"/>
      <c r="I104" s="166"/>
      <c r="J104" s="160"/>
      <c r="K104" s="81" t="s">
        <v>1473</v>
      </c>
      <c r="L104" s="97" t="s">
        <v>4351</v>
      </c>
      <c r="M104" s="97" t="s">
        <v>1159</v>
      </c>
    </row>
    <row r="105" spans="1:13" s="99" customFormat="1" ht="26" customHeight="1">
      <c r="A105" s="97" t="s">
        <v>1852</v>
      </c>
      <c r="B105" s="145" t="s">
        <v>400</v>
      </c>
      <c r="C105" s="90">
        <v>20077</v>
      </c>
      <c r="D105" s="98" t="s">
        <v>1493</v>
      </c>
      <c r="E105" s="100" t="s">
        <v>6458</v>
      </c>
      <c r="F105" s="97"/>
      <c r="G105" s="94">
        <v>39828</v>
      </c>
      <c r="H105" s="152"/>
      <c r="I105" s="166"/>
      <c r="J105" s="160"/>
      <c r="K105" s="81" t="s">
        <v>147</v>
      </c>
      <c r="L105" s="97" t="s">
        <v>4352</v>
      </c>
      <c r="M105" s="97" t="s">
        <v>1160</v>
      </c>
    </row>
    <row r="106" spans="1:13" s="99" customFormat="1" ht="65" customHeight="1">
      <c r="A106" s="97" t="s">
        <v>1853</v>
      </c>
      <c r="B106" s="145" t="s">
        <v>399</v>
      </c>
      <c r="C106" s="90">
        <v>20079</v>
      </c>
      <c r="D106" s="98" t="s">
        <v>1494</v>
      </c>
      <c r="E106" s="100" t="s">
        <v>6458</v>
      </c>
      <c r="F106" s="97"/>
      <c r="G106" s="94">
        <v>39828</v>
      </c>
      <c r="H106" s="152"/>
      <c r="I106" s="166"/>
      <c r="J106" s="160"/>
      <c r="K106" s="81" t="s">
        <v>1987</v>
      </c>
      <c r="L106" s="97" t="s">
        <v>4353</v>
      </c>
      <c r="M106" s="97" t="s">
        <v>1161</v>
      </c>
    </row>
    <row r="107" spans="1:13" s="99" customFormat="1" ht="130" customHeight="1">
      <c r="A107" s="97" t="s">
        <v>294</v>
      </c>
      <c r="B107" s="145" t="s">
        <v>392</v>
      </c>
      <c r="C107" s="90">
        <v>20081</v>
      </c>
      <c r="D107" s="98" t="s">
        <v>1486</v>
      </c>
      <c r="E107" s="100" t="s">
        <v>6458</v>
      </c>
      <c r="F107" s="97"/>
      <c r="G107" s="94">
        <v>39864</v>
      </c>
      <c r="H107" s="152"/>
      <c r="I107" s="166"/>
      <c r="J107" s="160"/>
      <c r="K107" s="81" t="s">
        <v>1473</v>
      </c>
      <c r="L107" s="97" t="s">
        <v>4354</v>
      </c>
      <c r="M107" s="97" t="s">
        <v>1162</v>
      </c>
    </row>
    <row r="108" spans="1:13" s="99" customFormat="1" ht="65" customHeight="1">
      <c r="A108" s="97" t="s">
        <v>1854</v>
      </c>
      <c r="B108" s="145" t="s">
        <v>391</v>
      </c>
      <c r="C108" s="90">
        <v>20082</v>
      </c>
      <c r="D108" s="98" t="s">
        <v>1495</v>
      </c>
      <c r="E108" s="100" t="s">
        <v>6458</v>
      </c>
      <c r="F108" s="97"/>
      <c r="G108" s="94">
        <v>39864</v>
      </c>
      <c r="H108" s="152"/>
      <c r="I108" s="166"/>
      <c r="J108" s="160"/>
      <c r="K108" s="81" t="s">
        <v>1987</v>
      </c>
      <c r="L108" s="97" t="s">
        <v>4337</v>
      </c>
      <c r="M108" s="97" t="s">
        <v>1163</v>
      </c>
    </row>
    <row r="109" spans="1:13" s="99" customFormat="1" ht="117" customHeight="1">
      <c r="A109" s="97" t="s">
        <v>1855</v>
      </c>
      <c r="B109" s="145" t="s">
        <v>390</v>
      </c>
      <c r="C109" s="90">
        <v>20084</v>
      </c>
      <c r="D109" s="98" t="s">
        <v>25</v>
      </c>
      <c r="E109" s="100" t="s">
        <v>6458</v>
      </c>
      <c r="F109" s="97"/>
      <c r="G109" s="94">
        <v>39864</v>
      </c>
      <c r="H109" s="152"/>
      <c r="I109" s="166"/>
      <c r="J109" s="157"/>
      <c r="K109" s="81" t="s">
        <v>1987</v>
      </c>
      <c r="L109" s="81" t="s">
        <v>4355</v>
      </c>
      <c r="M109" s="81" t="s">
        <v>1164</v>
      </c>
    </row>
    <row r="110" spans="1:13" s="99" customFormat="1" ht="91" customHeight="1">
      <c r="A110" s="97" t="s">
        <v>110</v>
      </c>
      <c r="B110" s="145" t="s">
        <v>3134</v>
      </c>
      <c r="C110" s="90">
        <v>20085</v>
      </c>
      <c r="D110" s="98" t="s">
        <v>1496</v>
      </c>
      <c r="E110" s="100" t="s">
        <v>90</v>
      </c>
      <c r="F110" s="97"/>
      <c r="G110" s="94">
        <v>39864</v>
      </c>
      <c r="H110" s="152"/>
      <c r="I110" s="166"/>
      <c r="J110" s="158" t="s">
        <v>1545</v>
      </c>
      <c r="K110" s="81" t="s">
        <v>1987</v>
      </c>
      <c r="L110" s="81" t="s">
        <v>8213</v>
      </c>
      <c r="M110" s="81" t="s">
        <v>1165</v>
      </c>
    </row>
    <row r="111" spans="1:13" s="99" customFormat="1" ht="52" customHeight="1">
      <c r="A111" s="97" t="s">
        <v>363</v>
      </c>
      <c r="B111" s="145" t="s">
        <v>389</v>
      </c>
      <c r="C111" s="90">
        <v>20086</v>
      </c>
      <c r="D111" s="98" t="s">
        <v>1497</v>
      </c>
      <c r="E111" s="100" t="s">
        <v>90</v>
      </c>
      <c r="F111" s="97"/>
      <c r="G111" s="94">
        <v>39864</v>
      </c>
      <c r="H111" s="152"/>
      <c r="I111" s="166"/>
      <c r="J111" s="157"/>
      <c r="K111" s="81" t="s">
        <v>1473</v>
      </c>
      <c r="L111" s="81" t="s">
        <v>4356</v>
      </c>
      <c r="M111" s="81" t="s">
        <v>1166</v>
      </c>
    </row>
    <row r="112" spans="1:13" ht="65" customHeight="1">
      <c r="A112" s="97" t="s">
        <v>5309</v>
      </c>
      <c r="B112" s="145" t="s">
        <v>388</v>
      </c>
      <c r="C112" s="90">
        <v>20087</v>
      </c>
      <c r="D112" s="98" t="s">
        <v>1498</v>
      </c>
      <c r="E112" s="100" t="s">
        <v>6458</v>
      </c>
      <c r="F112" s="97"/>
      <c r="G112" s="94">
        <v>39864</v>
      </c>
      <c r="H112" s="152"/>
      <c r="I112" s="166"/>
      <c r="J112" s="157"/>
      <c r="K112" s="81" t="s">
        <v>148</v>
      </c>
      <c r="L112" s="81" t="s">
        <v>4357</v>
      </c>
      <c r="M112" s="81" t="s">
        <v>1167</v>
      </c>
    </row>
    <row r="113" spans="1:13" ht="39" customHeight="1">
      <c r="A113" s="97" t="s">
        <v>296</v>
      </c>
      <c r="B113" s="145" t="s">
        <v>387</v>
      </c>
      <c r="C113" s="90">
        <v>20088</v>
      </c>
      <c r="D113" s="98" t="s">
        <v>1499</v>
      </c>
      <c r="E113" s="100" t="s">
        <v>103</v>
      </c>
      <c r="F113" s="97"/>
      <c r="G113" s="94">
        <v>39864</v>
      </c>
      <c r="H113" s="152"/>
      <c r="I113" s="166"/>
      <c r="J113" s="157"/>
      <c r="K113" s="81" t="s">
        <v>140</v>
      </c>
      <c r="L113" s="81" t="s">
        <v>4358</v>
      </c>
      <c r="M113" s="81" t="s">
        <v>1168</v>
      </c>
    </row>
    <row r="114" spans="1:13" ht="39" customHeight="1">
      <c r="A114" s="97" t="s">
        <v>295</v>
      </c>
      <c r="B114" s="145" t="s">
        <v>386</v>
      </c>
      <c r="C114" s="90">
        <v>20089</v>
      </c>
      <c r="D114" s="98" t="s">
        <v>1500</v>
      </c>
      <c r="E114" s="100" t="s">
        <v>107</v>
      </c>
      <c r="F114" s="97"/>
      <c r="G114" s="94">
        <v>39864</v>
      </c>
      <c r="H114" s="152"/>
      <c r="I114" s="166"/>
      <c r="J114" s="160"/>
      <c r="K114" s="81" t="s">
        <v>1474</v>
      </c>
      <c r="L114" s="97" t="s">
        <v>4359</v>
      </c>
      <c r="M114" s="97" t="s">
        <v>1169</v>
      </c>
    </row>
    <row r="115" spans="1:13" ht="39" customHeight="1">
      <c r="A115" s="97" t="s">
        <v>362</v>
      </c>
      <c r="B115" s="145" t="s">
        <v>385</v>
      </c>
      <c r="C115" s="90">
        <v>20090</v>
      </c>
      <c r="D115" s="98" t="s">
        <v>1501</v>
      </c>
      <c r="E115" s="100" t="s">
        <v>90</v>
      </c>
      <c r="F115" s="97"/>
      <c r="G115" s="94">
        <v>39864</v>
      </c>
      <c r="H115" s="152"/>
      <c r="I115" s="166"/>
      <c r="J115" s="160"/>
      <c r="K115" s="81" t="s">
        <v>140</v>
      </c>
      <c r="L115" s="97" t="s">
        <v>4360</v>
      </c>
      <c r="M115" s="97" t="s">
        <v>1170</v>
      </c>
    </row>
    <row r="116" spans="1:13" ht="39" customHeight="1">
      <c r="A116" s="97" t="s">
        <v>6108</v>
      </c>
      <c r="B116" s="145" t="s">
        <v>6109</v>
      </c>
      <c r="C116" s="90">
        <v>20091</v>
      </c>
      <c r="D116" s="98" t="s">
        <v>25</v>
      </c>
      <c r="E116" s="100" t="s">
        <v>6458</v>
      </c>
      <c r="F116" s="97"/>
      <c r="G116" s="94">
        <v>39864</v>
      </c>
      <c r="H116" s="152"/>
      <c r="I116" s="166"/>
      <c r="J116" s="160"/>
      <c r="K116" s="81" t="s">
        <v>1474</v>
      </c>
      <c r="L116" s="97" t="s">
        <v>4361</v>
      </c>
      <c r="M116" s="97" t="s">
        <v>1171</v>
      </c>
    </row>
    <row r="117" spans="1:13" ht="52" customHeight="1">
      <c r="A117" s="97" t="s">
        <v>151</v>
      </c>
      <c r="B117" s="145" t="s">
        <v>384</v>
      </c>
      <c r="C117" s="90">
        <v>20092</v>
      </c>
      <c r="D117" s="98" t="s">
        <v>459</v>
      </c>
      <c r="E117" s="100" t="s">
        <v>6458</v>
      </c>
      <c r="F117" s="97"/>
      <c r="G117" s="94">
        <v>39864</v>
      </c>
      <c r="H117" s="152"/>
      <c r="I117" s="166"/>
      <c r="J117" s="157"/>
      <c r="K117" s="81" t="s">
        <v>150</v>
      </c>
      <c r="L117" s="81" t="s">
        <v>4362</v>
      </c>
      <c r="M117" s="81" t="s">
        <v>1172</v>
      </c>
    </row>
    <row r="118" spans="1:13" ht="39" customHeight="1">
      <c r="A118" s="97" t="s">
        <v>297</v>
      </c>
      <c r="B118" s="145" t="s">
        <v>383</v>
      </c>
      <c r="C118" s="90">
        <v>20093</v>
      </c>
      <c r="D118" s="98" t="s">
        <v>1502</v>
      </c>
      <c r="E118" s="100" t="s">
        <v>6458</v>
      </c>
      <c r="F118" s="97"/>
      <c r="G118" s="94">
        <v>39864</v>
      </c>
      <c r="H118" s="152"/>
      <c r="I118" s="166"/>
      <c r="J118" s="157"/>
      <c r="K118" s="81" t="s">
        <v>1474</v>
      </c>
      <c r="L118" s="81" t="s">
        <v>4363</v>
      </c>
      <c r="M118" s="81" t="s">
        <v>1173</v>
      </c>
    </row>
    <row r="119" spans="1:13" ht="26" customHeight="1">
      <c r="A119" s="97" t="s">
        <v>5310</v>
      </c>
      <c r="B119" s="145" t="s">
        <v>382</v>
      </c>
      <c r="C119" s="90">
        <v>20094</v>
      </c>
      <c r="D119" s="98" t="s">
        <v>1503</v>
      </c>
      <c r="E119" s="100" t="s">
        <v>93</v>
      </c>
      <c r="F119" s="97"/>
      <c r="G119" s="94">
        <v>39864</v>
      </c>
      <c r="H119" s="152"/>
      <c r="I119" s="166"/>
      <c r="J119" s="157"/>
      <c r="K119" s="81" t="s">
        <v>1474</v>
      </c>
      <c r="L119" s="81" t="s">
        <v>4363</v>
      </c>
      <c r="M119" s="81" t="s">
        <v>1173</v>
      </c>
    </row>
    <row r="120" spans="1:13" ht="26" customHeight="1">
      <c r="A120" s="97" t="s">
        <v>989</v>
      </c>
      <c r="B120" s="145" t="s">
        <v>1983</v>
      </c>
      <c r="C120" s="90">
        <v>20095</v>
      </c>
      <c r="D120" s="98" t="s">
        <v>990</v>
      </c>
      <c r="E120" s="100" t="s">
        <v>6458</v>
      </c>
      <c r="F120" s="97"/>
      <c r="G120" s="94">
        <v>39864</v>
      </c>
      <c r="H120" s="152"/>
      <c r="I120" s="166"/>
      <c r="J120" s="157"/>
      <c r="K120" s="81" t="s">
        <v>1474</v>
      </c>
      <c r="L120" s="81" t="s">
        <v>4364</v>
      </c>
      <c r="M120" s="81" t="s">
        <v>1173</v>
      </c>
    </row>
    <row r="121" spans="1:13" ht="39" customHeight="1">
      <c r="A121" s="97" t="s">
        <v>152</v>
      </c>
      <c r="B121" s="145" t="s">
        <v>381</v>
      </c>
      <c r="C121" s="90">
        <v>20098</v>
      </c>
      <c r="D121" s="98" t="s">
        <v>7</v>
      </c>
      <c r="E121" s="100" t="s">
        <v>90</v>
      </c>
      <c r="F121" s="97"/>
      <c r="G121" s="94">
        <v>39864</v>
      </c>
      <c r="H121" s="152"/>
      <c r="I121" s="166"/>
      <c r="J121" s="157"/>
      <c r="K121" s="81" t="s">
        <v>140</v>
      </c>
      <c r="L121" s="81" t="s">
        <v>4360</v>
      </c>
      <c r="M121" s="81" t="s">
        <v>1174</v>
      </c>
    </row>
    <row r="122" spans="1:13" ht="52" customHeight="1">
      <c r="A122" s="97" t="s">
        <v>298</v>
      </c>
      <c r="B122" s="145" t="s">
        <v>380</v>
      </c>
      <c r="C122" s="90">
        <v>20100</v>
      </c>
      <c r="D122" s="93" t="s">
        <v>1504</v>
      </c>
      <c r="E122" s="100" t="s">
        <v>109</v>
      </c>
      <c r="F122" s="97"/>
      <c r="G122" s="94">
        <v>39864</v>
      </c>
      <c r="H122" s="152"/>
      <c r="I122" s="166"/>
      <c r="J122" s="157"/>
      <c r="K122" s="81" t="s">
        <v>140</v>
      </c>
      <c r="L122" s="81" t="s">
        <v>4365</v>
      </c>
      <c r="M122" s="81" t="s">
        <v>1175</v>
      </c>
    </row>
    <row r="123" spans="1:13" ht="52" customHeight="1">
      <c r="A123" s="97" t="s">
        <v>299</v>
      </c>
      <c r="B123" s="145" t="s">
        <v>379</v>
      </c>
      <c r="C123" s="90">
        <v>20101</v>
      </c>
      <c r="D123" s="93" t="s">
        <v>1505</v>
      </c>
      <c r="E123" s="100" t="s">
        <v>6458</v>
      </c>
      <c r="F123" s="97"/>
      <c r="G123" s="94">
        <v>39864</v>
      </c>
      <c r="H123" s="152"/>
      <c r="I123" s="166"/>
      <c r="J123" s="157"/>
      <c r="K123" s="81" t="s">
        <v>190</v>
      </c>
      <c r="L123" s="81" t="s">
        <v>4366</v>
      </c>
      <c r="M123" s="81" t="s">
        <v>1176</v>
      </c>
    </row>
    <row r="124" spans="1:13" ht="26" customHeight="1">
      <c r="A124" s="81" t="s">
        <v>1856</v>
      </c>
      <c r="B124" s="145" t="s">
        <v>378</v>
      </c>
      <c r="C124" s="90">
        <v>20102</v>
      </c>
      <c r="D124" s="93" t="s">
        <v>428</v>
      </c>
      <c r="E124" s="100" t="s">
        <v>6458</v>
      </c>
      <c r="F124" s="81"/>
      <c r="G124" s="94">
        <v>39864</v>
      </c>
      <c r="H124" s="152"/>
      <c r="I124" s="166"/>
      <c r="J124" s="157"/>
      <c r="K124" s="81" t="s">
        <v>1473</v>
      </c>
      <c r="L124" s="81" t="s">
        <v>4360</v>
      </c>
      <c r="M124" s="81" t="s">
        <v>1177</v>
      </c>
    </row>
    <row r="125" spans="1:13" ht="65" customHeight="1">
      <c r="A125" s="81" t="s">
        <v>300</v>
      </c>
      <c r="B125" s="145" t="s">
        <v>376</v>
      </c>
      <c r="C125" s="90">
        <v>20103</v>
      </c>
      <c r="D125" s="93" t="s">
        <v>1506</v>
      </c>
      <c r="E125" s="100" t="s">
        <v>109</v>
      </c>
      <c r="F125" s="81"/>
      <c r="G125" s="94">
        <v>39864</v>
      </c>
      <c r="H125" s="152"/>
      <c r="I125" s="166"/>
      <c r="J125" s="157"/>
      <c r="K125" s="81" t="s">
        <v>190</v>
      </c>
      <c r="L125" s="81" t="s">
        <v>4367</v>
      </c>
      <c r="M125" s="81" t="s">
        <v>1178</v>
      </c>
    </row>
    <row r="126" spans="1:13" ht="26" customHeight="1">
      <c r="A126" s="81" t="s">
        <v>108</v>
      </c>
      <c r="B126" s="145" t="s">
        <v>377</v>
      </c>
      <c r="C126" s="90">
        <v>20105</v>
      </c>
      <c r="D126" s="93" t="s">
        <v>1507</v>
      </c>
      <c r="E126" s="100" t="s">
        <v>6458</v>
      </c>
      <c r="F126" s="81"/>
      <c r="G126" s="94">
        <v>39864</v>
      </c>
      <c r="H126" s="152"/>
      <c r="I126" s="166"/>
      <c r="J126" s="157"/>
      <c r="K126" s="81" t="s">
        <v>1987</v>
      </c>
      <c r="L126" s="81" t="s">
        <v>4368</v>
      </c>
      <c r="M126" s="81" t="s">
        <v>1179</v>
      </c>
    </row>
    <row r="127" spans="1:13" ht="52" customHeight="1">
      <c r="A127" s="81" t="s">
        <v>301</v>
      </c>
      <c r="B127" s="145" t="s">
        <v>375</v>
      </c>
      <c r="C127" s="90">
        <v>20106</v>
      </c>
      <c r="D127" s="93" t="s">
        <v>1507</v>
      </c>
      <c r="E127" s="100" t="s">
        <v>6458</v>
      </c>
      <c r="F127" s="81"/>
      <c r="G127" s="94">
        <v>39864</v>
      </c>
      <c r="H127" s="152"/>
      <c r="I127" s="166"/>
      <c r="J127" s="157"/>
      <c r="K127" s="81" t="s">
        <v>1987</v>
      </c>
      <c r="L127" s="81" t="s">
        <v>4369</v>
      </c>
      <c r="M127" s="81" t="s">
        <v>1180</v>
      </c>
    </row>
    <row r="128" spans="1:13" ht="39" customHeight="1">
      <c r="A128" s="95" t="s">
        <v>302</v>
      </c>
      <c r="B128" s="145" t="s">
        <v>357</v>
      </c>
      <c r="C128" s="90">
        <v>21001</v>
      </c>
      <c r="D128" s="93" t="s">
        <v>1508</v>
      </c>
      <c r="E128" s="100" t="s">
        <v>90</v>
      </c>
      <c r="F128" s="95" t="s">
        <v>1657</v>
      </c>
      <c r="G128" s="94">
        <v>39927</v>
      </c>
      <c r="H128" s="152"/>
      <c r="I128" s="166"/>
      <c r="J128" s="157"/>
      <c r="K128" s="81" t="s">
        <v>190</v>
      </c>
      <c r="L128" s="81" t="s">
        <v>4370</v>
      </c>
      <c r="M128" s="81" t="s">
        <v>1181</v>
      </c>
    </row>
    <row r="129" spans="1:13" ht="39" customHeight="1">
      <c r="A129" s="95" t="s">
        <v>112</v>
      </c>
      <c r="B129" s="145" t="s">
        <v>358</v>
      </c>
      <c r="C129" s="90">
        <v>21002</v>
      </c>
      <c r="D129" s="93" t="s">
        <v>1509</v>
      </c>
      <c r="E129" s="100" t="s">
        <v>97</v>
      </c>
      <c r="F129" s="95" t="s">
        <v>1656</v>
      </c>
      <c r="G129" s="94">
        <v>39983</v>
      </c>
      <c r="H129" s="152"/>
      <c r="I129" s="166"/>
      <c r="J129" s="157"/>
      <c r="K129" s="81" t="s">
        <v>1987</v>
      </c>
      <c r="L129" s="81" t="s">
        <v>6636</v>
      </c>
      <c r="M129" s="81" t="s">
        <v>1182</v>
      </c>
    </row>
    <row r="130" spans="1:13" ht="52" customHeight="1">
      <c r="A130" s="95" t="s">
        <v>303</v>
      </c>
      <c r="B130" s="145" t="s">
        <v>359</v>
      </c>
      <c r="C130" s="90">
        <v>21003</v>
      </c>
      <c r="D130" s="93" t="s">
        <v>1510</v>
      </c>
      <c r="E130" s="100" t="s">
        <v>91</v>
      </c>
      <c r="F130" s="95" t="s">
        <v>1655</v>
      </c>
      <c r="G130" s="94">
        <v>40056</v>
      </c>
      <c r="H130" s="152">
        <v>43707</v>
      </c>
      <c r="I130" s="166" t="s">
        <v>2801</v>
      </c>
      <c r="J130" s="158" t="s">
        <v>1545</v>
      </c>
      <c r="K130" s="81" t="s">
        <v>190</v>
      </c>
      <c r="L130" s="81" t="s">
        <v>8710</v>
      </c>
      <c r="M130" s="81" t="s">
        <v>1184</v>
      </c>
    </row>
    <row r="131" spans="1:13" ht="52" customHeight="1">
      <c r="A131" s="95" t="s">
        <v>361</v>
      </c>
      <c r="B131" s="145" t="s">
        <v>360</v>
      </c>
      <c r="C131" s="90">
        <v>21004</v>
      </c>
      <c r="D131" s="93" t="s">
        <v>1498</v>
      </c>
      <c r="E131" s="100" t="s">
        <v>6458</v>
      </c>
      <c r="F131" s="95" t="s">
        <v>1643</v>
      </c>
      <c r="G131" s="94">
        <v>40101</v>
      </c>
      <c r="H131" s="152"/>
      <c r="I131" s="166"/>
      <c r="J131" s="157"/>
      <c r="K131" s="81" t="s">
        <v>1474</v>
      </c>
      <c r="L131" s="81" t="s">
        <v>4371</v>
      </c>
      <c r="M131" s="81" t="s">
        <v>1185</v>
      </c>
    </row>
    <row r="132" spans="1:13" ht="78" customHeight="1">
      <c r="A132" s="95" t="s">
        <v>6637</v>
      </c>
      <c r="B132" s="145" t="s">
        <v>6638</v>
      </c>
      <c r="C132" s="90">
        <v>21005</v>
      </c>
      <c r="D132" s="93" t="s">
        <v>9</v>
      </c>
      <c r="E132" s="100" t="s">
        <v>6458</v>
      </c>
      <c r="F132" s="95" t="s">
        <v>1644</v>
      </c>
      <c r="G132" s="94">
        <v>40122</v>
      </c>
      <c r="H132" s="152"/>
      <c r="I132" s="166"/>
      <c r="J132" s="157"/>
      <c r="K132" s="81" t="s">
        <v>140</v>
      </c>
      <c r="L132" s="81" t="s">
        <v>4372</v>
      </c>
      <c r="M132" s="81" t="s">
        <v>1186</v>
      </c>
    </row>
    <row r="133" spans="1:13" ht="52" customHeight="1">
      <c r="A133" s="81" t="s">
        <v>304</v>
      </c>
      <c r="B133" s="145" t="s">
        <v>3135</v>
      </c>
      <c r="C133" s="90">
        <v>21006</v>
      </c>
      <c r="D133" s="93" t="s">
        <v>1511</v>
      </c>
      <c r="E133" s="100" t="s">
        <v>95</v>
      </c>
      <c r="F133" s="81"/>
      <c r="G133" s="94">
        <v>40122</v>
      </c>
      <c r="H133" s="152"/>
      <c r="I133" s="166"/>
      <c r="J133" s="157"/>
      <c r="K133" s="81" t="s">
        <v>140</v>
      </c>
      <c r="L133" s="81" t="s">
        <v>4373</v>
      </c>
      <c r="M133" s="81" t="s">
        <v>1187</v>
      </c>
    </row>
    <row r="134" spans="1:13" ht="52" customHeight="1">
      <c r="A134" s="95" t="s">
        <v>155</v>
      </c>
      <c r="B134" s="145" t="s">
        <v>356</v>
      </c>
      <c r="C134" s="90">
        <v>21007</v>
      </c>
      <c r="D134" s="93" t="s">
        <v>15</v>
      </c>
      <c r="E134" s="100" t="s">
        <v>6458</v>
      </c>
      <c r="F134" s="95" t="s">
        <v>1645</v>
      </c>
      <c r="G134" s="94">
        <v>40122</v>
      </c>
      <c r="H134" s="152">
        <v>44469</v>
      </c>
      <c r="I134" s="166" t="s">
        <v>5282</v>
      </c>
      <c r="J134" s="157"/>
      <c r="K134" s="81" t="s">
        <v>1987</v>
      </c>
      <c r="L134" s="81" t="s">
        <v>4374</v>
      </c>
      <c r="M134" s="81" t="s">
        <v>1188</v>
      </c>
    </row>
    <row r="135" spans="1:13" ht="78" customHeight="1">
      <c r="A135" s="95" t="s">
        <v>5311</v>
      </c>
      <c r="B135" s="145" t="s">
        <v>355</v>
      </c>
      <c r="C135" s="90">
        <v>21008</v>
      </c>
      <c r="D135" s="93" t="s">
        <v>1512</v>
      </c>
      <c r="E135" s="100" t="s">
        <v>6458</v>
      </c>
      <c r="F135" s="95" t="s">
        <v>1646</v>
      </c>
      <c r="G135" s="94">
        <v>40134</v>
      </c>
      <c r="H135" s="152"/>
      <c r="I135" s="166"/>
      <c r="J135" s="157" t="s">
        <v>2270</v>
      </c>
      <c r="K135" s="81" t="s">
        <v>1473</v>
      </c>
      <c r="L135" s="81" t="s">
        <v>7640</v>
      </c>
      <c r="M135" s="81" t="s">
        <v>2252</v>
      </c>
    </row>
    <row r="136" spans="1:13" ht="65" customHeight="1">
      <c r="A136" s="95" t="s">
        <v>1857</v>
      </c>
      <c r="B136" s="145" t="s">
        <v>354</v>
      </c>
      <c r="C136" s="90">
        <v>21009</v>
      </c>
      <c r="D136" s="93" t="s">
        <v>1478</v>
      </c>
      <c r="E136" s="100" t="s">
        <v>6458</v>
      </c>
      <c r="F136" s="95" t="s">
        <v>1647</v>
      </c>
      <c r="G136" s="94">
        <v>40134</v>
      </c>
      <c r="H136" s="152"/>
      <c r="I136" s="166"/>
      <c r="J136" s="157"/>
      <c r="K136" s="81" t="s">
        <v>1473</v>
      </c>
      <c r="L136" s="81" t="s">
        <v>4375</v>
      </c>
      <c r="M136" s="81" t="s">
        <v>1189</v>
      </c>
    </row>
    <row r="137" spans="1:13" ht="39" customHeight="1">
      <c r="A137" s="95" t="s">
        <v>5312</v>
      </c>
      <c r="B137" s="145" t="s">
        <v>353</v>
      </c>
      <c r="C137" s="90">
        <v>21010</v>
      </c>
      <c r="D137" s="93" t="s">
        <v>1513</v>
      </c>
      <c r="E137" s="100" t="s">
        <v>6458</v>
      </c>
      <c r="F137" s="61" t="s">
        <v>6699</v>
      </c>
      <c r="G137" s="94">
        <v>40141</v>
      </c>
      <c r="H137" s="152"/>
      <c r="I137" s="166"/>
      <c r="J137" s="157"/>
      <c r="K137" s="81" t="s">
        <v>190</v>
      </c>
      <c r="L137" s="81" t="s">
        <v>4376</v>
      </c>
      <c r="M137" s="81" t="s">
        <v>1190</v>
      </c>
    </row>
    <row r="138" spans="1:13" ht="65" customHeight="1">
      <c r="A138" s="95" t="s">
        <v>305</v>
      </c>
      <c r="B138" s="145" t="s">
        <v>352</v>
      </c>
      <c r="C138" s="90">
        <v>21011</v>
      </c>
      <c r="D138" s="93" t="s">
        <v>1514</v>
      </c>
      <c r="E138" s="100" t="s">
        <v>113</v>
      </c>
      <c r="F138" s="95" t="s">
        <v>1648</v>
      </c>
      <c r="G138" s="94">
        <v>40141</v>
      </c>
      <c r="H138" s="152"/>
      <c r="I138" s="166"/>
      <c r="J138" s="157"/>
      <c r="K138" s="81" t="s">
        <v>190</v>
      </c>
      <c r="L138" s="81" t="s">
        <v>7772</v>
      </c>
      <c r="M138" s="81" t="s">
        <v>2559</v>
      </c>
    </row>
    <row r="139" spans="1:13" ht="39" customHeight="1">
      <c r="A139" s="81" t="s">
        <v>306</v>
      </c>
      <c r="B139" s="145" t="s">
        <v>3083</v>
      </c>
      <c r="C139" s="90">
        <v>21012</v>
      </c>
      <c r="D139" s="93" t="s">
        <v>1515</v>
      </c>
      <c r="E139" s="100" t="s">
        <v>94</v>
      </c>
      <c r="F139" s="81"/>
      <c r="G139" s="94">
        <v>40141</v>
      </c>
      <c r="H139" s="152"/>
      <c r="I139" s="166"/>
      <c r="J139" s="157"/>
      <c r="K139" s="81" t="s">
        <v>1474</v>
      </c>
      <c r="L139" s="81" t="s">
        <v>4377</v>
      </c>
      <c r="M139" s="81" t="s">
        <v>2964</v>
      </c>
    </row>
    <row r="140" spans="1:13" ht="117" customHeight="1">
      <c r="A140" s="95" t="s">
        <v>114</v>
      </c>
      <c r="B140" s="145" t="s">
        <v>3136</v>
      </c>
      <c r="C140" s="90">
        <v>21014</v>
      </c>
      <c r="D140" s="93" t="s">
        <v>1478</v>
      </c>
      <c r="E140" s="100" t="s">
        <v>6458</v>
      </c>
      <c r="F140" s="95" t="s">
        <v>1649</v>
      </c>
      <c r="G140" s="94">
        <v>40148</v>
      </c>
      <c r="H140" s="152">
        <v>45351</v>
      </c>
      <c r="I140" s="166" t="s">
        <v>6825</v>
      </c>
      <c r="J140" s="158" t="s">
        <v>1545</v>
      </c>
      <c r="K140" s="81" t="s">
        <v>140</v>
      </c>
      <c r="L140" s="81" t="s">
        <v>6627</v>
      </c>
      <c r="M140" s="81" t="s">
        <v>6628</v>
      </c>
    </row>
    <row r="141" spans="1:13" ht="39" customHeight="1">
      <c r="A141" s="95" t="s">
        <v>307</v>
      </c>
      <c r="B141" s="145" t="s">
        <v>351</v>
      </c>
      <c r="C141" s="90">
        <v>21015</v>
      </c>
      <c r="D141" s="93" t="s">
        <v>1516</v>
      </c>
      <c r="E141" s="100" t="s">
        <v>6458</v>
      </c>
      <c r="F141" s="95" t="s">
        <v>1650</v>
      </c>
      <c r="G141" s="94">
        <v>40162</v>
      </c>
      <c r="H141" s="152"/>
      <c r="I141" s="166"/>
      <c r="J141" s="157"/>
      <c r="K141" s="81" t="s">
        <v>190</v>
      </c>
      <c r="L141" s="81" t="s">
        <v>7773</v>
      </c>
      <c r="M141" s="81" t="s">
        <v>1191</v>
      </c>
    </row>
    <row r="142" spans="1:13" ht="91" customHeight="1">
      <c r="A142" s="95" t="s">
        <v>115</v>
      </c>
      <c r="B142" s="145" t="s">
        <v>3137</v>
      </c>
      <c r="C142" s="90">
        <v>21016</v>
      </c>
      <c r="D142" s="93" t="s">
        <v>1517</v>
      </c>
      <c r="E142" s="100" t="s">
        <v>90</v>
      </c>
      <c r="F142" s="95" t="s">
        <v>1651</v>
      </c>
      <c r="G142" s="94">
        <v>40162</v>
      </c>
      <c r="H142" s="152"/>
      <c r="I142" s="166"/>
      <c r="J142" s="157"/>
      <c r="K142" s="81" t="s">
        <v>1987</v>
      </c>
      <c r="L142" s="81" t="s">
        <v>4378</v>
      </c>
      <c r="M142" s="81" t="s">
        <v>1192</v>
      </c>
    </row>
    <row r="143" spans="1:13" ht="65" customHeight="1">
      <c r="A143" s="95" t="s">
        <v>2550</v>
      </c>
      <c r="B143" s="145" t="s">
        <v>3138</v>
      </c>
      <c r="C143" s="90">
        <v>21017</v>
      </c>
      <c r="D143" s="93" t="s">
        <v>1517</v>
      </c>
      <c r="E143" s="100" t="s">
        <v>90</v>
      </c>
      <c r="F143" s="200" t="s">
        <v>2551</v>
      </c>
      <c r="G143" s="94">
        <v>40162</v>
      </c>
      <c r="H143" s="152"/>
      <c r="I143" s="166"/>
      <c r="J143" s="157"/>
      <c r="K143" s="81" t="s">
        <v>1987</v>
      </c>
      <c r="L143" s="81" t="s">
        <v>4379</v>
      </c>
      <c r="M143" s="81" t="s">
        <v>1193</v>
      </c>
    </row>
    <row r="144" spans="1:13" ht="78" customHeight="1">
      <c r="A144" s="95" t="s">
        <v>1986</v>
      </c>
      <c r="B144" s="145" t="s">
        <v>3139</v>
      </c>
      <c r="C144" s="90">
        <v>21018</v>
      </c>
      <c r="D144" s="93" t="s">
        <v>878</v>
      </c>
      <c r="E144" s="100" t="s">
        <v>6458</v>
      </c>
      <c r="F144" s="95" t="s">
        <v>1652</v>
      </c>
      <c r="G144" s="94">
        <v>40171</v>
      </c>
      <c r="H144" s="152"/>
      <c r="I144" s="166"/>
      <c r="J144" s="157"/>
      <c r="K144" s="81" t="s">
        <v>148</v>
      </c>
      <c r="L144" s="81" t="s">
        <v>4380</v>
      </c>
      <c r="M144" s="81" t="s">
        <v>1194</v>
      </c>
    </row>
    <row r="145" spans="1:13" ht="52" customHeight="1">
      <c r="A145" s="95" t="s">
        <v>116</v>
      </c>
      <c r="B145" s="145" t="s">
        <v>3140</v>
      </c>
      <c r="C145" s="90">
        <v>21019</v>
      </c>
      <c r="D145" s="93" t="s">
        <v>1518</v>
      </c>
      <c r="E145" s="100" t="s">
        <v>90</v>
      </c>
      <c r="F145" s="95" t="s">
        <v>1653</v>
      </c>
      <c r="G145" s="94">
        <v>40204</v>
      </c>
      <c r="H145" s="152"/>
      <c r="I145" s="166"/>
      <c r="J145" s="157"/>
      <c r="K145" s="81" t="s">
        <v>1987</v>
      </c>
      <c r="L145" s="81" t="s">
        <v>4381</v>
      </c>
      <c r="M145" s="81" t="s">
        <v>1195</v>
      </c>
    </row>
    <row r="146" spans="1:13" ht="52" customHeight="1">
      <c r="A146" s="95" t="s">
        <v>117</v>
      </c>
      <c r="B146" s="145" t="s">
        <v>3084</v>
      </c>
      <c r="C146" s="90">
        <v>21020</v>
      </c>
      <c r="D146" s="93" t="s">
        <v>1519</v>
      </c>
      <c r="E146" s="100" t="s">
        <v>6458</v>
      </c>
      <c r="F146" s="95" t="s">
        <v>1654</v>
      </c>
      <c r="G146" s="94">
        <v>40234</v>
      </c>
      <c r="H146" s="152"/>
      <c r="I146" s="166"/>
      <c r="J146" s="157"/>
      <c r="K146" s="81" t="s">
        <v>190</v>
      </c>
      <c r="L146" s="81" t="s">
        <v>4382</v>
      </c>
      <c r="M146" s="81" t="s">
        <v>1196</v>
      </c>
    </row>
    <row r="147" spans="1:13" ht="52" customHeight="1">
      <c r="A147" s="81" t="s">
        <v>5314</v>
      </c>
      <c r="B147" s="145" t="s">
        <v>234</v>
      </c>
      <c r="C147" s="90">
        <v>22002</v>
      </c>
      <c r="D147" s="93" t="s">
        <v>5313</v>
      </c>
      <c r="E147" s="100" t="s">
        <v>90</v>
      </c>
      <c r="F147" s="81"/>
      <c r="G147" s="94">
        <v>40421</v>
      </c>
      <c r="H147" s="152"/>
      <c r="I147" s="166"/>
      <c r="J147" s="157"/>
      <c r="K147" s="81" t="s">
        <v>1474</v>
      </c>
      <c r="L147" s="81" t="s">
        <v>4383</v>
      </c>
      <c r="M147" s="81" t="s">
        <v>1197</v>
      </c>
    </row>
    <row r="148" spans="1:13" ht="52" customHeight="1">
      <c r="A148" s="95" t="s">
        <v>2774</v>
      </c>
      <c r="B148" s="145" t="s">
        <v>233</v>
      </c>
      <c r="C148" s="90">
        <v>22003</v>
      </c>
      <c r="D148" s="93" t="s">
        <v>5924</v>
      </c>
      <c r="E148" s="100" t="s">
        <v>6458</v>
      </c>
      <c r="F148" s="95" t="s">
        <v>1694</v>
      </c>
      <c r="G148" s="94">
        <v>40421</v>
      </c>
      <c r="H148" s="152"/>
      <c r="I148" s="166"/>
      <c r="J148" s="157"/>
      <c r="K148" s="81" t="s">
        <v>1987</v>
      </c>
      <c r="L148" s="81" t="s">
        <v>4384</v>
      </c>
      <c r="M148" s="81" t="s">
        <v>1198</v>
      </c>
    </row>
    <row r="149" spans="1:13" ht="39" customHeight="1">
      <c r="A149" s="95" t="s">
        <v>364</v>
      </c>
      <c r="B149" s="145" t="s">
        <v>3141</v>
      </c>
      <c r="C149" s="90">
        <v>22005</v>
      </c>
      <c r="D149" s="93" t="s">
        <v>38</v>
      </c>
      <c r="E149" s="100" t="s">
        <v>6458</v>
      </c>
      <c r="F149" s="95" t="s">
        <v>1693</v>
      </c>
      <c r="G149" s="94">
        <v>40421</v>
      </c>
      <c r="H149" s="152"/>
      <c r="I149" s="166"/>
      <c r="J149" s="157"/>
      <c r="K149" s="81" t="s">
        <v>190</v>
      </c>
      <c r="L149" s="81" t="s">
        <v>4385</v>
      </c>
      <c r="M149" s="81" t="s">
        <v>1199</v>
      </c>
    </row>
    <row r="150" spans="1:13" ht="26" customHeight="1">
      <c r="A150" s="95" t="s">
        <v>365</v>
      </c>
      <c r="B150" s="145" t="s">
        <v>232</v>
      </c>
      <c r="C150" s="90">
        <v>22006</v>
      </c>
      <c r="D150" s="93" t="s">
        <v>345</v>
      </c>
      <c r="E150" s="100" t="s">
        <v>6458</v>
      </c>
      <c r="F150" s="95" t="s">
        <v>1692</v>
      </c>
      <c r="G150" s="94">
        <v>40429</v>
      </c>
      <c r="H150" s="152"/>
      <c r="I150" s="166"/>
      <c r="J150" s="157"/>
      <c r="K150" s="81" t="s">
        <v>1474</v>
      </c>
      <c r="L150" s="81" t="s">
        <v>4386</v>
      </c>
      <c r="M150" s="81" t="s">
        <v>1200</v>
      </c>
    </row>
    <row r="151" spans="1:13" ht="39" customHeight="1">
      <c r="A151" s="95" t="s">
        <v>366</v>
      </c>
      <c r="B151" s="145" t="s">
        <v>231</v>
      </c>
      <c r="C151" s="90">
        <v>22008</v>
      </c>
      <c r="D151" s="93" t="s">
        <v>1520</v>
      </c>
      <c r="E151" s="100" t="s">
        <v>120</v>
      </c>
      <c r="F151" s="200" t="s">
        <v>2646</v>
      </c>
      <c r="G151" s="94">
        <v>40455</v>
      </c>
      <c r="H151" s="152"/>
      <c r="I151" s="166"/>
      <c r="J151" s="157"/>
      <c r="K151" s="81" t="s">
        <v>121</v>
      </c>
      <c r="L151" s="81" t="s">
        <v>4387</v>
      </c>
      <c r="M151" s="81" t="s">
        <v>1201</v>
      </c>
    </row>
    <row r="152" spans="1:13" ht="104" customHeight="1">
      <c r="A152" s="95" t="s">
        <v>128</v>
      </c>
      <c r="B152" s="145" t="s">
        <v>230</v>
      </c>
      <c r="C152" s="90">
        <v>22009</v>
      </c>
      <c r="D152" s="93" t="s">
        <v>494</v>
      </c>
      <c r="E152" s="100" t="s">
        <v>1521</v>
      </c>
      <c r="F152" s="95" t="s">
        <v>1691</v>
      </c>
      <c r="G152" s="94">
        <v>40455</v>
      </c>
      <c r="H152" s="152"/>
      <c r="I152" s="166"/>
      <c r="J152" s="157" t="s">
        <v>2684</v>
      </c>
      <c r="K152" s="81" t="s">
        <v>1987</v>
      </c>
      <c r="L152" s="81" t="s">
        <v>4388</v>
      </c>
      <c r="M152" s="81" t="s">
        <v>1202</v>
      </c>
    </row>
    <row r="153" spans="1:13" ht="39" customHeight="1">
      <c r="A153" s="95" t="s">
        <v>367</v>
      </c>
      <c r="B153" s="145" t="s">
        <v>229</v>
      </c>
      <c r="C153" s="90">
        <v>22012</v>
      </c>
      <c r="D153" s="93" t="s">
        <v>1522</v>
      </c>
      <c r="E153" s="100" t="s">
        <v>6458</v>
      </c>
      <c r="F153" s="95" t="s">
        <v>1688</v>
      </c>
      <c r="G153" s="94">
        <v>40487</v>
      </c>
      <c r="H153" s="152"/>
      <c r="I153" s="166"/>
      <c r="J153" s="157"/>
      <c r="K153" s="81" t="s">
        <v>122</v>
      </c>
      <c r="L153" s="81" t="s">
        <v>4389</v>
      </c>
      <c r="M153" s="81" t="s">
        <v>1203</v>
      </c>
    </row>
    <row r="154" spans="1:13" ht="65" customHeight="1">
      <c r="A154" s="95" t="s">
        <v>5315</v>
      </c>
      <c r="B154" s="145" t="s">
        <v>228</v>
      </c>
      <c r="C154" s="90">
        <v>22013</v>
      </c>
      <c r="D154" s="93" t="s">
        <v>673</v>
      </c>
      <c r="E154" s="100" t="s">
        <v>6458</v>
      </c>
      <c r="F154" s="95" t="s">
        <v>1689</v>
      </c>
      <c r="G154" s="94">
        <v>40487</v>
      </c>
      <c r="H154" s="152"/>
      <c r="I154" s="166"/>
      <c r="J154" s="157"/>
      <c r="K154" s="81" t="s">
        <v>1473</v>
      </c>
      <c r="L154" s="81" t="s">
        <v>4390</v>
      </c>
      <c r="M154" s="91"/>
    </row>
    <row r="155" spans="1:13" ht="65" customHeight="1">
      <c r="A155" s="95" t="s">
        <v>368</v>
      </c>
      <c r="B155" s="145" t="s">
        <v>227</v>
      </c>
      <c r="C155" s="90">
        <v>22014</v>
      </c>
      <c r="D155" s="93" t="s">
        <v>124</v>
      </c>
      <c r="E155" s="100" t="s">
        <v>123</v>
      </c>
      <c r="F155" s="95" t="s">
        <v>1690</v>
      </c>
      <c r="G155" s="94">
        <v>40487</v>
      </c>
      <c r="H155" s="152"/>
      <c r="I155" s="166"/>
      <c r="J155" s="157"/>
      <c r="K155" s="81" t="s">
        <v>125</v>
      </c>
      <c r="L155" s="81" t="s">
        <v>8298</v>
      </c>
      <c r="M155" s="81" t="s">
        <v>1204</v>
      </c>
    </row>
    <row r="156" spans="1:13" ht="52" customHeight="1">
      <c r="A156" s="95" t="s">
        <v>5316</v>
      </c>
      <c r="B156" s="145" t="s">
        <v>1479</v>
      </c>
      <c r="C156" s="90">
        <v>22015</v>
      </c>
      <c r="D156" s="93" t="s">
        <v>1523</v>
      </c>
      <c r="E156" s="100" t="s">
        <v>6458</v>
      </c>
      <c r="F156" s="95" t="s">
        <v>1687</v>
      </c>
      <c r="G156" s="94">
        <v>40487</v>
      </c>
      <c r="H156" s="152"/>
      <c r="I156" s="166"/>
      <c r="J156" s="157"/>
      <c r="K156" s="81" t="s">
        <v>121</v>
      </c>
      <c r="L156" s="81" t="s">
        <v>4391</v>
      </c>
      <c r="M156" s="81" t="s">
        <v>1205</v>
      </c>
    </row>
    <row r="157" spans="1:13" ht="39" customHeight="1">
      <c r="A157" s="95" t="s">
        <v>5317</v>
      </c>
      <c r="B157" s="145" t="s">
        <v>1524</v>
      </c>
      <c r="C157" s="90">
        <v>22016</v>
      </c>
      <c r="D157" s="93" t="s">
        <v>1551</v>
      </c>
      <c r="E157" s="100" t="s">
        <v>6458</v>
      </c>
      <c r="F157" s="95" t="s">
        <v>1695</v>
      </c>
      <c r="G157" s="94">
        <v>40487</v>
      </c>
      <c r="H157" s="152"/>
      <c r="I157" s="166"/>
      <c r="J157" s="157"/>
      <c r="K157" s="81" t="s">
        <v>1525</v>
      </c>
      <c r="L157" s="81" t="s">
        <v>4392</v>
      </c>
      <c r="M157" s="81" t="s">
        <v>1206</v>
      </c>
    </row>
    <row r="158" spans="1:13" ht="65" customHeight="1">
      <c r="A158" s="95" t="s">
        <v>1032</v>
      </c>
      <c r="B158" s="145" t="s">
        <v>3085</v>
      </c>
      <c r="C158" s="90">
        <v>22018</v>
      </c>
      <c r="D158" s="93" t="s">
        <v>2366</v>
      </c>
      <c r="E158" s="100" t="s">
        <v>101</v>
      </c>
      <c r="F158" s="95"/>
      <c r="G158" s="94">
        <v>40487</v>
      </c>
      <c r="H158" s="152">
        <v>44530</v>
      </c>
      <c r="I158" s="166" t="s">
        <v>5437</v>
      </c>
      <c r="J158" s="158" t="s">
        <v>1546</v>
      </c>
      <c r="K158" s="81" t="s">
        <v>125</v>
      </c>
      <c r="L158" s="81" t="s">
        <v>6629</v>
      </c>
      <c r="M158" s="81" t="s">
        <v>1207</v>
      </c>
    </row>
    <row r="159" spans="1:13" ht="91" customHeight="1">
      <c r="A159" s="95" t="s">
        <v>369</v>
      </c>
      <c r="B159" s="145" t="s">
        <v>3142</v>
      </c>
      <c r="C159" s="90">
        <v>22019</v>
      </c>
      <c r="D159" s="93" t="s">
        <v>1526</v>
      </c>
      <c r="E159" s="100" t="s">
        <v>6458</v>
      </c>
      <c r="F159" s="95" t="s">
        <v>1686</v>
      </c>
      <c r="G159" s="94">
        <v>40515</v>
      </c>
      <c r="H159" s="152"/>
      <c r="I159" s="166"/>
      <c r="J159" s="157"/>
      <c r="K159" s="81" t="s">
        <v>125</v>
      </c>
      <c r="L159" s="81" t="s">
        <v>4394</v>
      </c>
      <c r="M159" s="81" t="s">
        <v>1208</v>
      </c>
    </row>
    <row r="160" spans="1:13" ht="39" customHeight="1">
      <c r="A160" s="95" t="s">
        <v>370</v>
      </c>
      <c r="B160" s="145" t="s">
        <v>1480</v>
      </c>
      <c r="C160" s="90">
        <v>22020</v>
      </c>
      <c r="D160" s="93" t="s">
        <v>1481</v>
      </c>
      <c r="E160" s="100" t="s">
        <v>6458</v>
      </c>
      <c r="F160" s="95" t="s">
        <v>1685</v>
      </c>
      <c r="G160" s="94">
        <v>40515</v>
      </c>
      <c r="H160" s="152"/>
      <c r="I160" s="166"/>
      <c r="J160" s="157"/>
      <c r="K160" s="81" t="s">
        <v>121</v>
      </c>
      <c r="L160" s="81" t="s">
        <v>4395</v>
      </c>
      <c r="M160" s="81" t="s">
        <v>1209</v>
      </c>
    </row>
    <row r="161" spans="1:13" ht="65" customHeight="1">
      <c r="A161" s="95" t="s">
        <v>129</v>
      </c>
      <c r="B161" s="145" t="s">
        <v>1527</v>
      </c>
      <c r="C161" s="90">
        <v>22021</v>
      </c>
      <c r="D161" s="93" t="s">
        <v>1528</v>
      </c>
      <c r="E161" s="100" t="s">
        <v>1529</v>
      </c>
      <c r="F161" s="95" t="s">
        <v>1684</v>
      </c>
      <c r="G161" s="94">
        <v>40515</v>
      </c>
      <c r="H161" s="152"/>
      <c r="I161" s="166"/>
      <c r="J161" s="158" t="s">
        <v>1546</v>
      </c>
      <c r="K161" s="81" t="s">
        <v>125</v>
      </c>
      <c r="L161" s="81" t="s">
        <v>4396</v>
      </c>
      <c r="M161" s="81" t="s">
        <v>1210</v>
      </c>
    </row>
    <row r="162" spans="1:13" ht="52" customHeight="1">
      <c r="A162" s="95" t="s">
        <v>5318</v>
      </c>
      <c r="B162" s="145" t="s">
        <v>1482</v>
      </c>
      <c r="C162" s="90">
        <v>22022</v>
      </c>
      <c r="D162" s="93" t="s">
        <v>1483</v>
      </c>
      <c r="E162" s="100" t="s">
        <v>6458</v>
      </c>
      <c r="F162" s="95" t="s">
        <v>1683</v>
      </c>
      <c r="G162" s="94">
        <v>40515</v>
      </c>
      <c r="H162" s="152">
        <v>45322</v>
      </c>
      <c r="I162" s="166" t="s">
        <v>6798</v>
      </c>
      <c r="J162" s="157"/>
      <c r="K162" s="81" t="s">
        <v>1987</v>
      </c>
      <c r="L162" s="81" t="s">
        <v>4397</v>
      </c>
      <c r="M162" s="81" t="s">
        <v>8220</v>
      </c>
    </row>
    <row r="163" spans="1:13" ht="91" customHeight="1">
      <c r="A163" s="95" t="s">
        <v>4974</v>
      </c>
      <c r="B163" s="145" t="s">
        <v>4975</v>
      </c>
      <c r="C163" s="90">
        <v>22023</v>
      </c>
      <c r="D163" s="93" t="s">
        <v>1484</v>
      </c>
      <c r="E163" s="100" t="s">
        <v>131</v>
      </c>
      <c r="F163" s="61" t="s">
        <v>2548</v>
      </c>
      <c r="G163" s="94">
        <v>40515</v>
      </c>
      <c r="H163" s="152"/>
      <c r="I163" s="166"/>
      <c r="J163" s="157"/>
      <c r="K163" s="81" t="s">
        <v>132</v>
      </c>
      <c r="L163" s="81" t="s">
        <v>4398</v>
      </c>
      <c r="M163" s="81" t="s">
        <v>1211</v>
      </c>
    </row>
    <row r="164" spans="1:13" ht="52" customHeight="1">
      <c r="A164" s="95" t="s">
        <v>5319</v>
      </c>
      <c r="B164" s="145" t="s">
        <v>1530</v>
      </c>
      <c r="C164" s="90">
        <v>22024</v>
      </c>
      <c r="D164" s="93" t="s">
        <v>2223</v>
      </c>
      <c r="E164" s="100" t="s">
        <v>6458</v>
      </c>
      <c r="F164" s="95" t="s">
        <v>1682</v>
      </c>
      <c r="G164" s="94">
        <v>40515</v>
      </c>
      <c r="H164" s="152"/>
      <c r="I164" s="166"/>
      <c r="J164" s="157"/>
      <c r="K164" s="81" t="s">
        <v>1987</v>
      </c>
      <c r="L164" s="81" t="s">
        <v>4399</v>
      </c>
      <c r="M164" s="81" t="s">
        <v>1212</v>
      </c>
    </row>
    <row r="165" spans="1:13" ht="39" customHeight="1">
      <c r="A165" s="95" t="s">
        <v>371</v>
      </c>
      <c r="B165" s="145" t="s">
        <v>1531</v>
      </c>
      <c r="C165" s="90">
        <v>22025</v>
      </c>
      <c r="D165" s="93" t="s">
        <v>1532</v>
      </c>
      <c r="E165" s="100" t="s">
        <v>133</v>
      </c>
      <c r="F165" s="95" t="s">
        <v>1677</v>
      </c>
      <c r="G165" s="94">
        <v>40515</v>
      </c>
      <c r="H165" s="152"/>
      <c r="I165" s="166"/>
      <c r="J165" s="157"/>
      <c r="K165" s="81" t="s">
        <v>119</v>
      </c>
      <c r="L165" s="81" t="s">
        <v>4400</v>
      </c>
      <c r="M165" s="81" t="s">
        <v>1213</v>
      </c>
    </row>
    <row r="166" spans="1:13" ht="52" customHeight="1">
      <c r="A166" s="95" t="s">
        <v>5320</v>
      </c>
      <c r="B166" s="145" t="s">
        <v>3143</v>
      </c>
      <c r="C166" s="90">
        <v>22026</v>
      </c>
      <c r="D166" s="93" t="s">
        <v>1533</v>
      </c>
      <c r="E166" s="100" t="s">
        <v>6458</v>
      </c>
      <c r="F166" s="95" t="s">
        <v>1676</v>
      </c>
      <c r="G166" s="94">
        <v>40515</v>
      </c>
      <c r="H166" s="152"/>
      <c r="I166" s="166"/>
      <c r="J166" s="157"/>
      <c r="K166" s="81" t="s">
        <v>148</v>
      </c>
      <c r="L166" s="81" t="s">
        <v>4401</v>
      </c>
      <c r="M166" s="81" t="s">
        <v>1214</v>
      </c>
    </row>
    <row r="167" spans="1:13" ht="65" customHeight="1">
      <c r="A167" s="95" t="s">
        <v>5321</v>
      </c>
      <c r="B167" s="145" t="s">
        <v>1534</v>
      </c>
      <c r="C167" s="90">
        <v>22027</v>
      </c>
      <c r="D167" s="100" t="s">
        <v>1535</v>
      </c>
      <c r="E167" s="100" t="s">
        <v>6458</v>
      </c>
      <c r="F167" s="95" t="s">
        <v>1678</v>
      </c>
      <c r="G167" s="94">
        <v>40540</v>
      </c>
      <c r="H167" s="152"/>
      <c r="I167" s="166"/>
      <c r="J167" s="157"/>
      <c r="K167" s="81" t="s">
        <v>130</v>
      </c>
      <c r="L167" s="81" t="s">
        <v>4402</v>
      </c>
      <c r="M167" s="81" t="s">
        <v>2585</v>
      </c>
    </row>
    <row r="168" spans="1:13" ht="78" customHeight="1">
      <c r="A168" s="95" t="s">
        <v>135</v>
      </c>
      <c r="B168" s="145" t="s">
        <v>7307</v>
      </c>
      <c r="C168" s="90">
        <v>22032</v>
      </c>
      <c r="D168" s="100" t="s">
        <v>1536</v>
      </c>
      <c r="E168" s="100" t="s">
        <v>6458</v>
      </c>
      <c r="F168" s="95" t="s">
        <v>1678</v>
      </c>
      <c r="G168" s="94">
        <v>40540</v>
      </c>
      <c r="H168" s="152"/>
      <c r="I168" s="166"/>
      <c r="J168" s="157"/>
      <c r="K168" s="81" t="s">
        <v>130</v>
      </c>
      <c r="L168" s="81" t="s">
        <v>4403</v>
      </c>
      <c r="M168" s="81" t="s">
        <v>2549</v>
      </c>
    </row>
    <row r="169" spans="1:13" ht="39" customHeight="1">
      <c r="A169" s="81" t="s">
        <v>136</v>
      </c>
      <c r="B169" s="145" t="s">
        <v>226</v>
      </c>
      <c r="C169" s="90">
        <v>22033</v>
      </c>
      <c r="D169" s="100" t="s">
        <v>137</v>
      </c>
      <c r="E169" s="100" t="s">
        <v>138</v>
      </c>
      <c r="F169" s="81"/>
      <c r="G169" s="94">
        <v>40540</v>
      </c>
      <c r="H169" s="152"/>
      <c r="I169" s="166"/>
      <c r="J169" s="157"/>
      <c r="K169" s="81" t="s">
        <v>132</v>
      </c>
      <c r="L169" s="81" t="s">
        <v>4404</v>
      </c>
      <c r="M169" s="81" t="s">
        <v>1215</v>
      </c>
    </row>
    <row r="170" spans="1:13" ht="52" customHeight="1">
      <c r="A170" s="81" t="s">
        <v>372</v>
      </c>
      <c r="B170" s="145" t="s">
        <v>225</v>
      </c>
      <c r="C170" s="90">
        <v>22034</v>
      </c>
      <c r="D170" s="100" t="s">
        <v>194</v>
      </c>
      <c r="E170" s="100" t="s">
        <v>120</v>
      </c>
      <c r="F170" s="81"/>
      <c r="G170" s="94">
        <v>40540</v>
      </c>
      <c r="H170" s="152"/>
      <c r="I170" s="166"/>
      <c r="J170" s="157"/>
      <c r="K170" s="81" t="s">
        <v>1987</v>
      </c>
      <c r="L170" s="81" t="s">
        <v>4405</v>
      </c>
      <c r="M170" s="91" t="s">
        <v>1216</v>
      </c>
    </row>
    <row r="171" spans="1:13" ht="52" customHeight="1">
      <c r="A171" s="95" t="s">
        <v>5322</v>
      </c>
      <c r="B171" s="145" t="s">
        <v>224</v>
      </c>
      <c r="C171" s="90">
        <v>22035</v>
      </c>
      <c r="D171" s="100" t="s">
        <v>193</v>
      </c>
      <c r="E171" s="100" t="s">
        <v>120</v>
      </c>
      <c r="F171" s="95" t="s">
        <v>1679</v>
      </c>
      <c r="G171" s="94">
        <v>40540</v>
      </c>
      <c r="H171" s="152"/>
      <c r="I171" s="166"/>
      <c r="J171" s="157"/>
      <c r="K171" s="81" t="s">
        <v>1987</v>
      </c>
      <c r="L171" s="81" t="s">
        <v>4406</v>
      </c>
      <c r="M171" s="81" t="s">
        <v>1217</v>
      </c>
    </row>
    <row r="172" spans="1:13" ht="52" customHeight="1">
      <c r="A172" s="95" t="s">
        <v>5323</v>
      </c>
      <c r="B172" s="145" t="s">
        <v>223</v>
      </c>
      <c r="C172" s="90">
        <v>22036</v>
      </c>
      <c r="D172" s="100" t="s">
        <v>134</v>
      </c>
      <c r="E172" s="100" t="s">
        <v>133</v>
      </c>
      <c r="F172" s="95"/>
      <c r="G172" s="94">
        <v>40540</v>
      </c>
      <c r="H172" s="152"/>
      <c r="I172" s="166"/>
      <c r="J172" s="157"/>
      <c r="K172" s="81" t="s">
        <v>1987</v>
      </c>
      <c r="L172" s="81" t="s">
        <v>7854</v>
      </c>
      <c r="M172" s="81" t="s">
        <v>1218</v>
      </c>
    </row>
    <row r="173" spans="1:13" ht="39" customHeight="1">
      <c r="A173" s="81" t="s">
        <v>373</v>
      </c>
      <c r="B173" s="145" t="s">
        <v>222</v>
      </c>
      <c r="C173" s="90">
        <v>22037</v>
      </c>
      <c r="D173" s="100" t="s">
        <v>139</v>
      </c>
      <c r="E173" s="100" t="s">
        <v>1521</v>
      </c>
      <c r="F173" s="81"/>
      <c r="G173" s="94">
        <v>40540</v>
      </c>
      <c r="H173" s="152"/>
      <c r="I173" s="166"/>
      <c r="J173" s="157"/>
      <c r="K173" s="81" t="s">
        <v>140</v>
      </c>
      <c r="L173" s="81" t="s">
        <v>4407</v>
      </c>
      <c r="M173" s="81" t="s">
        <v>1219</v>
      </c>
    </row>
    <row r="174" spans="1:13" ht="39" customHeight="1">
      <c r="A174" s="95" t="s">
        <v>5324</v>
      </c>
      <c r="B174" s="145" t="s">
        <v>221</v>
      </c>
      <c r="C174" s="90">
        <v>22038</v>
      </c>
      <c r="D174" s="100" t="s">
        <v>2625</v>
      </c>
      <c r="E174" s="100" t="s">
        <v>6458</v>
      </c>
      <c r="F174" s="95" t="s">
        <v>6021</v>
      </c>
      <c r="G174" s="94">
        <v>40540</v>
      </c>
      <c r="H174" s="152">
        <v>44957</v>
      </c>
      <c r="I174" s="166" t="s">
        <v>7100</v>
      </c>
      <c r="J174" s="157"/>
      <c r="K174" s="81" t="s">
        <v>190</v>
      </c>
      <c r="L174" s="81" t="s">
        <v>6022</v>
      </c>
      <c r="M174" s="81" t="s">
        <v>6023</v>
      </c>
    </row>
    <row r="175" spans="1:13" ht="52" customHeight="1">
      <c r="A175" s="95" t="s">
        <v>5325</v>
      </c>
      <c r="B175" s="145" t="s">
        <v>3144</v>
      </c>
      <c r="C175" s="90">
        <v>22039</v>
      </c>
      <c r="D175" s="100" t="s">
        <v>142</v>
      </c>
      <c r="E175" s="100" t="s">
        <v>6458</v>
      </c>
      <c r="F175" s="95" t="s">
        <v>1681</v>
      </c>
      <c r="G175" s="94">
        <v>40540</v>
      </c>
      <c r="H175" s="152">
        <v>44923</v>
      </c>
      <c r="I175" s="166" t="s">
        <v>7106</v>
      </c>
      <c r="J175" s="157"/>
      <c r="K175" s="81" t="s">
        <v>1473</v>
      </c>
      <c r="L175" s="81" t="s">
        <v>7855</v>
      </c>
      <c r="M175" s="81" t="s">
        <v>1220</v>
      </c>
    </row>
    <row r="176" spans="1:13" ht="78" customHeight="1">
      <c r="A176" s="81" t="s">
        <v>1896</v>
      </c>
      <c r="B176" s="145" t="s">
        <v>3145</v>
      </c>
      <c r="C176" s="90">
        <v>22042</v>
      </c>
      <c r="D176" s="100" t="s">
        <v>153</v>
      </c>
      <c r="E176" s="100" t="s">
        <v>1521</v>
      </c>
      <c r="F176" s="81"/>
      <c r="G176" s="94">
        <v>40540</v>
      </c>
      <c r="H176" s="152"/>
      <c r="I176" s="166"/>
      <c r="J176" s="157"/>
      <c r="K176" s="81" t="s">
        <v>1987</v>
      </c>
      <c r="L176" s="81" t="s">
        <v>4408</v>
      </c>
      <c r="M176" s="81" t="s">
        <v>1221</v>
      </c>
    </row>
    <row r="177" spans="1:13" ht="78" customHeight="1">
      <c r="A177" s="95" t="s">
        <v>374</v>
      </c>
      <c r="B177" s="145" t="s">
        <v>220</v>
      </c>
      <c r="C177" s="90">
        <v>22044</v>
      </c>
      <c r="D177" s="100" t="s">
        <v>1537</v>
      </c>
      <c r="E177" s="100" t="s">
        <v>1521</v>
      </c>
      <c r="F177" s="95" t="s">
        <v>1680</v>
      </c>
      <c r="G177" s="94">
        <v>40540</v>
      </c>
      <c r="H177" s="152"/>
      <c r="I177" s="166"/>
      <c r="J177" s="157" t="s">
        <v>1548</v>
      </c>
      <c r="K177" s="81" t="s">
        <v>132</v>
      </c>
      <c r="L177" s="81" t="s">
        <v>8744</v>
      </c>
      <c r="M177" s="81" t="s">
        <v>1222</v>
      </c>
    </row>
    <row r="178" spans="1:13" ht="39" customHeight="1">
      <c r="A178" s="114" t="s">
        <v>1858</v>
      </c>
      <c r="B178" s="145" t="s">
        <v>340</v>
      </c>
      <c r="C178" s="90">
        <v>22045</v>
      </c>
      <c r="D178" s="100" t="s">
        <v>6515</v>
      </c>
      <c r="E178" s="100" t="s">
        <v>6458</v>
      </c>
      <c r="F178" s="114" t="s">
        <v>1696</v>
      </c>
      <c r="G178" s="94">
        <v>40595</v>
      </c>
      <c r="H178" s="152"/>
      <c r="I178" s="166"/>
      <c r="J178" s="157" t="s">
        <v>1549</v>
      </c>
      <c r="K178" s="81" t="s">
        <v>178</v>
      </c>
      <c r="L178" s="81" t="s">
        <v>4409</v>
      </c>
      <c r="M178" s="81" t="s">
        <v>1223</v>
      </c>
    </row>
    <row r="179" spans="1:13" ht="39" customHeight="1">
      <c r="A179" s="114" t="s">
        <v>1859</v>
      </c>
      <c r="B179" s="145" t="s">
        <v>219</v>
      </c>
      <c r="C179" s="90">
        <v>22046</v>
      </c>
      <c r="D179" s="81" t="s">
        <v>139</v>
      </c>
      <c r="E179" s="100" t="s">
        <v>1521</v>
      </c>
      <c r="F179" s="114" t="s">
        <v>1701</v>
      </c>
      <c r="G179" s="94">
        <v>40597</v>
      </c>
      <c r="H179" s="152"/>
      <c r="I179" s="166"/>
      <c r="J179" s="157"/>
      <c r="K179" s="81" t="s">
        <v>190</v>
      </c>
      <c r="L179" s="81" t="s">
        <v>4410</v>
      </c>
      <c r="M179" s="81" t="s">
        <v>1224</v>
      </c>
    </row>
    <row r="180" spans="1:13" ht="78" customHeight="1">
      <c r="A180" s="114" t="s">
        <v>5326</v>
      </c>
      <c r="B180" s="145" t="s">
        <v>218</v>
      </c>
      <c r="C180" s="90">
        <v>22047</v>
      </c>
      <c r="D180" s="100" t="s">
        <v>1538</v>
      </c>
      <c r="E180" s="100" t="s">
        <v>158</v>
      </c>
      <c r="F180" s="114" t="s">
        <v>1701</v>
      </c>
      <c r="G180" s="94">
        <v>40597</v>
      </c>
      <c r="H180" s="152">
        <v>45197</v>
      </c>
      <c r="I180" s="166" t="s">
        <v>6498</v>
      </c>
      <c r="J180" s="157"/>
      <c r="K180" s="81" t="s">
        <v>1987</v>
      </c>
      <c r="L180" s="81" t="s">
        <v>4411</v>
      </c>
      <c r="M180" s="81" t="s">
        <v>1225</v>
      </c>
    </row>
    <row r="181" spans="1:13" ht="52" customHeight="1">
      <c r="A181" s="114" t="s">
        <v>3064</v>
      </c>
      <c r="B181" s="145" t="s">
        <v>3146</v>
      </c>
      <c r="C181" s="90">
        <v>22048</v>
      </c>
      <c r="D181" s="100" t="s">
        <v>3065</v>
      </c>
      <c r="E181" s="100" t="s">
        <v>6458</v>
      </c>
      <c r="F181" s="114" t="s">
        <v>1700</v>
      </c>
      <c r="G181" s="94">
        <v>40597</v>
      </c>
      <c r="H181" s="152"/>
      <c r="I181" s="166"/>
      <c r="J181" s="157" t="s">
        <v>1549</v>
      </c>
      <c r="K181" s="81" t="s">
        <v>156</v>
      </c>
      <c r="L181" s="81" t="s">
        <v>4412</v>
      </c>
      <c r="M181" s="81" t="s">
        <v>1226</v>
      </c>
    </row>
    <row r="182" spans="1:13" ht="65" customHeight="1">
      <c r="A182" s="101" t="s">
        <v>1860</v>
      </c>
      <c r="B182" s="145" t="s">
        <v>425</v>
      </c>
      <c r="C182" s="90">
        <v>22050</v>
      </c>
      <c r="D182" s="100" t="s">
        <v>953</v>
      </c>
      <c r="E182" s="100" t="s">
        <v>6458</v>
      </c>
      <c r="F182" s="101"/>
      <c r="G182" s="94">
        <v>40597</v>
      </c>
      <c r="H182" s="152"/>
      <c r="I182" s="166"/>
      <c r="J182" s="157"/>
      <c r="K182" s="81" t="s">
        <v>190</v>
      </c>
      <c r="L182" s="81" t="s">
        <v>4413</v>
      </c>
      <c r="M182" s="81" t="s">
        <v>1227</v>
      </c>
    </row>
    <row r="183" spans="1:13" ht="65" customHeight="1">
      <c r="A183" s="101" t="s">
        <v>5327</v>
      </c>
      <c r="B183" s="145" t="s">
        <v>3147</v>
      </c>
      <c r="C183" s="90">
        <v>22051</v>
      </c>
      <c r="D183" s="100" t="s">
        <v>21</v>
      </c>
      <c r="E183" s="100" t="s">
        <v>95</v>
      </c>
      <c r="F183" s="101"/>
      <c r="G183" s="94">
        <v>40597</v>
      </c>
      <c r="H183" s="152"/>
      <c r="I183" s="166"/>
      <c r="J183" s="157"/>
      <c r="K183" s="81" t="s">
        <v>1987</v>
      </c>
      <c r="L183" s="81" t="s">
        <v>4414</v>
      </c>
      <c r="M183" s="81" t="s">
        <v>1228</v>
      </c>
    </row>
    <row r="184" spans="1:13" ht="39" customHeight="1">
      <c r="A184" s="101" t="s">
        <v>5328</v>
      </c>
      <c r="B184" s="145" t="s">
        <v>3148</v>
      </c>
      <c r="C184" s="90">
        <v>22052</v>
      </c>
      <c r="D184" s="100" t="s">
        <v>1539</v>
      </c>
      <c r="E184" s="100" t="s">
        <v>6458</v>
      </c>
      <c r="F184" s="101"/>
      <c r="G184" s="94">
        <v>40597</v>
      </c>
      <c r="H184" s="152"/>
      <c r="I184" s="166"/>
      <c r="J184" s="157"/>
      <c r="K184" s="81" t="s">
        <v>190</v>
      </c>
      <c r="L184" s="81" t="s">
        <v>4415</v>
      </c>
      <c r="M184" s="81" t="s">
        <v>1229</v>
      </c>
    </row>
    <row r="185" spans="1:13" ht="39" customHeight="1">
      <c r="A185" s="114" t="s">
        <v>5329</v>
      </c>
      <c r="B185" s="145" t="s">
        <v>3149</v>
      </c>
      <c r="C185" s="90">
        <v>22053</v>
      </c>
      <c r="D185" s="100" t="s">
        <v>1540</v>
      </c>
      <c r="E185" s="100" t="s">
        <v>6458</v>
      </c>
      <c r="F185" s="114" t="s">
        <v>1699</v>
      </c>
      <c r="G185" s="94">
        <v>40597</v>
      </c>
      <c r="H185" s="152"/>
      <c r="I185" s="166"/>
      <c r="J185" s="157"/>
      <c r="K185" s="81" t="s">
        <v>178</v>
      </c>
      <c r="L185" s="81" t="s">
        <v>4416</v>
      </c>
      <c r="M185" s="81" t="s">
        <v>1230</v>
      </c>
    </row>
    <row r="186" spans="1:13" ht="65" customHeight="1">
      <c r="A186" s="114" t="s">
        <v>5330</v>
      </c>
      <c r="B186" s="145" t="s">
        <v>217</v>
      </c>
      <c r="C186" s="90">
        <v>22054</v>
      </c>
      <c r="D186" s="100" t="s">
        <v>179</v>
      </c>
      <c r="E186" s="100" t="s">
        <v>103</v>
      </c>
      <c r="F186" s="114" t="s">
        <v>1698</v>
      </c>
      <c r="G186" s="94">
        <v>40597</v>
      </c>
      <c r="H186" s="152"/>
      <c r="I186" s="166"/>
      <c r="J186" s="157"/>
      <c r="K186" s="81" t="s">
        <v>1987</v>
      </c>
      <c r="L186" s="81" t="s">
        <v>4417</v>
      </c>
      <c r="M186" s="81" t="s">
        <v>1231</v>
      </c>
    </row>
    <row r="187" spans="1:13" ht="65" customHeight="1">
      <c r="A187" s="101" t="s">
        <v>1861</v>
      </c>
      <c r="B187" s="145" t="s">
        <v>216</v>
      </c>
      <c r="C187" s="90">
        <v>22055</v>
      </c>
      <c r="D187" s="100" t="s">
        <v>180</v>
      </c>
      <c r="E187" s="100" t="s">
        <v>113</v>
      </c>
      <c r="F187" s="101"/>
      <c r="G187" s="94">
        <v>40597</v>
      </c>
      <c r="H187" s="152"/>
      <c r="I187" s="166"/>
      <c r="J187" s="157"/>
      <c r="K187" s="81" t="s">
        <v>190</v>
      </c>
      <c r="L187" s="81" t="s">
        <v>4418</v>
      </c>
      <c r="M187" s="81" t="s">
        <v>1232</v>
      </c>
    </row>
    <row r="188" spans="1:13" ht="52" customHeight="1">
      <c r="A188" s="114" t="s">
        <v>1862</v>
      </c>
      <c r="B188" s="145" t="s">
        <v>346</v>
      </c>
      <c r="C188" s="90">
        <v>22056</v>
      </c>
      <c r="D188" s="100" t="s">
        <v>181</v>
      </c>
      <c r="E188" s="100" t="s">
        <v>6458</v>
      </c>
      <c r="F188" s="114" t="s">
        <v>1697</v>
      </c>
      <c r="G188" s="94">
        <v>40597</v>
      </c>
      <c r="H188" s="152"/>
      <c r="I188" s="166"/>
      <c r="J188" s="157"/>
      <c r="K188" s="81" t="s">
        <v>140</v>
      </c>
      <c r="L188" s="81" t="s">
        <v>4419</v>
      </c>
      <c r="M188" s="81" t="s">
        <v>1233</v>
      </c>
    </row>
    <row r="189" spans="1:13" ht="52" customHeight="1">
      <c r="A189" s="114" t="s">
        <v>5333</v>
      </c>
      <c r="B189" s="145" t="s">
        <v>215</v>
      </c>
      <c r="C189" s="90">
        <v>22057</v>
      </c>
      <c r="D189" s="100" t="s">
        <v>182</v>
      </c>
      <c r="E189" s="100" t="s">
        <v>6458</v>
      </c>
      <c r="F189" s="114" t="s">
        <v>5331</v>
      </c>
      <c r="G189" s="94">
        <v>40597</v>
      </c>
      <c r="H189" s="152"/>
      <c r="I189" s="166"/>
      <c r="J189" s="157" t="s">
        <v>1549</v>
      </c>
      <c r="K189" s="81" t="s">
        <v>150</v>
      </c>
      <c r="L189" s="81" t="s">
        <v>5332</v>
      </c>
      <c r="M189" s="81" t="s">
        <v>1234</v>
      </c>
    </row>
    <row r="190" spans="1:13" ht="52" customHeight="1">
      <c r="A190" s="114" t="s">
        <v>5334</v>
      </c>
      <c r="B190" s="145" t="s">
        <v>3150</v>
      </c>
      <c r="C190" s="90">
        <v>22058</v>
      </c>
      <c r="D190" s="100" t="s">
        <v>15</v>
      </c>
      <c r="E190" s="100" t="s">
        <v>6458</v>
      </c>
      <c r="F190" s="114" t="s">
        <v>5925</v>
      </c>
      <c r="G190" s="94">
        <v>40597</v>
      </c>
      <c r="H190" s="152"/>
      <c r="I190" s="166"/>
      <c r="J190" s="157"/>
      <c r="K190" s="81" t="s">
        <v>132</v>
      </c>
      <c r="L190" s="81" t="s">
        <v>4420</v>
      </c>
      <c r="M190" s="81" t="s">
        <v>1235</v>
      </c>
    </row>
    <row r="191" spans="1:13" ht="39" customHeight="1">
      <c r="A191" s="101" t="s">
        <v>1863</v>
      </c>
      <c r="B191" s="145" t="s">
        <v>214</v>
      </c>
      <c r="C191" s="90">
        <v>22059</v>
      </c>
      <c r="D191" s="100" t="s">
        <v>1488</v>
      </c>
      <c r="E191" s="100" t="s">
        <v>6458</v>
      </c>
      <c r="F191" s="101"/>
      <c r="G191" s="94">
        <v>40597</v>
      </c>
      <c r="H191" s="152"/>
      <c r="I191" s="166"/>
      <c r="J191" s="157"/>
      <c r="K191" s="81" t="s">
        <v>178</v>
      </c>
      <c r="L191" s="81" t="s">
        <v>4421</v>
      </c>
      <c r="M191" s="81" t="s">
        <v>1236</v>
      </c>
    </row>
    <row r="192" spans="1:13" ht="39" customHeight="1">
      <c r="A192" s="114" t="s">
        <v>1864</v>
      </c>
      <c r="B192" s="145" t="s">
        <v>213</v>
      </c>
      <c r="C192" s="90">
        <v>22060</v>
      </c>
      <c r="D192" s="100" t="s">
        <v>1487</v>
      </c>
      <c r="E192" s="100" t="s">
        <v>6458</v>
      </c>
      <c r="F192" s="114" t="s">
        <v>1675</v>
      </c>
      <c r="G192" s="94">
        <v>40617</v>
      </c>
      <c r="H192" s="152"/>
      <c r="I192" s="166"/>
      <c r="J192" s="157"/>
      <c r="K192" s="81" t="s">
        <v>190</v>
      </c>
      <c r="L192" s="81" t="s">
        <v>4422</v>
      </c>
      <c r="M192" s="81" t="s">
        <v>1237</v>
      </c>
    </row>
    <row r="193" spans="1:13" ht="78" customHeight="1">
      <c r="A193" s="114" t="s">
        <v>2727</v>
      </c>
      <c r="B193" s="145" t="s">
        <v>3088</v>
      </c>
      <c r="C193" s="90">
        <v>22061</v>
      </c>
      <c r="D193" s="100" t="s">
        <v>185</v>
      </c>
      <c r="E193" s="100" t="s">
        <v>186</v>
      </c>
      <c r="F193" s="200" t="s">
        <v>2521</v>
      </c>
      <c r="G193" s="94">
        <v>40617</v>
      </c>
      <c r="H193" s="152">
        <v>45596</v>
      </c>
      <c r="I193" s="166" t="s">
        <v>7770</v>
      </c>
      <c r="J193" s="157" t="s">
        <v>1549</v>
      </c>
      <c r="K193" s="81" t="s">
        <v>119</v>
      </c>
      <c r="L193" s="81" t="s">
        <v>4423</v>
      </c>
      <c r="M193" s="81" t="s">
        <v>1238</v>
      </c>
    </row>
    <row r="194" spans="1:13" ht="65" customHeight="1">
      <c r="A194" s="114" t="s">
        <v>5335</v>
      </c>
      <c r="B194" s="145" t="s">
        <v>209</v>
      </c>
      <c r="C194" s="90">
        <v>22062</v>
      </c>
      <c r="D194" s="100" t="s">
        <v>427</v>
      </c>
      <c r="E194" s="100" t="s">
        <v>138</v>
      </c>
      <c r="F194" s="114" t="s">
        <v>1674</v>
      </c>
      <c r="G194" s="94">
        <v>40617</v>
      </c>
      <c r="H194" s="152"/>
      <c r="I194" s="166"/>
      <c r="J194" s="157" t="s">
        <v>1550</v>
      </c>
      <c r="K194" s="81" t="s">
        <v>164</v>
      </c>
      <c r="L194" s="81" t="s">
        <v>4424</v>
      </c>
      <c r="M194" s="81" t="s">
        <v>1239</v>
      </c>
    </row>
    <row r="195" spans="1:13" ht="39" customHeight="1">
      <c r="A195" s="114" t="s">
        <v>1865</v>
      </c>
      <c r="B195" s="145" t="s">
        <v>208</v>
      </c>
      <c r="C195" s="90">
        <v>22063</v>
      </c>
      <c r="D195" s="100" t="s">
        <v>996</v>
      </c>
      <c r="E195" s="100" t="s">
        <v>6458</v>
      </c>
      <c r="F195" s="114" t="s">
        <v>1673</v>
      </c>
      <c r="G195" s="94">
        <v>40617</v>
      </c>
      <c r="H195" s="152"/>
      <c r="I195" s="166"/>
      <c r="J195" s="157"/>
      <c r="K195" s="81" t="s">
        <v>188</v>
      </c>
      <c r="L195" s="81" t="s">
        <v>4425</v>
      </c>
      <c r="M195" s="81" t="s">
        <v>1240</v>
      </c>
    </row>
    <row r="196" spans="1:13" ht="52" customHeight="1">
      <c r="A196" s="114" t="s">
        <v>5336</v>
      </c>
      <c r="B196" s="145" t="s">
        <v>207</v>
      </c>
      <c r="C196" s="90">
        <v>22064</v>
      </c>
      <c r="D196" s="100" t="s">
        <v>189</v>
      </c>
      <c r="E196" s="100" t="s">
        <v>6458</v>
      </c>
      <c r="F196" s="114" t="s">
        <v>1672</v>
      </c>
      <c r="G196" s="94">
        <v>40617</v>
      </c>
      <c r="H196" s="152"/>
      <c r="I196" s="166"/>
      <c r="J196" s="157"/>
      <c r="K196" s="81" t="s">
        <v>191</v>
      </c>
      <c r="L196" s="81" t="s">
        <v>4426</v>
      </c>
      <c r="M196" s="81" t="s">
        <v>1241</v>
      </c>
    </row>
    <row r="197" spans="1:13" ht="65" customHeight="1">
      <c r="A197" s="114" t="s">
        <v>5337</v>
      </c>
      <c r="B197" s="145" t="s">
        <v>1897</v>
      </c>
      <c r="C197" s="90">
        <v>22065</v>
      </c>
      <c r="D197" s="100" t="s">
        <v>4</v>
      </c>
      <c r="E197" s="100" t="s">
        <v>6458</v>
      </c>
      <c r="F197" s="114" t="s">
        <v>1671</v>
      </c>
      <c r="G197" s="94">
        <v>40617</v>
      </c>
      <c r="H197" s="152"/>
      <c r="I197" s="166"/>
      <c r="J197" s="157"/>
      <c r="K197" s="81" t="s">
        <v>178</v>
      </c>
      <c r="L197" s="81" t="s">
        <v>7856</v>
      </c>
      <c r="M197" s="81" t="s">
        <v>1242</v>
      </c>
    </row>
    <row r="198" spans="1:13" ht="52" customHeight="1">
      <c r="A198" s="101" t="s">
        <v>1866</v>
      </c>
      <c r="B198" s="145" t="s">
        <v>205</v>
      </c>
      <c r="C198" s="90">
        <v>22066</v>
      </c>
      <c r="D198" s="100" t="s">
        <v>60</v>
      </c>
      <c r="E198" s="100" t="s">
        <v>6458</v>
      </c>
      <c r="F198" s="101"/>
      <c r="G198" s="94">
        <v>40617</v>
      </c>
      <c r="H198" s="152"/>
      <c r="I198" s="166"/>
      <c r="J198" s="157"/>
      <c r="K198" s="81" t="s">
        <v>132</v>
      </c>
      <c r="L198" s="81" t="s">
        <v>4427</v>
      </c>
      <c r="M198" s="81" t="s">
        <v>1243</v>
      </c>
    </row>
    <row r="199" spans="1:13" ht="39" customHeight="1">
      <c r="A199" s="101" t="s">
        <v>5338</v>
      </c>
      <c r="B199" s="145" t="s">
        <v>204</v>
      </c>
      <c r="C199" s="90">
        <v>22067</v>
      </c>
      <c r="D199" s="100" t="s">
        <v>196</v>
      </c>
      <c r="E199" s="100" t="s">
        <v>103</v>
      </c>
      <c r="F199" s="101"/>
      <c r="G199" s="94">
        <v>40617</v>
      </c>
      <c r="H199" s="152"/>
      <c r="I199" s="166"/>
      <c r="J199" s="157"/>
      <c r="K199" s="81" t="s">
        <v>191</v>
      </c>
      <c r="L199" s="81" t="s">
        <v>4428</v>
      </c>
      <c r="M199" s="81" t="s">
        <v>1244</v>
      </c>
    </row>
    <row r="200" spans="1:13" ht="52" customHeight="1">
      <c r="A200" s="114" t="s">
        <v>1867</v>
      </c>
      <c r="B200" s="145" t="s">
        <v>203</v>
      </c>
      <c r="C200" s="90">
        <v>22068</v>
      </c>
      <c r="D200" s="100" t="s">
        <v>74</v>
      </c>
      <c r="E200" s="100" t="s">
        <v>6458</v>
      </c>
      <c r="F200" s="114" t="s">
        <v>1670</v>
      </c>
      <c r="G200" s="94">
        <v>40617</v>
      </c>
      <c r="H200" s="152"/>
      <c r="I200" s="166"/>
      <c r="J200" s="157"/>
      <c r="K200" s="81" t="s">
        <v>178</v>
      </c>
      <c r="L200" s="81" t="s">
        <v>4415</v>
      </c>
      <c r="M200" s="81" t="s">
        <v>1245</v>
      </c>
    </row>
    <row r="201" spans="1:13" ht="52" customHeight="1">
      <c r="A201" s="114" t="s">
        <v>2557</v>
      </c>
      <c r="B201" s="145" t="s">
        <v>2556</v>
      </c>
      <c r="C201" s="90">
        <v>22069</v>
      </c>
      <c r="D201" s="100" t="s">
        <v>2558</v>
      </c>
      <c r="E201" s="100" t="s">
        <v>6458</v>
      </c>
      <c r="F201" s="114" t="s">
        <v>1669</v>
      </c>
      <c r="G201" s="94">
        <v>40617</v>
      </c>
      <c r="H201" s="152">
        <v>45625</v>
      </c>
      <c r="I201" s="166" t="s">
        <v>8292</v>
      </c>
      <c r="J201" s="157"/>
      <c r="K201" s="81" t="s">
        <v>178</v>
      </c>
      <c r="L201" s="81" t="s">
        <v>7763</v>
      </c>
      <c r="M201" s="81" t="s">
        <v>7764</v>
      </c>
    </row>
    <row r="202" spans="1:13" ht="39" customHeight="1">
      <c r="A202" s="114" t="s">
        <v>5339</v>
      </c>
      <c r="B202" s="145" t="s">
        <v>202</v>
      </c>
      <c r="C202" s="90">
        <v>22070</v>
      </c>
      <c r="D202" s="100" t="s">
        <v>55</v>
      </c>
      <c r="E202" s="100" t="s">
        <v>6458</v>
      </c>
      <c r="F202" s="114" t="s">
        <v>1668</v>
      </c>
      <c r="G202" s="94">
        <v>40617</v>
      </c>
      <c r="H202" s="152"/>
      <c r="I202" s="166"/>
      <c r="J202" s="157"/>
      <c r="K202" s="81" t="s">
        <v>140</v>
      </c>
      <c r="L202" s="81" t="s">
        <v>4429</v>
      </c>
      <c r="M202" s="81" t="s">
        <v>1246</v>
      </c>
    </row>
    <row r="203" spans="1:13" ht="39" customHeight="1">
      <c r="A203" s="114" t="s">
        <v>1868</v>
      </c>
      <c r="B203" s="145" t="s">
        <v>342</v>
      </c>
      <c r="C203" s="90">
        <v>22072</v>
      </c>
      <c r="D203" s="100" t="s">
        <v>192</v>
      </c>
      <c r="E203" s="100" t="s">
        <v>95</v>
      </c>
      <c r="F203" s="114" t="s">
        <v>3066</v>
      </c>
      <c r="G203" s="94">
        <v>40617</v>
      </c>
      <c r="H203" s="152"/>
      <c r="I203" s="166"/>
      <c r="J203" s="157"/>
      <c r="K203" s="81" t="s">
        <v>140</v>
      </c>
      <c r="L203" s="81" t="s">
        <v>4430</v>
      </c>
      <c r="M203" s="81" t="s">
        <v>2547</v>
      </c>
    </row>
    <row r="204" spans="1:13" ht="52" customHeight="1">
      <c r="A204" s="114" t="s">
        <v>426</v>
      </c>
      <c r="B204" s="145" t="s">
        <v>212</v>
      </c>
      <c r="C204" s="90">
        <v>22073</v>
      </c>
      <c r="D204" s="100" t="s">
        <v>3006</v>
      </c>
      <c r="E204" s="100" t="s">
        <v>2092</v>
      </c>
      <c r="F204" s="114" t="s">
        <v>1667</v>
      </c>
      <c r="G204" s="94">
        <v>40631</v>
      </c>
      <c r="H204" s="152"/>
      <c r="I204" s="166"/>
      <c r="J204" s="157"/>
      <c r="K204" s="81" t="s">
        <v>190</v>
      </c>
      <c r="L204" s="81" t="s">
        <v>4431</v>
      </c>
      <c r="M204" s="81" t="s">
        <v>1247</v>
      </c>
    </row>
    <row r="205" spans="1:13" ht="39" customHeight="1">
      <c r="A205" s="101" t="s">
        <v>1869</v>
      </c>
      <c r="B205" s="145" t="s">
        <v>211</v>
      </c>
      <c r="C205" s="90">
        <v>22074</v>
      </c>
      <c r="D205" s="100" t="s">
        <v>183</v>
      </c>
      <c r="E205" s="100" t="s">
        <v>6458</v>
      </c>
      <c r="F205" s="101"/>
      <c r="G205" s="94">
        <v>40631</v>
      </c>
      <c r="H205" s="152"/>
      <c r="I205" s="166"/>
      <c r="J205" s="157"/>
      <c r="K205" s="81" t="s">
        <v>140</v>
      </c>
      <c r="L205" s="81" t="s">
        <v>4432</v>
      </c>
      <c r="M205" s="81" t="s">
        <v>1248</v>
      </c>
    </row>
    <row r="206" spans="1:13" ht="52" customHeight="1">
      <c r="A206" s="114" t="s">
        <v>5340</v>
      </c>
      <c r="B206" s="145" t="s">
        <v>210</v>
      </c>
      <c r="C206" s="90">
        <v>22075</v>
      </c>
      <c r="D206" s="100" t="s">
        <v>184</v>
      </c>
      <c r="E206" s="100" t="s">
        <v>133</v>
      </c>
      <c r="F206" s="114" t="s">
        <v>1666</v>
      </c>
      <c r="G206" s="94">
        <v>40631</v>
      </c>
      <c r="H206" s="152">
        <v>45534</v>
      </c>
      <c r="I206" s="166" t="s">
        <v>7377</v>
      </c>
      <c r="J206" s="157"/>
      <c r="K206" s="81" t="s">
        <v>1987</v>
      </c>
      <c r="L206" s="81" t="s">
        <v>4433</v>
      </c>
      <c r="M206" s="81" t="s">
        <v>1249</v>
      </c>
    </row>
    <row r="207" spans="1:13" ht="39" customHeight="1">
      <c r="A207" s="101" t="s">
        <v>1870</v>
      </c>
      <c r="B207" s="145" t="s">
        <v>206</v>
      </c>
      <c r="C207" s="90">
        <v>22076</v>
      </c>
      <c r="D207" s="100" t="s">
        <v>2660</v>
      </c>
      <c r="E207" s="100" t="s">
        <v>93</v>
      </c>
      <c r="F207" s="101"/>
      <c r="G207" s="94">
        <v>40631</v>
      </c>
      <c r="H207" s="152"/>
      <c r="I207" s="166"/>
      <c r="J207" s="157"/>
      <c r="K207" s="81" t="s">
        <v>132</v>
      </c>
      <c r="L207" s="81" t="s">
        <v>4434</v>
      </c>
      <c r="M207" s="81" t="s">
        <v>1250</v>
      </c>
    </row>
    <row r="208" spans="1:13" ht="39" customHeight="1">
      <c r="A208" s="114" t="s">
        <v>5341</v>
      </c>
      <c r="B208" s="145" t="s">
        <v>201</v>
      </c>
      <c r="C208" s="90">
        <v>22077</v>
      </c>
      <c r="D208" s="100" t="s">
        <v>199</v>
      </c>
      <c r="E208" s="100" t="s">
        <v>198</v>
      </c>
      <c r="F208" s="114" t="s">
        <v>1665</v>
      </c>
      <c r="G208" s="94">
        <v>40631</v>
      </c>
      <c r="H208" s="152">
        <v>44923</v>
      </c>
      <c r="I208" s="166" t="s">
        <v>7093</v>
      </c>
      <c r="J208" s="157"/>
      <c r="K208" s="81" t="s">
        <v>191</v>
      </c>
      <c r="L208" s="81" t="s">
        <v>4435</v>
      </c>
      <c r="M208" s="81" t="s">
        <v>1251</v>
      </c>
    </row>
    <row r="209" spans="1:13" ht="52" customHeight="1">
      <c r="A209" s="114" t="s">
        <v>5342</v>
      </c>
      <c r="B209" s="145" t="s">
        <v>343</v>
      </c>
      <c r="C209" s="90">
        <v>22078</v>
      </c>
      <c r="D209" s="100" t="s">
        <v>344</v>
      </c>
      <c r="E209" s="100" t="s">
        <v>95</v>
      </c>
      <c r="F209" s="114" t="s">
        <v>1664</v>
      </c>
      <c r="G209" s="94">
        <v>40631</v>
      </c>
      <c r="H209" s="152"/>
      <c r="I209" s="166"/>
      <c r="J209" s="157"/>
      <c r="K209" s="81" t="s">
        <v>1987</v>
      </c>
      <c r="L209" s="81" t="s">
        <v>4436</v>
      </c>
      <c r="M209" s="81" t="s">
        <v>1252</v>
      </c>
    </row>
    <row r="210" spans="1:13" ht="52" customHeight="1">
      <c r="A210" s="114" t="s">
        <v>5344</v>
      </c>
      <c r="B210" s="145" t="s">
        <v>350</v>
      </c>
      <c r="C210" s="90">
        <v>22079</v>
      </c>
      <c r="D210" s="100" t="s">
        <v>348</v>
      </c>
      <c r="E210" s="100" t="s">
        <v>98</v>
      </c>
      <c r="F210" s="114" t="s">
        <v>1663</v>
      </c>
      <c r="G210" s="94">
        <v>40631</v>
      </c>
      <c r="H210" s="152"/>
      <c r="I210" s="166"/>
      <c r="J210" s="157"/>
      <c r="K210" s="81" t="s">
        <v>349</v>
      </c>
      <c r="L210" s="81" t="s">
        <v>5343</v>
      </c>
      <c r="M210" s="81" t="s">
        <v>1253</v>
      </c>
    </row>
    <row r="211" spans="1:13" ht="39" customHeight="1">
      <c r="A211" s="114" t="s">
        <v>430</v>
      </c>
      <c r="B211" s="145" t="s">
        <v>429</v>
      </c>
      <c r="C211" s="90">
        <v>23002</v>
      </c>
      <c r="D211" s="100" t="s">
        <v>431</v>
      </c>
      <c r="E211" s="100" t="s">
        <v>6458</v>
      </c>
      <c r="F211" s="114" t="s">
        <v>1658</v>
      </c>
      <c r="G211" s="94">
        <v>40690</v>
      </c>
      <c r="H211" s="152"/>
      <c r="I211" s="166"/>
      <c r="J211" s="157"/>
      <c r="K211" s="81" t="s">
        <v>119</v>
      </c>
      <c r="L211" s="81" t="s">
        <v>4437</v>
      </c>
      <c r="M211" s="81" t="s">
        <v>1254</v>
      </c>
    </row>
    <row r="212" spans="1:13" ht="78" customHeight="1">
      <c r="A212" s="114" t="s">
        <v>433</v>
      </c>
      <c r="B212" s="145" t="s">
        <v>432</v>
      </c>
      <c r="C212" s="90">
        <v>23003</v>
      </c>
      <c r="D212" s="100" t="s">
        <v>434</v>
      </c>
      <c r="E212" s="100" t="s">
        <v>435</v>
      </c>
      <c r="F212" s="114"/>
      <c r="G212" s="94">
        <v>40690</v>
      </c>
      <c r="H212" s="152"/>
      <c r="I212" s="166"/>
      <c r="J212" s="157"/>
      <c r="K212" s="81" t="s">
        <v>188</v>
      </c>
      <c r="L212" s="81" t="s">
        <v>4438</v>
      </c>
      <c r="M212" s="81" t="s">
        <v>1255</v>
      </c>
    </row>
    <row r="213" spans="1:13" ht="52" customHeight="1">
      <c r="A213" s="114" t="s">
        <v>437</v>
      </c>
      <c r="B213" s="145" t="s">
        <v>436</v>
      </c>
      <c r="C213" s="90">
        <v>23004</v>
      </c>
      <c r="D213" s="100" t="s">
        <v>438</v>
      </c>
      <c r="E213" s="100" t="s">
        <v>127</v>
      </c>
      <c r="F213" s="114" t="s">
        <v>1659</v>
      </c>
      <c r="G213" s="94">
        <v>40690</v>
      </c>
      <c r="H213" s="152"/>
      <c r="I213" s="166"/>
      <c r="J213" s="157"/>
      <c r="K213" s="81" t="s">
        <v>132</v>
      </c>
      <c r="L213" s="81" t="s">
        <v>8767</v>
      </c>
      <c r="M213" s="81" t="s">
        <v>1256</v>
      </c>
    </row>
    <row r="214" spans="1:13" ht="39" customHeight="1">
      <c r="A214" s="114" t="s">
        <v>439</v>
      </c>
      <c r="B214" s="145" t="s">
        <v>2941</v>
      </c>
      <c r="C214" s="90">
        <v>23005</v>
      </c>
      <c r="D214" s="100" t="s">
        <v>440</v>
      </c>
      <c r="E214" s="100" t="s">
        <v>6458</v>
      </c>
      <c r="F214" s="114"/>
      <c r="G214" s="94">
        <v>40729</v>
      </c>
      <c r="H214" s="152"/>
      <c r="I214" s="166"/>
      <c r="J214" s="157"/>
      <c r="K214" s="81" t="s">
        <v>130</v>
      </c>
      <c r="L214" s="81" t="s">
        <v>4439</v>
      </c>
      <c r="M214" s="81" t="s">
        <v>1257</v>
      </c>
    </row>
    <row r="215" spans="1:13" ht="78" customHeight="1">
      <c r="A215" s="114" t="s">
        <v>441</v>
      </c>
      <c r="B215" s="145" t="s">
        <v>2939</v>
      </c>
      <c r="C215" s="90">
        <v>23006</v>
      </c>
      <c r="D215" s="100" t="s">
        <v>134</v>
      </c>
      <c r="E215" s="100" t="s">
        <v>133</v>
      </c>
      <c r="F215" s="114" t="s">
        <v>1662</v>
      </c>
      <c r="G215" s="94">
        <v>40758</v>
      </c>
      <c r="H215" s="152"/>
      <c r="I215" s="166"/>
      <c r="J215" s="157"/>
      <c r="K215" s="81" t="s">
        <v>119</v>
      </c>
      <c r="L215" s="81" t="s">
        <v>4440</v>
      </c>
      <c r="M215" s="81" t="s">
        <v>1258</v>
      </c>
    </row>
    <row r="216" spans="1:13" ht="52" customHeight="1">
      <c r="A216" s="114" t="s">
        <v>442</v>
      </c>
      <c r="B216" s="145" t="s">
        <v>3089</v>
      </c>
      <c r="C216" s="90">
        <v>23007</v>
      </c>
      <c r="D216" s="100" t="s">
        <v>443</v>
      </c>
      <c r="E216" s="100" t="s">
        <v>6458</v>
      </c>
      <c r="F216" s="114"/>
      <c r="G216" s="94">
        <v>40758</v>
      </c>
      <c r="H216" s="152"/>
      <c r="I216" s="166"/>
      <c r="J216" s="157"/>
      <c r="K216" s="81" t="s">
        <v>130</v>
      </c>
      <c r="L216" s="81" t="s">
        <v>4441</v>
      </c>
      <c r="M216" s="81" t="s">
        <v>1259</v>
      </c>
    </row>
    <row r="217" spans="1:13" ht="52" customHeight="1">
      <c r="A217" s="114" t="s">
        <v>444</v>
      </c>
      <c r="B217" s="145" t="s">
        <v>548</v>
      </c>
      <c r="C217" s="90">
        <v>23008</v>
      </c>
      <c r="D217" s="100" t="s">
        <v>445</v>
      </c>
      <c r="E217" s="100" t="s">
        <v>6458</v>
      </c>
      <c r="F217" s="114" t="s">
        <v>1661</v>
      </c>
      <c r="G217" s="94">
        <v>40758</v>
      </c>
      <c r="H217" s="152"/>
      <c r="I217" s="166"/>
      <c r="J217" s="157"/>
      <c r="K217" s="81" t="s">
        <v>119</v>
      </c>
      <c r="L217" s="81" t="s">
        <v>4437</v>
      </c>
      <c r="M217" s="81" t="s">
        <v>1260</v>
      </c>
    </row>
    <row r="218" spans="1:13" ht="39" customHeight="1">
      <c r="A218" s="114" t="s">
        <v>446</v>
      </c>
      <c r="B218" s="145" t="s">
        <v>549</v>
      </c>
      <c r="C218" s="90">
        <v>23009</v>
      </c>
      <c r="D218" s="100" t="s">
        <v>447</v>
      </c>
      <c r="E218" s="100" t="s">
        <v>186</v>
      </c>
      <c r="F218" s="114" t="s">
        <v>1660</v>
      </c>
      <c r="G218" s="94">
        <v>40758</v>
      </c>
      <c r="H218" s="152">
        <v>44865</v>
      </c>
      <c r="I218" s="166" t="s">
        <v>5988</v>
      </c>
      <c r="J218" s="157"/>
      <c r="K218" s="81" t="s">
        <v>122</v>
      </c>
      <c r="L218" s="81" t="s">
        <v>8475</v>
      </c>
      <c r="M218" s="81" t="s">
        <v>8474</v>
      </c>
    </row>
    <row r="219" spans="1:13" ht="65" customHeight="1">
      <c r="A219" s="114" t="s">
        <v>448</v>
      </c>
      <c r="B219" s="145" t="s">
        <v>1979</v>
      </c>
      <c r="C219" s="90">
        <v>23010</v>
      </c>
      <c r="D219" s="100" t="s">
        <v>449</v>
      </c>
      <c r="E219" s="100" t="s">
        <v>6458</v>
      </c>
      <c r="F219" s="114" t="s">
        <v>1737</v>
      </c>
      <c r="G219" s="94">
        <v>40787</v>
      </c>
      <c r="H219" s="152">
        <v>43769</v>
      </c>
      <c r="I219" s="167" t="s">
        <v>2823</v>
      </c>
      <c r="J219" s="157" t="s">
        <v>1549</v>
      </c>
      <c r="K219" s="81" t="s">
        <v>590</v>
      </c>
      <c r="L219" s="81" t="s">
        <v>4443</v>
      </c>
      <c r="M219" s="81" t="s">
        <v>1262</v>
      </c>
    </row>
    <row r="220" spans="1:13" ht="39" customHeight="1">
      <c r="A220" s="114" t="s">
        <v>450</v>
      </c>
      <c r="B220" s="145" t="s">
        <v>550</v>
      </c>
      <c r="C220" s="90">
        <v>23011</v>
      </c>
      <c r="D220" s="100" t="s">
        <v>451</v>
      </c>
      <c r="E220" s="100" t="s">
        <v>6458</v>
      </c>
      <c r="F220" s="114" t="s">
        <v>1738</v>
      </c>
      <c r="G220" s="94">
        <v>40787</v>
      </c>
      <c r="H220" s="152"/>
      <c r="I220" s="166"/>
      <c r="J220" s="157"/>
      <c r="K220" s="81" t="s">
        <v>130</v>
      </c>
      <c r="L220" s="81" t="s">
        <v>4444</v>
      </c>
      <c r="M220" s="81" t="s">
        <v>1263</v>
      </c>
    </row>
    <row r="221" spans="1:13" ht="52" customHeight="1">
      <c r="A221" s="114" t="s">
        <v>452</v>
      </c>
      <c r="B221" s="145" t="s">
        <v>551</v>
      </c>
      <c r="C221" s="90">
        <v>23012</v>
      </c>
      <c r="D221" s="100" t="s">
        <v>453</v>
      </c>
      <c r="E221" s="100" t="s">
        <v>133</v>
      </c>
      <c r="F221" s="114"/>
      <c r="G221" s="94">
        <v>40787</v>
      </c>
      <c r="H221" s="152"/>
      <c r="I221" s="166"/>
      <c r="J221" s="157"/>
      <c r="K221" s="81" t="s">
        <v>122</v>
      </c>
      <c r="L221" s="81" t="s">
        <v>4445</v>
      </c>
      <c r="M221" s="81" t="s">
        <v>1264</v>
      </c>
    </row>
    <row r="222" spans="1:13" ht="52" customHeight="1">
      <c r="A222" s="114" t="s">
        <v>2826</v>
      </c>
      <c r="B222" s="145" t="s">
        <v>552</v>
      </c>
      <c r="C222" s="90">
        <v>23013</v>
      </c>
      <c r="D222" s="100" t="s">
        <v>454</v>
      </c>
      <c r="E222" s="100" t="s">
        <v>6458</v>
      </c>
      <c r="F222" s="114" t="s">
        <v>1739</v>
      </c>
      <c r="G222" s="94">
        <v>40787</v>
      </c>
      <c r="H222" s="152"/>
      <c r="I222" s="166"/>
      <c r="J222" s="157"/>
      <c r="K222" s="81" t="s">
        <v>121</v>
      </c>
      <c r="L222" s="81" t="s">
        <v>4446</v>
      </c>
      <c r="M222" s="81" t="s">
        <v>1265</v>
      </c>
    </row>
    <row r="223" spans="1:13" ht="39" customHeight="1">
      <c r="A223" s="114" t="s">
        <v>456</v>
      </c>
      <c r="B223" s="145" t="s">
        <v>455</v>
      </c>
      <c r="C223" s="90">
        <v>23014</v>
      </c>
      <c r="D223" s="100" t="s">
        <v>457</v>
      </c>
      <c r="E223" s="100" t="s">
        <v>458</v>
      </c>
      <c r="F223" s="114"/>
      <c r="G223" s="94">
        <v>40787</v>
      </c>
      <c r="H223" s="152"/>
      <c r="I223" s="166"/>
      <c r="J223" s="157"/>
      <c r="K223" s="81" t="s">
        <v>130</v>
      </c>
      <c r="L223" s="81" t="s">
        <v>4437</v>
      </c>
      <c r="M223" s="81" t="s">
        <v>1266</v>
      </c>
    </row>
    <row r="224" spans="1:13" ht="91" customHeight="1">
      <c r="A224" s="114" t="s">
        <v>1485</v>
      </c>
      <c r="B224" s="145" t="s">
        <v>3090</v>
      </c>
      <c r="C224" s="90">
        <v>23015</v>
      </c>
      <c r="D224" s="100" t="s">
        <v>9</v>
      </c>
      <c r="E224" s="100" t="s">
        <v>6458</v>
      </c>
      <c r="F224" s="114"/>
      <c r="G224" s="94">
        <v>40820</v>
      </c>
      <c r="H224" s="152"/>
      <c r="I224" s="166"/>
      <c r="J224" s="157"/>
      <c r="K224" s="81" t="s">
        <v>130</v>
      </c>
      <c r="L224" s="81" t="s">
        <v>4447</v>
      </c>
      <c r="M224" s="81" t="s">
        <v>1267</v>
      </c>
    </row>
    <row r="225" spans="1:13" ht="52" customHeight="1">
      <c r="A225" s="114" t="s">
        <v>460</v>
      </c>
      <c r="B225" s="145" t="s">
        <v>1899</v>
      </c>
      <c r="C225" s="90">
        <v>23017</v>
      </c>
      <c r="D225" s="100" t="s">
        <v>154</v>
      </c>
      <c r="E225" s="100" t="s">
        <v>186</v>
      </c>
      <c r="F225" s="114"/>
      <c r="G225" s="94">
        <v>40820</v>
      </c>
      <c r="H225" s="152"/>
      <c r="I225" s="166"/>
      <c r="J225" s="157"/>
      <c r="K225" s="81" t="s">
        <v>119</v>
      </c>
      <c r="L225" s="81" t="s">
        <v>4448</v>
      </c>
      <c r="M225" s="81" t="s">
        <v>1268</v>
      </c>
    </row>
    <row r="226" spans="1:13" ht="52" customHeight="1">
      <c r="A226" s="114" t="s">
        <v>461</v>
      </c>
      <c r="B226" s="145" t="s">
        <v>1891</v>
      </c>
      <c r="C226" s="90">
        <v>23018</v>
      </c>
      <c r="D226" s="100" t="s">
        <v>462</v>
      </c>
      <c r="E226" s="100" t="s">
        <v>6458</v>
      </c>
      <c r="F226" s="114"/>
      <c r="G226" s="94">
        <v>40820</v>
      </c>
      <c r="H226" s="152"/>
      <c r="I226" s="166"/>
      <c r="J226" s="157"/>
      <c r="K226" s="81" t="s">
        <v>121</v>
      </c>
      <c r="L226" s="81" t="s">
        <v>5345</v>
      </c>
      <c r="M226" s="81" t="s">
        <v>1269</v>
      </c>
    </row>
    <row r="227" spans="1:13" ht="39" customHeight="1">
      <c r="A227" s="114" t="s">
        <v>463</v>
      </c>
      <c r="B227" s="145" t="s">
        <v>553</v>
      </c>
      <c r="C227" s="90">
        <v>23019</v>
      </c>
      <c r="D227" s="100" t="s">
        <v>464</v>
      </c>
      <c r="E227" s="100" t="s">
        <v>465</v>
      </c>
      <c r="F227" s="114"/>
      <c r="G227" s="94">
        <v>40820</v>
      </c>
      <c r="H227" s="152"/>
      <c r="I227" s="166"/>
      <c r="J227" s="157"/>
      <c r="K227" s="81" t="s">
        <v>1987</v>
      </c>
      <c r="L227" s="81" t="s">
        <v>4437</v>
      </c>
      <c r="M227" s="81" t="s">
        <v>1270</v>
      </c>
    </row>
    <row r="228" spans="1:13" ht="52" customHeight="1">
      <c r="A228" s="114" t="s">
        <v>1035</v>
      </c>
      <c r="B228" s="145" t="s">
        <v>3151</v>
      </c>
      <c r="C228" s="90">
        <v>23020</v>
      </c>
      <c r="D228" s="100" t="s">
        <v>154</v>
      </c>
      <c r="E228" s="100" t="s">
        <v>186</v>
      </c>
      <c r="F228" s="114"/>
      <c r="G228" s="94">
        <v>40820</v>
      </c>
      <c r="H228" s="152"/>
      <c r="I228" s="166"/>
      <c r="J228" s="157"/>
      <c r="K228" s="81" t="s">
        <v>1987</v>
      </c>
      <c r="L228" s="81" t="s">
        <v>4449</v>
      </c>
      <c r="M228" s="81" t="s">
        <v>1271</v>
      </c>
    </row>
    <row r="229" spans="1:13" ht="52" customHeight="1">
      <c r="A229" s="114" t="s">
        <v>466</v>
      </c>
      <c r="B229" s="145" t="s">
        <v>554</v>
      </c>
      <c r="C229" s="90">
        <v>23021</v>
      </c>
      <c r="D229" s="100" t="s">
        <v>467</v>
      </c>
      <c r="E229" s="100" t="s">
        <v>186</v>
      </c>
      <c r="F229" s="114"/>
      <c r="G229" s="94">
        <v>40820</v>
      </c>
      <c r="H229" s="152"/>
      <c r="I229" s="166"/>
      <c r="J229" s="157"/>
      <c r="K229" s="81" t="s">
        <v>130</v>
      </c>
      <c r="L229" s="81" t="s">
        <v>4450</v>
      </c>
      <c r="M229" s="81" t="s">
        <v>1272</v>
      </c>
    </row>
    <row r="230" spans="1:13" ht="65" customHeight="1">
      <c r="A230" s="114" t="s">
        <v>468</v>
      </c>
      <c r="B230" s="145" t="s">
        <v>555</v>
      </c>
      <c r="C230" s="90">
        <v>23022</v>
      </c>
      <c r="D230" s="100" t="s">
        <v>469</v>
      </c>
      <c r="E230" s="100" t="s">
        <v>186</v>
      </c>
      <c r="F230" s="114"/>
      <c r="G230" s="94">
        <v>40820</v>
      </c>
      <c r="H230" s="152"/>
      <c r="I230" s="166"/>
      <c r="J230" s="157"/>
      <c r="K230" s="81" t="s">
        <v>1987</v>
      </c>
      <c r="L230" s="81" t="s">
        <v>4451</v>
      </c>
      <c r="M230" s="81" t="s">
        <v>1273</v>
      </c>
    </row>
    <row r="231" spans="1:13" ht="39" customHeight="1">
      <c r="A231" s="114" t="s">
        <v>470</v>
      </c>
      <c r="B231" s="145" t="s">
        <v>556</v>
      </c>
      <c r="C231" s="90">
        <v>23023</v>
      </c>
      <c r="D231" s="100" t="s">
        <v>471</v>
      </c>
      <c r="E231" s="100" t="s">
        <v>186</v>
      </c>
      <c r="F231" s="114"/>
      <c r="G231" s="94">
        <v>40820</v>
      </c>
      <c r="H231" s="152"/>
      <c r="I231" s="166"/>
      <c r="J231" s="157"/>
      <c r="K231" s="81" t="s">
        <v>119</v>
      </c>
      <c r="L231" s="81" t="s">
        <v>5928</v>
      </c>
      <c r="M231" s="81" t="s">
        <v>1274</v>
      </c>
    </row>
    <row r="232" spans="1:13" ht="52" customHeight="1">
      <c r="A232" s="114" t="s">
        <v>472</v>
      </c>
      <c r="B232" s="145" t="s">
        <v>568</v>
      </c>
      <c r="C232" s="90">
        <v>23024</v>
      </c>
      <c r="D232" s="100" t="s">
        <v>473</v>
      </c>
      <c r="E232" s="100" t="s">
        <v>186</v>
      </c>
      <c r="F232" s="114"/>
      <c r="G232" s="94">
        <v>40820</v>
      </c>
      <c r="H232" s="152">
        <v>45443</v>
      </c>
      <c r="I232" s="166" t="s">
        <v>7089</v>
      </c>
      <c r="J232" s="157"/>
      <c r="K232" s="81" t="s">
        <v>130</v>
      </c>
      <c r="L232" s="81" t="s">
        <v>4452</v>
      </c>
      <c r="M232" s="81" t="s">
        <v>1275</v>
      </c>
    </row>
    <row r="233" spans="1:13" ht="52" customHeight="1">
      <c r="A233" s="114" t="s">
        <v>5929</v>
      </c>
      <c r="B233" s="145" t="s">
        <v>5930</v>
      </c>
      <c r="C233" s="90">
        <v>23026</v>
      </c>
      <c r="D233" s="100" t="s">
        <v>5931</v>
      </c>
      <c r="E233" s="100" t="s">
        <v>488</v>
      </c>
      <c r="F233" s="114"/>
      <c r="G233" s="94">
        <v>40820</v>
      </c>
      <c r="H233" s="152"/>
      <c r="I233" s="166"/>
      <c r="J233" s="157"/>
      <c r="K233" s="81" t="s">
        <v>119</v>
      </c>
      <c r="L233" s="81" t="s">
        <v>4453</v>
      </c>
      <c r="M233" s="81" t="s">
        <v>1276</v>
      </c>
    </row>
    <row r="234" spans="1:13" ht="52" customHeight="1">
      <c r="A234" s="114" t="s">
        <v>475</v>
      </c>
      <c r="B234" s="145" t="s">
        <v>557</v>
      </c>
      <c r="C234" s="90">
        <v>23028</v>
      </c>
      <c r="D234" s="100" t="s">
        <v>476</v>
      </c>
      <c r="E234" s="100" t="s">
        <v>186</v>
      </c>
      <c r="F234" s="114"/>
      <c r="G234" s="94">
        <v>40820</v>
      </c>
      <c r="H234" s="152">
        <v>44865</v>
      </c>
      <c r="I234" s="166" t="s">
        <v>5994</v>
      </c>
      <c r="J234" s="157"/>
      <c r="K234" s="81" t="s">
        <v>119</v>
      </c>
      <c r="L234" s="81" t="s">
        <v>4454</v>
      </c>
      <c r="M234" s="81" t="s">
        <v>8218</v>
      </c>
    </row>
    <row r="235" spans="1:13" ht="65" customHeight="1">
      <c r="A235" s="114" t="s">
        <v>477</v>
      </c>
      <c r="B235" s="145" t="s">
        <v>3152</v>
      </c>
      <c r="C235" s="90">
        <v>23029</v>
      </c>
      <c r="D235" s="100" t="s">
        <v>457</v>
      </c>
      <c r="E235" s="100" t="s">
        <v>458</v>
      </c>
      <c r="F235" s="114" t="s">
        <v>6642</v>
      </c>
      <c r="G235" s="94">
        <v>40848</v>
      </c>
      <c r="H235" s="152">
        <v>45288</v>
      </c>
      <c r="I235" s="166" t="s">
        <v>6767</v>
      </c>
      <c r="J235" s="157"/>
      <c r="K235" s="81" t="s">
        <v>1987</v>
      </c>
      <c r="L235" s="81" t="s">
        <v>6643</v>
      </c>
      <c r="M235" s="81" t="s">
        <v>1277</v>
      </c>
    </row>
    <row r="236" spans="1:13" ht="65" customHeight="1">
      <c r="A236" s="114" t="s">
        <v>478</v>
      </c>
      <c r="B236" s="145" t="s">
        <v>558</v>
      </c>
      <c r="C236" s="90">
        <v>23030</v>
      </c>
      <c r="D236" s="100" t="s">
        <v>479</v>
      </c>
      <c r="E236" s="100" t="s">
        <v>6458</v>
      </c>
      <c r="F236" s="114"/>
      <c r="G236" s="94">
        <v>40848</v>
      </c>
      <c r="H236" s="152"/>
      <c r="I236" s="166"/>
      <c r="J236" s="157"/>
      <c r="K236" s="81" t="s">
        <v>130</v>
      </c>
      <c r="L236" s="81" t="s">
        <v>4455</v>
      </c>
      <c r="M236" s="81" t="s">
        <v>1278</v>
      </c>
    </row>
    <row r="237" spans="1:13" ht="39" customHeight="1">
      <c r="A237" s="114" t="s">
        <v>481</v>
      </c>
      <c r="B237" s="145" t="s">
        <v>480</v>
      </c>
      <c r="C237" s="90">
        <v>23031</v>
      </c>
      <c r="D237" s="100" t="s">
        <v>482</v>
      </c>
      <c r="E237" s="100" t="s">
        <v>435</v>
      </c>
      <c r="F237" s="114" t="s">
        <v>1749</v>
      </c>
      <c r="G237" s="94">
        <v>40848</v>
      </c>
      <c r="H237" s="152"/>
      <c r="I237" s="166"/>
      <c r="J237" s="157"/>
      <c r="K237" s="81" t="s">
        <v>188</v>
      </c>
      <c r="L237" s="81" t="s">
        <v>4456</v>
      </c>
      <c r="M237" s="81" t="s">
        <v>1279</v>
      </c>
    </row>
    <row r="238" spans="1:13" ht="65" customHeight="1">
      <c r="A238" s="114" t="s">
        <v>483</v>
      </c>
      <c r="B238" s="145" t="s">
        <v>559</v>
      </c>
      <c r="C238" s="90">
        <v>23032</v>
      </c>
      <c r="D238" s="100" t="s">
        <v>484</v>
      </c>
      <c r="E238" s="100" t="s">
        <v>6458</v>
      </c>
      <c r="F238" s="114" t="s">
        <v>1740</v>
      </c>
      <c r="G238" s="94">
        <v>40848</v>
      </c>
      <c r="H238" s="152"/>
      <c r="I238" s="166"/>
      <c r="J238" s="157"/>
      <c r="K238" s="81" t="s">
        <v>150</v>
      </c>
      <c r="L238" s="81" t="s">
        <v>4457</v>
      </c>
      <c r="M238" s="81" t="s">
        <v>1280</v>
      </c>
    </row>
    <row r="239" spans="1:13" ht="91" customHeight="1">
      <c r="A239" s="114" t="s">
        <v>3067</v>
      </c>
      <c r="B239" s="145" t="s">
        <v>3153</v>
      </c>
      <c r="C239" s="90">
        <v>23033</v>
      </c>
      <c r="D239" s="100" t="s">
        <v>485</v>
      </c>
      <c r="E239" s="100" t="s">
        <v>6458</v>
      </c>
      <c r="F239" s="114"/>
      <c r="G239" s="94">
        <v>40848</v>
      </c>
      <c r="H239" s="152"/>
      <c r="I239" s="166"/>
      <c r="J239" s="157"/>
      <c r="K239" s="81" t="s">
        <v>121</v>
      </c>
      <c r="L239" s="81" t="s">
        <v>5346</v>
      </c>
      <c r="M239" s="81" t="s">
        <v>1281</v>
      </c>
    </row>
    <row r="240" spans="1:13" ht="65" customHeight="1">
      <c r="A240" s="114" t="s">
        <v>5347</v>
      </c>
      <c r="B240" s="145" t="s">
        <v>486</v>
      </c>
      <c r="C240" s="90">
        <v>23034</v>
      </c>
      <c r="D240" s="100" t="s">
        <v>487</v>
      </c>
      <c r="E240" s="100" t="s">
        <v>488</v>
      </c>
      <c r="F240" s="114" t="s">
        <v>1741</v>
      </c>
      <c r="G240" s="94">
        <v>40848</v>
      </c>
      <c r="H240" s="152"/>
      <c r="I240" s="166"/>
      <c r="J240" s="157"/>
      <c r="K240" s="81" t="s">
        <v>188</v>
      </c>
      <c r="L240" s="81" t="s">
        <v>7858</v>
      </c>
      <c r="M240" s="81" t="s">
        <v>1282</v>
      </c>
    </row>
    <row r="241" spans="1:13" ht="39" customHeight="1">
      <c r="A241" s="114" t="s">
        <v>489</v>
      </c>
      <c r="B241" s="145" t="s">
        <v>560</v>
      </c>
      <c r="C241" s="90">
        <v>23035</v>
      </c>
      <c r="D241" s="100" t="s">
        <v>141</v>
      </c>
      <c r="E241" s="100" t="s">
        <v>6458</v>
      </c>
      <c r="F241" s="114" t="s">
        <v>1742</v>
      </c>
      <c r="G241" s="94">
        <v>40848</v>
      </c>
      <c r="H241" s="152"/>
      <c r="I241" s="166"/>
      <c r="J241" s="157"/>
      <c r="K241" s="81" t="s">
        <v>150</v>
      </c>
      <c r="L241" s="81" t="s">
        <v>4458</v>
      </c>
      <c r="M241" s="81" t="s">
        <v>1283</v>
      </c>
    </row>
    <row r="242" spans="1:13" ht="39" customHeight="1">
      <c r="A242" s="114" t="s">
        <v>490</v>
      </c>
      <c r="B242" s="145" t="s">
        <v>561</v>
      </c>
      <c r="C242" s="90">
        <v>23036</v>
      </c>
      <c r="D242" s="100" t="s">
        <v>491</v>
      </c>
      <c r="E242" s="100" t="s">
        <v>158</v>
      </c>
      <c r="F242" s="114"/>
      <c r="G242" s="94">
        <v>40848</v>
      </c>
      <c r="H242" s="152"/>
      <c r="I242" s="166"/>
      <c r="J242" s="157"/>
      <c r="K242" s="81" t="s">
        <v>119</v>
      </c>
      <c r="L242" s="81" t="s">
        <v>4459</v>
      </c>
      <c r="M242" s="81" t="s">
        <v>1284</v>
      </c>
    </row>
    <row r="243" spans="1:13" ht="39" customHeight="1">
      <c r="A243" s="114" t="s">
        <v>492</v>
      </c>
      <c r="B243" s="145" t="s">
        <v>562</v>
      </c>
      <c r="C243" s="90">
        <v>23037</v>
      </c>
      <c r="D243" s="100" t="s">
        <v>494</v>
      </c>
      <c r="E243" s="100" t="s">
        <v>186</v>
      </c>
      <c r="F243" s="114" t="s">
        <v>1743</v>
      </c>
      <c r="G243" s="94">
        <v>40848</v>
      </c>
      <c r="H243" s="152"/>
      <c r="I243" s="166"/>
      <c r="J243" s="157"/>
      <c r="K243" s="81" t="s">
        <v>150</v>
      </c>
      <c r="L243" s="81" t="s">
        <v>4368</v>
      </c>
      <c r="M243" s="81" t="s">
        <v>1285</v>
      </c>
    </row>
    <row r="244" spans="1:13" ht="52" customHeight="1">
      <c r="A244" s="114" t="s">
        <v>493</v>
      </c>
      <c r="B244" s="145" t="s">
        <v>563</v>
      </c>
      <c r="C244" s="90">
        <v>23038</v>
      </c>
      <c r="D244" s="100" t="s">
        <v>495</v>
      </c>
      <c r="E244" s="100" t="s">
        <v>186</v>
      </c>
      <c r="F244" s="114" t="s">
        <v>1744</v>
      </c>
      <c r="G244" s="94">
        <v>40848</v>
      </c>
      <c r="H244" s="152"/>
      <c r="I244" s="166"/>
      <c r="J244" s="157"/>
      <c r="K244" s="81" t="s">
        <v>119</v>
      </c>
      <c r="L244" s="81" t="s">
        <v>4460</v>
      </c>
      <c r="M244" s="81" t="s">
        <v>1286</v>
      </c>
    </row>
    <row r="245" spans="1:13" ht="39" customHeight="1">
      <c r="A245" s="114" t="s">
        <v>496</v>
      </c>
      <c r="B245" s="145" t="s">
        <v>564</v>
      </c>
      <c r="C245" s="90">
        <v>23039</v>
      </c>
      <c r="D245" s="100" t="s">
        <v>1552</v>
      </c>
      <c r="E245" s="100" t="s">
        <v>6458</v>
      </c>
      <c r="F245" s="114"/>
      <c r="G245" s="94">
        <v>40848</v>
      </c>
      <c r="H245" s="152"/>
      <c r="I245" s="166"/>
      <c r="J245" s="157"/>
      <c r="K245" s="81" t="s">
        <v>150</v>
      </c>
      <c r="L245" s="81" t="s">
        <v>4461</v>
      </c>
      <c r="M245" s="81" t="s">
        <v>1287</v>
      </c>
    </row>
    <row r="246" spans="1:13" ht="39" customHeight="1">
      <c r="A246" s="114" t="s">
        <v>497</v>
      </c>
      <c r="B246" s="145" t="s">
        <v>565</v>
      </c>
      <c r="C246" s="90">
        <v>23040</v>
      </c>
      <c r="D246" s="100" t="s">
        <v>6631</v>
      </c>
      <c r="E246" s="100" t="s">
        <v>6457</v>
      </c>
      <c r="F246" s="114" t="s">
        <v>1745</v>
      </c>
      <c r="G246" s="94">
        <v>40848</v>
      </c>
      <c r="H246" s="152"/>
      <c r="I246" s="166"/>
      <c r="J246" s="157"/>
      <c r="K246" s="81" t="s">
        <v>130</v>
      </c>
      <c r="L246" s="81" t="s">
        <v>6632</v>
      </c>
      <c r="M246" s="81" t="s">
        <v>1288</v>
      </c>
    </row>
    <row r="247" spans="1:13" ht="65" customHeight="1">
      <c r="A247" s="114" t="s">
        <v>498</v>
      </c>
      <c r="B247" s="145" t="s">
        <v>566</v>
      </c>
      <c r="C247" s="90">
        <v>23041</v>
      </c>
      <c r="D247" s="100" t="s">
        <v>499</v>
      </c>
      <c r="E247" s="100" t="s">
        <v>488</v>
      </c>
      <c r="F247" s="114" t="s">
        <v>1746</v>
      </c>
      <c r="G247" s="94">
        <v>40848</v>
      </c>
      <c r="H247" s="152"/>
      <c r="I247" s="166"/>
      <c r="J247" s="157"/>
      <c r="K247" s="81" t="s">
        <v>119</v>
      </c>
      <c r="L247" s="81" t="s">
        <v>4462</v>
      </c>
      <c r="M247" s="81" t="s">
        <v>1289</v>
      </c>
    </row>
    <row r="248" spans="1:13" ht="52" customHeight="1">
      <c r="A248" s="114" t="s">
        <v>500</v>
      </c>
      <c r="B248" s="145" t="s">
        <v>567</v>
      </c>
      <c r="C248" s="90">
        <v>23042</v>
      </c>
      <c r="D248" s="100" t="s">
        <v>501</v>
      </c>
      <c r="E248" s="100" t="s">
        <v>186</v>
      </c>
      <c r="F248" s="114" t="s">
        <v>1747</v>
      </c>
      <c r="G248" s="94">
        <v>40848</v>
      </c>
      <c r="H248" s="152"/>
      <c r="I248" s="166"/>
      <c r="J248" s="157"/>
      <c r="K248" s="81" t="s">
        <v>119</v>
      </c>
      <c r="L248" s="81" t="s">
        <v>7639</v>
      </c>
      <c r="M248" s="81" t="s">
        <v>1290</v>
      </c>
    </row>
    <row r="249" spans="1:13" ht="52" customHeight="1">
      <c r="A249" s="203" t="s">
        <v>502</v>
      </c>
      <c r="B249" s="145" t="s">
        <v>570</v>
      </c>
      <c r="C249" s="90">
        <v>23043</v>
      </c>
      <c r="D249" s="100" t="s">
        <v>503</v>
      </c>
      <c r="E249" s="100" t="s">
        <v>186</v>
      </c>
      <c r="F249" s="203" t="s">
        <v>1748</v>
      </c>
      <c r="G249" s="94">
        <v>40848</v>
      </c>
      <c r="H249" s="152"/>
      <c r="I249" s="166"/>
      <c r="J249" s="157"/>
      <c r="K249" s="81" t="s">
        <v>119</v>
      </c>
      <c r="L249" s="81" t="s">
        <v>4463</v>
      </c>
      <c r="M249" s="81" t="s">
        <v>1291</v>
      </c>
    </row>
    <row r="250" spans="1:13" ht="39" customHeight="1">
      <c r="A250" s="114" t="s">
        <v>504</v>
      </c>
      <c r="B250" s="145" t="s">
        <v>571</v>
      </c>
      <c r="C250" s="90">
        <v>23044</v>
      </c>
      <c r="D250" s="100" t="s">
        <v>505</v>
      </c>
      <c r="E250" s="100" t="s">
        <v>186</v>
      </c>
      <c r="F250" s="143" t="s">
        <v>7857</v>
      </c>
      <c r="G250" s="94">
        <v>40848</v>
      </c>
      <c r="H250" s="152"/>
      <c r="I250" s="166"/>
      <c r="J250" s="157"/>
      <c r="K250" s="81" t="s">
        <v>132</v>
      </c>
      <c r="L250" s="81" t="s">
        <v>4464</v>
      </c>
      <c r="M250" s="81" t="s">
        <v>1292</v>
      </c>
    </row>
    <row r="251" spans="1:13" ht="39" customHeight="1">
      <c r="A251" s="114" t="s">
        <v>506</v>
      </c>
      <c r="B251" s="145" t="s">
        <v>572</v>
      </c>
      <c r="C251" s="90">
        <v>23045</v>
      </c>
      <c r="D251" s="100" t="s">
        <v>345</v>
      </c>
      <c r="E251" s="100" t="s">
        <v>6458</v>
      </c>
      <c r="F251" s="114"/>
      <c r="G251" s="94">
        <v>40848</v>
      </c>
      <c r="H251" s="152"/>
      <c r="I251" s="166"/>
      <c r="J251" s="157"/>
      <c r="K251" s="81" t="s">
        <v>121</v>
      </c>
      <c r="L251" s="81" t="s">
        <v>4465</v>
      </c>
      <c r="M251" s="81" t="s">
        <v>1293</v>
      </c>
    </row>
    <row r="252" spans="1:13" ht="39" customHeight="1">
      <c r="A252" s="114" t="s">
        <v>507</v>
      </c>
      <c r="B252" s="145" t="s">
        <v>573</v>
      </c>
      <c r="C252" s="90">
        <v>23046</v>
      </c>
      <c r="D252" s="100" t="s">
        <v>508</v>
      </c>
      <c r="E252" s="100" t="s">
        <v>509</v>
      </c>
      <c r="F252" s="114"/>
      <c r="G252" s="94">
        <v>40848</v>
      </c>
      <c r="H252" s="152"/>
      <c r="I252" s="166"/>
      <c r="J252" s="157"/>
      <c r="K252" s="81" t="s">
        <v>122</v>
      </c>
      <c r="L252" s="81" t="s">
        <v>4466</v>
      </c>
      <c r="M252" s="81" t="s">
        <v>1294</v>
      </c>
    </row>
    <row r="253" spans="1:13" ht="39" customHeight="1">
      <c r="A253" s="114" t="s">
        <v>511</v>
      </c>
      <c r="B253" s="145" t="s">
        <v>574</v>
      </c>
      <c r="C253" s="90">
        <v>23048</v>
      </c>
      <c r="D253" s="100" t="s">
        <v>501</v>
      </c>
      <c r="E253" s="100" t="s">
        <v>186</v>
      </c>
      <c r="F253" s="114" t="s">
        <v>1750</v>
      </c>
      <c r="G253" s="94">
        <v>40878</v>
      </c>
      <c r="H253" s="152"/>
      <c r="I253" s="166"/>
      <c r="J253" s="157"/>
      <c r="K253" s="81" t="s">
        <v>130</v>
      </c>
      <c r="L253" s="81" t="s">
        <v>4467</v>
      </c>
      <c r="M253" s="112" t="s">
        <v>1295</v>
      </c>
    </row>
    <row r="254" spans="1:13" ht="78" customHeight="1">
      <c r="A254" s="114" t="s">
        <v>5586</v>
      </c>
      <c r="B254" s="145" t="s">
        <v>5587</v>
      </c>
      <c r="C254" s="90">
        <v>23049</v>
      </c>
      <c r="D254" s="100" t="s">
        <v>512</v>
      </c>
      <c r="E254" s="100" t="s">
        <v>186</v>
      </c>
      <c r="F254" s="114" t="s">
        <v>1751</v>
      </c>
      <c r="G254" s="94">
        <v>40878</v>
      </c>
      <c r="H254" s="152"/>
      <c r="I254" s="166"/>
      <c r="J254" s="157"/>
      <c r="K254" s="81" t="s">
        <v>119</v>
      </c>
      <c r="L254" s="81" t="s">
        <v>4468</v>
      </c>
      <c r="M254" s="81" t="s">
        <v>1296</v>
      </c>
    </row>
    <row r="255" spans="1:13" ht="52" customHeight="1">
      <c r="A255" s="114" t="s">
        <v>513</v>
      </c>
      <c r="B255" s="145" t="s">
        <v>575</v>
      </c>
      <c r="C255" s="90">
        <v>23050</v>
      </c>
      <c r="D255" s="100" t="s">
        <v>514</v>
      </c>
      <c r="E255" s="100" t="s">
        <v>6458</v>
      </c>
      <c r="F255" s="114" t="s">
        <v>1752</v>
      </c>
      <c r="G255" s="94">
        <v>40878</v>
      </c>
      <c r="H255" s="152">
        <v>45138</v>
      </c>
      <c r="I255" s="166" t="s">
        <v>6237</v>
      </c>
      <c r="J255" s="157"/>
      <c r="K255" s="81" t="s">
        <v>121</v>
      </c>
      <c r="L255" s="81" t="s">
        <v>8579</v>
      </c>
      <c r="M255" s="81" t="s">
        <v>1297</v>
      </c>
    </row>
    <row r="256" spans="1:13" ht="52" customHeight="1">
      <c r="A256" s="114" t="s">
        <v>515</v>
      </c>
      <c r="B256" s="145" t="s">
        <v>576</v>
      </c>
      <c r="C256" s="90">
        <v>23051</v>
      </c>
      <c r="D256" s="100" t="s">
        <v>516</v>
      </c>
      <c r="E256" s="100" t="s">
        <v>6458</v>
      </c>
      <c r="F256" s="114" t="s">
        <v>5933</v>
      </c>
      <c r="G256" s="94">
        <v>40878</v>
      </c>
      <c r="H256" s="152">
        <v>45380</v>
      </c>
      <c r="I256" s="166" t="s">
        <v>6890</v>
      </c>
      <c r="J256" s="157"/>
      <c r="K256" s="81" t="s">
        <v>163</v>
      </c>
      <c r="L256" s="81" t="s">
        <v>4976</v>
      </c>
      <c r="M256" s="81" t="s">
        <v>5932</v>
      </c>
    </row>
    <row r="257" spans="1:13" ht="65" customHeight="1">
      <c r="A257" s="114" t="s">
        <v>517</v>
      </c>
      <c r="B257" s="145" t="s">
        <v>577</v>
      </c>
      <c r="C257" s="90">
        <v>23052</v>
      </c>
      <c r="D257" s="100" t="s">
        <v>518</v>
      </c>
      <c r="E257" s="100" t="s">
        <v>6458</v>
      </c>
      <c r="F257" s="114" t="s">
        <v>1753</v>
      </c>
      <c r="G257" s="94">
        <v>40878</v>
      </c>
      <c r="H257" s="152"/>
      <c r="I257" s="166"/>
      <c r="J257" s="157"/>
      <c r="K257" s="81" t="s">
        <v>119</v>
      </c>
      <c r="L257" s="81" t="s">
        <v>4437</v>
      </c>
      <c r="M257" s="81" t="s">
        <v>1298</v>
      </c>
    </row>
    <row r="258" spans="1:13" ht="52" customHeight="1">
      <c r="A258" s="114" t="s">
        <v>519</v>
      </c>
      <c r="B258" s="145" t="s">
        <v>578</v>
      </c>
      <c r="C258" s="90">
        <v>23053</v>
      </c>
      <c r="D258" s="100" t="s">
        <v>520</v>
      </c>
      <c r="E258" s="100" t="s">
        <v>6458</v>
      </c>
      <c r="F258" s="114" t="s">
        <v>1754</v>
      </c>
      <c r="G258" s="94">
        <v>40878</v>
      </c>
      <c r="H258" s="152"/>
      <c r="I258" s="166"/>
      <c r="J258" s="157"/>
      <c r="K258" s="81" t="s">
        <v>121</v>
      </c>
      <c r="L258" s="81" t="s">
        <v>4437</v>
      </c>
      <c r="M258" s="81" t="s">
        <v>1299</v>
      </c>
    </row>
    <row r="259" spans="1:13" ht="65" customHeight="1">
      <c r="A259" s="114" t="s">
        <v>521</v>
      </c>
      <c r="B259" s="145" t="s">
        <v>579</v>
      </c>
      <c r="C259" s="90">
        <v>23054</v>
      </c>
      <c r="D259" s="100" t="s">
        <v>6047</v>
      </c>
      <c r="E259" s="100" t="s">
        <v>6458</v>
      </c>
      <c r="F259" s="114" t="s">
        <v>1755</v>
      </c>
      <c r="G259" s="94">
        <v>40878</v>
      </c>
      <c r="H259" s="152"/>
      <c r="I259" s="166"/>
      <c r="J259" s="157"/>
      <c r="K259" s="81" t="s">
        <v>150</v>
      </c>
      <c r="L259" s="81" t="s">
        <v>4469</v>
      </c>
      <c r="M259" s="81" t="s">
        <v>1300</v>
      </c>
    </row>
    <row r="260" spans="1:13" ht="65" customHeight="1">
      <c r="A260" s="114" t="s">
        <v>522</v>
      </c>
      <c r="B260" s="145" t="s">
        <v>580</v>
      </c>
      <c r="C260" s="90">
        <v>23055</v>
      </c>
      <c r="D260" s="100" t="s">
        <v>6047</v>
      </c>
      <c r="E260" s="100" t="s">
        <v>6458</v>
      </c>
      <c r="F260" s="114"/>
      <c r="G260" s="94">
        <v>40878</v>
      </c>
      <c r="H260" s="152"/>
      <c r="I260" s="166"/>
      <c r="J260" s="157"/>
      <c r="K260" s="81" t="s">
        <v>150</v>
      </c>
      <c r="L260" s="81" t="s">
        <v>4469</v>
      </c>
      <c r="M260" s="81" t="s">
        <v>1300</v>
      </c>
    </row>
    <row r="261" spans="1:13" ht="39" customHeight="1">
      <c r="A261" s="114" t="s">
        <v>2827</v>
      </c>
      <c r="B261" s="145" t="s">
        <v>3091</v>
      </c>
      <c r="C261" s="90">
        <v>23057</v>
      </c>
      <c r="D261" s="100" t="s">
        <v>523</v>
      </c>
      <c r="E261" s="100" t="s">
        <v>6458</v>
      </c>
      <c r="F261" s="143" t="s">
        <v>2828</v>
      </c>
      <c r="G261" s="94">
        <v>40878</v>
      </c>
      <c r="H261" s="152"/>
      <c r="I261" s="166"/>
      <c r="J261" s="157"/>
      <c r="K261" s="81" t="s">
        <v>150</v>
      </c>
      <c r="L261" s="81" t="s">
        <v>4470</v>
      </c>
      <c r="M261" s="81" t="s">
        <v>1301</v>
      </c>
    </row>
    <row r="262" spans="1:13" ht="52" customHeight="1">
      <c r="A262" s="114" t="s">
        <v>524</v>
      </c>
      <c r="B262" s="145" t="s">
        <v>581</v>
      </c>
      <c r="C262" s="90">
        <v>23058</v>
      </c>
      <c r="D262" s="100" t="s">
        <v>525</v>
      </c>
      <c r="E262" s="100" t="s">
        <v>6458</v>
      </c>
      <c r="F262" s="114" t="s">
        <v>1756</v>
      </c>
      <c r="G262" s="94">
        <v>40878</v>
      </c>
      <c r="H262" s="152"/>
      <c r="I262" s="166"/>
      <c r="J262" s="157"/>
      <c r="K262" s="81" t="s">
        <v>119</v>
      </c>
      <c r="L262" s="81" t="s">
        <v>4471</v>
      </c>
      <c r="M262" s="81" t="s">
        <v>1302</v>
      </c>
    </row>
    <row r="263" spans="1:13" ht="65" customHeight="1">
      <c r="A263" s="114" t="s">
        <v>526</v>
      </c>
      <c r="B263" s="145" t="s">
        <v>3092</v>
      </c>
      <c r="C263" s="90">
        <v>23059</v>
      </c>
      <c r="D263" s="100" t="s">
        <v>2661</v>
      </c>
      <c r="E263" s="100" t="s">
        <v>6458</v>
      </c>
      <c r="F263" s="114" t="s">
        <v>5349</v>
      </c>
      <c r="G263" s="94">
        <v>40878</v>
      </c>
      <c r="H263" s="152">
        <v>44558</v>
      </c>
      <c r="I263" s="166" t="s">
        <v>5503</v>
      </c>
      <c r="J263" s="157"/>
      <c r="K263" s="81" t="s">
        <v>121</v>
      </c>
      <c r="L263" s="81" t="s">
        <v>5348</v>
      </c>
      <c r="M263" s="81" t="s">
        <v>5350</v>
      </c>
    </row>
    <row r="264" spans="1:13" ht="39" customHeight="1">
      <c r="A264" s="114" t="s">
        <v>5934</v>
      </c>
      <c r="B264" s="145" t="s">
        <v>5935</v>
      </c>
      <c r="C264" s="90">
        <v>23060</v>
      </c>
      <c r="D264" s="100" t="s">
        <v>476</v>
      </c>
      <c r="E264" s="100" t="s">
        <v>186</v>
      </c>
      <c r="F264" s="114"/>
      <c r="G264" s="94">
        <v>40878</v>
      </c>
      <c r="H264" s="152"/>
      <c r="I264" s="166"/>
      <c r="J264" s="157"/>
      <c r="K264" s="81" t="s">
        <v>119</v>
      </c>
      <c r="L264" s="81" t="s">
        <v>5936</v>
      </c>
      <c r="M264" s="81" t="s">
        <v>1303</v>
      </c>
    </row>
    <row r="265" spans="1:13" ht="39" customHeight="1">
      <c r="A265" s="114" t="s">
        <v>527</v>
      </c>
      <c r="B265" s="145" t="s">
        <v>583</v>
      </c>
      <c r="C265" s="90">
        <v>23061</v>
      </c>
      <c r="D265" s="100" t="s">
        <v>528</v>
      </c>
      <c r="E265" s="100" t="s">
        <v>186</v>
      </c>
      <c r="F265" s="114"/>
      <c r="G265" s="94">
        <v>40878</v>
      </c>
      <c r="H265" s="152"/>
      <c r="I265" s="166"/>
      <c r="J265" s="157"/>
      <c r="K265" s="81" t="s">
        <v>589</v>
      </c>
      <c r="L265" s="81" t="s">
        <v>4472</v>
      </c>
      <c r="M265" s="81" t="s">
        <v>1304</v>
      </c>
    </row>
    <row r="266" spans="1:13" ht="52" customHeight="1">
      <c r="A266" s="114" t="s">
        <v>969</v>
      </c>
      <c r="B266" s="145" t="s">
        <v>584</v>
      </c>
      <c r="C266" s="90">
        <v>23062</v>
      </c>
      <c r="D266" s="100" t="s">
        <v>529</v>
      </c>
      <c r="E266" s="100" t="s">
        <v>6458</v>
      </c>
      <c r="F266" s="143" t="s">
        <v>2829</v>
      </c>
      <c r="G266" s="94">
        <v>40878</v>
      </c>
      <c r="H266" s="152"/>
      <c r="I266" s="166"/>
      <c r="J266" s="157"/>
      <c r="K266" s="81" t="s">
        <v>121</v>
      </c>
      <c r="L266" s="81" t="s">
        <v>7859</v>
      </c>
      <c r="M266" s="81" t="s">
        <v>5937</v>
      </c>
    </row>
    <row r="267" spans="1:13" ht="39" customHeight="1">
      <c r="A267" s="114" t="s">
        <v>530</v>
      </c>
      <c r="B267" s="145" t="s">
        <v>585</v>
      </c>
      <c r="C267" s="90">
        <v>23063</v>
      </c>
      <c r="D267" s="100" t="s">
        <v>531</v>
      </c>
      <c r="E267" s="100" t="s">
        <v>186</v>
      </c>
      <c r="F267" s="114" t="s">
        <v>1757</v>
      </c>
      <c r="G267" s="94">
        <v>40878</v>
      </c>
      <c r="H267" s="152"/>
      <c r="I267" s="166"/>
      <c r="J267" s="157"/>
      <c r="K267" s="81" t="s">
        <v>122</v>
      </c>
      <c r="L267" s="81" t="s">
        <v>4473</v>
      </c>
      <c r="M267" s="81" t="s">
        <v>1305</v>
      </c>
    </row>
    <row r="268" spans="1:13" ht="65" customHeight="1">
      <c r="A268" s="114" t="s">
        <v>532</v>
      </c>
      <c r="B268" s="145" t="s">
        <v>3154</v>
      </c>
      <c r="C268" s="90">
        <v>23065</v>
      </c>
      <c r="D268" s="100" t="s">
        <v>533</v>
      </c>
      <c r="E268" s="100" t="s">
        <v>6458</v>
      </c>
      <c r="F268" s="143" t="s">
        <v>2830</v>
      </c>
      <c r="G268" s="94">
        <v>40878</v>
      </c>
      <c r="H268" s="152"/>
      <c r="I268" s="166"/>
      <c r="J268" s="157"/>
      <c r="K268" s="81" t="s">
        <v>1987</v>
      </c>
      <c r="L268" s="81" t="s">
        <v>5351</v>
      </c>
      <c r="M268" s="81" t="s">
        <v>1306</v>
      </c>
    </row>
    <row r="269" spans="1:13" ht="52" customHeight="1">
      <c r="A269" s="114" t="s">
        <v>535</v>
      </c>
      <c r="B269" s="145" t="s">
        <v>534</v>
      </c>
      <c r="C269" s="90">
        <v>23066</v>
      </c>
      <c r="D269" s="100" t="s">
        <v>536</v>
      </c>
      <c r="E269" s="100" t="s">
        <v>6458</v>
      </c>
      <c r="F269" s="114"/>
      <c r="G269" s="94">
        <v>40878</v>
      </c>
      <c r="H269" s="152"/>
      <c r="I269" s="166"/>
      <c r="J269" s="157"/>
      <c r="K269" s="81" t="s">
        <v>130</v>
      </c>
      <c r="L269" s="81" t="s">
        <v>4474</v>
      </c>
      <c r="M269" s="81" t="s">
        <v>1307</v>
      </c>
    </row>
    <row r="270" spans="1:13" ht="39" customHeight="1">
      <c r="A270" s="114" t="s">
        <v>537</v>
      </c>
      <c r="B270" s="145" t="s">
        <v>586</v>
      </c>
      <c r="C270" s="90">
        <v>23067</v>
      </c>
      <c r="D270" s="100" t="s">
        <v>538</v>
      </c>
      <c r="E270" s="100" t="s">
        <v>186</v>
      </c>
      <c r="F270" s="114" t="s">
        <v>1758</v>
      </c>
      <c r="G270" s="94">
        <v>40878</v>
      </c>
      <c r="H270" s="152"/>
      <c r="I270" s="166"/>
      <c r="J270" s="157"/>
      <c r="K270" s="81" t="s">
        <v>119</v>
      </c>
      <c r="L270" s="81" t="s">
        <v>7306</v>
      </c>
      <c r="M270" s="81" t="s">
        <v>1308</v>
      </c>
    </row>
    <row r="271" spans="1:13" ht="65" customHeight="1">
      <c r="A271" s="114" t="s">
        <v>539</v>
      </c>
      <c r="B271" s="145" t="s">
        <v>587</v>
      </c>
      <c r="C271" s="90">
        <v>23068</v>
      </c>
      <c r="D271" s="100" t="s">
        <v>541</v>
      </c>
      <c r="E271" s="100" t="s">
        <v>186</v>
      </c>
      <c r="F271" s="114" t="s">
        <v>1759</v>
      </c>
      <c r="G271" s="94">
        <v>40878</v>
      </c>
      <c r="H271" s="152"/>
      <c r="I271" s="166"/>
      <c r="J271" s="157"/>
      <c r="K271" s="81" t="s">
        <v>130</v>
      </c>
      <c r="L271" s="81" t="s">
        <v>4475</v>
      </c>
      <c r="M271" s="81" t="s">
        <v>1309</v>
      </c>
    </row>
    <row r="272" spans="1:13" ht="65" customHeight="1">
      <c r="A272" s="114" t="s">
        <v>540</v>
      </c>
      <c r="B272" s="145" t="s">
        <v>1892</v>
      </c>
      <c r="C272" s="90">
        <v>23069</v>
      </c>
      <c r="D272" s="100" t="s">
        <v>542</v>
      </c>
      <c r="E272" s="100" t="s">
        <v>6458</v>
      </c>
      <c r="F272" s="114" t="s">
        <v>5938</v>
      </c>
      <c r="G272" s="94">
        <v>40878</v>
      </c>
      <c r="H272" s="152">
        <v>45351</v>
      </c>
      <c r="I272" s="166" t="s">
        <v>6820</v>
      </c>
      <c r="J272" s="157"/>
      <c r="K272" s="81" t="s">
        <v>119</v>
      </c>
      <c r="L272" s="81" t="s">
        <v>4476</v>
      </c>
      <c r="M272" s="81" t="s">
        <v>5939</v>
      </c>
    </row>
    <row r="273" spans="1:13" ht="52" customHeight="1">
      <c r="A273" s="115" t="s">
        <v>543</v>
      </c>
      <c r="B273" s="145" t="s">
        <v>1982</v>
      </c>
      <c r="C273" s="90">
        <v>23070</v>
      </c>
      <c r="D273" s="100" t="s">
        <v>544</v>
      </c>
      <c r="E273" s="100" t="s">
        <v>6458</v>
      </c>
      <c r="F273" s="115"/>
      <c r="G273" s="94">
        <v>40878</v>
      </c>
      <c r="H273" s="152"/>
      <c r="I273" s="166"/>
      <c r="J273" s="157"/>
      <c r="K273" s="81" t="s">
        <v>150</v>
      </c>
      <c r="L273" s="81" t="s">
        <v>8711</v>
      </c>
      <c r="M273" s="81" t="s">
        <v>1310</v>
      </c>
    </row>
    <row r="274" spans="1:13" ht="39" customHeight="1">
      <c r="A274" s="114" t="s">
        <v>545</v>
      </c>
      <c r="B274" s="145" t="s">
        <v>420</v>
      </c>
      <c r="C274" s="90">
        <v>23071</v>
      </c>
      <c r="D274" s="100" t="s">
        <v>505</v>
      </c>
      <c r="E274" s="100" t="s">
        <v>186</v>
      </c>
      <c r="F274" s="143" t="s">
        <v>2812</v>
      </c>
      <c r="G274" s="94">
        <v>40878</v>
      </c>
      <c r="H274" s="152"/>
      <c r="I274" s="166"/>
      <c r="J274" s="157"/>
      <c r="K274" s="81" t="s">
        <v>130</v>
      </c>
      <c r="L274" s="81" t="s">
        <v>4477</v>
      </c>
      <c r="M274" s="81" t="s">
        <v>2813</v>
      </c>
    </row>
    <row r="275" spans="1:13" ht="52" customHeight="1">
      <c r="A275" s="114" t="s">
        <v>547</v>
      </c>
      <c r="B275" s="145" t="s">
        <v>588</v>
      </c>
      <c r="C275" s="90">
        <v>23072</v>
      </c>
      <c r="D275" s="100" t="s">
        <v>546</v>
      </c>
      <c r="E275" s="100" t="s">
        <v>6458</v>
      </c>
      <c r="F275" s="143" t="s">
        <v>3010</v>
      </c>
      <c r="G275" s="94">
        <v>40878</v>
      </c>
      <c r="H275" s="152"/>
      <c r="I275" s="166"/>
      <c r="J275" s="157"/>
      <c r="K275" s="81" t="s">
        <v>122</v>
      </c>
      <c r="L275" s="81" t="s">
        <v>7860</v>
      </c>
      <c r="M275" s="81" t="s">
        <v>1311</v>
      </c>
    </row>
    <row r="276" spans="1:13" ht="52" customHeight="1">
      <c r="A276" s="114" t="s">
        <v>592</v>
      </c>
      <c r="B276" s="145" t="s">
        <v>591</v>
      </c>
      <c r="C276" s="90">
        <v>23074</v>
      </c>
      <c r="D276" s="100" t="s">
        <v>593</v>
      </c>
      <c r="E276" s="100" t="s">
        <v>127</v>
      </c>
      <c r="F276" s="114" t="s">
        <v>1760</v>
      </c>
      <c r="G276" s="94">
        <v>40918</v>
      </c>
      <c r="H276" s="152"/>
      <c r="I276" s="166"/>
      <c r="J276" s="157"/>
      <c r="K276" s="81" t="s">
        <v>132</v>
      </c>
      <c r="L276" s="81" t="s">
        <v>4478</v>
      </c>
      <c r="M276" s="81" t="s">
        <v>1312</v>
      </c>
    </row>
    <row r="277" spans="1:13" ht="39" customHeight="1">
      <c r="A277" s="114" t="s">
        <v>595</v>
      </c>
      <c r="B277" s="145" t="s">
        <v>594</v>
      </c>
      <c r="C277" s="90">
        <v>23075</v>
      </c>
      <c r="D277" s="100" t="s">
        <v>596</v>
      </c>
      <c r="E277" s="100" t="s">
        <v>127</v>
      </c>
      <c r="F277" s="114" t="s">
        <v>1761</v>
      </c>
      <c r="G277" s="94">
        <v>40918</v>
      </c>
      <c r="H277" s="152"/>
      <c r="I277" s="166"/>
      <c r="J277" s="157"/>
      <c r="K277" s="81" t="s">
        <v>132</v>
      </c>
      <c r="L277" s="81" t="s">
        <v>8713</v>
      </c>
      <c r="M277" s="81" t="s">
        <v>1313</v>
      </c>
    </row>
    <row r="278" spans="1:13" ht="39" customHeight="1">
      <c r="A278" s="114" t="s">
        <v>598</v>
      </c>
      <c r="B278" s="145" t="s">
        <v>597</v>
      </c>
      <c r="C278" s="90">
        <v>23077</v>
      </c>
      <c r="D278" s="100" t="s">
        <v>2461</v>
      </c>
      <c r="E278" s="100" t="s">
        <v>6458</v>
      </c>
      <c r="F278" s="143" t="s">
        <v>2460</v>
      </c>
      <c r="G278" s="94">
        <v>40918</v>
      </c>
      <c r="H278" s="152"/>
      <c r="I278" s="166"/>
      <c r="J278" s="157"/>
      <c r="K278" s="81" t="s">
        <v>130</v>
      </c>
      <c r="L278" s="81" t="s">
        <v>4479</v>
      </c>
      <c r="M278" s="81" t="s">
        <v>1314</v>
      </c>
    </row>
    <row r="279" spans="1:13" ht="65" customHeight="1">
      <c r="A279" s="114" t="s">
        <v>600</v>
      </c>
      <c r="B279" s="145" t="s">
        <v>599</v>
      </c>
      <c r="C279" s="90">
        <v>23078</v>
      </c>
      <c r="D279" s="100" t="s">
        <v>601</v>
      </c>
      <c r="E279" s="100" t="s">
        <v>6458</v>
      </c>
      <c r="F279" s="114" t="s">
        <v>1762</v>
      </c>
      <c r="G279" s="94">
        <v>40918</v>
      </c>
      <c r="H279" s="152">
        <v>44316</v>
      </c>
      <c r="I279" s="166" t="s">
        <v>5043</v>
      </c>
      <c r="J279" s="157"/>
      <c r="K279" s="81" t="s">
        <v>130</v>
      </c>
      <c r="L279" s="81" t="s">
        <v>5138</v>
      </c>
      <c r="M279" s="81" t="s">
        <v>1315</v>
      </c>
    </row>
    <row r="280" spans="1:13" ht="52" customHeight="1">
      <c r="A280" s="114" t="s">
        <v>2831</v>
      </c>
      <c r="B280" s="145" t="s">
        <v>2870</v>
      </c>
      <c r="C280" s="90">
        <v>23079</v>
      </c>
      <c r="D280" s="100" t="s">
        <v>602</v>
      </c>
      <c r="E280" s="100" t="s">
        <v>6458</v>
      </c>
      <c r="F280" s="114" t="s">
        <v>1763</v>
      </c>
      <c r="G280" s="94">
        <v>40918</v>
      </c>
      <c r="H280" s="152"/>
      <c r="I280" s="166"/>
      <c r="J280" s="157"/>
      <c r="K280" s="81" t="s">
        <v>150</v>
      </c>
      <c r="L280" s="81" t="s">
        <v>4869</v>
      </c>
      <c r="M280" s="81" t="s">
        <v>5233</v>
      </c>
    </row>
    <row r="281" spans="1:13" ht="39" customHeight="1">
      <c r="A281" s="114" t="s">
        <v>2865</v>
      </c>
      <c r="B281" s="145" t="s">
        <v>2866</v>
      </c>
      <c r="C281" s="90">
        <v>23080</v>
      </c>
      <c r="D281" s="100" t="s">
        <v>603</v>
      </c>
      <c r="E281" s="100" t="s">
        <v>6458</v>
      </c>
      <c r="F281" s="114" t="s">
        <v>2867</v>
      </c>
      <c r="G281" s="94">
        <v>40918</v>
      </c>
      <c r="H281" s="152"/>
      <c r="I281" s="166"/>
      <c r="J281" s="157"/>
      <c r="K281" s="81" t="s">
        <v>132</v>
      </c>
      <c r="L281" s="81" t="s">
        <v>8628</v>
      </c>
      <c r="M281" s="81" t="s">
        <v>2886</v>
      </c>
    </row>
    <row r="282" spans="1:13" ht="39" customHeight="1">
      <c r="A282" s="114" t="s">
        <v>605</v>
      </c>
      <c r="B282" s="145" t="s">
        <v>604</v>
      </c>
      <c r="C282" s="90">
        <v>23081</v>
      </c>
      <c r="D282" s="100" t="s">
        <v>510</v>
      </c>
      <c r="E282" s="100" t="s">
        <v>138</v>
      </c>
      <c r="F282" s="114" t="s">
        <v>1764</v>
      </c>
      <c r="G282" s="94">
        <v>40918</v>
      </c>
      <c r="H282" s="152"/>
      <c r="I282" s="166"/>
      <c r="J282" s="157"/>
      <c r="K282" s="81" t="s">
        <v>119</v>
      </c>
      <c r="L282" s="81" t="s">
        <v>8280</v>
      </c>
      <c r="M282" s="81" t="s">
        <v>1316</v>
      </c>
    </row>
    <row r="283" spans="1:13" ht="52" customHeight="1">
      <c r="A283" s="114" t="s">
        <v>607</v>
      </c>
      <c r="B283" s="145" t="s">
        <v>606</v>
      </c>
      <c r="C283" s="90">
        <v>23082</v>
      </c>
      <c r="D283" s="100" t="s">
        <v>474</v>
      </c>
      <c r="E283" s="100" t="s">
        <v>186</v>
      </c>
      <c r="F283" s="114" t="s">
        <v>1765</v>
      </c>
      <c r="G283" s="94">
        <v>40918</v>
      </c>
      <c r="H283" s="152">
        <v>45380</v>
      </c>
      <c r="I283" s="166" t="s">
        <v>6876</v>
      </c>
      <c r="J283" s="157"/>
      <c r="K283" s="81" t="s">
        <v>1987</v>
      </c>
      <c r="L283" s="81" t="s">
        <v>4480</v>
      </c>
      <c r="M283" s="81" t="s">
        <v>1317</v>
      </c>
    </row>
    <row r="284" spans="1:13" ht="39" customHeight="1">
      <c r="A284" s="114" t="s">
        <v>609</v>
      </c>
      <c r="B284" s="145" t="s">
        <v>608</v>
      </c>
      <c r="C284" s="90">
        <v>23083</v>
      </c>
      <c r="D284" s="100" t="s">
        <v>542</v>
      </c>
      <c r="E284" s="100" t="s">
        <v>610</v>
      </c>
      <c r="F284" s="114" t="s">
        <v>1766</v>
      </c>
      <c r="G284" s="94">
        <v>40918</v>
      </c>
      <c r="H284" s="152"/>
      <c r="I284" s="166"/>
      <c r="J284" s="157"/>
      <c r="K284" s="81" t="s">
        <v>119</v>
      </c>
      <c r="L284" s="81" t="s">
        <v>4481</v>
      </c>
      <c r="M284" s="81" t="s">
        <v>1318</v>
      </c>
    </row>
    <row r="285" spans="1:13" ht="65" customHeight="1">
      <c r="A285" s="114" t="s">
        <v>6994</v>
      </c>
      <c r="B285" s="145" t="s">
        <v>6995</v>
      </c>
      <c r="C285" s="90">
        <v>23084</v>
      </c>
      <c r="D285" s="100" t="s">
        <v>611</v>
      </c>
      <c r="E285" s="100" t="s">
        <v>127</v>
      </c>
      <c r="F285" s="114" t="s">
        <v>5794</v>
      </c>
      <c r="G285" s="94">
        <v>40918</v>
      </c>
      <c r="H285" s="152"/>
      <c r="I285" s="166"/>
      <c r="J285" s="157"/>
      <c r="K285" s="81" t="s">
        <v>119</v>
      </c>
      <c r="L285" s="81" t="s">
        <v>6996</v>
      </c>
      <c r="M285" s="81" t="s">
        <v>2832</v>
      </c>
    </row>
    <row r="286" spans="1:13" ht="39" customHeight="1">
      <c r="A286" s="114" t="s">
        <v>613</v>
      </c>
      <c r="B286" s="145" t="s">
        <v>612</v>
      </c>
      <c r="C286" s="90">
        <v>23085</v>
      </c>
      <c r="D286" s="100" t="s">
        <v>614</v>
      </c>
      <c r="E286" s="100" t="s">
        <v>488</v>
      </c>
      <c r="F286" s="114"/>
      <c r="G286" s="94">
        <v>40918</v>
      </c>
      <c r="H286" s="152"/>
      <c r="I286" s="166"/>
      <c r="J286" s="157"/>
      <c r="K286" s="81" t="s">
        <v>119</v>
      </c>
      <c r="L286" s="81" t="s">
        <v>4482</v>
      </c>
      <c r="M286" s="81" t="s">
        <v>1319</v>
      </c>
    </row>
    <row r="287" spans="1:13" ht="52" customHeight="1">
      <c r="A287" s="114" t="s">
        <v>616</v>
      </c>
      <c r="B287" s="145" t="s">
        <v>615</v>
      </c>
      <c r="C287" s="90">
        <v>23086</v>
      </c>
      <c r="D287" s="100" t="s">
        <v>153</v>
      </c>
      <c r="E287" s="100" t="s">
        <v>186</v>
      </c>
      <c r="F287" s="114" t="s">
        <v>1767</v>
      </c>
      <c r="G287" s="94">
        <v>40918</v>
      </c>
      <c r="H287" s="152"/>
      <c r="I287" s="166"/>
      <c r="J287" s="157"/>
      <c r="K287" s="81" t="s">
        <v>121</v>
      </c>
      <c r="L287" s="81" t="s">
        <v>4483</v>
      </c>
      <c r="M287" s="81" t="s">
        <v>1320</v>
      </c>
    </row>
    <row r="288" spans="1:13" ht="52" customHeight="1">
      <c r="A288" s="114" t="s">
        <v>618</v>
      </c>
      <c r="B288" s="145" t="s">
        <v>617</v>
      </c>
      <c r="C288" s="90">
        <v>23087</v>
      </c>
      <c r="D288" s="100" t="s">
        <v>619</v>
      </c>
      <c r="E288" s="100" t="s">
        <v>509</v>
      </c>
      <c r="F288" s="114" t="s">
        <v>1768</v>
      </c>
      <c r="G288" s="94">
        <v>40918</v>
      </c>
      <c r="H288" s="152"/>
      <c r="I288" s="166"/>
      <c r="J288" s="157"/>
      <c r="K288" s="81" t="s">
        <v>1987</v>
      </c>
      <c r="L288" s="81" t="s">
        <v>5352</v>
      </c>
      <c r="M288" s="81" t="s">
        <v>1321</v>
      </c>
    </row>
    <row r="289" spans="1:13" ht="91" customHeight="1">
      <c r="A289" s="114" t="s">
        <v>621</v>
      </c>
      <c r="B289" s="145" t="s">
        <v>620</v>
      </c>
      <c r="C289" s="90">
        <v>23088</v>
      </c>
      <c r="D289" s="100" t="s">
        <v>622</v>
      </c>
      <c r="E289" s="100" t="s">
        <v>623</v>
      </c>
      <c r="F289" s="143" t="s">
        <v>2833</v>
      </c>
      <c r="G289" s="94">
        <v>40918</v>
      </c>
      <c r="H289" s="152">
        <v>44957</v>
      </c>
      <c r="I289" s="166" t="s">
        <v>7099</v>
      </c>
      <c r="J289" s="157"/>
      <c r="K289" s="81" t="s">
        <v>119</v>
      </c>
      <c r="L289" s="81" t="s">
        <v>8470</v>
      </c>
      <c r="M289" s="81" t="s">
        <v>1322</v>
      </c>
    </row>
    <row r="290" spans="1:13" ht="65" customHeight="1">
      <c r="A290" s="114" t="s">
        <v>7861</v>
      </c>
      <c r="B290" s="145" t="s">
        <v>624</v>
      </c>
      <c r="C290" s="90">
        <v>23089</v>
      </c>
      <c r="D290" s="100" t="s">
        <v>625</v>
      </c>
      <c r="E290" s="100" t="s">
        <v>509</v>
      </c>
      <c r="F290" s="114"/>
      <c r="G290" s="94">
        <v>40918</v>
      </c>
      <c r="H290" s="152"/>
      <c r="I290" s="166"/>
      <c r="J290" s="157"/>
      <c r="K290" s="81" t="s">
        <v>130</v>
      </c>
      <c r="L290" s="81" t="s">
        <v>4484</v>
      </c>
      <c r="M290" s="81" t="s">
        <v>1323</v>
      </c>
    </row>
    <row r="291" spans="1:13" ht="52" customHeight="1">
      <c r="A291" s="114" t="s">
        <v>627</v>
      </c>
      <c r="B291" s="145" t="s">
        <v>626</v>
      </c>
      <c r="C291" s="90">
        <v>23090</v>
      </c>
      <c r="D291" s="100" t="s">
        <v>628</v>
      </c>
      <c r="E291" s="100" t="s">
        <v>6458</v>
      </c>
      <c r="F291" s="114" t="s">
        <v>1769</v>
      </c>
      <c r="G291" s="94">
        <v>40918</v>
      </c>
      <c r="H291" s="152"/>
      <c r="I291" s="166"/>
      <c r="J291" s="157"/>
      <c r="K291" s="81" t="s">
        <v>121</v>
      </c>
      <c r="L291" s="81" t="s">
        <v>4485</v>
      </c>
      <c r="M291" s="81" t="s">
        <v>1324</v>
      </c>
    </row>
    <row r="292" spans="1:13" ht="52" customHeight="1">
      <c r="A292" s="114" t="s">
        <v>630</v>
      </c>
      <c r="B292" s="145" t="s">
        <v>629</v>
      </c>
      <c r="C292" s="90">
        <v>23091</v>
      </c>
      <c r="D292" s="100" t="s">
        <v>631</v>
      </c>
      <c r="E292" s="100" t="s">
        <v>6458</v>
      </c>
      <c r="F292" s="114" t="s">
        <v>1770</v>
      </c>
      <c r="G292" s="94">
        <v>40918</v>
      </c>
      <c r="H292" s="152"/>
      <c r="I292" s="166"/>
      <c r="J292" s="157"/>
      <c r="K292" s="81" t="s">
        <v>121</v>
      </c>
      <c r="L292" s="81" t="s">
        <v>4486</v>
      </c>
      <c r="M292" s="81" t="s">
        <v>1325</v>
      </c>
    </row>
    <row r="293" spans="1:13" ht="52" customHeight="1">
      <c r="A293" s="114" t="s">
        <v>633</v>
      </c>
      <c r="B293" s="145" t="s">
        <v>632</v>
      </c>
      <c r="C293" s="90">
        <v>23092</v>
      </c>
      <c r="D293" s="100" t="s">
        <v>628</v>
      </c>
      <c r="E293" s="100" t="s">
        <v>6458</v>
      </c>
      <c r="F293" s="114"/>
      <c r="G293" s="94">
        <v>40918</v>
      </c>
      <c r="H293" s="152"/>
      <c r="I293" s="166"/>
      <c r="J293" s="157"/>
      <c r="K293" s="81" t="s">
        <v>121</v>
      </c>
      <c r="L293" s="81" t="s">
        <v>4485</v>
      </c>
      <c r="M293" s="81" t="s">
        <v>1326</v>
      </c>
    </row>
    <row r="294" spans="1:13" ht="65" customHeight="1">
      <c r="A294" s="114" t="s">
        <v>635</v>
      </c>
      <c r="B294" s="145" t="s">
        <v>634</v>
      </c>
      <c r="C294" s="90">
        <v>23093</v>
      </c>
      <c r="D294" s="100" t="s">
        <v>636</v>
      </c>
      <c r="E294" s="100" t="s">
        <v>6458</v>
      </c>
      <c r="F294" s="114" t="s">
        <v>1771</v>
      </c>
      <c r="G294" s="94">
        <v>40918</v>
      </c>
      <c r="H294" s="152"/>
      <c r="I294" s="166"/>
      <c r="J294" s="157"/>
      <c r="K294" s="81" t="s">
        <v>130</v>
      </c>
      <c r="L294" s="81" t="s">
        <v>4487</v>
      </c>
      <c r="M294" s="81" t="s">
        <v>1327</v>
      </c>
    </row>
    <row r="295" spans="1:13" ht="39" customHeight="1">
      <c r="A295" s="114" t="s">
        <v>638</v>
      </c>
      <c r="B295" s="145" t="s">
        <v>637</v>
      </c>
      <c r="C295" s="90">
        <v>23094</v>
      </c>
      <c r="D295" s="100" t="s">
        <v>639</v>
      </c>
      <c r="E295" s="100" t="s">
        <v>488</v>
      </c>
      <c r="F295" s="114" t="s">
        <v>1772</v>
      </c>
      <c r="G295" s="94">
        <v>40918</v>
      </c>
      <c r="H295" s="152"/>
      <c r="I295" s="166"/>
      <c r="J295" s="157"/>
      <c r="K295" s="81" t="s">
        <v>119</v>
      </c>
      <c r="L295" s="81" t="s">
        <v>4488</v>
      </c>
      <c r="M295" s="81" t="s">
        <v>1328</v>
      </c>
    </row>
    <row r="296" spans="1:13" ht="65" customHeight="1">
      <c r="A296" s="114" t="s">
        <v>641</v>
      </c>
      <c r="B296" s="145" t="s">
        <v>640</v>
      </c>
      <c r="C296" s="90">
        <v>23095</v>
      </c>
      <c r="D296" s="100" t="s">
        <v>642</v>
      </c>
      <c r="E296" s="100" t="s">
        <v>6458</v>
      </c>
      <c r="F296" s="114" t="s">
        <v>1773</v>
      </c>
      <c r="G296" s="94">
        <v>40918</v>
      </c>
      <c r="H296" s="152"/>
      <c r="I296" s="166"/>
      <c r="J296" s="157"/>
      <c r="K296" s="81" t="s">
        <v>119</v>
      </c>
      <c r="L296" s="81" t="s">
        <v>4489</v>
      </c>
      <c r="M296" s="81" t="s">
        <v>1329</v>
      </c>
    </row>
    <row r="297" spans="1:13" ht="52" customHeight="1">
      <c r="A297" s="114" t="s">
        <v>1900</v>
      </c>
      <c r="B297" s="145" t="s">
        <v>1901</v>
      </c>
      <c r="C297" s="90">
        <v>23096</v>
      </c>
      <c r="D297" s="100" t="s">
        <v>642</v>
      </c>
      <c r="E297" s="100" t="s">
        <v>6458</v>
      </c>
      <c r="F297" s="114"/>
      <c r="G297" s="94">
        <v>40918</v>
      </c>
      <c r="H297" s="152"/>
      <c r="I297" s="166"/>
      <c r="J297" s="157"/>
      <c r="K297" s="81" t="s">
        <v>150</v>
      </c>
      <c r="L297" s="81" t="s">
        <v>4489</v>
      </c>
      <c r="M297" s="81" t="s">
        <v>1330</v>
      </c>
    </row>
    <row r="298" spans="1:13" ht="52" customHeight="1">
      <c r="A298" s="114" t="s">
        <v>645</v>
      </c>
      <c r="B298" s="145" t="s">
        <v>644</v>
      </c>
      <c r="C298" s="90">
        <v>23098</v>
      </c>
      <c r="D298" s="100" t="s">
        <v>646</v>
      </c>
      <c r="E298" s="100" t="s">
        <v>6458</v>
      </c>
      <c r="F298" s="114" t="s">
        <v>1774</v>
      </c>
      <c r="G298" s="94">
        <v>40918</v>
      </c>
      <c r="H298" s="152">
        <v>45107</v>
      </c>
      <c r="I298" s="166" t="s">
        <v>6238</v>
      </c>
      <c r="J298" s="157"/>
      <c r="K298" s="81" t="s">
        <v>6231</v>
      </c>
      <c r="L298" s="81" t="s">
        <v>7753</v>
      </c>
      <c r="M298" s="81" t="s">
        <v>1331</v>
      </c>
    </row>
    <row r="299" spans="1:13" ht="39" customHeight="1">
      <c r="A299" s="114" t="s">
        <v>648</v>
      </c>
      <c r="B299" s="145" t="s">
        <v>647</v>
      </c>
      <c r="C299" s="90">
        <v>23099</v>
      </c>
      <c r="D299" s="100" t="s">
        <v>643</v>
      </c>
      <c r="E299" s="100" t="s">
        <v>649</v>
      </c>
      <c r="F299" s="114" t="s">
        <v>1775</v>
      </c>
      <c r="G299" s="94">
        <v>40918</v>
      </c>
      <c r="H299" s="152"/>
      <c r="I299" s="166"/>
      <c r="J299" s="157"/>
      <c r="K299" s="81" t="s">
        <v>121</v>
      </c>
      <c r="L299" s="81" t="s">
        <v>4490</v>
      </c>
      <c r="M299" s="81" t="s">
        <v>1332</v>
      </c>
    </row>
    <row r="300" spans="1:13" ht="39" customHeight="1">
      <c r="A300" s="114" t="s">
        <v>651</v>
      </c>
      <c r="B300" s="145" t="s">
        <v>650</v>
      </c>
      <c r="C300" s="90">
        <v>23100</v>
      </c>
      <c r="D300" s="100" t="s">
        <v>652</v>
      </c>
      <c r="E300" s="100" t="s">
        <v>6458</v>
      </c>
      <c r="F300" s="114" t="s">
        <v>1776</v>
      </c>
      <c r="G300" s="94">
        <v>40918</v>
      </c>
      <c r="H300" s="152"/>
      <c r="I300" s="166"/>
      <c r="J300" s="157"/>
      <c r="K300" s="81" t="s">
        <v>130</v>
      </c>
      <c r="L300" s="81" t="s">
        <v>4491</v>
      </c>
      <c r="M300" s="81" t="s">
        <v>1333</v>
      </c>
    </row>
    <row r="301" spans="1:13" ht="52" customHeight="1">
      <c r="A301" s="114" t="s">
        <v>654</v>
      </c>
      <c r="B301" s="145" t="s">
        <v>653</v>
      </c>
      <c r="C301" s="90">
        <v>23102</v>
      </c>
      <c r="D301" s="100" t="s">
        <v>655</v>
      </c>
      <c r="E301" s="100" t="s">
        <v>509</v>
      </c>
      <c r="F301" s="114" t="s">
        <v>1777</v>
      </c>
      <c r="G301" s="94">
        <v>40918</v>
      </c>
      <c r="H301" s="152"/>
      <c r="I301" s="166"/>
      <c r="J301" s="157"/>
      <c r="K301" s="81" t="s">
        <v>119</v>
      </c>
      <c r="L301" s="81" t="s">
        <v>4492</v>
      </c>
      <c r="M301" s="81" t="s">
        <v>1334</v>
      </c>
    </row>
    <row r="302" spans="1:13" ht="75.5" customHeight="1">
      <c r="A302" s="114" t="s">
        <v>658</v>
      </c>
      <c r="B302" s="145" t="s">
        <v>657</v>
      </c>
      <c r="C302" s="90">
        <v>23104</v>
      </c>
      <c r="D302" s="100" t="s">
        <v>659</v>
      </c>
      <c r="E302" s="100" t="s">
        <v>509</v>
      </c>
      <c r="F302" s="114" t="s">
        <v>1778</v>
      </c>
      <c r="G302" s="94">
        <v>40918</v>
      </c>
      <c r="H302" s="152"/>
      <c r="I302" s="166"/>
      <c r="J302" s="157"/>
      <c r="K302" s="81" t="s">
        <v>119</v>
      </c>
      <c r="L302" s="81" t="s">
        <v>4493</v>
      </c>
      <c r="M302" s="81" t="s">
        <v>1335</v>
      </c>
    </row>
    <row r="303" spans="1:13" ht="39" customHeight="1">
      <c r="A303" s="114" t="s">
        <v>661</v>
      </c>
      <c r="B303" s="145" t="s">
        <v>660</v>
      </c>
      <c r="C303" s="90">
        <v>23105</v>
      </c>
      <c r="D303" s="100" t="s">
        <v>662</v>
      </c>
      <c r="E303" s="100" t="s">
        <v>186</v>
      </c>
      <c r="F303" s="114"/>
      <c r="G303" s="94">
        <v>40918</v>
      </c>
      <c r="H303" s="152"/>
      <c r="I303" s="166"/>
      <c r="J303" s="157"/>
      <c r="K303" s="81" t="s">
        <v>1987</v>
      </c>
      <c r="L303" s="81" t="s">
        <v>4494</v>
      </c>
      <c r="M303" s="81" t="s">
        <v>1336</v>
      </c>
    </row>
    <row r="304" spans="1:13" ht="39" customHeight="1">
      <c r="A304" s="114" t="s">
        <v>664</v>
      </c>
      <c r="B304" s="145" t="s">
        <v>663</v>
      </c>
      <c r="C304" s="90">
        <v>23106</v>
      </c>
      <c r="D304" s="100" t="s">
        <v>154</v>
      </c>
      <c r="E304" s="100" t="s">
        <v>186</v>
      </c>
      <c r="F304" s="114" t="s">
        <v>1779</v>
      </c>
      <c r="G304" s="94">
        <v>40918</v>
      </c>
      <c r="H304" s="152"/>
      <c r="I304" s="166"/>
      <c r="J304" s="157"/>
      <c r="K304" s="81" t="s">
        <v>1987</v>
      </c>
      <c r="L304" s="81" t="s">
        <v>4495</v>
      </c>
      <c r="M304" s="81" t="s">
        <v>1337</v>
      </c>
    </row>
    <row r="305" spans="1:13" ht="39" customHeight="1">
      <c r="A305" s="114" t="s">
        <v>666</v>
      </c>
      <c r="B305" s="145" t="s">
        <v>665</v>
      </c>
      <c r="C305" s="90">
        <v>23107</v>
      </c>
      <c r="D305" s="100" t="s">
        <v>154</v>
      </c>
      <c r="E305" s="100" t="s">
        <v>186</v>
      </c>
      <c r="F305" s="114" t="s">
        <v>1779</v>
      </c>
      <c r="G305" s="94">
        <v>40918</v>
      </c>
      <c r="H305" s="152"/>
      <c r="I305" s="166"/>
      <c r="J305" s="157"/>
      <c r="K305" s="81" t="s">
        <v>1987</v>
      </c>
      <c r="L305" s="81" t="s">
        <v>4495</v>
      </c>
      <c r="M305" s="81" t="s">
        <v>1338</v>
      </c>
    </row>
    <row r="306" spans="1:13" ht="52" customHeight="1">
      <c r="A306" s="114" t="s">
        <v>667</v>
      </c>
      <c r="B306" s="145" t="s">
        <v>3155</v>
      </c>
      <c r="C306" s="90">
        <v>23108</v>
      </c>
      <c r="D306" s="100" t="s">
        <v>668</v>
      </c>
      <c r="E306" s="100" t="s">
        <v>649</v>
      </c>
      <c r="F306" s="114" t="s">
        <v>1780</v>
      </c>
      <c r="G306" s="94">
        <v>40918</v>
      </c>
      <c r="H306" s="152"/>
      <c r="I306" s="166"/>
      <c r="J306" s="157"/>
      <c r="K306" s="81" t="s">
        <v>1987</v>
      </c>
      <c r="L306" s="81" t="s">
        <v>4496</v>
      </c>
      <c r="M306" s="81" t="s">
        <v>1339</v>
      </c>
    </row>
    <row r="307" spans="1:13" ht="65" customHeight="1">
      <c r="A307" s="114" t="s">
        <v>1999</v>
      </c>
      <c r="B307" s="145" t="s">
        <v>3156</v>
      </c>
      <c r="C307" s="90">
        <v>23109</v>
      </c>
      <c r="D307" s="100" t="s">
        <v>2647</v>
      </c>
      <c r="E307" s="100" t="s">
        <v>435</v>
      </c>
      <c r="F307" s="114" t="s">
        <v>1781</v>
      </c>
      <c r="G307" s="94">
        <v>40918</v>
      </c>
      <c r="H307" s="152">
        <v>44286</v>
      </c>
      <c r="I307" s="166" t="s">
        <v>5037</v>
      </c>
      <c r="J307" s="157"/>
      <c r="K307" s="81" t="s">
        <v>1987</v>
      </c>
      <c r="L307" s="81" t="s">
        <v>4497</v>
      </c>
      <c r="M307" s="81" t="s">
        <v>1340</v>
      </c>
    </row>
    <row r="308" spans="1:13" ht="52" customHeight="1">
      <c r="A308" s="114" t="s">
        <v>670</v>
      </c>
      <c r="B308" s="145" t="s">
        <v>669</v>
      </c>
      <c r="C308" s="90">
        <v>23110</v>
      </c>
      <c r="D308" s="100" t="s">
        <v>625</v>
      </c>
      <c r="E308" s="100" t="s">
        <v>509</v>
      </c>
      <c r="F308" s="114" t="s">
        <v>1782</v>
      </c>
      <c r="G308" s="94">
        <v>40918</v>
      </c>
      <c r="H308" s="152"/>
      <c r="I308" s="166"/>
      <c r="J308" s="157"/>
      <c r="K308" s="81" t="s">
        <v>132</v>
      </c>
      <c r="L308" s="81" t="s">
        <v>4498</v>
      </c>
      <c r="M308" s="81" t="s">
        <v>1341</v>
      </c>
    </row>
    <row r="309" spans="1:13" ht="52" customHeight="1">
      <c r="A309" s="114" t="s">
        <v>672</v>
      </c>
      <c r="B309" s="145" t="s">
        <v>671</v>
      </c>
      <c r="C309" s="90">
        <v>23111</v>
      </c>
      <c r="D309" s="100" t="s">
        <v>673</v>
      </c>
      <c r="E309" s="100" t="s">
        <v>6458</v>
      </c>
      <c r="F309" s="114" t="s">
        <v>1783</v>
      </c>
      <c r="G309" s="94">
        <v>40918</v>
      </c>
      <c r="H309" s="152"/>
      <c r="I309" s="166"/>
      <c r="J309" s="157"/>
      <c r="K309" s="81" t="s">
        <v>121</v>
      </c>
      <c r="L309" s="81" t="s">
        <v>4437</v>
      </c>
      <c r="M309" s="81" t="s">
        <v>1342</v>
      </c>
    </row>
    <row r="310" spans="1:13" ht="78" customHeight="1">
      <c r="A310" s="114" t="s">
        <v>674</v>
      </c>
      <c r="B310" s="145" t="s">
        <v>3157</v>
      </c>
      <c r="C310" s="90">
        <v>23112</v>
      </c>
      <c r="D310" s="100" t="s">
        <v>675</v>
      </c>
      <c r="E310" s="100" t="s">
        <v>623</v>
      </c>
      <c r="F310" s="114"/>
      <c r="G310" s="94">
        <v>40918</v>
      </c>
      <c r="H310" s="152"/>
      <c r="I310" s="166"/>
      <c r="J310" s="157"/>
      <c r="K310" s="81" t="s">
        <v>1987</v>
      </c>
      <c r="L310" s="81" t="s">
        <v>4499</v>
      </c>
      <c r="M310" s="81" t="s">
        <v>1343</v>
      </c>
    </row>
    <row r="311" spans="1:13" ht="65" customHeight="1">
      <c r="A311" s="114" t="s">
        <v>677</v>
      </c>
      <c r="B311" s="145" t="s">
        <v>676</v>
      </c>
      <c r="C311" s="90">
        <v>23113</v>
      </c>
      <c r="D311" s="100" t="s">
        <v>619</v>
      </c>
      <c r="E311" s="100" t="s">
        <v>509</v>
      </c>
      <c r="F311" s="114"/>
      <c r="G311" s="94">
        <v>40918</v>
      </c>
      <c r="H311" s="152"/>
      <c r="I311" s="166"/>
      <c r="J311" s="157"/>
      <c r="K311" s="81" t="s">
        <v>132</v>
      </c>
      <c r="L311" s="81" t="s">
        <v>4500</v>
      </c>
      <c r="M311" s="81" t="s">
        <v>1344</v>
      </c>
    </row>
    <row r="312" spans="1:13" ht="39" customHeight="1">
      <c r="A312" s="114" t="s">
        <v>679</v>
      </c>
      <c r="B312" s="145" t="s">
        <v>678</v>
      </c>
      <c r="C312" s="90">
        <v>23115</v>
      </c>
      <c r="D312" s="100" t="s">
        <v>680</v>
      </c>
      <c r="E312" s="100" t="s">
        <v>127</v>
      </c>
      <c r="F312" s="114"/>
      <c r="G312" s="94">
        <v>40918</v>
      </c>
      <c r="H312" s="152"/>
      <c r="I312" s="166"/>
      <c r="J312" s="157"/>
      <c r="K312" s="81" t="s">
        <v>119</v>
      </c>
      <c r="L312" s="81" t="s">
        <v>4501</v>
      </c>
      <c r="M312" s="81" t="s">
        <v>1345</v>
      </c>
    </row>
    <row r="313" spans="1:13" ht="26" customHeight="1">
      <c r="A313" s="114" t="s">
        <v>682</v>
      </c>
      <c r="B313" s="145" t="s">
        <v>681</v>
      </c>
      <c r="C313" s="90">
        <v>23116</v>
      </c>
      <c r="D313" s="100" t="s">
        <v>656</v>
      </c>
      <c r="E313" s="100" t="s">
        <v>509</v>
      </c>
      <c r="F313" s="114"/>
      <c r="G313" s="94">
        <v>40918</v>
      </c>
      <c r="H313" s="152"/>
      <c r="I313" s="166"/>
      <c r="J313" s="157"/>
      <c r="K313" s="81" t="s">
        <v>121</v>
      </c>
      <c r="L313" s="81" t="s">
        <v>4502</v>
      </c>
      <c r="M313" s="81" t="s">
        <v>1346</v>
      </c>
    </row>
    <row r="314" spans="1:13" ht="39" customHeight="1">
      <c r="A314" s="114" t="s">
        <v>684</v>
      </c>
      <c r="B314" s="145" t="s">
        <v>683</v>
      </c>
      <c r="C314" s="90">
        <v>23117</v>
      </c>
      <c r="D314" s="100" t="s">
        <v>685</v>
      </c>
      <c r="E314" s="100" t="s">
        <v>509</v>
      </c>
      <c r="F314" s="114"/>
      <c r="G314" s="94">
        <v>40918</v>
      </c>
      <c r="H314" s="152"/>
      <c r="I314" s="166"/>
      <c r="J314" s="157"/>
      <c r="K314" s="81" t="s">
        <v>132</v>
      </c>
      <c r="L314" s="81" t="s">
        <v>4503</v>
      </c>
      <c r="M314" s="81" t="s">
        <v>1347</v>
      </c>
    </row>
    <row r="315" spans="1:13" ht="39" customHeight="1">
      <c r="A315" s="114" t="s">
        <v>687</v>
      </c>
      <c r="B315" s="145" t="s">
        <v>686</v>
      </c>
      <c r="C315" s="90">
        <v>23118</v>
      </c>
      <c r="D315" s="100" t="s">
        <v>688</v>
      </c>
      <c r="E315" s="100" t="s">
        <v>6458</v>
      </c>
      <c r="F315" s="114"/>
      <c r="G315" s="94">
        <v>40918</v>
      </c>
      <c r="H315" s="152"/>
      <c r="I315" s="166"/>
      <c r="J315" s="157"/>
      <c r="K315" s="81" t="s">
        <v>1987</v>
      </c>
      <c r="L315" s="81" t="s">
        <v>4504</v>
      </c>
      <c r="M315" s="81" t="s">
        <v>2703</v>
      </c>
    </row>
    <row r="316" spans="1:13" ht="52" customHeight="1">
      <c r="A316" s="114" t="s">
        <v>690</v>
      </c>
      <c r="B316" s="145" t="s">
        <v>689</v>
      </c>
      <c r="C316" s="90">
        <v>23119</v>
      </c>
      <c r="D316" s="100" t="s">
        <v>691</v>
      </c>
      <c r="E316" s="100" t="s">
        <v>138</v>
      </c>
      <c r="F316" s="114"/>
      <c r="G316" s="94">
        <v>40918</v>
      </c>
      <c r="H316" s="152"/>
      <c r="I316" s="166"/>
      <c r="J316" s="157"/>
      <c r="K316" s="81" t="s">
        <v>121</v>
      </c>
      <c r="L316" s="81" t="s">
        <v>4505</v>
      </c>
      <c r="M316" s="81" t="s">
        <v>1348</v>
      </c>
    </row>
    <row r="317" spans="1:13" ht="52" customHeight="1">
      <c r="A317" s="114" t="s">
        <v>693</v>
      </c>
      <c r="B317" s="145" t="s">
        <v>692</v>
      </c>
      <c r="C317" s="90">
        <v>23120</v>
      </c>
      <c r="D317" s="100" t="s">
        <v>694</v>
      </c>
      <c r="E317" s="100" t="s">
        <v>6458</v>
      </c>
      <c r="F317" s="114" t="s">
        <v>1784</v>
      </c>
      <c r="G317" s="94">
        <v>40918</v>
      </c>
      <c r="H317" s="152"/>
      <c r="I317" s="166"/>
      <c r="J317" s="157"/>
      <c r="K317" s="81" t="s">
        <v>119</v>
      </c>
      <c r="L317" s="81" t="s">
        <v>4506</v>
      </c>
      <c r="M317" s="81" t="s">
        <v>1349</v>
      </c>
    </row>
    <row r="318" spans="1:13" ht="39" customHeight="1">
      <c r="A318" s="114" t="s">
        <v>696</v>
      </c>
      <c r="B318" s="145" t="s">
        <v>695</v>
      </c>
      <c r="C318" s="90">
        <v>23121</v>
      </c>
      <c r="D318" s="100" t="s">
        <v>697</v>
      </c>
      <c r="E318" s="100" t="s">
        <v>6458</v>
      </c>
      <c r="F318" s="114" t="s">
        <v>1785</v>
      </c>
      <c r="G318" s="94">
        <v>40918</v>
      </c>
      <c r="H318" s="152"/>
      <c r="I318" s="166"/>
      <c r="J318" s="157"/>
      <c r="K318" s="81" t="s">
        <v>121</v>
      </c>
      <c r="L318" s="81" t="s">
        <v>5353</v>
      </c>
      <c r="M318" s="81" t="s">
        <v>1350</v>
      </c>
    </row>
    <row r="319" spans="1:13" ht="52" customHeight="1">
      <c r="A319" s="114" t="s">
        <v>2825</v>
      </c>
      <c r="B319" s="145" t="s">
        <v>660</v>
      </c>
      <c r="C319" s="90">
        <v>23122</v>
      </c>
      <c r="D319" s="100" t="s">
        <v>698</v>
      </c>
      <c r="E319" s="100" t="s">
        <v>699</v>
      </c>
      <c r="F319" s="143" t="s">
        <v>2797</v>
      </c>
      <c r="G319" s="94">
        <v>40918</v>
      </c>
      <c r="H319" s="152">
        <v>43769</v>
      </c>
      <c r="I319" s="167" t="s">
        <v>2824</v>
      </c>
      <c r="J319" s="157" t="s">
        <v>5001</v>
      </c>
      <c r="K319" s="81" t="s">
        <v>1987</v>
      </c>
      <c r="L319" s="81" t="s">
        <v>8235</v>
      </c>
      <c r="M319" s="81" t="s">
        <v>2798</v>
      </c>
    </row>
    <row r="320" spans="1:13" ht="39" customHeight="1">
      <c r="A320" s="114" t="s">
        <v>701</v>
      </c>
      <c r="B320" s="145" t="s">
        <v>700</v>
      </c>
      <c r="C320" s="90">
        <v>23123</v>
      </c>
      <c r="D320" s="100" t="s">
        <v>702</v>
      </c>
      <c r="E320" s="100" t="s">
        <v>488</v>
      </c>
      <c r="F320" s="114" t="s">
        <v>1786</v>
      </c>
      <c r="G320" s="94">
        <v>40918</v>
      </c>
      <c r="H320" s="152"/>
      <c r="I320" s="166"/>
      <c r="J320" s="157"/>
      <c r="K320" s="81" t="s">
        <v>1987</v>
      </c>
      <c r="L320" s="81" t="s">
        <v>4507</v>
      </c>
      <c r="M320" s="81" t="s">
        <v>1351</v>
      </c>
    </row>
    <row r="321" spans="1:13" ht="65" customHeight="1">
      <c r="A321" s="114" t="s">
        <v>704</v>
      </c>
      <c r="B321" s="145" t="s">
        <v>703</v>
      </c>
      <c r="C321" s="90">
        <v>23124</v>
      </c>
      <c r="D321" s="100" t="s">
        <v>705</v>
      </c>
      <c r="E321" s="100" t="s">
        <v>699</v>
      </c>
      <c r="F321" s="114"/>
      <c r="G321" s="94">
        <v>40918</v>
      </c>
      <c r="H321" s="152"/>
      <c r="I321" s="166"/>
      <c r="J321" s="157"/>
      <c r="K321" s="81" t="s">
        <v>130</v>
      </c>
      <c r="L321" s="81" t="s">
        <v>4508</v>
      </c>
      <c r="M321" s="81" t="s">
        <v>2847</v>
      </c>
    </row>
    <row r="322" spans="1:13" ht="52" customHeight="1">
      <c r="A322" s="114" t="s">
        <v>6624</v>
      </c>
      <c r="B322" s="145" t="s">
        <v>6625</v>
      </c>
      <c r="C322" s="90">
        <v>23125</v>
      </c>
      <c r="D322" s="100" t="s">
        <v>706</v>
      </c>
      <c r="E322" s="100" t="s">
        <v>6458</v>
      </c>
      <c r="F322" s="143" t="s">
        <v>6626</v>
      </c>
      <c r="G322" s="94">
        <v>40918</v>
      </c>
      <c r="H322" s="152"/>
      <c r="I322" s="166"/>
      <c r="J322" s="157"/>
      <c r="K322" s="81" t="s">
        <v>1987</v>
      </c>
      <c r="L322" s="81" t="s">
        <v>4509</v>
      </c>
      <c r="M322" s="81" t="s">
        <v>1352</v>
      </c>
    </row>
    <row r="323" spans="1:13" ht="65" customHeight="1">
      <c r="A323" s="114" t="s">
        <v>707</v>
      </c>
      <c r="B323" s="145" t="s">
        <v>3158</v>
      </c>
      <c r="C323" s="90">
        <v>23126</v>
      </c>
      <c r="D323" s="100" t="s">
        <v>708</v>
      </c>
      <c r="E323" s="100" t="s">
        <v>127</v>
      </c>
      <c r="F323" s="114"/>
      <c r="G323" s="94">
        <v>40918</v>
      </c>
      <c r="H323" s="152"/>
      <c r="I323" s="166"/>
      <c r="J323" s="157"/>
      <c r="K323" s="81" t="s">
        <v>1987</v>
      </c>
      <c r="L323" s="81" t="s">
        <v>4977</v>
      </c>
      <c r="M323" s="81" t="s">
        <v>1353</v>
      </c>
    </row>
    <row r="324" spans="1:13" ht="39" customHeight="1">
      <c r="A324" s="114" t="s">
        <v>710</v>
      </c>
      <c r="B324" s="145" t="s">
        <v>709</v>
      </c>
      <c r="C324" s="102">
        <v>23127</v>
      </c>
      <c r="D324" s="100" t="s">
        <v>711</v>
      </c>
      <c r="E324" s="100" t="s">
        <v>610</v>
      </c>
      <c r="F324" s="114" t="s">
        <v>1787</v>
      </c>
      <c r="G324" s="94">
        <v>40949</v>
      </c>
      <c r="H324" s="152"/>
      <c r="I324" s="166"/>
      <c r="J324" s="157"/>
      <c r="K324" s="81" t="s">
        <v>119</v>
      </c>
      <c r="L324" s="81" t="s">
        <v>4510</v>
      </c>
      <c r="M324" s="81" t="s">
        <v>1354</v>
      </c>
    </row>
    <row r="325" spans="1:13" ht="52" customHeight="1">
      <c r="A325" s="114" t="s">
        <v>720</v>
      </c>
      <c r="B325" s="145" t="s">
        <v>719</v>
      </c>
      <c r="C325" s="102">
        <v>23128</v>
      </c>
      <c r="D325" s="100" t="s">
        <v>721</v>
      </c>
      <c r="E325" s="100" t="s">
        <v>158</v>
      </c>
      <c r="F325" s="114" t="s">
        <v>1789</v>
      </c>
      <c r="G325" s="94">
        <v>40949</v>
      </c>
      <c r="H325" s="152"/>
      <c r="I325" s="166"/>
      <c r="J325" s="157"/>
      <c r="K325" s="81" t="s">
        <v>119</v>
      </c>
      <c r="L325" s="81" t="s">
        <v>4511</v>
      </c>
      <c r="M325" s="81" t="s">
        <v>1355</v>
      </c>
    </row>
    <row r="326" spans="1:13" ht="52" customHeight="1">
      <c r="A326" s="114" t="s">
        <v>713</v>
      </c>
      <c r="B326" s="145" t="s">
        <v>712</v>
      </c>
      <c r="C326" s="90">
        <v>23129</v>
      </c>
      <c r="D326" s="100" t="s">
        <v>714</v>
      </c>
      <c r="E326" s="100" t="s">
        <v>6458</v>
      </c>
      <c r="F326" s="114"/>
      <c r="G326" s="94">
        <v>40949</v>
      </c>
      <c r="H326" s="152"/>
      <c r="I326" s="166"/>
      <c r="J326" s="157"/>
      <c r="K326" s="81" t="s">
        <v>130</v>
      </c>
      <c r="L326" s="81" t="s">
        <v>4512</v>
      </c>
      <c r="M326" s="81" t="s">
        <v>1356</v>
      </c>
    </row>
    <row r="327" spans="1:13" ht="39" customHeight="1">
      <c r="A327" s="114" t="s">
        <v>716</v>
      </c>
      <c r="B327" s="145" t="s">
        <v>715</v>
      </c>
      <c r="C327" s="102">
        <v>23130</v>
      </c>
      <c r="D327" s="100" t="s">
        <v>717</v>
      </c>
      <c r="E327" s="100" t="s">
        <v>718</v>
      </c>
      <c r="F327" s="114" t="s">
        <v>1788</v>
      </c>
      <c r="G327" s="94">
        <v>40949</v>
      </c>
      <c r="H327" s="152"/>
      <c r="I327" s="166"/>
      <c r="J327" s="157"/>
      <c r="K327" s="81" t="s">
        <v>119</v>
      </c>
      <c r="L327" s="81" t="s">
        <v>4513</v>
      </c>
      <c r="M327" s="81" t="s">
        <v>1357</v>
      </c>
    </row>
    <row r="328" spans="1:13" ht="78" customHeight="1">
      <c r="A328" s="114" t="s">
        <v>1069</v>
      </c>
      <c r="B328" s="145" t="s">
        <v>3159</v>
      </c>
      <c r="C328" s="90">
        <v>23131</v>
      </c>
      <c r="D328" s="100" t="s">
        <v>722</v>
      </c>
      <c r="E328" s="100" t="s">
        <v>718</v>
      </c>
      <c r="F328" s="114"/>
      <c r="G328" s="94">
        <v>40949</v>
      </c>
      <c r="H328" s="152"/>
      <c r="I328" s="166"/>
      <c r="J328" s="157"/>
      <c r="K328" s="81" t="s">
        <v>119</v>
      </c>
      <c r="L328" s="81" t="s">
        <v>4514</v>
      </c>
      <c r="M328" s="81" t="s">
        <v>1358</v>
      </c>
    </row>
    <row r="329" spans="1:13" ht="65" customHeight="1">
      <c r="A329" s="114" t="s">
        <v>724</v>
      </c>
      <c r="B329" s="145" t="s">
        <v>723</v>
      </c>
      <c r="C329" s="102">
        <v>23132</v>
      </c>
      <c r="D329" s="100" t="s">
        <v>725</v>
      </c>
      <c r="E329" s="100" t="s">
        <v>6458</v>
      </c>
      <c r="F329" s="114" t="s">
        <v>1790</v>
      </c>
      <c r="G329" s="94">
        <v>40949</v>
      </c>
      <c r="H329" s="152"/>
      <c r="I329" s="166"/>
      <c r="J329" s="157"/>
      <c r="K329" s="81" t="s">
        <v>121</v>
      </c>
      <c r="L329" s="81" t="s">
        <v>4515</v>
      </c>
      <c r="M329" s="81" t="s">
        <v>1359</v>
      </c>
    </row>
    <row r="330" spans="1:13" ht="39" customHeight="1">
      <c r="A330" s="114" t="s">
        <v>727</v>
      </c>
      <c r="B330" s="145" t="s">
        <v>726</v>
      </c>
      <c r="C330" s="90">
        <v>23133</v>
      </c>
      <c r="D330" s="100" t="s">
        <v>728</v>
      </c>
      <c r="E330" s="100" t="s">
        <v>718</v>
      </c>
      <c r="F330" s="114" t="s">
        <v>1791</v>
      </c>
      <c r="G330" s="94">
        <v>40949</v>
      </c>
      <c r="H330" s="152"/>
      <c r="I330" s="166"/>
      <c r="J330" s="157"/>
      <c r="K330" s="81" t="s">
        <v>119</v>
      </c>
      <c r="L330" s="81" t="s">
        <v>4437</v>
      </c>
      <c r="M330" s="81" t="s">
        <v>1360</v>
      </c>
    </row>
    <row r="331" spans="1:13" ht="52" customHeight="1">
      <c r="A331" s="114" t="s">
        <v>730</v>
      </c>
      <c r="B331" s="145" t="s">
        <v>729</v>
      </c>
      <c r="C331" s="102">
        <v>23134</v>
      </c>
      <c r="D331" s="100" t="s">
        <v>955</v>
      </c>
      <c r="E331" s="100" t="s">
        <v>1998</v>
      </c>
      <c r="F331" s="114"/>
      <c r="G331" s="94">
        <v>40949</v>
      </c>
      <c r="H331" s="152"/>
      <c r="I331" s="166"/>
      <c r="J331" s="157"/>
      <c r="K331" s="81" t="s">
        <v>119</v>
      </c>
      <c r="L331" s="81" t="s">
        <v>4465</v>
      </c>
      <c r="M331" s="81" t="s">
        <v>1361</v>
      </c>
    </row>
    <row r="332" spans="1:13" ht="26" customHeight="1">
      <c r="A332" s="114" t="s">
        <v>732</v>
      </c>
      <c r="B332" s="145" t="s">
        <v>731</v>
      </c>
      <c r="C332" s="90">
        <v>23135</v>
      </c>
      <c r="D332" s="100" t="s">
        <v>733</v>
      </c>
      <c r="E332" s="100" t="s">
        <v>6458</v>
      </c>
      <c r="F332" s="114"/>
      <c r="G332" s="94">
        <v>40949</v>
      </c>
      <c r="H332" s="152"/>
      <c r="I332" s="166"/>
      <c r="J332" s="157"/>
      <c r="K332" s="81" t="s">
        <v>147</v>
      </c>
      <c r="L332" s="81" t="s">
        <v>4437</v>
      </c>
      <c r="M332" s="81" t="s">
        <v>1362</v>
      </c>
    </row>
    <row r="333" spans="1:13" ht="52" customHeight="1">
      <c r="A333" s="114" t="s">
        <v>735</v>
      </c>
      <c r="B333" s="145" t="s">
        <v>734</v>
      </c>
      <c r="C333" s="102">
        <v>23136</v>
      </c>
      <c r="D333" s="100" t="s">
        <v>736</v>
      </c>
      <c r="E333" s="100" t="s">
        <v>6458</v>
      </c>
      <c r="F333" s="114"/>
      <c r="G333" s="94">
        <v>40949</v>
      </c>
      <c r="H333" s="152"/>
      <c r="I333" s="166"/>
      <c r="J333" s="157"/>
      <c r="K333" s="81" t="s">
        <v>119</v>
      </c>
      <c r="L333" s="81" t="s">
        <v>4516</v>
      </c>
      <c r="M333" s="81" t="s">
        <v>1363</v>
      </c>
    </row>
    <row r="334" spans="1:13" ht="78" customHeight="1">
      <c r="A334" s="114" t="s">
        <v>737</v>
      </c>
      <c r="B334" s="145" t="s">
        <v>3160</v>
      </c>
      <c r="C334" s="102">
        <v>23138</v>
      </c>
      <c r="D334" s="100" t="s">
        <v>738</v>
      </c>
      <c r="E334" s="100" t="s">
        <v>6458</v>
      </c>
      <c r="F334" s="114" t="s">
        <v>1792</v>
      </c>
      <c r="G334" s="94">
        <v>40949</v>
      </c>
      <c r="H334" s="152"/>
      <c r="I334" s="166"/>
      <c r="J334" s="157"/>
      <c r="K334" s="81" t="s">
        <v>1987</v>
      </c>
      <c r="L334" s="81" t="s">
        <v>4517</v>
      </c>
      <c r="M334" s="81" t="s">
        <v>1364</v>
      </c>
    </row>
    <row r="335" spans="1:13" ht="78" customHeight="1">
      <c r="A335" s="114" t="s">
        <v>7862</v>
      </c>
      <c r="B335" s="145" t="s">
        <v>7863</v>
      </c>
      <c r="C335" s="90">
        <v>23139</v>
      </c>
      <c r="D335" s="100" t="s">
        <v>2878</v>
      </c>
      <c r="E335" s="100" t="s">
        <v>186</v>
      </c>
      <c r="F335" s="114"/>
      <c r="G335" s="94">
        <v>40949</v>
      </c>
      <c r="H335" s="152"/>
      <c r="I335" s="166"/>
      <c r="J335" s="157"/>
      <c r="K335" s="81" t="s">
        <v>963</v>
      </c>
      <c r="L335" s="81" t="s">
        <v>4518</v>
      </c>
      <c r="M335" s="81" t="s">
        <v>1365</v>
      </c>
    </row>
    <row r="336" spans="1:13" ht="78" customHeight="1">
      <c r="A336" s="114" t="s">
        <v>740</v>
      </c>
      <c r="B336" s="145" t="s">
        <v>739</v>
      </c>
      <c r="C336" s="102">
        <v>23140</v>
      </c>
      <c r="D336" s="100" t="s">
        <v>741</v>
      </c>
      <c r="E336" s="100" t="s">
        <v>6458</v>
      </c>
      <c r="F336" s="114" t="s">
        <v>1793</v>
      </c>
      <c r="G336" s="94">
        <v>40949</v>
      </c>
      <c r="H336" s="152"/>
      <c r="I336" s="166"/>
      <c r="J336" s="157" t="s">
        <v>1548</v>
      </c>
      <c r="K336" s="81" t="s">
        <v>1987</v>
      </c>
      <c r="L336" s="81" t="s">
        <v>4519</v>
      </c>
      <c r="M336" s="81" t="s">
        <v>1366</v>
      </c>
    </row>
    <row r="337" spans="1:13" ht="78" customHeight="1">
      <c r="A337" s="114" t="s">
        <v>1037</v>
      </c>
      <c r="B337" s="145" t="s">
        <v>742</v>
      </c>
      <c r="C337" s="90">
        <v>23141</v>
      </c>
      <c r="D337" s="100" t="s">
        <v>743</v>
      </c>
      <c r="E337" s="100" t="s">
        <v>6458</v>
      </c>
      <c r="F337" s="114" t="s">
        <v>1794</v>
      </c>
      <c r="G337" s="94">
        <v>40949</v>
      </c>
      <c r="H337" s="152"/>
      <c r="I337" s="166"/>
      <c r="J337" s="157"/>
      <c r="K337" s="81" t="s">
        <v>130</v>
      </c>
      <c r="L337" s="81" t="s">
        <v>4520</v>
      </c>
      <c r="M337" s="81" t="s">
        <v>1367</v>
      </c>
    </row>
    <row r="338" spans="1:13" ht="78" customHeight="1">
      <c r="A338" s="114" t="s">
        <v>745</v>
      </c>
      <c r="B338" s="145" t="s">
        <v>744</v>
      </c>
      <c r="C338" s="102">
        <v>23142</v>
      </c>
      <c r="D338" s="100" t="s">
        <v>746</v>
      </c>
      <c r="E338" s="100" t="s">
        <v>6458</v>
      </c>
      <c r="F338" s="114" t="s">
        <v>1795</v>
      </c>
      <c r="G338" s="94">
        <v>40949</v>
      </c>
      <c r="H338" s="152"/>
      <c r="I338" s="166"/>
      <c r="J338" s="157"/>
      <c r="K338" s="81" t="s">
        <v>132</v>
      </c>
      <c r="L338" s="81" t="s">
        <v>4518</v>
      </c>
      <c r="M338" s="81" t="s">
        <v>4932</v>
      </c>
    </row>
    <row r="339" spans="1:13" ht="78" customHeight="1">
      <c r="A339" s="114" t="s">
        <v>747</v>
      </c>
      <c r="B339" s="145" t="s">
        <v>3161</v>
      </c>
      <c r="C339" s="90">
        <v>23143</v>
      </c>
      <c r="D339" s="100" t="s">
        <v>748</v>
      </c>
      <c r="E339" s="100" t="s">
        <v>718</v>
      </c>
      <c r="F339" s="114"/>
      <c r="G339" s="94">
        <v>40949</v>
      </c>
      <c r="H339" s="152"/>
      <c r="I339" s="166"/>
      <c r="J339" s="157"/>
      <c r="K339" s="81" t="s">
        <v>1987</v>
      </c>
      <c r="L339" s="81" t="s">
        <v>4518</v>
      </c>
      <c r="M339" s="81" t="s">
        <v>1368</v>
      </c>
    </row>
    <row r="340" spans="1:13" ht="26" customHeight="1">
      <c r="A340" s="114" t="s">
        <v>750</v>
      </c>
      <c r="B340" s="145" t="s">
        <v>749</v>
      </c>
      <c r="C340" s="102">
        <v>23144</v>
      </c>
      <c r="D340" s="100" t="s">
        <v>751</v>
      </c>
      <c r="E340" s="100" t="s">
        <v>435</v>
      </c>
      <c r="F340" s="114"/>
      <c r="G340" s="94">
        <v>40949</v>
      </c>
      <c r="H340" s="152"/>
      <c r="I340" s="166"/>
      <c r="J340" s="157"/>
      <c r="K340" s="81" t="s">
        <v>119</v>
      </c>
      <c r="L340" s="81" t="s">
        <v>4521</v>
      </c>
      <c r="M340" s="81" t="s">
        <v>1369</v>
      </c>
    </row>
    <row r="341" spans="1:13" ht="52" customHeight="1">
      <c r="A341" s="114" t="s">
        <v>753</v>
      </c>
      <c r="B341" s="145" t="s">
        <v>752</v>
      </c>
      <c r="C341" s="90">
        <v>23145</v>
      </c>
      <c r="D341" s="100" t="s">
        <v>754</v>
      </c>
      <c r="E341" s="100" t="s">
        <v>6458</v>
      </c>
      <c r="F341" s="114" t="s">
        <v>1796</v>
      </c>
      <c r="G341" s="94">
        <v>40949</v>
      </c>
      <c r="H341" s="152"/>
      <c r="I341" s="166"/>
      <c r="J341" s="157"/>
      <c r="K341" s="81" t="s">
        <v>145</v>
      </c>
      <c r="L341" s="81" t="s">
        <v>4522</v>
      </c>
      <c r="M341" s="81" t="s">
        <v>1370</v>
      </c>
    </row>
    <row r="342" spans="1:13" ht="39" customHeight="1">
      <c r="A342" s="114" t="s">
        <v>756</v>
      </c>
      <c r="B342" s="145" t="s">
        <v>755</v>
      </c>
      <c r="C342" s="102">
        <v>23146</v>
      </c>
      <c r="D342" s="100" t="s">
        <v>757</v>
      </c>
      <c r="E342" s="100" t="s">
        <v>158</v>
      </c>
      <c r="F342" s="114" t="s">
        <v>1797</v>
      </c>
      <c r="G342" s="94">
        <v>40949</v>
      </c>
      <c r="H342" s="152"/>
      <c r="I342" s="166"/>
      <c r="J342" s="157"/>
      <c r="K342" s="81" t="s">
        <v>119</v>
      </c>
      <c r="L342" s="81" t="s">
        <v>4523</v>
      </c>
      <c r="M342" s="81" t="s">
        <v>1371</v>
      </c>
    </row>
    <row r="343" spans="1:13" ht="39" customHeight="1">
      <c r="A343" s="114" t="s">
        <v>759</v>
      </c>
      <c r="B343" s="145" t="s">
        <v>758</v>
      </c>
      <c r="C343" s="90">
        <v>23147</v>
      </c>
      <c r="D343" s="100" t="s">
        <v>760</v>
      </c>
      <c r="E343" s="100" t="s">
        <v>6458</v>
      </c>
      <c r="F343" s="114" t="s">
        <v>1798</v>
      </c>
      <c r="G343" s="94">
        <v>40949</v>
      </c>
      <c r="H343" s="152"/>
      <c r="I343" s="166"/>
      <c r="J343" s="157"/>
      <c r="K343" s="81" t="s">
        <v>119</v>
      </c>
      <c r="L343" s="81" t="s">
        <v>4470</v>
      </c>
      <c r="M343" s="81" t="s">
        <v>1372</v>
      </c>
    </row>
    <row r="344" spans="1:13" ht="52" customHeight="1">
      <c r="A344" s="114" t="s">
        <v>762</v>
      </c>
      <c r="B344" s="145" t="s">
        <v>761</v>
      </c>
      <c r="C344" s="102">
        <v>23148</v>
      </c>
      <c r="D344" s="100" t="s">
        <v>479</v>
      </c>
      <c r="E344" s="100" t="s">
        <v>6458</v>
      </c>
      <c r="F344" s="114" t="s">
        <v>1799</v>
      </c>
      <c r="G344" s="94">
        <v>40949</v>
      </c>
      <c r="H344" s="152"/>
      <c r="I344" s="166"/>
      <c r="J344" s="157"/>
      <c r="K344" s="81" t="s">
        <v>150</v>
      </c>
      <c r="L344" s="81" t="s">
        <v>5941</v>
      </c>
      <c r="M344" s="81" t="s">
        <v>2455</v>
      </c>
    </row>
    <row r="345" spans="1:13" ht="39" customHeight="1">
      <c r="A345" s="114" t="s">
        <v>764</v>
      </c>
      <c r="B345" s="145" t="s">
        <v>763</v>
      </c>
      <c r="C345" s="90">
        <v>23149</v>
      </c>
      <c r="D345" s="100" t="s">
        <v>809</v>
      </c>
      <c r="E345" s="100" t="s">
        <v>718</v>
      </c>
      <c r="F345" s="114" t="s">
        <v>1800</v>
      </c>
      <c r="G345" s="94">
        <v>40949</v>
      </c>
      <c r="H345" s="152"/>
      <c r="I345" s="166"/>
      <c r="J345" s="157"/>
      <c r="K345" s="81" t="s">
        <v>119</v>
      </c>
      <c r="L345" s="81" t="s">
        <v>4524</v>
      </c>
      <c r="M345" s="81" t="s">
        <v>1373</v>
      </c>
    </row>
    <row r="346" spans="1:13" ht="78" customHeight="1">
      <c r="A346" s="114" t="s">
        <v>766</v>
      </c>
      <c r="B346" s="145" t="s">
        <v>765</v>
      </c>
      <c r="C346" s="102">
        <v>23150</v>
      </c>
      <c r="D346" s="100" t="s">
        <v>810</v>
      </c>
      <c r="E346" s="100" t="s">
        <v>718</v>
      </c>
      <c r="F346" s="114" t="s">
        <v>1801</v>
      </c>
      <c r="G346" s="94">
        <v>40949</v>
      </c>
      <c r="H346" s="152"/>
      <c r="I346" s="166"/>
      <c r="J346" s="157"/>
      <c r="K346" s="81" t="s">
        <v>121</v>
      </c>
      <c r="L346" s="81" t="s">
        <v>4525</v>
      </c>
      <c r="M346" s="81" t="s">
        <v>1374</v>
      </c>
    </row>
    <row r="347" spans="1:13" ht="52" customHeight="1">
      <c r="A347" s="114" t="s">
        <v>768</v>
      </c>
      <c r="B347" s="145" t="s">
        <v>767</v>
      </c>
      <c r="C347" s="90">
        <v>23151</v>
      </c>
      <c r="D347" s="100" t="s">
        <v>811</v>
      </c>
      <c r="E347" s="100" t="s">
        <v>6458</v>
      </c>
      <c r="F347" s="114"/>
      <c r="G347" s="94">
        <v>40949</v>
      </c>
      <c r="H347" s="152"/>
      <c r="I347" s="166"/>
      <c r="J347" s="157"/>
      <c r="K347" s="81" t="s">
        <v>121</v>
      </c>
      <c r="L347" s="81" t="s">
        <v>4526</v>
      </c>
      <c r="M347" s="81" t="s">
        <v>1375</v>
      </c>
    </row>
    <row r="348" spans="1:13" ht="39" customHeight="1">
      <c r="A348" s="114" t="s">
        <v>769</v>
      </c>
      <c r="B348" s="145" t="s">
        <v>1893</v>
      </c>
      <c r="C348" s="90">
        <v>23153</v>
      </c>
      <c r="D348" s="100" t="s">
        <v>141</v>
      </c>
      <c r="E348" s="100" t="s">
        <v>6458</v>
      </c>
      <c r="F348" s="114"/>
      <c r="G348" s="94">
        <v>40949</v>
      </c>
      <c r="H348" s="152"/>
      <c r="I348" s="166"/>
      <c r="J348" s="157"/>
      <c r="K348" s="81" t="s">
        <v>132</v>
      </c>
      <c r="L348" s="81" t="s">
        <v>4527</v>
      </c>
      <c r="M348" s="81" t="s">
        <v>1376</v>
      </c>
    </row>
    <row r="349" spans="1:13" ht="65" customHeight="1">
      <c r="A349" s="114" t="s">
        <v>771</v>
      </c>
      <c r="B349" s="145" t="s">
        <v>770</v>
      </c>
      <c r="C349" s="102">
        <v>23154</v>
      </c>
      <c r="D349" s="100" t="s">
        <v>812</v>
      </c>
      <c r="E349" s="100" t="s">
        <v>6458</v>
      </c>
      <c r="F349" s="114" t="s">
        <v>1802</v>
      </c>
      <c r="G349" s="94">
        <v>40949</v>
      </c>
      <c r="H349" s="152"/>
      <c r="I349" s="166"/>
      <c r="J349" s="157"/>
      <c r="K349" s="81" t="s">
        <v>150</v>
      </c>
      <c r="L349" s="81" t="s">
        <v>4528</v>
      </c>
      <c r="M349" s="81" t="s">
        <v>1377</v>
      </c>
    </row>
    <row r="350" spans="1:13" ht="52" customHeight="1">
      <c r="A350" s="114" t="s">
        <v>2662</v>
      </c>
      <c r="B350" s="145" t="s">
        <v>3093</v>
      </c>
      <c r="C350" s="102">
        <v>23160</v>
      </c>
      <c r="D350" s="100" t="s">
        <v>814</v>
      </c>
      <c r="E350" s="100" t="s">
        <v>6458</v>
      </c>
      <c r="F350" s="114" t="s">
        <v>1803</v>
      </c>
      <c r="G350" s="94">
        <v>40949</v>
      </c>
      <c r="H350" s="152"/>
      <c r="I350" s="166"/>
      <c r="J350" s="157"/>
      <c r="K350" s="81" t="s">
        <v>121</v>
      </c>
      <c r="L350" s="81" t="s">
        <v>4529</v>
      </c>
      <c r="M350" s="81" t="s">
        <v>1378</v>
      </c>
    </row>
    <row r="351" spans="1:13" ht="78" customHeight="1">
      <c r="A351" s="114" t="s">
        <v>2663</v>
      </c>
      <c r="B351" s="145" t="s">
        <v>3094</v>
      </c>
      <c r="C351" s="90">
        <v>23161</v>
      </c>
      <c r="D351" s="100" t="s">
        <v>815</v>
      </c>
      <c r="E351" s="100" t="s">
        <v>718</v>
      </c>
      <c r="F351" s="143" t="s">
        <v>8583</v>
      </c>
      <c r="G351" s="94">
        <v>40949</v>
      </c>
      <c r="H351" s="152"/>
      <c r="I351" s="166"/>
      <c r="J351" s="157"/>
      <c r="K351" s="81" t="s">
        <v>130</v>
      </c>
      <c r="L351" s="81" t="s">
        <v>8581</v>
      </c>
      <c r="M351" s="81" t="s">
        <v>8582</v>
      </c>
    </row>
    <row r="352" spans="1:13" ht="52" customHeight="1">
      <c r="A352" s="114" t="s">
        <v>773</v>
      </c>
      <c r="B352" s="145" t="s">
        <v>772</v>
      </c>
      <c r="C352" s="102">
        <v>23162</v>
      </c>
      <c r="D352" s="100" t="s">
        <v>816</v>
      </c>
      <c r="E352" s="100" t="s">
        <v>186</v>
      </c>
      <c r="F352" s="114" t="s">
        <v>1804</v>
      </c>
      <c r="G352" s="94">
        <v>40949</v>
      </c>
      <c r="H352" s="152"/>
      <c r="I352" s="166"/>
      <c r="J352" s="157"/>
      <c r="K352" s="81" t="s">
        <v>150</v>
      </c>
      <c r="L352" s="81" t="s">
        <v>4530</v>
      </c>
      <c r="M352" s="81" t="s">
        <v>1379</v>
      </c>
    </row>
    <row r="353" spans="1:13" ht="39" customHeight="1">
      <c r="A353" s="114" t="s">
        <v>775</v>
      </c>
      <c r="B353" s="145" t="s">
        <v>774</v>
      </c>
      <c r="C353" s="90">
        <v>23163</v>
      </c>
      <c r="D353" s="100" t="s">
        <v>817</v>
      </c>
      <c r="E353" s="100" t="s">
        <v>435</v>
      </c>
      <c r="F353" s="114" t="s">
        <v>1805</v>
      </c>
      <c r="G353" s="94">
        <v>40949</v>
      </c>
      <c r="H353" s="152"/>
      <c r="I353" s="166"/>
      <c r="J353" s="157"/>
      <c r="K353" s="81" t="s">
        <v>121</v>
      </c>
      <c r="L353" s="81" t="s">
        <v>4531</v>
      </c>
      <c r="M353" s="81" t="s">
        <v>1380</v>
      </c>
    </row>
    <row r="354" spans="1:13" ht="65" customHeight="1">
      <c r="A354" s="114" t="s">
        <v>777</v>
      </c>
      <c r="B354" s="145" t="s">
        <v>776</v>
      </c>
      <c r="C354" s="102">
        <v>23164</v>
      </c>
      <c r="D354" s="100" t="s">
        <v>126</v>
      </c>
      <c r="E354" s="100" t="s">
        <v>186</v>
      </c>
      <c r="F354" s="114"/>
      <c r="G354" s="94">
        <v>40949</v>
      </c>
      <c r="H354" s="152"/>
      <c r="I354" s="166"/>
      <c r="J354" s="157"/>
      <c r="K354" s="81" t="s">
        <v>119</v>
      </c>
      <c r="L354" s="81" t="s">
        <v>3166</v>
      </c>
      <c r="M354" s="81" t="s">
        <v>1381</v>
      </c>
    </row>
    <row r="355" spans="1:13" ht="65" customHeight="1">
      <c r="A355" s="203" t="s">
        <v>779</v>
      </c>
      <c r="B355" s="145" t="s">
        <v>778</v>
      </c>
      <c r="C355" s="90">
        <v>23165</v>
      </c>
      <c r="D355" s="100" t="s">
        <v>818</v>
      </c>
      <c r="E355" s="100" t="s">
        <v>186</v>
      </c>
      <c r="F355" s="203" t="s">
        <v>1806</v>
      </c>
      <c r="G355" s="94">
        <v>40949</v>
      </c>
      <c r="H355" s="152"/>
      <c r="I355" s="166"/>
      <c r="J355" s="157"/>
      <c r="K355" s="81" t="s">
        <v>121</v>
      </c>
      <c r="L355" s="81" t="s">
        <v>4532</v>
      </c>
      <c r="M355" s="81" t="s">
        <v>1382</v>
      </c>
    </row>
    <row r="356" spans="1:13" ht="39" customHeight="1">
      <c r="A356" s="114" t="s">
        <v>781</v>
      </c>
      <c r="B356" s="145" t="s">
        <v>780</v>
      </c>
      <c r="C356" s="102">
        <v>23166</v>
      </c>
      <c r="D356" s="100" t="s">
        <v>748</v>
      </c>
      <c r="E356" s="100" t="s">
        <v>718</v>
      </c>
      <c r="F356" s="114" t="s">
        <v>1807</v>
      </c>
      <c r="G356" s="94">
        <v>40949</v>
      </c>
      <c r="H356" s="152"/>
      <c r="I356" s="166"/>
      <c r="J356" s="157"/>
      <c r="K356" s="81" t="s">
        <v>121</v>
      </c>
      <c r="L356" s="81" t="s">
        <v>4533</v>
      </c>
      <c r="M356" s="81" t="s">
        <v>1542</v>
      </c>
    </row>
    <row r="357" spans="1:13" ht="65" customHeight="1">
      <c r="A357" s="203" t="s">
        <v>783</v>
      </c>
      <c r="B357" s="145" t="s">
        <v>782</v>
      </c>
      <c r="C357" s="90">
        <v>23167</v>
      </c>
      <c r="D357" s="100" t="s">
        <v>725</v>
      </c>
      <c r="E357" s="100" t="s">
        <v>6458</v>
      </c>
      <c r="F357" s="203" t="s">
        <v>5354</v>
      </c>
      <c r="G357" s="94">
        <v>40949</v>
      </c>
      <c r="H357" s="152"/>
      <c r="I357" s="166"/>
      <c r="J357" s="157"/>
      <c r="K357" s="81" t="s">
        <v>150</v>
      </c>
      <c r="L357" s="81" t="s">
        <v>4534</v>
      </c>
      <c r="M357" s="81" t="s">
        <v>1383</v>
      </c>
    </row>
    <row r="358" spans="1:13" ht="104" customHeight="1">
      <c r="A358" s="114" t="s">
        <v>784</v>
      </c>
      <c r="B358" s="145" t="s">
        <v>3095</v>
      </c>
      <c r="C358" s="90">
        <v>23169</v>
      </c>
      <c r="D358" s="100" t="s">
        <v>884</v>
      </c>
      <c r="E358" s="100" t="s">
        <v>6458</v>
      </c>
      <c r="F358" s="114"/>
      <c r="G358" s="94">
        <v>40949</v>
      </c>
      <c r="H358" s="152"/>
      <c r="I358" s="166"/>
      <c r="J358" s="157"/>
      <c r="K358" s="81" t="s">
        <v>130</v>
      </c>
      <c r="L358" s="81" t="s">
        <v>4535</v>
      </c>
      <c r="M358" s="81" t="s">
        <v>2848</v>
      </c>
    </row>
    <row r="359" spans="1:13" ht="78" customHeight="1">
      <c r="A359" s="114" t="s">
        <v>786</v>
      </c>
      <c r="B359" s="145" t="s">
        <v>785</v>
      </c>
      <c r="C359" s="102">
        <v>23170</v>
      </c>
      <c r="D359" s="100" t="s">
        <v>819</v>
      </c>
      <c r="E359" s="100" t="s">
        <v>120</v>
      </c>
      <c r="F359" s="114" t="s">
        <v>1808</v>
      </c>
      <c r="G359" s="94">
        <v>40949</v>
      </c>
      <c r="H359" s="152"/>
      <c r="I359" s="166"/>
      <c r="J359" s="157"/>
      <c r="K359" s="81" t="s">
        <v>963</v>
      </c>
      <c r="L359" s="81" t="s">
        <v>4536</v>
      </c>
      <c r="M359" s="81" t="s">
        <v>1384</v>
      </c>
    </row>
    <row r="360" spans="1:13" ht="104" customHeight="1">
      <c r="A360" s="114" t="s">
        <v>787</v>
      </c>
      <c r="B360" s="145" t="s">
        <v>3096</v>
      </c>
      <c r="C360" s="90">
        <v>23171</v>
      </c>
      <c r="D360" s="100" t="s">
        <v>721</v>
      </c>
      <c r="E360" s="100" t="s">
        <v>158</v>
      </c>
      <c r="F360" s="114"/>
      <c r="G360" s="94">
        <v>40949</v>
      </c>
      <c r="H360" s="152"/>
      <c r="I360" s="166"/>
      <c r="J360" s="157"/>
      <c r="K360" s="81" t="s">
        <v>145</v>
      </c>
      <c r="L360" s="81" t="s">
        <v>4537</v>
      </c>
      <c r="M360" s="81" t="s">
        <v>1385</v>
      </c>
    </row>
    <row r="361" spans="1:13" ht="52" customHeight="1">
      <c r="A361" s="114" t="s">
        <v>789</v>
      </c>
      <c r="B361" s="145" t="s">
        <v>788</v>
      </c>
      <c r="C361" s="102">
        <v>23172</v>
      </c>
      <c r="D361" s="100" t="s">
        <v>820</v>
      </c>
      <c r="E361" s="100" t="s">
        <v>6458</v>
      </c>
      <c r="F361" s="114"/>
      <c r="G361" s="94">
        <v>40949</v>
      </c>
      <c r="H361" s="152"/>
      <c r="I361" s="166"/>
      <c r="J361" s="157"/>
      <c r="K361" s="81" t="s">
        <v>130</v>
      </c>
      <c r="L361" s="81" t="s">
        <v>4437</v>
      </c>
      <c r="M361" s="81" t="s">
        <v>1386</v>
      </c>
    </row>
    <row r="362" spans="1:13" ht="39" customHeight="1">
      <c r="A362" s="114" t="s">
        <v>791</v>
      </c>
      <c r="B362" s="145" t="s">
        <v>790</v>
      </c>
      <c r="C362" s="90">
        <v>23173</v>
      </c>
      <c r="D362" s="100" t="s">
        <v>2648</v>
      </c>
      <c r="E362" s="100" t="s">
        <v>6458</v>
      </c>
      <c r="F362" s="114" t="s">
        <v>1809</v>
      </c>
      <c r="G362" s="94">
        <v>40949</v>
      </c>
      <c r="H362" s="152"/>
      <c r="I362" s="166"/>
      <c r="J362" s="157"/>
      <c r="K362" s="81" t="s">
        <v>130</v>
      </c>
      <c r="L362" s="81" t="s">
        <v>4437</v>
      </c>
      <c r="M362" s="81" t="s">
        <v>1387</v>
      </c>
    </row>
    <row r="363" spans="1:13" ht="39" customHeight="1">
      <c r="A363" s="114" t="s">
        <v>793</v>
      </c>
      <c r="B363" s="145" t="s">
        <v>792</v>
      </c>
      <c r="C363" s="102">
        <v>23174</v>
      </c>
      <c r="D363" s="100" t="s">
        <v>821</v>
      </c>
      <c r="E363" s="100" t="s">
        <v>610</v>
      </c>
      <c r="F363" s="114"/>
      <c r="G363" s="94">
        <v>40949</v>
      </c>
      <c r="H363" s="152"/>
      <c r="I363" s="166"/>
      <c r="J363" s="157"/>
      <c r="K363" s="81" t="s">
        <v>119</v>
      </c>
      <c r="L363" s="81" t="s">
        <v>6630</v>
      </c>
      <c r="M363" s="81" t="s">
        <v>1388</v>
      </c>
    </row>
    <row r="364" spans="1:13" ht="39" customHeight="1">
      <c r="A364" s="114" t="s">
        <v>823</v>
      </c>
      <c r="B364" s="145" t="s">
        <v>822</v>
      </c>
      <c r="C364" s="102">
        <v>23175</v>
      </c>
      <c r="D364" s="100" t="s">
        <v>813</v>
      </c>
      <c r="E364" s="100" t="s">
        <v>6458</v>
      </c>
      <c r="F364" s="114"/>
      <c r="G364" s="94">
        <v>40949</v>
      </c>
      <c r="H364" s="152"/>
      <c r="I364" s="166"/>
      <c r="J364" s="157"/>
      <c r="K364" s="81" t="s">
        <v>130</v>
      </c>
      <c r="L364" s="81" t="s">
        <v>4437</v>
      </c>
      <c r="M364" s="81" t="s">
        <v>1389</v>
      </c>
    </row>
    <row r="365" spans="1:13" ht="39" customHeight="1">
      <c r="A365" s="114" t="s">
        <v>795</v>
      </c>
      <c r="B365" s="145" t="s">
        <v>794</v>
      </c>
      <c r="C365" s="102">
        <v>23176</v>
      </c>
      <c r="D365" s="100" t="s">
        <v>824</v>
      </c>
      <c r="E365" s="100" t="s">
        <v>186</v>
      </c>
      <c r="F365" s="114" t="s">
        <v>1810</v>
      </c>
      <c r="G365" s="94">
        <v>40949</v>
      </c>
      <c r="H365" s="152"/>
      <c r="I365" s="166"/>
      <c r="J365" s="157"/>
      <c r="K365" s="81" t="s">
        <v>121</v>
      </c>
      <c r="L365" s="81" t="s">
        <v>4538</v>
      </c>
      <c r="M365" s="81" t="s">
        <v>1390</v>
      </c>
    </row>
    <row r="366" spans="1:13" ht="39" customHeight="1">
      <c r="A366" s="114" t="s">
        <v>797</v>
      </c>
      <c r="B366" s="145" t="s">
        <v>796</v>
      </c>
      <c r="C366" s="102">
        <v>23177</v>
      </c>
      <c r="D366" s="100" t="s">
        <v>825</v>
      </c>
      <c r="E366" s="100" t="s">
        <v>186</v>
      </c>
      <c r="F366" s="114" t="s">
        <v>1811</v>
      </c>
      <c r="G366" s="94">
        <v>40949</v>
      </c>
      <c r="H366" s="152"/>
      <c r="I366" s="166"/>
      <c r="J366" s="157"/>
      <c r="K366" s="81" t="s">
        <v>121</v>
      </c>
      <c r="L366" s="81" t="s">
        <v>4539</v>
      </c>
      <c r="M366" s="81" t="s">
        <v>1391</v>
      </c>
    </row>
    <row r="367" spans="1:13" ht="52" customHeight="1">
      <c r="A367" s="114" t="s">
        <v>799</v>
      </c>
      <c r="B367" s="145" t="s">
        <v>798</v>
      </c>
      <c r="C367" s="102">
        <v>23178</v>
      </c>
      <c r="D367" s="100" t="s">
        <v>725</v>
      </c>
      <c r="E367" s="100" t="s">
        <v>6458</v>
      </c>
      <c r="F367" s="114" t="s">
        <v>1812</v>
      </c>
      <c r="G367" s="94">
        <v>40949</v>
      </c>
      <c r="H367" s="152"/>
      <c r="I367" s="166"/>
      <c r="J367" s="157"/>
      <c r="K367" s="81" t="s">
        <v>121</v>
      </c>
      <c r="L367" s="81" t="s">
        <v>4540</v>
      </c>
      <c r="M367" s="81" t="s">
        <v>1392</v>
      </c>
    </row>
    <row r="368" spans="1:13" ht="39" customHeight="1">
      <c r="A368" s="114" t="s">
        <v>801</v>
      </c>
      <c r="B368" s="145" t="s">
        <v>800</v>
      </c>
      <c r="C368" s="102">
        <v>23179</v>
      </c>
      <c r="D368" s="100" t="s">
        <v>717</v>
      </c>
      <c r="E368" s="100" t="s">
        <v>718</v>
      </c>
      <c r="F368" s="114"/>
      <c r="G368" s="94">
        <v>40949</v>
      </c>
      <c r="H368" s="152"/>
      <c r="I368" s="166"/>
      <c r="J368" s="157"/>
      <c r="K368" s="81" t="s">
        <v>119</v>
      </c>
      <c r="L368" s="81" t="s">
        <v>4541</v>
      </c>
      <c r="M368" s="81" t="s">
        <v>1393</v>
      </c>
    </row>
    <row r="369" spans="1:13" ht="52" customHeight="1">
      <c r="A369" s="114" t="s">
        <v>803</v>
      </c>
      <c r="B369" s="145" t="s">
        <v>802</v>
      </c>
      <c r="C369" s="102">
        <v>23180</v>
      </c>
      <c r="D369" s="100" t="s">
        <v>2880</v>
      </c>
      <c r="E369" s="100" t="s">
        <v>6458</v>
      </c>
      <c r="F369" s="114" t="s">
        <v>1813</v>
      </c>
      <c r="G369" s="94">
        <v>40949</v>
      </c>
      <c r="H369" s="152"/>
      <c r="I369" s="166"/>
      <c r="J369" s="157"/>
      <c r="K369" s="81" t="s">
        <v>130</v>
      </c>
      <c r="L369" s="81" t="s">
        <v>4465</v>
      </c>
      <c r="M369" s="81" t="s">
        <v>1394</v>
      </c>
    </row>
    <row r="370" spans="1:13" ht="26" customHeight="1">
      <c r="A370" s="114" t="s">
        <v>805</v>
      </c>
      <c r="B370" s="145" t="s">
        <v>804</v>
      </c>
      <c r="C370" s="102">
        <v>23181</v>
      </c>
      <c r="D370" s="100" t="s">
        <v>2881</v>
      </c>
      <c r="E370" s="100" t="s">
        <v>6458</v>
      </c>
      <c r="F370" s="143" t="s">
        <v>2879</v>
      </c>
      <c r="G370" s="94">
        <v>40949</v>
      </c>
      <c r="H370" s="152"/>
      <c r="I370" s="166"/>
      <c r="J370" s="157"/>
      <c r="K370" s="81" t="s">
        <v>130</v>
      </c>
      <c r="L370" s="81" t="s">
        <v>4437</v>
      </c>
      <c r="M370" s="81" t="s">
        <v>1394</v>
      </c>
    </row>
    <row r="371" spans="1:13" ht="26" customHeight="1">
      <c r="A371" s="114" t="s">
        <v>964</v>
      </c>
      <c r="B371" s="145" t="s">
        <v>806</v>
      </c>
      <c r="C371" s="102">
        <v>23182</v>
      </c>
      <c r="D371" s="100" t="s">
        <v>6048</v>
      </c>
      <c r="E371" s="100" t="s">
        <v>6458</v>
      </c>
      <c r="F371" s="114" t="s">
        <v>1813</v>
      </c>
      <c r="G371" s="94">
        <v>40949</v>
      </c>
      <c r="H371" s="152"/>
      <c r="I371" s="166"/>
      <c r="J371" s="157"/>
      <c r="K371" s="81" t="s">
        <v>130</v>
      </c>
      <c r="L371" s="81" t="s">
        <v>4437</v>
      </c>
      <c r="M371" s="81" t="s">
        <v>1394</v>
      </c>
    </row>
    <row r="372" spans="1:13" ht="65" customHeight="1">
      <c r="A372" s="114" t="s">
        <v>808</v>
      </c>
      <c r="B372" s="145" t="s">
        <v>807</v>
      </c>
      <c r="C372" s="102">
        <v>23183</v>
      </c>
      <c r="D372" s="100" t="s">
        <v>826</v>
      </c>
      <c r="E372" s="100" t="s">
        <v>6458</v>
      </c>
      <c r="F372" s="114"/>
      <c r="G372" s="94">
        <v>40949</v>
      </c>
      <c r="H372" s="152"/>
      <c r="I372" s="166"/>
      <c r="J372" s="157"/>
      <c r="K372" s="81" t="s">
        <v>150</v>
      </c>
      <c r="L372" s="81" t="s">
        <v>8539</v>
      </c>
      <c r="M372" s="81" t="s">
        <v>1395</v>
      </c>
    </row>
    <row r="373" spans="1:13" ht="52" customHeight="1">
      <c r="A373" s="114" t="s">
        <v>828</v>
      </c>
      <c r="B373" s="145" t="s">
        <v>827</v>
      </c>
      <c r="C373" s="90">
        <v>23184</v>
      </c>
      <c r="D373" s="100" t="s">
        <v>829</v>
      </c>
      <c r="E373" s="100" t="s">
        <v>138</v>
      </c>
      <c r="F373" s="114"/>
      <c r="G373" s="94">
        <v>40973</v>
      </c>
      <c r="H373" s="152"/>
      <c r="I373" s="166"/>
      <c r="J373" s="157"/>
      <c r="K373" s="81" t="s">
        <v>121</v>
      </c>
      <c r="L373" s="81" t="s">
        <v>4542</v>
      </c>
      <c r="M373" s="81" t="s">
        <v>1396</v>
      </c>
    </row>
    <row r="374" spans="1:13" ht="52" customHeight="1">
      <c r="A374" s="114" t="s">
        <v>831</v>
      </c>
      <c r="B374" s="145" t="s">
        <v>830</v>
      </c>
      <c r="C374" s="102">
        <v>23185</v>
      </c>
      <c r="D374" s="100" t="s">
        <v>832</v>
      </c>
      <c r="E374" s="100" t="s">
        <v>6458</v>
      </c>
      <c r="F374" s="114" t="s">
        <v>1814</v>
      </c>
      <c r="G374" s="94">
        <v>40973</v>
      </c>
      <c r="H374" s="152"/>
      <c r="I374" s="166"/>
      <c r="J374" s="157"/>
      <c r="K374" s="81" t="s">
        <v>130</v>
      </c>
      <c r="L374" s="81" t="s">
        <v>7864</v>
      </c>
      <c r="M374" s="81" t="s">
        <v>1397</v>
      </c>
    </row>
    <row r="375" spans="1:13" ht="39" customHeight="1">
      <c r="A375" s="114" t="s">
        <v>834</v>
      </c>
      <c r="B375" s="145" t="s">
        <v>833</v>
      </c>
      <c r="C375" s="90">
        <v>23186</v>
      </c>
      <c r="D375" s="100" t="s">
        <v>725</v>
      </c>
      <c r="E375" s="100" t="s">
        <v>6458</v>
      </c>
      <c r="F375" s="114" t="s">
        <v>1815</v>
      </c>
      <c r="G375" s="94">
        <v>40973</v>
      </c>
      <c r="H375" s="152"/>
      <c r="I375" s="166"/>
      <c r="J375" s="157"/>
      <c r="K375" s="81" t="s">
        <v>132</v>
      </c>
      <c r="L375" s="81" t="s">
        <v>4437</v>
      </c>
      <c r="M375" s="81" t="s">
        <v>1398</v>
      </c>
    </row>
    <row r="376" spans="1:13" ht="39" customHeight="1">
      <c r="A376" s="114" t="s">
        <v>836</v>
      </c>
      <c r="B376" s="145" t="s">
        <v>835</v>
      </c>
      <c r="C376" s="102">
        <v>23187</v>
      </c>
      <c r="D376" s="100" t="s">
        <v>2543</v>
      </c>
      <c r="E376" s="100" t="s">
        <v>120</v>
      </c>
      <c r="F376" s="114" t="s">
        <v>1816</v>
      </c>
      <c r="G376" s="94">
        <v>40973</v>
      </c>
      <c r="H376" s="152"/>
      <c r="I376" s="166"/>
      <c r="J376" s="157"/>
      <c r="K376" s="81" t="s">
        <v>119</v>
      </c>
      <c r="L376" s="81" t="s">
        <v>4543</v>
      </c>
      <c r="M376" s="81" t="s">
        <v>1399</v>
      </c>
    </row>
    <row r="377" spans="1:13" ht="65" customHeight="1">
      <c r="A377" s="114" t="s">
        <v>838</v>
      </c>
      <c r="B377" s="145" t="s">
        <v>837</v>
      </c>
      <c r="C377" s="90">
        <v>23188</v>
      </c>
      <c r="D377" s="100" t="s">
        <v>1038</v>
      </c>
      <c r="E377" s="100" t="s">
        <v>138</v>
      </c>
      <c r="F377" s="114" t="s">
        <v>1817</v>
      </c>
      <c r="G377" s="94">
        <v>40973</v>
      </c>
      <c r="H377" s="152">
        <v>45351</v>
      </c>
      <c r="I377" s="166" t="s">
        <v>6822</v>
      </c>
      <c r="J377" s="157"/>
      <c r="K377" s="81" t="s">
        <v>130</v>
      </c>
      <c r="L377" s="81" t="s">
        <v>6621</v>
      </c>
      <c r="M377" s="81" t="s">
        <v>1400</v>
      </c>
    </row>
    <row r="378" spans="1:13" ht="39" customHeight="1">
      <c r="A378" s="114" t="s">
        <v>840</v>
      </c>
      <c r="B378" s="145" t="s">
        <v>839</v>
      </c>
      <c r="C378" s="102">
        <v>23189</v>
      </c>
      <c r="D378" s="100" t="s">
        <v>841</v>
      </c>
      <c r="E378" s="100" t="s">
        <v>6458</v>
      </c>
      <c r="F378" s="114" t="s">
        <v>1818</v>
      </c>
      <c r="G378" s="94">
        <v>40973</v>
      </c>
      <c r="H378" s="152"/>
      <c r="I378" s="166"/>
      <c r="J378" s="157"/>
      <c r="K378" s="81" t="s">
        <v>119</v>
      </c>
      <c r="L378" s="81" t="s">
        <v>4544</v>
      </c>
      <c r="M378" s="81" t="s">
        <v>1401</v>
      </c>
    </row>
    <row r="379" spans="1:13" ht="91" customHeight="1">
      <c r="A379" s="114" t="s">
        <v>1045</v>
      </c>
      <c r="B379" s="145" t="s">
        <v>1894</v>
      </c>
      <c r="C379" s="90">
        <v>23190</v>
      </c>
      <c r="D379" s="100" t="s">
        <v>842</v>
      </c>
      <c r="E379" s="100" t="s">
        <v>186</v>
      </c>
      <c r="F379" s="114" t="s">
        <v>1819</v>
      </c>
      <c r="G379" s="94">
        <v>40973</v>
      </c>
      <c r="H379" s="152"/>
      <c r="I379" s="166"/>
      <c r="J379" s="157"/>
      <c r="K379" s="81" t="s">
        <v>150</v>
      </c>
      <c r="L379" s="81" t="s">
        <v>5355</v>
      </c>
      <c r="M379" s="81" t="s">
        <v>1402</v>
      </c>
    </row>
    <row r="380" spans="1:13" ht="39" customHeight="1">
      <c r="A380" s="114" t="s">
        <v>844</v>
      </c>
      <c r="B380" s="145" t="s">
        <v>843</v>
      </c>
      <c r="C380" s="102">
        <v>23191</v>
      </c>
      <c r="D380" s="100" t="s">
        <v>845</v>
      </c>
      <c r="E380" s="100" t="s">
        <v>846</v>
      </c>
      <c r="F380" s="114" t="s">
        <v>1820</v>
      </c>
      <c r="G380" s="94">
        <v>40973</v>
      </c>
      <c r="H380" s="152"/>
      <c r="I380" s="166"/>
      <c r="J380" s="157"/>
      <c r="K380" s="81" t="s">
        <v>1987</v>
      </c>
      <c r="L380" s="81" t="s">
        <v>4545</v>
      </c>
      <c r="M380" s="81" t="s">
        <v>1403</v>
      </c>
    </row>
    <row r="381" spans="1:13" ht="78" customHeight="1">
      <c r="A381" s="114" t="s">
        <v>848</v>
      </c>
      <c r="B381" s="145" t="s">
        <v>847</v>
      </c>
      <c r="C381" s="90">
        <v>23192</v>
      </c>
      <c r="D381" s="100" t="s">
        <v>849</v>
      </c>
      <c r="E381" s="100" t="s">
        <v>6458</v>
      </c>
      <c r="F381" s="114"/>
      <c r="G381" s="94">
        <v>40973</v>
      </c>
      <c r="H381" s="152"/>
      <c r="I381" s="166"/>
      <c r="J381" s="157"/>
      <c r="K381" s="81" t="s">
        <v>150</v>
      </c>
      <c r="L381" s="81" t="s">
        <v>4546</v>
      </c>
      <c r="M381" s="81" t="s">
        <v>1404</v>
      </c>
    </row>
    <row r="382" spans="1:13" ht="39" customHeight="1">
      <c r="A382" s="114" t="s">
        <v>851</v>
      </c>
      <c r="B382" s="145" t="s">
        <v>850</v>
      </c>
      <c r="C382" s="102">
        <v>23193</v>
      </c>
      <c r="D382" s="100" t="s">
        <v>852</v>
      </c>
      <c r="E382" s="100" t="s">
        <v>138</v>
      </c>
      <c r="F382" s="114" t="s">
        <v>1821</v>
      </c>
      <c r="G382" s="94">
        <v>40973</v>
      </c>
      <c r="H382" s="152"/>
      <c r="I382" s="166"/>
      <c r="J382" s="157"/>
      <c r="K382" s="81" t="s">
        <v>130</v>
      </c>
      <c r="L382" s="81" t="s">
        <v>4404</v>
      </c>
      <c r="M382" s="81" t="s">
        <v>2664</v>
      </c>
    </row>
    <row r="383" spans="1:13" ht="65" customHeight="1">
      <c r="A383" s="114" t="s">
        <v>854</v>
      </c>
      <c r="B383" s="145" t="s">
        <v>853</v>
      </c>
      <c r="C383" s="90">
        <v>23194</v>
      </c>
      <c r="D383" s="100" t="s">
        <v>855</v>
      </c>
      <c r="E383" s="100" t="s">
        <v>856</v>
      </c>
      <c r="F383" s="114"/>
      <c r="G383" s="94">
        <v>40973</v>
      </c>
      <c r="H383" s="152"/>
      <c r="I383" s="166"/>
      <c r="J383" s="157"/>
      <c r="K383" s="81" t="s">
        <v>150</v>
      </c>
      <c r="L383" s="81" t="s">
        <v>4547</v>
      </c>
      <c r="M383" s="81" t="s">
        <v>1405</v>
      </c>
    </row>
    <row r="384" spans="1:13" ht="52" customHeight="1">
      <c r="A384" s="114" t="s">
        <v>858</v>
      </c>
      <c r="B384" s="145" t="s">
        <v>857</v>
      </c>
      <c r="C384" s="102">
        <v>23195</v>
      </c>
      <c r="D384" s="100" t="s">
        <v>859</v>
      </c>
      <c r="E384" s="100" t="s">
        <v>6458</v>
      </c>
      <c r="F384" s="114" t="s">
        <v>1822</v>
      </c>
      <c r="G384" s="94">
        <v>40973</v>
      </c>
      <c r="H384" s="152"/>
      <c r="I384" s="166"/>
      <c r="J384" s="157"/>
      <c r="K384" s="81" t="s">
        <v>119</v>
      </c>
      <c r="L384" s="81" t="s">
        <v>4548</v>
      </c>
      <c r="M384" s="81" t="s">
        <v>1406</v>
      </c>
    </row>
    <row r="385" spans="1:13" ht="78" customHeight="1">
      <c r="A385" s="114" t="s">
        <v>861</v>
      </c>
      <c r="B385" s="145" t="s">
        <v>860</v>
      </c>
      <c r="C385" s="102">
        <v>23197</v>
      </c>
      <c r="D385" s="100" t="s">
        <v>1093</v>
      </c>
      <c r="E385" s="100" t="s">
        <v>6458</v>
      </c>
      <c r="F385" s="114" t="s">
        <v>1823</v>
      </c>
      <c r="G385" s="94">
        <v>40973</v>
      </c>
      <c r="H385" s="152"/>
      <c r="I385" s="166"/>
      <c r="J385" s="157"/>
      <c r="K385" s="81" t="s">
        <v>150</v>
      </c>
      <c r="L385" s="81" t="s">
        <v>4404</v>
      </c>
      <c r="M385" s="81" t="s">
        <v>1407</v>
      </c>
    </row>
    <row r="386" spans="1:13" ht="52" customHeight="1">
      <c r="A386" s="114" t="s">
        <v>863</v>
      </c>
      <c r="B386" s="145" t="s">
        <v>862</v>
      </c>
      <c r="C386" s="90">
        <v>23198</v>
      </c>
      <c r="D386" s="100" t="s">
        <v>864</v>
      </c>
      <c r="E386" s="100" t="s">
        <v>138</v>
      </c>
      <c r="F386" s="114" t="s">
        <v>1824</v>
      </c>
      <c r="G386" s="94">
        <v>40973</v>
      </c>
      <c r="H386" s="152">
        <v>44530</v>
      </c>
      <c r="I386" s="166" t="s">
        <v>5436</v>
      </c>
      <c r="J386" s="157"/>
      <c r="K386" s="81" t="s">
        <v>1987</v>
      </c>
      <c r="L386" s="81" t="s">
        <v>4549</v>
      </c>
      <c r="M386" s="81" t="s">
        <v>1408</v>
      </c>
    </row>
    <row r="387" spans="1:13" ht="39" customHeight="1">
      <c r="A387" s="114" t="s">
        <v>866</v>
      </c>
      <c r="B387" s="145" t="s">
        <v>865</v>
      </c>
      <c r="C387" s="102">
        <v>23199</v>
      </c>
      <c r="D387" s="100" t="s">
        <v>516</v>
      </c>
      <c r="E387" s="100" t="s">
        <v>6458</v>
      </c>
      <c r="F387" s="114" t="s">
        <v>1825</v>
      </c>
      <c r="G387" s="94">
        <v>40973</v>
      </c>
      <c r="H387" s="152">
        <v>45471</v>
      </c>
      <c r="I387" s="166" t="s">
        <v>7039</v>
      </c>
      <c r="J387" s="157"/>
      <c r="K387" s="81" t="s">
        <v>121</v>
      </c>
      <c r="L387" s="81" t="s">
        <v>4550</v>
      </c>
      <c r="M387" s="81" t="s">
        <v>1409</v>
      </c>
    </row>
    <row r="388" spans="1:13" ht="52" customHeight="1">
      <c r="A388" s="114" t="s">
        <v>868</v>
      </c>
      <c r="B388" s="145" t="s">
        <v>867</v>
      </c>
      <c r="C388" s="90">
        <v>23200</v>
      </c>
      <c r="D388" s="100" t="s">
        <v>869</v>
      </c>
      <c r="E388" s="100" t="s">
        <v>6458</v>
      </c>
      <c r="F388" s="114" t="s">
        <v>1826</v>
      </c>
      <c r="G388" s="94">
        <v>40973</v>
      </c>
      <c r="H388" s="152"/>
      <c r="I388" s="166"/>
      <c r="J388" s="157"/>
      <c r="K388" s="81" t="s">
        <v>589</v>
      </c>
      <c r="L388" s="81" t="s">
        <v>4551</v>
      </c>
      <c r="M388" s="81" t="s">
        <v>1410</v>
      </c>
    </row>
    <row r="389" spans="1:13" ht="156" customHeight="1">
      <c r="A389" s="114" t="s">
        <v>2649</v>
      </c>
      <c r="B389" s="145" t="s">
        <v>870</v>
      </c>
      <c r="C389" s="102">
        <v>23201</v>
      </c>
      <c r="D389" s="100" t="s">
        <v>871</v>
      </c>
      <c r="E389" s="100" t="s">
        <v>6458</v>
      </c>
      <c r="F389" s="114" t="s">
        <v>1827</v>
      </c>
      <c r="G389" s="94">
        <v>40973</v>
      </c>
      <c r="H389" s="152"/>
      <c r="I389" s="166"/>
      <c r="J389" s="157" t="s">
        <v>2683</v>
      </c>
      <c r="K389" s="81" t="s">
        <v>1987</v>
      </c>
      <c r="L389" s="81" t="s">
        <v>4552</v>
      </c>
      <c r="M389" s="81" t="s">
        <v>1411</v>
      </c>
    </row>
    <row r="390" spans="1:13" ht="52" customHeight="1">
      <c r="A390" s="114" t="s">
        <v>5356</v>
      </c>
      <c r="B390" s="145" t="s">
        <v>872</v>
      </c>
      <c r="C390" s="90">
        <v>23202</v>
      </c>
      <c r="D390" s="100" t="s">
        <v>873</v>
      </c>
      <c r="E390" s="100" t="s">
        <v>6458</v>
      </c>
      <c r="F390" s="114" t="s">
        <v>1828</v>
      </c>
      <c r="G390" s="94">
        <v>40973</v>
      </c>
      <c r="H390" s="152">
        <v>45471</v>
      </c>
      <c r="I390" s="166" t="s">
        <v>7000</v>
      </c>
      <c r="J390" s="157"/>
      <c r="K390" s="81" t="s">
        <v>119</v>
      </c>
      <c r="L390" s="81" t="s">
        <v>4553</v>
      </c>
      <c r="M390" s="81" t="s">
        <v>8221</v>
      </c>
    </row>
    <row r="391" spans="1:13" ht="65" customHeight="1">
      <c r="A391" s="114" t="s">
        <v>875</v>
      </c>
      <c r="B391" s="145" t="s">
        <v>874</v>
      </c>
      <c r="C391" s="102">
        <v>23203</v>
      </c>
      <c r="D391" s="100" t="s">
        <v>876</v>
      </c>
      <c r="E391" s="100" t="s">
        <v>877</v>
      </c>
      <c r="F391" s="114" t="s">
        <v>1829</v>
      </c>
      <c r="G391" s="94">
        <v>40973</v>
      </c>
      <c r="H391" s="152"/>
      <c r="I391" s="166"/>
      <c r="J391" s="157"/>
      <c r="K391" s="81" t="s">
        <v>119</v>
      </c>
      <c r="L391" s="81" t="s">
        <v>4978</v>
      </c>
      <c r="M391" s="81" t="s">
        <v>1413</v>
      </c>
    </row>
    <row r="392" spans="1:13" ht="39" customHeight="1">
      <c r="A392" s="114" t="s">
        <v>2365</v>
      </c>
      <c r="B392" s="145" t="s">
        <v>2883</v>
      </c>
      <c r="C392" s="90">
        <v>23204</v>
      </c>
      <c r="D392" s="100" t="s">
        <v>2884</v>
      </c>
      <c r="E392" s="100" t="s">
        <v>6458</v>
      </c>
      <c r="F392" s="143" t="s">
        <v>2882</v>
      </c>
      <c r="G392" s="94">
        <v>40973</v>
      </c>
      <c r="H392" s="152"/>
      <c r="I392" s="166"/>
      <c r="J392" s="157"/>
      <c r="K392" s="81" t="s">
        <v>163</v>
      </c>
      <c r="L392" s="81" t="s">
        <v>4554</v>
      </c>
      <c r="M392" s="81" t="s">
        <v>1414</v>
      </c>
    </row>
    <row r="393" spans="1:13" ht="39" customHeight="1">
      <c r="A393" s="114" t="s">
        <v>962</v>
      </c>
      <c r="B393" s="145" t="s">
        <v>1978</v>
      </c>
      <c r="C393" s="102">
        <v>23205</v>
      </c>
      <c r="D393" s="100" t="s">
        <v>878</v>
      </c>
      <c r="E393" s="100" t="s">
        <v>6458</v>
      </c>
      <c r="F393" s="114"/>
      <c r="G393" s="94">
        <v>40973</v>
      </c>
      <c r="H393" s="152"/>
      <c r="I393" s="166"/>
      <c r="J393" s="157"/>
      <c r="K393" s="81" t="s">
        <v>150</v>
      </c>
      <c r="L393" s="81" t="s">
        <v>4555</v>
      </c>
      <c r="M393" s="81" t="s">
        <v>1415</v>
      </c>
    </row>
    <row r="394" spans="1:13" ht="39" customHeight="1">
      <c r="A394" s="114" t="s">
        <v>880</v>
      </c>
      <c r="B394" s="145" t="s">
        <v>879</v>
      </c>
      <c r="C394" s="90">
        <v>23206</v>
      </c>
      <c r="D394" s="100" t="s">
        <v>881</v>
      </c>
      <c r="E394" s="100" t="s">
        <v>465</v>
      </c>
      <c r="F394" s="114" t="s">
        <v>1830</v>
      </c>
      <c r="G394" s="94">
        <v>40973</v>
      </c>
      <c r="H394" s="152"/>
      <c r="I394" s="166"/>
      <c r="J394" s="157"/>
      <c r="K394" s="81" t="s">
        <v>1987</v>
      </c>
      <c r="L394" s="81" t="s">
        <v>4556</v>
      </c>
      <c r="M394" s="81" t="s">
        <v>1416</v>
      </c>
    </row>
    <row r="395" spans="1:13" ht="52" customHeight="1">
      <c r="A395" s="114" t="s">
        <v>883</v>
      </c>
      <c r="B395" s="145" t="s">
        <v>882</v>
      </c>
      <c r="C395" s="102">
        <v>23207</v>
      </c>
      <c r="D395" s="100" t="s">
        <v>884</v>
      </c>
      <c r="E395" s="100" t="s">
        <v>6458</v>
      </c>
      <c r="F395" s="114" t="s">
        <v>1831</v>
      </c>
      <c r="G395" s="94">
        <v>40973</v>
      </c>
      <c r="H395" s="152"/>
      <c r="I395" s="166"/>
      <c r="J395" s="157"/>
      <c r="K395" s="81" t="s">
        <v>122</v>
      </c>
      <c r="L395" s="81" t="s">
        <v>4557</v>
      </c>
      <c r="M395" s="81" t="s">
        <v>1417</v>
      </c>
    </row>
    <row r="396" spans="1:13" ht="39" customHeight="1">
      <c r="A396" s="114" t="s">
        <v>886</v>
      </c>
      <c r="B396" s="145" t="s">
        <v>885</v>
      </c>
      <c r="C396" s="90">
        <v>23208</v>
      </c>
      <c r="D396" s="100" t="s">
        <v>887</v>
      </c>
      <c r="E396" s="100" t="s">
        <v>6458</v>
      </c>
      <c r="F396" s="114" t="s">
        <v>1832</v>
      </c>
      <c r="G396" s="94">
        <v>40973</v>
      </c>
      <c r="H396" s="152"/>
      <c r="I396" s="166"/>
      <c r="J396" s="157"/>
      <c r="K396" s="81" t="s">
        <v>122</v>
      </c>
      <c r="L396" s="81" t="s">
        <v>4465</v>
      </c>
      <c r="M396" s="81" t="s">
        <v>1418</v>
      </c>
    </row>
    <row r="397" spans="1:13" ht="39" customHeight="1">
      <c r="A397" s="114" t="s">
        <v>888</v>
      </c>
      <c r="B397" s="145" t="s">
        <v>1895</v>
      </c>
      <c r="C397" s="102">
        <v>23209</v>
      </c>
      <c r="D397" s="100" t="s">
        <v>631</v>
      </c>
      <c r="E397" s="100" t="s">
        <v>6458</v>
      </c>
      <c r="F397" s="114" t="s">
        <v>1833</v>
      </c>
      <c r="G397" s="94">
        <v>40973</v>
      </c>
      <c r="H397" s="152"/>
      <c r="I397" s="166"/>
      <c r="J397" s="157"/>
      <c r="K397" s="81" t="s">
        <v>130</v>
      </c>
      <c r="L397" s="81" t="s">
        <v>4558</v>
      </c>
      <c r="M397" s="81" t="s">
        <v>1419</v>
      </c>
    </row>
    <row r="398" spans="1:13" ht="26" customHeight="1">
      <c r="A398" s="114" t="s">
        <v>891</v>
      </c>
      <c r="B398" s="145" t="s">
        <v>890</v>
      </c>
      <c r="C398" s="90">
        <v>23210</v>
      </c>
      <c r="D398" s="100" t="s">
        <v>6620</v>
      </c>
      <c r="E398" s="100" t="s">
        <v>6458</v>
      </c>
      <c r="F398" s="114" t="s">
        <v>2725</v>
      </c>
      <c r="G398" s="94">
        <v>40973</v>
      </c>
      <c r="H398" s="152"/>
      <c r="I398" s="166"/>
      <c r="J398" s="157"/>
      <c r="K398" s="81" t="s">
        <v>130</v>
      </c>
      <c r="L398" s="81" t="s">
        <v>4437</v>
      </c>
      <c r="M398" s="81" t="s">
        <v>2726</v>
      </c>
    </row>
    <row r="399" spans="1:13" ht="65" customHeight="1">
      <c r="A399" s="114" t="s">
        <v>893</v>
      </c>
      <c r="B399" s="145" t="s">
        <v>892</v>
      </c>
      <c r="C399" s="102">
        <v>23211</v>
      </c>
      <c r="D399" s="100" t="s">
        <v>894</v>
      </c>
      <c r="E399" s="100" t="s">
        <v>127</v>
      </c>
      <c r="F399" s="114" t="s">
        <v>1834</v>
      </c>
      <c r="G399" s="94">
        <v>40973</v>
      </c>
      <c r="H399" s="152"/>
      <c r="I399" s="166"/>
      <c r="J399" s="157"/>
      <c r="K399" s="81" t="s">
        <v>895</v>
      </c>
      <c r="L399" s="81" t="s">
        <v>4559</v>
      </c>
      <c r="M399" s="81" t="s">
        <v>1420</v>
      </c>
    </row>
    <row r="400" spans="1:13" ht="39" customHeight="1">
      <c r="A400" s="114" t="s">
        <v>897</v>
      </c>
      <c r="B400" s="145" t="s">
        <v>896</v>
      </c>
      <c r="C400" s="90">
        <v>23212</v>
      </c>
      <c r="D400" s="100" t="s">
        <v>898</v>
      </c>
      <c r="E400" s="100" t="s">
        <v>6458</v>
      </c>
      <c r="F400" s="114"/>
      <c r="G400" s="94">
        <v>40973</v>
      </c>
      <c r="H400" s="152"/>
      <c r="I400" s="166"/>
      <c r="J400" s="157"/>
      <c r="K400" s="81" t="s">
        <v>121</v>
      </c>
      <c r="L400" s="81" t="s">
        <v>4465</v>
      </c>
      <c r="M400" s="81" t="s">
        <v>1421</v>
      </c>
    </row>
    <row r="401" spans="1:13" ht="91" customHeight="1">
      <c r="A401" s="114" t="s">
        <v>5357</v>
      </c>
      <c r="B401" s="145" t="s">
        <v>3097</v>
      </c>
      <c r="C401" s="102">
        <v>23213</v>
      </c>
      <c r="D401" s="100" t="s">
        <v>899</v>
      </c>
      <c r="E401" s="100" t="s">
        <v>131</v>
      </c>
      <c r="F401" s="114" t="s">
        <v>1835</v>
      </c>
      <c r="G401" s="94">
        <v>40973</v>
      </c>
      <c r="H401" s="152"/>
      <c r="I401" s="166"/>
      <c r="J401" s="157"/>
      <c r="K401" s="81" t="s">
        <v>119</v>
      </c>
      <c r="L401" s="81" t="s">
        <v>4560</v>
      </c>
      <c r="M401" s="81" t="s">
        <v>1422</v>
      </c>
    </row>
    <row r="402" spans="1:13" ht="104" customHeight="1">
      <c r="A402" s="114" t="s">
        <v>901</v>
      </c>
      <c r="B402" s="145" t="s">
        <v>900</v>
      </c>
      <c r="C402" s="90">
        <v>23214</v>
      </c>
      <c r="D402" s="100" t="s">
        <v>2849</v>
      </c>
      <c r="E402" s="100" t="s">
        <v>186</v>
      </c>
      <c r="F402" s="114" t="s">
        <v>1836</v>
      </c>
      <c r="G402" s="94">
        <v>40973</v>
      </c>
      <c r="H402" s="152"/>
      <c r="I402" s="166"/>
      <c r="J402" s="157" t="s">
        <v>1548</v>
      </c>
      <c r="K402" s="81" t="s">
        <v>150</v>
      </c>
      <c r="L402" s="81" t="s">
        <v>7865</v>
      </c>
      <c r="M402" s="81" t="s">
        <v>3068</v>
      </c>
    </row>
    <row r="403" spans="1:13" ht="52" customHeight="1">
      <c r="A403" s="114" t="s">
        <v>903</v>
      </c>
      <c r="B403" s="145" t="s">
        <v>902</v>
      </c>
      <c r="C403" s="102">
        <v>23215</v>
      </c>
      <c r="D403" s="100" t="s">
        <v>904</v>
      </c>
      <c r="E403" s="100" t="s">
        <v>6458</v>
      </c>
      <c r="F403" s="114" t="s">
        <v>1837</v>
      </c>
      <c r="G403" s="94">
        <v>40973</v>
      </c>
      <c r="H403" s="152"/>
      <c r="I403" s="166"/>
      <c r="J403" s="157"/>
      <c r="K403" s="81" t="s">
        <v>119</v>
      </c>
      <c r="L403" s="81" t="s">
        <v>4561</v>
      </c>
      <c r="M403" s="81" t="s">
        <v>1423</v>
      </c>
    </row>
    <row r="404" spans="1:13" ht="52" customHeight="1">
      <c r="A404" s="114" t="s">
        <v>906</v>
      </c>
      <c r="B404" s="145" t="s">
        <v>905</v>
      </c>
      <c r="C404" s="90">
        <v>23216</v>
      </c>
      <c r="D404" s="100" t="s">
        <v>642</v>
      </c>
      <c r="E404" s="100" t="s">
        <v>6458</v>
      </c>
      <c r="F404" s="114" t="s">
        <v>1838</v>
      </c>
      <c r="G404" s="94">
        <v>40973</v>
      </c>
      <c r="H404" s="152"/>
      <c r="I404" s="166"/>
      <c r="J404" s="157"/>
      <c r="K404" s="81" t="s">
        <v>119</v>
      </c>
      <c r="L404" s="81" t="s">
        <v>5358</v>
      </c>
      <c r="M404" s="81" t="s">
        <v>1424</v>
      </c>
    </row>
    <row r="405" spans="1:13" ht="39" customHeight="1">
      <c r="A405" s="114" t="s">
        <v>889</v>
      </c>
      <c r="B405" s="145" t="s">
        <v>1895</v>
      </c>
      <c r="C405" s="102">
        <v>23217</v>
      </c>
      <c r="D405" s="100" t="s">
        <v>6614</v>
      </c>
      <c r="E405" s="100" t="s">
        <v>6458</v>
      </c>
      <c r="F405" s="114" t="s">
        <v>5942</v>
      </c>
      <c r="G405" s="94">
        <v>40973</v>
      </c>
      <c r="H405" s="152"/>
      <c r="I405" s="166"/>
      <c r="J405" s="157"/>
      <c r="K405" s="81" t="s">
        <v>130</v>
      </c>
      <c r="L405" s="81" t="s">
        <v>4437</v>
      </c>
      <c r="M405" s="81" t="s">
        <v>1425</v>
      </c>
    </row>
    <row r="406" spans="1:13" ht="26" customHeight="1">
      <c r="A406" s="114" t="s">
        <v>908</v>
      </c>
      <c r="B406" s="145" t="s">
        <v>907</v>
      </c>
      <c r="C406" s="90">
        <v>23218</v>
      </c>
      <c r="D406" s="100" t="s">
        <v>462</v>
      </c>
      <c r="E406" s="100" t="s">
        <v>6458</v>
      </c>
      <c r="F406" s="114" t="s">
        <v>1839</v>
      </c>
      <c r="G406" s="94">
        <v>40973</v>
      </c>
      <c r="H406" s="152"/>
      <c r="I406" s="166"/>
      <c r="J406" s="157"/>
      <c r="K406" s="81" t="s">
        <v>132</v>
      </c>
      <c r="L406" s="81" t="s">
        <v>4437</v>
      </c>
      <c r="M406" s="81" t="s">
        <v>1426</v>
      </c>
    </row>
    <row r="407" spans="1:13" ht="26" customHeight="1">
      <c r="A407" s="114" t="s">
        <v>910</v>
      </c>
      <c r="B407" s="145" t="s">
        <v>909</v>
      </c>
      <c r="C407" s="102">
        <v>23219</v>
      </c>
      <c r="D407" s="100" t="s">
        <v>943</v>
      </c>
      <c r="E407" s="100" t="s">
        <v>6458</v>
      </c>
      <c r="F407" s="114"/>
      <c r="G407" s="94">
        <v>40973</v>
      </c>
      <c r="H407" s="152"/>
      <c r="I407" s="166"/>
      <c r="J407" s="157"/>
      <c r="K407" s="81" t="s">
        <v>130</v>
      </c>
      <c r="L407" s="81" t="s">
        <v>4562</v>
      </c>
      <c r="M407" s="81" t="s">
        <v>1098</v>
      </c>
    </row>
    <row r="408" spans="1:13" ht="26" customHeight="1">
      <c r="A408" s="114" t="s">
        <v>912</v>
      </c>
      <c r="B408" s="145" t="s">
        <v>911</v>
      </c>
      <c r="C408" s="90">
        <v>23220</v>
      </c>
      <c r="D408" s="100" t="s">
        <v>943</v>
      </c>
      <c r="E408" s="100" t="s">
        <v>6458</v>
      </c>
      <c r="F408" s="114"/>
      <c r="G408" s="94">
        <v>40973</v>
      </c>
      <c r="H408" s="152"/>
      <c r="I408" s="166"/>
      <c r="J408" s="157"/>
      <c r="K408" s="81" t="s">
        <v>130</v>
      </c>
      <c r="L408" s="81" t="s">
        <v>4562</v>
      </c>
      <c r="M408" s="81" t="s">
        <v>1098</v>
      </c>
    </row>
    <row r="409" spans="1:13" ht="65" customHeight="1">
      <c r="A409" s="114" t="s">
        <v>914</v>
      </c>
      <c r="B409" s="145" t="s">
        <v>913</v>
      </c>
      <c r="C409" s="102">
        <v>23221</v>
      </c>
      <c r="D409" s="100" t="s">
        <v>944</v>
      </c>
      <c r="E409" s="100" t="s">
        <v>877</v>
      </c>
      <c r="F409" s="114" t="s">
        <v>1840</v>
      </c>
      <c r="G409" s="94">
        <v>40973</v>
      </c>
      <c r="H409" s="152"/>
      <c r="I409" s="166"/>
      <c r="J409" s="157"/>
      <c r="K409" s="81" t="s">
        <v>119</v>
      </c>
      <c r="L409" s="81" t="s">
        <v>4563</v>
      </c>
      <c r="M409" s="81" t="s">
        <v>1427</v>
      </c>
    </row>
    <row r="410" spans="1:13" ht="39" customHeight="1">
      <c r="A410" s="114" t="s">
        <v>916</v>
      </c>
      <c r="B410" s="145" t="s">
        <v>915</v>
      </c>
      <c r="C410" s="90">
        <v>23222</v>
      </c>
      <c r="D410" s="100" t="s">
        <v>945</v>
      </c>
      <c r="E410" s="100" t="s">
        <v>186</v>
      </c>
      <c r="F410" s="114"/>
      <c r="G410" s="94">
        <v>40973</v>
      </c>
      <c r="H410" s="152"/>
      <c r="I410" s="166"/>
      <c r="J410" s="157"/>
      <c r="K410" s="81" t="s">
        <v>119</v>
      </c>
      <c r="L410" s="81" t="s">
        <v>4564</v>
      </c>
      <c r="M410" s="81" t="s">
        <v>1428</v>
      </c>
    </row>
    <row r="411" spans="1:13" ht="104" customHeight="1">
      <c r="A411" s="114" t="s">
        <v>7866</v>
      </c>
      <c r="B411" s="145" t="s">
        <v>6701</v>
      </c>
      <c r="C411" s="102">
        <v>23223</v>
      </c>
      <c r="D411" s="100" t="s">
        <v>946</v>
      </c>
      <c r="E411" s="100" t="s">
        <v>186</v>
      </c>
      <c r="F411" s="114"/>
      <c r="G411" s="94">
        <v>40973</v>
      </c>
      <c r="H411" s="152"/>
      <c r="I411" s="166"/>
      <c r="J411" s="157"/>
      <c r="K411" s="81" t="s">
        <v>119</v>
      </c>
      <c r="L411" s="81" t="s">
        <v>4565</v>
      </c>
      <c r="M411" s="81" t="s">
        <v>1098</v>
      </c>
    </row>
    <row r="412" spans="1:13" ht="52" customHeight="1">
      <c r="A412" s="114" t="s">
        <v>918</v>
      </c>
      <c r="B412" s="145" t="s">
        <v>917</v>
      </c>
      <c r="C412" s="90">
        <v>23224</v>
      </c>
      <c r="D412" s="100" t="s">
        <v>947</v>
      </c>
      <c r="E412" s="100" t="s">
        <v>6458</v>
      </c>
      <c r="F412" s="114" t="s">
        <v>1841</v>
      </c>
      <c r="G412" s="94">
        <v>40973</v>
      </c>
      <c r="H412" s="152"/>
      <c r="I412" s="166"/>
      <c r="J412" s="157"/>
      <c r="K412" s="81" t="s">
        <v>150</v>
      </c>
      <c r="L412" s="81" t="s">
        <v>4566</v>
      </c>
      <c r="M412" s="81" t="s">
        <v>1429</v>
      </c>
    </row>
    <row r="413" spans="1:13" ht="39" customHeight="1">
      <c r="A413" s="114" t="s">
        <v>920</v>
      </c>
      <c r="B413" s="145" t="s">
        <v>919</v>
      </c>
      <c r="C413" s="102">
        <v>23225</v>
      </c>
      <c r="D413" s="100" t="s">
        <v>1044</v>
      </c>
      <c r="E413" s="100" t="s">
        <v>6458</v>
      </c>
      <c r="F413" s="114"/>
      <c r="G413" s="94">
        <v>40973</v>
      </c>
      <c r="H413" s="152"/>
      <c r="I413" s="166"/>
      <c r="J413" s="157"/>
      <c r="K413" s="81" t="s">
        <v>132</v>
      </c>
      <c r="L413" s="81" t="s">
        <v>4567</v>
      </c>
      <c r="M413" s="81" t="s">
        <v>1430</v>
      </c>
    </row>
    <row r="414" spans="1:13" ht="39" customHeight="1">
      <c r="A414" s="114" t="s">
        <v>922</v>
      </c>
      <c r="B414" s="145" t="s">
        <v>921</v>
      </c>
      <c r="C414" s="90">
        <v>23226</v>
      </c>
      <c r="D414" s="100" t="s">
        <v>948</v>
      </c>
      <c r="E414" s="100" t="s">
        <v>877</v>
      </c>
      <c r="F414" s="114" t="s">
        <v>1842</v>
      </c>
      <c r="G414" s="94">
        <v>40973</v>
      </c>
      <c r="H414" s="152"/>
      <c r="I414" s="166"/>
      <c r="J414" s="157"/>
      <c r="K414" s="81" t="s">
        <v>150</v>
      </c>
      <c r="L414" s="81" t="s">
        <v>4568</v>
      </c>
      <c r="M414" s="81" t="s">
        <v>2868</v>
      </c>
    </row>
    <row r="415" spans="1:13" ht="65" customHeight="1">
      <c r="A415" s="114" t="s">
        <v>924</v>
      </c>
      <c r="B415" s="145" t="s">
        <v>923</v>
      </c>
      <c r="C415" s="102">
        <v>23227</v>
      </c>
      <c r="D415" s="100" t="s">
        <v>949</v>
      </c>
      <c r="E415" s="100" t="s">
        <v>877</v>
      </c>
      <c r="F415" s="114"/>
      <c r="G415" s="94">
        <v>40973</v>
      </c>
      <c r="H415" s="152"/>
      <c r="I415" s="166"/>
      <c r="J415" s="157"/>
      <c r="K415" s="81" t="s">
        <v>119</v>
      </c>
      <c r="L415" s="81" t="s">
        <v>4569</v>
      </c>
      <c r="M415" s="81" t="s">
        <v>2869</v>
      </c>
    </row>
    <row r="416" spans="1:13" ht="78" customHeight="1">
      <c r="A416" s="114" t="s">
        <v>3069</v>
      </c>
      <c r="B416" s="145" t="s">
        <v>925</v>
      </c>
      <c r="C416" s="90">
        <v>23228</v>
      </c>
      <c r="D416" s="100" t="s">
        <v>950</v>
      </c>
      <c r="E416" s="100" t="s">
        <v>509</v>
      </c>
      <c r="F416" s="114" t="s">
        <v>1843</v>
      </c>
      <c r="G416" s="94">
        <v>40973</v>
      </c>
      <c r="H416" s="152"/>
      <c r="I416" s="166"/>
      <c r="J416" s="157"/>
      <c r="K416" s="81" t="s">
        <v>1987</v>
      </c>
      <c r="L416" s="81" t="s">
        <v>4570</v>
      </c>
      <c r="M416" s="81" t="s">
        <v>2665</v>
      </c>
    </row>
    <row r="417" spans="1:13" ht="39" customHeight="1">
      <c r="A417" s="114" t="s">
        <v>927</v>
      </c>
      <c r="B417" s="145" t="s">
        <v>926</v>
      </c>
      <c r="C417" s="102">
        <v>23229</v>
      </c>
      <c r="D417" s="100" t="s">
        <v>428</v>
      </c>
      <c r="E417" s="100" t="s">
        <v>6458</v>
      </c>
      <c r="F417" s="114" t="s">
        <v>1844</v>
      </c>
      <c r="G417" s="94">
        <v>40973</v>
      </c>
      <c r="H417" s="152"/>
      <c r="I417" s="166"/>
      <c r="J417" s="157"/>
      <c r="K417" s="81" t="s">
        <v>150</v>
      </c>
      <c r="L417" s="81" t="s">
        <v>4571</v>
      </c>
      <c r="M417" s="81" t="s">
        <v>1431</v>
      </c>
    </row>
    <row r="418" spans="1:13" s="83" customFormat="1" ht="104" customHeight="1">
      <c r="A418" s="114" t="s">
        <v>928</v>
      </c>
      <c r="B418" s="145" t="s">
        <v>3098</v>
      </c>
      <c r="C418" s="102">
        <v>23230</v>
      </c>
      <c r="D418" s="100" t="s">
        <v>951</v>
      </c>
      <c r="E418" s="100" t="s">
        <v>186</v>
      </c>
      <c r="F418" s="114"/>
      <c r="G418" s="94">
        <v>40973</v>
      </c>
      <c r="H418" s="152"/>
      <c r="I418" s="166"/>
      <c r="J418" s="157"/>
      <c r="K418" s="81" t="s">
        <v>1987</v>
      </c>
      <c r="L418" s="81" t="s">
        <v>7867</v>
      </c>
      <c r="M418" s="81" t="s">
        <v>1432</v>
      </c>
    </row>
    <row r="419" spans="1:13" s="83" customFormat="1" ht="52" customHeight="1">
      <c r="A419" s="114" t="s">
        <v>930</v>
      </c>
      <c r="B419" s="145" t="s">
        <v>929</v>
      </c>
      <c r="C419" s="90">
        <v>23231</v>
      </c>
      <c r="D419" s="100" t="s">
        <v>952</v>
      </c>
      <c r="E419" s="100" t="s">
        <v>877</v>
      </c>
      <c r="F419" s="114"/>
      <c r="G419" s="94">
        <v>40973</v>
      </c>
      <c r="H419" s="152"/>
      <c r="I419" s="166"/>
      <c r="J419" s="157"/>
      <c r="K419" s="81" t="s">
        <v>119</v>
      </c>
      <c r="L419" s="81" t="s">
        <v>4572</v>
      </c>
      <c r="M419" s="81" t="s">
        <v>1433</v>
      </c>
    </row>
    <row r="420" spans="1:13" s="83" customFormat="1" ht="39" customHeight="1">
      <c r="A420" s="114" t="s">
        <v>932</v>
      </c>
      <c r="B420" s="145" t="s">
        <v>931</v>
      </c>
      <c r="C420" s="102">
        <v>23232</v>
      </c>
      <c r="D420" s="100" t="s">
        <v>953</v>
      </c>
      <c r="E420" s="100" t="s">
        <v>6458</v>
      </c>
      <c r="F420" s="114"/>
      <c r="G420" s="94">
        <v>40973</v>
      </c>
      <c r="H420" s="152"/>
      <c r="I420" s="166"/>
      <c r="J420" s="157"/>
      <c r="K420" s="81" t="s">
        <v>1987</v>
      </c>
      <c r="L420" s="81" t="s">
        <v>4437</v>
      </c>
      <c r="M420" s="81" t="s">
        <v>1434</v>
      </c>
    </row>
    <row r="421" spans="1:13" s="83" customFormat="1" ht="52" customHeight="1">
      <c r="A421" s="114" t="s">
        <v>1070</v>
      </c>
      <c r="B421" s="145" t="s">
        <v>933</v>
      </c>
      <c r="C421" s="90">
        <v>23233</v>
      </c>
      <c r="D421" s="100" t="s">
        <v>954</v>
      </c>
      <c r="E421" s="100" t="s">
        <v>6458</v>
      </c>
      <c r="F421" s="114"/>
      <c r="G421" s="94">
        <v>40973</v>
      </c>
      <c r="H421" s="152"/>
      <c r="I421" s="166"/>
      <c r="J421" s="157"/>
      <c r="K421" s="81" t="s">
        <v>130</v>
      </c>
      <c r="L421" s="81" t="s">
        <v>7868</v>
      </c>
      <c r="M421" s="81" t="s">
        <v>1435</v>
      </c>
    </row>
    <row r="422" spans="1:13" s="83" customFormat="1" ht="39" customHeight="1">
      <c r="A422" s="114" t="s">
        <v>935</v>
      </c>
      <c r="B422" s="145" t="s">
        <v>934</v>
      </c>
      <c r="C422" s="102">
        <v>23234</v>
      </c>
      <c r="D422" s="100" t="s">
        <v>955</v>
      </c>
      <c r="E422" s="100" t="s">
        <v>718</v>
      </c>
      <c r="F422" s="114"/>
      <c r="G422" s="94">
        <v>40973</v>
      </c>
      <c r="H422" s="152"/>
      <c r="I422" s="166"/>
      <c r="J422" s="157"/>
      <c r="K422" s="81" t="s">
        <v>150</v>
      </c>
      <c r="L422" s="81" t="s">
        <v>4573</v>
      </c>
      <c r="M422" s="81" t="s">
        <v>1436</v>
      </c>
    </row>
    <row r="423" spans="1:13" s="83" customFormat="1" ht="26" customHeight="1">
      <c r="A423" s="114" t="s">
        <v>2555</v>
      </c>
      <c r="B423" s="145" t="s">
        <v>936</v>
      </c>
      <c r="C423" s="102">
        <v>23236</v>
      </c>
      <c r="D423" s="100" t="s">
        <v>956</v>
      </c>
      <c r="E423" s="100" t="s">
        <v>718</v>
      </c>
      <c r="F423" s="114"/>
      <c r="G423" s="94">
        <v>40973</v>
      </c>
      <c r="H423" s="152"/>
      <c r="I423" s="166"/>
      <c r="J423" s="157"/>
      <c r="K423" s="81" t="s">
        <v>119</v>
      </c>
      <c r="L423" s="81" t="s">
        <v>4574</v>
      </c>
      <c r="M423" s="81" t="s">
        <v>1437</v>
      </c>
    </row>
    <row r="424" spans="1:13" s="83" customFormat="1" ht="78" customHeight="1">
      <c r="A424" s="114" t="s">
        <v>937</v>
      </c>
      <c r="B424" s="145" t="s">
        <v>3099</v>
      </c>
      <c r="C424" s="90">
        <v>23237</v>
      </c>
      <c r="D424" s="100" t="s">
        <v>957</v>
      </c>
      <c r="E424" s="100" t="s">
        <v>718</v>
      </c>
      <c r="F424" s="114"/>
      <c r="G424" s="94">
        <v>40973</v>
      </c>
      <c r="H424" s="152"/>
      <c r="I424" s="166"/>
      <c r="J424" s="157"/>
      <c r="K424" s="81" t="s">
        <v>150</v>
      </c>
      <c r="L424" s="81" t="s">
        <v>4574</v>
      </c>
      <c r="M424" s="81" t="s">
        <v>1438</v>
      </c>
    </row>
    <row r="425" spans="1:13" s="83" customFormat="1" ht="39" customHeight="1">
      <c r="A425" s="114" t="s">
        <v>939</v>
      </c>
      <c r="B425" s="145" t="s">
        <v>938</v>
      </c>
      <c r="C425" s="102">
        <v>23238</v>
      </c>
      <c r="D425" s="100" t="s">
        <v>958</v>
      </c>
      <c r="E425" s="100" t="s">
        <v>6458</v>
      </c>
      <c r="F425" s="114"/>
      <c r="G425" s="94">
        <v>40973</v>
      </c>
      <c r="H425" s="152"/>
      <c r="I425" s="166"/>
      <c r="J425" s="157"/>
      <c r="K425" s="81" t="s">
        <v>130</v>
      </c>
      <c r="L425" s="81" t="s">
        <v>4465</v>
      </c>
      <c r="M425" s="81" t="s">
        <v>1439</v>
      </c>
    </row>
    <row r="426" spans="1:13" s="83" customFormat="1" ht="52" customHeight="1">
      <c r="A426" s="114" t="s">
        <v>941</v>
      </c>
      <c r="B426" s="145" t="s">
        <v>940</v>
      </c>
      <c r="C426" s="102">
        <v>23239</v>
      </c>
      <c r="D426" s="100" t="s">
        <v>959</v>
      </c>
      <c r="E426" s="100" t="s">
        <v>6458</v>
      </c>
      <c r="F426" s="114"/>
      <c r="G426" s="94">
        <v>40973</v>
      </c>
      <c r="H426" s="152"/>
      <c r="I426" s="166"/>
      <c r="J426" s="157"/>
      <c r="K426" s="81" t="s">
        <v>121</v>
      </c>
      <c r="L426" s="81" t="s">
        <v>4575</v>
      </c>
      <c r="M426" s="81" t="s">
        <v>1440</v>
      </c>
    </row>
    <row r="427" spans="1:13" s="83" customFormat="1" ht="39" customHeight="1">
      <c r="A427" s="114" t="s">
        <v>2834</v>
      </c>
      <c r="B427" s="145" t="s">
        <v>2835</v>
      </c>
      <c r="C427" s="102">
        <v>23240</v>
      </c>
      <c r="D427" s="100" t="s">
        <v>960</v>
      </c>
      <c r="E427" s="100" t="s">
        <v>186</v>
      </c>
      <c r="F427" s="114" t="s">
        <v>1845</v>
      </c>
      <c r="G427" s="94">
        <v>40973</v>
      </c>
      <c r="H427" s="152"/>
      <c r="I427" s="166"/>
      <c r="J427" s="157"/>
      <c r="K427" s="81" t="s">
        <v>130</v>
      </c>
      <c r="L427" s="81" t="s">
        <v>4576</v>
      </c>
      <c r="M427" s="81" t="s">
        <v>1441</v>
      </c>
    </row>
    <row r="428" spans="1:13" s="83" customFormat="1" ht="156" customHeight="1">
      <c r="A428" s="114" t="s">
        <v>942</v>
      </c>
      <c r="B428" s="145" t="s">
        <v>3162</v>
      </c>
      <c r="C428" s="90">
        <v>23241</v>
      </c>
      <c r="D428" s="100" t="s">
        <v>961</v>
      </c>
      <c r="E428" s="100" t="s">
        <v>90</v>
      </c>
      <c r="F428" s="114"/>
      <c r="G428" s="94">
        <v>40973</v>
      </c>
      <c r="H428" s="152"/>
      <c r="I428" s="166"/>
      <c r="J428" s="157"/>
      <c r="K428" s="81" t="s">
        <v>130</v>
      </c>
      <c r="L428" s="81" t="s">
        <v>4577</v>
      </c>
      <c r="M428" s="81" t="s">
        <v>2836</v>
      </c>
    </row>
    <row r="429" spans="1:13" s="83" customFormat="1" ht="39" customHeight="1">
      <c r="A429" s="114" t="s">
        <v>966</v>
      </c>
      <c r="B429" s="145" t="s">
        <v>965</v>
      </c>
      <c r="C429" s="102">
        <v>24001</v>
      </c>
      <c r="D429" s="100" t="s">
        <v>815</v>
      </c>
      <c r="E429" s="100" t="s">
        <v>718</v>
      </c>
      <c r="F429" s="114"/>
      <c r="G429" s="94">
        <v>41067</v>
      </c>
      <c r="H429" s="152"/>
      <c r="I429" s="166"/>
      <c r="J429" s="157"/>
      <c r="K429" s="101" t="s">
        <v>130</v>
      </c>
      <c r="L429" s="81" t="s">
        <v>4578</v>
      </c>
      <c r="M429" s="81" t="s">
        <v>1442</v>
      </c>
    </row>
    <row r="430" spans="1:13" s="83" customFormat="1" ht="39" customHeight="1">
      <c r="A430" s="205" t="s">
        <v>968</v>
      </c>
      <c r="B430" s="162" t="s">
        <v>967</v>
      </c>
      <c r="C430" s="103">
        <v>24002</v>
      </c>
      <c r="D430" s="104" t="s">
        <v>5943</v>
      </c>
      <c r="E430" s="104" t="s">
        <v>186</v>
      </c>
      <c r="F430" s="205"/>
      <c r="G430" s="108">
        <v>41067</v>
      </c>
      <c r="H430" s="152"/>
      <c r="I430" s="166"/>
      <c r="J430" s="157"/>
      <c r="K430" s="106" t="s">
        <v>130</v>
      </c>
      <c r="L430" s="105" t="s">
        <v>4579</v>
      </c>
      <c r="M430" s="105" t="s">
        <v>1443</v>
      </c>
    </row>
    <row r="431" spans="1:13" s="83" customFormat="1" ht="52" customHeight="1">
      <c r="A431" s="81" t="s">
        <v>970</v>
      </c>
      <c r="B431" s="145" t="s">
        <v>1046</v>
      </c>
      <c r="C431" s="90">
        <v>24003</v>
      </c>
      <c r="D431" s="100" t="s">
        <v>487</v>
      </c>
      <c r="E431" s="104" t="s">
        <v>488</v>
      </c>
      <c r="F431" s="81"/>
      <c r="G431" s="94">
        <v>41131</v>
      </c>
      <c r="H431" s="152"/>
      <c r="I431" s="166"/>
      <c r="J431" s="157"/>
      <c r="K431" s="106" t="s">
        <v>130</v>
      </c>
      <c r="L431" s="81" t="s">
        <v>4580</v>
      </c>
      <c r="M431" s="81" t="s">
        <v>1444</v>
      </c>
    </row>
    <row r="432" spans="1:13" s="83" customFormat="1" ht="26" customHeight="1">
      <c r="A432" s="81" t="s">
        <v>971</v>
      </c>
      <c r="B432" s="145" t="s">
        <v>3100</v>
      </c>
      <c r="C432" s="90">
        <v>24004</v>
      </c>
      <c r="D432" s="100" t="s">
        <v>972</v>
      </c>
      <c r="E432" s="104" t="s">
        <v>186</v>
      </c>
      <c r="F432" s="81"/>
      <c r="G432" s="94">
        <v>41131</v>
      </c>
      <c r="H432" s="152"/>
      <c r="I432" s="166"/>
      <c r="J432" s="157"/>
      <c r="K432" s="101" t="s">
        <v>121</v>
      </c>
      <c r="L432" s="81" t="s">
        <v>4581</v>
      </c>
      <c r="M432" s="81" t="s">
        <v>1445</v>
      </c>
    </row>
    <row r="433" spans="1:13" s="83" customFormat="1" ht="39" customHeight="1">
      <c r="A433" s="109" t="s">
        <v>2837</v>
      </c>
      <c r="B433" s="145" t="s">
        <v>3101</v>
      </c>
      <c r="C433" s="90">
        <v>24005</v>
      </c>
      <c r="D433" s="117" t="s">
        <v>973</v>
      </c>
      <c r="E433" s="100" t="s">
        <v>974</v>
      </c>
      <c r="F433" s="109"/>
      <c r="G433" s="94">
        <v>41159</v>
      </c>
      <c r="H433" s="152"/>
      <c r="I433" s="166"/>
      <c r="J433" s="157"/>
      <c r="K433" s="101" t="s">
        <v>119</v>
      </c>
      <c r="L433" s="110" t="s">
        <v>4582</v>
      </c>
      <c r="M433" s="81" t="s">
        <v>1446</v>
      </c>
    </row>
    <row r="434" spans="1:13" s="83" customFormat="1" ht="52" customHeight="1">
      <c r="A434" s="81" t="s">
        <v>975</v>
      </c>
      <c r="B434" s="145" t="s">
        <v>1047</v>
      </c>
      <c r="C434" s="90">
        <v>24006</v>
      </c>
      <c r="D434" s="100" t="s">
        <v>748</v>
      </c>
      <c r="E434" s="100" t="s">
        <v>718</v>
      </c>
      <c r="F434" s="81"/>
      <c r="G434" s="94">
        <v>41159</v>
      </c>
      <c r="H434" s="152"/>
      <c r="I434" s="166"/>
      <c r="J434" s="157"/>
      <c r="K434" s="101" t="s">
        <v>119</v>
      </c>
      <c r="L434" s="110" t="s">
        <v>5359</v>
      </c>
      <c r="M434" s="81" t="s">
        <v>1447</v>
      </c>
    </row>
    <row r="435" spans="1:13" s="83" customFormat="1" ht="65" customHeight="1">
      <c r="A435" s="105" t="s">
        <v>977</v>
      </c>
      <c r="B435" s="145" t="s">
        <v>1048</v>
      </c>
      <c r="C435" s="92">
        <v>24007</v>
      </c>
      <c r="D435" s="104" t="s">
        <v>976</v>
      </c>
      <c r="E435" s="100" t="s">
        <v>6458</v>
      </c>
      <c r="F435" s="136" t="s">
        <v>2251</v>
      </c>
      <c r="G435" s="94">
        <v>41159</v>
      </c>
      <c r="H435" s="152">
        <v>44286</v>
      </c>
      <c r="I435" s="166" t="s">
        <v>5039</v>
      </c>
      <c r="J435" s="157"/>
      <c r="K435" s="106" t="s">
        <v>1987</v>
      </c>
      <c r="L435" s="154" t="s">
        <v>7494</v>
      </c>
      <c r="M435" s="105" t="s">
        <v>2603</v>
      </c>
    </row>
    <row r="436" spans="1:13" s="83" customFormat="1" ht="130" customHeight="1">
      <c r="A436" s="81" t="s">
        <v>978</v>
      </c>
      <c r="B436" s="145" t="s">
        <v>3102</v>
      </c>
      <c r="C436" s="90">
        <v>24008</v>
      </c>
      <c r="D436" s="100" t="s">
        <v>979</v>
      </c>
      <c r="E436" s="100" t="s">
        <v>127</v>
      </c>
      <c r="F436" s="81"/>
      <c r="G436" s="94">
        <v>41184</v>
      </c>
      <c r="H436" s="152">
        <v>44865</v>
      </c>
      <c r="I436" s="166" t="s">
        <v>5989</v>
      </c>
      <c r="J436" s="157"/>
      <c r="K436" s="101" t="s">
        <v>145</v>
      </c>
      <c r="L436" s="81" t="s">
        <v>8148</v>
      </c>
      <c r="M436" s="81" t="s">
        <v>8222</v>
      </c>
    </row>
    <row r="437" spans="1:13" s="83" customFormat="1" ht="39" customHeight="1">
      <c r="A437" s="81" t="s">
        <v>980</v>
      </c>
      <c r="B437" s="145" t="s">
        <v>1049</v>
      </c>
      <c r="C437" s="90">
        <v>24009</v>
      </c>
      <c r="D437" s="100" t="s">
        <v>2414</v>
      </c>
      <c r="E437" s="100" t="s">
        <v>2415</v>
      </c>
      <c r="F437" s="81"/>
      <c r="G437" s="94">
        <v>41220</v>
      </c>
      <c r="H437" s="152"/>
      <c r="I437" s="166"/>
      <c r="J437" s="157"/>
      <c r="K437" s="101" t="s">
        <v>150</v>
      </c>
      <c r="L437" s="81" t="s">
        <v>4583</v>
      </c>
      <c r="M437" s="81" t="s">
        <v>1449</v>
      </c>
    </row>
    <row r="438" spans="1:13" s="83" customFormat="1" ht="52" customHeight="1">
      <c r="A438" s="111" t="s">
        <v>981</v>
      </c>
      <c r="B438" s="145" t="s">
        <v>1050</v>
      </c>
      <c r="C438" s="90">
        <v>24010</v>
      </c>
      <c r="D438" s="206" t="s">
        <v>982</v>
      </c>
      <c r="E438" s="117" t="s">
        <v>120</v>
      </c>
      <c r="F438" s="111"/>
      <c r="G438" s="94">
        <v>41248</v>
      </c>
      <c r="H438" s="152"/>
      <c r="I438" s="166"/>
      <c r="J438" s="157"/>
      <c r="K438" s="209" t="s">
        <v>145</v>
      </c>
      <c r="L438" s="81" t="s">
        <v>4584</v>
      </c>
      <c r="M438" s="112" t="s">
        <v>2666</v>
      </c>
    </row>
    <row r="439" spans="1:13" s="83" customFormat="1" ht="52" customHeight="1">
      <c r="A439" s="81" t="s">
        <v>983</v>
      </c>
      <c r="B439" s="145" t="s">
        <v>1051</v>
      </c>
      <c r="C439" s="90">
        <v>24011</v>
      </c>
      <c r="D439" s="100" t="s">
        <v>984</v>
      </c>
      <c r="E439" s="100" t="s">
        <v>158</v>
      </c>
      <c r="F439" s="81"/>
      <c r="G439" s="94">
        <v>41248</v>
      </c>
      <c r="H439" s="152">
        <v>45107</v>
      </c>
      <c r="I439" s="166" t="s">
        <v>6239</v>
      </c>
      <c r="J439" s="157" t="s">
        <v>1961</v>
      </c>
      <c r="K439" s="101" t="s">
        <v>150</v>
      </c>
      <c r="L439" s="81" t="s">
        <v>7898</v>
      </c>
      <c r="M439" s="81" t="s">
        <v>1919</v>
      </c>
    </row>
    <row r="440" spans="1:13" s="83" customFormat="1" ht="39" customHeight="1">
      <c r="A440" s="81" t="s">
        <v>985</v>
      </c>
      <c r="B440" s="145" t="s">
        <v>1052</v>
      </c>
      <c r="C440" s="90">
        <v>24012</v>
      </c>
      <c r="D440" s="100" t="s">
        <v>986</v>
      </c>
      <c r="E440" s="100" t="s">
        <v>6458</v>
      </c>
      <c r="F440" s="81"/>
      <c r="G440" s="94">
        <v>41248</v>
      </c>
      <c r="H440" s="152"/>
      <c r="I440" s="166"/>
      <c r="J440" s="157"/>
      <c r="K440" s="101" t="s">
        <v>145</v>
      </c>
      <c r="L440" s="81" t="s">
        <v>4586</v>
      </c>
      <c r="M440" s="81" t="s">
        <v>1450</v>
      </c>
    </row>
    <row r="441" spans="1:13" s="83" customFormat="1" ht="52" customHeight="1">
      <c r="A441" s="81" t="s">
        <v>988</v>
      </c>
      <c r="B441" s="145" t="s">
        <v>1053</v>
      </c>
      <c r="C441" s="90">
        <v>24013</v>
      </c>
      <c r="D441" s="100" t="s">
        <v>987</v>
      </c>
      <c r="E441" s="100" t="s">
        <v>465</v>
      </c>
      <c r="F441" s="81"/>
      <c r="G441" s="94">
        <v>41248</v>
      </c>
      <c r="H441" s="152">
        <v>45380</v>
      </c>
      <c r="I441" s="166" t="s">
        <v>6879</v>
      </c>
      <c r="J441" s="157" t="s">
        <v>1550</v>
      </c>
      <c r="K441" s="101" t="s">
        <v>119</v>
      </c>
      <c r="L441" s="81" t="s">
        <v>8150</v>
      </c>
      <c r="M441" s="81" t="s">
        <v>1451</v>
      </c>
    </row>
    <row r="442" spans="1:13" s="83" customFormat="1" ht="52" customHeight="1">
      <c r="A442" s="81" t="s">
        <v>991</v>
      </c>
      <c r="B442" s="145" t="s">
        <v>1054</v>
      </c>
      <c r="C442" s="90">
        <v>24015</v>
      </c>
      <c r="D442" s="100" t="s">
        <v>992</v>
      </c>
      <c r="E442" s="100" t="s">
        <v>186</v>
      </c>
      <c r="F442" s="81" t="s">
        <v>5926</v>
      </c>
      <c r="G442" s="94">
        <v>41282</v>
      </c>
      <c r="H442" s="152">
        <v>44895</v>
      </c>
      <c r="I442" s="166" t="s">
        <v>6002</v>
      </c>
      <c r="J442" s="157" t="s">
        <v>1550</v>
      </c>
      <c r="K442" s="101" t="s">
        <v>119</v>
      </c>
      <c r="L442" s="81" t="s">
        <v>7309</v>
      </c>
      <c r="M442" s="81" t="s">
        <v>1452</v>
      </c>
    </row>
    <row r="443" spans="1:13" s="83" customFormat="1" ht="52" customHeight="1">
      <c r="A443" s="81" t="s">
        <v>993</v>
      </c>
      <c r="B443" s="145" t="s">
        <v>1055</v>
      </c>
      <c r="C443" s="90">
        <v>24016</v>
      </c>
      <c r="D443" s="100" t="s">
        <v>994</v>
      </c>
      <c r="E443" s="100" t="s">
        <v>158</v>
      </c>
      <c r="F443" s="81"/>
      <c r="G443" s="94">
        <v>41282</v>
      </c>
      <c r="H443" s="152"/>
      <c r="I443" s="166"/>
      <c r="J443" s="157"/>
      <c r="K443" s="101" t="s">
        <v>119</v>
      </c>
      <c r="L443" s="81" t="s">
        <v>4587</v>
      </c>
      <c r="M443" s="81" t="s">
        <v>1453</v>
      </c>
    </row>
    <row r="444" spans="1:13" s="83" customFormat="1" ht="39" customHeight="1">
      <c r="A444" s="81" t="s">
        <v>997</v>
      </c>
      <c r="B444" s="145" t="s">
        <v>1056</v>
      </c>
      <c r="C444" s="90">
        <v>24017</v>
      </c>
      <c r="D444" s="100" t="s">
        <v>998</v>
      </c>
      <c r="E444" s="100" t="s">
        <v>6458</v>
      </c>
      <c r="F444" s="81"/>
      <c r="G444" s="94">
        <v>41313</v>
      </c>
      <c r="H444" s="152"/>
      <c r="I444" s="166"/>
      <c r="J444" s="157"/>
      <c r="K444" s="101" t="s">
        <v>119</v>
      </c>
      <c r="L444" s="81" t="s">
        <v>4588</v>
      </c>
      <c r="M444" s="81" t="s">
        <v>1454</v>
      </c>
    </row>
    <row r="445" spans="1:13" s="83" customFormat="1" ht="26" customHeight="1">
      <c r="A445" s="81" t="s">
        <v>1000</v>
      </c>
      <c r="B445" s="145" t="s">
        <v>1057</v>
      </c>
      <c r="C445" s="90">
        <v>24018</v>
      </c>
      <c r="D445" s="100" t="s">
        <v>1001</v>
      </c>
      <c r="E445" s="100" t="s">
        <v>6458</v>
      </c>
      <c r="F445" s="81"/>
      <c r="G445" s="94">
        <v>41339</v>
      </c>
      <c r="H445" s="152"/>
      <c r="I445" s="166"/>
      <c r="J445" s="157"/>
      <c r="K445" s="101" t="s">
        <v>148</v>
      </c>
      <c r="L445" s="81" t="s">
        <v>4589</v>
      </c>
      <c r="M445" s="81" t="s">
        <v>1455</v>
      </c>
    </row>
    <row r="446" spans="1:13" s="83" customFormat="1" ht="26" customHeight="1">
      <c r="A446" s="81" t="s">
        <v>1002</v>
      </c>
      <c r="B446" s="145" t="s">
        <v>1058</v>
      </c>
      <c r="C446" s="90">
        <v>24019</v>
      </c>
      <c r="D446" s="100" t="s">
        <v>1003</v>
      </c>
      <c r="E446" s="100" t="s">
        <v>138</v>
      </c>
      <c r="F446" s="81"/>
      <c r="G446" s="94">
        <v>41339</v>
      </c>
      <c r="H446" s="152"/>
      <c r="I446" s="166"/>
      <c r="J446" s="157"/>
      <c r="K446" s="101" t="s">
        <v>130</v>
      </c>
      <c r="L446" s="81" t="s">
        <v>4590</v>
      </c>
      <c r="M446" s="81" t="s">
        <v>1456</v>
      </c>
    </row>
    <row r="447" spans="1:13" s="83" customFormat="1" ht="78" customHeight="1">
      <c r="A447" s="81" t="s">
        <v>1033</v>
      </c>
      <c r="B447" s="145" t="s">
        <v>1059</v>
      </c>
      <c r="C447" s="90">
        <v>25001</v>
      </c>
      <c r="D447" s="100" t="s">
        <v>15</v>
      </c>
      <c r="E447" s="100" t="s">
        <v>6458</v>
      </c>
      <c r="F447" s="81"/>
      <c r="G447" s="94">
        <v>41365</v>
      </c>
      <c r="H447" s="152"/>
      <c r="I447" s="166"/>
      <c r="J447" s="157"/>
      <c r="K447" s="101" t="s">
        <v>145</v>
      </c>
      <c r="L447" s="81" t="s">
        <v>4591</v>
      </c>
      <c r="M447" s="81" t="s">
        <v>2850</v>
      </c>
    </row>
    <row r="448" spans="1:13" s="83" customFormat="1" ht="52" customHeight="1">
      <c r="A448" s="81" t="s">
        <v>2364</v>
      </c>
      <c r="B448" s="145" t="s">
        <v>2363</v>
      </c>
      <c r="C448" s="90">
        <v>25002</v>
      </c>
      <c r="D448" s="100" t="s">
        <v>1036</v>
      </c>
      <c r="E448" s="100" t="s">
        <v>6458</v>
      </c>
      <c r="F448" s="81"/>
      <c r="G448" s="94">
        <v>41618</v>
      </c>
      <c r="H448" s="152"/>
      <c r="I448" s="166"/>
      <c r="J448" s="157" t="s">
        <v>2683</v>
      </c>
      <c r="K448" s="101" t="s">
        <v>121</v>
      </c>
      <c r="L448" s="81" t="s">
        <v>4592</v>
      </c>
      <c r="M448" s="81" t="s">
        <v>1457</v>
      </c>
    </row>
    <row r="449" spans="1:13" s="83" customFormat="1" ht="52" customHeight="1">
      <c r="A449" s="81" t="s">
        <v>1039</v>
      </c>
      <c r="B449" s="145" t="s">
        <v>1060</v>
      </c>
      <c r="C449" s="90">
        <v>25003</v>
      </c>
      <c r="D449" s="100" t="s">
        <v>1040</v>
      </c>
      <c r="E449" s="100" t="s">
        <v>6458</v>
      </c>
      <c r="F449" s="81"/>
      <c r="G449" s="94">
        <v>41618</v>
      </c>
      <c r="H449" s="152"/>
      <c r="I449" s="166"/>
      <c r="J449" s="157"/>
      <c r="K449" s="105" t="s">
        <v>122</v>
      </c>
      <c r="L449" s="81" t="s">
        <v>4593</v>
      </c>
      <c r="M449" s="81" t="s">
        <v>1458</v>
      </c>
    </row>
    <row r="450" spans="1:13" s="83" customFormat="1" ht="78" customHeight="1">
      <c r="A450" s="81" t="s">
        <v>1062</v>
      </c>
      <c r="B450" s="145" t="s">
        <v>1061</v>
      </c>
      <c r="C450" s="90">
        <v>26001</v>
      </c>
      <c r="D450" s="100" t="s">
        <v>1486</v>
      </c>
      <c r="E450" s="100" t="s">
        <v>6458</v>
      </c>
      <c r="F450" s="81" t="s">
        <v>1871</v>
      </c>
      <c r="G450" s="94">
        <v>41842</v>
      </c>
      <c r="H450" s="152"/>
      <c r="I450" s="166"/>
      <c r="J450" s="157" t="s">
        <v>1962</v>
      </c>
      <c r="K450" s="81" t="s">
        <v>895</v>
      </c>
      <c r="L450" s="81" t="s">
        <v>4594</v>
      </c>
      <c r="M450" s="81" t="s">
        <v>1459</v>
      </c>
    </row>
    <row r="451" spans="1:13" s="83" customFormat="1" ht="78" customHeight="1">
      <c r="A451" s="81" t="s">
        <v>1067</v>
      </c>
      <c r="B451" s="145" t="s">
        <v>1066</v>
      </c>
      <c r="C451" s="90">
        <v>26002</v>
      </c>
      <c r="D451" s="100" t="s">
        <v>6049</v>
      </c>
      <c r="E451" s="100" t="s">
        <v>186</v>
      </c>
      <c r="F451" s="81" t="s">
        <v>1871</v>
      </c>
      <c r="G451" s="94">
        <v>41857</v>
      </c>
      <c r="H451" s="152"/>
      <c r="I451" s="166"/>
      <c r="J451" s="157"/>
      <c r="K451" s="81" t="s">
        <v>895</v>
      </c>
      <c r="L451" s="81" t="s">
        <v>7869</v>
      </c>
      <c r="M451" s="81" t="s">
        <v>1920</v>
      </c>
    </row>
    <row r="452" spans="1:13" s="83" customFormat="1" ht="78" customHeight="1">
      <c r="A452" s="81" t="s">
        <v>1072</v>
      </c>
      <c r="B452" s="145" t="s">
        <v>1071</v>
      </c>
      <c r="C452" s="90">
        <v>26003</v>
      </c>
      <c r="D452" s="100" t="s">
        <v>1073</v>
      </c>
      <c r="E452" s="100" t="s">
        <v>138</v>
      </c>
      <c r="F452" s="81" t="s">
        <v>1871</v>
      </c>
      <c r="G452" s="94">
        <v>41876</v>
      </c>
      <c r="H452" s="152"/>
      <c r="I452" s="166"/>
      <c r="J452" s="157"/>
      <c r="K452" s="81" t="s">
        <v>895</v>
      </c>
      <c r="L452" s="81" t="s">
        <v>4595</v>
      </c>
      <c r="M452" s="81" t="s">
        <v>1459</v>
      </c>
    </row>
    <row r="453" spans="1:13" s="83" customFormat="1" ht="104" customHeight="1">
      <c r="A453" s="81" t="s">
        <v>1075</v>
      </c>
      <c r="B453" s="145" t="s">
        <v>1074</v>
      </c>
      <c r="C453" s="90">
        <v>26004</v>
      </c>
      <c r="D453" s="100" t="s">
        <v>1076</v>
      </c>
      <c r="E453" s="100" t="s">
        <v>6458</v>
      </c>
      <c r="F453" s="81" t="s">
        <v>1872</v>
      </c>
      <c r="G453" s="94">
        <v>41892</v>
      </c>
      <c r="H453" s="152">
        <v>43889</v>
      </c>
      <c r="I453" s="166" t="s">
        <v>2959</v>
      </c>
      <c r="J453" s="157" t="s">
        <v>1962</v>
      </c>
      <c r="K453" s="81" t="s">
        <v>130</v>
      </c>
      <c r="L453" s="81" t="s">
        <v>4596</v>
      </c>
      <c r="M453" s="81" t="s">
        <v>1921</v>
      </c>
    </row>
    <row r="454" spans="1:13" s="83" customFormat="1" ht="65" customHeight="1">
      <c r="A454" s="81" t="s">
        <v>1089</v>
      </c>
      <c r="B454" s="145" t="s">
        <v>1088</v>
      </c>
      <c r="C454" s="90">
        <v>26005</v>
      </c>
      <c r="D454" s="100" t="s">
        <v>1090</v>
      </c>
      <c r="E454" s="100" t="s">
        <v>186</v>
      </c>
      <c r="F454" s="61" t="s">
        <v>2782</v>
      </c>
      <c r="G454" s="94">
        <v>41901</v>
      </c>
      <c r="H454" s="152"/>
      <c r="I454" s="166"/>
      <c r="J454" s="157"/>
      <c r="K454" s="81" t="s">
        <v>1987</v>
      </c>
      <c r="L454" s="81" t="s">
        <v>4597</v>
      </c>
      <c r="M454" s="81" t="s">
        <v>1460</v>
      </c>
    </row>
    <row r="455" spans="1:13" s="83" customFormat="1" ht="78" customHeight="1">
      <c r="A455" s="81" t="s">
        <v>1091</v>
      </c>
      <c r="B455" s="145" t="s">
        <v>3103</v>
      </c>
      <c r="C455" s="90">
        <v>26006</v>
      </c>
      <c r="D455" s="100" t="s">
        <v>516</v>
      </c>
      <c r="E455" s="100" t="s">
        <v>6458</v>
      </c>
      <c r="F455" s="81"/>
      <c r="G455" s="94">
        <v>41901</v>
      </c>
      <c r="H455" s="152"/>
      <c r="I455" s="166"/>
      <c r="J455" s="157"/>
      <c r="K455" s="101" t="s">
        <v>121</v>
      </c>
      <c r="L455" s="81" t="s">
        <v>4598</v>
      </c>
      <c r="M455" s="81" t="s">
        <v>1461</v>
      </c>
    </row>
    <row r="456" spans="1:13" s="83" customFormat="1" ht="52" customHeight="1">
      <c r="A456" s="81" t="s">
        <v>1092</v>
      </c>
      <c r="B456" s="145" t="s">
        <v>3104</v>
      </c>
      <c r="C456" s="90">
        <v>26007</v>
      </c>
      <c r="D456" s="100" t="s">
        <v>1093</v>
      </c>
      <c r="E456" s="100" t="s">
        <v>6458</v>
      </c>
      <c r="F456" s="81" t="s">
        <v>1873</v>
      </c>
      <c r="G456" s="94">
        <v>41901</v>
      </c>
      <c r="H456" s="152"/>
      <c r="I456" s="166"/>
      <c r="J456" s="157" t="s">
        <v>1961</v>
      </c>
      <c r="K456" s="81" t="s">
        <v>1987</v>
      </c>
      <c r="L456" s="81" t="s">
        <v>8553</v>
      </c>
      <c r="M456" s="81" t="s">
        <v>1922</v>
      </c>
    </row>
    <row r="457" spans="1:13" s="83" customFormat="1" ht="52" customHeight="1">
      <c r="A457" s="81" t="s">
        <v>1094</v>
      </c>
      <c r="B457" s="145" t="s">
        <v>3105</v>
      </c>
      <c r="C457" s="90">
        <v>26008</v>
      </c>
      <c r="D457" s="100" t="s">
        <v>1095</v>
      </c>
      <c r="E457" s="100" t="s">
        <v>6458</v>
      </c>
      <c r="F457" s="81" t="s">
        <v>1874</v>
      </c>
      <c r="G457" s="94">
        <v>41901</v>
      </c>
      <c r="H457" s="152">
        <v>45596</v>
      </c>
      <c r="I457" s="166" t="s">
        <v>8044</v>
      </c>
      <c r="J457" s="157" t="s">
        <v>1961</v>
      </c>
      <c r="K457" s="81" t="s">
        <v>1987</v>
      </c>
      <c r="L457" s="81" t="s">
        <v>4599</v>
      </c>
      <c r="M457" s="81" t="s">
        <v>1923</v>
      </c>
    </row>
    <row r="458" spans="1:13" s="83" customFormat="1" ht="52" customHeight="1">
      <c r="A458" s="81" t="s">
        <v>1097</v>
      </c>
      <c r="B458" s="145" t="s">
        <v>1096</v>
      </c>
      <c r="C458" s="90">
        <v>26009</v>
      </c>
      <c r="D458" s="100" t="s">
        <v>2885</v>
      </c>
      <c r="E458" s="100" t="s">
        <v>610</v>
      </c>
      <c r="F458" s="81" t="s">
        <v>1875</v>
      </c>
      <c r="G458" s="94">
        <v>41901</v>
      </c>
      <c r="H458" s="152"/>
      <c r="I458" s="166"/>
      <c r="J458" s="157"/>
      <c r="K458" s="81" t="s">
        <v>132</v>
      </c>
      <c r="L458" s="81" t="s">
        <v>4600</v>
      </c>
      <c r="M458" s="81" t="s">
        <v>1462</v>
      </c>
    </row>
    <row r="459" spans="1:13" s="83" customFormat="1" ht="78" customHeight="1">
      <c r="A459" s="81" t="s">
        <v>1464</v>
      </c>
      <c r="B459" s="145" t="s">
        <v>1463</v>
      </c>
      <c r="C459" s="90">
        <v>26010</v>
      </c>
      <c r="D459" s="100" t="s">
        <v>2700</v>
      </c>
      <c r="E459" s="100" t="s">
        <v>186</v>
      </c>
      <c r="F459" s="81" t="s">
        <v>1876</v>
      </c>
      <c r="G459" s="94">
        <v>41920</v>
      </c>
      <c r="H459" s="152"/>
      <c r="I459" s="166"/>
      <c r="J459" s="157" t="s">
        <v>2686</v>
      </c>
      <c r="K459" s="81" t="s">
        <v>121</v>
      </c>
      <c r="L459" s="81" t="s">
        <v>4601</v>
      </c>
      <c r="M459" s="81" t="s">
        <v>1465</v>
      </c>
    </row>
    <row r="460" spans="1:13" s="83" customFormat="1" ht="39" customHeight="1">
      <c r="A460" s="81" t="s">
        <v>1467</v>
      </c>
      <c r="B460" s="145" t="s">
        <v>1466</v>
      </c>
      <c r="C460" s="90">
        <v>26011</v>
      </c>
      <c r="D460" s="100" t="s">
        <v>2542</v>
      </c>
      <c r="E460" s="100" t="s">
        <v>186</v>
      </c>
      <c r="F460" s="81" t="s">
        <v>1877</v>
      </c>
      <c r="G460" s="94">
        <v>41956</v>
      </c>
      <c r="H460" s="152"/>
      <c r="I460" s="166"/>
      <c r="J460" s="157" t="s">
        <v>2686</v>
      </c>
      <c r="K460" s="81" t="s">
        <v>121</v>
      </c>
      <c r="L460" s="81" t="s">
        <v>3167</v>
      </c>
      <c r="M460" s="81" t="s">
        <v>1468</v>
      </c>
    </row>
    <row r="461" spans="1:13" s="83" customFormat="1" ht="65" customHeight="1">
      <c r="A461" s="81" t="s">
        <v>1470</v>
      </c>
      <c r="B461" s="145" t="s">
        <v>1469</v>
      </c>
      <c r="C461" s="90">
        <v>26012</v>
      </c>
      <c r="D461" s="100" t="s">
        <v>1471</v>
      </c>
      <c r="E461" s="100" t="s">
        <v>186</v>
      </c>
      <c r="F461" s="81"/>
      <c r="G461" s="94">
        <v>41956</v>
      </c>
      <c r="H461" s="152"/>
      <c r="I461" s="166"/>
      <c r="J461" s="157" t="s">
        <v>2686</v>
      </c>
      <c r="K461" s="81" t="s">
        <v>150</v>
      </c>
      <c r="L461" s="81" t="s">
        <v>4602</v>
      </c>
      <c r="M461" s="81" t="s">
        <v>1472</v>
      </c>
    </row>
    <row r="462" spans="1:13" s="83" customFormat="1" ht="78" customHeight="1">
      <c r="A462" s="81" t="s">
        <v>1581</v>
      </c>
      <c r="B462" s="145" t="s">
        <v>3106</v>
      </c>
      <c r="C462" s="90">
        <v>26014</v>
      </c>
      <c r="D462" s="100" t="s">
        <v>1596</v>
      </c>
      <c r="E462" s="100" t="s">
        <v>699</v>
      </c>
      <c r="F462" s="81" t="s">
        <v>1878</v>
      </c>
      <c r="G462" s="94">
        <v>41995</v>
      </c>
      <c r="H462" s="152"/>
      <c r="I462" s="166"/>
      <c r="J462" s="157"/>
      <c r="K462" s="81" t="s">
        <v>130</v>
      </c>
      <c r="L462" s="81" t="s">
        <v>7870</v>
      </c>
      <c r="M462" s="81" t="s">
        <v>4925</v>
      </c>
    </row>
    <row r="463" spans="1:13" s="83" customFormat="1" ht="39" customHeight="1">
      <c r="A463" s="81" t="s">
        <v>1555</v>
      </c>
      <c r="B463" s="145" t="s">
        <v>1582</v>
      </c>
      <c r="C463" s="90">
        <v>26015</v>
      </c>
      <c r="D463" s="100" t="s">
        <v>6824</v>
      </c>
      <c r="E463" s="100" t="e">
        <f>LEFT(#REF!,3)</f>
        <v>#REF!</v>
      </c>
      <c r="F463" s="81" t="s">
        <v>1879</v>
      </c>
      <c r="G463" s="94">
        <v>41995</v>
      </c>
      <c r="H463" s="152">
        <v>45351</v>
      </c>
      <c r="I463" s="166" t="s">
        <v>6823</v>
      </c>
      <c r="J463" s="157"/>
      <c r="K463" s="81" t="s">
        <v>145</v>
      </c>
      <c r="L463" s="81" t="s">
        <v>4603</v>
      </c>
      <c r="M463" s="81" t="s">
        <v>1556</v>
      </c>
    </row>
    <row r="464" spans="1:13" s="83" customFormat="1" ht="78" customHeight="1">
      <c r="A464" s="81" t="s">
        <v>1557</v>
      </c>
      <c r="B464" s="145" t="s">
        <v>1583</v>
      </c>
      <c r="C464" s="90">
        <v>26016</v>
      </c>
      <c r="D464" s="100" t="s">
        <v>1598</v>
      </c>
      <c r="E464" s="100" t="e">
        <f>LEFT(#REF!,3)</f>
        <v>#REF!</v>
      </c>
      <c r="F464" s="81" t="s">
        <v>1880</v>
      </c>
      <c r="G464" s="94">
        <v>41995</v>
      </c>
      <c r="H464" s="152"/>
      <c r="I464" s="166"/>
      <c r="J464" s="157"/>
      <c r="K464" s="81" t="s">
        <v>145</v>
      </c>
      <c r="L464" s="81" t="s">
        <v>4604</v>
      </c>
      <c r="M464" s="81" t="s">
        <v>1558</v>
      </c>
    </row>
    <row r="465" spans="1:13" s="83" customFormat="1" ht="65" customHeight="1">
      <c r="A465" s="81" t="s">
        <v>1559</v>
      </c>
      <c r="B465" s="145" t="s">
        <v>1584</v>
      </c>
      <c r="C465" s="90">
        <v>26017</v>
      </c>
      <c r="D465" s="100" t="s">
        <v>1599</v>
      </c>
      <c r="E465" s="100" t="e">
        <f>LEFT(#REF!,3)</f>
        <v>#REF!</v>
      </c>
      <c r="F465" s="81" t="s">
        <v>1881</v>
      </c>
      <c r="G465" s="94">
        <v>41995</v>
      </c>
      <c r="H465" s="152"/>
      <c r="I465" s="166"/>
      <c r="J465" s="157" t="s">
        <v>2270</v>
      </c>
      <c r="K465" s="81" t="s">
        <v>145</v>
      </c>
      <c r="L465" s="81" t="s">
        <v>4605</v>
      </c>
      <c r="M465" s="81" t="s">
        <v>2260</v>
      </c>
    </row>
    <row r="466" spans="1:13" s="83" customFormat="1" ht="65" customHeight="1">
      <c r="A466" s="81" t="s">
        <v>1560</v>
      </c>
      <c r="B466" s="145" t="s">
        <v>1585</v>
      </c>
      <c r="C466" s="90">
        <v>26018</v>
      </c>
      <c r="D466" s="100" t="s">
        <v>1600</v>
      </c>
      <c r="E466" s="100" t="e">
        <f>LEFT(#REF!,3)</f>
        <v>#REF!</v>
      </c>
      <c r="F466" s="81" t="s">
        <v>1882</v>
      </c>
      <c r="G466" s="94">
        <v>41995</v>
      </c>
      <c r="H466" s="152"/>
      <c r="I466" s="166"/>
      <c r="J466" s="157"/>
      <c r="K466" s="81" t="s">
        <v>895</v>
      </c>
      <c r="L466" s="81" t="s">
        <v>4606</v>
      </c>
      <c r="M466" s="81" t="s">
        <v>1561</v>
      </c>
    </row>
    <row r="467" spans="1:13" s="83" customFormat="1" ht="65" customHeight="1">
      <c r="A467" s="81" t="s">
        <v>1562</v>
      </c>
      <c r="B467" s="145" t="s">
        <v>3107</v>
      </c>
      <c r="C467" s="90">
        <v>26019</v>
      </c>
      <c r="D467" s="100" t="s">
        <v>1598</v>
      </c>
      <c r="E467" s="100" t="e">
        <f>LEFT(#REF!,3)</f>
        <v>#REF!</v>
      </c>
      <c r="F467" s="81" t="s">
        <v>1883</v>
      </c>
      <c r="G467" s="94">
        <v>41995</v>
      </c>
      <c r="H467" s="152">
        <v>44558</v>
      </c>
      <c r="I467" s="166" t="s">
        <v>5505</v>
      </c>
      <c r="J467" s="157"/>
      <c r="K467" s="81" t="s">
        <v>145</v>
      </c>
      <c r="L467" s="81" t="s">
        <v>5361</v>
      </c>
      <c r="M467" s="81" t="s">
        <v>6615</v>
      </c>
    </row>
    <row r="468" spans="1:13" s="83" customFormat="1" ht="104" customHeight="1">
      <c r="A468" s="81" t="s">
        <v>1563</v>
      </c>
      <c r="B468" s="145" t="s">
        <v>3108</v>
      </c>
      <c r="C468" s="90">
        <v>26020</v>
      </c>
      <c r="D468" s="100" t="s">
        <v>1601</v>
      </c>
      <c r="E468" s="100" t="e">
        <f>LEFT(#REF!,3)</f>
        <v>#REF!</v>
      </c>
      <c r="F468" s="81"/>
      <c r="G468" s="94">
        <v>41995</v>
      </c>
      <c r="H468" s="152"/>
      <c r="I468" s="166"/>
      <c r="J468" s="157"/>
      <c r="K468" s="81" t="s">
        <v>1987</v>
      </c>
      <c r="L468" s="81" t="s">
        <v>4607</v>
      </c>
      <c r="M468" s="81" t="s">
        <v>1564</v>
      </c>
    </row>
    <row r="469" spans="1:13" s="83" customFormat="1" ht="52" customHeight="1">
      <c r="A469" s="81" t="s">
        <v>1565</v>
      </c>
      <c r="B469" s="145" t="s">
        <v>1587</v>
      </c>
      <c r="C469" s="90">
        <v>26022</v>
      </c>
      <c r="D469" s="100" t="s">
        <v>1602</v>
      </c>
      <c r="E469" s="100" t="e">
        <f>LEFT(#REF!,3)</f>
        <v>#REF!</v>
      </c>
      <c r="F469" s="81" t="s">
        <v>1884</v>
      </c>
      <c r="G469" s="94">
        <v>41995</v>
      </c>
      <c r="H469" s="152"/>
      <c r="I469" s="166"/>
      <c r="J469" s="157"/>
      <c r="K469" s="81" t="s">
        <v>119</v>
      </c>
      <c r="L469" s="81" t="s">
        <v>4608</v>
      </c>
      <c r="M469" s="81" t="s">
        <v>1566</v>
      </c>
    </row>
    <row r="470" spans="1:13" s="83" customFormat="1" ht="65" customHeight="1">
      <c r="A470" s="81" t="s">
        <v>1567</v>
      </c>
      <c r="B470" s="145" t="s">
        <v>1588</v>
      </c>
      <c r="C470" s="90">
        <v>26023</v>
      </c>
      <c r="D470" s="100" t="s">
        <v>1603</v>
      </c>
      <c r="E470" s="100" t="e">
        <f>LEFT(#REF!,3)</f>
        <v>#REF!</v>
      </c>
      <c r="F470" s="81" t="s">
        <v>1885</v>
      </c>
      <c r="G470" s="94">
        <v>41995</v>
      </c>
      <c r="H470" s="152"/>
      <c r="I470" s="166"/>
      <c r="J470" s="157"/>
      <c r="K470" s="81" t="s">
        <v>145</v>
      </c>
      <c r="L470" s="81" t="s">
        <v>4609</v>
      </c>
      <c r="M470" s="81" t="s">
        <v>1568</v>
      </c>
    </row>
    <row r="471" spans="1:13" s="83" customFormat="1" ht="52" customHeight="1">
      <c r="A471" s="81" t="s">
        <v>1569</v>
      </c>
      <c r="B471" s="145" t="s">
        <v>1589</v>
      </c>
      <c r="C471" s="90">
        <v>26024</v>
      </c>
      <c r="D471" s="100" t="s">
        <v>1604</v>
      </c>
      <c r="E471" s="100" t="e">
        <f>LEFT(#REF!,3)</f>
        <v>#REF!</v>
      </c>
      <c r="F471" s="81" t="s">
        <v>1886</v>
      </c>
      <c r="G471" s="94">
        <v>41995</v>
      </c>
      <c r="H471" s="152"/>
      <c r="I471" s="166"/>
      <c r="J471" s="157"/>
      <c r="K471" s="81" t="s">
        <v>132</v>
      </c>
      <c r="L471" s="81" t="s">
        <v>7871</v>
      </c>
      <c r="M471" s="81" t="s">
        <v>1570</v>
      </c>
    </row>
    <row r="472" spans="1:13" s="83" customFormat="1" ht="52" customHeight="1">
      <c r="A472" s="81" t="s">
        <v>1571</v>
      </c>
      <c r="B472" s="145" t="s">
        <v>1590</v>
      </c>
      <c r="C472" s="90">
        <v>26025</v>
      </c>
      <c r="D472" s="100" t="s">
        <v>1598</v>
      </c>
      <c r="E472" s="100" t="e">
        <f>LEFT(#REF!,3)</f>
        <v>#REF!</v>
      </c>
      <c r="F472" s="81" t="s">
        <v>1887</v>
      </c>
      <c r="G472" s="94">
        <v>41995</v>
      </c>
      <c r="H472" s="152">
        <v>43738</v>
      </c>
      <c r="I472" s="166" t="s">
        <v>2809</v>
      </c>
      <c r="J472" s="157"/>
      <c r="K472" s="81" t="s">
        <v>121</v>
      </c>
      <c r="L472" s="81" t="s">
        <v>4610</v>
      </c>
      <c r="M472" s="81" t="s">
        <v>1572</v>
      </c>
    </row>
    <row r="473" spans="1:13" s="83" customFormat="1" ht="26" customHeight="1">
      <c r="A473" s="81" t="s">
        <v>1573</v>
      </c>
      <c r="B473" s="145" t="s">
        <v>1592</v>
      </c>
      <c r="C473" s="90">
        <v>26026</v>
      </c>
      <c r="D473" s="100" t="s">
        <v>1598</v>
      </c>
      <c r="E473" s="100" t="e">
        <f>LEFT(#REF!,3)</f>
        <v>#REF!</v>
      </c>
      <c r="F473" s="81"/>
      <c r="G473" s="94">
        <v>41995</v>
      </c>
      <c r="H473" s="152"/>
      <c r="I473" s="166"/>
      <c r="J473" s="157"/>
      <c r="K473" s="81" t="s">
        <v>122</v>
      </c>
      <c r="L473" s="81" t="s">
        <v>4611</v>
      </c>
      <c r="M473" s="81"/>
    </row>
    <row r="474" spans="1:13" s="83" customFormat="1" ht="39" customHeight="1">
      <c r="A474" s="81" t="s">
        <v>1574</v>
      </c>
      <c r="B474" s="145" t="s">
        <v>1593</v>
      </c>
      <c r="C474" s="90">
        <v>26027</v>
      </c>
      <c r="D474" s="100" t="s">
        <v>1605</v>
      </c>
      <c r="E474" s="100" t="e">
        <f>LEFT(#REF!,3)</f>
        <v>#REF!</v>
      </c>
      <c r="F474" s="81" t="s">
        <v>1888</v>
      </c>
      <c r="G474" s="94">
        <v>41995</v>
      </c>
      <c r="H474" s="152"/>
      <c r="I474" s="166"/>
      <c r="J474" s="157"/>
      <c r="K474" s="81" t="s">
        <v>130</v>
      </c>
      <c r="L474" s="81" t="s">
        <v>4612</v>
      </c>
      <c r="M474" s="81" t="s">
        <v>1575</v>
      </c>
    </row>
    <row r="475" spans="1:13" s="83" customFormat="1" ht="52" customHeight="1">
      <c r="A475" s="81" t="s">
        <v>1576</v>
      </c>
      <c r="B475" s="145" t="s">
        <v>1594</v>
      </c>
      <c r="C475" s="90">
        <v>26028</v>
      </c>
      <c r="D475" s="100" t="s">
        <v>1606</v>
      </c>
      <c r="E475" s="100" t="e">
        <f>LEFT(#REF!,3)</f>
        <v>#REF!</v>
      </c>
      <c r="F475" s="81" t="s">
        <v>1889</v>
      </c>
      <c r="G475" s="94">
        <v>41995</v>
      </c>
      <c r="H475" s="152"/>
      <c r="I475" s="166"/>
      <c r="J475" s="157"/>
      <c r="K475" s="81" t="s">
        <v>119</v>
      </c>
      <c r="L475" s="81" t="s">
        <v>5945</v>
      </c>
      <c r="M475" s="81" t="s">
        <v>2851</v>
      </c>
    </row>
    <row r="476" spans="1:13" s="83" customFormat="1" ht="52" customHeight="1">
      <c r="A476" s="81" t="s">
        <v>1577</v>
      </c>
      <c r="B476" s="145" t="s">
        <v>1595</v>
      </c>
      <c r="C476" s="90">
        <v>26029</v>
      </c>
      <c r="D476" s="100" t="s">
        <v>1607</v>
      </c>
      <c r="E476" s="100" t="e">
        <f>LEFT(#REF!,3)</f>
        <v>#REF!</v>
      </c>
      <c r="F476" s="81" t="s">
        <v>1890</v>
      </c>
      <c r="G476" s="94">
        <v>41995</v>
      </c>
      <c r="H476" s="152"/>
      <c r="I476" s="166"/>
      <c r="J476" s="157"/>
      <c r="K476" s="81" t="s">
        <v>119</v>
      </c>
      <c r="L476" s="81" t="s">
        <v>5362</v>
      </c>
      <c r="M476" s="81" t="s">
        <v>1578</v>
      </c>
    </row>
    <row r="477" spans="1:13" s="83" customFormat="1" ht="26" customHeight="1">
      <c r="A477" s="81" t="s">
        <v>1579</v>
      </c>
      <c r="B477" s="145" t="s">
        <v>1912</v>
      </c>
      <c r="C477" s="90">
        <v>26030</v>
      </c>
      <c r="D477" s="100" t="s">
        <v>1608</v>
      </c>
      <c r="E477" s="100" t="e">
        <f>LEFT(#REF!,3)</f>
        <v>#REF!</v>
      </c>
      <c r="F477" s="81"/>
      <c r="G477" s="94">
        <v>41995</v>
      </c>
      <c r="H477" s="152"/>
      <c r="I477" s="166"/>
      <c r="J477" s="157"/>
      <c r="K477" s="81" t="s">
        <v>150</v>
      </c>
      <c r="L477" s="81" t="s">
        <v>4613</v>
      </c>
      <c r="M477" s="81" t="s">
        <v>1580</v>
      </c>
    </row>
    <row r="478" spans="1:13" ht="52" customHeight="1">
      <c r="A478" s="81" t="s">
        <v>6715</v>
      </c>
      <c r="B478" s="145" t="s">
        <v>1913</v>
      </c>
      <c r="C478" s="90">
        <v>26033</v>
      </c>
      <c r="D478" s="100" t="s">
        <v>1916</v>
      </c>
      <c r="E478" s="100" t="s">
        <v>138</v>
      </c>
      <c r="F478" s="81" t="s">
        <v>1902</v>
      </c>
      <c r="G478" s="94">
        <v>42030</v>
      </c>
      <c r="H478" s="152"/>
      <c r="I478" s="166"/>
      <c r="J478" s="157" t="s">
        <v>2685</v>
      </c>
      <c r="K478" s="81" t="s">
        <v>1987</v>
      </c>
      <c r="L478" s="81" t="s">
        <v>4614</v>
      </c>
      <c r="M478" s="81" t="s">
        <v>1903</v>
      </c>
    </row>
    <row r="479" spans="1:13" ht="65" customHeight="1">
      <c r="A479" s="81" t="s">
        <v>1904</v>
      </c>
      <c r="B479" s="145" t="s">
        <v>1914</v>
      </c>
      <c r="C479" s="90">
        <v>26034</v>
      </c>
      <c r="D479" s="100" t="s">
        <v>1917</v>
      </c>
      <c r="E479" s="100" t="s">
        <v>6458</v>
      </c>
      <c r="F479" s="81" t="s">
        <v>1905</v>
      </c>
      <c r="G479" s="94">
        <v>42030</v>
      </c>
      <c r="H479" s="152"/>
      <c r="I479" s="166"/>
      <c r="J479" s="157"/>
      <c r="K479" s="81" t="s">
        <v>150</v>
      </c>
      <c r="L479" s="81" t="s">
        <v>4615</v>
      </c>
      <c r="M479" s="81" t="s">
        <v>1906</v>
      </c>
    </row>
    <row r="480" spans="1:13" ht="39" customHeight="1">
      <c r="A480" s="81" t="s">
        <v>2554</v>
      </c>
      <c r="B480" s="145" t="s">
        <v>1907</v>
      </c>
      <c r="C480" s="90">
        <v>26036</v>
      </c>
      <c r="D480" s="100" t="s">
        <v>961</v>
      </c>
      <c r="E480" s="100" t="s">
        <v>186</v>
      </c>
      <c r="F480" s="81" t="s">
        <v>1908</v>
      </c>
      <c r="G480" s="94">
        <v>42030</v>
      </c>
      <c r="H480" s="152"/>
      <c r="I480" s="166"/>
      <c r="J480" s="157"/>
      <c r="K480" s="81" t="s">
        <v>119</v>
      </c>
      <c r="L480" s="81" t="s">
        <v>4616</v>
      </c>
      <c r="M480" s="81" t="s">
        <v>1911</v>
      </c>
    </row>
    <row r="481" spans="1:32" ht="52" customHeight="1">
      <c r="A481" s="81" t="s">
        <v>2667</v>
      </c>
      <c r="B481" s="145" t="s">
        <v>3109</v>
      </c>
      <c r="C481" s="90">
        <v>26037</v>
      </c>
      <c r="D481" s="100" t="s">
        <v>1918</v>
      </c>
      <c r="E481" s="100" t="s">
        <v>138</v>
      </c>
      <c r="F481" s="81" t="s">
        <v>1909</v>
      </c>
      <c r="G481" s="94">
        <v>42030</v>
      </c>
      <c r="H481" s="152"/>
      <c r="I481" s="166"/>
      <c r="J481" s="157"/>
      <c r="K481" s="81" t="s">
        <v>145</v>
      </c>
      <c r="L481" s="81" t="s">
        <v>4617</v>
      </c>
      <c r="M481" s="81" t="s">
        <v>1910</v>
      </c>
    </row>
    <row r="482" spans="1:32" ht="65" customHeight="1">
      <c r="A482" s="81" t="s">
        <v>1925</v>
      </c>
      <c r="B482" s="145" t="s">
        <v>3110</v>
      </c>
      <c r="C482" s="90">
        <v>26038</v>
      </c>
      <c r="D482" s="100" t="s">
        <v>1953</v>
      </c>
      <c r="E482" s="100" t="s">
        <v>138</v>
      </c>
      <c r="F482" s="81" t="s">
        <v>1926</v>
      </c>
      <c r="G482" s="94">
        <v>42055</v>
      </c>
      <c r="H482" s="152"/>
      <c r="I482" s="166"/>
      <c r="J482" s="157"/>
      <c r="K482" s="81" t="s">
        <v>145</v>
      </c>
      <c r="L482" s="81" t="s">
        <v>4618</v>
      </c>
      <c r="M482" s="81"/>
    </row>
    <row r="483" spans="1:32" ht="65" customHeight="1">
      <c r="A483" s="81" t="s">
        <v>1927</v>
      </c>
      <c r="B483" s="145" t="s">
        <v>1946</v>
      </c>
      <c r="C483" s="90">
        <v>26039</v>
      </c>
      <c r="D483" s="100" t="s">
        <v>1954</v>
      </c>
      <c r="E483" s="100" t="s">
        <v>6458</v>
      </c>
      <c r="F483" s="81" t="s">
        <v>1928</v>
      </c>
      <c r="G483" s="94">
        <v>42055</v>
      </c>
      <c r="H483" s="152"/>
      <c r="I483" s="166"/>
      <c r="J483" s="157"/>
      <c r="K483" s="81" t="s">
        <v>150</v>
      </c>
      <c r="L483" s="81" t="s">
        <v>4619</v>
      </c>
      <c r="M483" s="81" t="s">
        <v>1929</v>
      </c>
    </row>
    <row r="484" spans="1:32" ht="65" customHeight="1">
      <c r="A484" s="81" t="s">
        <v>1930</v>
      </c>
      <c r="B484" s="145" t="s">
        <v>1947</v>
      </c>
      <c r="C484" s="90">
        <v>26040</v>
      </c>
      <c r="D484" s="100" t="s">
        <v>2668</v>
      </c>
      <c r="E484" s="100" t="s">
        <v>131</v>
      </c>
      <c r="F484" s="81" t="s">
        <v>1931</v>
      </c>
      <c r="G484" s="94">
        <v>42055</v>
      </c>
      <c r="H484" s="152"/>
      <c r="I484" s="166"/>
      <c r="J484" s="157"/>
      <c r="K484" s="81" t="s">
        <v>145</v>
      </c>
      <c r="L484" s="81" t="s">
        <v>4620</v>
      </c>
      <c r="M484" s="81" t="s">
        <v>1932</v>
      </c>
    </row>
    <row r="485" spans="1:32" ht="104" customHeight="1">
      <c r="A485" s="81" t="s">
        <v>2416</v>
      </c>
      <c r="B485" s="145" t="s">
        <v>1948</v>
      </c>
      <c r="C485" s="90">
        <v>26042</v>
      </c>
      <c r="D485" s="100" t="s">
        <v>1956</v>
      </c>
      <c r="E485" s="100" t="s">
        <v>186</v>
      </c>
      <c r="F485" s="61" t="s">
        <v>2838</v>
      </c>
      <c r="G485" s="94">
        <v>42055</v>
      </c>
      <c r="H485" s="152"/>
      <c r="I485" s="166"/>
      <c r="J485" s="157"/>
      <c r="K485" s="81" t="s">
        <v>130</v>
      </c>
      <c r="L485" s="81" t="s">
        <v>4621</v>
      </c>
      <c r="M485" s="81" t="s">
        <v>1933</v>
      </c>
    </row>
    <row r="486" spans="1:32" ht="65" customHeight="1">
      <c r="A486" s="81" t="s">
        <v>1934</v>
      </c>
      <c r="B486" s="145" t="s">
        <v>1949</v>
      </c>
      <c r="C486" s="90">
        <v>26043</v>
      </c>
      <c r="D486" s="100" t="s">
        <v>1957</v>
      </c>
      <c r="E486" s="100" t="s">
        <v>6458</v>
      </c>
      <c r="F486" s="81" t="s">
        <v>1935</v>
      </c>
      <c r="G486" s="94">
        <v>42055</v>
      </c>
      <c r="H486" s="152"/>
      <c r="I486" s="166"/>
      <c r="J486" s="157"/>
      <c r="K486" s="81" t="s">
        <v>130</v>
      </c>
      <c r="L486" s="81" t="s">
        <v>6714</v>
      </c>
      <c r="M486" s="81" t="s">
        <v>1936</v>
      </c>
    </row>
    <row r="487" spans="1:32" ht="65" customHeight="1">
      <c r="A487" s="81" t="s">
        <v>1937</v>
      </c>
      <c r="B487" s="145" t="s">
        <v>3111</v>
      </c>
      <c r="C487" s="90">
        <v>26044</v>
      </c>
      <c r="D487" s="100" t="s">
        <v>1953</v>
      </c>
      <c r="E487" s="100" t="s">
        <v>138</v>
      </c>
      <c r="F487" s="81" t="s">
        <v>6020</v>
      </c>
      <c r="G487" s="94">
        <v>42055</v>
      </c>
      <c r="H487" s="152"/>
      <c r="I487" s="166"/>
      <c r="J487" s="157"/>
      <c r="K487" s="81" t="s">
        <v>150</v>
      </c>
      <c r="L487" s="81" t="s">
        <v>4622</v>
      </c>
      <c r="M487" s="81"/>
    </row>
    <row r="488" spans="1:32" ht="39" customHeight="1">
      <c r="A488" s="81" t="s">
        <v>1938</v>
      </c>
      <c r="B488" s="145" t="s">
        <v>1950</v>
      </c>
      <c r="C488" s="90">
        <v>26045</v>
      </c>
      <c r="D488" s="100" t="s">
        <v>1958</v>
      </c>
      <c r="E488" s="100" t="s">
        <v>186</v>
      </c>
      <c r="F488" s="81" t="s">
        <v>1939</v>
      </c>
      <c r="G488" s="94">
        <v>42055</v>
      </c>
      <c r="H488" s="152"/>
      <c r="I488" s="166"/>
      <c r="J488" s="157"/>
      <c r="K488" s="81" t="s">
        <v>132</v>
      </c>
      <c r="L488" s="81" t="s">
        <v>4623</v>
      </c>
      <c r="M488" s="81" t="s">
        <v>1940</v>
      </c>
    </row>
    <row r="489" spans="1:32" ht="104" customHeight="1">
      <c r="A489" s="81" t="s">
        <v>1941</v>
      </c>
      <c r="B489" s="145" t="s">
        <v>1951</v>
      </c>
      <c r="C489" s="90">
        <v>26046</v>
      </c>
      <c r="D489" s="100" t="s">
        <v>3070</v>
      </c>
      <c r="E489" s="100" t="s">
        <v>186</v>
      </c>
      <c r="F489" s="81" t="s">
        <v>1942</v>
      </c>
      <c r="G489" s="94">
        <v>42055</v>
      </c>
      <c r="H489" s="152"/>
      <c r="I489" s="166"/>
      <c r="J489" s="157" t="s">
        <v>2683</v>
      </c>
      <c r="K489" s="81" t="s">
        <v>150</v>
      </c>
      <c r="L489" s="81" t="s">
        <v>4624</v>
      </c>
      <c r="M489" s="81" t="s">
        <v>1943</v>
      </c>
      <c r="N489" s="84" t="s">
        <v>2227</v>
      </c>
      <c r="O489" s="84" t="s">
        <v>2228</v>
      </c>
      <c r="P489" s="84" t="s">
        <v>2229</v>
      </c>
      <c r="Q489" s="84" t="s">
        <v>2230</v>
      </c>
      <c r="R489" s="84" t="s">
        <v>2231</v>
      </c>
      <c r="S489" s="84" t="s">
        <v>2232</v>
      </c>
      <c r="T489" s="84" t="s">
        <v>2233</v>
      </c>
      <c r="U489" s="84" t="s">
        <v>2234</v>
      </c>
      <c r="V489" s="84" t="s">
        <v>2235</v>
      </c>
      <c r="W489" s="84" t="s">
        <v>2236</v>
      </c>
      <c r="X489" s="84" t="s">
        <v>2237</v>
      </c>
      <c r="Y489" s="84" t="s">
        <v>2155</v>
      </c>
      <c r="Z489" s="84" t="s">
        <v>2238</v>
      </c>
      <c r="AA489" s="84" t="s">
        <v>2239</v>
      </c>
      <c r="AB489" s="84" t="s">
        <v>2240</v>
      </c>
      <c r="AC489" s="84" t="s">
        <v>2241</v>
      </c>
      <c r="AD489" s="84" t="s">
        <v>2242</v>
      </c>
      <c r="AE489" s="84" t="s">
        <v>2243</v>
      </c>
      <c r="AF489" s="84" t="s">
        <v>2244</v>
      </c>
    </row>
    <row r="490" spans="1:32" ht="39" customHeight="1">
      <c r="A490" s="81" t="s">
        <v>1944</v>
      </c>
      <c r="B490" s="145" t="s">
        <v>1952</v>
      </c>
      <c r="C490" s="90">
        <v>26047</v>
      </c>
      <c r="D490" s="100" t="s">
        <v>1959</v>
      </c>
      <c r="E490" s="100" t="s">
        <v>186</v>
      </c>
      <c r="F490" s="81" t="s">
        <v>5363</v>
      </c>
      <c r="G490" s="94">
        <v>42055</v>
      </c>
      <c r="H490" s="152"/>
      <c r="I490" s="166"/>
      <c r="J490" s="157"/>
      <c r="K490" s="81" t="s">
        <v>132</v>
      </c>
      <c r="L490" s="81" t="s">
        <v>4625</v>
      </c>
      <c r="M490" s="81" t="s">
        <v>1945</v>
      </c>
    </row>
    <row r="491" spans="1:32" ht="52" customHeight="1">
      <c r="A491" s="81" t="s">
        <v>2225</v>
      </c>
      <c r="B491" s="145" t="s">
        <v>2224</v>
      </c>
      <c r="C491" s="90">
        <v>26048</v>
      </c>
      <c r="D491" s="100" t="s">
        <v>601</v>
      </c>
      <c r="E491" s="100" t="s">
        <v>6458</v>
      </c>
      <c r="F491" s="81" t="s">
        <v>1963</v>
      </c>
      <c r="G491" s="94">
        <v>42072</v>
      </c>
      <c r="H491" s="152">
        <v>45380</v>
      </c>
      <c r="I491" s="166" t="s">
        <v>6883</v>
      </c>
      <c r="J491" s="157"/>
      <c r="K491" s="81" t="s">
        <v>119</v>
      </c>
      <c r="L491" s="81" t="s">
        <v>8149</v>
      </c>
      <c r="M491" s="81" t="s">
        <v>1964</v>
      </c>
    </row>
    <row r="492" spans="1:32" ht="65" customHeight="1">
      <c r="A492" s="81" t="s">
        <v>1966</v>
      </c>
      <c r="B492" s="145" t="s">
        <v>1965</v>
      </c>
      <c r="C492" s="90">
        <v>27001</v>
      </c>
      <c r="D492" s="100" t="s">
        <v>1989</v>
      </c>
      <c r="E492" s="100" t="s">
        <v>186</v>
      </c>
      <c r="F492" s="81" t="s">
        <v>1967</v>
      </c>
      <c r="G492" s="94">
        <v>42102</v>
      </c>
      <c r="H492" s="152"/>
      <c r="I492" s="166"/>
      <c r="J492" s="157" t="s">
        <v>2271</v>
      </c>
      <c r="K492" s="81" t="s">
        <v>1987</v>
      </c>
      <c r="L492" s="81" t="s">
        <v>7881</v>
      </c>
      <c r="M492" s="81" t="s">
        <v>1968</v>
      </c>
    </row>
    <row r="493" spans="1:32" ht="52" customHeight="1">
      <c r="A493" s="81" t="s">
        <v>1974</v>
      </c>
      <c r="B493" s="145" t="s">
        <v>1973</v>
      </c>
      <c r="C493" s="90">
        <v>27002</v>
      </c>
      <c r="D493" s="100" t="s">
        <v>1975</v>
      </c>
      <c r="E493" s="100" t="s">
        <v>186</v>
      </c>
      <c r="F493" s="81" t="s">
        <v>1976</v>
      </c>
      <c r="G493" s="94">
        <v>42102</v>
      </c>
      <c r="H493" s="152"/>
      <c r="I493" s="166"/>
      <c r="J493" s="157" t="s">
        <v>2953</v>
      </c>
      <c r="K493" s="81" t="s">
        <v>1987</v>
      </c>
      <c r="L493" s="81" t="s">
        <v>7882</v>
      </c>
      <c r="M493" s="81" t="s">
        <v>1977</v>
      </c>
    </row>
    <row r="494" spans="1:32" ht="65" customHeight="1">
      <c r="A494" s="81" t="s">
        <v>1970</v>
      </c>
      <c r="B494" s="145" t="s">
        <v>1969</v>
      </c>
      <c r="C494" s="90">
        <v>27003</v>
      </c>
      <c r="D494" s="100" t="s">
        <v>143</v>
      </c>
      <c r="E494" s="100" t="s">
        <v>186</v>
      </c>
      <c r="F494" s="81" t="s">
        <v>1971</v>
      </c>
      <c r="G494" s="94">
        <v>42102</v>
      </c>
      <c r="H494" s="152">
        <v>44165</v>
      </c>
      <c r="I494" s="167" t="s">
        <v>3048</v>
      </c>
      <c r="J494" s="157"/>
      <c r="K494" s="81" t="s">
        <v>132</v>
      </c>
      <c r="L494" s="81" t="s">
        <v>8555</v>
      </c>
      <c r="M494" s="81" t="s">
        <v>1972</v>
      </c>
    </row>
    <row r="495" spans="1:32" ht="52" customHeight="1">
      <c r="A495" s="81" t="s">
        <v>2062</v>
      </c>
      <c r="B495" s="145" t="s">
        <v>2061</v>
      </c>
      <c r="C495" s="90">
        <v>27004</v>
      </c>
      <c r="D495" s="100" t="s">
        <v>2063</v>
      </c>
      <c r="E495" s="100" t="s">
        <v>2022</v>
      </c>
      <c r="F495" s="58" t="s">
        <v>2088</v>
      </c>
      <c r="G495" s="94">
        <v>42277</v>
      </c>
      <c r="H495" s="152"/>
      <c r="I495" s="166"/>
      <c r="J495" s="157"/>
      <c r="K495" s="81" t="s">
        <v>2043</v>
      </c>
      <c r="L495" s="81" t="s">
        <v>4627</v>
      </c>
      <c r="M495" s="81" t="s">
        <v>2067</v>
      </c>
    </row>
    <row r="496" spans="1:32" ht="52" customHeight="1">
      <c r="A496" s="81" t="s">
        <v>2065</v>
      </c>
      <c r="B496" s="145" t="s">
        <v>2064</v>
      </c>
      <c r="C496" s="90">
        <v>27005</v>
      </c>
      <c r="D496" s="100" t="s">
        <v>2066</v>
      </c>
      <c r="E496" s="100" t="s">
        <v>6458</v>
      </c>
      <c r="F496" s="58" t="s">
        <v>2089</v>
      </c>
      <c r="G496" s="94">
        <v>42277</v>
      </c>
      <c r="H496" s="152"/>
      <c r="I496" s="166"/>
      <c r="J496" s="157"/>
      <c r="K496" s="81" t="s">
        <v>125</v>
      </c>
      <c r="L496" s="81" t="s">
        <v>4628</v>
      </c>
      <c r="M496" s="81" t="s">
        <v>2068</v>
      </c>
    </row>
    <row r="497" spans="1:13" ht="39" customHeight="1">
      <c r="A497" s="81" t="s">
        <v>2074</v>
      </c>
      <c r="B497" s="145" t="s">
        <v>2073</v>
      </c>
      <c r="C497" s="90">
        <v>27006</v>
      </c>
      <c r="D497" s="100" t="s">
        <v>2075</v>
      </c>
      <c r="E497" s="100" t="s">
        <v>2076</v>
      </c>
      <c r="F497" s="202"/>
      <c r="G497" s="94">
        <v>42279</v>
      </c>
      <c r="H497" s="152"/>
      <c r="I497" s="166"/>
      <c r="J497" s="157"/>
      <c r="K497" s="81" t="s">
        <v>156</v>
      </c>
      <c r="L497" s="81" t="s">
        <v>4629</v>
      </c>
      <c r="M497" s="81" t="s">
        <v>2118</v>
      </c>
    </row>
    <row r="498" spans="1:13" ht="78" customHeight="1">
      <c r="A498" s="81" t="s">
        <v>2081</v>
      </c>
      <c r="B498" s="145" t="s">
        <v>2080</v>
      </c>
      <c r="C498" s="90">
        <v>27007</v>
      </c>
      <c r="D498" s="93" t="s">
        <v>2082</v>
      </c>
      <c r="E498" s="100" t="s">
        <v>6458</v>
      </c>
      <c r="F498" s="81"/>
      <c r="G498" s="94">
        <v>42293</v>
      </c>
      <c r="H498" s="152"/>
      <c r="I498" s="166"/>
      <c r="J498" s="157"/>
      <c r="K498" s="81" t="s">
        <v>125</v>
      </c>
      <c r="L498" s="81" t="s">
        <v>4630</v>
      </c>
      <c r="M498" s="81" t="s">
        <v>2119</v>
      </c>
    </row>
    <row r="499" spans="1:13" ht="52" customHeight="1">
      <c r="A499" s="81" t="s">
        <v>5364</v>
      </c>
      <c r="B499" s="145" t="s">
        <v>2083</v>
      </c>
      <c r="C499" s="90">
        <v>27008</v>
      </c>
      <c r="D499" s="93" t="s">
        <v>2084</v>
      </c>
      <c r="E499" s="100" t="s">
        <v>2027</v>
      </c>
      <c r="F499" s="81"/>
      <c r="G499" s="94">
        <v>42293</v>
      </c>
      <c r="H499" s="152"/>
      <c r="I499" s="166"/>
      <c r="J499" s="157"/>
      <c r="K499" s="81" t="s">
        <v>163</v>
      </c>
      <c r="L499" s="81" t="s">
        <v>4631</v>
      </c>
      <c r="M499" s="81" t="s">
        <v>2120</v>
      </c>
    </row>
    <row r="500" spans="1:13" ht="65" customHeight="1">
      <c r="A500" s="81" t="s">
        <v>2086</v>
      </c>
      <c r="B500" s="145" t="s">
        <v>2085</v>
      </c>
      <c r="C500" s="90">
        <v>27009</v>
      </c>
      <c r="D500" s="93" t="s">
        <v>2087</v>
      </c>
      <c r="E500" s="100" t="s">
        <v>2027</v>
      </c>
      <c r="F500" s="61" t="s">
        <v>2122</v>
      </c>
      <c r="G500" s="94">
        <v>42293</v>
      </c>
      <c r="H500" s="152"/>
      <c r="I500" s="166"/>
      <c r="J500" s="157"/>
      <c r="K500" s="81" t="s">
        <v>163</v>
      </c>
      <c r="L500" s="81" t="s">
        <v>4632</v>
      </c>
      <c r="M500" s="81" t="s">
        <v>2121</v>
      </c>
    </row>
    <row r="501" spans="1:13" ht="52" customHeight="1">
      <c r="A501" s="81" t="s">
        <v>2097</v>
      </c>
      <c r="B501" s="145" t="s">
        <v>2096</v>
      </c>
      <c r="C501" s="90">
        <v>27010</v>
      </c>
      <c r="D501" s="93" t="s">
        <v>2098</v>
      </c>
      <c r="E501" s="100" t="s">
        <v>6458</v>
      </c>
      <c r="F501" s="61" t="s">
        <v>2123</v>
      </c>
      <c r="G501" s="94">
        <v>42298</v>
      </c>
      <c r="H501" s="152"/>
      <c r="I501" s="166"/>
      <c r="J501" s="157"/>
      <c r="K501" s="81" t="s">
        <v>2125</v>
      </c>
      <c r="L501" s="81" t="s">
        <v>4633</v>
      </c>
      <c r="M501" s="81" t="s">
        <v>2124</v>
      </c>
    </row>
    <row r="502" spans="1:13" ht="65" customHeight="1">
      <c r="A502" s="81" t="s">
        <v>5365</v>
      </c>
      <c r="B502" s="145" t="s">
        <v>2070</v>
      </c>
      <c r="C502" s="90">
        <v>27011</v>
      </c>
      <c r="D502" s="93" t="s">
        <v>2071</v>
      </c>
      <c r="E502" s="100" t="s">
        <v>6458</v>
      </c>
      <c r="F502" s="61" t="s">
        <v>2126</v>
      </c>
      <c r="G502" s="94">
        <v>42298</v>
      </c>
      <c r="H502" s="152"/>
      <c r="I502" s="166"/>
      <c r="J502" s="157"/>
      <c r="K502" s="81" t="s">
        <v>163</v>
      </c>
      <c r="L502" s="81" t="s">
        <v>4634</v>
      </c>
      <c r="M502" s="81" t="s">
        <v>2127</v>
      </c>
    </row>
    <row r="503" spans="1:13" ht="39" customHeight="1">
      <c r="A503" s="81" t="s">
        <v>5366</v>
      </c>
      <c r="B503" s="145" t="s">
        <v>2103</v>
      </c>
      <c r="C503" s="90">
        <v>27012</v>
      </c>
      <c r="D503" s="93" t="s">
        <v>2104</v>
      </c>
      <c r="E503" s="100" t="s">
        <v>2099</v>
      </c>
      <c r="F503" s="81"/>
      <c r="G503" s="94">
        <v>42307</v>
      </c>
      <c r="H503" s="152"/>
      <c r="I503" s="166"/>
      <c r="J503" s="157"/>
      <c r="K503" s="81" t="s">
        <v>125</v>
      </c>
      <c r="L503" s="81" t="s">
        <v>4635</v>
      </c>
      <c r="M503" s="81" t="s">
        <v>2136</v>
      </c>
    </row>
    <row r="504" spans="1:13" ht="39" customHeight="1">
      <c r="A504" s="81" t="s">
        <v>5367</v>
      </c>
      <c r="B504" s="145" t="s">
        <v>2105</v>
      </c>
      <c r="C504" s="90">
        <v>27013</v>
      </c>
      <c r="D504" s="93" t="s">
        <v>2106</v>
      </c>
      <c r="E504" s="100" t="s">
        <v>2140</v>
      </c>
      <c r="F504" s="61" t="s">
        <v>2152</v>
      </c>
      <c r="G504" s="94">
        <v>42307</v>
      </c>
      <c r="H504" s="152"/>
      <c r="I504" s="166"/>
      <c r="J504" s="157"/>
      <c r="K504" s="81" t="s">
        <v>2045</v>
      </c>
      <c r="L504" s="81" t="s">
        <v>4636</v>
      </c>
      <c r="M504" s="81" t="s">
        <v>2137</v>
      </c>
    </row>
    <row r="505" spans="1:13" ht="39" customHeight="1">
      <c r="A505" s="81" t="s">
        <v>2114</v>
      </c>
      <c r="B505" s="145" t="s">
        <v>2113</v>
      </c>
      <c r="C505" s="90">
        <v>27014</v>
      </c>
      <c r="D505" s="93" t="s">
        <v>2115</v>
      </c>
      <c r="E505" s="100" t="s">
        <v>2141</v>
      </c>
      <c r="F505" s="81"/>
      <c r="G505" s="94">
        <v>42307</v>
      </c>
      <c r="H505" s="152"/>
      <c r="I505" s="166"/>
      <c r="J505" s="157"/>
      <c r="K505" s="81" t="s">
        <v>163</v>
      </c>
      <c r="L505" s="81" t="s">
        <v>4637</v>
      </c>
      <c r="M505" s="81" t="s">
        <v>2138</v>
      </c>
    </row>
    <row r="506" spans="1:13" ht="52" customHeight="1">
      <c r="A506" s="81" t="s">
        <v>2135</v>
      </c>
      <c r="B506" s="145" t="s">
        <v>2134</v>
      </c>
      <c r="C506" s="90">
        <v>27015</v>
      </c>
      <c r="D506" s="93" t="s">
        <v>2101</v>
      </c>
      <c r="E506" s="100" t="s">
        <v>6458</v>
      </c>
      <c r="F506" s="61" t="s">
        <v>2153</v>
      </c>
      <c r="G506" s="94">
        <v>42307</v>
      </c>
      <c r="H506" s="152"/>
      <c r="I506" s="166"/>
      <c r="J506" s="157"/>
      <c r="K506" s="81" t="s">
        <v>2102</v>
      </c>
      <c r="L506" s="81" t="s">
        <v>4638</v>
      </c>
      <c r="M506" s="81" t="s">
        <v>2139</v>
      </c>
    </row>
    <row r="507" spans="1:13" ht="65" customHeight="1">
      <c r="A507" s="81" t="s">
        <v>2078</v>
      </c>
      <c r="B507" s="145" t="s">
        <v>2077</v>
      </c>
      <c r="C507" s="90">
        <v>27016</v>
      </c>
      <c r="D507" s="93" t="s">
        <v>2079</v>
      </c>
      <c r="E507" s="100" t="s">
        <v>2027</v>
      </c>
      <c r="F507" s="61" t="s">
        <v>2159</v>
      </c>
      <c r="G507" s="94">
        <v>42313</v>
      </c>
      <c r="H507" s="152"/>
      <c r="I507" s="166"/>
      <c r="J507" s="157"/>
      <c r="K507" s="81" t="s">
        <v>163</v>
      </c>
      <c r="L507" s="81" t="s">
        <v>4639</v>
      </c>
      <c r="M507" s="81" t="s">
        <v>2150</v>
      </c>
    </row>
    <row r="508" spans="1:13" ht="65" customHeight="1">
      <c r="A508" s="81" t="s">
        <v>2117</v>
      </c>
      <c r="B508" s="145" t="s">
        <v>2116</v>
      </c>
      <c r="C508" s="90">
        <v>27017</v>
      </c>
      <c r="D508" s="93" t="s">
        <v>2454</v>
      </c>
      <c r="E508" s="100" t="s">
        <v>6458</v>
      </c>
      <c r="F508" s="200" t="s">
        <v>2160</v>
      </c>
      <c r="G508" s="94">
        <v>42313</v>
      </c>
      <c r="H508" s="152"/>
      <c r="I508" s="166"/>
      <c r="J508" s="157" t="s">
        <v>2271</v>
      </c>
      <c r="K508" s="81" t="s">
        <v>163</v>
      </c>
      <c r="L508" s="81" t="s">
        <v>4640</v>
      </c>
      <c r="M508" s="81" t="s">
        <v>2253</v>
      </c>
    </row>
    <row r="509" spans="1:13" ht="78" customHeight="1">
      <c r="A509" s="81" t="s">
        <v>2129</v>
      </c>
      <c r="B509" s="145" t="s">
        <v>2128</v>
      </c>
      <c r="C509" s="90">
        <v>27018</v>
      </c>
      <c r="D509" s="93" t="s">
        <v>2130</v>
      </c>
      <c r="E509" s="100" t="s">
        <v>6458</v>
      </c>
      <c r="F509" s="61" t="s">
        <v>2161</v>
      </c>
      <c r="G509" s="94">
        <v>42313</v>
      </c>
      <c r="H509" s="152"/>
      <c r="I509" s="166"/>
      <c r="J509" s="157"/>
      <c r="K509" s="81" t="s">
        <v>2043</v>
      </c>
      <c r="L509" s="81" t="s">
        <v>4641</v>
      </c>
      <c r="M509" s="81" t="s">
        <v>2151</v>
      </c>
    </row>
    <row r="510" spans="1:13" ht="78" customHeight="1">
      <c r="A510" s="81" t="s">
        <v>2133</v>
      </c>
      <c r="B510" s="145" t="s">
        <v>2132</v>
      </c>
      <c r="C510" s="90">
        <v>27019</v>
      </c>
      <c r="D510" s="93" t="s">
        <v>2701</v>
      </c>
      <c r="E510" s="100" t="s">
        <v>6458</v>
      </c>
      <c r="F510" s="61" t="s">
        <v>2162</v>
      </c>
      <c r="G510" s="94">
        <v>42313</v>
      </c>
      <c r="H510" s="152">
        <v>44895</v>
      </c>
      <c r="I510" s="166" t="s">
        <v>6003</v>
      </c>
      <c r="J510" s="157" t="s">
        <v>2684</v>
      </c>
      <c r="K510" s="81" t="s">
        <v>163</v>
      </c>
      <c r="L510" s="81" t="s">
        <v>6722</v>
      </c>
      <c r="M510" s="81" t="s">
        <v>5799</v>
      </c>
    </row>
    <row r="511" spans="1:13" ht="91" customHeight="1">
      <c r="A511" s="81" t="s">
        <v>2168</v>
      </c>
      <c r="B511" s="145" t="s">
        <v>2100</v>
      </c>
      <c r="C511" s="90">
        <v>27020</v>
      </c>
      <c r="D511" s="93" t="s">
        <v>2651</v>
      </c>
      <c r="E511" s="100" t="s">
        <v>6458</v>
      </c>
      <c r="F511" s="81"/>
      <c r="G511" s="94">
        <v>42319</v>
      </c>
      <c r="H511" s="152"/>
      <c r="I511" s="166"/>
      <c r="J511" s="157"/>
      <c r="K511" s="81" t="s">
        <v>2102</v>
      </c>
      <c r="L511" s="81" t="s">
        <v>4642</v>
      </c>
      <c r="M511" s="81" t="s">
        <v>2166</v>
      </c>
    </row>
    <row r="512" spans="1:13" ht="39" customHeight="1">
      <c r="A512" s="81" t="s">
        <v>2144</v>
      </c>
      <c r="B512" s="145" t="s">
        <v>2143</v>
      </c>
      <c r="C512" s="90">
        <v>27021</v>
      </c>
      <c r="D512" s="93" t="s">
        <v>2145</v>
      </c>
      <c r="E512" s="100" t="s">
        <v>6458</v>
      </c>
      <c r="F512" s="61" t="s">
        <v>2169</v>
      </c>
      <c r="G512" s="94">
        <v>42319</v>
      </c>
      <c r="H512" s="152"/>
      <c r="I512" s="166"/>
      <c r="J512" s="157"/>
      <c r="K512" s="81" t="s">
        <v>163</v>
      </c>
      <c r="L512" s="81" t="s">
        <v>4643</v>
      </c>
      <c r="M512" s="81" t="s">
        <v>2167</v>
      </c>
    </row>
    <row r="513" spans="1:13" ht="39" customHeight="1">
      <c r="A513" s="81" t="s">
        <v>7308</v>
      </c>
      <c r="B513" s="145" t="s">
        <v>2170</v>
      </c>
      <c r="C513" s="90">
        <v>27022</v>
      </c>
      <c r="D513" s="93" t="s">
        <v>2171</v>
      </c>
      <c r="E513" s="100" t="s">
        <v>2027</v>
      </c>
      <c r="F513" s="61" t="s">
        <v>2212</v>
      </c>
      <c r="G513" s="94">
        <v>42335</v>
      </c>
      <c r="H513" s="152"/>
      <c r="I513" s="166"/>
      <c r="J513" s="157"/>
      <c r="K513" s="81" t="s">
        <v>163</v>
      </c>
      <c r="L513" s="81" t="s">
        <v>4644</v>
      </c>
      <c r="M513" s="81" t="s">
        <v>2877</v>
      </c>
    </row>
    <row r="514" spans="1:13" ht="39" customHeight="1">
      <c r="A514" s="81" t="s">
        <v>2024</v>
      </c>
      <c r="B514" s="145" t="s">
        <v>2023</v>
      </c>
      <c r="C514" s="90">
        <v>27023</v>
      </c>
      <c r="D514" s="93" t="s">
        <v>2025</v>
      </c>
      <c r="E514" s="100" t="s">
        <v>6458</v>
      </c>
      <c r="F514" s="61" t="s">
        <v>2213</v>
      </c>
      <c r="G514" s="134">
        <v>42342</v>
      </c>
      <c r="H514" s="152"/>
      <c r="I514" s="166"/>
      <c r="J514" s="157"/>
      <c r="K514" s="81" t="s">
        <v>163</v>
      </c>
      <c r="L514" s="81" t="s">
        <v>4645</v>
      </c>
      <c r="M514" s="81" t="s">
        <v>2175</v>
      </c>
    </row>
    <row r="515" spans="1:13" ht="65" customHeight="1">
      <c r="A515" s="81" t="s">
        <v>2020</v>
      </c>
      <c r="B515" s="145" t="s">
        <v>2019</v>
      </c>
      <c r="C515" s="90">
        <v>27024</v>
      </c>
      <c r="D515" s="93" t="s">
        <v>2021</v>
      </c>
      <c r="E515" s="118" t="s">
        <v>2022</v>
      </c>
      <c r="F515" s="61" t="s">
        <v>2214</v>
      </c>
      <c r="G515" s="134">
        <v>42342</v>
      </c>
      <c r="H515" s="152">
        <v>45534</v>
      </c>
      <c r="I515" s="166" t="s">
        <v>7375</v>
      </c>
      <c r="J515" s="157"/>
      <c r="K515" s="81" t="s">
        <v>125</v>
      </c>
      <c r="L515" s="81" t="s">
        <v>7942</v>
      </c>
      <c r="M515" s="81" t="s">
        <v>2176</v>
      </c>
    </row>
    <row r="516" spans="1:13" ht="117" customHeight="1">
      <c r="A516" s="81" t="s">
        <v>2029</v>
      </c>
      <c r="B516" s="145" t="s">
        <v>2028</v>
      </c>
      <c r="C516" s="90">
        <v>27025</v>
      </c>
      <c r="D516" s="93" t="s">
        <v>2030</v>
      </c>
      <c r="E516" s="118" t="s">
        <v>2027</v>
      </c>
      <c r="F516" s="61" t="s">
        <v>2652</v>
      </c>
      <c r="G516" s="134">
        <v>42342</v>
      </c>
      <c r="H516" s="152"/>
      <c r="I516" s="166"/>
      <c r="J516" s="157"/>
      <c r="K516" s="81" t="s">
        <v>125</v>
      </c>
      <c r="L516" s="81" t="s">
        <v>4647</v>
      </c>
      <c r="M516" s="81" t="s">
        <v>2653</v>
      </c>
    </row>
    <row r="517" spans="1:13" ht="78" customHeight="1">
      <c r="A517" s="81" t="s">
        <v>5368</v>
      </c>
      <c r="B517" s="145" t="s">
        <v>3112</v>
      </c>
      <c r="C517" s="90">
        <v>27026</v>
      </c>
      <c r="D517" s="93" t="s">
        <v>2026</v>
      </c>
      <c r="E517" s="118" t="s">
        <v>2027</v>
      </c>
      <c r="F517" s="61" t="s">
        <v>2215</v>
      </c>
      <c r="G517" s="134">
        <v>42342</v>
      </c>
      <c r="H517" s="152">
        <v>45565</v>
      </c>
      <c r="I517" s="166" t="s">
        <v>7498</v>
      </c>
      <c r="J517" s="157"/>
      <c r="K517" s="81" t="s">
        <v>2125</v>
      </c>
      <c r="L517" s="81" t="s">
        <v>8417</v>
      </c>
      <c r="M517" s="81" t="s">
        <v>2177</v>
      </c>
    </row>
    <row r="518" spans="1:13" ht="65" customHeight="1">
      <c r="A518" s="81" t="s">
        <v>5369</v>
      </c>
      <c r="B518" s="145" t="s">
        <v>3113</v>
      </c>
      <c r="C518" s="90">
        <v>27027</v>
      </c>
      <c r="D518" s="93" t="s">
        <v>2033</v>
      </c>
      <c r="E518" s="100" t="s">
        <v>6458</v>
      </c>
      <c r="F518" s="61" t="s">
        <v>2216</v>
      </c>
      <c r="G518" s="134">
        <v>42342</v>
      </c>
      <c r="H518" s="152"/>
      <c r="I518" s="166"/>
      <c r="J518" s="157"/>
      <c r="K518" s="81" t="s">
        <v>125</v>
      </c>
      <c r="L518" s="81" t="s">
        <v>4648</v>
      </c>
      <c r="M518" s="81" t="s">
        <v>2178</v>
      </c>
    </row>
    <row r="519" spans="1:13" ht="65" customHeight="1">
      <c r="A519" s="81" t="s">
        <v>5370</v>
      </c>
      <c r="B519" s="145" t="s">
        <v>2031</v>
      </c>
      <c r="C519" s="90">
        <v>27028</v>
      </c>
      <c r="D519" s="93" t="s">
        <v>2032</v>
      </c>
      <c r="E519" s="100" t="s">
        <v>6458</v>
      </c>
      <c r="F519" s="61" t="s">
        <v>2217</v>
      </c>
      <c r="G519" s="134">
        <v>42342</v>
      </c>
      <c r="H519" s="152"/>
      <c r="I519" s="166"/>
      <c r="J519" s="157"/>
      <c r="K519" s="81" t="s">
        <v>2174</v>
      </c>
      <c r="L519" s="81" t="s">
        <v>8042</v>
      </c>
      <c r="M519" s="81" t="s">
        <v>2179</v>
      </c>
    </row>
    <row r="520" spans="1:13" ht="78" customHeight="1">
      <c r="A520" s="81" t="s">
        <v>5371</v>
      </c>
      <c r="B520" s="145" t="s">
        <v>2038</v>
      </c>
      <c r="C520" s="90">
        <v>27029</v>
      </c>
      <c r="D520" s="93" t="s">
        <v>2039</v>
      </c>
      <c r="E520" s="100" t="s">
        <v>6458</v>
      </c>
      <c r="F520" s="61" t="s">
        <v>2218</v>
      </c>
      <c r="G520" s="134">
        <v>42342</v>
      </c>
      <c r="H520" s="152"/>
      <c r="I520" s="166"/>
      <c r="J520" s="157"/>
      <c r="K520" s="81" t="s">
        <v>2174</v>
      </c>
      <c r="L520" s="81" t="s">
        <v>4649</v>
      </c>
      <c r="M520" s="81" t="s">
        <v>2180</v>
      </c>
    </row>
    <row r="521" spans="1:13" ht="78" customHeight="1">
      <c r="A521" s="81" t="s">
        <v>2035</v>
      </c>
      <c r="B521" s="145" t="s">
        <v>2034</v>
      </c>
      <c r="C521" s="90">
        <v>27030</v>
      </c>
      <c r="D521" s="93" t="s">
        <v>2036</v>
      </c>
      <c r="E521" s="118" t="s">
        <v>2037</v>
      </c>
      <c r="F521" s="61" t="s">
        <v>2219</v>
      </c>
      <c r="G521" s="134">
        <v>42342</v>
      </c>
      <c r="H521" s="152"/>
      <c r="I521" s="166"/>
      <c r="J521" s="157"/>
      <c r="K521" s="81" t="s">
        <v>125</v>
      </c>
      <c r="L521" s="81" t="s">
        <v>6719</v>
      </c>
      <c r="M521" s="81" t="s">
        <v>2181</v>
      </c>
    </row>
    <row r="522" spans="1:13" ht="52" customHeight="1">
      <c r="A522" s="81" t="s">
        <v>2041</v>
      </c>
      <c r="B522" s="145" t="s">
        <v>2040</v>
      </c>
      <c r="C522" s="90">
        <v>27031</v>
      </c>
      <c r="D522" s="93" t="s">
        <v>2042</v>
      </c>
      <c r="E522" s="100" t="s">
        <v>6458</v>
      </c>
      <c r="F522" s="61" t="s">
        <v>2220</v>
      </c>
      <c r="G522" s="94">
        <v>42342</v>
      </c>
      <c r="H522" s="152"/>
      <c r="I522" s="166"/>
      <c r="J522" s="157"/>
      <c r="K522" s="81" t="s">
        <v>2043</v>
      </c>
      <c r="L522" s="81" t="s">
        <v>4650</v>
      </c>
      <c r="M522" s="81" t="s">
        <v>2182</v>
      </c>
    </row>
    <row r="523" spans="1:13" ht="78" customHeight="1">
      <c r="A523" s="81" t="s">
        <v>3115</v>
      </c>
      <c r="B523" s="145" t="s">
        <v>3114</v>
      </c>
      <c r="C523" s="90">
        <v>27032</v>
      </c>
      <c r="D523" s="93" t="s">
        <v>2044</v>
      </c>
      <c r="E523" s="100" t="s">
        <v>6458</v>
      </c>
      <c r="F523" s="61" t="s">
        <v>2183</v>
      </c>
      <c r="G523" s="94">
        <v>42342</v>
      </c>
      <c r="H523" s="152"/>
      <c r="I523" s="166"/>
      <c r="J523" s="157"/>
      <c r="K523" s="81" t="s">
        <v>2045</v>
      </c>
      <c r="L523" s="81" t="s">
        <v>4651</v>
      </c>
      <c r="M523" s="81" t="s">
        <v>2184</v>
      </c>
    </row>
    <row r="524" spans="1:13" ht="78" customHeight="1">
      <c r="A524" s="81" t="s">
        <v>5372</v>
      </c>
      <c r="B524" s="145" t="s">
        <v>2046</v>
      </c>
      <c r="C524" s="90">
        <v>27033</v>
      </c>
      <c r="D524" s="93" t="s">
        <v>2047</v>
      </c>
      <c r="E524" s="100" t="s">
        <v>6458</v>
      </c>
      <c r="F524" s="61" t="s">
        <v>2221</v>
      </c>
      <c r="G524" s="94">
        <v>42342</v>
      </c>
      <c r="H524" s="152"/>
      <c r="I524" s="166"/>
      <c r="J524" s="157"/>
      <c r="K524" s="81" t="s">
        <v>2043</v>
      </c>
      <c r="L524" s="81" t="s">
        <v>5946</v>
      </c>
      <c r="M524" s="81" t="s">
        <v>2185</v>
      </c>
    </row>
    <row r="525" spans="1:13" ht="65" customHeight="1">
      <c r="A525" s="81" t="s">
        <v>5373</v>
      </c>
      <c r="B525" s="145" t="s">
        <v>2048</v>
      </c>
      <c r="C525" s="90">
        <v>27035</v>
      </c>
      <c r="D525" s="93" t="s">
        <v>2049</v>
      </c>
      <c r="E525" s="100" t="s">
        <v>6458</v>
      </c>
      <c r="F525" s="61" t="s">
        <v>2222</v>
      </c>
      <c r="G525" s="94">
        <v>42342</v>
      </c>
      <c r="H525" s="152"/>
      <c r="I525" s="166"/>
      <c r="J525" s="157"/>
      <c r="K525" s="81" t="s">
        <v>2043</v>
      </c>
      <c r="L525" s="81" t="s">
        <v>6718</v>
      </c>
      <c r="M525" s="81" t="s">
        <v>2186</v>
      </c>
    </row>
    <row r="526" spans="1:13" ht="91" customHeight="1">
      <c r="A526" s="81" t="s">
        <v>2206</v>
      </c>
      <c r="B526" s="145" t="s">
        <v>2050</v>
      </c>
      <c r="C526" s="90">
        <v>27036</v>
      </c>
      <c r="D526" s="93" t="s">
        <v>2051</v>
      </c>
      <c r="E526" s="100" t="s">
        <v>6458</v>
      </c>
      <c r="F526" s="61" t="s">
        <v>2187</v>
      </c>
      <c r="G526" s="94">
        <v>42342</v>
      </c>
      <c r="H526" s="152"/>
      <c r="I526" s="166"/>
      <c r="J526" s="157"/>
      <c r="K526" s="81" t="s">
        <v>2043</v>
      </c>
      <c r="L526" s="81" t="s">
        <v>4652</v>
      </c>
      <c r="M526" s="81" t="s">
        <v>2188</v>
      </c>
    </row>
    <row r="527" spans="1:13" ht="78" customHeight="1">
      <c r="A527" s="81" t="s">
        <v>5374</v>
      </c>
      <c r="B527" s="145" t="s">
        <v>3116</v>
      </c>
      <c r="C527" s="90">
        <v>27037</v>
      </c>
      <c r="D527" s="93" t="s">
        <v>2053</v>
      </c>
      <c r="E527" s="100" t="s">
        <v>6458</v>
      </c>
      <c r="F527" s="61" t="s">
        <v>2189</v>
      </c>
      <c r="G527" s="94">
        <v>42342</v>
      </c>
      <c r="H527" s="152">
        <v>44469</v>
      </c>
      <c r="I527" s="166" t="s">
        <v>5286</v>
      </c>
      <c r="J527" s="157"/>
      <c r="K527" s="81" t="s">
        <v>156</v>
      </c>
      <c r="L527" s="81" t="s">
        <v>5375</v>
      </c>
      <c r="M527" s="81" t="s">
        <v>2207</v>
      </c>
    </row>
    <row r="528" spans="1:13" ht="117" customHeight="1">
      <c r="A528" s="81" t="s">
        <v>2055</v>
      </c>
      <c r="B528" s="145" t="s">
        <v>2054</v>
      </c>
      <c r="C528" s="90">
        <v>27038</v>
      </c>
      <c r="D528" s="93" t="s">
        <v>2056</v>
      </c>
      <c r="E528" s="100" t="s">
        <v>6458</v>
      </c>
      <c r="F528" s="81"/>
      <c r="G528" s="94">
        <v>42342</v>
      </c>
      <c r="H528" s="152"/>
      <c r="I528" s="166"/>
      <c r="J528" s="157"/>
      <c r="K528" s="81" t="s">
        <v>2043</v>
      </c>
      <c r="L528" s="81" t="s">
        <v>4653</v>
      </c>
      <c r="M528" s="81" t="s">
        <v>2209</v>
      </c>
    </row>
    <row r="529" spans="1:13" ht="91" customHeight="1">
      <c r="A529" s="81" t="s">
        <v>2057</v>
      </c>
      <c r="B529" s="145" t="s">
        <v>2210</v>
      </c>
      <c r="C529" s="90">
        <v>27039</v>
      </c>
      <c r="D529" s="93" t="s">
        <v>2058</v>
      </c>
      <c r="E529" s="100" t="s">
        <v>6458</v>
      </c>
      <c r="F529" s="61" t="s">
        <v>2191</v>
      </c>
      <c r="G529" s="94">
        <v>42342</v>
      </c>
      <c r="H529" s="152"/>
      <c r="I529" s="166"/>
      <c r="J529" s="157"/>
      <c r="K529" s="81" t="s">
        <v>2045</v>
      </c>
      <c r="L529" s="81" t="s">
        <v>3168</v>
      </c>
      <c r="M529" s="81" t="s">
        <v>2190</v>
      </c>
    </row>
    <row r="530" spans="1:13" ht="78" customHeight="1">
      <c r="A530" s="81" t="s">
        <v>5376</v>
      </c>
      <c r="B530" s="145" t="s">
        <v>2059</v>
      </c>
      <c r="C530" s="90">
        <v>27040</v>
      </c>
      <c r="D530" s="93" t="s">
        <v>2060</v>
      </c>
      <c r="E530" s="100" t="s">
        <v>6458</v>
      </c>
      <c r="F530" s="61" t="s">
        <v>2192</v>
      </c>
      <c r="G530" s="94">
        <v>42342</v>
      </c>
      <c r="H530" s="152"/>
      <c r="I530" s="166"/>
      <c r="J530" s="157"/>
      <c r="K530" s="81" t="s">
        <v>2045</v>
      </c>
      <c r="L530" s="81" t="s">
        <v>4654</v>
      </c>
      <c r="M530" s="81" t="s">
        <v>2193</v>
      </c>
    </row>
    <row r="531" spans="1:13" ht="409.5" customHeight="1">
      <c r="A531" s="81" t="s">
        <v>2367</v>
      </c>
      <c r="B531" s="145" t="s">
        <v>2069</v>
      </c>
      <c r="C531" s="90">
        <v>27041</v>
      </c>
      <c r="D531" s="93" t="s">
        <v>2368</v>
      </c>
      <c r="E531" s="100" t="s">
        <v>6458</v>
      </c>
      <c r="F531" s="61" t="s">
        <v>2194</v>
      </c>
      <c r="G531" s="94">
        <v>42342</v>
      </c>
      <c r="H531" s="152">
        <v>43889</v>
      </c>
      <c r="I531" s="166" t="s">
        <v>2957</v>
      </c>
      <c r="J531" s="157" t="s">
        <v>2270</v>
      </c>
      <c r="K531" s="81" t="s">
        <v>125</v>
      </c>
      <c r="L531" s="169" t="s">
        <v>8473</v>
      </c>
      <c r="M531" s="81" t="s">
        <v>2254</v>
      </c>
    </row>
    <row r="532" spans="1:13" ht="130" customHeight="1">
      <c r="A532" s="81" t="s">
        <v>2205</v>
      </c>
      <c r="B532" s="145" t="s">
        <v>3117</v>
      </c>
      <c r="C532" s="90">
        <v>27042</v>
      </c>
      <c r="D532" s="93" t="s">
        <v>2072</v>
      </c>
      <c r="E532" s="100" t="s">
        <v>2027</v>
      </c>
      <c r="F532" s="61" t="s">
        <v>2195</v>
      </c>
      <c r="G532" s="94">
        <v>42342</v>
      </c>
      <c r="H532" s="152"/>
      <c r="I532" s="166"/>
      <c r="J532" s="157"/>
      <c r="K532" s="81" t="s">
        <v>2043</v>
      </c>
      <c r="L532" s="81" t="s">
        <v>7369</v>
      </c>
      <c r="M532" s="81" t="s">
        <v>2196</v>
      </c>
    </row>
    <row r="533" spans="1:13" ht="52" customHeight="1">
      <c r="A533" s="81" t="s">
        <v>2108</v>
      </c>
      <c r="B533" s="145" t="s">
        <v>2107</v>
      </c>
      <c r="C533" s="90">
        <v>27044</v>
      </c>
      <c r="D533" s="93" t="s">
        <v>2109</v>
      </c>
      <c r="E533" s="100" t="s">
        <v>2099</v>
      </c>
      <c r="F533" s="81"/>
      <c r="G533" s="94">
        <v>42342</v>
      </c>
      <c r="H533" s="152"/>
      <c r="I533" s="166"/>
      <c r="J533" s="157"/>
      <c r="K533" s="81" t="s">
        <v>2102</v>
      </c>
      <c r="L533" s="81" t="s">
        <v>4655</v>
      </c>
      <c r="M533" s="81" t="s">
        <v>2197</v>
      </c>
    </row>
    <row r="534" spans="1:13" ht="39" customHeight="1">
      <c r="A534" s="81" t="s">
        <v>2111</v>
      </c>
      <c r="B534" s="145" t="s">
        <v>2110</v>
      </c>
      <c r="C534" s="90">
        <v>27045</v>
      </c>
      <c r="D534" s="93" t="s">
        <v>2112</v>
      </c>
      <c r="E534" s="100" t="s">
        <v>2099</v>
      </c>
      <c r="F534" s="81"/>
      <c r="G534" s="94">
        <v>42342</v>
      </c>
      <c r="H534" s="152"/>
      <c r="I534" s="166"/>
      <c r="J534" s="157"/>
      <c r="K534" s="81" t="s">
        <v>125</v>
      </c>
      <c r="L534" s="81" t="s">
        <v>4656</v>
      </c>
      <c r="M534" s="81" t="s">
        <v>2198</v>
      </c>
    </row>
    <row r="535" spans="1:13" ht="52" customHeight="1">
      <c r="A535" s="81" t="s">
        <v>5377</v>
      </c>
      <c r="B535" s="145" t="s">
        <v>2172</v>
      </c>
      <c r="C535" s="90">
        <v>27046</v>
      </c>
      <c r="D535" s="93" t="s">
        <v>2173</v>
      </c>
      <c r="E535" s="100" t="s">
        <v>6458</v>
      </c>
      <c r="F535" s="61" t="s">
        <v>2199</v>
      </c>
      <c r="G535" s="94">
        <v>42342</v>
      </c>
      <c r="H535" s="152"/>
      <c r="I535" s="166"/>
      <c r="J535" s="157"/>
      <c r="K535" s="81" t="s">
        <v>2043</v>
      </c>
      <c r="L535" s="81" t="s">
        <v>4657</v>
      </c>
      <c r="M535" s="81" t="s">
        <v>2200</v>
      </c>
    </row>
    <row r="536" spans="1:13" ht="65" customHeight="1">
      <c r="A536" s="81" t="s">
        <v>5378</v>
      </c>
      <c r="B536" s="145" t="s">
        <v>3118</v>
      </c>
      <c r="C536" s="90">
        <v>27047</v>
      </c>
      <c r="D536" s="93" t="s">
        <v>2142</v>
      </c>
      <c r="E536" s="100" t="s">
        <v>6458</v>
      </c>
      <c r="F536" s="61" t="s">
        <v>2201</v>
      </c>
      <c r="G536" s="94">
        <v>42342</v>
      </c>
      <c r="H536" s="152">
        <v>44498</v>
      </c>
      <c r="I536" s="166" t="s">
        <v>5417</v>
      </c>
      <c r="J536" s="157" t="s">
        <v>6826</v>
      </c>
      <c r="K536" s="81" t="s">
        <v>2043</v>
      </c>
      <c r="L536" s="81" t="s">
        <v>4658</v>
      </c>
      <c r="M536" s="81" t="s">
        <v>2202</v>
      </c>
    </row>
    <row r="537" spans="1:13" ht="52" customHeight="1">
      <c r="A537" s="81" t="s">
        <v>2157</v>
      </c>
      <c r="B537" s="145" t="s">
        <v>2156</v>
      </c>
      <c r="C537" s="90">
        <v>27048</v>
      </c>
      <c r="D537" s="93" t="s">
        <v>2158</v>
      </c>
      <c r="E537" s="100" t="s">
        <v>6458</v>
      </c>
      <c r="F537" s="61" t="s">
        <v>2203</v>
      </c>
      <c r="G537" s="94">
        <v>42342</v>
      </c>
      <c r="H537" s="152"/>
      <c r="I537" s="166"/>
      <c r="J537" s="157"/>
      <c r="K537" s="81" t="s">
        <v>2043</v>
      </c>
      <c r="L537" s="81" t="s">
        <v>4659</v>
      </c>
      <c r="M537" s="81" t="s">
        <v>8769</v>
      </c>
    </row>
    <row r="538" spans="1:13" ht="52" customHeight="1">
      <c r="A538" s="81" t="s">
        <v>2164</v>
      </c>
      <c r="B538" s="145" t="s">
        <v>2163</v>
      </c>
      <c r="C538" s="90">
        <v>27049</v>
      </c>
      <c r="D538" s="93" t="s">
        <v>2165</v>
      </c>
      <c r="E538" s="100" t="s">
        <v>6458</v>
      </c>
      <c r="F538" s="81"/>
      <c r="G538" s="94">
        <v>42342</v>
      </c>
      <c r="H538" s="152"/>
      <c r="I538" s="166"/>
      <c r="J538" s="157"/>
      <c r="K538" s="81" t="s">
        <v>2125</v>
      </c>
      <c r="L538" s="81" t="s">
        <v>4660</v>
      </c>
      <c r="M538" s="81" t="s">
        <v>2204</v>
      </c>
    </row>
    <row r="539" spans="1:13" ht="65" customHeight="1">
      <c r="A539" s="81" t="s">
        <v>5380</v>
      </c>
      <c r="B539" s="145" t="s">
        <v>2154</v>
      </c>
      <c r="C539" s="90">
        <v>27050</v>
      </c>
      <c r="D539" s="93" t="s">
        <v>1600</v>
      </c>
      <c r="E539" s="100" t="s">
        <v>2099</v>
      </c>
      <c r="F539" s="81" t="s">
        <v>5379</v>
      </c>
      <c r="G539" s="94">
        <v>42383</v>
      </c>
      <c r="H539" s="152">
        <v>43798</v>
      </c>
      <c r="I539" s="166" t="s">
        <v>2876</v>
      </c>
      <c r="J539" s="157"/>
      <c r="K539" s="81" t="s">
        <v>163</v>
      </c>
      <c r="L539" s="81" t="s">
        <v>4661</v>
      </c>
      <c r="M539" s="81" t="s">
        <v>1307</v>
      </c>
    </row>
    <row r="540" spans="1:13" ht="52" customHeight="1">
      <c r="A540" s="81" t="s">
        <v>2265</v>
      </c>
      <c r="B540" s="145" t="s">
        <v>2264</v>
      </c>
      <c r="C540" s="90">
        <v>27051</v>
      </c>
      <c r="D540" s="93" t="s">
        <v>2266</v>
      </c>
      <c r="E540" s="100" t="s">
        <v>2027</v>
      </c>
      <c r="F540" s="61" t="s">
        <v>2323</v>
      </c>
      <c r="G540" s="94">
        <v>42430</v>
      </c>
      <c r="H540" s="152"/>
      <c r="I540" s="166"/>
      <c r="J540" s="157"/>
      <c r="K540" s="81" t="s">
        <v>2043</v>
      </c>
      <c r="L540" s="81" t="s">
        <v>4662</v>
      </c>
      <c r="M540" s="81" t="s">
        <v>2296</v>
      </c>
    </row>
    <row r="541" spans="1:13" ht="52" customHeight="1">
      <c r="A541" s="81" t="s">
        <v>2262</v>
      </c>
      <c r="B541" s="145" t="s">
        <v>2261</v>
      </c>
      <c r="C541" s="90">
        <v>27052</v>
      </c>
      <c r="D541" s="93" t="s">
        <v>2263</v>
      </c>
      <c r="E541" s="100" t="s">
        <v>2037</v>
      </c>
      <c r="F541" s="61" t="s">
        <v>2323</v>
      </c>
      <c r="G541" s="94">
        <v>42430</v>
      </c>
      <c r="H541" s="152"/>
      <c r="I541" s="166"/>
      <c r="J541" s="157"/>
      <c r="K541" s="81" t="s">
        <v>2043</v>
      </c>
      <c r="L541" s="81" t="s">
        <v>4663</v>
      </c>
      <c r="M541" s="81" t="s">
        <v>2296</v>
      </c>
    </row>
    <row r="542" spans="1:13" ht="39" customHeight="1">
      <c r="A542" s="81" t="s">
        <v>2268</v>
      </c>
      <c r="B542" s="145" t="s">
        <v>2267</v>
      </c>
      <c r="C542" s="90">
        <v>27053</v>
      </c>
      <c r="D542" s="93" t="s">
        <v>2269</v>
      </c>
      <c r="E542" s="100" t="s">
        <v>2246</v>
      </c>
      <c r="F542" s="61" t="s">
        <v>2324</v>
      </c>
      <c r="G542" s="94">
        <v>42433</v>
      </c>
      <c r="H542" s="152"/>
      <c r="I542" s="166"/>
      <c r="J542" s="157"/>
      <c r="K542" s="81" t="s">
        <v>2043</v>
      </c>
      <c r="L542" s="81" t="s">
        <v>4664</v>
      </c>
      <c r="M542" s="81" t="s">
        <v>2300</v>
      </c>
    </row>
    <row r="543" spans="1:13" ht="39" customHeight="1">
      <c r="A543" s="81" t="s">
        <v>2275</v>
      </c>
      <c r="B543" s="145" t="s">
        <v>2274</v>
      </c>
      <c r="C543" s="90">
        <v>27054</v>
      </c>
      <c r="D543" s="93" t="s">
        <v>2276</v>
      </c>
      <c r="E543" s="100" t="s">
        <v>6458</v>
      </c>
      <c r="F543" s="61" t="s">
        <v>2325</v>
      </c>
      <c r="G543" s="94">
        <v>42433</v>
      </c>
      <c r="H543" s="152"/>
      <c r="I543" s="166"/>
      <c r="J543" s="157"/>
      <c r="K543" s="81" t="s">
        <v>156</v>
      </c>
      <c r="L543" s="81" t="s">
        <v>4665</v>
      </c>
      <c r="M543" s="81" t="s">
        <v>2277</v>
      </c>
    </row>
    <row r="544" spans="1:13" ht="52" customHeight="1">
      <c r="A544" s="81" t="s">
        <v>2417</v>
      </c>
      <c r="B544" s="145" t="s">
        <v>2283</v>
      </c>
      <c r="C544" s="90">
        <v>27055</v>
      </c>
      <c r="D544" s="93" t="s">
        <v>2284</v>
      </c>
      <c r="E544" s="100" t="s">
        <v>2299</v>
      </c>
      <c r="F544" s="61" t="s">
        <v>2326</v>
      </c>
      <c r="G544" s="94">
        <v>42433</v>
      </c>
      <c r="H544" s="152"/>
      <c r="I544" s="166"/>
      <c r="J544" s="157"/>
      <c r="K544" s="81" t="s">
        <v>2043</v>
      </c>
      <c r="L544" s="81" t="s">
        <v>4666</v>
      </c>
      <c r="M544" s="81" t="s">
        <v>2285</v>
      </c>
    </row>
    <row r="545" spans="1:32" ht="156" customHeight="1">
      <c r="A545" s="81" t="s">
        <v>3119</v>
      </c>
      <c r="B545" s="145" t="s">
        <v>3120</v>
      </c>
      <c r="C545" s="90">
        <v>27056</v>
      </c>
      <c r="D545" s="93" t="s">
        <v>2286</v>
      </c>
      <c r="E545" s="100" t="s">
        <v>699</v>
      </c>
      <c r="F545" s="61" t="s">
        <v>2331</v>
      </c>
      <c r="G545" s="94">
        <v>42437</v>
      </c>
      <c r="H545" s="152"/>
      <c r="I545" s="166"/>
      <c r="J545" s="157"/>
      <c r="K545" s="81" t="s">
        <v>125</v>
      </c>
      <c r="L545" s="81" t="s">
        <v>4667</v>
      </c>
      <c r="M545" s="81" t="s">
        <v>2321</v>
      </c>
      <c r="N545" s="84" t="s">
        <v>2303</v>
      </c>
      <c r="O545" s="84" t="s">
        <v>2304</v>
      </c>
      <c r="P545" s="84" t="s">
        <v>2305</v>
      </c>
      <c r="Q545" s="84" t="s">
        <v>2293</v>
      </c>
      <c r="R545" s="84" t="s">
        <v>2306</v>
      </c>
      <c r="S545" s="84" t="s">
        <v>2307</v>
      </c>
      <c r="T545" s="84" t="s">
        <v>2308</v>
      </c>
      <c r="U545" s="84" t="s">
        <v>2288</v>
      </c>
      <c r="V545" s="84" t="s">
        <v>2309</v>
      </c>
      <c r="W545" s="84" t="s">
        <v>2310</v>
      </c>
      <c r="X545" s="84" t="s">
        <v>2311</v>
      </c>
      <c r="Y545" s="84" t="s">
        <v>2289</v>
      </c>
      <c r="Z545" s="84" t="s">
        <v>2312</v>
      </c>
      <c r="AA545" s="84" t="s">
        <v>2313</v>
      </c>
      <c r="AB545" s="84" t="s">
        <v>2314</v>
      </c>
      <c r="AC545" s="84" t="s">
        <v>2290</v>
      </c>
      <c r="AD545" s="84" t="s">
        <v>2315</v>
      </c>
      <c r="AE545" s="84" t="s">
        <v>2316</v>
      </c>
      <c r="AF545" s="84" t="s">
        <v>2317</v>
      </c>
    </row>
    <row r="546" spans="1:32" ht="156" customHeight="1">
      <c r="A546" s="81" t="s">
        <v>2292</v>
      </c>
      <c r="B546" s="145" t="s">
        <v>2291</v>
      </c>
      <c r="C546" s="90">
        <v>27057</v>
      </c>
      <c r="D546" s="93" t="s">
        <v>2286</v>
      </c>
      <c r="E546" s="100" t="s">
        <v>699</v>
      </c>
      <c r="F546" s="61" t="s">
        <v>2332</v>
      </c>
      <c r="G546" s="94">
        <v>42437</v>
      </c>
      <c r="H546" s="152"/>
      <c r="I546" s="166"/>
      <c r="J546" s="157"/>
      <c r="K546" s="81" t="s">
        <v>121</v>
      </c>
      <c r="L546" s="81" t="s">
        <v>4667</v>
      </c>
      <c r="M546" s="81" t="s">
        <v>2287</v>
      </c>
      <c r="N546" s="84" t="s">
        <v>2303</v>
      </c>
      <c r="O546" s="84" t="s">
        <v>2304</v>
      </c>
      <c r="P546" s="84" t="s">
        <v>2305</v>
      </c>
      <c r="Q546" s="84" t="s">
        <v>2293</v>
      </c>
      <c r="R546" s="84" t="s">
        <v>2306</v>
      </c>
      <c r="S546" s="84" t="s">
        <v>2307</v>
      </c>
      <c r="T546" s="84" t="s">
        <v>2308</v>
      </c>
      <c r="U546" s="84" t="s">
        <v>2288</v>
      </c>
      <c r="V546" s="84" t="s">
        <v>2309</v>
      </c>
      <c r="W546" s="84" t="s">
        <v>2310</v>
      </c>
      <c r="X546" s="84" t="s">
        <v>2311</v>
      </c>
      <c r="Y546" s="84" t="s">
        <v>2289</v>
      </c>
      <c r="Z546" s="84" t="s">
        <v>2312</v>
      </c>
      <c r="AA546" s="84" t="s">
        <v>2313</v>
      </c>
      <c r="AB546" s="84" t="s">
        <v>2314</v>
      </c>
      <c r="AC546" s="84" t="s">
        <v>2290</v>
      </c>
      <c r="AD546" s="84" t="s">
        <v>2315</v>
      </c>
      <c r="AE546" s="84" t="s">
        <v>2316</v>
      </c>
      <c r="AF546" s="84" t="s">
        <v>2317</v>
      </c>
    </row>
    <row r="547" spans="1:32" ht="91" customHeight="1">
      <c r="A547" s="81" t="s">
        <v>2295</v>
      </c>
      <c r="B547" s="145" t="s">
        <v>2294</v>
      </c>
      <c r="C547" s="90">
        <v>27058</v>
      </c>
      <c r="D547" s="93" t="s">
        <v>2286</v>
      </c>
      <c r="E547" s="100" t="s">
        <v>699</v>
      </c>
      <c r="F547" s="61" t="s">
        <v>2331</v>
      </c>
      <c r="G547" s="94">
        <v>42437</v>
      </c>
      <c r="H547" s="152"/>
      <c r="I547" s="166"/>
      <c r="J547" s="157"/>
      <c r="K547" s="81" t="s">
        <v>2045</v>
      </c>
      <c r="L547" s="81" t="s">
        <v>4668</v>
      </c>
      <c r="M547" s="81" t="s">
        <v>2322</v>
      </c>
      <c r="N547" s="84" t="s">
        <v>2318</v>
      </c>
      <c r="O547" s="84" t="s">
        <v>2319</v>
      </c>
      <c r="P547" s="84" t="s">
        <v>2320</v>
      </c>
    </row>
    <row r="548" spans="1:32" ht="104" customHeight="1">
      <c r="A548" s="81" t="s">
        <v>5381</v>
      </c>
      <c r="B548" s="145" t="s">
        <v>2278</v>
      </c>
      <c r="C548" s="90">
        <v>27059</v>
      </c>
      <c r="D548" s="93" t="s">
        <v>2279</v>
      </c>
      <c r="E548" s="100" t="s">
        <v>6458</v>
      </c>
      <c r="F548" s="61" t="s">
        <v>2333</v>
      </c>
      <c r="G548" s="94">
        <v>42439</v>
      </c>
      <c r="H548" s="152"/>
      <c r="I548" s="166"/>
      <c r="J548" s="157"/>
      <c r="K548" s="81" t="s">
        <v>2045</v>
      </c>
      <c r="L548" s="81" t="s">
        <v>4669</v>
      </c>
      <c r="M548" s="81" t="s">
        <v>2334</v>
      </c>
    </row>
    <row r="549" spans="1:32" ht="39" customHeight="1">
      <c r="A549" s="81" t="s">
        <v>5383</v>
      </c>
      <c r="B549" s="145" t="s">
        <v>2280</v>
      </c>
      <c r="C549" s="90">
        <v>27060</v>
      </c>
      <c r="D549" s="93" t="s">
        <v>2032</v>
      </c>
      <c r="E549" s="100" t="s">
        <v>6458</v>
      </c>
      <c r="F549" s="61" t="s">
        <v>3165</v>
      </c>
      <c r="G549" s="94">
        <v>42439</v>
      </c>
      <c r="H549" s="152">
        <v>45230</v>
      </c>
      <c r="I549" s="166" t="s">
        <v>6586</v>
      </c>
      <c r="J549" s="157"/>
      <c r="K549" s="81" t="s">
        <v>163</v>
      </c>
      <c r="L549" s="81" t="s">
        <v>5382</v>
      </c>
      <c r="M549" s="81" t="s">
        <v>2335</v>
      </c>
    </row>
    <row r="550" spans="1:32" ht="52" customHeight="1">
      <c r="A550" s="81" t="s">
        <v>5384</v>
      </c>
      <c r="B550" s="145" t="s">
        <v>2281</v>
      </c>
      <c r="C550" s="90">
        <v>27061</v>
      </c>
      <c r="D550" s="93" t="s">
        <v>2282</v>
      </c>
      <c r="E550" s="100" t="s">
        <v>6458</v>
      </c>
      <c r="F550" s="61" t="s">
        <v>2336</v>
      </c>
      <c r="G550" s="94">
        <v>42439</v>
      </c>
      <c r="H550" s="152"/>
      <c r="I550" s="166"/>
      <c r="J550" s="157"/>
      <c r="K550" s="81" t="s">
        <v>2045</v>
      </c>
      <c r="L550" s="81" t="s">
        <v>5947</v>
      </c>
      <c r="M550" s="81" t="s">
        <v>2337</v>
      </c>
    </row>
    <row r="551" spans="1:32" ht="52" customHeight="1">
      <c r="A551" s="81" t="s">
        <v>2298</v>
      </c>
      <c r="B551" s="145" t="s">
        <v>2297</v>
      </c>
      <c r="C551" s="90">
        <v>27062</v>
      </c>
      <c r="D551" s="93" t="s">
        <v>2033</v>
      </c>
      <c r="E551" s="100" t="s">
        <v>6458</v>
      </c>
      <c r="F551" s="61" t="s">
        <v>2338</v>
      </c>
      <c r="G551" s="94">
        <v>42439</v>
      </c>
      <c r="H551" s="152"/>
      <c r="I551" s="166"/>
      <c r="J551" s="157"/>
      <c r="K551" s="81" t="s">
        <v>156</v>
      </c>
      <c r="L551" s="81" t="s">
        <v>4670</v>
      </c>
      <c r="M551" s="81" t="s">
        <v>2339</v>
      </c>
    </row>
    <row r="552" spans="1:32" ht="78" customHeight="1">
      <c r="A552" s="81" t="s">
        <v>4979</v>
      </c>
      <c r="B552" s="145" t="s">
        <v>2456</v>
      </c>
      <c r="C552" s="90">
        <v>27063</v>
      </c>
      <c r="D552" s="93" t="s">
        <v>5385</v>
      </c>
      <c r="E552" s="100" t="s">
        <v>6458</v>
      </c>
      <c r="F552" s="61" t="s">
        <v>3071</v>
      </c>
      <c r="G552" s="94">
        <v>42439</v>
      </c>
      <c r="H552" s="152"/>
      <c r="I552" s="166"/>
      <c r="J552" s="157"/>
      <c r="K552" s="81" t="s">
        <v>2045</v>
      </c>
      <c r="L552" s="81" t="s">
        <v>4671</v>
      </c>
      <c r="M552" s="81" t="s">
        <v>2340</v>
      </c>
    </row>
    <row r="553" spans="1:32" ht="52" customHeight="1">
      <c r="A553" s="81" t="s">
        <v>5386</v>
      </c>
      <c r="B553" s="145" t="s">
        <v>2147</v>
      </c>
      <c r="C553" s="90">
        <v>27064</v>
      </c>
      <c r="D553" s="93" t="s">
        <v>2148</v>
      </c>
      <c r="E553" s="100" t="s">
        <v>2149</v>
      </c>
      <c r="F553" s="61" t="s">
        <v>2346</v>
      </c>
      <c r="G553" s="94">
        <v>42444</v>
      </c>
      <c r="H553" s="152"/>
      <c r="I553" s="166"/>
      <c r="J553" s="157"/>
      <c r="K553" s="81" t="s">
        <v>156</v>
      </c>
      <c r="L553" s="81" t="s">
        <v>4672</v>
      </c>
      <c r="M553" s="81" t="s">
        <v>2341</v>
      </c>
    </row>
    <row r="554" spans="1:32" ht="91" customHeight="1">
      <c r="A554" s="81" t="s">
        <v>2347</v>
      </c>
      <c r="B554" s="145" t="s">
        <v>3121</v>
      </c>
      <c r="C554" s="90">
        <v>27065</v>
      </c>
      <c r="D554" s="93" t="s">
        <v>2245</v>
      </c>
      <c r="E554" s="100" t="s">
        <v>2022</v>
      </c>
      <c r="F554" s="61" t="s">
        <v>3072</v>
      </c>
      <c r="G554" s="94">
        <v>42444</v>
      </c>
      <c r="H554" s="152"/>
      <c r="I554" s="166"/>
      <c r="J554" s="157"/>
      <c r="K554" s="81" t="s">
        <v>2043</v>
      </c>
      <c r="L554" s="81" t="s">
        <v>4673</v>
      </c>
      <c r="M554" s="81" t="s">
        <v>2342</v>
      </c>
    </row>
    <row r="555" spans="1:32" ht="91" customHeight="1">
      <c r="A555" s="81" t="s">
        <v>5387</v>
      </c>
      <c r="B555" s="145" t="s">
        <v>2248</v>
      </c>
      <c r="C555" s="90">
        <v>27066</v>
      </c>
      <c r="D555" s="93" t="s">
        <v>2250</v>
      </c>
      <c r="E555" s="100" t="s">
        <v>2302</v>
      </c>
      <c r="F555" s="61" t="s">
        <v>2839</v>
      </c>
      <c r="G555" s="94">
        <v>42444</v>
      </c>
      <c r="H555" s="94">
        <v>43882</v>
      </c>
      <c r="I555" s="167" t="s">
        <v>2951</v>
      </c>
      <c r="J555" s="157" t="s">
        <v>2952</v>
      </c>
      <c r="K555" s="81" t="s">
        <v>125</v>
      </c>
      <c r="L555" s="81" t="s">
        <v>8471</v>
      </c>
      <c r="M555" s="81" t="s">
        <v>2343</v>
      </c>
    </row>
    <row r="556" spans="1:32" ht="65" customHeight="1">
      <c r="A556" s="81" t="s">
        <v>2552</v>
      </c>
      <c r="B556" s="145" t="s">
        <v>3122</v>
      </c>
      <c r="C556" s="90">
        <v>27067</v>
      </c>
      <c r="D556" s="93" t="s">
        <v>2418</v>
      </c>
      <c r="E556" s="100" t="s">
        <v>6458</v>
      </c>
      <c r="F556" s="61" t="s">
        <v>2344</v>
      </c>
      <c r="G556" s="94">
        <v>42444</v>
      </c>
      <c r="H556" s="152"/>
      <c r="I556" s="166"/>
      <c r="J556" s="157"/>
      <c r="K556" s="81" t="s">
        <v>163</v>
      </c>
      <c r="L556" s="81" t="s">
        <v>4674</v>
      </c>
      <c r="M556" s="81" t="s">
        <v>2345</v>
      </c>
    </row>
    <row r="557" spans="1:32" ht="52" customHeight="1">
      <c r="A557" s="81" t="s">
        <v>5389</v>
      </c>
      <c r="B557" s="145" t="s">
        <v>2327</v>
      </c>
      <c r="C557" s="90">
        <v>27068</v>
      </c>
      <c r="D557" s="93" t="s">
        <v>5388</v>
      </c>
      <c r="E557" s="100" t="s">
        <v>2027</v>
      </c>
      <c r="F557" s="61" t="s">
        <v>2354</v>
      </c>
      <c r="G557" s="94">
        <v>42454</v>
      </c>
      <c r="H557" s="152"/>
      <c r="I557" s="166"/>
      <c r="J557" s="157"/>
      <c r="K557" s="81" t="s">
        <v>2043</v>
      </c>
      <c r="L557" s="81" t="s">
        <v>4675</v>
      </c>
      <c r="M557" s="81" t="s">
        <v>2353</v>
      </c>
    </row>
    <row r="558" spans="1:32" ht="39" customHeight="1">
      <c r="A558" s="81" t="s">
        <v>3171</v>
      </c>
      <c r="B558" s="145" t="s">
        <v>3172</v>
      </c>
      <c r="C558" s="90">
        <v>28001</v>
      </c>
      <c r="D558" s="93" t="s">
        <v>3173</v>
      </c>
      <c r="E558" s="100" t="s">
        <v>91</v>
      </c>
      <c r="F558" s="61" t="s">
        <v>3174</v>
      </c>
      <c r="G558" s="94">
        <v>42501</v>
      </c>
      <c r="H558" s="152"/>
      <c r="I558" s="166"/>
      <c r="J558" s="157"/>
      <c r="K558" s="81" t="s">
        <v>2370</v>
      </c>
      <c r="L558" s="81" t="s">
        <v>4676</v>
      </c>
      <c r="M558" s="81" t="s">
        <v>2361</v>
      </c>
    </row>
    <row r="559" spans="1:32" ht="143" customHeight="1">
      <c r="A559" s="81" t="s">
        <v>5390</v>
      </c>
      <c r="B559" s="145" t="s">
        <v>2255</v>
      </c>
      <c r="C559" s="90">
        <v>28002</v>
      </c>
      <c r="D559" s="93" t="s">
        <v>2256</v>
      </c>
      <c r="E559" s="100" t="s">
        <v>2099</v>
      </c>
      <c r="F559" s="61" t="s">
        <v>2362</v>
      </c>
      <c r="G559" s="94">
        <v>42501</v>
      </c>
      <c r="H559" s="152"/>
      <c r="I559" s="166"/>
      <c r="J559" s="157"/>
      <c r="K559" s="81" t="s">
        <v>163</v>
      </c>
      <c r="L559" s="81" t="s">
        <v>4677</v>
      </c>
      <c r="M559" s="81" t="s">
        <v>3175</v>
      </c>
    </row>
    <row r="560" spans="1:32" ht="52" customHeight="1">
      <c r="A560" s="81" t="s">
        <v>5948</v>
      </c>
      <c r="B560" s="145" t="s">
        <v>5949</v>
      </c>
      <c r="C560" s="90">
        <v>28003</v>
      </c>
      <c r="D560" s="93" t="s">
        <v>3176</v>
      </c>
      <c r="E560" s="100" t="s">
        <v>2027</v>
      </c>
      <c r="F560" s="61" t="s">
        <v>5950</v>
      </c>
      <c r="G560" s="94">
        <v>42501</v>
      </c>
      <c r="H560" s="152"/>
      <c r="I560" s="166"/>
      <c r="J560" s="157"/>
      <c r="K560" s="81" t="s">
        <v>163</v>
      </c>
      <c r="L560" s="81" t="s">
        <v>4678</v>
      </c>
      <c r="M560" s="81" t="s">
        <v>3177</v>
      </c>
    </row>
    <row r="561" spans="1:13" ht="117" customHeight="1">
      <c r="A561" s="81" t="s">
        <v>2258</v>
      </c>
      <c r="B561" s="145" t="s">
        <v>2257</v>
      </c>
      <c r="C561" s="90">
        <v>28004</v>
      </c>
      <c r="D561" s="93" t="s">
        <v>1598</v>
      </c>
      <c r="E561" s="100" t="s">
        <v>2099</v>
      </c>
      <c r="F561" s="81" t="s">
        <v>2259</v>
      </c>
      <c r="G561" s="94">
        <v>42501</v>
      </c>
      <c r="H561" s="152">
        <v>44834</v>
      </c>
      <c r="I561" s="166" t="s">
        <v>5910</v>
      </c>
      <c r="J561" s="157"/>
      <c r="K561" s="81" t="s">
        <v>3178</v>
      </c>
      <c r="L561" s="81" t="s">
        <v>7895</v>
      </c>
      <c r="M561" s="81" t="s">
        <v>3179</v>
      </c>
    </row>
    <row r="562" spans="1:13" ht="52" customHeight="1">
      <c r="A562" s="81" t="s">
        <v>2273</v>
      </c>
      <c r="B562" s="145" t="s">
        <v>2272</v>
      </c>
      <c r="C562" s="90">
        <v>28005</v>
      </c>
      <c r="D562" s="93" t="s">
        <v>950</v>
      </c>
      <c r="E562" s="100" t="s">
        <v>2360</v>
      </c>
      <c r="F562" s="81">
        <v>0</v>
      </c>
      <c r="G562" s="94">
        <v>42501</v>
      </c>
      <c r="H562" s="152"/>
      <c r="I562" s="166"/>
      <c r="J562" s="157"/>
      <c r="K562" s="81" t="s">
        <v>2102</v>
      </c>
      <c r="L562" s="81" t="s">
        <v>4679</v>
      </c>
      <c r="M562" s="81" t="s">
        <v>3180</v>
      </c>
    </row>
    <row r="563" spans="1:13" ht="52" customHeight="1">
      <c r="A563" s="81" t="s">
        <v>2329</v>
      </c>
      <c r="B563" s="145" t="s">
        <v>2328</v>
      </c>
      <c r="C563" s="90">
        <v>28006</v>
      </c>
      <c r="D563" s="93" t="s">
        <v>6619</v>
      </c>
      <c r="E563" s="100" t="s">
        <v>2027</v>
      </c>
      <c r="F563" s="81" t="s">
        <v>2330</v>
      </c>
      <c r="G563" s="94">
        <v>42501</v>
      </c>
      <c r="H563" s="152"/>
      <c r="I563" s="166"/>
      <c r="J563" s="157"/>
      <c r="K563" s="81" t="s">
        <v>163</v>
      </c>
      <c r="L563" s="81" t="s">
        <v>4680</v>
      </c>
      <c r="M563" s="81" t="s">
        <v>3181</v>
      </c>
    </row>
    <row r="564" spans="1:13" ht="39" customHeight="1">
      <c r="A564" s="81" t="s">
        <v>2349</v>
      </c>
      <c r="B564" s="145" t="s">
        <v>2348</v>
      </c>
      <c r="C564" s="90">
        <v>28007</v>
      </c>
      <c r="D564" s="93" t="s">
        <v>1959</v>
      </c>
      <c r="E564" s="100" t="s">
        <v>2352</v>
      </c>
      <c r="F564" s="81" t="s">
        <v>2350</v>
      </c>
      <c r="G564" s="94">
        <v>42583</v>
      </c>
      <c r="H564" s="152"/>
      <c r="I564" s="166"/>
      <c r="J564" s="157"/>
      <c r="K564" s="81" t="s">
        <v>2045</v>
      </c>
      <c r="L564" s="81" t="s">
        <v>4872</v>
      </c>
      <c r="M564" s="81" t="s">
        <v>2351</v>
      </c>
    </row>
    <row r="565" spans="1:13" ht="65" customHeight="1">
      <c r="A565" s="81" t="s">
        <v>5391</v>
      </c>
      <c r="B565" s="145" t="s">
        <v>2355</v>
      </c>
      <c r="C565" s="90">
        <v>28008</v>
      </c>
      <c r="D565" s="93" t="s">
        <v>2256</v>
      </c>
      <c r="E565" s="100" t="s">
        <v>2356</v>
      </c>
      <c r="F565" s="61" t="s">
        <v>5951</v>
      </c>
      <c r="G565" s="94">
        <v>42583</v>
      </c>
      <c r="H565" s="152">
        <v>44558</v>
      </c>
      <c r="I565" s="166" t="s">
        <v>5499</v>
      </c>
      <c r="J565" s="157" t="s">
        <v>6089</v>
      </c>
      <c r="K565" s="81" t="s">
        <v>2043</v>
      </c>
      <c r="L565" s="81" t="s">
        <v>4681</v>
      </c>
      <c r="M565" s="81" t="s">
        <v>3182</v>
      </c>
    </row>
    <row r="566" spans="1:13" ht="78" customHeight="1">
      <c r="A566" s="81" t="s">
        <v>5952</v>
      </c>
      <c r="B566" s="145" t="s">
        <v>5953</v>
      </c>
      <c r="C566" s="90">
        <v>28009</v>
      </c>
      <c r="D566" s="93" t="s">
        <v>428</v>
      </c>
      <c r="E566" s="100" t="s">
        <v>6458</v>
      </c>
      <c r="F566" s="81"/>
      <c r="G566" s="94">
        <v>42583</v>
      </c>
      <c r="H566" s="152"/>
      <c r="I566" s="166"/>
      <c r="J566" s="157"/>
      <c r="K566" s="81" t="s">
        <v>163</v>
      </c>
      <c r="L566" s="81" t="s">
        <v>4682</v>
      </c>
      <c r="M566" s="81" t="s">
        <v>3184</v>
      </c>
    </row>
    <row r="567" spans="1:13" ht="39" customHeight="1">
      <c r="A567" s="81" t="s">
        <v>3185</v>
      </c>
      <c r="B567" s="145" t="s">
        <v>3186</v>
      </c>
      <c r="C567" s="90">
        <v>28010</v>
      </c>
      <c r="D567" s="93" t="s">
        <v>1493</v>
      </c>
      <c r="E567" s="100" t="s">
        <v>6458</v>
      </c>
      <c r="F567" s="61" t="s">
        <v>5392</v>
      </c>
      <c r="G567" s="94" t="s">
        <v>3187</v>
      </c>
      <c r="H567" s="152"/>
      <c r="I567" s="166"/>
      <c r="J567" s="157"/>
      <c r="K567" s="81" t="s">
        <v>3188</v>
      </c>
      <c r="L567" s="81" t="s">
        <v>4683</v>
      </c>
      <c r="M567" s="81" t="s">
        <v>3189</v>
      </c>
    </row>
    <row r="568" spans="1:13" ht="91" customHeight="1">
      <c r="A568" s="81" t="s">
        <v>3190</v>
      </c>
      <c r="B568" s="145" t="s">
        <v>3191</v>
      </c>
      <c r="C568" s="90">
        <v>28011</v>
      </c>
      <c r="D568" s="93" t="s">
        <v>3192</v>
      </c>
      <c r="E568" s="100" t="s">
        <v>6458</v>
      </c>
      <c r="F568" s="61" t="s">
        <v>3193</v>
      </c>
      <c r="G568" s="94" t="s">
        <v>3183</v>
      </c>
      <c r="H568" s="152"/>
      <c r="I568" s="166"/>
      <c r="J568" s="157"/>
      <c r="K568" s="81" t="s">
        <v>3194</v>
      </c>
      <c r="L568" s="81" t="s">
        <v>4876</v>
      </c>
      <c r="M568" s="81" t="s">
        <v>3195</v>
      </c>
    </row>
    <row r="569" spans="1:13" ht="78" customHeight="1">
      <c r="A569" s="81" t="s">
        <v>3196</v>
      </c>
      <c r="B569" s="145" t="s">
        <v>3197</v>
      </c>
      <c r="C569" s="90">
        <v>28013</v>
      </c>
      <c r="D569" s="93" t="s">
        <v>3198</v>
      </c>
      <c r="E569" s="100" t="s">
        <v>6458</v>
      </c>
      <c r="F569" s="61" t="s">
        <v>3199</v>
      </c>
      <c r="G569" s="94" t="s">
        <v>3183</v>
      </c>
      <c r="H569" s="152"/>
      <c r="I569" s="166"/>
      <c r="J569" s="157" t="s">
        <v>3200</v>
      </c>
      <c r="K569" s="81" t="s">
        <v>2411</v>
      </c>
      <c r="L569" s="81" t="s">
        <v>7896</v>
      </c>
      <c r="M569" s="81" t="s">
        <v>4930</v>
      </c>
    </row>
    <row r="570" spans="1:13" ht="52" customHeight="1">
      <c r="A570" s="81" t="s">
        <v>3201</v>
      </c>
      <c r="B570" s="145" t="s">
        <v>3202</v>
      </c>
      <c r="C570" s="90">
        <v>28014</v>
      </c>
      <c r="D570" s="93" t="s">
        <v>3203</v>
      </c>
      <c r="E570" s="100" t="s">
        <v>6458</v>
      </c>
      <c r="F570" s="61" t="s">
        <v>3204</v>
      </c>
      <c r="G570" s="94" t="s">
        <v>3183</v>
      </c>
      <c r="H570" s="152"/>
      <c r="I570" s="166"/>
      <c r="J570" s="157"/>
      <c r="K570" s="81" t="s">
        <v>2410</v>
      </c>
      <c r="L570" s="81" t="s">
        <v>6716</v>
      </c>
      <c r="M570" s="81" t="s">
        <v>2374</v>
      </c>
    </row>
    <row r="571" spans="1:13" ht="52" customHeight="1">
      <c r="A571" s="81" t="s">
        <v>3205</v>
      </c>
      <c r="B571" s="145" t="s">
        <v>3206</v>
      </c>
      <c r="C571" s="90">
        <v>28015</v>
      </c>
      <c r="D571" s="93" t="s">
        <v>2375</v>
      </c>
      <c r="E571" s="100" t="s">
        <v>6458</v>
      </c>
      <c r="F571" s="61" t="s">
        <v>2376</v>
      </c>
      <c r="G571" s="94" t="s">
        <v>3207</v>
      </c>
      <c r="H571" s="152"/>
      <c r="I571" s="166"/>
      <c r="J571" s="157"/>
      <c r="K571" s="81" t="s">
        <v>3188</v>
      </c>
      <c r="L571" s="81" t="s">
        <v>4684</v>
      </c>
      <c r="M571" s="81" t="s">
        <v>3208</v>
      </c>
    </row>
    <row r="572" spans="1:13" ht="104" customHeight="1">
      <c r="A572" s="81" t="s">
        <v>3209</v>
      </c>
      <c r="B572" s="145" t="s">
        <v>3210</v>
      </c>
      <c r="C572" s="90">
        <v>28016</v>
      </c>
      <c r="D572" s="93" t="s">
        <v>3211</v>
      </c>
      <c r="E572" s="100" t="s">
        <v>103</v>
      </c>
      <c r="F572" s="61" t="s">
        <v>2377</v>
      </c>
      <c r="G572" s="94" t="s">
        <v>3212</v>
      </c>
      <c r="H572" s="152"/>
      <c r="I572" s="166"/>
      <c r="J572" s="157" t="s">
        <v>3213</v>
      </c>
      <c r="K572" s="81" t="s">
        <v>3188</v>
      </c>
      <c r="L572" s="81" t="s">
        <v>4685</v>
      </c>
      <c r="M572" s="81" t="s">
        <v>3214</v>
      </c>
    </row>
    <row r="573" spans="1:13" ht="39" customHeight="1">
      <c r="A573" s="81" t="s">
        <v>3215</v>
      </c>
      <c r="B573" s="145" t="s">
        <v>3216</v>
      </c>
      <c r="C573" s="90">
        <v>28018</v>
      </c>
      <c r="D573" s="93" t="s">
        <v>2379</v>
      </c>
      <c r="E573" s="100" t="s">
        <v>6458</v>
      </c>
      <c r="F573" s="61" t="s">
        <v>3217</v>
      </c>
      <c r="G573" s="94" t="s">
        <v>3218</v>
      </c>
      <c r="H573" s="152"/>
      <c r="I573" s="166"/>
      <c r="J573" s="157"/>
      <c r="K573" s="81" t="s">
        <v>2409</v>
      </c>
      <c r="L573" s="81" t="s">
        <v>4686</v>
      </c>
      <c r="M573" s="81" t="s">
        <v>3219</v>
      </c>
    </row>
    <row r="574" spans="1:13" ht="26" customHeight="1">
      <c r="A574" s="81" t="s">
        <v>3220</v>
      </c>
      <c r="B574" s="145" t="s">
        <v>3221</v>
      </c>
      <c r="C574" s="90">
        <v>28019</v>
      </c>
      <c r="D574" s="93" t="s">
        <v>2380</v>
      </c>
      <c r="E574" s="100" t="s">
        <v>3222</v>
      </c>
      <c r="F574" s="61" t="s">
        <v>3223</v>
      </c>
      <c r="G574" s="94" t="s">
        <v>3218</v>
      </c>
      <c r="H574" s="152"/>
      <c r="I574" s="166"/>
      <c r="J574" s="157"/>
      <c r="K574" s="81" t="s">
        <v>2370</v>
      </c>
      <c r="L574" s="81" t="s">
        <v>4687</v>
      </c>
      <c r="M574" s="81" t="s">
        <v>3224</v>
      </c>
    </row>
    <row r="575" spans="1:13" ht="52" customHeight="1">
      <c r="A575" s="81" t="s">
        <v>3225</v>
      </c>
      <c r="B575" s="145" t="s">
        <v>3226</v>
      </c>
      <c r="C575" s="90">
        <v>28020</v>
      </c>
      <c r="D575" s="93" t="s">
        <v>2383</v>
      </c>
      <c r="E575" s="100" t="s">
        <v>6458</v>
      </c>
      <c r="F575" s="61" t="s">
        <v>3227</v>
      </c>
      <c r="G575" s="94" t="s">
        <v>3218</v>
      </c>
      <c r="H575" s="152">
        <v>43769</v>
      </c>
      <c r="I575" s="167" t="s">
        <v>2822</v>
      </c>
      <c r="J575" s="157"/>
      <c r="K575" s="81" t="s">
        <v>2411</v>
      </c>
      <c r="L575" s="81" t="s">
        <v>4688</v>
      </c>
      <c r="M575" s="81" t="s">
        <v>3228</v>
      </c>
    </row>
    <row r="576" spans="1:13" ht="52" customHeight="1">
      <c r="A576" s="81" t="s">
        <v>3229</v>
      </c>
      <c r="B576" s="145" t="s">
        <v>3230</v>
      </c>
      <c r="C576" s="90">
        <v>28021</v>
      </c>
      <c r="D576" s="93" t="s">
        <v>2385</v>
      </c>
      <c r="E576" s="100" t="s">
        <v>107</v>
      </c>
      <c r="F576" s="61" t="s">
        <v>3231</v>
      </c>
      <c r="G576" s="94" t="s">
        <v>3232</v>
      </c>
      <c r="H576" s="152"/>
      <c r="I576" s="166"/>
      <c r="J576" s="157"/>
      <c r="K576" s="81" t="s">
        <v>2412</v>
      </c>
      <c r="L576" s="81" t="s">
        <v>4689</v>
      </c>
      <c r="M576" s="81" t="s">
        <v>3233</v>
      </c>
    </row>
    <row r="577" spans="1:13" ht="78" customHeight="1">
      <c r="A577" s="105" t="s">
        <v>5393</v>
      </c>
      <c r="B577" s="162" t="s">
        <v>3234</v>
      </c>
      <c r="C577" s="92">
        <v>28022</v>
      </c>
      <c r="D577" s="107" t="s">
        <v>1917</v>
      </c>
      <c r="E577" s="100" t="s">
        <v>6458</v>
      </c>
      <c r="F577" s="136" t="s">
        <v>3235</v>
      </c>
      <c r="G577" s="108" t="s">
        <v>3218</v>
      </c>
      <c r="H577" s="152"/>
      <c r="I577" s="166"/>
      <c r="J577" s="161"/>
      <c r="K577" s="105" t="s">
        <v>2411</v>
      </c>
      <c r="L577" s="105" t="s">
        <v>4690</v>
      </c>
      <c r="M577" s="105" t="s">
        <v>3236</v>
      </c>
    </row>
    <row r="578" spans="1:13" ht="65" customHeight="1">
      <c r="A578" s="81" t="s">
        <v>2387</v>
      </c>
      <c r="B578" s="145" t="s">
        <v>2419</v>
      </c>
      <c r="C578" s="90">
        <v>28023</v>
      </c>
      <c r="D578" s="93" t="s">
        <v>1501</v>
      </c>
      <c r="E578" s="100" t="s">
        <v>90</v>
      </c>
      <c r="F578" s="61" t="s">
        <v>2420</v>
      </c>
      <c r="G578" s="94" t="s">
        <v>2421</v>
      </c>
      <c r="H578" s="152"/>
      <c r="I578" s="166"/>
      <c r="J578" s="157"/>
      <c r="K578" s="81" t="s">
        <v>2408</v>
      </c>
      <c r="L578" s="81" t="s">
        <v>4691</v>
      </c>
      <c r="M578" s="81" t="s">
        <v>2422</v>
      </c>
    </row>
    <row r="579" spans="1:13" ht="78" customHeight="1">
      <c r="A579" s="81" t="s">
        <v>2388</v>
      </c>
      <c r="B579" s="145" t="s">
        <v>2423</v>
      </c>
      <c r="C579" s="90">
        <v>28024</v>
      </c>
      <c r="D579" s="93" t="s">
        <v>2424</v>
      </c>
      <c r="E579" s="100" t="s">
        <v>6458</v>
      </c>
      <c r="F579" s="61" t="s">
        <v>2425</v>
      </c>
      <c r="G579" s="94" t="s">
        <v>2421</v>
      </c>
      <c r="H579" s="152"/>
      <c r="I579" s="166"/>
      <c r="J579" s="157"/>
      <c r="K579" s="81" t="s">
        <v>2409</v>
      </c>
      <c r="L579" s="81" t="s">
        <v>4877</v>
      </c>
      <c r="M579" s="81" t="s">
        <v>2426</v>
      </c>
    </row>
    <row r="580" spans="1:13" ht="65" customHeight="1">
      <c r="A580" s="81" t="s">
        <v>5394</v>
      </c>
      <c r="B580" s="145" t="s">
        <v>2427</v>
      </c>
      <c r="C580" s="90">
        <v>28025</v>
      </c>
      <c r="D580" s="93" t="s">
        <v>4106</v>
      </c>
      <c r="E580" s="100" t="s">
        <v>6458</v>
      </c>
      <c r="F580" s="61" t="s">
        <v>2429</v>
      </c>
      <c r="G580" s="94" t="s">
        <v>3237</v>
      </c>
      <c r="H580" s="152">
        <v>44225</v>
      </c>
      <c r="I580" s="166" t="s">
        <v>5006</v>
      </c>
      <c r="J580" s="157"/>
      <c r="K580" s="81" t="s">
        <v>3194</v>
      </c>
      <c r="L580" s="81" t="s">
        <v>4692</v>
      </c>
      <c r="M580" s="81" t="s">
        <v>3238</v>
      </c>
    </row>
    <row r="581" spans="1:13" ht="39" customHeight="1">
      <c r="A581" s="81" t="s">
        <v>5395</v>
      </c>
      <c r="B581" s="145" t="s">
        <v>2431</v>
      </c>
      <c r="C581" s="90">
        <v>28026</v>
      </c>
      <c r="D581" s="93" t="s">
        <v>2432</v>
      </c>
      <c r="E581" s="100" t="s">
        <v>90</v>
      </c>
      <c r="F581" s="61" t="s">
        <v>5954</v>
      </c>
      <c r="G581" s="94" t="s">
        <v>3237</v>
      </c>
      <c r="H581" s="152"/>
      <c r="I581" s="166"/>
      <c r="J581" s="157"/>
      <c r="K581" s="81" t="s">
        <v>2410</v>
      </c>
      <c r="L581" s="81" t="s">
        <v>4693</v>
      </c>
      <c r="M581" s="81" t="s">
        <v>3239</v>
      </c>
    </row>
    <row r="582" spans="1:13" ht="39" customHeight="1">
      <c r="A582" s="81" t="s">
        <v>2434</v>
      </c>
      <c r="B582" s="145" t="s">
        <v>2433</v>
      </c>
      <c r="C582" s="90">
        <v>28027</v>
      </c>
      <c r="D582" s="207" t="s">
        <v>2042</v>
      </c>
      <c r="E582" s="100" t="s">
        <v>6458</v>
      </c>
      <c r="F582" s="61" t="s">
        <v>2435</v>
      </c>
      <c r="G582" s="94" t="s">
        <v>3237</v>
      </c>
      <c r="H582" s="152"/>
      <c r="I582" s="166"/>
      <c r="J582" s="157"/>
      <c r="K582" s="81" t="s">
        <v>2409</v>
      </c>
      <c r="L582" s="81" t="s">
        <v>4694</v>
      </c>
      <c r="M582" s="81" t="s">
        <v>2436</v>
      </c>
    </row>
    <row r="583" spans="1:13" ht="39" customHeight="1">
      <c r="A583" s="81" t="s">
        <v>2391</v>
      </c>
      <c r="B583" s="145" t="s">
        <v>3240</v>
      </c>
      <c r="C583" s="90">
        <v>28028</v>
      </c>
      <c r="D583" s="93" t="s">
        <v>2437</v>
      </c>
      <c r="E583" s="100" t="s">
        <v>96</v>
      </c>
      <c r="F583" s="61" t="s">
        <v>2438</v>
      </c>
      <c r="G583" s="94" t="s">
        <v>3237</v>
      </c>
      <c r="H583" s="152"/>
      <c r="I583" s="166"/>
      <c r="J583" s="157"/>
      <c r="K583" s="81" t="s">
        <v>2410</v>
      </c>
      <c r="L583" s="81" t="s">
        <v>5955</v>
      </c>
      <c r="M583" s="81" t="s">
        <v>2439</v>
      </c>
    </row>
    <row r="584" spans="1:13" ht="39" customHeight="1">
      <c r="A584" s="141" t="s">
        <v>2392</v>
      </c>
      <c r="B584" s="145" t="s">
        <v>3241</v>
      </c>
      <c r="C584" s="140">
        <v>28029</v>
      </c>
      <c r="D584" s="93" t="s">
        <v>3242</v>
      </c>
      <c r="E584" s="176" t="s">
        <v>2393</v>
      </c>
      <c r="F584" s="61" t="s">
        <v>3243</v>
      </c>
      <c r="G584" s="94" t="s">
        <v>3244</v>
      </c>
      <c r="H584" s="152"/>
      <c r="I584" s="166"/>
      <c r="J584" s="157"/>
      <c r="K584" s="141" t="s">
        <v>2409</v>
      </c>
      <c r="L584" s="141" t="s">
        <v>4695</v>
      </c>
      <c r="M584" s="81" t="s">
        <v>3245</v>
      </c>
    </row>
    <row r="585" spans="1:13" ht="78" customHeight="1">
      <c r="A585" s="141" t="s">
        <v>2394</v>
      </c>
      <c r="B585" s="145" t="s">
        <v>3246</v>
      </c>
      <c r="C585" s="140">
        <v>28030</v>
      </c>
      <c r="D585" s="93" t="s">
        <v>3247</v>
      </c>
      <c r="E585" s="176" t="s">
        <v>93</v>
      </c>
      <c r="F585" s="61" t="s">
        <v>3248</v>
      </c>
      <c r="G585" s="94" t="s">
        <v>3249</v>
      </c>
      <c r="H585" s="152"/>
      <c r="I585" s="166"/>
      <c r="J585" s="157"/>
      <c r="K585" s="141" t="s">
        <v>2411</v>
      </c>
      <c r="L585" s="141" t="s">
        <v>4878</v>
      </c>
      <c r="M585" s="81" t="s">
        <v>3250</v>
      </c>
    </row>
    <row r="586" spans="1:13" ht="39" customHeight="1">
      <c r="A586" s="141" t="s">
        <v>2395</v>
      </c>
      <c r="B586" s="145" t="s">
        <v>3251</v>
      </c>
      <c r="C586" s="140">
        <v>28031</v>
      </c>
      <c r="D586" s="93" t="s">
        <v>3252</v>
      </c>
      <c r="E586" s="176" t="s">
        <v>93</v>
      </c>
      <c r="F586" s="81"/>
      <c r="G586" s="94" t="s">
        <v>3249</v>
      </c>
      <c r="H586" s="152"/>
      <c r="I586" s="166"/>
      <c r="J586" s="157"/>
      <c r="K586" s="141" t="s">
        <v>3194</v>
      </c>
      <c r="L586" s="141" t="s">
        <v>4696</v>
      </c>
      <c r="M586" s="81" t="s">
        <v>3253</v>
      </c>
    </row>
    <row r="587" spans="1:13" ht="78" customHeight="1">
      <c r="A587" s="141" t="s">
        <v>2396</v>
      </c>
      <c r="B587" s="145" t="s">
        <v>3254</v>
      </c>
      <c r="C587" s="140">
        <v>28032</v>
      </c>
      <c r="D587" s="93" t="s">
        <v>3255</v>
      </c>
      <c r="E587" s="176" t="s">
        <v>90</v>
      </c>
      <c r="F587" s="61" t="s">
        <v>3256</v>
      </c>
      <c r="G587" s="94" t="s">
        <v>3249</v>
      </c>
      <c r="H587" s="152"/>
      <c r="I587" s="166"/>
      <c r="J587" s="157"/>
      <c r="K587" s="141" t="s">
        <v>2411</v>
      </c>
      <c r="L587" s="141" t="s">
        <v>4697</v>
      </c>
      <c r="M587" s="81" t="s">
        <v>3257</v>
      </c>
    </row>
    <row r="588" spans="1:13" ht="91" customHeight="1">
      <c r="A588" s="141" t="s">
        <v>2397</v>
      </c>
      <c r="B588" s="145" t="s">
        <v>3258</v>
      </c>
      <c r="C588" s="140">
        <v>28033</v>
      </c>
      <c r="D588" s="93" t="s">
        <v>15</v>
      </c>
      <c r="E588" s="100" t="s">
        <v>6458</v>
      </c>
      <c r="F588" s="61" t="s">
        <v>3259</v>
      </c>
      <c r="G588" s="94" t="s">
        <v>3249</v>
      </c>
      <c r="H588" s="152"/>
      <c r="I588" s="166"/>
      <c r="J588" s="157"/>
      <c r="K588" s="141" t="s">
        <v>2411</v>
      </c>
      <c r="L588" s="141" t="s">
        <v>4698</v>
      </c>
      <c r="M588" s="81" t="s">
        <v>3260</v>
      </c>
    </row>
    <row r="589" spans="1:13" ht="65" customHeight="1">
      <c r="A589" s="141" t="s">
        <v>7897</v>
      </c>
      <c r="B589" s="145" t="s">
        <v>3261</v>
      </c>
      <c r="C589" s="140">
        <v>28034</v>
      </c>
      <c r="D589" s="93" t="s">
        <v>3262</v>
      </c>
      <c r="E589" s="100" t="s">
        <v>6458</v>
      </c>
      <c r="F589" s="61" t="s">
        <v>3263</v>
      </c>
      <c r="G589" s="94" t="s">
        <v>3264</v>
      </c>
      <c r="H589" s="152"/>
      <c r="I589" s="166"/>
      <c r="J589" s="157"/>
      <c r="K589" s="141" t="s">
        <v>2411</v>
      </c>
      <c r="L589" s="58" t="s">
        <v>4699</v>
      </c>
      <c r="M589" s="81" t="s">
        <v>3265</v>
      </c>
    </row>
    <row r="590" spans="1:13" ht="78" customHeight="1">
      <c r="A590" s="141" t="s">
        <v>2399</v>
      </c>
      <c r="B590" s="145" t="s">
        <v>3267</v>
      </c>
      <c r="C590" s="140">
        <v>28036</v>
      </c>
      <c r="D590" s="93" t="s">
        <v>7490</v>
      </c>
      <c r="E590" s="100" t="s">
        <v>6458</v>
      </c>
      <c r="F590" s="61" t="s">
        <v>7491</v>
      </c>
      <c r="G590" s="94" t="s">
        <v>3268</v>
      </c>
      <c r="H590" s="152"/>
      <c r="I590" s="166"/>
      <c r="J590" s="157"/>
      <c r="K590" s="141" t="s">
        <v>2411</v>
      </c>
      <c r="L590" s="141" t="s">
        <v>7492</v>
      </c>
      <c r="M590" s="81" t="s">
        <v>7493</v>
      </c>
    </row>
    <row r="591" spans="1:13" ht="39" customHeight="1">
      <c r="A591" s="141" t="s">
        <v>3269</v>
      </c>
      <c r="B591" s="145" t="s">
        <v>3270</v>
      </c>
      <c r="C591" s="140">
        <v>28037</v>
      </c>
      <c r="D591" s="93" t="s">
        <v>3266</v>
      </c>
      <c r="E591" s="176" t="s">
        <v>90</v>
      </c>
      <c r="F591" s="61" t="s">
        <v>3271</v>
      </c>
      <c r="G591" s="94" t="s">
        <v>3272</v>
      </c>
      <c r="H591" s="152"/>
      <c r="I591" s="166"/>
      <c r="J591" s="157"/>
      <c r="K591" s="141" t="s">
        <v>2411</v>
      </c>
      <c r="L591" s="141" t="s">
        <v>8226</v>
      </c>
      <c r="M591" s="81" t="s">
        <v>3273</v>
      </c>
    </row>
    <row r="592" spans="1:13" ht="52" customHeight="1">
      <c r="A592" s="141" t="s">
        <v>2400</v>
      </c>
      <c r="B592" s="145" t="s">
        <v>3274</v>
      </c>
      <c r="C592" s="140">
        <v>28038</v>
      </c>
      <c r="D592" s="93" t="s">
        <v>3275</v>
      </c>
      <c r="E592" s="100" t="s">
        <v>6458</v>
      </c>
      <c r="F592" s="61" t="s">
        <v>3276</v>
      </c>
      <c r="G592" s="94" t="s">
        <v>3277</v>
      </c>
      <c r="H592" s="152"/>
      <c r="I592" s="166"/>
      <c r="J592" s="157"/>
      <c r="K592" s="141" t="s">
        <v>2409</v>
      </c>
      <c r="L592" s="141" t="s">
        <v>4700</v>
      </c>
      <c r="M592" s="81" t="s">
        <v>3278</v>
      </c>
    </row>
    <row r="593" spans="1:13" ht="52" customHeight="1">
      <c r="A593" s="141" t="s">
        <v>2401</v>
      </c>
      <c r="B593" s="145" t="s">
        <v>3279</v>
      </c>
      <c r="C593" s="140">
        <v>28039</v>
      </c>
      <c r="D593" s="93" t="s">
        <v>3280</v>
      </c>
      <c r="E593" s="100" t="s">
        <v>6458</v>
      </c>
      <c r="F593" s="61" t="s">
        <v>3281</v>
      </c>
      <c r="G593" s="94" t="s">
        <v>3272</v>
      </c>
      <c r="H593" s="152"/>
      <c r="I593" s="166"/>
      <c r="J593" s="157"/>
      <c r="K593" s="141" t="s">
        <v>2409</v>
      </c>
      <c r="L593" s="141" t="s">
        <v>4701</v>
      </c>
      <c r="M593" s="81" t="s">
        <v>3282</v>
      </c>
    </row>
    <row r="594" spans="1:13" ht="52" customHeight="1">
      <c r="A594" s="141" t="s">
        <v>2402</v>
      </c>
      <c r="B594" s="145" t="s">
        <v>3283</v>
      </c>
      <c r="C594" s="140">
        <v>28040</v>
      </c>
      <c r="D594" s="93" t="s">
        <v>3284</v>
      </c>
      <c r="E594" s="100" t="s">
        <v>6458</v>
      </c>
      <c r="F594" s="61" t="s">
        <v>3285</v>
      </c>
      <c r="G594" s="94" t="s">
        <v>3268</v>
      </c>
      <c r="H594" s="152"/>
      <c r="I594" s="166"/>
      <c r="J594" s="157"/>
      <c r="K594" s="141" t="s">
        <v>2412</v>
      </c>
      <c r="L594" s="141" t="s">
        <v>4702</v>
      </c>
      <c r="M594" s="81" t="s">
        <v>3286</v>
      </c>
    </row>
    <row r="595" spans="1:13" ht="91" customHeight="1">
      <c r="A595" s="141" t="s">
        <v>2403</v>
      </c>
      <c r="B595" s="145" t="s">
        <v>3287</v>
      </c>
      <c r="C595" s="140">
        <v>28041</v>
      </c>
      <c r="D595" s="93" t="s">
        <v>3288</v>
      </c>
      <c r="E595" s="100" t="s">
        <v>6458</v>
      </c>
      <c r="F595" s="81" t="s">
        <v>3289</v>
      </c>
      <c r="G595" s="94" t="s">
        <v>3277</v>
      </c>
      <c r="H595" s="152"/>
      <c r="I595" s="166"/>
      <c r="J595" s="157" t="s">
        <v>3200</v>
      </c>
      <c r="K595" s="141" t="s">
        <v>2411</v>
      </c>
      <c r="L595" s="141" t="s">
        <v>4703</v>
      </c>
      <c r="M595" s="81" t="s">
        <v>3290</v>
      </c>
    </row>
    <row r="596" spans="1:13" ht="39" customHeight="1">
      <c r="A596" s="141" t="s">
        <v>2404</v>
      </c>
      <c r="B596" s="145" t="s">
        <v>3291</v>
      </c>
      <c r="C596" s="140">
        <v>28042</v>
      </c>
      <c r="D596" s="93" t="s">
        <v>3292</v>
      </c>
      <c r="E596" s="176" t="s">
        <v>92</v>
      </c>
      <c r="F596" s="61" t="s">
        <v>7737</v>
      </c>
      <c r="G596" s="94" t="s">
        <v>3268</v>
      </c>
      <c r="H596" s="152"/>
      <c r="I596" s="166"/>
      <c r="J596" s="157"/>
      <c r="K596" s="141" t="s">
        <v>2409</v>
      </c>
      <c r="L596" s="141" t="s">
        <v>4704</v>
      </c>
      <c r="M596" s="81" t="s">
        <v>3293</v>
      </c>
    </row>
    <row r="597" spans="1:13" ht="52" customHeight="1">
      <c r="A597" s="141" t="s">
        <v>2405</v>
      </c>
      <c r="B597" s="145" t="s">
        <v>3294</v>
      </c>
      <c r="C597" s="140">
        <v>28043</v>
      </c>
      <c r="D597" s="93" t="s">
        <v>3295</v>
      </c>
      <c r="E597" s="100" t="s">
        <v>6458</v>
      </c>
      <c r="F597" s="61" t="s">
        <v>3296</v>
      </c>
      <c r="G597" s="94" t="s">
        <v>3268</v>
      </c>
      <c r="H597" s="152"/>
      <c r="I597" s="166"/>
      <c r="J597" s="157"/>
      <c r="K597" s="141" t="s">
        <v>2409</v>
      </c>
      <c r="L597" s="141" t="s">
        <v>4705</v>
      </c>
      <c r="M597" s="81" t="s">
        <v>3297</v>
      </c>
    </row>
    <row r="598" spans="1:13" ht="52" customHeight="1">
      <c r="A598" s="141" t="s">
        <v>2406</v>
      </c>
      <c r="B598" s="145" t="s">
        <v>3298</v>
      </c>
      <c r="C598" s="140">
        <v>28044</v>
      </c>
      <c r="D598" s="93" t="s">
        <v>3299</v>
      </c>
      <c r="E598" s="100" t="s">
        <v>6458</v>
      </c>
      <c r="F598" s="61" t="s">
        <v>3300</v>
      </c>
      <c r="G598" s="94" t="s">
        <v>3268</v>
      </c>
      <c r="H598" s="152"/>
      <c r="I598" s="166"/>
      <c r="J598" s="157"/>
      <c r="K598" s="141" t="s">
        <v>3194</v>
      </c>
      <c r="L598" s="141" t="s">
        <v>5396</v>
      </c>
      <c r="M598" s="81" t="s">
        <v>4926</v>
      </c>
    </row>
    <row r="599" spans="1:13" ht="39" customHeight="1">
      <c r="A599" s="141" t="s">
        <v>2407</v>
      </c>
      <c r="B599" s="145" t="s">
        <v>3301</v>
      </c>
      <c r="C599" s="140">
        <v>28045</v>
      </c>
      <c r="D599" s="93" t="s">
        <v>3302</v>
      </c>
      <c r="E599" s="100" t="s">
        <v>6458</v>
      </c>
      <c r="F599" s="61" t="s">
        <v>3303</v>
      </c>
      <c r="G599" s="94" t="s">
        <v>3272</v>
      </c>
      <c r="H599" s="152"/>
      <c r="I599" s="166"/>
      <c r="J599" s="157"/>
      <c r="K599" s="141" t="s">
        <v>2411</v>
      </c>
      <c r="L599" s="141" t="s">
        <v>4706</v>
      </c>
      <c r="M599" s="81" t="s">
        <v>3304</v>
      </c>
    </row>
    <row r="600" spans="1:13" ht="52" customHeight="1">
      <c r="A600" s="58" t="s">
        <v>2442</v>
      </c>
      <c r="B600" s="145" t="s">
        <v>3305</v>
      </c>
      <c r="C600" s="140">
        <v>28047</v>
      </c>
      <c r="D600" s="93" t="s">
        <v>3306</v>
      </c>
      <c r="E600" s="175" t="s">
        <v>91</v>
      </c>
      <c r="F600" s="61" t="s">
        <v>3307</v>
      </c>
      <c r="G600" s="94" t="s">
        <v>3308</v>
      </c>
      <c r="H600" s="152">
        <v>44043</v>
      </c>
      <c r="I600" s="166" t="s">
        <v>3309</v>
      </c>
      <c r="J600" s="157"/>
      <c r="K600" s="58" t="s">
        <v>2411</v>
      </c>
      <c r="L600" s="58" t="s">
        <v>4934</v>
      </c>
      <c r="M600" s="81" t="s">
        <v>3310</v>
      </c>
    </row>
    <row r="601" spans="1:13" ht="52" customHeight="1">
      <c r="A601" s="58" t="s">
        <v>3311</v>
      </c>
      <c r="B601" s="145" t="s">
        <v>3312</v>
      </c>
      <c r="C601" s="140">
        <v>28048</v>
      </c>
      <c r="D601" s="93" t="s">
        <v>3313</v>
      </c>
      <c r="E601" s="175" t="s">
        <v>90</v>
      </c>
      <c r="F601" s="61" t="s">
        <v>3314</v>
      </c>
      <c r="G601" s="94" t="s">
        <v>3315</v>
      </c>
      <c r="H601" s="152"/>
      <c r="I601" s="166"/>
      <c r="J601" s="157"/>
      <c r="K601" s="58" t="s">
        <v>2410</v>
      </c>
      <c r="L601" s="58" t="s">
        <v>4707</v>
      </c>
      <c r="M601" s="81" t="s">
        <v>3316</v>
      </c>
    </row>
    <row r="602" spans="1:13" ht="65" customHeight="1">
      <c r="A602" s="58" t="s">
        <v>3317</v>
      </c>
      <c r="B602" s="145" t="s">
        <v>3318</v>
      </c>
      <c r="C602" s="140">
        <v>28049</v>
      </c>
      <c r="D602" s="93" t="s">
        <v>3319</v>
      </c>
      <c r="E602" s="175" t="s">
        <v>95</v>
      </c>
      <c r="F602" s="61" t="s">
        <v>3320</v>
      </c>
      <c r="G602" s="94" t="s">
        <v>3321</v>
      </c>
      <c r="H602" s="152"/>
      <c r="I602" s="166"/>
      <c r="J602" s="157"/>
      <c r="K602" s="58" t="s">
        <v>2411</v>
      </c>
      <c r="L602" s="58" t="s">
        <v>6644</v>
      </c>
      <c r="M602" s="81" t="s">
        <v>3322</v>
      </c>
    </row>
    <row r="603" spans="1:13" ht="39" customHeight="1">
      <c r="A603" s="58" t="s">
        <v>3323</v>
      </c>
      <c r="B603" s="145" t="s">
        <v>2888</v>
      </c>
      <c r="C603" s="140">
        <v>28050</v>
      </c>
      <c r="D603" s="93" t="s">
        <v>3324</v>
      </c>
      <c r="E603" s="175" t="s">
        <v>96</v>
      </c>
      <c r="F603" s="61"/>
      <c r="G603" s="94" t="s">
        <v>3321</v>
      </c>
      <c r="H603" s="152"/>
      <c r="I603" s="166"/>
      <c r="J603" s="157"/>
      <c r="K603" s="58" t="s">
        <v>2412</v>
      </c>
      <c r="L603" s="58" t="s">
        <v>4708</v>
      </c>
      <c r="M603" s="81" t="s">
        <v>3325</v>
      </c>
    </row>
    <row r="604" spans="1:13" ht="39" customHeight="1">
      <c r="A604" s="58" t="s">
        <v>3326</v>
      </c>
      <c r="B604" s="145" t="s">
        <v>3327</v>
      </c>
      <c r="C604" s="140">
        <v>28051</v>
      </c>
      <c r="D604" s="93" t="s">
        <v>3328</v>
      </c>
      <c r="E604" s="175" t="s">
        <v>90</v>
      </c>
      <c r="F604" s="61" t="s">
        <v>3329</v>
      </c>
      <c r="G604" s="94" t="s">
        <v>3321</v>
      </c>
      <c r="H604" s="152"/>
      <c r="I604" s="166"/>
      <c r="J604" s="157"/>
      <c r="K604" s="58" t="s">
        <v>3188</v>
      </c>
      <c r="L604" s="58" t="s">
        <v>4709</v>
      </c>
      <c r="M604" s="81" t="s">
        <v>3330</v>
      </c>
    </row>
    <row r="605" spans="1:13" ht="91" customHeight="1">
      <c r="A605" s="58" t="s">
        <v>3331</v>
      </c>
      <c r="B605" s="145" t="s">
        <v>3332</v>
      </c>
      <c r="C605" s="140">
        <v>28052</v>
      </c>
      <c r="D605" s="93" t="s">
        <v>3333</v>
      </c>
      <c r="E605" s="100" t="s">
        <v>6458</v>
      </c>
      <c r="F605" s="61" t="s">
        <v>3334</v>
      </c>
      <c r="G605" s="94" t="s">
        <v>3321</v>
      </c>
      <c r="H605" s="152"/>
      <c r="I605" s="166"/>
      <c r="J605" s="157"/>
      <c r="K605" s="58" t="s">
        <v>3335</v>
      </c>
      <c r="L605" s="58" t="s">
        <v>4710</v>
      </c>
      <c r="M605" s="81" t="s">
        <v>3336</v>
      </c>
    </row>
    <row r="606" spans="1:13" ht="65" customHeight="1">
      <c r="A606" s="58" t="s">
        <v>3337</v>
      </c>
      <c r="B606" s="145" t="s">
        <v>3338</v>
      </c>
      <c r="C606" s="140">
        <v>28053</v>
      </c>
      <c r="D606" s="93" t="s">
        <v>6513</v>
      </c>
      <c r="E606" s="175" t="s">
        <v>103</v>
      </c>
      <c r="F606" s="61" t="s">
        <v>3339</v>
      </c>
      <c r="G606" s="94" t="s">
        <v>3315</v>
      </c>
      <c r="H606" s="152"/>
      <c r="I606" s="166"/>
      <c r="J606" s="157"/>
      <c r="K606" s="58" t="s">
        <v>2411</v>
      </c>
      <c r="L606" s="58" t="s">
        <v>4711</v>
      </c>
      <c r="M606" s="81" t="s">
        <v>3340</v>
      </c>
    </row>
    <row r="607" spans="1:13" ht="156" customHeight="1">
      <c r="A607" s="58" t="s">
        <v>3342</v>
      </c>
      <c r="B607" s="145" t="s">
        <v>3343</v>
      </c>
      <c r="C607" s="140">
        <v>28054</v>
      </c>
      <c r="D607" s="93" t="s">
        <v>16</v>
      </c>
      <c r="E607" s="100" t="s">
        <v>6458</v>
      </c>
      <c r="F607" s="61" t="s">
        <v>3344</v>
      </c>
      <c r="G607" s="94" t="s">
        <v>3308</v>
      </c>
      <c r="H607" s="152"/>
      <c r="I607" s="166"/>
      <c r="J607" s="157"/>
      <c r="K607" s="58" t="s">
        <v>3345</v>
      </c>
      <c r="L607" s="58" t="s">
        <v>6720</v>
      </c>
      <c r="M607" s="81" t="s">
        <v>4933</v>
      </c>
    </row>
    <row r="608" spans="1:13" ht="39" customHeight="1">
      <c r="A608" s="58" t="s">
        <v>3347</v>
      </c>
      <c r="B608" s="145" t="s">
        <v>3348</v>
      </c>
      <c r="C608" s="140">
        <v>28055</v>
      </c>
      <c r="D608" s="93" t="s">
        <v>3349</v>
      </c>
      <c r="E608" s="100" t="s">
        <v>6458</v>
      </c>
      <c r="F608" s="61" t="s">
        <v>3350</v>
      </c>
      <c r="G608" s="94" t="s">
        <v>3308</v>
      </c>
      <c r="H608" s="152"/>
      <c r="I608" s="166"/>
      <c r="J608" s="157"/>
      <c r="K608" s="58" t="s">
        <v>3351</v>
      </c>
      <c r="L608" s="58" t="s">
        <v>4712</v>
      </c>
      <c r="M608" s="81" t="s">
        <v>3352</v>
      </c>
    </row>
    <row r="609" spans="1:13" ht="26" customHeight="1">
      <c r="A609" s="58" t="s">
        <v>3353</v>
      </c>
      <c r="B609" s="145" t="s">
        <v>3354</v>
      </c>
      <c r="C609" s="140">
        <v>28056</v>
      </c>
      <c r="D609" s="93" t="s">
        <v>3355</v>
      </c>
      <c r="E609" s="100" t="s">
        <v>6458</v>
      </c>
      <c r="F609" s="61"/>
      <c r="G609" s="94" t="s">
        <v>3321</v>
      </c>
      <c r="H609" s="152"/>
      <c r="I609" s="166"/>
      <c r="J609" s="157"/>
      <c r="K609" s="58" t="s">
        <v>3356</v>
      </c>
      <c r="L609" s="58" t="s">
        <v>4713</v>
      </c>
      <c r="M609" s="81" t="s">
        <v>3357</v>
      </c>
    </row>
    <row r="610" spans="1:13" ht="39" customHeight="1">
      <c r="A610" s="81" t="s">
        <v>3358</v>
      </c>
      <c r="B610" s="145" t="s">
        <v>3359</v>
      </c>
      <c r="C610" s="90">
        <v>28058</v>
      </c>
      <c r="D610" s="100" t="s">
        <v>3360</v>
      </c>
      <c r="E610" s="100" t="s">
        <v>91</v>
      </c>
      <c r="F610" s="61" t="s">
        <v>3361</v>
      </c>
      <c r="G610" s="94" t="s">
        <v>3362</v>
      </c>
      <c r="H610" s="152"/>
      <c r="I610" s="166"/>
      <c r="J610" s="157"/>
      <c r="K610" s="81" t="s">
        <v>3194</v>
      </c>
      <c r="L610" s="81" t="s">
        <v>4714</v>
      </c>
      <c r="M610" s="81" t="s">
        <v>3363</v>
      </c>
    </row>
    <row r="611" spans="1:13" ht="39" customHeight="1">
      <c r="A611" s="81" t="s">
        <v>3364</v>
      </c>
      <c r="B611" s="145" t="s">
        <v>3365</v>
      </c>
      <c r="C611" s="90">
        <v>28059</v>
      </c>
      <c r="D611" s="100" t="s">
        <v>3366</v>
      </c>
      <c r="E611" s="100" t="s">
        <v>90</v>
      </c>
      <c r="F611" s="61" t="s">
        <v>3367</v>
      </c>
      <c r="G611" s="94" t="s">
        <v>3368</v>
      </c>
      <c r="H611" s="152"/>
      <c r="I611" s="166"/>
      <c r="J611" s="157"/>
      <c r="K611" s="81" t="s">
        <v>3194</v>
      </c>
      <c r="L611" s="81" t="s">
        <v>7641</v>
      </c>
      <c r="M611" s="81" t="s">
        <v>3369</v>
      </c>
    </row>
    <row r="612" spans="1:13" ht="52" customHeight="1">
      <c r="A612" s="81" t="s">
        <v>3370</v>
      </c>
      <c r="B612" s="145" t="s">
        <v>3371</v>
      </c>
      <c r="C612" s="90">
        <v>28060</v>
      </c>
      <c r="D612" s="100" t="s">
        <v>3372</v>
      </c>
      <c r="E612" s="100" t="s">
        <v>90</v>
      </c>
      <c r="F612" s="61"/>
      <c r="G612" s="94" t="s">
        <v>3362</v>
      </c>
      <c r="H612" s="152"/>
      <c r="I612" s="166"/>
      <c r="J612" s="157"/>
      <c r="K612" s="81" t="s">
        <v>3188</v>
      </c>
      <c r="L612" s="81" t="s">
        <v>4715</v>
      </c>
      <c r="M612" s="81" t="s">
        <v>3373</v>
      </c>
    </row>
    <row r="613" spans="1:13" ht="78" customHeight="1">
      <c r="A613" s="81" t="s">
        <v>3374</v>
      </c>
      <c r="B613" s="145" t="s">
        <v>3375</v>
      </c>
      <c r="C613" s="90">
        <v>28061</v>
      </c>
      <c r="D613" s="100" t="s">
        <v>3376</v>
      </c>
      <c r="E613" s="208" t="s">
        <v>95</v>
      </c>
      <c r="F613" s="61" t="s">
        <v>6616</v>
      </c>
      <c r="G613" s="94" t="s">
        <v>3362</v>
      </c>
      <c r="H613" s="152"/>
      <c r="I613" s="166"/>
      <c r="J613" s="157"/>
      <c r="K613" s="81" t="s">
        <v>3377</v>
      </c>
      <c r="L613" s="81" t="s">
        <v>5956</v>
      </c>
      <c r="M613" s="81" t="s">
        <v>3378</v>
      </c>
    </row>
    <row r="614" spans="1:13" ht="65" customHeight="1">
      <c r="A614" s="81" t="s">
        <v>3379</v>
      </c>
      <c r="B614" s="145" t="s">
        <v>3380</v>
      </c>
      <c r="C614" s="90">
        <v>28062</v>
      </c>
      <c r="D614" s="100" t="s">
        <v>82</v>
      </c>
      <c r="E614" s="100" t="s">
        <v>6458</v>
      </c>
      <c r="F614" s="61" t="s">
        <v>3381</v>
      </c>
      <c r="G614" s="94" t="s">
        <v>3362</v>
      </c>
      <c r="H614" s="152"/>
      <c r="I614" s="166"/>
      <c r="J614" s="157"/>
      <c r="K614" s="81" t="s">
        <v>2440</v>
      </c>
      <c r="L614" s="81" t="s">
        <v>4882</v>
      </c>
      <c r="M614" s="81" t="s">
        <v>3382</v>
      </c>
    </row>
    <row r="615" spans="1:13" ht="91" customHeight="1">
      <c r="A615" s="81" t="s">
        <v>2457</v>
      </c>
      <c r="B615" s="145" t="s">
        <v>3383</v>
      </c>
      <c r="C615" s="90">
        <v>28063</v>
      </c>
      <c r="D615" s="93" t="s">
        <v>2450</v>
      </c>
      <c r="E615" s="100" t="s">
        <v>107</v>
      </c>
      <c r="F615" s="61" t="s">
        <v>2458</v>
      </c>
      <c r="G615" s="94" t="s">
        <v>3384</v>
      </c>
      <c r="H615" s="152"/>
      <c r="I615" s="166"/>
      <c r="J615" s="157"/>
      <c r="K615" s="81" t="s">
        <v>2411</v>
      </c>
      <c r="L615" s="81" t="s">
        <v>4716</v>
      </c>
      <c r="M615" s="81" t="s">
        <v>3385</v>
      </c>
    </row>
    <row r="616" spans="1:13" ht="65" customHeight="1">
      <c r="A616" s="81" t="s">
        <v>3386</v>
      </c>
      <c r="B616" s="145" t="s">
        <v>3387</v>
      </c>
      <c r="C616" s="90">
        <v>28065</v>
      </c>
      <c r="D616" s="93" t="s">
        <v>3388</v>
      </c>
      <c r="E616" s="100" t="s">
        <v>2449</v>
      </c>
      <c r="F616" s="61" t="s">
        <v>3389</v>
      </c>
      <c r="G616" s="94" t="s">
        <v>3390</v>
      </c>
      <c r="H616" s="152"/>
      <c r="I616" s="166"/>
      <c r="J616" s="157"/>
      <c r="K616" s="81" t="s">
        <v>2411</v>
      </c>
      <c r="L616" s="81" t="s">
        <v>4717</v>
      </c>
      <c r="M616" s="81" t="s">
        <v>3391</v>
      </c>
    </row>
    <row r="617" spans="1:13" ht="39" customHeight="1">
      <c r="A617" s="81" t="s">
        <v>3392</v>
      </c>
      <c r="B617" s="145" t="s">
        <v>3393</v>
      </c>
      <c r="C617" s="90">
        <v>28066</v>
      </c>
      <c r="D617" s="93" t="s">
        <v>3394</v>
      </c>
      <c r="E617" s="100" t="s">
        <v>107</v>
      </c>
      <c r="F617" s="81"/>
      <c r="G617" s="94" t="s">
        <v>3390</v>
      </c>
      <c r="H617" s="152"/>
      <c r="I617" s="166"/>
      <c r="J617" s="157"/>
      <c r="K617" s="81" t="s">
        <v>3188</v>
      </c>
      <c r="L617" s="81" t="s">
        <v>4718</v>
      </c>
      <c r="M617" s="81" t="s">
        <v>2459</v>
      </c>
    </row>
    <row r="618" spans="1:13" ht="78" customHeight="1">
      <c r="A618" s="81" t="s">
        <v>3395</v>
      </c>
      <c r="B618" s="145" t="s">
        <v>3396</v>
      </c>
      <c r="C618" s="90">
        <v>28067</v>
      </c>
      <c r="D618" s="93" t="s">
        <v>2450</v>
      </c>
      <c r="E618" s="100" t="s">
        <v>2246</v>
      </c>
      <c r="F618" s="61" t="s">
        <v>3397</v>
      </c>
      <c r="G618" s="94" t="s">
        <v>3398</v>
      </c>
      <c r="H618" s="152"/>
      <c r="I618" s="166"/>
      <c r="J618" s="157"/>
      <c r="K618" s="81" t="s">
        <v>3377</v>
      </c>
      <c r="L618" s="81" t="s">
        <v>4719</v>
      </c>
      <c r="M618" s="81" t="s">
        <v>3399</v>
      </c>
    </row>
    <row r="619" spans="1:13" ht="39" customHeight="1">
      <c r="A619" s="81" t="s">
        <v>2452</v>
      </c>
      <c r="B619" s="145" t="s">
        <v>3400</v>
      </c>
      <c r="C619" s="90">
        <v>28068</v>
      </c>
      <c r="D619" s="93" t="s">
        <v>2451</v>
      </c>
      <c r="E619" s="100" t="s">
        <v>6458</v>
      </c>
      <c r="F619" s="61" t="s">
        <v>3401</v>
      </c>
      <c r="G619" s="94" t="s">
        <v>3402</v>
      </c>
      <c r="H619" s="152"/>
      <c r="I619" s="166"/>
      <c r="J619" s="157"/>
      <c r="K619" s="81" t="s">
        <v>3188</v>
      </c>
      <c r="L619" s="81" t="s">
        <v>4720</v>
      </c>
      <c r="M619" s="81" t="s">
        <v>2453</v>
      </c>
    </row>
    <row r="620" spans="1:13" ht="52" customHeight="1">
      <c r="A620" s="81" t="s">
        <v>3403</v>
      </c>
      <c r="B620" s="145" t="s">
        <v>3404</v>
      </c>
      <c r="C620" s="90">
        <v>28069</v>
      </c>
      <c r="D620" s="93" t="s">
        <v>3405</v>
      </c>
      <c r="E620" s="100" t="s">
        <v>98</v>
      </c>
      <c r="F620" s="61" t="s">
        <v>3406</v>
      </c>
      <c r="G620" s="94" t="s">
        <v>3390</v>
      </c>
      <c r="H620" s="152"/>
      <c r="I620" s="166"/>
      <c r="J620" s="157"/>
      <c r="K620" s="81" t="s">
        <v>2410</v>
      </c>
      <c r="L620" s="81" t="s">
        <v>4721</v>
      </c>
      <c r="M620" s="81" t="s">
        <v>3407</v>
      </c>
    </row>
    <row r="621" spans="1:13" ht="52" customHeight="1">
      <c r="A621" s="81" t="s">
        <v>3408</v>
      </c>
      <c r="B621" s="145" t="s">
        <v>3409</v>
      </c>
      <c r="C621" s="90">
        <v>28070</v>
      </c>
      <c r="D621" s="81" t="s">
        <v>3410</v>
      </c>
      <c r="E621" s="100" t="s">
        <v>6458</v>
      </c>
      <c r="F621" s="81"/>
      <c r="G621" s="94" t="s">
        <v>3390</v>
      </c>
      <c r="H621" s="152"/>
      <c r="I621" s="166"/>
      <c r="J621" s="157"/>
      <c r="K621" s="81" t="s">
        <v>2411</v>
      </c>
      <c r="L621" s="81" t="s">
        <v>4868</v>
      </c>
      <c r="M621" s="81" t="s">
        <v>3411</v>
      </c>
    </row>
    <row r="622" spans="1:13" ht="52" customHeight="1">
      <c r="A622" s="81" t="s">
        <v>3412</v>
      </c>
      <c r="B622" s="145" t="s">
        <v>3413</v>
      </c>
      <c r="C622" s="90">
        <v>28071</v>
      </c>
      <c r="D622" s="93" t="s">
        <v>3414</v>
      </c>
      <c r="E622" s="100" t="s">
        <v>90</v>
      </c>
      <c r="F622" s="81"/>
      <c r="G622" s="94" t="s">
        <v>3415</v>
      </c>
      <c r="H622" s="152"/>
      <c r="I622" s="166"/>
      <c r="J622" s="157"/>
      <c r="K622" s="81" t="s">
        <v>2370</v>
      </c>
      <c r="L622" s="81" t="s">
        <v>4866</v>
      </c>
      <c r="M622" s="81" t="s">
        <v>3416</v>
      </c>
    </row>
    <row r="623" spans="1:13" ht="39" customHeight="1">
      <c r="A623" s="81" t="s">
        <v>3417</v>
      </c>
      <c r="B623" s="145" t="s">
        <v>3418</v>
      </c>
      <c r="C623" s="90">
        <v>28072</v>
      </c>
      <c r="D623" s="93" t="s">
        <v>3419</v>
      </c>
      <c r="E623" s="100" t="s">
        <v>6458</v>
      </c>
      <c r="F623" s="61" t="s">
        <v>3420</v>
      </c>
      <c r="G623" s="94" t="s">
        <v>3421</v>
      </c>
      <c r="H623" s="152"/>
      <c r="I623" s="166"/>
      <c r="J623" s="157"/>
      <c r="K623" s="81" t="s">
        <v>2411</v>
      </c>
      <c r="L623" s="81" t="s">
        <v>4867</v>
      </c>
      <c r="M623" s="81" t="s">
        <v>3422</v>
      </c>
    </row>
    <row r="624" spans="1:13" ht="39" customHeight="1">
      <c r="A624" s="81" t="s">
        <v>3423</v>
      </c>
      <c r="B624" s="145" t="s">
        <v>2904</v>
      </c>
      <c r="C624" s="90">
        <v>28073</v>
      </c>
      <c r="D624" s="93" t="s">
        <v>3424</v>
      </c>
      <c r="E624" s="100" t="s">
        <v>6458</v>
      </c>
      <c r="F624" s="61" t="s">
        <v>3425</v>
      </c>
      <c r="G624" s="94" t="s">
        <v>3415</v>
      </c>
      <c r="H624" s="152"/>
      <c r="I624" s="166"/>
      <c r="J624" s="157"/>
      <c r="K624" s="81" t="s">
        <v>3188</v>
      </c>
      <c r="L624" s="81" t="s">
        <v>4883</v>
      </c>
      <c r="M624" s="81" t="s">
        <v>3426</v>
      </c>
    </row>
    <row r="625" spans="1:13" ht="78" customHeight="1">
      <c r="A625" s="81" t="s">
        <v>3427</v>
      </c>
      <c r="B625" s="145" t="s">
        <v>3428</v>
      </c>
      <c r="C625" s="90">
        <v>28074</v>
      </c>
      <c r="D625" s="93" t="s">
        <v>3429</v>
      </c>
      <c r="E625" s="100" t="s">
        <v>6458</v>
      </c>
      <c r="F625" s="61" t="s">
        <v>3430</v>
      </c>
      <c r="G625" s="94" t="s">
        <v>3390</v>
      </c>
      <c r="H625" s="152"/>
      <c r="I625" s="166"/>
      <c r="J625" s="157"/>
      <c r="K625" s="81" t="s">
        <v>2411</v>
      </c>
      <c r="L625" s="81" t="s">
        <v>4875</v>
      </c>
      <c r="M625" s="81" t="s">
        <v>3431</v>
      </c>
    </row>
    <row r="626" spans="1:13" ht="156" customHeight="1">
      <c r="A626" s="81" t="s">
        <v>3432</v>
      </c>
      <c r="B626" s="145" t="s">
        <v>2900</v>
      </c>
      <c r="C626" s="90">
        <v>28075</v>
      </c>
      <c r="D626" s="93" t="s">
        <v>3433</v>
      </c>
      <c r="E626" s="100" t="s">
        <v>6458</v>
      </c>
      <c r="F626" s="61" t="s">
        <v>3434</v>
      </c>
      <c r="G626" s="94" t="s">
        <v>3421</v>
      </c>
      <c r="H626" s="152"/>
      <c r="I626" s="166"/>
      <c r="J626" s="157"/>
      <c r="K626" s="81" t="s">
        <v>2412</v>
      </c>
      <c r="L626" s="81" t="s">
        <v>4879</v>
      </c>
      <c r="M626" s="81" t="s">
        <v>3435</v>
      </c>
    </row>
    <row r="627" spans="1:13" ht="65" customHeight="1">
      <c r="A627" s="81" t="s">
        <v>3436</v>
      </c>
      <c r="B627" s="145" t="s">
        <v>3437</v>
      </c>
      <c r="C627" s="90">
        <v>28076</v>
      </c>
      <c r="D627" s="93" t="s">
        <v>3438</v>
      </c>
      <c r="E627" s="100" t="s">
        <v>6458</v>
      </c>
      <c r="F627" s="61" t="s">
        <v>3439</v>
      </c>
      <c r="G627" s="94" t="s">
        <v>3398</v>
      </c>
      <c r="H627" s="152"/>
      <c r="I627" s="166"/>
      <c r="J627" s="157"/>
      <c r="K627" s="81" t="s">
        <v>2412</v>
      </c>
      <c r="L627" s="81" t="s">
        <v>5957</v>
      </c>
      <c r="M627" s="81" t="s">
        <v>3440</v>
      </c>
    </row>
    <row r="628" spans="1:13" ht="78" customHeight="1">
      <c r="A628" s="81" t="s">
        <v>3441</v>
      </c>
      <c r="B628" s="145" t="s">
        <v>2894</v>
      </c>
      <c r="C628" s="90">
        <v>29001</v>
      </c>
      <c r="D628" s="93" t="s">
        <v>3442</v>
      </c>
      <c r="E628" s="100" t="s">
        <v>6458</v>
      </c>
      <c r="F628" s="61" t="s">
        <v>3443</v>
      </c>
      <c r="G628" s="94" t="s">
        <v>3444</v>
      </c>
      <c r="H628" s="152"/>
      <c r="I628" s="166"/>
      <c r="J628" s="157"/>
      <c r="K628" s="81" t="s">
        <v>2409</v>
      </c>
      <c r="L628" s="81" t="s">
        <v>4880</v>
      </c>
      <c r="M628" s="81" t="s">
        <v>3445</v>
      </c>
    </row>
    <row r="629" spans="1:13" ht="52" customHeight="1">
      <c r="A629" s="81" t="s">
        <v>3446</v>
      </c>
      <c r="B629" s="145" t="s">
        <v>3447</v>
      </c>
      <c r="C629" s="90">
        <v>29002</v>
      </c>
      <c r="D629" s="93" t="s">
        <v>3448</v>
      </c>
      <c r="E629" s="100" t="s">
        <v>6458</v>
      </c>
      <c r="F629" s="61" t="s">
        <v>3449</v>
      </c>
      <c r="G629" s="94" t="s">
        <v>3450</v>
      </c>
      <c r="H629" s="152"/>
      <c r="I629" s="166"/>
      <c r="J629" s="157"/>
      <c r="K629" s="81" t="s">
        <v>2411</v>
      </c>
      <c r="L629" s="81" t="s">
        <v>4864</v>
      </c>
      <c r="M629" s="81" t="s">
        <v>3451</v>
      </c>
    </row>
    <row r="630" spans="1:13" ht="104" customHeight="1">
      <c r="A630" s="111" t="s">
        <v>2553</v>
      </c>
      <c r="B630" s="145" t="s">
        <v>7303</v>
      </c>
      <c r="C630" s="90">
        <v>29003</v>
      </c>
      <c r="D630" s="93" t="s">
        <v>2462</v>
      </c>
      <c r="E630" s="100" t="s">
        <v>6458</v>
      </c>
      <c r="F630" s="144" t="s">
        <v>3452</v>
      </c>
      <c r="G630" s="94" t="s">
        <v>3453</v>
      </c>
      <c r="H630" s="152"/>
      <c r="I630" s="166"/>
      <c r="J630" s="157"/>
      <c r="K630" s="81" t="s">
        <v>2463</v>
      </c>
      <c r="L630" s="81" t="s">
        <v>4722</v>
      </c>
      <c r="M630" s="81" t="s">
        <v>2464</v>
      </c>
    </row>
    <row r="631" spans="1:13" ht="52" customHeight="1">
      <c r="A631" s="95" t="s">
        <v>2465</v>
      </c>
      <c r="B631" s="145" t="s">
        <v>3454</v>
      </c>
      <c r="C631" s="90">
        <v>29004</v>
      </c>
      <c r="D631" s="93" t="s">
        <v>3455</v>
      </c>
      <c r="E631" s="100" t="s">
        <v>2466</v>
      </c>
      <c r="F631" s="61" t="s">
        <v>3456</v>
      </c>
      <c r="G631" s="94" t="s">
        <v>3457</v>
      </c>
      <c r="H631" s="152"/>
      <c r="I631" s="166"/>
      <c r="J631" s="158"/>
      <c r="K631" s="81" t="s">
        <v>2463</v>
      </c>
      <c r="L631" s="81" t="s">
        <v>4723</v>
      </c>
      <c r="M631" s="81" t="s">
        <v>2486</v>
      </c>
    </row>
    <row r="632" spans="1:13" ht="52" customHeight="1">
      <c r="A632" s="95" t="s">
        <v>2467</v>
      </c>
      <c r="B632" s="145" t="s">
        <v>3458</v>
      </c>
      <c r="C632" s="90">
        <v>29005</v>
      </c>
      <c r="D632" s="93" t="s">
        <v>3459</v>
      </c>
      <c r="E632" s="100" t="s">
        <v>2466</v>
      </c>
      <c r="F632" s="61" t="s">
        <v>3460</v>
      </c>
      <c r="G632" s="94" t="s">
        <v>3457</v>
      </c>
      <c r="H632" s="152"/>
      <c r="I632" s="166"/>
      <c r="J632" s="157"/>
      <c r="K632" s="81" t="s">
        <v>2468</v>
      </c>
      <c r="L632" s="81" t="s">
        <v>4724</v>
      </c>
      <c r="M632" s="81" t="s">
        <v>2469</v>
      </c>
    </row>
    <row r="633" spans="1:13" ht="91" customHeight="1">
      <c r="A633" s="95" t="s">
        <v>2470</v>
      </c>
      <c r="B633" s="145" t="s">
        <v>3461</v>
      </c>
      <c r="C633" s="90">
        <v>29006</v>
      </c>
      <c r="D633" s="93" t="s">
        <v>3462</v>
      </c>
      <c r="E633" s="100" t="s">
        <v>2466</v>
      </c>
      <c r="F633" s="61" t="s">
        <v>3463</v>
      </c>
      <c r="G633" s="94" t="s">
        <v>3453</v>
      </c>
      <c r="H633" s="152">
        <v>45653</v>
      </c>
      <c r="I633" s="166" t="s">
        <v>8540</v>
      </c>
      <c r="J633" s="157" t="s">
        <v>3464</v>
      </c>
      <c r="K633" s="81" t="s">
        <v>2471</v>
      </c>
      <c r="L633" s="81" t="s">
        <v>4856</v>
      </c>
      <c r="M633" s="81" t="s">
        <v>2472</v>
      </c>
    </row>
    <row r="634" spans="1:13" ht="78" customHeight="1">
      <c r="A634" s="95" t="s">
        <v>3044</v>
      </c>
      <c r="B634" s="145" t="s">
        <v>3465</v>
      </c>
      <c r="C634" s="90">
        <v>29007</v>
      </c>
      <c r="D634" s="93" t="s">
        <v>3466</v>
      </c>
      <c r="E634" s="100" t="s">
        <v>6458</v>
      </c>
      <c r="F634" s="61" t="s">
        <v>3467</v>
      </c>
      <c r="G634" s="94" t="s">
        <v>3453</v>
      </c>
      <c r="H634" s="152">
        <v>44134</v>
      </c>
      <c r="I634" s="166" t="s">
        <v>3468</v>
      </c>
      <c r="J634" s="158"/>
      <c r="K634" s="81" t="s">
        <v>2468</v>
      </c>
      <c r="L634" s="81" t="s">
        <v>4725</v>
      </c>
      <c r="M634" s="81" t="s">
        <v>2476</v>
      </c>
    </row>
    <row r="635" spans="1:13" ht="52" customHeight="1">
      <c r="A635" s="95" t="s">
        <v>2483</v>
      </c>
      <c r="B635" s="145" t="s">
        <v>3469</v>
      </c>
      <c r="C635" s="90">
        <v>29008</v>
      </c>
      <c r="D635" s="93" t="s">
        <v>3470</v>
      </c>
      <c r="E635" s="100" t="s">
        <v>2466</v>
      </c>
      <c r="F635" s="61" t="s">
        <v>3471</v>
      </c>
      <c r="G635" s="94" t="s">
        <v>3457</v>
      </c>
      <c r="H635" s="152"/>
      <c r="I635" s="166"/>
      <c r="J635" s="157"/>
      <c r="K635" s="81" t="s">
        <v>2484</v>
      </c>
      <c r="L635" s="81" t="s">
        <v>5397</v>
      </c>
      <c r="M635" s="81" t="s">
        <v>4929</v>
      </c>
    </row>
    <row r="636" spans="1:13" ht="117" customHeight="1">
      <c r="A636" s="81" t="s">
        <v>2477</v>
      </c>
      <c r="B636" s="145" t="s">
        <v>2918</v>
      </c>
      <c r="C636" s="90">
        <v>29009</v>
      </c>
      <c r="D636" s="93" t="s">
        <v>2478</v>
      </c>
      <c r="E636" s="100" t="s">
        <v>2479</v>
      </c>
      <c r="F636" s="61" t="s">
        <v>3472</v>
      </c>
      <c r="G636" s="94" t="s">
        <v>3473</v>
      </c>
      <c r="H636" s="152"/>
      <c r="I636" s="166"/>
      <c r="J636" s="157" t="s">
        <v>3474</v>
      </c>
      <c r="K636" s="81" t="s">
        <v>2440</v>
      </c>
      <c r="L636" s="81" t="s">
        <v>4726</v>
      </c>
      <c r="M636" s="81" t="s">
        <v>4931</v>
      </c>
    </row>
    <row r="637" spans="1:13" ht="39" customHeight="1">
      <c r="A637" s="95" t="s">
        <v>2480</v>
      </c>
      <c r="B637" s="145" t="s">
        <v>2935</v>
      </c>
      <c r="C637" s="90">
        <v>29010</v>
      </c>
      <c r="D637" s="93" t="s">
        <v>3475</v>
      </c>
      <c r="E637" s="100" t="s">
        <v>2481</v>
      </c>
      <c r="F637" s="95"/>
      <c r="G637" s="94" t="s">
        <v>3476</v>
      </c>
      <c r="H637" s="152"/>
      <c r="I637" s="166"/>
      <c r="J637" s="157"/>
      <c r="K637" s="81" t="s">
        <v>2468</v>
      </c>
      <c r="L637" s="81" t="s">
        <v>4727</v>
      </c>
      <c r="M637" s="81" t="s">
        <v>4927</v>
      </c>
    </row>
    <row r="638" spans="1:13" ht="91" customHeight="1">
      <c r="A638" s="204" t="s">
        <v>2507</v>
      </c>
      <c r="B638" s="162" t="s">
        <v>3477</v>
      </c>
      <c r="C638" s="92">
        <v>29011</v>
      </c>
      <c r="D638" s="107" t="s">
        <v>3478</v>
      </c>
      <c r="E638" s="100" t="s">
        <v>6458</v>
      </c>
      <c r="F638" s="136" t="s">
        <v>3479</v>
      </c>
      <c r="G638" s="94" t="s">
        <v>5398</v>
      </c>
      <c r="H638" s="152">
        <v>44469</v>
      </c>
      <c r="I638" s="166" t="s">
        <v>5267</v>
      </c>
      <c r="J638" s="161"/>
      <c r="K638" s="105" t="s">
        <v>2482</v>
      </c>
      <c r="L638" s="105" t="s">
        <v>4865</v>
      </c>
      <c r="M638" s="105" t="s">
        <v>4928</v>
      </c>
    </row>
    <row r="639" spans="1:13" s="168" customFormat="1" ht="39" customHeight="1">
      <c r="A639" s="57" t="s">
        <v>2488</v>
      </c>
      <c r="B639" s="145" t="s">
        <v>3480</v>
      </c>
      <c r="C639" s="90">
        <v>29012</v>
      </c>
      <c r="D639" s="93" t="s">
        <v>3481</v>
      </c>
      <c r="E639" s="100" t="s">
        <v>6458</v>
      </c>
      <c r="F639" s="58" t="s">
        <v>3482</v>
      </c>
      <c r="G639" s="94" t="s">
        <v>3476</v>
      </c>
      <c r="H639" s="152"/>
      <c r="I639" s="166"/>
      <c r="J639" s="158"/>
      <c r="K639" s="81" t="s">
        <v>2484</v>
      </c>
      <c r="L639" s="81" t="s">
        <v>4881</v>
      </c>
      <c r="M639" s="81" t="s">
        <v>2757</v>
      </c>
    </row>
    <row r="640" spans="1:13" customFormat="1" ht="39" customHeight="1">
      <c r="A640" s="57" t="s">
        <v>2489</v>
      </c>
      <c r="B640" s="145" t="s">
        <v>3483</v>
      </c>
      <c r="C640" s="90">
        <v>29013</v>
      </c>
      <c r="D640" s="93" t="s">
        <v>3481</v>
      </c>
      <c r="E640" s="100" t="s">
        <v>6458</v>
      </c>
      <c r="F640" s="58"/>
      <c r="G640" s="94" t="s">
        <v>3473</v>
      </c>
      <c r="H640" s="152"/>
      <c r="I640" s="166"/>
      <c r="J640" s="158"/>
      <c r="K640" s="81" t="s">
        <v>2484</v>
      </c>
      <c r="L640" s="81" t="s">
        <v>4848</v>
      </c>
      <c r="M640" s="81" t="s">
        <v>2490</v>
      </c>
    </row>
    <row r="641" spans="1:13" s="168" customFormat="1" ht="39" customHeight="1">
      <c r="A641" s="57" t="s">
        <v>2491</v>
      </c>
      <c r="B641" s="145" t="s">
        <v>3484</v>
      </c>
      <c r="C641" s="90">
        <v>29014</v>
      </c>
      <c r="D641" s="93" t="s">
        <v>3485</v>
      </c>
      <c r="E641" s="100" t="s">
        <v>6458</v>
      </c>
      <c r="F641" s="58"/>
      <c r="G641" s="94" t="s">
        <v>3473</v>
      </c>
      <c r="H641" s="152"/>
      <c r="I641" s="166"/>
      <c r="J641" s="158"/>
      <c r="K641" s="81" t="s">
        <v>2484</v>
      </c>
      <c r="L641" s="81" t="s">
        <v>4848</v>
      </c>
      <c r="M641" s="81" t="s">
        <v>2492</v>
      </c>
    </row>
    <row r="642" spans="1:13" s="168" customFormat="1" ht="39" customHeight="1">
      <c r="A642" s="57" t="s">
        <v>2508</v>
      </c>
      <c r="B642" s="145" t="s">
        <v>2493</v>
      </c>
      <c r="C642" s="90">
        <v>29015</v>
      </c>
      <c r="D642" s="93" t="s">
        <v>3486</v>
      </c>
      <c r="E642" s="100" t="s">
        <v>6458</v>
      </c>
      <c r="F642" s="58"/>
      <c r="G642" s="94" t="s">
        <v>3473</v>
      </c>
      <c r="H642" s="152"/>
      <c r="I642" s="166"/>
      <c r="J642" s="158"/>
      <c r="K642" s="81" t="s">
        <v>2484</v>
      </c>
      <c r="L642" s="81" t="s">
        <v>4884</v>
      </c>
      <c r="M642" s="81" t="s">
        <v>3487</v>
      </c>
    </row>
    <row r="643" spans="1:13" customFormat="1" ht="52" customHeight="1">
      <c r="A643" s="57" t="s">
        <v>2494</v>
      </c>
      <c r="B643" s="145" t="s">
        <v>3488</v>
      </c>
      <c r="C643" s="90">
        <v>29016</v>
      </c>
      <c r="D643" s="93" t="s">
        <v>3489</v>
      </c>
      <c r="E643" s="100" t="s">
        <v>2479</v>
      </c>
      <c r="F643" s="61" t="s">
        <v>3490</v>
      </c>
      <c r="G643" s="94" t="s">
        <v>3473</v>
      </c>
      <c r="H643" s="152"/>
      <c r="I643" s="166"/>
      <c r="J643" s="158"/>
      <c r="K643" s="81" t="s">
        <v>2463</v>
      </c>
      <c r="L643" s="81" t="s">
        <v>4885</v>
      </c>
      <c r="M643" s="81" t="s">
        <v>2495</v>
      </c>
    </row>
    <row r="644" spans="1:13" customFormat="1" ht="39" customHeight="1">
      <c r="A644" s="57" t="s">
        <v>2496</v>
      </c>
      <c r="B644" s="145" t="s">
        <v>3491</v>
      </c>
      <c r="C644" s="90">
        <v>29017</v>
      </c>
      <c r="D644" s="93" t="s">
        <v>3492</v>
      </c>
      <c r="E644" s="100" t="s">
        <v>2466</v>
      </c>
      <c r="F644" s="61" t="s">
        <v>3493</v>
      </c>
      <c r="G644" s="94" t="s">
        <v>3494</v>
      </c>
      <c r="H644" s="152"/>
      <c r="I644" s="166"/>
      <c r="J644" s="158"/>
      <c r="K644" s="81" t="s">
        <v>2497</v>
      </c>
      <c r="L644" s="81" t="s">
        <v>4728</v>
      </c>
      <c r="M644" s="81" t="s">
        <v>2498</v>
      </c>
    </row>
    <row r="645" spans="1:13" s="168" customFormat="1" ht="91" customHeight="1">
      <c r="A645" s="58" t="s">
        <v>2499</v>
      </c>
      <c r="B645" s="145" t="s">
        <v>3495</v>
      </c>
      <c r="C645" s="90">
        <v>29018</v>
      </c>
      <c r="D645" s="93" t="s">
        <v>3496</v>
      </c>
      <c r="E645" s="100" t="s">
        <v>6458</v>
      </c>
      <c r="F645" s="61" t="s">
        <v>2509</v>
      </c>
      <c r="G645" s="94" t="s">
        <v>3494</v>
      </c>
      <c r="H645" s="152"/>
      <c r="I645" s="166"/>
      <c r="J645" s="158"/>
      <c r="K645" s="81" t="s">
        <v>2440</v>
      </c>
      <c r="L645" s="81" t="s">
        <v>4729</v>
      </c>
      <c r="M645" s="58" t="s">
        <v>3497</v>
      </c>
    </row>
    <row r="646" spans="1:13" customFormat="1" ht="39" customHeight="1">
      <c r="A646" s="57" t="s">
        <v>2504</v>
      </c>
      <c r="B646" s="145" t="s">
        <v>2891</v>
      </c>
      <c r="C646" s="90">
        <v>29019</v>
      </c>
      <c r="D646" s="93" t="s">
        <v>3498</v>
      </c>
      <c r="E646" s="100" t="s">
        <v>6458</v>
      </c>
      <c r="F646" s="58"/>
      <c r="G646" s="94" t="s">
        <v>3473</v>
      </c>
      <c r="H646" s="152"/>
      <c r="I646" s="166"/>
      <c r="J646" s="158"/>
      <c r="K646" s="81" t="s">
        <v>2463</v>
      </c>
      <c r="L646" s="81" t="s">
        <v>4730</v>
      </c>
      <c r="M646" s="81" t="s">
        <v>2506</v>
      </c>
    </row>
    <row r="647" spans="1:13" ht="65" customHeight="1">
      <c r="A647" s="57" t="s">
        <v>2510</v>
      </c>
      <c r="B647" s="58" t="s">
        <v>3499</v>
      </c>
      <c r="C647" s="142">
        <v>29021</v>
      </c>
      <c r="D647" s="57" t="s">
        <v>3500</v>
      </c>
      <c r="E647" s="100" t="s">
        <v>6458</v>
      </c>
      <c r="F647" s="61" t="s">
        <v>3501</v>
      </c>
      <c r="G647" s="57" t="s">
        <v>3502</v>
      </c>
      <c r="H647" s="152"/>
      <c r="I647" s="166"/>
      <c r="J647" s="158"/>
      <c r="K647" s="57" t="s">
        <v>2482</v>
      </c>
      <c r="L647" s="58" t="s">
        <v>4731</v>
      </c>
      <c r="M647" s="58" t="s">
        <v>3503</v>
      </c>
    </row>
    <row r="648" spans="1:13" customFormat="1" ht="52" customHeight="1">
      <c r="A648" s="57" t="s">
        <v>2511</v>
      </c>
      <c r="B648" s="58" t="s">
        <v>3504</v>
      </c>
      <c r="C648" s="142">
        <v>29022</v>
      </c>
      <c r="D648" s="57" t="s">
        <v>3505</v>
      </c>
      <c r="E648" s="100" t="s">
        <v>6458</v>
      </c>
      <c r="F648" s="61" t="s">
        <v>3506</v>
      </c>
      <c r="G648" s="57" t="s">
        <v>3507</v>
      </c>
      <c r="H648" s="152"/>
      <c r="I648" s="166"/>
      <c r="J648" s="158"/>
      <c r="K648" s="57" t="s">
        <v>2482</v>
      </c>
      <c r="L648" s="171" t="s">
        <v>4732</v>
      </c>
      <c r="M648" s="171" t="s">
        <v>2512</v>
      </c>
    </row>
    <row r="649" spans="1:13" ht="52" customHeight="1">
      <c r="A649" s="81" t="s">
        <v>3508</v>
      </c>
      <c r="B649" s="145" t="s">
        <v>2897</v>
      </c>
      <c r="C649" s="90">
        <v>29023</v>
      </c>
      <c r="D649" s="93" t="s">
        <v>3509</v>
      </c>
      <c r="E649" s="100" t="s">
        <v>96</v>
      </c>
      <c r="F649" s="61" t="s">
        <v>3510</v>
      </c>
      <c r="G649" s="94" t="s">
        <v>3511</v>
      </c>
      <c r="H649" s="152">
        <v>43707</v>
      </c>
      <c r="I649" s="166" t="s">
        <v>3512</v>
      </c>
      <c r="J649" s="157" t="s">
        <v>3513</v>
      </c>
      <c r="K649" s="81" t="s">
        <v>3188</v>
      </c>
      <c r="L649" s="146" t="s">
        <v>7578</v>
      </c>
      <c r="M649" s="81" t="s">
        <v>3514</v>
      </c>
    </row>
    <row r="650" spans="1:13" customFormat="1" ht="52" customHeight="1">
      <c r="A650" s="58" t="s">
        <v>2522</v>
      </c>
      <c r="B650" s="58" t="s">
        <v>3515</v>
      </c>
      <c r="C650" s="142">
        <v>29024</v>
      </c>
      <c r="D650" s="57" t="s">
        <v>3516</v>
      </c>
      <c r="E650" s="100" t="s">
        <v>6458</v>
      </c>
      <c r="F650" s="61" t="s">
        <v>3517</v>
      </c>
      <c r="G650" s="94" t="s">
        <v>3518</v>
      </c>
      <c r="H650" s="152"/>
      <c r="I650" s="166"/>
      <c r="J650" s="158"/>
      <c r="K650" s="57" t="s">
        <v>2497</v>
      </c>
      <c r="L650" s="58" t="s">
        <v>4733</v>
      </c>
      <c r="M650" s="58" t="s">
        <v>2527</v>
      </c>
    </row>
    <row r="651" spans="1:13" ht="52" customHeight="1">
      <c r="A651" s="81" t="s">
        <v>3519</v>
      </c>
      <c r="B651" s="145" t="s">
        <v>3520</v>
      </c>
      <c r="C651" s="90">
        <v>29025</v>
      </c>
      <c r="D651" s="93" t="s">
        <v>3521</v>
      </c>
      <c r="E651" s="100" t="s">
        <v>95</v>
      </c>
      <c r="F651" s="61" t="s">
        <v>3522</v>
      </c>
      <c r="G651" s="94" t="s">
        <v>3518</v>
      </c>
      <c r="H651" s="152"/>
      <c r="I651" s="166"/>
      <c r="J651" s="157"/>
      <c r="K651" s="81" t="s">
        <v>3523</v>
      </c>
      <c r="L651" s="81" t="s">
        <v>4734</v>
      </c>
      <c r="M651" s="81" t="s">
        <v>3524</v>
      </c>
    </row>
    <row r="652" spans="1:13" ht="65" customHeight="1">
      <c r="A652" s="81" t="s">
        <v>3525</v>
      </c>
      <c r="B652" s="145" t="s">
        <v>3526</v>
      </c>
      <c r="C652" s="90">
        <v>29026</v>
      </c>
      <c r="D652" s="93" t="s">
        <v>3527</v>
      </c>
      <c r="E652" s="100" t="s">
        <v>95</v>
      </c>
      <c r="F652" s="61" t="s">
        <v>3528</v>
      </c>
      <c r="G652" s="94" t="s">
        <v>3529</v>
      </c>
      <c r="H652" s="152"/>
      <c r="I652" s="166"/>
      <c r="J652" s="157"/>
      <c r="K652" s="81" t="s">
        <v>2409</v>
      </c>
      <c r="L652" s="81" t="s">
        <v>4735</v>
      </c>
      <c r="M652" s="81" t="s">
        <v>3530</v>
      </c>
    </row>
    <row r="653" spans="1:13" ht="65" customHeight="1">
      <c r="A653" s="81" t="s">
        <v>3531</v>
      </c>
      <c r="B653" s="145" t="s">
        <v>3532</v>
      </c>
      <c r="C653" s="90">
        <v>29027</v>
      </c>
      <c r="D653" s="93" t="s">
        <v>3533</v>
      </c>
      <c r="E653" s="100" t="s">
        <v>6458</v>
      </c>
      <c r="F653" s="61" t="s">
        <v>3534</v>
      </c>
      <c r="G653" s="94" t="s">
        <v>3529</v>
      </c>
      <c r="H653" s="152"/>
      <c r="I653" s="166"/>
      <c r="J653" s="157"/>
      <c r="K653" s="81" t="s">
        <v>3188</v>
      </c>
      <c r="L653" s="81" t="s">
        <v>4736</v>
      </c>
      <c r="M653" s="81" t="s">
        <v>3535</v>
      </c>
    </row>
    <row r="654" spans="1:13" ht="39" customHeight="1">
      <c r="A654" s="81" t="s">
        <v>3536</v>
      </c>
      <c r="B654" s="145" t="s">
        <v>2911</v>
      </c>
      <c r="C654" s="90">
        <v>29028</v>
      </c>
      <c r="D654" s="93" t="s">
        <v>3537</v>
      </c>
      <c r="E654" s="100" t="s">
        <v>6458</v>
      </c>
      <c r="F654" s="61" t="s">
        <v>3538</v>
      </c>
      <c r="G654" s="94" t="s">
        <v>3529</v>
      </c>
      <c r="H654" s="152"/>
      <c r="I654" s="166"/>
      <c r="J654" s="157"/>
      <c r="K654" s="81" t="s">
        <v>3188</v>
      </c>
      <c r="L654" s="81" t="s">
        <v>4737</v>
      </c>
      <c r="M654" s="81" t="s">
        <v>3539</v>
      </c>
    </row>
    <row r="655" spans="1:13" ht="52" customHeight="1">
      <c r="A655" s="81" t="s">
        <v>3540</v>
      </c>
      <c r="B655" s="145" t="s">
        <v>7304</v>
      </c>
      <c r="C655" s="90">
        <v>29029</v>
      </c>
      <c r="D655" s="93" t="s">
        <v>3541</v>
      </c>
      <c r="E655" s="100" t="s">
        <v>6458</v>
      </c>
      <c r="F655" s="61"/>
      <c r="G655" s="94" t="s">
        <v>3529</v>
      </c>
      <c r="H655" s="152"/>
      <c r="I655" s="166"/>
      <c r="J655" s="157"/>
      <c r="K655" s="81" t="s">
        <v>3188</v>
      </c>
      <c r="L655" s="81" t="s">
        <v>4738</v>
      </c>
      <c r="M655" s="81" t="s">
        <v>3542</v>
      </c>
    </row>
    <row r="656" spans="1:13" customFormat="1" ht="65" customHeight="1">
      <c r="A656" s="57" t="s">
        <v>2840</v>
      </c>
      <c r="B656" s="58" t="s">
        <v>3543</v>
      </c>
      <c r="C656" s="142">
        <v>29030</v>
      </c>
      <c r="D656" s="57" t="s">
        <v>3544</v>
      </c>
      <c r="E656" s="175" t="s">
        <v>2479</v>
      </c>
      <c r="F656" s="61" t="s">
        <v>3545</v>
      </c>
      <c r="G656" s="94" t="s">
        <v>3529</v>
      </c>
      <c r="H656" s="152"/>
      <c r="I656" s="166"/>
      <c r="J656" s="158"/>
      <c r="K656" s="57" t="s">
        <v>2484</v>
      </c>
      <c r="L656" s="58" t="s">
        <v>4855</v>
      </c>
      <c r="M656" s="58" t="s">
        <v>3546</v>
      </c>
    </row>
    <row r="657" spans="1:13" customFormat="1" ht="52" customHeight="1">
      <c r="A657" s="57" t="s">
        <v>2523</v>
      </c>
      <c r="B657" s="58" t="s">
        <v>3547</v>
      </c>
      <c r="C657" s="142">
        <v>29031</v>
      </c>
      <c r="D657" s="57" t="s">
        <v>3548</v>
      </c>
      <c r="E657" s="100" t="s">
        <v>6458</v>
      </c>
      <c r="F657" s="61" t="s">
        <v>3549</v>
      </c>
      <c r="G657" s="94" t="s">
        <v>3529</v>
      </c>
      <c r="H657" s="152"/>
      <c r="I657" s="166"/>
      <c r="J657" s="158"/>
      <c r="K657" s="57" t="s">
        <v>2468</v>
      </c>
      <c r="L657" s="58" t="s">
        <v>4739</v>
      </c>
      <c r="M657" s="58" t="s">
        <v>2524</v>
      </c>
    </row>
    <row r="658" spans="1:13" s="168" customFormat="1" ht="91" customHeight="1">
      <c r="A658" s="57" t="s">
        <v>2525</v>
      </c>
      <c r="B658" s="58" t="s">
        <v>3550</v>
      </c>
      <c r="C658" s="142">
        <v>29032</v>
      </c>
      <c r="D658" s="57" t="s">
        <v>3551</v>
      </c>
      <c r="E658" s="175" t="s">
        <v>2481</v>
      </c>
      <c r="F658" s="61" t="s">
        <v>7936</v>
      </c>
      <c r="G658" s="94" t="s">
        <v>3552</v>
      </c>
      <c r="H658" s="152"/>
      <c r="I658" s="166"/>
      <c r="J658" s="158"/>
      <c r="K658" s="57" t="s">
        <v>2440</v>
      </c>
      <c r="L658" s="171" t="s">
        <v>4740</v>
      </c>
      <c r="M658" s="58" t="s">
        <v>2526</v>
      </c>
    </row>
    <row r="659" spans="1:13" customFormat="1" ht="78" customHeight="1">
      <c r="A659" s="57" t="s">
        <v>2529</v>
      </c>
      <c r="B659" s="58" t="s">
        <v>2528</v>
      </c>
      <c r="C659" s="142">
        <v>29033</v>
      </c>
      <c r="D659" s="57" t="s">
        <v>3553</v>
      </c>
      <c r="E659" s="100" t="s">
        <v>6458</v>
      </c>
      <c r="F659" s="61" t="s">
        <v>3554</v>
      </c>
      <c r="G659" s="57" t="s">
        <v>3555</v>
      </c>
      <c r="H659" s="152"/>
      <c r="I659" s="166"/>
      <c r="J659" s="158"/>
      <c r="K659" s="57" t="s">
        <v>2463</v>
      </c>
      <c r="L659" s="58" t="s">
        <v>4847</v>
      </c>
      <c r="M659" s="58" t="s">
        <v>2530</v>
      </c>
    </row>
    <row r="660" spans="1:13" s="168" customFormat="1" ht="65" customHeight="1">
      <c r="A660" s="57" t="s">
        <v>2531</v>
      </c>
      <c r="B660" s="58" t="s">
        <v>3556</v>
      </c>
      <c r="C660" s="142">
        <v>29034</v>
      </c>
      <c r="D660" s="57" t="s">
        <v>3557</v>
      </c>
      <c r="E660" s="175" t="s">
        <v>2466</v>
      </c>
      <c r="F660" s="61" t="s">
        <v>3558</v>
      </c>
      <c r="G660" s="57" t="s">
        <v>3555</v>
      </c>
      <c r="H660" s="152"/>
      <c r="I660" s="166"/>
      <c r="J660" s="158"/>
      <c r="K660" s="57" t="s">
        <v>2482</v>
      </c>
      <c r="L660" s="58" t="s">
        <v>4741</v>
      </c>
      <c r="M660" s="58" t="s">
        <v>2545</v>
      </c>
    </row>
    <row r="661" spans="1:13" s="168" customFormat="1" ht="65" customHeight="1">
      <c r="A661" s="57" t="s">
        <v>2532</v>
      </c>
      <c r="B661" s="58" t="s">
        <v>3559</v>
      </c>
      <c r="C661" s="142">
        <v>29035</v>
      </c>
      <c r="D661" s="57" t="s">
        <v>3560</v>
      </c>
      <c r="E661" s="175" t="s">
        <v>2479</v>
      </c>
      <c r="F661" s="61" t="s">
        <v>3561</v>
      </c>
      <c r="G661" s="57" t="s">
        <v>3555</v>
      </c>
      <c r="H661" s="152"/>
      <c r="I661" s="166"/>
      <c r="J661" s="158"/>
      <c r="K661" s="57" t="s">
        <v>2440</v>
      </c>
      <c r="L661" s="58" t="s">
        <v>4742</v>
      </c>
      <c r="M661" s="58" t="s">
        <v>3562</v>
      </c>
    </row>
    <row r="662" spans="1:13" customFormat="1" ht="65" customHeight="1">
      <c r="A662" s="57" t="s">
        <v>3563</v>
      </c>
      <c r="B662" s="58" t="s">
        <v>2927</v>
      </c>
      <c r="C662" s="142">
        <v>29036</v>
      </c>
      <c r="D662" s="57" t="s">
        <v>3564</v>
      </c>
      <c r="E662" s="100" t="s">
        <v>6458</v>
      </c>
      <c r="F662" s="58" t="s">
        <v>3565</v>
      </c>
      <c r="G662" s="57" t="s">
        <v>3566</v>
      </c>
      <c r="H662" s="152"/>
      <c r="I662" s="166"/>
      <c r="J662" s="158"/>
      <c r="K662" s="57" t="s">
        <v>2497</v>
      </c>
      <c r="L662" s="58" t="s">
        <v>4743</v>
      </c>
      <c r="M662" s="58" t="s">
        <v>3567</v>
      </c>
    </row>
    <row r="663" spans="1:13" s="168" customFormat="1" ht="91" customHeight="1">
      <c r="A663" s="57" t="s">
        <v>2538</v>
      </c>
      <c r="B663" s="58" t="s">
        <v>2899</v>
      </c>
      <c r="C663" s="142">
        <v>29037</v>
      </c>
      <c r="D663" s="57" t="s">
        <v>2534</v>
      </c>
      <c r="E663" s="175" t="s">
        <v>2535</v>
      </c>
      <c r="F663" s="61" t="s">
        <v>3568</v>
      </c>
      <c r="G663" s="57" t="s">
        <v>3555</v>
      </c>
      <c r="H663" s="152">
        <v>44253</v>
      </c>
      <c r="I663" s="166" t="s">
        <v>5003</v>
      </c>
      <c r="J663" s="158"/>
      <c r="K663" s="57" t="s">
        <v>2484</v>
      </c>
      <c r="L663" s="58" t="s">
        <v>4744</v>
      </c>
      <c r="M663" s="58" t="s">
        <v>2546</v>
      </c>
    </row>
    <row r="664" spans="1:13" customFormat="1" ht="65" customHeight="1">
      <c r="A664" s="57" t="s">
        <v>3569</v>
      </c>
      <c r="B664" s="58" t="s">
        <v>2908</v>
      </c>
      <c r="C664" s="142">
        <v>29038</v>
      </c>
      <c r="D664" s="57" t="s">
        <v>3570</v>
      </c>
      <c r="E664" s="175" t="s">
        <v>103</v>
      </c>
      <c r="F664" s="61" t="s">
        <v>3571</v>
      </c>
      <c r="G664" s="57" t="s">
        <v>3572</v>
      </c>
      <c r="H664" s="152"/>
      <c r="I664" s="166"/>
      <c r="J664" s="158"/>
      <c r="K664" s="57" t="s">
        <v>3573</v>
      </c>
      <c r="L664" s="58" t="s">
        <v>4745</v>
      </c>
      <c r="M664" s="58" t="s">
        <v>3574</v>
      </c>
    </row>
    <row r="665" spans="1:13" ht="52" customHeight="1">
      <c r="A665" s="81" t="s">
        <v>3575</v>
      </c>
      <c r="B665" s="145" t="s">
        <v>2889</v>
      </c>
      <c r="C665" s="90">
        <v>29039</v>
      </c>
      <c r="D665" s="93" t="s">
        <v>3576</v>
      </c>
      <c r="E665" s="100" t="s">
        <v>94</v>
      </c>
      <c r="F665" s="61" t="s">
        <v>3577</v>
      </c>
      <c r="G665" s="57" t="s">
        <v>3572</v>
      </c>
      <c r="H665" s="152"/>
      <c r="I665" s="166"/>
      <c r="J665" s="157"/>
      <c r="K665" s="81" t="s">
        <v>2410</v>
      </c>
      <c r="L665" s="81" t="s">
        <v>4746</v>
      </c>
      <c r="M665" s="81" t="s">
        <v>3578</v>
      </c>
    </row>
    <row r="666" spans="1:13" s="168" customFormat="1" ht="65" customHeight="1">
      <c r="A666" s="58" t="s">
        <v>2539</v>
      </c>
      <c r="B666" s="58" t="s">
        <v>3579</v>
      </c>
      <c r="C666" s="142">
        <v>29040</v>
      </c>
      <c r="D666" s="57" t="s">
        <v>2533</v>
      </c>
      <c r="E666" s="175" t="s">
        <v>2466</v>
      </c>
      <c r="F666" s="61" t="s">
        <v>2540</v>
      </c>
      <c r="G666" s="57" t="s">
        <v>3572</v>
      </c>
      <c r="H666" s="152"/>
      <c r="I666" s="166"/>
      <c r="J666" s="158"/>
      <c r="K666" s="57" t="s">
        <v>2484</v>
      </c>
      <c r="L666" s="58" t="s">
        <v>4747</v>
      </c>
      <c r="M666" s="58" t="s">
        <v>3580</v>
      </c>
    </row>
    <row r="667" spans="1:13" customFormat="1" ht="52" customHeight="1">
      <c r="A667" s="57" t="s">
        <v>2536</v>
      </c>
      <c r="B667" s="58" t="s">
        <v>2914</v>
      </c>
      <c r="C667" s="142">
        <v>29041</v>
      </c>
      <c r="D667" s="57" t="s">
        <v>3581</v>
      </c>
      <c r="E667" s="100" t="s">
        <v>6458</v>
      </c>
      <c r="F667" s="61" t="s">
        <v>3582</v>
      </c>
      <c r="G667" s="57"/>
      <c r="H667" s="152"/>
      <c r="I667" s="166"/>
      <c r="J667" s="158"/>
      <c r="K667" s="57" t="s">
        <v>2463</v>
      </c>
      <c r="L667" s="58" t="s">
        <v>4748</v>
      </c>
      <c r="M667" s="58" t="s">
        <v>2541</v>
      </c>
    </row>
    <row r="668" spans="1:13" customFormat="1" ht="52" customHeight="1">
      <c r="A668" s="57" t="s">
        <v>2537</v>
      </c>
      <c r="B668" s="58" t="s">
        <v>2916</v>
      </c>
      <c r="C668" s="142">
        <v>29042</v>
      </c>
      <c r="D668" s="57" t="s">
        <v>3583</v>
      </c>
      <c r="E668" s="100" t="s">
        <v>6458</v>
      </c>
      <c r="F668" s="58"/>
      <c r="G668" s="57" t="s">
        <v>3584</v>
      </c>
      <c r="H668" s="152"/>
      <c r="I668" s="166"/>
      <c r="J668" s="158"/>
      <c r="K668" s="57" t="s">
        <v>2440</v>
      </c>
      <c r="L668" s="58" t="s">
        <v>4749</v>
      </c>
      <c r="M668" s="58" t="s">
        <v>2564</v>
      </c>
    </row>
    <row r="669" spans="1:13" ht="78" customHeight="1">
      <c r="A669" s="81" t="s">
        <v>3585</v>
      </c>
      <c r="B669" s="145" t="s">
        <v>2920</v>
      </c>
      <c r="C669" s="90">
        <v>29043</v>
      </c>
      <c r="D669" s="93" t="s">
        <v>3586</v>
      </c>
      <c r="E669" s="100" t="s">
        <v>6458</v>
      </c>
      <c r="F669" s="61" t="s">
        <v>3587</v>
      </c>
      <c r="G669" s="94" t="s">
        <v>3584</v>
      </c>
      <c r="H669" s="152"/>
      <c r="I669" s="166"/>
      <c r="J669" s="157"/>
      <c r="K669" s="81" t="s">
        <v>2410</v>
      </c>
      <c r="L669" s="81" t="s">
        <v>4750</v>
      </c>
      <c r="M669" s="81" t="s">
        <v>3588</v>
      </c>
    </row>
    <row r="670" spans="1:13" customFormat="1" ht="39" customHeight="1">
      <c r="A670" s="57" t="s">
        <v>2560</v>
      </c>
      <c r="B670" s="58" t="s">
        <v>2943</v>
      </c>
      <c r="C670" s="142">
        <v>29044</v>
      </c>
      <c r="D670" s="57" t="s">
        <v>3589</v>
      </c>
      <c r="E670" s="175" t="s">
        <v>2479</v>
      </c>
      <c r="F670" s="61" t="s">
        <v>3590</v>
      </c>
      <c r="G670" s="57" t="s">
        <v>3591</v>
      </c>
      <c r="H670" s="152"/>
      <c r="I670" s="166"/>
      <c r="J670" s="158"/>
      <c r="K670" s="57" t="s">
        <v>2440</v>
      </c>
      <c r="L670" s="58" t="s">
        <v>4751</v>
      </c>
      <c r="M670" s="58" t="s">
        <v>2571</v>
      </c>
    </row>
    <row r="671" spans="1:13" customFormat="1" ht="52" customHeight="1">
      <c r="A671" s="57" t="s">
        <v>2572</v>
      </c>
      <c r="B671" s="58" t="s">
        <v>2562</v>
      </c>
      <c r="C671" s="142">
        <v>29045</v>
      </c>
      <c r="D671" s="57" t="s">
        <v>2561</v>
      </c>
      <c r="E671" s="175" t="s">
        <v>2563</v>
      </c>
      <c r="F671" s="61" t="s">
        <v>2573</v>
      </c>
      <c r="G671" s="57" t="s">
        <v>3591</v>
      </c>
      <c r="H671" s="152">
        <v>45716</v>
      </c>
      <c r="I671" s="166" t="s">
        <v>8773</v>
      </c>
      <c r="J671" s="158"/>
      <c r="K671" s="57" t="s">
        <v>2440</v>
      </c>
      <c r="L671" s="58" t="s">
        <v>8552</v>
      </c>
      <c r="M671" s="58" t="s">
        <v>2574</v>
      </c>
    </row>
    <row r="672" spans="1:13" customFormat="1" ht="39" customHeight="1">
      <c r="A672" s="57" t="s">
        <v>2575</v>
      </c>
      <c r="B672" s="58" t="s">
        <v>3592</v>
      </c>
      <c r="C672" s="142">
        <v>29047</v>
      </c>
      <c r="D672" s="57" t="s">
        <v>3593</v>
      </c>
      <c r="E672" s="100" t="s">
        <v>6458</v>
      </c>
      <c r="F672" s="61" t="s">
        <v>3594</v>
      </c>
      <c r="G672" s="57" t="s">
        <v>3591</v>
      </c>
      <c r="H672" s="152">
        <v>44104</v>
      </c>
      <c r="I672" s="166" t="s">
        <v>3595</v>
      </c>
      <c r="J672" s="158" t="s">
        <v>5001</v>
      </c>
      <c r="K672" s="57" t="s">
        <v>2463</v>
      </c>
      <c r="L672" s="58" t="s">
        <v>7721</v>
      </c>
      <c r="M672" s="58" t="s">
        <v>2576</v>
      </c>
    </row>
    <row r="673" spans="1:13" s="168" customFormat="1" ht="104" customHeight="1">
      <c r="A673" s="57" t="s">
        <v>2577</v>
      </c>
      <c r="B673" s="58" t="s">
        <v>3163</v>
      </c>
      <c r="C673" s="142">
        <v>29048</v>
      </c>
      <c r="D673" s="57" t="s">
        <v>2567</v>
      </c>
      <c r="E673" s="100" t="s">
        <v>6458</v>
      </c>
      <c r="F673" s="61" t="s">
        <v>3596</v>
      </c>
      <c r="G673" s="57" t="s">
        <v>3597</v>
      </c>
      <c r="H673" s="152"/>
      <c r="I673" s="166"/>
      <c r="J673" s="158"/>
      <c r="K673" s="57" t="s">
        <v>2440</v>
      </c>
      <c r="L673" s="58" t="s">
        <v>4752</v>
      </c>
      <c r="M673" s="58" t="s">
        <v>2568</v>
      </c>
    </row>
    <row r="674" spans="1:13" ht="52" customHeight="1">
      <c r="A674" s="81" t="s">
        <v>3598</v>
      </c>
      <c r="B674" s="145" t="s">
        <v>3599</v>
      </c>
      <c r="C674" s="90">
        <v>29049</v>
      </c>
      <c r="D674" s="93" t="s">
        <v>1493</v>
      </c>
      <c r="E674" s="100" t="s">
        <v>6458</v>
      </c>
      <c r="F674" s="61" t="s">
        <v>3600</v>
      </c>
      <c r="G674" s="57" t="s">
        <v>3601</v>
      </c>
      <c r="H674" s="152"/>
      <c r="I674" s="166"/>
      <c r="J674" s="157"/>
      <c r="K674" s="81" t="s">
        <v>2412</v>
      </c>
      <c r="L674" s="81" t="s">
        <v>4753</v>
      </c>
      <c r="M674" s="81" t="s">
        <v>3602</v>
      </c>
    </row>
    <row r="675" spans="1:13" ht="39" customHeight="1">
      <c r="A675" s="81" t="s">
        <v>3603</v>
      </c>
      <c r="B675" s="145" t="s">
        <v>3604</v>
      </c>
      <c r="C675" s="90">
        <v>29051</v>
      </c>
      <c r="D675" s="93" t="s">
        <v>1540</v>
      </c>
      <c r="E675" s="100" t="s">
        <v>6458</v>
      </c>
      <c r="F675" s="61" t="s">
        <v>3605</v>
      </c>
      <c r="G675" s="57" t="s">
        <v>3601</v>
      </c>
      <c r="H675" s="152"/>
      <c r="I675" s="166"/>
      <c r="J675" s="157"/>
      <c r="K675" s="81" t="s">
        <v>2409</v>
      </c>
      <c r="L675" s="81" t="s">
        <v>4754</v>
      </c>
      <c r="M675" s="81" t="s">
        <v>3606</v>
      </c>
    </row>
    <row r="676" spans="1:13" ht="52" customHeight="1">
      <c r="A676" s="81" t="s">
        <v>3607</v>
      </c>
      <c r="B676" s="145" t="s">
        <v>3608</v>
      </c>
      <c r="C676" s="90">
        <v>29052</v>
      </c>
      <c r="D676" s="81" t="s">
        <v>5958</v>
      </c>
      <c r="E676" s="100" t="s">
        <v>6458</v>
      </c>
      <c r="F676" s="61" t="s">
        <v>3609</v>
      </c>
      <c r="G676" s="57" t="s">
        <v>3601</v>
      </c>
      <c r="H676" s="152"/>
      <c r="I676" s="166"/>
      <c r="J676" s="157"/>
      <c r="K676" s="81" t="s">
        <v>2409</v>
      </c>
      <c r="L676" s="81" t="s">
        <v>4755</v>
      </c>
      <c r="M676" s="81" t="s">
        <v>3610</v>
      </c>
    </row>
    <row r="677" spans="1:13" s="168" customFormat="1" ht="104" customHeight="1">
      <c r="A677" s="58" t="s">
        <v>6639</v>
      </c>
      <c r="B677" s="58" t="s">
        <v>6640</v>
      </c>
      <c r="C677" s="142">
        <v>29053</v>
      </c>
      <c r="D677" s="57" t="s">
        <v>3611</v>
      </c>
      <c r="E677" s="100" t="s">
        <v>6458</v>
      </c>
      <c r="F677" s="61" t="s">
        <v>3612</v>
      </c>
      <c r="G677" s="57" t="s">
        <v>3613</v>
      </c>
      <c r="H677" s="152">
        <v>44134</v>
      </c>
      <c r="I677" s="166" t="s">
        <v>3614</v>
      </c>
      <c r="J677" s="158" t="s">
        <v>5001</v>
      </c>
      <c r="K677" s="57" t="s">
        <v>2482</v>
      </c>
      <c r="L677" s="58" t="s">
        <v>4756</v>
      </c>
      <c r="M677" s="58" t="s">
        <v>3615</v>
      </c>
    </row>
    <row r="678" spans="1:13" ht="52" customHeight="1">
      <c r="A678" s="81" t="s">
        <v>6610</v>
      </c>
      <c r="B678" s="145" t="s">
        <v>6611</v>
      </c>
      <c r="C678" s="90">
        <v>29054</v>
      </c>
      <c r="D678" s="93" t="s">
        <v>2579</v>
      </c>
      <c r="E678" s="100" t="s">
        <v>90</v>
      </c>
      <c r="F678" s="61" t="s">
        <v>6612</v>
      </c>
      <c r="G678" s="57" t="s">
        <v>3613</v>
      </c>
      <c r="H678" s="152">
        <v>45230</v>
      </c>
      <c r="I678" s="166" t="s">
        <v>6601</v>
      </c>
      <c r="J678" s="157"/>
      <c r="K678" s="81" t="s">
        <v>2409</v>
      </c>
      <c r="L678" s="81" t="s">
        <v>8421</v>
      </c>
      <c r="M678" s="81" t="s">
        <v>5399</v>
      </c>
    </row>
    <row r="679" spans="1:13" ht="52" customHeight="1">
      <c r="A679" s="81" t="s">
        <v>3617</v>
      </c>
      <c r="B679" s="145" t="s">
        <v>2924</v>
      </c>
      <c r="C679" s="90">
        <v>29055</v>
      </c>
      <c r="D679" s="93" t="s">
        <v>3618</v>
      </c>
      <c r="E679" s="100" t="s">
        <v>6458</v>
      </c>
      <c r="F679" s="61" t="s">
        <v>3619</v>
      </c>
      <c r="G679" s="57" t="s">
        <v>3620</v>
      </c>
      <c r="H679" s="94">
        <v>44834</v>
      </c>
      <c r="I679" s="166" t="s">
        <v>5913</v>
      </c>
      <c r="J679" s="157"/>
      <c r="K679" s="81" t="s">
        <v>2412</v>
      </c>
      <c r="L679" s="81" t="s">
        <v>7738</v>
      </c>
      <c r="M679" s="81" t="s">
        <v>3621</v>
      </c>
    </row>
    <row r="680" spans="1:13" ht="78" customHeight="1">
      <c r="A680" s="81" t="s">
        <v>3622</v>
      </c>
      <c r="B680" s="145" t="s">
        <v>3623</v>
      </c>
      <c r="C680" s="90">
        <v>29056</v>
      </c>
      <c r="D680" s="93" t="s">
        <v>3624</v>
      </c>
      <c r="E680" s="100" t="s">
        <v>6458</v>
      </c>
      <c r="F680" s="61" t="s">
        <v>3625</v>
      </c>
      <c r="G680" s="57" t="s">
        <v>3620</v>
      </c>
      <c r="H680" s="152"/>
      <c r="I680" s="166"/>
      <c r="J680" s="157"/>
      <c r="K680" s="81" t="s">
        <v>3345</v>
      </c>
      <c r="L680" s="81" t="s">
        <v>4758</v>
      </c>
      <c r="M680" s="81" t="s">
        <v>3626</v>
      </c>
    </row>
    <row r="681" spans="1:13" ht="91" customHeight="1">
      <c r="A681" s="81" t="s">
        <v>3627</v>
      </c>
      <c r="B681" s="145" t="s">
        <v>2903</v>
      </c>
      <c r="C681" s="90">
        <v>29057</v>
      </c>
      <c r="D681" s="93" t="s">
        <v>3628</v>
      </c>
      <c r="E681" s="100" t="s">
        <v>90</v>
      </c>
      <c r="F681" s="81" t="s">
        <v>3629</v>
      </c>
      <c r="G681" s="57" t="s">
        <v>3620</v>
      </c>
      <c r="H681" s="152"/>
      <c r="I681" s="166"/>
      <c r="J681" s="157"/>
      <c r="K681" s="81" t="s">
        <v>2410</v>
      </c>
      <c r="L681" s="81" t="s">
        <v>4759</v>
      </c>
      <c r="M681" s="81" t="s">
        <v>3630</v>
      </c>
    </row>
    <row r="682" spans="1:13" ht="52" customHeight="1">
      <c r="A682" s="81" t="s">
        <v>3631</v>
      </c>
      <c r="B682" s="145" t="s">
        <v>2932</v>
      </c>
      <c r="C682" s="90">
        <v>29058</v>
      </c>
      <c r="D682" s="93" t="s">
        <v>3632</v>
      </c>
      <c r="E682" s="100" t="s">
        <v>6458</v>
      </c>
      <c r="F682" s="61" t="s">
        <v>3633</v>
      </c>
      <c r="G682" s="57" t="s">
        <v>3620</v>
      </c>
      <c r="H682" s="152"/>
      <c r="I682" s="166"/>
      <c r="J682" s="157"/>
      <c r="K682" s="81" t="s">
        <v>2412</v>
      </c>
      <c r="L682" s="81" t="s">
        <v>4760</v>
      </c>
      <c r="M682" s="81" t="s">
        <v>3634</v>
      </c>
    </row>
    <row r="683" spans="1:13" ht="65" customHeight="1">
      <c r="A683" s="81" t="s">
        <v>3635</v>
      </c>
      <c r="B683" s="145" t="s">
        <v>2934</v>
      </c>
      <c r="C683" s="90">
        <v>29059</v>
      </c>
      <c r="D683" s="93" t="s">
        <v>3636</v>
      </c>
      <c r="E683" s="100" t="s">
        <v>94</v>
      </c>
      <c r="F683" s="61" t="s">
        <v>3637</v>
      </c>
      <c r="G683" s="57" t="s">
        <v>3620</v>
      </c>
      <c r="H683" s="152"/>
      <c r="I683" s="166"/>
      <c r="J683" s="157"/>
      <c r="K683" s="81" t="s">
        <v>3188</v>
      </c>
      <c r="L683" s="81" t="s">
        <v>4761</v>
      </c>
      <c r="M683" s="81" t="s">
        <v>3638</v>
      </c>
    </row>
    <row r="684" spans="1:13" customFormat="1" ht="78" customHeight="1">
      <c r="A684" s="57" t="s">
        <v>2583</v>
      </c>
      <c r="B684" s="58" t="s">
        <v>2942</v>
      </c>
      <c r="C684" s="142">
        <v>29060</v>
      </c>
      <c r="D684" s="57" t="s">
        <v>3639</v>
      </c>
      <c r="E684" s="100" t="s">
        <v>94</v>
      </c>
      <c r="F684" s="58"/>
      <c r="G684" s="57" t="s">
        <v>3620</v>
      </c>
      <c r="H684" s="152"/>
      <c r="I684" s="166"/>
      <c r="J684" s="158"/>
      <c r="K684" s="57" t="s">
        <v>2482</v>
      </c>
      <c r="L684" s="58" t="s">
        <v>4762</v>
      </c>
      <c r="M684" s="57" t="s">
        <v>2584</v>
      </c>
    </row>
    <row r="685" spans="1:13" customFormat="1" ht="52" customHeight="1">
      <c r="A685" s="57" t="s">
        <v>2581</v>
      </c>
      <c r="B685" s="58" t="s">
        <v>3640</v>
      </c>
      <c r="C685" s="142">
        <v>29061</v>
      </c>
      <c r="D685" s="57" t="s">
        <v>3641</v>
      </c>
      <c r="E685" s="178" t="s">
        <v>2466</v>
      </c>
      <c r="F685" s="116" t="s">
        <v>3642</v>
      </c>
      <c r="G685" s="57" t="s">
        <v>3620</v>
      </c>
      <c r="H685" s="152">
        <v>43707</v>
      </c>
      <c r="I685" s="166" t="s">
        <v>3643</v>
      </c>
      <c r="J685" s="158" t="s">
        <v>6087</v>
      </c>
      <c r="K685" s="57" t="s">
        <v>2471</v>
      </c>
      <c r="L685" s="58" t="s">
        <v>4763</v>
      </c>
      <c r="M685" s="58" t="s">
        <v>3644</v>
      </c>
    </row>
    <row r="686" spans="1:13" customFormat="1" ht="91" customHeight="1">
      <c r="A686" s="57" t="s">
        <v>2598</v>
      </c>
      <c r="B686" s="58" t="s">
        <v>2938</v>
      </c>
      <c r="C686" s="142">
        <v>29062</v>
      </c>
      <c r="D686" s="57" t="s">
        <v>3645</v>
      </c>
      <c r="E686" s="100" t="s">
        <v>3646</v>
      </c>
      <c r="F686" s="61" t="s">
        <v>3647</v>
      </c>
      <c r="G686" s="57" t="s">
        <v>3648</v>
      </c>
      <c r="H686" s="152"/>
      <c r="I686" s="166"/>
      <c r="J686" s="158"/>
      <c r="K686" s="57" t="s">
        <v>2440</v>
      </c>
      <c r="L686" s="58" t="s">
        <v>7258</v>
      </c>
      <c r="M686" s="58" t="s">
        <v>3649</v>
      </c>
    </row>
    <row r="687" spans="1:13" customFormat="1" ht="52" customHeight="1">
      <c r="A687" s="57" t="s">
        <v>3650</v>
      </c>
      <c r="B687" s="58" t="s">
        <v>3651</v>
      </c>
      <c r="C687" s="142">
        <v>29063</v>
      </c>
      <c r="D687" s="57" t="s">
        <v>3652</v>
      </c>
      <c r="E687" s="100" t="s">
        <v>6458</v>
      </c>
      <c r="F687" s="61" t="s">
        <v>3653</v>
      </c>
      <c r="G687" s="57" t="s">
        <v>3654</v>
      </c>
      <c r="H687" s="152"/>
      <c r="I687" s="166"/>
      <c r="J687" s="158"/>
      <c r="K687" s="57" t="s">
        <v>3655</v>
      </c>
      <c r="L687" s="58" t="s">
        <v>8554</v>
      </c>
      <c r="M687" s="58" t="s">
        <v>3656</v>
      </c>
    </row>
    <row r="688" spans="1:13" ht="52" customHeight="1">
      <c r="A688" s="81" t="s">
        <v>3657</v>
      </c>
      <c r="B688" s="145" t="s">
        <v>3658</v>
      </c>
      <c r="C688" s="90">
        <v>29064</v>
      </c>
      <c r="D688" s="93" t="s">
        <v>3659</v>
      </c>
      <c r="E688" s="178" t="s">
        <v>2466</v>
      </c>
      <c r="F688" s="61" t="s">
        <v>3660</v>
      </c>
      <c r="G688" s="57" t="s">
        <v>3654</v>
      </c>
      <c r="H688" s="152"/>
      <c r="I688" s="166"/>
      <c r="J688" s="157"/>
      <c r="K688" s="81" t="s">
        <v>2409</v>
      </c>
      <c r="L688" s="81" t="s">
        <v>4764</v>
      </c>
      <c r="M688" s="81" t="s">
        <v>3661</v>
      </c>
    </row>
    <row r="689" spans="1:13" ht="156" customHeight="1">
      <c r="A689" s="81" t="s">
        <v>3662</v>
      </c>
      <c r="B689" s="145" t="s">
        <v>2906</v>
      </c>
      <c r="C689" s="90">
        <v>29065</v>
      </c>
      <c r="D689" s="93" t="s">
        <v>3663</v>
      </c>
      <c r="E689" s="178" t="s">
        <v>2466</v>
      </c>
      <c r="F689" s="61" t="s">
        <v>3664</v>
      </c>
      <c r="G689" s="57" t="s">
        <v>3654</v>
      </c>
      <c r="H689" s="152">
        <v>43738</v>
      </c>
      <c r="I689" s="166" t="s">
        <v>3665</v>
      </c>
      <c r="J689" s="157" t="s">
        <v>6826</v>
      </c>
      <c r="K689" s="81" t="s">
        <v>2411</v>
      </c>
      <c r="L689" s="81" t="s">
        <v>7937</v>
      </c>
      <c r="M689" s="81" t="s">
        <v>3666</v>
      </c>
    </row>
    <row r="690" spans="1:13" ht="39" customHeight="1">
      <c r="A690" s="81" t="s">
        <v>3667</v>
      </c>
      <c r="B690" s="145" t="s">
        <v>2907</v>
      </c>
      <c r="C690" s="90">
        <v>29066</v>
      </c>
      <c r="D690" s="93" t="s">
        <v>3668</v>
      </c>
      <c r="E690" s="100" t="s">
        <v>6458</v>
      </c>
      <c r="F690" s="61" t="s">
        <v>3669</v>
      </c>
      <c r="G690" s="57" t="s">
        <v>3654</v>
      </c>
      <c r="H690" s="152"/>
      <c r="I690" s="166"/>
      <c r="J690" s="157"/>
      <c r="K690" s="81" t="s">
        <v>2412</v>
      </c>
      <c r="L690" s="81" t="s">
        <v>4765</v>
      </c>
      <c r="M690" s="81" t="s">
        <v>3670</v>
      </c>
    </row>
    <row r="691" spans="1:13" ht="39" customHeight="1">
      <c r="A691" s="81" t="s">
        <v>3671</v>
      </c>
      <c r="B691" s="145" t="s">
        <v>2930</v>
      </c>
      <c r="C691" s="90">
        <v>29067</v>
      </c>
      <c r="D691" s="93" t="s">
        <v>3672</v>
      </c>
      <c r="E691" s="100" t="s">
        <v>113</v>
      </c>
      <c r="F691" s="61" t="s">
        <v>3673</v>
      </c>
      <c r="G691" s="57" t="s">
        <v>3654</v>
      </c>
      <c r="H691" s="152"/>
      <c r="I691" s="166"/>
      <c r="J691" s="157"/>
      <c r="K691" s="81" t="s">
        <v>3188</v>
      </c>
      <c r="L691" s="81" t="s">
        <v>4766</v>
      </c>
      <c r="M691" s="81" t="s">
        <v>3674</v>
      </c>
    </row>
    <row r="692" spans="1:13" ht="65" customHeight="1">
      <c r="A692" s="180" t="s">
        <v>3675</v>
      </c>
      <c r="B692" s="145" t="s">
        <v>2925</v>
      </c>
      <c r="C692" s="90">
        <v>29068</v>
      </c>
      <c r="D692" s="93" t="s">
        <v>3676</v>
      </c>
      <c r="E692" s="100" t="s">
        <v>91</v>
      </c>
      <c r="F692" s="61" t="s">
        <v>3677</v>
      </c>
      <c r="G692" s="152">
        <v>43189</v>
      </c>
      <c r="H692" s="152">
        <v>44316</v>
      </c>
      <c r="I692" s="166" t="s">
        <v>5045</v>
      </c>
      <c r="J692" s="157"/>
      <c r="K692" s="81" t="s">
        <v>3188</v>
      </c>
      <c r="L692" s="81" t="s">
        <v>4767</v>
      </c>
      <c r="M692" s="81" t="s">
        <v>3678</v>
      </c>
    </row>
    <row r="693" spans="1:13" ht="65" customHeight="1">
      <c r="A693" s="81" t="s">
        <v>3679</v>
      </c>
      <c r="B693" s="145" t="s">
        <v>2896</v>
      </c>
      <c r="C693" s="90">
        <v>29069</v>
      </c>
      <c r="D693" s="93" t="s">
        <v>3680</v>
      </c>
      <c r="E693" s="100" t="s">
        <v>6458</v>
      </c>
      <c r="F693" s="61" t="s">
        <v>3681</v>
      </c>
      <c r="G693" s="57" t="s">
        <v>3654</v>
      </c>
      <c r="H693" s="152"/>
      <c r="I693" s="166"/>
      <c r="J693" s="157"/>
      <c r="K693" s="81" t="s">
        <v>2409</v>
      </c>
      <c r="L693" s="81" t="s">
        <v>5400</v>
      </c>
      <c r="M693" s="81" t="s">
        <v>3682</v>
      </c>
    </row>
    <row r="694" spans="1:13" customFormat="1" ht="91" customHeight="1">
      <c r="A694" s="58" t="s">
        <v>5881</v>
      </c>
      <c r="B694" s="58" t="s">
        <v>5882</v>
      </c>
      <c r="C694" s="142">
        <v>29070</v>
      </c>
      <c r="D694" s="57" t="s">
        <v>3683</v>
      </c>
      <c r="E694" s="175" t="s">
        <v>2479</v>
      </c>
      <c r="F694" s="61" t="s">
        <v>5883</v>
      </c>
      <c r="G694" s="57" t="s">
        <v>3654</v>
      </c>
      <c r="H694" s="152">
        <v>44286</v>
      </c>
      <c r="I694" s="166" t="s">
        <v>5038</v>
      </c>
      <c r="J694" s="158" t="s">
        <v>3684</v>
      </c>
      <c r="K694" s="57" t="s">
        <v>2463</v>
      </c>
      <c r="L694" s="58" t="s">
        <v>6641</v>
      </c>
      <c r="M694" s="58" t="s">
        <v>2594</v>
      </c>
    </row>
    <row r="695" spans="1:13" customFormat="1" ht="52" customHeight="1">
      <c r="A695" s="57" t="s">
        <v>2602</v>
      </c>
      <c r="B695" s="58" t="s">
        <v>3685</v>
      </c>
      <c r="C695" s="142">
        <v>30001</v>
      </c>
      <c r="D695" s="57" t="s">
        <v>3686</v>
      </c>
      <c r="E695" s="100" t="s">
        <v>6458</v>
      </c>
      <c r="F695" s="61" t="s">
        <v>3687</v>
      </c>
      <c r="G695" s="57" t="s">
        <v>3688</v>
      </c>
      <c r="H695" s="152"/>
      <c r="I695" s="166"/>
      <c r="J695" s="158"/>
      <c r="K695" s="57" t="s">
        <v>3689</v>
      </c>
      <c r="L695" s="58" t="s">
        <v>4769</v>
      </c>
      <c r="M695" s="58" t="s">
        <v>2654</v>
      </c>
    </row>
    <row r="696" spans="1:13" customFormat="1" ht="65" customHeight="1">
      <c r="A696" s="57" t="s">
        <v>3690</v>
      </c>
      <c r="B696" s="58" t="s">
        <v>3691</v>
      </c>
      <c r="C696" s="142">
        <v>30002</v>
      </c>
      <c r="D696" s="57" t="s">
        <v>3692</v>
      </c>
      <c r="E696" s="100" t="s">
        <v>6458</v>
      </c>
      <c r="F696" s="61" t="s">
        <v>3693</v>
      </c>
      <c r="G696" s="57" t="s">
        <v>3688</v>
      </c>
      <c r="H696" s="152"/>
      <c r="I696" s="166"/>
      <c r="J696" s="158"/>
      <c r="K696" s="81" t="s">
        <v>2409</v>
      </c>
      <c r="L696" s="58" t="s">
        <v>4770</v>
      </c>
      <c r="M696" s="58" t="s">
        <v>3694</v>
      </c>
    </row>
    <row r="697" spans="1:13" ht="65" customHeight="1">
      <c r="A697" s="81" t="s">
        <v>3695</v>
      </c>
      <c r="B697" s="145" t="s">
        <v>3696</v>
      </c>
      <c r="C697" s="90">
        <v>30003</v>
      </c>
      <c r="D697" s="93" t="s">
        <v>3697</v>
      </c>
      <c r="E697" s="100" t="s">
        <v>6458</v>
      </c>
      <c r="F697" s="61" t="s">
        <v>3698</v>
      </c>
      <c r="G697" s="57" t="s">
        <v>3699</v>
      </c>
      <c r="H697" s="152"/>
      <c r="I697" s="166"/>
      <c r="J697" s="157"/>
      <c r="K697" s="57" t="s">
        <v>2410</v>
      </c>
      <c r="L697" s="81" t="s">
        <v>4771</v>
      </c>
      <c r="M697" s="81" t="s">
        <v>3700</v>
      </c>
    </row>
    <row r="698" spans="1:13" ht="65" customHeight="1">
      <c r="A698" s="81" t="s">
        <v>3701</v>
      </c>
      <c r="B698" s="145" t="s">
        <v>3702</v>
      </c>
      <c r="C698" s="90">
        <v>30004</v>
      </c>
      <c r="D698" s="93" t="s">
        <v>3697</v>
      </c>
      <c r="E698" s="100" t="s">
        <v>6458</v>
      </c>
      <c r="F698" s="61" t="s">
        <v>3698</v>
      </c>
      <c r="G698" s="57" t="s">
        <v>3688</v>
      </c>
      <c r="H698" s="152"/>
      <c r="I698" s="166"/>
      <c r="J698" s="157"/>
      <c r="K698" s="57" t="s">
        <v>2410</v>
      </c>
      <c r="L698" s="81" t="s">
        <v>4772</v>
      </c>
      <c r="M698" s="81" t="s">
        <v>3700</v>
      </c>
    </row>
    <row r="699" spans="1:13" ht="78" customHeight="1">
      <c r="A699" s="81" t="s">
        <v>3703</v>
      </c>
      <c r="B699" s="145" t="s">
        <v>3704</v>
      </c>
      <c r="C699" s="90">
        <v>30005</v>
      </c>
      <c r="D699" s="93" t="s">
        <v>3705</v>
      </c>
      <c r="E699" s="100" t="s">
        <v>90</v>
      </c>
      <c r="F699" s="61" t="s">
        <v>3706</v>
      </c>
      <c r="G699" s="57" t="s">
        <v>3699</v>
      </c>
      <c r="H699" s="152"/>
      <c r="I699" s="166"/>
      <c r="J699" s="157"/>
      <c r="K699" s="57" t="s">
        <v>2410</v>
      </c>
      <c r="L699" s="81" t="s">
        <v>4772</v>
      </c>
      <c r="M699" s="81" t="s">
        <v>3707</v>
      </c>
    </row>
    <row r="700" spans="1:13" ht="65" customHeight="1">
      <c r="A700" s="81" t="s">
        <v>3708</v>
      </c>
      <c r="B700" s="145" t="s">
        <v>3709</v>
      </c>
      <c r="C700" s="90">
        <v>30006</v>
      </c>
      <c r="D700" s="93" t="s">
        <v>3710</v>
      </c>
      <c r="E700" s="100" t="s">
        <v>3646</v>
      </c>
      <c r="F700" s="61" t="s">
        <v>3706</v>
      </c>
      <c r="G700" s="57" t="s">
        <v>3699</v>
      </c>
      <c r="H700" s="152"/>
      <c r="I700" s="166"/>
      <c r="J700" s="157"/>
      <c r="K700" s="57" t="s">
        <v>2410</v>
      </c>
      <c r="L700" s="81" t="s">
        <v>4771</v>
      </c>
      <c r="M700" s="81" t="s">
        <v>3707</v>
      </c>
    </row>
    <row r="701" spans="1:13" ht="65" customHeight="1">
      <c r="A701" s="81" t="s">
        <v>3711</v>
      </c>
      <c r="B701" s="145" t="s">
        <v>3712</v>
      </c>
      <c r="C701" s="90">
        <v>30007</v>
      </c>
      <c r="D701" s="93" t="s">
        <v>3713</v>
      </c>
      <c r="E701" s="100" t="s">
        <v>98</v>
      </c>
      <c r="F701" s="61" t="s">
        <v>3706</v>
      </c>
      <c r="G701" s="57" t="s">
        <v>3699</v>
      </c>
      <c r="H701" s="152"/>
      <c r="I701" s="166"/>
      <c r="J701" s="157"/>
      <c r="K701" s="57" t="s">
        <v>2410</v>
      </c>
      <c r="L701" s="81" t="s">
        <v>4771</v>
      </c>
      <c r="M701" s="81" t="s">
        <v>3707</v>
      </c>
    </row>
    <row r="702" spans="1:13" ht="65" customHeight="1">
      <c r="A702" s="81" t="s">
        <v>3714</v>
      </c>
      <c r="B702" s="145" t="s">
        <v>3715</v>
      </c>
      <c r="C702" s="90">
        <v>30008</v>
      </c>
      <c r="D702" s="93" t="s">
        <v>3716</v>
      </c>
      <c r="E702" s="100" t="s">
        <v>6458</v>
      </c>
      <c r="F702" s="61" t="s">
        <v>3706</v>
      </c>
      <c r="G702" s="57" t="s">
        <v>3699</v>
      </c>
      <c r="H702" s="152"/>
      <c r="I702" s="166"/>
      <c r="J702" s="157"/>
      <c r="K702" s="57" t="s">
        <v>2410</v>
      </c>
      <c r="L702" s="81" t="s">
        <v>4772</v>
      </c>
      <c r="M702" s="81" t="s">
        <v>3707</v>
      </c>
    </row>
    <row r="703" spans="1:13" ht="91" customHeight="1">
      <c r="A703" s="81" t="s">
        <v>3717</v>
      </c>
      <c r="B703" s="145" t="s">
        <v>3718</v>
      </c>
      <c r="C703" s="90">
        <v>30010</v>
      </c>
      <c r="D703" s="93" t="s">
        <v>3719</v>
      </c>
      <c r="E703" s="100" t="s">
        <v>90</v>
      </c>
      <c r="F703" s="61" t="s">
        <v>3706</v>
      </c>
      <c r="G703" s="57" t="s">
        <v>3699</v>
      </c>
      <c r="H703" s="152"/>
      <c r="I703" s="166"/>
      <c r="J703" s="157"/>
      <c r="K703" s="57" t="s">
        <v>2410</v>
      </c>
      <c r="L703" s="81" t="s">
        <v>4772</v>
      </c>
      <c r="M703" s="81" t="s">
        <v>3707</v>
      </c>
    </row>
    <row r="704" spans="1:13" s="168" customFormat="1" ht="26" customHeight="1">
      <c r="A704" s="57" t="s">
        <v>2604</v>
      </c>
      <c r="B704" s="58" t="s">
        <v>2902</v>
      </c>
      <c r="C704" s="142">
        <v>30011</v>
      </c>
      <c r="D704" s="57" t="s">
        <v>3720</v>
      </c>
      <c r="E704" s="175" t="s">
        <v>2466</v>
      </c>
      <c r="F704" s="61" t="s">
        <v>3721</v>
      </c>
      <c r="G704" s="57" t="s">
        <v>3722</v>
      </c>
      <c r="H704" s="152"/>
      <c r="I704" s="166"/>
      <c r="J704" s="158"/>
      <c r="K704" s="57" t="s">
        <v>2440</v>
      </c>
      <c r="L704" s="58" t="s">
        <v>4773</v>
      </c>
      <c r="M704" s="58" t="s">
        <v>2605</v>
      </c>
    </row>
    <row r="705" spans="1:13" s="168" customFormat="1" ht="65" customHeight="1">
      <c r="A705" s="57" t="s">
        <v>5107</v>
      </c>
      <c r="B705" s="58" t="s">
        <v>5108</v>
      </c>
      <c r="C705" s="142">
        <v>30012</v>
      </c>
      <c r="D705" s="57" t="s">
        <v>3723</v>
      </c>
      <c r="E705" s="175" t="s">
        <v>2466</v>
      </c>
      <c r="F705" s="61" t="s">
        <v>3724</v>
      </c>
      <c r="G705" s="57" t="s">
        <v>3725</v>
      </c>
      <c r="H705" s="152"/>
      <c r="I705" s="166"/>
      <c r="J705" s="158"/>
      <c r="K705" s="57" t="s">
        <v>2440</v>
      </c>
      <c r="L705" s="58" t="s">
        <v>2606</v>
      </c>
      <c r="M705" s="58" t="s">
        <v>2607</v>
      </c>
    </row>
    <row r="706" spans="1:13" customFormat="1" ht="52" customHeight="1">
      <c r="A706" s="57" t="s">
        <v>2608</v>
      </c>
      <c r="B706" s="58" t="s">
        <v>2909</v>
      </c>
      <c r="C706" s="142">
        <v>30013</v>
      </c>
      <c r="D706" s="57" t="s">
        <v>3726</v>
      </c>
      <c r="E706" s="175" t="s">
        <v>2479</v>
      </c>
      <c r="F706" s="61" t="s">
        <v>3727</v>
      </c>
      <c r="G706" s="57" t="s">
        <v>3725</v>
      </c>
      <c r="H706" s="152"/>
      <c r="I706" s="166"/>
      <c r="J706" s="158"/>
      <c r="K706" s="57" t="s">
        <v>2497</v>
      </c>
      <c r="L706" s="58" t="s">
        <v>4774</v>
      </c>
      <c r="M706" s="58" t="s">
        <v>2609</v>
      </c>
    </row>
    <row r="707" spans="1:13" customFormat="1" ht="39" customHeight="1">
      <c r="A707" s="57" t="s">
        <v>2614</v>
      </c>
      <c r="B707" s="58" t="s">
        <v>2893</v>
      </c>
      <c r="C707" s="142">
        <v>30014</v>
      </c>
      <c r="D707" s="57" t="s">
        <v>3728</v>
      </c>
      <c r="E707" s="175" t="s">
        <v>2466</v>
      </c>
      <c r="F707" s="61" t="s">
        <v>3729</v>
      </c>
      <c r="G707" s="57" t="s">
        <v>3730</v>
      </c>
      <c r="H707" s="152">
        <v>45288</v>
      </c>
      <c r="I707" s="166" t="s">
        <v>6770</v>
      </c>
      <c r="J707" s="158"/>
      <c r="K707" s="57" t="s">
        <v>2463</v>
      </c>
      <c r="L707" s="58" t="s">
        <v>6613</v>
      </c>
      <c r="M707" s="58" t="s">
        <v>2615</v>
      </c>
    </row>
    <row r="708" spans="1:13" customFormat="1" ht="65" customHeight="1">
      <c r="A708" s="57" t="s">
        <v>2616</v>
      </c>
      <c r="B708" s="58" t="s">
        <v>2919</v>
      </c>
      <c r="C708" s="142">
        <v>30015</v>
      </c>
      <c r="D708" s="57" t="s">
        <v>3731</v>
      </c>
      <c r="E708" s="100" t="s">
        <v>6458</v>
      </c>
      <c r="F708" s="61" t="s">
        <v>3732</v>
      </c>
      <c r="G708" s="57" t="s">
        <v>3730</v>
      </c>
      <c r="H708" s="152"/>
      <c r="I708" s="166"/>
      <c r="J708" s="158"/>
      <c r="K708" s="57" t="s">
        <v>2440</v>
      </c>
      <c r="L708" s="58" t="s">
        <v>4775</v>
      </c>
      <c r="M708" s="58" t="s">
        <v>3733</v>
      </c>
    </row>
    <row r="709" spans="1:13" customFormat="1" ht="39" customHeight="1">
      <c r="A709" s="57" t="s">
        <v>2617</v>
      </c>
      <c r="B709" s="58" t="s">
        <v>2895</v>
      </c>
      <c r="C709" s="142">
        <v>30016</v>
      </c>
      <c r="D709" s="57" t="s">
        <v>3734</v>
      </c>
      <c r="E709" s="175" t="s">
        <v>2141</v>
      </c>
      <c r="F709" s="61" t="s">
        <v>3735</v>
      </c>
      <c r="G709" s="57" t="s">
        <v>3725</v>
      </c>
      <c r="H709" s="152"/>
      <c r="I709" s="166"/>
      <c r="J709" s="158"/>
      <c r="K709" s="57" t="s">
        <v>2463</v>
      </c>
      <c r="L709" s="58" t="s">
        <v>4776</v>
      </c>
      <c r="M709" s="58" t="s">
        <v>2618</v>
      </c>
    </row>
    <row r="710" spans="1:13" customFormat="1" ht="65" customHeight="1">
      <c r="A710" s="57" t="s">
        <v>2626</v>
      </c>
      <c r="B710" s="58" t="s">
        <v>3736</v>
      </c>
      <c r="C710" s="142">
        <v>30017</v>
      </c>
      <c r="D710" s="57" t="s">
        <v>3737</v>
      </c>
      <c r="E710" s="175" t="s">
        <v>2619</v>
      </c>
      <c r="F710" s="61" t="s">
        <v>3738</v>
      </c>
      <c r="G710" s="57" t="s">
        <v>3725</v>
      </c>
      <c r="H710" s="152"/>
      <c r="I710" s="166"/>
      <c r="J710" s="158"/>
      <c r="K710" s="57" t="s">
        <v>2463</v>
      </c>
      <c r="L710" s="58" t="s">
        <v>4777</v>
      </c>
      <c r="M710" s="58" t="s">
        <v>3739</v>
      </c>
    </row>
    <row r="711" spans="1:13" customFormat="1" ht="39" customHeight="1">
      <c r="A711" s="57" t="s">
        <v>2610</v>
      </c>
      <c r="B711" s="58" t="s">
        <v>3740</v>
      </c>
      <c r="C711" s="142">
        <v>30018</v>
      </c>
      <c r="D711" s="57" t="s">
        <v>3741</v>
      </c>
      <c r="E711" s="100" t="s">
        <v>6458</v>
      </c>
      <c r="F711" s="61" t="s">
        <v>3742</v>
      </c>
      <c r="G711" s="152">
        <v>43312</v>
      </c>
      <c r="H711" s="152">
        <v>44316</v>
      </c>
      <c r="I711" s="166" t="s">
        <v>5106</v>
      </c>
      <c r="J711" s="158"/>
      <c r="K711" s="57" t="s">
        <v>2497</v>
      </c>
      <c r="L711" s="58" t="s">
        <v>6717</v>
      </c>
      <c r="M711" s="58" t="s">
        <v>2613</v>
      </c>
    </row>
    <row r="712" spans="1:13" customFormat="1" ht="52" customHeight="1">
      <c r="A712" s="57" t="s">
        <v>2620</v>
      </c>
      <c r="B712" s="58" t="s">
        <v>2928</v>
      </c>
      <c r="C712" s="142">
        <v>30019</v>
      </c>
      <c r="D712" s="57" t="s">
        <v>3744</v>
      </c>
      <c r="E712" s="175" t="s">
        <v>2621</v>
      </c>
      <c r="F712" s="61" t="s">
        <v>3745</v>
      </c>
      <c r="G712" s="57" t="s">
        <v>3743</v>
      </c>
      <c r="H712" s="152"/>
      <c r="I712" s="166"/>
      <c r="J712" s="158"/>
      <c r="K712" s="57" t="s">
        <v>2463</v>
      </c>
      <c r="L712" s="58" t="s">
        <v>4778</v>
      </c>
      <c r="M712" s="58" t="s">
        <v>3746</v>
      </c>
    </row>
    <row r="713" spans="1:13" s="168" customFormat="1" ht="52" customHeight="1">
      <c r="A713" s="57" t="s">
        <v>2622</v>
      </c>
      <c r="B713" s="58" t="s">
        <v>3747</v>
      </c>
      <c r="C713" s="142">
        <v>30020</v>
      </c>
      <c r="D713" s="57" t="s">
        <v>3748</v>
      </c>
      <c r="E713" s="175" t="s">
        <v>2466</v>
      </c>
      <c r="F713" s="61" t="s">
        <v>3749</v>
      </c>
      <c r="G713" s="57" t="s">
        <v>3743</v>
      </c>
      <c r="H713" s="152">
        <v>44498</v>
      </c>
      <c r="I713" s="166" t="s">
        <v>5416</v>
      </c>
      <c r="J713" s="158" t="s">
        <v>6087</v>
      </c>
      <c r="K713" s="57" t="s">
        <v>2468</v>
      </c>
      <c r="L713" s="58" t="s">
        <v>2634</v>
      </c>
      <c r="M713" s="58" t="s">
        <v>3750</v>
      </c>
    </row>
    <row r="714" spans="1:13" customFormat="1" ht="52" customHeight="1">
      <c r="A714" s="57" t="s">
        <v>2624</v>
      </c>
      <c r="B714" s="58" t="s">
        <v>2915</v>
      </c>
      <c r="C714" s="142">
        <v>30021</v>
      </c>
      <c r="D714" s="57" t="s">
        <v>3751</v>
      </c>
      <c r="E714" s="100" t="s">
        <v>6458</v>
      </c>
      <c r="F714" s="61" t="s">
        <v>3752</v>
      </c>
      <c r="G714" s="57" t="s">
        <v>3743</v>
      </c>
      <c r="H714" s="152"/>
      <c r="I714" s="166"/>
      <c r="J714" s="158"/>
      <c r="K714" s="57" t="s">
        <v>2497</v>
      </c>
      <c r="L714" s="58" t="s">
        <v>2635</v>
      </c>
      <c r="M714" s="58" t="s">
        <v>3753</v>
      </c>
    </row>
    <row r="715" spans="1:13" s="168" customFormat="1" ht="65" customHeight="1">
      <c r="A715" s="58" t="s">
        <v>2627</v>
      </c>
      <c r="B715" s="58" t="s">
        <v>2887</v>
      </c>
      <c r="C715" s="142">
        <v>30022</v>
      </c>
      <c r="D715" s="57" t="s">
        <v>3754</v>
      </c>
      <c r="E715" s="175" t="s">
        <v>2628</v>
      </c>
      <c r="F715" s="61" t="s">
        <v>3755</v>
      </c>
      <c r="G715" s="152">
        <v>43312</v>
      </c>
      <c r="H715" s="172" t="s">
        <v>3756</v>
      </c>
      <c r="I715" s="166" t="s">
        <v>3757</v>
      </c>
      <c r="J715" s="173" t="s">
        <v>5584</v>
      </c>
      <c r="K715" s="57" t="s">
        <v>2463</v>
      </c>
      <c r="L715" s="58" t="s">
        <v>4779</v>
      </c>
      <c r="M715" s="58" t="s">
        <v>2630</v>
      </c>
    </row>
    <row r="716" spans="1:13" s="168" customFormat="1" ht="65" customHeight="1">
      <c r="A716" s="57" t="s">
        <v>2631</v>
      </c>
      <c r="B716" s="58" t="s">
        <v>2901</v>
      </c>
      <c r="C716" s="142">
        <v>30023</v>
      </c>
      <c r="D716" s="57" t="s">
        <v>5401</v>
      </c>
      <c r="E716" s="100" t="s">
        <v>6458</v>
      </c>
      <c r="F716" s="61" t="s">
        <v>3758</v>
      </c>
      <c r="G716" s="152">
        <v>43343</v>
      </c>
      <c r="H716" s="152"/>
      <c r="I716" s="166"/>
      <c r="J716" s="158"/>
      <c r="K716" s="57" t="s">
        <v>2468</v>
      </c>
      <c r="L716" s="58" t="s">
        <v>2844</v>
      </c>
      <c r="M716" s="177" t="s">
        <v>3759</v>
      </c>
    </row>
    <row r="717" spans="1:13" customFormat="1" ht="65" customHeight="1">
      <c r="A717" s="57" t="s">
        <v>2632</v>
      </c>
      <c r="B717" s="58" t="s">
        <v>2901</v>
      </c>
      <c r="C717" s="142">
        <v>30024</v>
      </c>
      <c r="D717" s="57" t="s">
        <v>3760</v>
      </c>
      <c r="E717" s="100" t="s">
        <v>6458</v>
      </c>
      <c r="F717" s="61" t="s">
        <v>3761</v>
      </c>
      <c r="G717" s="152">
        <v>43343</v>
      </c>
      <c r="H717" s="152"/>
      <c r="I717" s="166"/>
      <c r="J717" s="158"/>
      <c r="K717" s="57" t="s">
        <v>2468</v>
      </c>
      <c r="L717" s="58" t="s">
        <v>2843</v>
      </c>
      <c r="M717" s="58" t="s">
        <v>3762</v>
      </c>
    </row>
    <row r="718" spans="1:13" customFormat="1" ht="52" customHeight="1">
      <c r="A718" s="57" t="s">
        <v>3763</v>
      </c>
      <c r="B718" s="58" t="s">
        <v>2937</v>
      </c>
      <c r="C718" s="142">
        <v>30025</v>
      </c>
      <c r="D718" s="57" t="s">
        <v>5959</v>
      </c>
      <c r="E718" s="100" t="s">
        <v>6458</v>
      </c>
      <c r="F718" s="61" t="s">
        <v>3764</v>
      </c>
      <c r="G718" s="152">
        <v>43343</v>
      </c>
      <c r="H718" s="152"/>
      <c r="I718" s="166"/>
      <c r="J718" s="158"/>
      <c r="K718" s="57" t="s">
        <v>2440</v>
      </c>
      <c r="L718" s="58" t="s">
        <v>4780</v>
      </c>
      <c r="M718" s="171" t="s">
        <v>3765</v>
      </c>
    </row>
    <row r="719" spans="1:13" s="168" customFormat="1" ht="39" customHeight="1">
      <c r="A719" s="57" t="s">
        <v>2639</v>
      </c>
      <c r="B719" s="58" t="s">
        <v>2890</v>
      </c>
      <c r="C719" s="142">
        <v>30026</v>
      </c>
      <c r="D719" s="57" t="s">
        <v>3766</v>
      </c>
      <c r="E719" s="175" t="s">
        <v>3767</v>
      </c>
      <c r="F719" s="61" t="s">
        <v>3768</v>
      </c>
      <c r="G719" s="152">
        <v>43343</v>
      </c>
      <c r="H719" s="152"/>
      <c r="I719" s="166"/>
      <c r="J719" s="158"/>
      <c r="K719" s="57" t="s">
        <v>2463</v>
      </c>
      <c r="L719" s="58" t="s">
        <v>2638</v>
      </c>
      <c r="M719" s="58" t="s">
        <v>3769</v>
      </c>
    </row>
    <row r="720" spans="1:13" customFormat="1" ht="52" customHeight="1">
      <c r="A720" s="57" t="s">
        <v>3770</v>
      </c>
      <c r="B720" s="58" t="s">
        <v>2929</v>
      </c>
      <c r="C720" s="142">
        <v>30027</v>
      </c>
      <c r="D720" s="57" t="s">
        <v>3771</v>
      </c>
      <c r="E720" s="100" t="s">
        <v>6458</v>
      </c>
      <c r="F720" s="61" t="s">
        <v>3772</v>
      </c>
      <c r="G720" s="152">
        <v>43343</v>
      </c>
      <c r="H720" s="152"/>
      <c r="I720" s="166"/>
      <c r="J720" s="158"/>
      <c r="K720" s="57" t="s">
        <v>2463</v>
      </c>
      <c r="L720" s="58" t="s">
        <v>2640</v>
      </c>
      <c r="M720" s="58" t="s">
        <v>3773</v>
      </c>
    </row>
    <row r="721" spans="1:13" s="168" customFormat="1" ht="65" customHeight="1">
      <c r="A721" s="58" t="s">
        <v>5878</v>
      </c>
      <c r="B721" s="58" t="s">
        <v>5879</v>
      </c>
      <c r="C721" s="142">
        <v>30028</v>
      </c>
      <c r="D721" s="57" t="s">
        <v>7938</v>
      </c>
      <c r="E721" s="100" t="s">
        <v>6458</v>
      </c>
      <c r="F721" s="61" t="s">
        <v>5880</v>
      </c>
      <c r="G721" s="152">
        <v>43371</v>
      </c>
      <c r="H721" s="152"/>
      <c r="I721" s="166"/>
      <c r="J721" s="158"/>
      <c r="K721" s="57" t="s">
        <v>3774</v>
      </c>
      <c r="L721" s="58" t="s">
        <v>4781</v>
      </c>
      <c r="M721" s="58" t="s">
        <v>3775</v>
      </c>
    </row>
    <row r="722" spans="1:13" customFormat="1" ht="52" customHeight="1">
      <c r="A722" s="57" t="s">
        <v>2642</v>
      </c>
      <c r="B722" s="58" t="s">
        <v>3776</v>
      </c>
      <c r="C722" s="142">
        <v>30029</v>
      </c>
      <c r="D722" s="57" t="s">
        <v>5960</v>
      </c>
      <c r="E722" s="175" t="s">
        <v>2466</v>
      </c>
      <c r="F722" s="61" t="s">
        <v>3777</v>
      </c>
      <c r="G722" s="152">
        <v>43404</v>
      </c>
      <c r="H722" s="152"/>
      <c r="I722" s="166"/>
      <c r="J722" s="158"/>
      <c r="K722" s="57" t="s">
        <v>2482</v>
      </c>
      <c r="L722" s="58" t="s">
        <v>3778</v>
      </c>
      <c r="M722" s="58" t="s">
        <v>3779</v>
      </c>
    </row>
    <row r="723" spans="1:13" customFormat="1" ht="78" customHeight="1">
      <c r="A723" s="57" t="s">
        <v>2655</v>
      </c>
      <c r="B723" s="58" t="s">
        <v>2898</v>
      </c>
      <c r="C723" s="142">
        <v>30030</v>
      </c>
      <c r="D723" s="57" t="s">
        <v>3780</v>
      </c>
      <c r="E723" s="100" t="s">
        <v>6458</v>
      </c>
      <c r="F723" s="61" t="s">
        <v>3781</v>
      </c>
      <c r="G723" s="152">
        <v>43434</v>
      </c>
      <c r="H723" s="152"/>
      <c r="I723" s="166"/>
      <c r="J723" s="158"/>
      <c r="K723" s="57" t="s">
        <v>2463</v>
      </c>
      <c r="L723" s="58" t="s">
        <v>5961</v>
      </c>
      <c r="M723" s="58" t="s">
        <v>2656</v>
      </c>
    </row>
    <row r="724" spans="1:13" customFormat="1" ht="39" customHeight="1">
      <c r="A724" s="57" t="s">
        <v>2657</v>
      </c>
      <c r="B724" s="58" t="s">
        <v>2892</v>
      </c>
      <c r="C724" s="142">
        <v>30031</v>
      </c>
      <c r="D724" s="57" t="s">
        <v>3782</v>
      </c>
      <c r="E724" s="175" t="s">
        <v>2466</v>
      </c>
      <c r="F724" s="61" t="s">
        <v>3783</v>
      </c>
      <c r="G724" s="152">
        <v>43434</v>
      </c>
      <c r="H724" s="152"/>
      <c r="I724" s="166"/>
      <c r="J724" s="158"/>
      <c r="K724" s="57" t="s">
        <v>2482</v>
      </c>
      <c r="L724" s="58" t="s">
        <v>7720</v>
      </c>
      <c r="M724" s="58" t="s">
        <v>3784</v>
      </c>
    </row>
    <row r="725" spans="1:13" s="168" customFormat="1" ht="52" customHeight="1">
      <c r="A725" s="57" t="s">
        <v>2673</v>
      </c>
      <c r="B725" s="58" t="s">
        <v>3785</v>
      </c>
      <c r="C725" s="142">
        <v>30032</v>
      </c>
      <c r="D725" s="57" t="s">
        <v>5962</v>
      </c>
      <c r="E725" s="100" t="s">
        <v>6458</v>
      </c>
      <c r="F725" s="61" t="s">
        <v>3786</v>
      </c>
      <c r="G725" s="152">
        <v>43462</v>
      </c>
      <c r="H725" s="152"/>
      <c r="I725" s="166"/>
      <c r="J725" s="158"/>
      <c r="K725" s="57" t="s">
        <v>2440</v>
      </c>
      <c r="L725" s="58" t="s">
        <v>4782</v>
      </c>
      <c r="M725" s="58" t="s">
        <v>3787</v>
      </c>
    </row>
    <row r="726" spans="1:13" s="168" customFormat="1" ht="52" customHeight="1">
      <c r="A726" s="57" t="s">
        <v>2670</v>
      </c>
      <c r="B726" s="58" t="s">
        <v>3788</v>
      </c>
      <c r="C726" s="142">
        <v>30033</v>
      </c>
      <c r="D726" s="57" t="s">
        <v>3789</v>
      </c>
      <c r="E726" s="175" t="s">
        <v>2466</v>
      </c>
      <c r="F726" s="61" t="s">
        <v>3790</v>
      </c>
      <c r="G726" s="152">
        <v>43462</v>
      </c>
      <c r="H726" s="152">
        <v>44558</v>
      </c>
      <c r="I726" s="166" t="s">
        <v>5501</v>
      </c>
      <c r="J726" s="158"/>
      <c r="K726" s="57" t="s">
        <v>2468</v>
      </c>
      <c r="L726" s="58" t="s">
        <v>2672</v>
      </c>
      <c r="M726" s="58" t="s">
        <v>2841</v>
      </c>
    </row>
    <row r="727" spans="1:13" s="168" customFormat="1" ht="52" customHeight="1">
      <c r="A727" s="58" t="s">
        <v>2680</v>
      </c>
      <c r="B727" s="58" t="s">
        <v>3791</v>
      </c>
      <c r="C727" s="142">
        <v>30034</v>
      </c>
      <c r="D727" s="57" t="s">
        <v>3792</v>
      </c>
      <c r="E727" s="100" t="s">
        <v>6458</v>
      </c>
      <c r="F727" s="61" t="s">
        <v>3793</v>
      </c>
      <c r="G727" s="152">
        <v>43462</v>
      </c>
      <c r="H727" s="152">
        <v>45230</v>
      </c>
      <c r="I727" s="166" t="s">
        <v>7941</v>
      </c>
      <c r="J727" s="158"/>
      <c r="K727" s="57" t="s">
        <v>2440</v>
      </c>
      <c r="L727" s="58" t="s">
        <v>7939</v>
      </c>
      <c r="M727" s="58" t="s">
        <v>3794</v>
      </c>
    </row>
    <row r="728" spans="1:13" customFormat="1" ht="39" customHeight="1">
      <c r="A728" s="57" t="s">
        <v>3795</v>
      </c>
      <c r="B728" s="58" t="s">
        <v>3796</v>
      </c>
      <c r="C728" s="142">
        <v>30035</v>
      </c>
      <c r="D728" s="57" t="s">
        <v>3797</v>
      </c>
      <c r="E728" s="100" t="s">
        <v>6458</v>
      </c>
      <c r="F728" s="61" t="s">
        <v>3798</v>
      </c>
      <c r="G728" s="152">
        <v>43462</v>
      </c>
      <c r="H728" s="152"/>
      <c r="I728" s="166"/>
      <c r="J728" s="158"/>
      <c r="K728" s="57" t="s">
        <v>2409</v>
      </c>
      <c r="L728" s="58" t="s">
        <v>4783</v>
      </c>
      <c r="M728" s="58" t="s">
        <v>3799</v>
      </c>
    </row>
    <row r="729" spans="1:13" customFormat="1" ht="39" customHeight="1">
      <c r="A729" s="57" t="s">
        <v>2674</v>
      </c>
      <c r="B729" s="58" t="s">
        <v>2931</v>
      </c>
      <c r="C729" s="142">
        <v>30036</v>
      </c>
      <c r="D729" s="57" t="s">
        <v>3800</v>
      </c>
      <c r="E729" s="175" t="s">
        <v>2675</v>
      </c>
      <c r="F729" s="61" t="s">
        <v>3801</v>
      </c>
      <c r="G729" s="152">
        <v>43462</v>
      </c>
      <c r="H729" s="152"/>
      <c r="I729" s="166"/>
      <c r="J729" s="158"/>
      <c r="K729" s="57" t="s">
        <v>2482</v>
      </c>
      <c r="L729" s="58" t="s">
        <v>3802</v>
      </c>
      <c r="M729" s="58" t="s">
        <v>3803</v>
      </c>
    </row>
    <row r="730" spans="1:13" customFormat="1" ht="39" customHeight="1">
      <c r="A730" s="57" t="s">
        <v>3804</v>
      </c>
      <c r="B730" s="58" t="s">
        <v>2905</v>
      </c>
      <c r="C730" s="142">
        <v>30037</v>
      </c>
      <c r="D730" s="57" t="s">
        <v>3805</v>
      </c>
      <c r="E730" s="100" t="s">
        <v>6458</v>
      </c>
      <c r="F730" s="61" t="s">
        <v>3806</v>
      </c>
      <c r="G730" s="152">
        <v>43462</v>
      </c>
      <c r="H730" s="152"/>
      <c r="I730" s="166"/>
      <c r="J730" s="158"/>
      <c r="K730" s="57" t="s">
        <v>2463</v>
      </c>
      <c r="L730" s="58" t="s">
        <v>3807</v>
      </c>
      <c r="M730" s="58" t="s">
        <v>3808</v>
      </c>
    </row>
    <row r="731" spans="1:13" customFormat="1" ht="39" customHeight="1">
      <c r="A731" s="57" t="s">
        <v>2676</v>
      </c>
      <c r="B731" s="58" t="s">
        <v>2913</v>
      </c>
      <c r="C731" s="142">
        <v>30038</v>
      </c>
      <c r="D731" s="57" t="s">
        <v>2677</v>
      </c>
      <c r="E731" s="100" t="s">
        <v>6458</v>
      </c>
      <c r="F731" s="61" t="s">
        <v>3809</v>
      </c>
      <c r="G731" s="152">
        <v>43462</v>
      </c>
      <c r="H731" s="152"/>
      <c r="I731" s="166"/>
      <c r="J731" s="158"/>
      <c r="K731" s="57" t="s">
        <v>2484</v>
      </c>
      <c r="L731" s="57" t="s">
        <v>2678</v>
      </c>
      <c r="M731" s="58" t="s">
        <v>3810</v>
      </c>
    </row>
    <row r="732" spans="1:13" customFormat="1" ht="39" customHeight="1">
      <c r="A732" s="57" t="s">
        <v>3811</v>
      </c>
      <c r="B732" s="58" t="s">
        <v>2944</v>
      </c>
      <c r="C732" s="142">
        <v>30039</v>
      </c>
      <c r="D732" s="57" t="s">
        <v>3812</v>
      </c>
      <c r="E732" s="175" t="s">
        <v>2466</v>
      </c>
      <c r="F732" s="58"/>
      <c r="G732" s="152">
        <v>43496</v>
      </c>
      <c r="H732" s="152"/>
      <c r="I732" s="166"/>
      <c r="J732" s="158"/>
      <c r="K732" s="57" t="s">
        <v>2482</v>
      </c>
      <c r="L732" s="58" t="s">
        <v>2690</v>
      </c>
      <c r="M732" s="58" t="s">
        <v>3813</v>
      </c>
    </row>
    <row r="733" spans="1:13" customFormat="1" ht="52" customHeight="1">
      <c r="A733" s="57" t="s">
        <v>3814</v>
      </c>
      <c r="B733" s="58" t="s">
        <v>3815</v>
      </c>
      <c r="C733" s="142">
        <v>30040</v>
      </c>
      <c r="D733" s="57" t="s">
        <v>3816</v>
      </c>
      <c r="E733" s="175" t="s">
        <v>2679</v>
      </c>
      <c r="F733" s="61" t="s">
        <v>3817</v>
      </c>
      <c r="G733" s="152">
        <v>43496</v>
      </c>
      <c r="H733" s="152"/>
      <c r="I733" s="166"/>
      <c r="J733" s="158"/>
      <c r="K733" s="57" t="s">
        <v>2482</v>
      </c>
      <c r="L733" s="58" t="s">
        <v>4784</v>
      </c>
      <c r="M733" s="58" t="s">
        <v>2691</v>
      </c>
    </row>
    <row r="734" spans="1:13" customFormat="1" ht="52" customHeight="1">
      <c r="A734" s="57" t="s">
        <v>2681</v>
      </c>
      <c r="B734" s="58" t="s">
        <v>2910</v>
      </c>
      <c r="C734" s="142">
        <v>30041</v>
      </c>
      <c r="D734" s="57" t="s">
        <v>3818</v>
      </c>
      <c r="E734" s="100" t="s">
        <v>6458</v>
      </c>
      <c r="F734" s="58"/>
      <c r="G734" s="152">
        <v>43496</v>
      </c>
      <c r="H734" s="152"/>
      <c r="I734" s="166"/>
      <c r="J734" s="158"/>
      <c r="K734" s="57" t="s">
        <v>2484</v>
      </c>
      <c r="L734" s="58" t="s">
        <v>3819</v>
      </c>
      <c r="M734" s="58" t="s">
        <v>3820</v>
      </c>
    </row>
    <row r="735" spans="1:13" customFormat="1" ht="78" customHeight="1">
      <c r="A735" s="57" t="s">
        <v>3821</v>
      </c>
      <c r="B735" s="58" t="s">
        <v>3822</v>
      </c>
      <c r="C735" s="142">
        <v>30042</v>
      </c>
      <c r="D735" s="57" t="s">
        <v>3823</v>
      </c>
      <c r="E735" s="175" t="s">
        <v>2682</v>
      </c>
      <c r="F735" s="61" t="s">
        <v>3824</v>
      </c>
      <c r="G735" s="152">
        <v>43524</v>
      </c>
      <c r="H735" s="152"/>
      <c r="I735" s="166"/>
      <c r="J735" s="158"/>
      <c r="K735" s="57" t="s">
        <v>2463</v>
      </c>
      <c r="L735" s="58" t="s">
        <v>8541</v>
      </c>
      <c r="M735" s="58" t="s">
        <v>3825</v>
      </c>
    </row>
    <row r="736" spans="1:13" customFormat="1" ht="39" customHeight="1">
      <c r="A736" s="57" t="s">
        <v>2688</v>
      </c>
      <c r="B736" s="58" t="s">
        <v>2921</v>
      </c>
      <c r="C736" s="142">
        <v>30043</v>
      </c>
      <c r="D736" s="57" t="s">
        <v>3826</v>
      </c>
      <c r="E736" s="175" t="s">
        <v>2466</v>
      </c>
      <c r="F736" s="61" t="s">
        <v>3827</v>
      </c>
      <c r="G736" s="152">
        <v>43524</v>
      </c>
      <c r="H736" s="152">
        <v>43707</v>
      </c>
      <c r="I736" s="166" t="s">
        <v>3828</v>
      </c>
      <c r="J736" s="158"/>
      <c r="K736" s="57" t="s">
        <v>2484</v>
      </c>
      <c r="L736" s="58" t="s">
        <v>3169</v>
      </c>
      <c r="M736" s="58" t="s">
        <v>3829</v>
      </c>
    </row>
    <row r="737" spans="1:13" customFormat="1" ht="65" customHeight="1">
      <c r="A737" s="58" t="s">
        <v>2692</v>
      </c>
      <c r="B737" s="58" t="s">
        <v>3830</v>
      </c>
      <c r="C737" s="142">
        <v>30044</v>
      </c>
      <c r="D737" s="57" t="s">
        <v>3831</v>
      </c>
      <c r="E737" s="175" t="s">
        <v>2675</v>
      </c>
      <c r="F737" s="61" t="s">
        <v>3832</v>
      </c>
      <c r="G737" s="152">
        <v>43524</v>
      </c>
      <c r="H737" s="152"/>
      <c r="I737" s="166"/>
      <c r="J737" s="158"/>
      <c r="K737" s="57" t="s">
        <v>2463</v>
      </c>
      <c r="L737" s="58" t="s">
        <v>2694</v>
      </c>
      <c r="M737" s="58" t="s">
        <v>3833</v>
      </c>
    </row>
    <row r="738" spans="1:13" customFormat="1" ht="52" customHeight="1">
      <c r="A738" s="57" t="s">
        <v>3834</v>
      </c>
      <c r="B738" s="58" t="s">
        <v>2926</v>
      </c>
      <c r="C738" s="142">
        <v>30045</v>
      </c>
      <c r="D738" s="57" t="s">
        <v>3835</v>
      </c>
      <c r="E738" s="175" t="s">
        <v>2479</v>
      </c>
      <c r="F738" s="61" t="s">
        <v>3836</v>
      </c>
      <c r="G738" s="152">
        <v>43524</v>
      </c>
      <c r="H738" s="152">
        <v>45596</v>
      </c>
      <c r="I738" s="166" t="s">
        <v>8158</v>
      </c>
      <c r="J738" s="158"/>
      <c r="K738" s="57" t="s">
        <v>2463</v>
      </c>
      <c r="L738" s="58" t="s">
        <v>4785</v>
      </c>
      <c r="M738" s="57"/>
    </row>
    <row r="739" spans="1:13" s="168" customFormat="1" ht="52" customHeight="1">
      <c r="A739" s="57" t="s">
        <v>2697</v>
      </c>
      <c r="B739" s="58" t="s">
        <v>2933</v>
      </c>
      <c r="C739" s="142">
        <v>30046</v>
      </c>
      <c r="D739" s="57" t="s">
        <v>3837</v>
      </c>
      <c r="E739" s="100" t="s">
        <v>6458</v>
      </c>
      <c r="F739" s="61" t="s">
        <v>3838</v>
      </c>
      <c r="G739" s="152">
        <v>43524</v>
      </c>
      <c r="H739" s="152">
        <v>45322</v>
      </c>
      <c r="I739" s="166" t="s">
        <v>6795</v>
      </c>
      <c r="J739" s="158"/>
      <c r="K739" s="57" t="s">
        <v>2482</v>
      </c>
      <c r="L739" s="58" t="s">
        <v>8768</v>
      </c>
      <c r="M739" s="58" t="s">
        <v>3839</v>
      </c>
    </row>
    <row r="740" spans="1:13" customFormat="1" ht="52" customHeight="1">
      <c r="A740" s="57" t="s">
        <v>3840</v>
      </c>
      <c r="B740" s="58" t="s">
        <v>2912</v>
      </c>
      <c r="C740" s="142">
        <v>30047</v>
      </c>
      <c r="D740" s="57" t="s">
        <v>3841</v>
      </c>
      <c r="E740" s="175" t="s">
        <v>2479</v>
      </c>
      <c r="F740" s="61" t="s">
        <v>3842</v>
      </c>
      <c r="G740" s="152">
        <v>43553</v>
      </c>
      <c r="H740" s="152"/>
      <c r="I740" s="166"/>
      <c r="J740" s="158"/>
      <c r="K740" s="57" t="s">
        <v>2482</v>
      </c>
      <c r="L740" s="58" t="s">
        <v>4786</v>
      </c>
      <c r="M740" s="58" t="s">
        <v>3843</v>
      </c>
    </row>
    <row r="741" spans="1:13" customFormat="1" ht="39" customHeight="1">
      <c r="A741" s="57" t="s">
        <v>2693</v>
      </c>
      <c r="B741" s="58" t="s">
        <v>3844</v>
      </c>
      <c r="C741" s="142">
        <v>30048</v>
      </c>
      <c r="D741" s="57" t="s">
        <v>3845</v>
      </c>
      <c r="E741" s="100" t="s">
        <v>6458</v>
      </c>
      <c r="F741" s="61" t="s">
        <v>3846</v>
      </c>
      <c r="G741" s="152">
        <v>43553</v>
      </c>
      <c r="H741" s="152"/>
      <c r="I741" s="166"/>
      <c r="J741" s="158"/>
      <c r="K741" s="57" t="s">
        <v>2482</v>
      </c>
      <c r="L741" s="58" t="s">
        <v>3847</v>
      </c>
      <c r="M741" s="58" t="s">
        <v>3848</v>
      </c>
    </row>
    <row r="742" spans="1:13" ht="52" customHeight="1">
      <c r="A742" s="81" t="s">
        <v>3849</v>
      </c>
      <c r="B742" s="145" t="s">
        <v>2922</v>
      </c>
      <c r="C742" s="90">
        <v>30049</v>
      </c>
      <c r="D742" s="93" t="s">
        <v>3850</v>
      </c>
      <c r="E742" s="100" t="s">
        <v>2479</v>
      </c>
      <c r="F742" s="61" t="s">
        <v>3851</v>
      </c>
      <c r="G742" s="152">
        <v>43553</v>
      </c>
      <c r="H742" s="152"/>
      <c r="I742" s="166"/>
      <c r="J742" s="157"/>
      <c r="K742" s="81" t="s">
        <v>3377</v>
      </c>
      <c r="L742" s="81" t="s">
        <v>3170</v>
      </c>
      <c r="M742" s="81" t="s">
        <v>3852</v>
      </c>
    </row>
    <row r="743" spans="1:13" ht="39" customHeight="1">
      <c r="A743" s="81" t="s">
        <v>5964</v>
      </c>
      <c r="B743" s="145" t="s">
        <v>5965</v>
      </c>
      <c r="C743" s="90">
        <v>30050</v>
      </c>
      <c r="D743" s="93" t="s">
        <v>3853</v>
      </c>
      <c r="E743" s="100" t="s">
        <v>6458</v>
      </c>
      <c r="F743" s="61" t="s">
        <v>3854</v>
      </c>
      <c r="G743" s="152">
        <v>43553</v>
      </c>
      <c r="H743" s="152"/>
      <c r="I743" s="166"/>
      <c r="J743" s="157"/>
      <c r="K743" s="81" t="s">
        <v>2468</v>
      </c>
      <c r="L743" s="81" t="s">
        <v>2702</v>
      </c>
      <c r="M743" s="81" t="s">
        <v>3855</v>
      </c>
    </row>
    <row r="744" spans="1:13" ht="65" customHeight="1">
      <c r="A744" s="81" t="s">
        <v>3856</v>
      </c>
      <c r="B744" s="145" t="s">
        <v>3857</v>
      </c>
      <c r="C744" s="90">
        <v>31001</v>
      </c>
      <c r="D744" s="93" t="s">
        <v>3850</v>
      </c>
      <c r="E744" s="175" t="s">
        <v>91</v>
      </c>
      <c r="F744" s="61" t="s">
        <v>3858</v>
      </c>
      <c r="G744" s="152">
        <v>43553</v>
      </c>
      <c r="H744" s="152"/>
      <c r="I744" s="166"/>
      <c r="J744" s="157"/>
      <c r="K744" s="81" t="s">
        <v>3859</v>
      </c>
      <c r="L744" s="81" t="s">
        <v>4787</v>
      </c>
      <c r="M744" s="81" t="s">
        <v>5402</v>
      </c>
    </row>
    <row r="745" spans="1:13" ht="78" customHeight="1">
      <c r="A745" s="81" t="s">
        <v>3860</v>
      </c>
      <c r="B745" s="145" t="s">
        <v>3861</v>
      </c>
      <c r="C745" s="90">
        <v>31002</v>
      </c>
      <c r="D745" s="93" t="s">
        <v>3862</v>
      </c>
      <c r="E745" s="100" t="s">
        <v>6458</v>
      </c>
      <c r="F745" s="61" t="s">
        <v>3863</v>
      </c>
      <c r="G745" s="152">
        <v>43567</v>
      </c>
      <c r="H745" s="152"/>
      <c r="I745" s="166"/>
      <c r="J745" s="157"/>
      <c r="K745" s="81" t="s">
        <v>3188</v>
      </c>
      <c r="L745" s="81" t="s">
        <v>3864</v>
      </c>
      <c r="M745" s="81" t="s">
        <v>3865</v>
      </c>
    </row>
    <row r="746" spans="1:13" s="168" customFormat="1" ht="52" customHeight="1">
      <c r="A746" s="57" t="s">
        <v>3866</v>
      </c>
      <c r="B746" s="58" t="s">
        <v>3867</v>
      </c>
      <c r="C746" s="142" t="s">
        <v>3868</v>
      </c>
      <c r="D746" s="57" t="s">
        <v>3869</v>
      </c>
      <c r="E746" s="175" t="s">
        <v>2466</v>
      </c>
      <c r="F746" s="61" t="s">
        <v>3870</v>
      </c>
      <c r="G746" s="152">
        <v>43616</v>
      </c>
      <c r="H746" s="152">
        <v>44165</v>
      </c>
      <c r="I746" s="166" t="s">
        <v>3871</v>
      </c>
      <c r="J746" s="158" t="s">
        <v>5584</v>
      </c>
      <c r="K746" s="57" t="s">
        <v>3188</v>
      </c>
      <c r="L746" s="58" t="s">
        <v>8282</v>
      </c>
      <c r="M746" s="58" t="s">
        <v>3872</v>
      </c>
    </row>
    <row r="747" spans="1:13" ht="39" customHeight="1">
      <c r="A747" s="81" t="s">
        <v>3873</v>
      </c>
      <c r="B747" s="145" t="s">
        <v>3874</v>
      </c>
      <c r="C747" s="142" t="s">
        <v>2705</v>
      </c>
      <c r="D747" s="93" t="s">
        <v>3875</v>
      </c>
      <c r="E747" s="175" t="s">
        <v>2466</v>
      </c>
      <c r="F747" s="61" t="s">
        <v>3876</v>
      </c>
      <c r="G747" s="152">
        <v>43616</v>
      </c>
      <c r="H747" s="152"/>
      <c r="I747" s="166"/>
      <c r="J747" s="157"/>
      <c r="K747" s="81" t="s">
        <v>3877</v>
      </c>
      <c r="L747" s="81" t="s">
        <v>3878</v>
      </c>
      <c r="M747" s="81" t="s">
        <v>3879</v>
      </c>
    </row>
    <row r="748" spans="1:13" ht="78" customHeight="1">
      <c r="A748" s="81" t="s">
        <v>3880</v>
      </c>
      <c r="B748" s="145" t="s">
        <v>3881</v>
      </c>
      <c r="C748" s="142" t="s">
        <v>2706</v>
      </c>
      <c r="D748" s="93" t="s">
        <v>3882</v>
      </c>
      <c r="E748" s="175" t="s">
        <v>3883</v>
      </c>
      <c r="F748" s="61" t="s">
        <v>3884</v>
      </c>
      <c r="G748" s="152">
        <v>43616</v>
      </c>
      <c r="H748" s="174">
        <v>44104</v>
      </c>
      <c r="I748" s="166" t="s">
        <v>3885</v>
      </c>
      <c r="J748" s="157"/>
      <c r="K748" s="81" t="s">
        <v>2468</v>
      </c>
      <c r="L748" s="81" t="s">
        <v>6622</v>
      </c>
      <c r="M748" s="81" t="s">
        <v>3886</v>
      </c>
    </row>
    <row r="749" spans="1:13" ht="65" customHeight="1">
      <c r="A749" s="81" t="s">
        <v>3887</v>
      </c>
      <c r="B749" s="145" t="s">
        <v>3888</v>
      </c>
      <c r="C749" s="142" t="s">
        <v>2707</v>
      </c>
      <c r="D749" s="93" t="s">
        <v>3889</v>
      </c>
      <c r="E749" s="175" t="s">
        <v>94</v>
      </c>
      <c r="F749" s="61" t="s">
        <v>2728</v>
      </c>
      <c r="G749" s="152">
        <v>43644</v>
      </c>
      <c r="H749" s="152"/>
      <c r="I749" s="166"/>
      <c r="J749" s="157"/>
      <c r="K749" s="81" t="s">
        <v>2440</v>
      </c>
      <c r="L749" s="81" t="s">
        <v>4788</v>
      </c>
      <c r="M749" s="81" t="s">
        <v>3890</v>
      </c>
    </row>
    <row r="750" spans="1:13" ht="52" customHeight="1">
      <c r="A750" s="81" t="s">
        <v>3891</v>
      </c>
      <c r="B750" s="145" t="s">
        <v>3892</v>
      </c>
      <c r="C750" s="142" t="s">
        <v>3893</v>
      </c>
      <c r="D750" s="93" t="s">
        <v>3894</v>
      </c>
      <c r="E750" s="100" t="s">
        <v>6458</v>
      </c>
      <c r="F750" s="61" t="s">
        <v>5966</v>
      </c>
      <c r="G750" s="152">
        <v>43616</v>
      </c>
      <c r="H750" s="152">
        <v>44104</v>
      </c>
      <c r="I750" s="166" t="s">
        <v>3895</v>
      </c>
      <c r="J750" s="157"/>
      <c r="K750" s="81" t="s">
        <v>3194</v>
      </c>
      <c r="L750" s="81" t="s">
        <v>3896</v>
      </c>
      <c r="M750" s="81" t="s">
        <v>3897</v>
      </c>
    </row>
    <row r="751" spans="1:13" ht="52" customHeight="1">
      <c r="A751" s="81" t="s">
        <v>3898</v>
      </c>
      <c r="B751" s="145" t="s">
        <v>2940</v>
      </c>
      <c r="C751" s="142" t="s">
        <v>2729</v>
      </c>
      <c r="D751" s="93" t="s">
        <v>3899</v>
      </c>
      <c r="E751" s="100" t="s">
        <v>6458</v>
      </c>
      <c r="F751" s="61" t="s">
        <v>3900</v>
      </c>
      <c r="G751" s="152">
        <v>43616</v>
      </c>
      <c r="H751" s="152"/>
      <c r="I751" s="166"/>
      <c r="J751" s="157"/>
      <c r="K751" s="81" t="s">
        <v>2409</v>
      </c>
      <c r="L751" s="81" t="s">
        <v>3901</v>
      </c>
      <c r="M751" s="81" t="s">
        <v>3902</v>
      </c>
    </row>
    <row r="752" spans="1:13" customFormat="1" ht="39" customHeight="1">
      <c r="A752" s="57" t="s">
        <v>5403</v>
      </c>
      <c r="B752" s="58" t="s">
        <v>2741</v>
      </c>
      <c r="C752" s="142" t="s">
        <v>2730</v>
      </c>
      <c r="D752" s="57" t="s">
        <v>3903</v>
      </c>
      <c r="E752" s="175" t="s">
        <v>107</v>
      </c>
      <c r="F752" s="61" t="s">
        <v>2742</v>
      </c>
      <c r="G752" s="152">
        <v>43644</v>
      </c>
      <c r="H752" s="152"/>
      <c r="I752" s="166"/>
      <c r="J752" s="158"/>
      <c r="K752" s="57" t="s">
        <v>3904</v>
      </c>
      <c r="L752" s="58" t="s">
        <v>4789</v>
      </c>
      <c r="M752" s="58" t="s">
        <v>3905</v>
      </c>
    </row>
    <row r="753" spans="1:13" ht="26" customHeight="1">
      <c r="A753" s="81" t="s">
        <v>3906</v>
      </c>
      <c r="B753" s="145" t="s">
        <v>3907</v>
      </c>
      <c r="C753" s="142" t="s">
        <v>2731</v>
      </c>
      <c r="D753" s="93" t="s">
        <v>2743</v>
      </c>
      <c r="E753" s="175" t="s">
        <v>3908</v>
      </c>
      <c r="F753" s="61"/>
      <c r="G753" s="152">
        <v>43644</v>
      </c>
      <c r="H753" s="152"/>
      <c r="I753" s="166"/>
      <c r="J753" s="157"/>
      <c r="K753" s="81" t="s">
        <v>2410</v>
      </c>
      <c r="L753" s="81" t="s">
        <v>4790</v>
      </c>
      <c r="M753" s="81" t="s">
        <v>3909</v>
      </c>
    </row>
    <row r="754" spans="1:13" ht="39" customHeight="1">
      <c r="A754" s="81" t="s">
        <v>2744</v>
      </c>
      <c r="B754" s="145" t="s">
        <v>3910</v>
      </c>
      <c r="C754" s="142" t="s">
        <v>2732</v>
      </c>
      <c r="D754" s="93" t="s">
        <v>2745</v>
      </c>
      <c r="E754" s="175" t="s">
        <v>113</v>
      </c>
      <c r="F754" s="61" t="s">
        <v>2746</v>
      </c>
      <c r="G754" s="152">
        <v>43644</v>
      </c>
      <c r="H754" s="152"/>
      <c r="I754" s="166"/>
      <c r="J754" s="157"/>
      <c r="K754" s="81" t="s">
        <v>2409</v>
      </c>
      <c r="L754" s="81" t="s">
        <v>4791</v>
      </c>
      <c r="M754" s="81" t="s">
        <v>3911</v>
      </c>
    </row>
    <row r="755" spans="1:13" ht="52" customHeight="1">
      <c r="A755" s="81" t="s">
        <v>3912</v>
      </c>
      <c r="B755" s="145" t="s">
        <v>3913</v>
      </c>
      <c r="C755" s="142" t="s">
        <v>2733</v>
      </c>
      <c r="D755" s="93" t="s">
        <v>3914</v>
      </c>
      <c r="E755" s="100" t="s">
        <v>6458</v>
      </c>
      <c r="F755" s="61" t="s">
        <v>3915</v>
      </c>
      <c r="G755" s="152">
        <v>43679</v>
      </c>
      <c r="H755" s="152"/>
      <c r="I755" s="166"/>
      <c r="J755" s="157"/>
      <c r="K755" s="81" t="s">
        <v>2482</v>
      </c>
      <c r="L755" s="81" t="s">
        <v>4792</v>
      </c>
      <c r="M755" s="81" t="s">
        <v>3916</v>
      </c>
    </row>
    <row r="756" spans="1:13" ht="39" customHeight="1">
      <c r="A756" s="81" t="s">
        <v>2747</v>
      </c>
      <c r="B756" s="145" t="s">
        <v>3917</v>
      </c>
      <c r="C756" s="142" t="s">
        <v>2734</v>
      </c>
      <c r="D756" s="93" t="s">
        <v>2748</v>
      </c>
      <c r="E756" s="175" t="s">
        <v>90</v>
      </c>
      <c r="F756" s="61" t="s">
        <v>2749</v>
      </c>
      <c r="G756" s="152">
        <v>43644</v>
      </c>
      <c r="H756" s="152"/>
      <c r="I756" s="166"/>
      <c r="J756" s="157"/>
      <c r="K756" s="81" t="s">
        <v>2411</v>
      </c>
      <c r="L756" s="81" t="s">
        <v>4793</v>
      </c>
      <c r="M756" s="81" t="s">
        <v>3918</v>
      </c>
    </row>
    <row r="757" spans="1:13" ht="52" customHeight="1">
      <c r="A757" s="81" t="s">
        <v>3919</v>
      </c>
      <c r="B757" s="145" t="s">
        <v>3920</v>
      </c>
      <c r="C757" s="142" t="s">
        <v>2735</v>
      </c>
      <c r="D757" s="93" t="s">
        <v>3405</v>
      </c>
      <c r="E757" s="175" t="s">
        <v>98</v>
      </c>
      <c r="F757" s="61" t="s">
        <v>3921</v>
      </c>
      <c r="G757" s="152">
        <v>43679</v>
      </c>
      <c r="H757" s="152"/>
      <c r="I757" s="166"/>
      <c r="J757" s="157"/>
      <c r="K757" s="81" t="s">
        <v>3922</v>
      </c>
      <c r="L757" s="81" t="s">
        <v>4794</v>
      </c>
      <c r="M757" s="81" t="s">
        <v>3923</v>
      </c>
    </row>
    <row r="758" spans="1:13" customFormat="1" ht="52" customHeight="1">
      <c r="A758" s="57" t="s">
        <v>3924</v>
      </c>
      <c r="B758" s="58" t="s">
        <v>3925</v>
      </c>
      <c r="C758" s="142" t="s">
        <v>2736</v>
      </c>
      <c r="D758" s="93" t="s">
        <v>3405</v>
      </c>
      <c r="E758" s="175" t="s">
        <v>98</v>
      </c>
      <c r="F758" s="61" t="s">
        <v>3926</v>
      </c>
      <c r="G758" s="152">
        <v>43679</v>
      </c>
      <c r="H758" s="152"/>
      <c r="I758" s="166"/>
      <c r="J758" s="158"/>
      <c r="K758" s="81" t="s">
        <v>3922</v>
      </c>
      <c r="L758" s="58" t="s">
        <v>4795</v>
      </c>
      <c r="M758" s="58" t="s">
        <v>3927</v>
      </c>
    </row>
    <row r="759" spans="1:13" ht="65" customHeight="1">
      <c r="A759" s="81" t="s">
        <v>2750</v>
      </c>
      <c r="B759" s="145" t="s">
        <v>3928</v>
      </c>
      <c r="C759" s="142" t="s">
        <v>2737</v>
      </c>
      <c r="D759" s="93" t="s">
        <v>2751</v>
      </c>
      <c r="E759" s="100" t="s">
        <v>6458</v>
      </c>
      <c r="F759" s="61" t="s">
        <v>2756</v>
      </c>
      <c r="G759" s="152">
        <v>43644</v>
      </c>
      <c r="H759" s="152"/>
      <c r="I759" s="166"/>
      <c r="J759" s="157"/>
      <c r="K759" s="81" t="s">
        <v>3689</v>
      </c>
      <c r="L759" s="81" t="s">
        <v>4796</v>
      </c>
      <c r="M759" s="81" t="s">
        <v>5967</v>
      </c>
    </row>
    <row r="760" spans="1:13" ht="39" customHeight="1">
      <c r="A760" s="81" t="s">
        <v>3929</v>
      </c>
      <c r="B760" s="145" t="s">
        <v>3930</v>
      </c>
      <c r="C760" s="142" t="s">
        <v>2738</v>
      </c>
      <c r="D760" s="93" t="s">
        <v>3931</v>
      </c>
      <c r="E760" s="175" t="s">
        <v>91</v>
      </c>
      <c r="F760" s="61" t="s">
        <v>3932</v>
      </c>
      <c r="G760" s="152">
        <v>43679</v>
      </c>
      <c r="H760" s="152"/>
      <c r="I760" s="166"/>
      <c r="J760" s="157"/>
      <c r="K760" s="81" t="s">
        <v>2411</v>
      </c>
      <c r="L760" s="81" t="s">
        <v>4797</v>
      </c>
      <c r="M760" s="81" t="s">
        <v>3933</v>
      </c>
    </row>
    <row r="761" spans="1:13" ht="39" customHeight="1">
      <c r="A761" s="81" t="s">
        <v>3934</v>
      </c>
      <c r="B761" s="145" t="s">
        <v>3935</v>
      </c>
      <c r="C761" s="142" t="s">
        <v>2739</v>
      </c>
      <c r="D761" s="93" t="s">
        <v>3936</v>
      </c>
      <c r="E761" s="175" t="s">
        <v>3646</v>
      </c>
      <c r="F761" s="61"/>
      <c r="G761" s="152">
        <v>43679</v>
      </c>
      <c r="H761" s="152"/>
      <c r="I761" s="166"/>
      <c r="J761" s="157"/>
      <c r="K761" s="81" t="s">
        <v>2411</v>
      </c>
      <c r="L761" s="81" t="s">
        <v>4798</v>
      </c>
      <c r="M761" s="81" t="s">
        <v>3937</v>
      </c>
    </row>
    <row r="762" spans="1:13" ht="65" customHeight="1">
      <c r="A762" s="81" t="s">
        <v>3938</v>
      </c>
      <c r="B762" s="145" t="s">
        <v>3939</v>
      </c>
      <c r="C762" s="142" t="s">
        <v>2740</v>
      </c>
      <c r="D762" s="93" t="s">
        <v>3940</v>
      </c>
      <c r="E762" s="175" t="s">
        <v>96</v>
      </c>
      <c r="F762" s="61" t="s">
        <v>3941</v>
      </c>
      <c r="G762" s="152">
        <v>43679</v>
      </c>
      <c r="H762" s="152"/>
      <c r="I762" s="166"/>
      <c r="J762" s="157"/>
      <c r="K762" s="81" t="s">
        <v>2410</v>
      </c>
      <c r="L762" s="81" t="s">
        <v>4799</v>
      </c>
      <c r="M762" s="81" t="s">
        <v>3942</v>
      </c>
    </row>
    <row r="763" spans="1:13" ht="39" customHeight="1">
      <c r="A763" s="81" t="s">
        <v>3943</v>
      </c>
      <c r="B763" s="145" t="s">
        <v>3944</v>
      </c>
      <c r="C763" s="142" t="s">
        <v>2752</v>
      </c>
      <c r="D763" s="93" t="s">
        <v>3945</v>
      </c>
      <c r="E763" s="175" t="s">
        <v>3646</v>
      </c>
      <c r="F763" s="61" t="s">
        <v>3946</v>
      </c>
      <c r="G763" s="152">
        <v>43679</v>
      </c>
      <c r="H763" s="152">
        <v>45197</v>
      </c>
      <c r="I763" s="166" t="s">
        <v>7103</v>
      </c>
      <c r="J763" s="157"/>
      <c r="K763" s="81" t="s">
        <v>2411</v>
      </c>
      <c r="L763" s="81" t="s">
        <v>6712</v>
      </c>
      <c r="M763" s="81" t="s">
        <v>3947</v>
      </c>
    </row>
    <row r="764" spans="1:13" ht="52" customHeight="1">
      <c r="A764" s="81" t="s">
        <v>3948</v>
      </c>
      <c r="B764" s="145" t="s">
        <v>3949</v>
      </c>
      <c r="C764" s="142" t="s">
        <v>2753</v>
      </c>
      <c r="D764" s="93" t="s">
        <v>3341</v>
      </c>
      <c r="E764" s="175" t="s">
        <v>103</v>
      </c>
      <c r="F764" s="61" t="s">
        <v>3950</v>
      </c>
      <c r="G764" s="152">
        <v>43679</v>
      </c>
      <c r="H764" s="152">
        <v>43798</v>
      </c>
      <c r="I764" s="166" t="s">
        <v>3951</v>
      </c>
      <c r="J764" s="157"/>
      <c r="K764" s="81" t="s">
        <v>3188</v>
      </c>
      <c r="L764" s="81" t="s">
        <v>4800</v>
      </c>
      <c r="M764" s="81" t="s">
        <v>3952</v>
      </c>
    </row>
    <row r="765" spans="1:13" ht="65" customHeight="1">
      <c r="A765" s="81" t="s">
        <v>3953</v>
      </c>
      <c r="B765" s="145" t="s">
        <v>3954</v>
      </c>
      <c r="C765" s="142" t="s">
        <v>2754</v>
      </c>
      <c r="D765" s="93" t="s">
        <v>3955</v>
      </c>
      <c r="E765" s="175" t="s">
        <v>90</v>
      </c>
      <c r="F765" s="61" t="s">
        <v>3956</v>
      </c>
      <c r="G765" s="152">
        <v>43679</v>
      </c>
      <c r="H765" s="152"/>
      <c r="I765" s="166"/>
      <c r="J765" s="157"/>
      <c r="K765" s="81" t="s">
        <v>3188</v>
      </c>
      <c r="L765" s="81" t="s">
        <v>4801</v>
      </c>
      <c r="M765" s="81" t="s">
        <v>3957</v>
      </c>
    </row>
    <row r="766" spans="1:13" ht="39" customHeight="1">
      <c r="A766" s="81" t="s">
        <v>3958</v>
      </c>
      <c r="B766" s="145" t="s">
        <v>3959</v>
      </c>
      <c r="C766" s="142" t="s">
        <v>2755</v>
      </c>
      <c r="D766" s="93" t="s">
        <v>3960</v>
      </c>
      <c r="E766" s="100" t="s">
        <v>6458</v>
      </c>
      <c r="F766" s="61" t="s">
        <v>3961</v>
      </c>
      <c r="G766" s="152">
        <v>43679</v>
      </c>
      <c r="H766" s="152"/>
      <c r="I766" s="166"/>
      <c r="J766" s="157"/>
      <c r="K766" s="81" t="s">
        <v>3962</v>
      </c>
      <c r="L766" s="81" t="s">
        <v>4802</v>
      </c>
      <c r="M766" s="81" t="s">
        <v>3963</v>
      </c>
    </row>
    <row r="767" spans="1:13" ht="117" customHeight="1">
      <c r="A767" s="81" t="s">
        <v>3964</v>
      </c>
      <c r="B767" s="145" t="s">
        <v>3965</v>
      </c>
      <c r="C767" s="142" t="s">
        <v>2758</v>
      </c>
      <c r="D767" s="93" t="s">
        <v>3966</v>
      </c>
      <c r="E767" s="175" t="s">
        <v>91</v>
      </c>
      <c r="F767" s="61" t="s">
        <v>3967</v>
      </c>
      <c r="G767" s="152">
        <v>43679</v>
      </c>
      <c r="H767" s="152"/>
      <c r="I767" s="166"/>
      <c r="J767" s="157"/>
      <c r="K767" s="81" t="s">
        <v>2410</v>
      </c>
      <c r="L767" s="81" t="s">
        <v>6710</v>
      </c>
      <c r="M767" s="81" t="s">
        <v>3968</v>
      </c>
    </row>
    <row r="768" spans="1:13" ht="39" customHeight="1">
      <c r="A768" s="81" t="s">
        <v>3969</v>
      </c>
      <c r="B768" s="145" t="s">
        <v>3970</v>
      </c>
      <c r="C768" s="142" t="s">
        <v>2759</v>
      </c>
      <c r="D768" s="93" t="s">
        <v>3971</v>
      </c>
      <c r="E768" s="100" t="s">
        <v>6458</v>
      </c>
      <c r="F768" s="61" t="s">
        <v>3972</v>
      </c>
      <c r="G768" s="152">
        <v>43707</v>
      </c>
      <c r="H768" s="152"/>
      <c r="I768" s="166"/>
      <c r="J768" s="157"/>
      <c r="K768" s="81" t="s">
        <v>2412</v>
      </c>
      <c r="L768" s="81" t="s">
        <v>4803</v>
      </c>
      <c r="M768" s="81" t="s">
        <v>3973</v>
      </c>
    </row>
    <row r="769" spans="1:13" ht="39" customHeight="1">
      <c r="A769" s="81" t="s">
        <v>3974</v>
      </c>
      <c r="B769" s="145" t="s">
        <v>3975</v>
      </c>
      <c r="C769" s="142" t="s">
        <v>2760</v>
      </c>
      <c r="D769" s="93" t="s">
        <v>3976</v>
      </c>
      <c r="E769" s="175" t="s">
        <v>90</v>
      </c>
      <c r="F769" s="61" t="s">
        <v>3977</v>
      </c>
      <c r="G769" s="152">
        <v>43707</v>
      </c>
      <c r="H769" s="152">
        <v>44165</v>
      </c>
      <c r="I769" s="167" t="s">
        <v>3047</v>
      </c>
      <c r="J769" s="157"/>
      <c r="K769" s="81" t="s">
        <v>3178</v>
      </c>
      <c r="L769" s="81" t="s">
        <v>4804</v>
      </c>
      <c r="M769" s="81" t="s">
        <v>3978</v>
      </c>
    </row>
    <row r="770" spans="1:13" ht="39" customHeight="1">
      <c r="A770" s="81" t="s">
        <v>3979</v>
      </c>
      <c r="B770" s="145" t="s">
        <v>3980</v>
      </c>
      <c r="C770" s="142" t="s">
        <v>2761</v>
      </c>
      <c r="D770" s="93" t="s">
        <v>3981</v>
      </c>
      <c r="E770" s="175" t="s">
        <v>91</v>
      </c>
      <c r="F770" s="61"/>
      <c r="G770" s="152">
        <v>43726</v>
      </c>
      <c r="H770" s="152"/>
      <c r="I770" s="166"/>
      <c r="J770" s="157"/>
      <c r="K770" s="81" t="s">
        <v>2409</v>
      </c>
      <c r="L770" s="81" t="s">
        <v>4805</v>
      </c>
      <c r="M770" s="81" t="s">
        <v>3982</v>
      </c>
    </row>
    <row r="771" spans="1:13" ht="78" customHeight="1">
      <c r="A771" s="81" t="s">
        <v>3983</v>
      </c>
      <c r="B771" s="145" t="s">
        <v>3984</v>
      </c>
      <c r="C771" s="142" t="s">
        <v>2762</v>
      </c>
      <c r="D771" s="93" t="s">
        <v>3985</v>
      </c>
      <c r="E771" s="175" t="s">
        <v>2093</v>
      </c>
      <c r="F771" s="61" t="s">
        <v>3986</v>
      </c>
      <c r="G771" s="152">
        <v>43726</v>
      </c>
      <c r="H771" s="174">
        <v>43882</v>
      </c>
      <c r="I771" s="174" t="s">
        <v>3987</v>
      </c>
      <c r="J771" s="157"/>
      <c r="K771" s="81" t="s">
        <v>3962</v>
      </c>
      <c r="L771" s="81" t="s">
        <v>6709</v>
      </c>
      <c r="M771" s="81" t="s">
        <v>3988</v>
      </c>
    </row>
    <row r="772" spans="1:13" ht="52" customHeight="1">
      <c r="A772" s="81" t="s">
        <v>3989</v>
      </c>
      <c r="B772" s="145" t="s">
        <v>3990</v>
      </c>
      <c r="C772" s="142" t="s">
        <v>2763</v>
      </c>
      <c r="D772" s="93" t="s">
        <v>3991</v>
      </c>
      <c r="E772" s="175" t="s">
        <v>90</v>
      </c>
      <c r="F772" s="61" t="s">
        <v>3992</v>
      </c>
      <c r="G772" s="152">
        <v>43726</v>
      </c>
      <c r="H772" s="152"/>
      <c r="I772" s="166"/>
      <c r="J772" s="157"/>
      <c r="K772" s="81" t="s">
        <v>3962</v>
      </c>
      <c r="L772" s="81" t="s">
        <v>4806</v>
      </c>
      <c r="M772" s="81" t="s">
        <v>3993</v>
      </c>
    </row>
    <row r="773" spans="1:13" ht="26" customHeight="1">
      <c r="A773" s="81" t="s">
        <v>3994</v>
      </c>
      <c r="B773" s="145" t="s">
        <v>3995</v>
      </c>
      <c r="C773" s="142" t="s">
        <v>2764</v>
      </c>
      <c r="D773" s="93" t="s">
        <v>6050</v>
      </c>
      <c r="E773" s="100" t="s">
        <v>6458</v>
      </c>
      <c r="F773" s="61"/>
      <c r="G773" s="152">
        <v>43726</v>
      </c>
      <c r="H773" s="152"/>
      <c r="I773" s="166"/>
      <c r="J773" s="157"/>
      <c r="K773" s="81" t="s">
        <v>3922</v>
      </c>
      <c r="L773" s="81" t="s">
        <v>4807</v>
      </c>
      <c r="M773" s="81" t="s">
        <v>3996</v>
      </c>
    </row>
    <row r="774" spans="1:13" ht="78" customHeight="1">
      <c r="A774" s="81" t="s">
        <v>3997</v>
      </c>
      <c r="B774" s="145" t="s">
        <v>3998</v>
      </c>
      <c r="C774" s="142" t="s">
        <v>2765</v>
      </c>
      <c r="D774" s="93" t="s">
        <v>3999</v>
      </c>
      <c r="E774" s="100" t="s">
        <v>6458</v>
      </c>
      <c r="F774" s="61" t="s">
        <v>4000</v>
      </c>
      <c r="G774" s="152">
        <v>43726</v>
      </c>
      <c r="H774" s="152"/>
      <c r="I774" s="166"/>
      <c r="J774" s="157"/>
      <c r="K774" s="81" t="s">
        <v>2412</v>
      </c>
      <c r="L774" s="81" t="s">
        <v>4808</v>
      </c>
      <c r="M774" s="81" t="s">
        <v>4001</v>
      </c>
    </row>
    <row r="775" spans="1:13" ht="39" customHeight="1">
      <c r="A775" s="81" t="s">
        <v>4002</v>
      </c>
      <c r="B775" s="145" t="s">
        <v>4003</v>
      </c>
      <c r="C775" s="142" t="s">
        <v>2766</v>
      </c>
      <c r="D775" s="93" t="s">
        <v>4004</v>
      </c>
      <c r="E775" s="100" t="s">
        <v>6458</v>
      </c>
      <c r="F775" s="61"/>
      <c r="G775" s="152">
        <v>43769</v>
      </c>
      <c r="H775" s="152">
        <v>45230</v>
      </c>
      <c r="I775" s="166" t="s">
        <v>6589</v>
      </c>
      <c r="J775" s="157"/>
      <c r="K775" s="81" t="s">
        <v>2411</v>
      </c>
      <c r="L775" s="81" t="s">
        <v>4809</v>
      </c>
      <c r="M775" s="81" t="s">
        <v>4005</v>
      </c>
    </row>
    <row r="776" spans="1:13" ht="39" customHeight="1">
      <c r="A776" s="81" t="s">
        <v>4006</v>
      </c>
      <c r="B776" s="145" t="s">
        <v>4007</v>
      </c>
      <c r="C776" s="142" t="s">
        <v>2767</v>
      </c>
      <c r="D776" s="93" t="s">
        <v>4008</v>
      </c>
      <c r="E776" s="175" t="s">
        <v>4009</v>
      </c>
      <c r="F776" s="61" t="s">
        <v>4010</v>
      </c>
      <c r="G776" s="152">
        <v>43769</v>
      </c>
      <c r="H776" s="152"/>
      <c r="I776" s="166"/>
      <c r="J776" s="157"/>
      <c r="K776" s="81" t="s">
        <v>2412</v>
      </c>
      <c r="L776" s="81" t="s">
        <v>4810</v>
      </c>
      <c r="M776" s="81" t="s">
        <v>4011</v>
      </c>
    </row>
    <row r="777" spans="1:13" ht="78" customHeight="1">
      <c r="A777" s="81" t="s">
        <v>4012</v>
      </c>
      <c r="B777" s="145" t="s">
        <v>4013</v>
      </c>
      <c r="C777" s="142" t="s">
        <v>2768</v>
      </c>
      <c r="D777" s="93" t="s">
        <v>4014</v>
      </c>
      <c r="E777" s="100" t="s">
        <v>6458</v>
      </c>
      <c r="F777" s="61" t="s">
        <v>4015</v>
      </c>
      <c r="G777" s="152">
        <v>43769</v>
      </c>
      <c r="H777" s="152"/>
      <c r="I777" s="166"/>
      <c r="J777" s="157"/>
      <c r="K777" s="81" t="s">
        <v>3335</v>
      </c>
      <c r="L777" s="81" t="s">
        <v>4811</v>
      </c>
      <c r="M777" s="81" t="s">
        <v>4016</v>
      </c>
    </row>
    <row r="778" spans="1:13" ht="91" customHeight="1">
      <c r="A778" s="81" t="s">
        <v>4017</v>
      </c>
      <c r="B778" s="145" t="s">
        <v>4018</v>
      </c>
      <c r="C778" s="142" t="s">
        <v>2791</v>
      </c>
      <c r="D778" s="93" t="s">
        <v>4019</v>
      </c>
      <c r="E778" s="175" t="s">
        <v>4020</v>
      </c>
      <c r="F778" s="61" t="s">
        <v>4021</v>
      </c>
      <c r="G778" s="152">
        <v>43769</v>
      </c>
      <c r="H778" s="152"/>
      <c r="I778" s="166"/>
      <c r="J778" s="157"/>
      <c r="K778" s="81" t="s">
        <v>2411</v>
      </c>
      <c r="L778" s="81" t="s">
        <v>4812</v>
      </c>
      <c r="M778" s="81" t="s">
        <v>4022</v>
      </c>
    </row>
    <row r="779" spans="1:13" ht="39" customHeight="1">
      <c r="A779" s="81" t="s">
        <v>4023</v>
      </c>
      <c r="B779" s="145" t="s">
        <v>4024</v>
      </c>
      <c r="C779" s="142" t="s">
        <v>2792</v>
      </c>
      <c r="D779" s="93" t="s">
        <v>4025</v>
      </c>
      <c r="E779" s="175" t="s">
        <v>91</v>
      </c>
      <c r="F779" s="61" t="s">
        <v>4026</v>
      </c>
      <c r="G779" s="152">
        <v>43769</v>
      </c>
      <c r="H779" s="152">
        <v>44407</v>
      </c>
      <c r="I779" s="166" t="s">
        <v>5268</v>
      </c>
      <c r="J779" s="157"/>
      <c r="K779" s="81" t="s">
        <v>2411</v>
      </c>
      <c r="L779" s="81" t="s">
        <v>4813</v>
      </c>
      <c r="M779" s="81" t="s">
        <v>4027</v>
      </c>
    </row>
    <row r="780" spans="1:13" ht="78" customHeight="1">
      <c r="A780" s="81" t="s">
        <v>4028</v>
      </c>
      <c r="B780" s="145" t="s">
        <v>4029</v>
      </c>
      <c r="C780" s="142" t="s">
        <v>2793</v>
      </c>
      <c r="D780" s="93" t="s">
        <v>4030</v>
      </c>
      <c r="E780" s="100" t="s">
        <v>6458</v>
      </c>
      <c r="F780" s="61" t="s">
        <v>4031</v>
      </c>
      <c r="G780" s="152">
        <v>43769</v>
      </c>
      <c r="H780" s="152"/>
      <c r="I780" s="166"/>
      <c r="J780" s="157"/>
      <c r="K780" s="81" t="s">
        <v>2411</v>
      </c>
      <c r="L780" s="81" t="s">
        <v>4814</v>
      </c>
      <c r="M780" s="81" t="s">
        <v>4032</v>
      </c>
    </row>
    <row r="781" spans="1:13" ht="39" customHeight="1">
      <c r="A781" s="81" t="s">
        <v>4033</v>
      </c>
      <c r="B781" s="145" t="s">
        <v>4034</v>
      </c>
      <c r="C781" s="142" t="s">
        <v>2794</v>
      </c>
      <c r="D781" s="93" t="s">
        <v>4035</v>
      </c>
      <c r="E781" s="100" t="s">
        <v>6458</v>
      </c>
      <c r="F781" s="61" t="s">
        <v>4036</v>
      </c>
      <c r="G781" s="152">
        <v>43798</v>
      </c>
      <c r="H781" s="152"/>
      <c r="I781" s="166"/>
      <c r="J781" s="157"/>
      <c r="K781" s="81" t="s">
        <v>3351</v>
      </c>
      <c r="L781" s="81" t="s">
        <v>4815</v>
      </c>
      <c r="M781" s="81" t="s">
        <v>4037</v>
      </c>
    </row>
    <row r="782" spans="1:13" ht="78" customHeight="1">
      <c r="A782" s="81" t="s">
        <v>4038</v>
      </c>
      <c r="B782" s="145" t="s">
        <v>4039</v>
      </c>
      <c r="C782" s="142" t="s">
        <v>2795</v>
      </c>
      <c r="D782" s="93" t="s">
        <v>4040</v>
      </c>
      <c r="E782" s="175" t="s">
        <v>91</v>
      </c>
      <c r="F782" s="61"/>
      <c r="G782" s="152">
        <v>43769</v>
      </c>
      <c r="H782" s="152"/>
      <c r="I782" s="166"/>
      <c r="J782" s="157"/>
      <c r="K782" s="81" t="s">
        <v>4041</v>
      </c>
      <c r="L782" s="81" t="s">
        <v>4816</v>
      </c>
      <c r="M782" s="81" t="s">
        <v>4042</v>
      </c>
    </row>
    <row r="783" spans="1:13" ht="52" customHeight="1">
      <c r="A783" s="81" t="s">
        <v>8741</v>
      </c>
      <c r="B783" s="145" t="s">
        <v>8742</v>
      </c>
      <c r="C783" s="142" t="s">
        <v>2796</v>
      </c>
      <c r="D783" s="93" t="s">
        <v>4043</v>
      </c>
      <c r="E783" s="100" t="s">
        <v>6458</v>
      </c>
      <c r="F783" s="61" t="s">
        <v>4044</v>
      </c>
      <c r="G783" s="152">
        <v>43798</v>
      </c>
      <c r="H783" s="152"/>
      <c r="I783" s="166"/>
      <c r="J783" s="157"/>
      <c r="K783" s="81" t="s">
        <v>3188</v>
      </c>
      <c r="L783" s="81" t="s">
        <v>8743</v>
      </c>
      <c r="M783" s="81" t="s">
        <v>4045</v>
      </c>
    </row>
    <row r="784" spans="1:13" ht="104" customHeight="1">
      <c r="A784" s="81" t="s">
        <v>4046</v>
      </c>
      <c r="B784" s="145" t="s">
        <v>4047</v>
      </c>
      <c r="C784" s="142" t="s">
        <v>2814</v>
      </c>
      <c r="D784" s="93" t="s">
        <v>2855</v>
      </c>
      <c r="E784" s="100" t="s">
        <v>6458</v>
      </c>
      <c r="F784" s="61" t="s">
        <v>4048</v>
      </c>
      <c r="G784" s="152">
        <v>43798</v>
      </c>
      <c r="H784" s="152"/>
      <c r="I784" s="166"/>
      <c r="J784" s="157"/>
      <c r="K784" s="81" t="s">
        <v>3351</v>
      </c>
      <c r="L784" s="81" t="s">
        <v>8005</v>
      </c>
      <c r="M784" s="81" t="s">
        <v>4049</v>
      </c>
    </row>
    <row r="785" spans="1:13" ht="39" customHeight="1">
      <c r="A785" s="81" t="s">
        <v>4050</v>
      </c>
      <c r="B785" s="145" t="s">
        <v>4051</v>
      </c>
      <c r="C785" s="142" t="s">
        <v>2815</v>
      </c>
      <c r="D785" s="93" t="s">
        <v>4052</v>
      </c>
      <c r="E785" s="100" t="s">
        <v>6458</v>
      </c>
      <c r="F785" s="61" t="s">
        <v>4053</v>
      </c>
      <c r="G785" s="152">
        <v>43798</v>
      </c>
      <c r="H785" s="152"/>
      <c r="I785" s="166"/>
      <c r="J785" s="157"/>
      <c r="K785" s="81" t="s">
        <v>3351</v>
      </c>
      <c r="L785" s="81" t="s">
        <v>4817</v>
      </c>
      <c r="M785" s="81" t="s">
        <v>4054</v>
      </c>
    </row>
    <row r="786" spans="1:13" ht="26" customHeight="1">
      <c r="A786" s="81" t="s">
        <v>4055</v>
      </c>
      <c r="B786" s="145" t="s">
        <v>4056</v>
      </c>
      <c r="C786" s="142" t="s">
        <v>2816</v>
      </c>
      <c r="D786" s="93" t="s">
        <v>4057</v>
      </c>
      <c r="E786" s="100" t="s">
        <v>6458</v>
      </c>
      <c r="F786" s="61"/>
      <c r="G786" s="152">
        <v>43826</v>
      </c>
      <c r="H786" s="152"/>
      <c r="I786" s="166"/>
      <c r="J786" s="157"/>
      <c r="K786" s="81" t="s">
        <v>2412</v>
      </c>
      <c r="L786" s="81" t="s">
        <v>4818</v>
      </c>
      <c r="M786" s="81" t="s">
        <v>4058</v>
      </c>
    </row>
    <row r="787" spans="1:13" ht="65" customHeight="1">
      <c r="A787" s="81" t="s">
        <v>4059</v>
      </c>
      <c r="B787" s="145" t="s">
        <v>4060</v>
      </c>
      <c r="C787" s="142" t="s">
        <v>2817</v>
      </c>
      <c r="D787" s="93" t="s">
        <v>4061</v>
      </c>
      <c r="E787" s="100" t="s">
        <v>6458</v>
      </c>
      <c r="F787" s="61" t="s">
        <v>4062</v>
      </c>
      <c r="G787" s="152">
        <v>43861</v>
      </c>
      <c r="H787" s="152"/>
      <c r="I787" s="166"/>
      <c r="J787" s="157"/>
      <c r="K787" s="81" t="s">
        <v>3922</v>
      </c>
      <c r="L787" s="81" t="s">
        <v>4819</v>
      </c>
      <c r="M787" s="81" t="s">
        <v>4063</v>
      </c>
    </row>
    <row r="788" spans="1:13" ht="52" customHeight="1">
      <c r="A788" s="81" t="s">
        <v>4064</v>
      </c>
      <c r="B788" s="145" t="s">
        <v>4065</v>
      </c>
      <c r="C788" s="142" t="s">
        <v>2818</v>
      </c>
      <c r="D788" s="93" t="s">
        <v>4066</v>
      </c>
      <c r="E788" s="175" t="s">
        <v>3908</v>
      </c>
      <c r="F788" s="61" t="s">
        <v>4067</v>
      </c>
      <c r="G788" s="152">
        <v>43861</v>
      </c>
      <c r="H788" s="152"/>
      <c r="I788" s="166"/>
      <c r="J788" s="157"/>
      <c r="K788" s="81" t="s">
        <v>3922</v>
      </c>
      <c r="L788" s="81" t="s">
        <v>4465</v>
      </c>
      <c r="M788" s="81" t="s">
        <v>4068</v>
      </c>
    </row>
    <row r="789" spans="1:13" ht="78" customHeight="1">
      <c r="A789" s="81" t="s">
        <v>4069</v>
      </c>
      <c r="B789" s="145" t="s">
        <v>4070</v>
      </c>
      <c r="C789" s="142" t="s">
        <v>2819</v>
      </c>
      <c r="D789" s="93" t="s">
        <v>4071</v>
      </c>
      <c r="E789" s="100" t="s">
        <v>6458</v>
      </c>
      <c r="F789" s="61" t="s">
        <v>4072</v>
      </c>
      <c r="G789" s="152">
        <v>43889</v>
      </c>
      <c r="H789" s="152"/>
      <c r="I789" s="166"/>
      <c r="J789" s="157"/>
      <c r="K789" s="81" t="s">
        <v>4041</v>
      </c>
      <c r="L789" s="81" t="s">
        <v>4820</v>
      </c>
      <c r="M789" s="81" t="s">
        <v>4073</v>
      </c>
    </row>
    <row r="790" spans="1:13" ht="39" customHeight="1">
      <c r="A790" s="81" t="s">
        <v>4074</v>
      </c>
      <c r="B790" s="145" t="s">
        <v>4075</v>
      </c>
      <c r="C790" s="142" t="s">
        <v>2820</v>
      </c>
      <c r="D790" s="93" t="s">
        <v>3346</v>
      </c>
      <c r="E790" s="100" t="s">
        <v>6458</v>
      </c>
      <c r="F790" s="61" t="s">
        <v>4076</v>
      </c>
      <c r="G790" s="152">
        <v>43889</v>
      </c>
      <c r="H790" s="152">
        <v>45625</v>
      </c>
      <c r="I790" s="166" t="s">
        <v>8419</v>
      </c>
      <c r="J790" s="157"/>
      <c r="K790" s="81" t="s">
        <v>3962</v>
      </c>
      <c r="L790" s="81" t="s">
        <v>8707</v>
      </c>
      <c r="M790" s="81" t="s">
        <v>4077</v>
      </c>
    </row>
    <row r="791" spans="1:13" ht="52" customHeight="1">
      <c r="A791" s="81" t="s">
        <v>4078</v>
      </c>
      <c r="B791" s="145" t="s">
        <v>4079</v>
      </c>
      <c r="C791" s="142" t="s">
        <v>2821</v>
      </c>
      <c r="D791" s="93" t="s">
        <v>4080</v>
      </c>
      <c r="E791" s="100" t="s">
        <v>6458</v>
      </c>
      <c r="F791" s="61" t="s">
        <v>4081</v>
      </c>
      <c r="G791" s="152">
        <v>43889</v>
      </c>
      <c r="H791" s="152"/>
      <c r="I791" s="166"/>
      <c r="J791" s="157"/>
      <c r="K791" s="81" t="s">
        <v>2412</v>
      </c>
      <c r="L791" s="81" t="s">
        <v>4821</v>
      </c>
      <c r="M791" s="81" t="s">
        <v>4082</v>
      </c>
    </row>
    <row r="792" spans="1:13" ht="39" customHeight="1">
      <c r="A792" s="81" t="s">
        <v>4083</v>
      </c>
      <c r="B792" s="145" t="s">
        <v>4084</v>
      </c>
      <c r="C792" s="142" t="s">
        <v>2856</v>
      </c>
      <c r="D792" s="93" t="s">
        <v>4085</v>
      </c>
      <c r="E792" s="175" t="s">
        <v>90</v>
      </c>
      <c r="F792" s="61" t="s">
        <v>4086</v>
      </c>
      <c r="G792" s="152">
        <v>43889</v>
      </c>
      <c r="H792" s="152"/>
      <c r="I792" s="166"/>
      <c r="J792" s="157"/>
      <c r="K792" s="81" t="s">
        <v>2412</v>
      </c>
      <c r="L792" s="81" t="s">
        <v>4822</v>
      </c>
      <c r="M792" s="81" t="s">
        <v>4087</v>
      </c>
    </row>
    <row r="793" spans="1:13" ht="52" customHeight="1">
      <c r="A793" s="81" t="s">
        <v>4088</v>
      </c>
      <c r="B793" s="145" t="s">
        <v>4089</v>
      </c>
      <c r="C793" s="142" t="s">
        <v>2857</v>
      </c>
      <c r="D793" s="93" t="s">
        <v>4090</v>
      </c>
      <c r="E793" s="100" t="s">
        <v>6458</v>
      </c>
      <c r="F793" s="61" t="s">
        <v>5404</v>
      </c>
      <c r="G793" s="152">
        <v>43889</v>
      </c>
      <c r="H793" s="152">
        <v>45288</v>
      </c>
      <c r="I793" s="166" t="s">
        <v>6750</v>
      </c>
      <c r="J793" s="157"/>
      <c r="K793" s="81" t="s">
        <v>3351</v>
      </c>
      <c r="L793" s="81" t="s">
        <v>8224</v>
      </c>
      <c r="M793" s="81" t="s">
        <v>4091</v>
      </c>
    </row>
    <row r="794" spans="1:13" ht="39" customHeight="1">
      <c r="A794" s="81" t="s">
        <v>4092</v>
      </c>
      <c r="B794" s="145" t="s">
        <v>4093</v>
      </c>
      <c r="C794" s="142" t="s">
        <v>2858</v>
      </c>
      <c r="D794" s="93" t="s">
        <v>4090</v>
      </c>
      <c r="E794" s="100" t="s">
        <v>6458</v>
      </c>
      <c r="F794" s="61" t="s">
        <v>5405</v>
      </c>
      <c r="G794" s="152">
        <v>43889</v>
      </c>
      <c r="H794" s="152">
        <v>45288</v>
      </c>
      <c r="I794" s="166" t="s">
        <v>6751</v>
      </c>
      <c r="J794" s="157"/>
      <c r="K794" s="81" t="s">
        <v>3351</v>
      </c>
      <c r="L794" s="81" t="s">
        <v>8225</v>
      </c>
      <c r="M794" s="81" t="s">
        <v>4094</v>
      </c>
    </row>
    <row r="795" spans="1:13" ht="52" customHeight="1">
      <c r="A795" s="81" t="s">
        <v>4095</v>
      </c>
      <c r="B795" s="145" t="s">
        <v>4096</v>
      </c>
      <c r="C795" s="142" t="s">
        <v>2859</v>
      </c>
      <c r="D795" s="93" t="s">
        <v>2955</v>
      </c>
      <c r="E795" s="100" t="s">
        <v>6458</v>
      </c>
      <c r="F795" s="61" t="s">
        <v>4097</v>
      </c>
      <c r="G795" s="152">
        <v>43889</v>
      </c>
      <c r="H795" s="152">
        <v>45288</v>
      </c>
      <c r="I795" s="166" t="s">
        <v>6752</v>
      </c>
      <c r="J795" s="157"/>
      <c r="K795" s="81" t="s">
        <v>3351</v>
      </c>
      <c r="L795" s="81" t="s">
        <v>8224</v>
      </c>
      <c r="M795" s="81" t="s">
        <v>4098</v>
      </c>
    </row>
    <row r="796" spans="1:13" ht="39" customHeight="1">
      <c r="A796" s="81" t="s">
        <v>4099</v>
      </c>
      <c r="B796" s="145" t="s">
        <v>4100</v>
      </c>
      <c r="C796" s="142" t="s">
        <v>2860</v>
      </c>
      <c r="D796" s="93" t="s">
        <v>4101</v>
      </c>
      <c r="E796" s="175" t="s">
        <v>2535</v>
      </c>
      <c r="F796" s="61" t="s">
        <v>4102</v>
      </c>
      <c r="G796" s="152">
        <v>43889</v>
      </c>
      <c r="H796" s="152"/>
      <c r="I796" s="166"/>
      <c r="J796" s="157"/>
      <c r="K796" s="81" t="s">
        <v>3188</v>
      </c>
      <c r="L796" s="81" t="s">
        <v>4823</v>
      </c>
      <c r="M796" s="81" t="s">
        <v>4103</v>
      </c>
    </row>
    <row r="797" spans="1:13" ht="52" customHeight="1">
      <c r="A797" s="81" t="s">
        <v>4104</v>
      </c>
      <c r="B797" s="145" t="s">
        <v>4105</v>
      </c>
      <c r="C797" s="142" t="s">
        <v>2861</v>
      </c>
      <c r="D797" s="93" t="s">
        <v>4106</v>
      </c>
      <c r="E797" s="100" t="s">
        <v>6458</v>
      </c>
      <c r="F797" s="61" t="s">
        <v>4107</v>
      </c>
      <c r="G797" s="152">
        <v>43889</v>
      </c>
      <c r="H797" s="152">
        <v>45504</v>
      </c>
      <c r="I797" s="166" t="s">
        <v>7108</v>
      </c>
      <c r="J797" s="157"/>
      <c r="K797" s="81" t="s">
        <v>3351</v>
      </c>
      <c r="L797" s="81" t="s">
        <v>7565</v>
      </c>
      <c r="M797" s="81" t="s">
        <v>4108</v>
      </c>
    </row>
    <row r="798" spans="1:13" ht="52" customHeight="1">
      <c r="A798" s="81" t="s">
        <v>4109</v>
      </c>
      <c r="B798" s="145" t="s">
        <v>4110</v>
      </c>
      <c r="C798" s="142" t="s">
        <v>2862</v>
      </c>
      <c r="D798" s="93" t="s">
        <v>6514</v>
      </c>
      <c r="E798" s="100" t="s">
        <v>6458</v>
      </c>
      <c r="F798" s="61" t="s">
        <v>4111</v>
      </c>
      <c r="G798" s="152">
        <v>43889</v>
      </c>
      <c r="H798" s="152"/>
      <c r="I798" s="166"/>
      <c r="J798" s="157"/>
      <c r="K798" s="81" t="s">
        <v>2409</v>
      </c>
      <c r="L798" s="81" t="s">
        <v>4825</v>
      </c>
      <c r="M798" s="81" t="s">
        <v>4112</v>
      </c>
    </row>
    <row r="799" spans="1:13" ht="130" customHeight="1">
      <c r="A799" s="81" t="s">
        <v>4113</v>
      </c>
      <c r="B799" s="145" t="s">
        <v>4114</v>
      </c>
      <c r="C799" s="142" t="s">
        <v>2863</v>
      </c>
      <c r="D799" s="93" t="s">
        <v>4115</v>
      </c>
      <c r="E799" s="175" t="s">
        <v>107</v>
      </c>
      <c r="F799" s="61" t="s">
        <v>4116</v>
      </c>
      <c r="G799" s="152">
        <v>43921</v>
      </c>
      <c r="H799" s="152"/>
      <c r="I799" s="166"/>
      <c r="J799" s="157"/>
      <c r="K799" s="81" t="s">
        <v>2043</v>
      </c>
      <c r="L799" s="81" t="s">
        <v>4826</v>
      </c>
      <c r="M799" s="212" t="s">
        <v>2965</v>
      </c>
    </row>
    <row r="800" spans="1:13" ht="52" customHeight="1">
      <c r="A800" s="81" t="s">
        <v>4117</v>
      </c>
      <c r="B800" s="145" t="s">
        <v>4118</v>
      </c>
      <c r="C800" s="142" t="s">
        <v>2864</v>
      </c>
      <c r="D800" s="93" t="s">
        <v>4119</v>
      </c>
      <c r="E800" s="100" t="s">
        <v>6458</v>
      </c>
      <c r="F800" s="61" t="s">
        <v>4120</v>
      </c>
      <c r="G800" s="152">
        <v>43921</v>
      </c>
      <c r="H800" s="152"/>
      <c r="I800" s="166"/>
      <c r="J800" s="157"/>
      <c r="K800" s="81" t="s">
        <v>3188</v>
      </c>
      <c r="L800" s="81" t="s">
        <v>4827</v>
      </c>
      <c r="M800" s="81" t="s">
        <v>4121</v>
      </c>
    </row>
    <row r="801" spans="1:13" ht="39" customHeight="1">
      <c r="A801" s="81" t="s">
        <v>4122</v>
      </c>
      <c r="B801" s="145" t="s">
        <v>4123</v>
      </c>
      <c r="C801" s="142" t="s">
        <v>4124</v>
      </c>
      <c r="D801" s="93" t="s">
        <v>4125</v>
      </c>
      <c r="E801" s="100" t="s">
        <v>6458</v>
      </c>
      <c r="F801" s="61" t="s">
        <v>4126</v>
      </c>
      <c r="G801" s="152">
        <v>43942</v>
      </c>
      <c r="H801" s="152"/>
      <c r="I801" s="166"/>
      <c r="J801" s="157"/>
      <c r="K801" s="81" t="s">
        <v>3523</v>
      </c>
      <c r="L801" s="81" t="s">
        <v>4127</v>
      </c>
      <c r="M801" s="81" t="s">
        <v>4128</v>
      </c>
    </row>
    <row r="802" spans="1:13" ht="39" customHeight="1">
      <c r="A802" s="81" t="s">
        <v>4129</v>
      </c>
      <c r="B802" s="145" t="s">
        <v>4130</v>
      </c>
      <c r="C802" s="142" t="s">
        <v>2966</v>
      </c>
      <c r="D802" s="93" t="s">
        <v>4131</v>
      </c>
      <c r="E802" s="100" t="s">
        <v>6458</v>
      </c>
      <c r="F802" s="61" t="s">
        <v>4132</v>
      </c>
      <c r="G802" s="152">
        <v>43980</v>
      </c>
      <c r="H802" s="152"/>
      <c r="I802" s="166"/>
      <c r="J802" s="157"/>
      <c r="K802" s="81" t="s">
        <v>2412</v>
      </c>
      <c r="L802" s="81" t="s">
        <v>4828</v>
      </c>
      <c r="M802" s="81" t="s">
        <v>4133</v>
      </c>
    </row>
    <row r="803" spans="1:13" ht="130" customHeight="1">
      <c r="A803" s="81" t="s">
        <v>4134</v>
      </c>
      <c r="B803" s="145" t="s">
        <v>4135</v>
      </c>
      <c r="C803" s="142" t="s">
        <v>2967</v>
      </c>
      <c r="D803" s="93" t="s">
        <v>4136</v>
      </c>
      <c r="E803" s="175" t="s">
        <v>4020</v>
      </c>
      <c r="F803" s="61" t="s">
        <v>4137</v>
      </c>
      <c r="G803" s="152">
        <v>44012</v>
      </c>
      <c r="H803" s="152"/>
      <c r="I803" s="166"/>
      <c r="J803" s="157"/>
      <c r="K803" s="81" t="s">
        <v>2043</v>
      </c>
      <c r="L803" s="81" t="s">
        <v>4138</v>
      </c>
      <c r="M803" s="81" t="s">
        <v>4139</v>
      </c>
    </row>
    <row r="804" spans="1:13" ht="91" customHeight="1">
      <c r="A804" s="81" t="s">
        <v>4140</v>
      </c>
      <c r="B804" s="145" t="s">
        <v>4141</v>
      </c>
      <c r="C804" s="142" t="s">
        <v>2968</v>
      </c>
      <c r="D804" s="93" t="s">
        <v>3203</v>
      </c>
      <c r="E804" s="100" t="s">
        <v>6458</v>
      </c>
      <c r="F804" s="61" t="s">
        <v>4142</v>
      </c>
      <c r="G804" s="152">
        <v>44012</v>
      </c>
      <c r="H804" s="152">
        <v>44012</v>
      </c>
      <c r="I804" s="166" t="s">
        <v>4143</v>
      </c>
      <c r="J804" s="157"/>
      <c r="K804" s="81" t="s">
        <v>3188</v>
      </c>
      <c r="L804" s="81" t="s">
        <v>4144</v>
      </c>
      <c r="M804" s="81" t="s">
        <v>4145</v>
      </c>
    </row>
    <row r="805" spans="1:13" ht="78" customHeight="1">
      <c r="A805" s="81" t="s">
        <v>4146</v>
      </c>
      <c r="B805" s="145" t="s">
        <v>4147</v>
      </c>
      <c r="C805" s="142" t="s">
        <v>2969</v>
      </c>
      <c r="D805" s="93" t="s">
        <v>4148</v>
      </c>
      <c r="E805" s="175" t="s">
        <v>2141</v>
      </c>
      <c r="F805" s="61" t="s">
        <v>4149</v>
      </c>
      <c r="G805" s="152">
        <v>44012</v>
      </c>
      <c r="H805" s="152">
        <v>44347</v>
      </c>
      <c r="I805" s="166" t="s">
        <v>5269</v>
      </c>
      <c r="J805" s="157"/>
      <c r="K805" s="81" t="s">
        <v>3188</v>
      </c>
      <c r="L805" s="81" t="s">
        <v>6723</v>
      </c>
      <c r="M805" s="81" t="s">
        <v>4150</v>
      </c>
    </row>
    <row r="806" spans="1:13" ht="65" customHeight="1">
      <c r="A806" s="81" t="s">
        <v>4151</v>
      </c>
      <c r="B806" s="145" t="s">
        <v>4152</v>
      </c>
      <c r="C806" s="142" t="s">
        <v>2970</v>
      </c>
      <c r="D806" s="93" t="s">
        <v>4153</v>
      </c>
      <c r="E806" s="175" t="s">
        <v>2479</v>
      </c>
      <c r="F806" s="61" t="s">
        <v>4154</v>
      </c>
      <c r="G806" s="152">
        <v>44012</v>
      </c>
      <c r="H806" s="152">
        <v>45625</v>
      </c>
      <c r="I806" s="166" t="s">
        <v>8295</v>
      </c>
      <c r="J806" s="157"/>
      <c r="K806" s="81" t="s">
        <v>2043</v>
      </c>
      <c r="L806" s="81" t="s">
        <v>7727</v>
      </c>
      <c r="M806" s="81" t="s">
        <v>4155</v>
      </c>
    </row>
    <row r="807" spans="1:13" ht="52" customHeight="1">
      <c r="A807" s="81" t="s">
        <v>4156</v>
      </c>
      <c r="B807" s="145" t="s">
        <v>4157</v>
      </c>
      <c r="C807" s="142" t="s">
        <v>6602</v>
      </c>
      <c r="D807" s="93" t="s">
        <v>4158</v>
      </c>
      <c r="E807" s="175" t="s">
        <v>92</v>
      </c>
      <c r="F807" s="61" t="s">
        <v>4159</v>
      </c>
      <c r="G807" s="152">
        <v>44043</v>
      </c>
      <c r="H807" s="152">
        <v>45230</v>
      </c>
      <c r="I807" s="166" t="s">
        <v>6600</v>
      </c>
      <c r="J807" s="157"/>
      <c r="K807" s="81" t="s">
        <v>2043</v>
      </c>
      <c r="L807" s="81" t="s">
        <v>4829</v>
      </c>
      <c r="M807" s="81" t="s">
        <v>4160</v>
      </c>
    </row>
    <row r="808" spans="1:13" ht="65" customHeight="1">
      <c r="A808" s="81" t="s">
        <v>4161</v>
      </c>
      <c r="B808" s="145" t="s">
        <v>4162</v>
      </c>
      <c r="C808" s="142" t="s">
        <v>2972</v>
      </c>
      <c r="D808" s="93" t="s">
        <v>3203</v>
      </c>
      <c r="E808" s="100" t="s">
        <v>6458</v>
      </c>
      <c r="F808" s="61" t="s">
        <v>4163</v>
      </c>
      <c r="G808" s="152">
        <v>44012</v>
      </c>
      <c r="H808" s="152">
        <v>44043</v>
      </c>
      <c r="I808" s="166" t="s">
        <v>4164</v>
      </c>
      <c r="J808" s="157"/>
      <c r="K808" s="81" t="s">
        <v>2410</v>
      </c>
      <c r="L808" s="81" t="s">
        <v>4165</v>
      </c>
      <c r="M808" s="81" t="s">
        <v>4166</v>
      </c>
    </row>
    <row r="809" spans="1:13" ht="65" customHeight="1">
      <c r="A809" s="81" t="s">
        <v>4167</v>
      </c>
      <c r="B809" s="145" t="s">
        <v>4168</v>
      </c>
      <c r="C809" s="142" t="s">
        <v>2973</v>
      </c>
      <c r="D809" s="93" t="s">
        <v>3203</v>
      </c>
      <c r="E809" s="100" t="s">
        <v>6458</v>
      </c>
      <c r="F809" s="61" t="s">
        <v>4169</v>
      </c>
      <c r="G809" s="152">
        <v>44012</v>
      </c>
      <c r="H809" s="152"/>
      <c r="I809" s="166"/>
      <c r="J809" s="157"/>
      <c r="K809" s="81" t="s">
        <v>4041</v>
      </c>
      <c r="L809" s="81" t="s">
        <v>4830</v>
      </c>
      <c r="M809" s="81" t="s">
        <v>4170</v>
      </c>
    </row>
    <row r="810" spans="1:13" ht="65" customHeight="1">
      <c r="A810" s="81" t="s">
        <v>4171</v>
      </c>
      <c r="B810" s="145" t="s">
        <v>4172</v>
      </c>
      <c r="C810" s="142" t="s">
        <v>2974</v>
      </c>
      <c r="D810" s="93" t="s">
        <v>4061</v>
      </c>
      <c r="E810" s="100" t="s">
        <v>6458</v>
      </c>
      <c r="F810" s="61" t="s">
        <v>4173</v>
      </c>
      <c r="G810" s="152">
        <v>44012</v>
      </c>
      <c r="H810" s="152"/>
      <c r="I810" s="166"/>
      <c r="J810" s="157"/>
      <c r="K810" s="81" t="s">
        <v>3689</v>
      </c>
      <c r="L810" s="81" t="s">
        <v>4165</v>
      </c>
      <c r="M810" s="81" t="s">
        <v>4174</v>
      </c>
    </row>
    <row r="811" spans="1:13" ht="65" customHeight="1">
      <c r="A811" s="81" t="s">
        <v>4175</v>
      </c>
      <c r="B811" s="145" t="s">
        <v>4176</v>
      </c>
      <c r="C811" s="142" t="s">
        <v>2975</v>
      </c>
      <c r="D811" s="93" t="s">
        <v>4177</v>
      </c>
      <c r="E811" s="100" t="s">
        <v>6458</v>
      </c>
      <c r="F811" s="61" t="s">
        <v>4178</v>
      </c>
      <c r="G811" s="152">
        <v>44012</v>
      </c>
      <c r="H811" s="152"/>
      <c r="I811" s="166"/>
      <c r="J811" s="157"/>
      <c r="K811" s="81" t="s">
        <v>3188</v>
      </c>
      <c r="L811" s="81" t="s">
        <v>4830</v>
      </c>
      <c r="M811" s="81" t="s">
        <v>4179</v>
      </c>
    </row>
    <row r="812" spans="1:13" ht="39" customHeight="1">
      <c r="A812" s="81" t="s">
        <v>4180</v>
      </c>
      <c r="B812" s="145" t="s">
        <v>4181</v>
      </c>
      <c r="C812" s="142" t="s">
        <v>2976</v>
      </c>
      <c r="D812" s="93" t="s">
        <v>4182</v>
      </c>
      <c r="E812" s="175" t="s">
        <v>2535</v>
      </c>
      <c r="F812" s="61" t="s">
        <v>4183</v>
      </c>
      <c r="G812" s="152">
        <v>44043</v>
      </c>
      <c r="H812" s="152">
        <v>44286</v>
      </c>
      <c r="I812" s="166" t="s">
        <v>5040</v>
      </c>
      <c r="J812" s="157"/>
      <c r="K812" s="81" t="s">
        <v>2412</v>
      </c>
      <c r="L812" s="81" t="s">
        <v>4184</v>
      </c>
      <c r="M812" s="81" t="s">
        <v>4185</v>
      </c>
    </row>
    <row r="813" spans="1:13" ht="65" customHeight="1">
      <c r="A813" s="81" t="s">
        <v>4186</v>
      </c>
      <c r="B813" s="145" t="s">
        <v>4187</v>
      </c>
      <c r="C813" s="142" t="s">
        <v>2977</v>
      </c>
      <c r="D813" s="93" t="s">
        <v>4188</v>
      </c>
      <c r="E813" s="175" t="s">
        <v>90</v>
      </c>
      <c r="F813" s="61" t="s">
        <v>4189</v>
      </c>
      <c r="G813" s="152">
        <v>44074</v>
      </c>
      <c r="H813" s="152">
        <v>44074</v>
      </c>
      <c r="I813" s="167" t="s">
        <v>3018</v>
      </c>
      <c r="J813" s="157"/>
      <c r="K813" s="81" t="s">
        <v>2409</v>
      </c>
      <c r="L813" s="81" t="s">
        <v>8039</v>
      </c>
      <c r="M813" s="81" t="s">
        <v>4190</v>
      </c>
    </row>
    <row r="814" spans="1:13" ht="130" customHeight="1">
      <c r="A814" s="81" t="s">
        <v>4191</v>
      </c>
      <c r="B814" s="145" t="s">
        <v>4192</v>
      </c>
      <c r="C814" s="142" t="s">
        <v>2978</v>
      </c>
      <c r="D814" s="93" t="s">
        <v>4193</v>
      </c>
      <c r="E814" s="100" t="s">
        <v>6458</v>
      </c>
      <c r="F814" s="61" t="s">
        <v>5406</v>
      </c>
      <c r="G814" s="152">
        <v>44104</v>
      </c>
      <c r="H814" s="152"/>
      <c r="I814" s="166"/>
      <c r="J814" s="157"/>
      <c r="K814" s="81" t="s">
        <v>4041</v>
      </c>
      <c r="L814" s="81" t="s">
        <v>4831</v>
      </c>
      <c r="M814" s="81" t="s">
        <v>4194</v>
      </c>
    </row>
    <row r="815" spans="1:13" ht="39" customHeight="1">
      <c r="A815" s="81" t="s">
        <v>4195</v>
      </c>
      <c r="B815" s="145" t="s">
        <v>4196</v>
      </c>
      <c r="C815" s="142" t="s">
        <v>2979</v>
      </c>
      <c r="D815" s="93" t="s">
        <v>4197</v>
      </c>
      <c r="E815" s="100" t="s">
        <v>6458</v>
      </c>
      <c r="F815" s="61" t="s">
        <v>4198</v>
      </c>
      <c r="G815" s="152">
        <v>44104</v>
      </c>
      <c r="H815" s="152">
        <v>44104</v>
      </c>
      <c r="I815" s="166" t="s">
        <v>5008</v>
      </c>
      <c r="J815" s="157"/>
      <c r="K815" s="81" t="s">
        <v>3922</v>
      </c>
      <c r="L815" s="81" t="s">
        <v>4199</v>
      </c>
      <c r="M815" s="81" t="s">
        <v>4200</v>
      </c>
    </row>
    <row r="816" spans="1:13" ht="52" customHeight="1">
      <c r="A816" s="81" t="s">
        <v>4201</v>
      </c>
      <c r="B816" s="145" t="s">
        <v>4202</v>
      </c>
      <c r="C816" s="142" t="s">
        <v>2980</v>
      </c>
      <c r="D816" s="93" t="s">
        <v>4203</v>
      </c>
      <c r="E816" s="175" t="s">
        <v>4204</v>
      </c>
      <c r="F816" s="61" t="s">
        <v>4205</v>
      </c>
      <c r="G816" s="152">
        <v>44104</v>
      </c>
      <c r="H816" s="152"/>
      <c r="I816" s="166"/>
      <c r="J816" s="157"/>
      <c r="K816" s="81" t="s">
        <v>2412</v>
      </c>
      <c r="L816" s="81" t="s">
        <v>4206</v>
      </c>
      <c r="M816" s="81" t="s">
        <v>4207</v>
      </c>
    </row>
    <row r="817" spans="1:13" ht="39" customHeight="1">
      <c r="A817" s="81" t="s">
        <v>4208</v>
      </c>
      <c r="B817" s="145" t="s">
        <v>4209</v>
      </c>
      <c r="C817" s="142" t="s">
        <v>2981</v>
      </c>
      <c r="D817" s="93" t="s">
        <v>4210</v>
      </c>
      <c r="E817" s="175" t="s">
        <v>90</v>
      </c>
      <c r="F817" s="61" t="s">
        <v>5407</v>
      </c>
      <c r="G817" s="152">
        <v>44104</v>
      </c>
      <c r="H817" s="152">
        <v>44165</v>
      </c>
      <c r="I817" s="167" t="s">
        <v>3045</v>
      </c>
      <c r="J817" s="157"/>
      <c r="K817" s="81" t="s">
        <v>4041</v>
      </c>
      <c r="L817" s="81" t="s">
        <v>4211</v>
      </c>
      <c r="M817" s="81" t="s">
        <v>4212</v>
      </c>
    </row>
    <row r="818" spans="1:13" ht="39" customHeight="1">
      <c r="A818" s="81" t="s">
        <v>4213</v>
      </c>
      <c r="B818" s="145" t="s">
        <v>4214</v>
      </c>
      <c r="C818" s="142" t="s">
        <v>2982</v>
      </c>
      <c r="D818" s="93" t="s">
        <v>4215</v>
      </c>
      <c r="E818" s="175" t="s">
        <v>2393</v>
      </c>
      <c r="F818" s="61" t="s">
        <v>4216</v>
      </c>
      <c r="G818" s="152">
        <v>44134</v>
      </c>
      <c r="H818" s="152">
        <v>44530</v>
      </c>
      <c r="I818" s="166" t="s">
        <v>5438</v>
      </c>
      <c r="J818" s="157"/>
      <c r="K818" s="81" t="s">
        <v>2412</v>
      </c>
      <c r="L818" s="81" t="s">
        <v>4832</v>
      </c>
      <c r="M818" s="81" t="s">
        <v>4217</v>
      </c>
    </row>
    <row r="819" spans="1:13" ht="39" customHeight="1">
      <c r="A819" s="81" t="s">
        <v>4218</v>
      </c>
      <c r="B819" s="145" t="s">
        <v>4219</v>
      </c>
      <c r="C819" s="142" t="s">
        <v>2983</v>
      </c>
      <c r="D819" s="93" t="s">
        <v>4080</v>
      </c>
      <c r="E819" s="100" t="s">
        <v>6458</v>
      </c>
      <c r="F819" s="61" t="s">
        <v>4220</v>
      </c>
      <c r="G819" s="152">
        <v>44134</v>
      </c>
      <c r="H819" s="152"/>
      <c r="I819" s="166"/>
      <c r="J819" s="157"/>
      <c r="K819" s="81" t="s">
        <v>163</v>
      </c>
      <c r="L819" s="81" t="s">
        <v>4833</v>
      </c>
      <c r="M819" s="81" t="s">
        <v>4221</v>
      </c>
    </row>
    <row r="820" spans="1:13" ht="39" customHeight="1">
      <c r="A820" s="81" t="s">
        <v>4222</v>
      </c>
      <c r="B820" s="145" t="s">
        <v>4223</v>
      </c>
      <c r="C820" s="142" t="s">
        <v>2984</v>
      </c>
      <c r="D820" s="93" t="s">
        <v>4224</v>
      </c>
      <c r="E820" s="175" t="s">
        <v>2393</v>
      </c>
      <c r="F820" s="61"/>
      <c r="G820" s="152">
        <v>44134</v>
      </c>
      <c r="H820" s="152"/>
      <c r="I820" s="166"/>
      <c r="J820" s="157"/>
      <c r="K820" s="81" t="s">
        <v>2412</v>
      </c>
      <c r="L820" s="81" t="s">
        <v>4834</v>
      </c>
      <c r="M820" s="81" t="s">
        <v>4225</v>
      </c>
    </row>
    <row r="821" spans="1:13" ht="52" customHeight="1">
      <c r="A821" s="81" t="s">
        <v>4226</v>
      </c>
      <c r="B821" s="145" t="s">
        <v>4227</v>
      </c>
      <c r="C821" s="142" t="s">
        <v>2985</v>
      </c>
      <c r="D821" s="93" t="s">
        <v>4228</v>
      </c>
      <c r="E821" s="100" t="s">
        <v>6458</v>
      </c>
      <c r="F821" s="61" t="s">
        <v>4229</v>
      </c>
      <c r="G821" s="152">
        <v>44165</v>
      </c>
      <c r="H821" s="152"/>
      <c r="I821" s="166"/>
      <c r="J821" s="157"/>
      <c r="K821" s="81" t="s">
        <v>2410</v>
      </c>
      <c r="L821" s="81" t="s">
        <v>4835</v>
      </c>
      <c r="M821" s="81" t="s">
        <v>4230</v>
      </c>
    </row>
    <row r="822" spans="1:13" ht="39" customHeight="1">
      <c r="A822" s="81" t="s">
        <v>4231</v>
      </c>
      <c r="B822" s="145" t="s">
        <v>4232</v>
      </c>
      <c r="C822" s="142" t="s">
        <v>2986</v>
      </c>
      <c r="D822" s="93" t="s">
        <v>4233</v>
      </c>
      <c r="E822" s="175" t="s">
        <v>2393</v>
      </c>
      <c r="F822" s="61"/>
      <c r="G822" s="152">
        <v>44165</v>
      </c>
      <c r="H822" s="152"/>
      <c r="I822" s="166"/>
      <c r="J822" s="157"/>
      <c r="K822" s="81" t="s">
        <v>2412</v>
      </c>
      <c r="L822" s="81" t="s">
        <v>4836</v>
      </c>
      <c r="M822" s="81" t="s">
        <v>4234</v>
      </c>
    </row>
    <row r="823" spans="1:13" ht="39" customHeight="1">
      <c r="A823" s="81" t="s">
        <v>4235</v>
      </c>
      <c r="B823" s="145" t="s">
        <v>4236</v>
      </c>
      <c r="C823" s="142" t="s">
        <v>2987</v>
      </c>
      <c r="D823" s="93" t="s">
        <v>4237</v>
      </c>
      <c r="E823" s="175" t="s">
        <v>2535</v>
      </c>
      <c r="F823" s="61" t="s">
        <v>4238</v>
      </c>
      <c r="G823" s="152">
        <v>44165</v>
      </c>
      <c r="H823" s="152"/>
      <c r="I823" s="166"/>
      <c r="J823" s="157"/>
      <c r="K823" s="81" t="s">
        <v>3188</v>
      </c>
      <c r="L823" s="81" t="s">
        <v>4837</v>
      </c>
      <c r="M823" s="81" t="s">
        <v>4239</v>
      </c>
    </row>
    <row r="824" spans="1:13" ht="39" customHeight="1">
      <c r="A824" s="81" t="s">
        <v>4240</v>
      </c>
      <c r="B824" s="145" t="s">
        <v>4241</v>
      </c>
      <c r="C824" s="142" t="s">
        <v>2988</v>
      </c>
      <c r="D824" s="93" t="s">
        <v>4242</v>
      </c>
      <c r="E824" s="175" t="s">
        <v>91</v>
      </c>
      <c r="F824" s="61" t="s">
        <v>4243</v>
      </c>
      <c r="G824" s="152">
        <v>44165</v>
      </c>
      <c r="H824" s="152"/>
      <c r="I824" s="166"/>
      <c r="J824" s="157"/>
      <c r="K824" s="81" t="s">
        <v>3188</v>
      </c>
      <c r="L824" s="81" t="s">
        <v>8040</v>
      </c>
      <c r="M824" s="81" t="s">
        <v>4244</v>
      </c>
    </row>
    <row r="825" spans="1:13" ht="39" customHeight="1">
      <c r="A825" s="81" t="s">
        <v>4245</v>
      </c>
      <c r="B825" s="145" t="s">
        <v>4246</v>
      </c>
      <c r="C825" s="142" t="s">
        <v>2989</v>
      </c>
      <c r="D825" s="93" t="s">
        <v>4247</v>
      </c>
      <c r="E825" s="175" t="s">
        <v>91</v>
      </c>
      <c r="F825" s="61" t="s">
        <v>4248</v>
      </c>
      <c r="G825" s="152">
        <v>44165</v>
      </c>
      <c r="H825" s="152"/>
      <c r="I825" s="166"/>
      <c r="J825" s="157"/>
      <c r="K825" s="81" t="s">
        <v>3188</v>
      </c>
      <c r="L825" s="81" t="s">
        <v>4838</v>
      </c>
      <c r="M825" s="81" t="s">
        <v>4249</v>
      </c>
    </row>
    <row r="826" spans="1:13" ht="91" customHeight="1">
      <c r="A826" s="81" t="s">
        <v>4250</v>
      </c>
      <c r="B826" s="145" t="s">
        <v>4251</v>
      </c>
      <c r="C826" s="142" t="s">
        <v>2990</v>
      </c>
      <c r="D826" s="93" t="s">
        <v>4182</v>
      </c>
      <c r="E826" s="175" t="s">
        <v>2535</v>
      </c>
      <c r="F826" s="61" t="s">
        <v>4252</v>
      </c>
      <c r="G826" s="152">
        <v>44175</v>
      </c>
      <c r="H826" s="152"/>
      <c r="I826" s="166"/>
      <c r="J826" s="157"/>
      <c r="K826" s="81" t="s">
        <v>3188</v>
      </c>
      <c r="L826" s="81" t="s">
        <v>4839</v>
      </c>
      <c r="M826" s="81" t="s">
        <v>4253</v>
      </c>
    </row>
    <row r="827" spans="1:13" ht="39" customHeight="1">
      <c r="A827" s="81" t="s">
        <v>4254</v>
      </c>
      <c r="B827" s="145" t="s">
        <v>4255</v>
      </c>
      <c r="C827" s="142" t="s">
        <v>2991</v>
      </c>
      <c r="D827" s="93" t="s">
        <v>4256</v>
      </c>
      <c r="E827" s="175" t="s">
        <v>93</v>
      </c>
      <c r="F827" s="61" t="s">
        <v>4257</v>
      </c>
      <c r="G827" s="152">
        <v>44175</v>
      </c>
      <c r="H827" s="152">
        <v>44225</v>
      </c>
      <c r="I827" s="166" t="s">
        <v>5005</v>
      </c>
      <c r="J827" s="157"/>
      <c r="K827" s="81" t="s">
        <v>2043</v>
      </c>
      <c r="L827" s="81" t="s">
        <v>4840</v>
      </c>
      <c r="M827" s="81" t="s">
        <v>4258</v>
      </c>
    </row>
    <row r="828" spans="1:13" ht="65" customHeight="1">
      <c r="A828" s="81" t="s">
        <v>6134</v>
      </c>
      <c r="B828" s="145" t="s">
        <v>4259</v>
      </c>
      <c r="C828" s="142" t="s">
        <v>2992</v>
      </c>
      <c r="D828" s="93" t="s">
        <v>4260</v>
      </c>
      <c r="E828" s="175" t="s">
        <v>2466</v>
      </c>
      <c r="F828" s="61" t="s">
        <v>4261</v>
      </c>
      <c r="G828" s="152">
        <v>44193</v>
      </c>
      <c r="H828" s="152"/>
      <c r="I828" s="166"/>
      <c r="J828" s="157"/>
      <c r="K828" s="81" t="s">
        <v>163</v>
      </c>
      <c r="L828" s="81" t="s">
        <v>4841</v>
      </c>
      <c r="M828" s="81" t="s">
        <v>4262</v>
      </c>
    </row>
    <row r="829" spans="1:13" ht="52" customHeight="1">
      <c r="A829" s="81" t="s">
        <v>4263</v>
      </c>
      <c r="B829" s="145" t="s">
        <v>4264</v>
      </c>
      <c r="C829" s="142" t="s">
        <v>3050</v>
      </c>
      <c r="D829" s="93" t="s">
        <v>4265</v>
      </c>
      <c r="E829" s="175" t="s">
        <v>90</v>
      </c>
      <c r="F829" s="61" t="s">
        <v>4266</v>
      </c>
      <c r="G829" s="152">
        <v>44193</v>
      </c>
      <c r="H829" s="152"/>
      <c r="I829" s="166"/>
      <c r="J829" s="157"/>
      <c r="K829" s="81" t="s">
        <v>2412</v>
      </c>
      <c r="L829" s="81" t="s">
        <v>4842</v>
      </c>
      <c r="M829" s="81" t="s">
        <v>4267</v>
      </c>
    </row>
    <row r="830" spans="1:13" ht="39" customHeight="1">
      <c r="A830" s="81" t="s">
        <v>4268</v>
      </c>
      <c r="B830" s="145" t="s">
        <v>4269</v>
      </c>
      <c r="C830" s="142" t="s">
        <v>3051</v>
      </c>
      <c r="D830" s="93" t="s">
        <v>4270</v>
      </c>
      <c r="E830" s="100" t="s">
        <v>6458</v>
      </c>
      <c r="F830" s="61" t="s">
        <v>4271</v>
      </c>
      <c r="G830" s="152">
        <v>44193</v>
      </c>
      <c r="H830" s="152"/>
      <c r="I830" s="166"/>
      <c r="J830" s="157"/>
      <c r="K830" s="81" t="s">
        <v>2412</v>
      </c>
      <c r="L830" s="81" t="s">
        <v>4843</v>
      </c>
      <c r="M830" s="81" t="s">
        <v>4272</v>
      </c>
    </row>
    <row r="831" spans="1:13" ht="52" customHeight="1">
      <c r="A831" s="81" t="s">
        <v>4273</v>
      </c>
      <c r="B831" s="145" t="s">
        <v>4274</v>
      </c>
      <c r="C831" s="142" t="s">
        <v>3052</v>
      </c>
      <c r="D831" s="93" t="s">
        <v>4275</v>
      </c>
      <c r="E831" s="175" t="s">
        <v>3908</v>
      </c>
      <c r="F831" s="61"/>
      <c r="G831" s="152">
        <v>44193</v>
      </c>
      <c r="H831" s="152"/>
      <c r="I831" s="166"/>
      <c r="J831" s="157"/>
      <c r="K831" s="81" t="s">
        <v>2412</v>
      </c>
      <c r="L831" s="81" t="s">
        <v>5996</v>
      </c>
      <c r="M831" s="81" t="s">
        <v>4276</v>
      </c>
    </row>
    <row r="832" spans="1:13" ht="52" customHeight="1">
      <c r="A832" s="81" t="s">
        <v>4277</v>
      </c>
      <c r="B832" s="145" t="s">
        <v>4278</v>
      </c>
      <c r="C832" s="142" t="s">
        <v>3053</v>
      </c>
      <c r="D832" s="93" t="s">
        <v>4279</v>
      </c>
      <c r="E832" s="175" t="s">
        <v>3908</v>
      </c>
      <c r="F832" s="61" t="s">
        <v>4280</v>
      </c>
      <c r="G832" s="152">
        <v>44193</v>
      </c>
      <c r="H832" s="152"/>
      <c r="I832" s="166"/>
      <c r="J832" s="157"/>
      <c r="K832" s="81" t="s">
        <v>3188</v>
      </c>
      <c r="L832" s="81" t="s">
        <v>4844</v>
      </c>
      <c r="M832" s="81" t="s">
        <v>4281</v>
      </c>
    </row>
    <row r="833" spans="1:13" ht="39" customHeight="1">
      <c r="A833" s="81" t="s">
        <v>4282</v>
      </c>
      <c r="B833" s="145" t="s">
        <v>4283</v>
      </c>
      <c r="C833" s="142" t="s">
        <v>3054</v>
      </c>
      <c r="D833" s="93" t="s">
        <v>3173</v>
      </c>
      <c r="E833" s="175" t="s">
        <v>2479</v>
      </c>
      <c r="F833" s="61" t="s">
        <v>4284</v>
      </c>
      <c r="G833" s="152">
        <v>44193</v>
      </c>
      <c r="H833" s="152"/>
      <c r="I833" s="166"/>
      <c r="J833" s="157"/>
      <c r="K833" s="81" t="s">
        <v>2412</v>
      </c>
      <c r="L833" s="81" t="s">
        <v>4845</v>
      </c>
      <c r="M833" s="81" t="s">
        <v>4285</v>
      </c>
    </row>
    <row r="834" spans="1:13" ht="39" customHeight="1">
      <c r="A834" s="81" t="s">
        <v>4937</v>
      </c>
      <c r="B834" s="145" t="s">
        <v>4938</v>
      </c>
      <c r="C834" s="57" t="s">
        <v>3055</v>
      </c>
      <c r="D834" s="93" t="s">
        <v>4939</v>
      </c>
      <c r="E834" s="175" t="s">
        <v>4940</v>
      </c>
      <c r="F834" s="61"/>
      <c r="G834" s="152">
        <v>44225</v>
      </c>
      <c r="H834" s="152"/>
      <c r="I834" s="166"/>
      <c r="J834" s="157"/>
      <c r="K834" s="81" t="s">
        <v>2412</v>
      </c>
      <c r="L834" s="81" t="s">
        <v>4942</v>
      </c>
      <c r="M834" s="81" t="s">
        <v>5408</v>
      </c>
    </row>
    <row r="835" spans="1:13" ht="39" customHeight="1">
      <c r="A835" s="81" t="s">
        <v>4943</v>
      </c>
      <c r="B835" s="145" t="s">
        <v>4944</v>
      </c>
      <c r="C835" s="57" t="s">
        <v>3056</v>
      </c>
      <c r="D835" s="93" t="s">
        <v>4945</v>
      </c>
      <c r="E835" s="175" t="s">
        <v>4940</v>
      </c>
      <c r="F835" s="61" t="s">
        <v>4946</v>
      </c>
      <c r="G835" s="152">
        <v>44225</v>
      </c>
      <c r="H835" s="152"/>
      <c r="I835" s="166"/>
      <c r="J835" s="157"/>
      <c r="K835" s="81" t="s">
        <v>119</v>
      </c>
      <c r="L835" s="81" t="s">
        <v>4947</v>
      </c>
      <c r="M835" s="81" t="s">
        <v>4948</v>
      </c>
    </row>
    <row r="836" spans="1:13" ht="65" customHeight="1">
      <c r="A836" s="81" t="s">
        <v>4949</v>
      </c>
      <c r="B836" s="145" t="s">
        <v>4950</v>
      </c>
      <c r="C836" s="57" t="s">
        <v>3057</v>
      </c>
      <c r="D836" s="93" t="s">
        <v>4951</v>
      </c>
      <c r="E836" s="175" t="s">
        <v>2535</v>
      </c>
      <c r="F836" s="61" t="s">
        <v>4952</v>
      </c>
      <c r="G836" s="152">
        <v>44225</v>
      </c>
      <c r="H836" s="152"/>
      <c r="I836" s="166"/>
      <c r="J836" s="157"/>
      <c r="K836" s="81" t="s">
        <v>132</v>
      </c>
      <c r="L836" s="81" t="s">
        <v>4954</v>
      </c>
      <c r="M836" s="81" t="s">
        <v>4953</v>
      </c>
    </row>
    <row r="837" spans="1:13" ht="39" customHeight="1">
      <c r="A837" s="81" t="s">
        <v>4955</v>
      </c>
      <c r="B837" s="145" t="s">
        <v>4956</v>
      </c>
      <c r="C837" s="57" t="s">
        <v>3058</v>
      </c>
      <c r="D837" s="93" t="s">
        <v>4957</v>
      </c>
      <c r="E837" s="175" t="s">
        <v>2535</v>
      </c>
      <c r="F837" s="61" t="s">
        <v>4958</v>
      </c>
      <c r="G837" s="152">
        <v>44225</v>
      </c>
      <c r="H837" s="152"/>
      <c r="I837" s="166"/>
      <c r="J837" s="157"/>
      <c r="K837" s="81" t="s">
        <v>163</v>
      </c>
      <c r="L837" s="81" t="s">
        <v>4959</v>
      </c>
      <c r="M837" s="81" t="s">
        <v>4960</v>
      </c>
    </row>
    <row r="838" spans="1:13" ht="39" customHeight="1">
      <c r="A838" s="81" t="s">
        <v>4968</v>
      </c>
      <c r="B838" s="145" t="s">
        <v>4969</v>
      </c>
      <c r="C838" s="57" t="s">
        <v>3059</v>
      </c>
      <c r="D838" s="93" t="s">
        <v>4970</v>
      </c>
      <c r="E838" s="175" t="s">
        <v>4971</v>
      </c>
      <c r="F838" s="61"/>
      <c r="G838" s="152">
        <v>44225</v>
      </c>
      <c r="H838" s="152"/>
      <c r="I838" s="166"/>
      <c r="J838" s="157"/>
      <c r="K838" s="81" t="s">
        <v>132</v>
      </c>
      <c r="L838" s="81" t="s">
        <v>4972</v>
      </c>
      <c r="M838" s="81" t="s">
        <v>4973</v>
      </c>
    </row>
    <row r="839" spans="1:13" ht="39" customHeight="1">
      <c r="A839" s="81" t="s">
        <v>4980</v>
      </c>
      <c r="B839" s="145" t="s">
        <v>4981</v>
      </c>
      <c r="C839" s="57" t="s">
        <v>4962</v>
      </c>
      <c r="D839" s="93" t="s">
        <v>4982</v>
      </c>
      <c r="E839" s="100" t="s">
        <v>2535</v>
      </c>
      <c r="F839" s="81"/>
      <c r="G839" s="94">
        <v>44253</v>
      </c>
      <c r="H839" s="152"/>
      <c r="I839" s="166"/>
      <c r="J839" s="90"/>
      <c r="K839" s="81" t="s">
        <v>132</v>
      </c>
      <c r="L839" s="81" t="s">
        <v>4983</v>
      </c>
      <c r="M839" s="81" t="s">
        <v>4984</v>
      </c>
    </row>
    <row r="840" spans="1:13" ht="52" customHeight="1">
      <c r="A840" s="81" t="s">
        <v>4995</v>
      </c>
      <c r="B840" s="145" t="s">
        <v>4996</v>
      </c>
      <c r="C840" s="57" t="s">
        <v>4963</v>
      </c>
      <c r="D840" s="93" t="s">
        <v>4997</v>
      </c>
      <c r="E840" s="100" t="s">
        <v>6458</v>
      </c>
      <c r="F840" s="61" t="s">
        <v>4998</v>
      </c>
      <c r="G840" s="94">
        <v>44253</v>
      </c>
      <c r="H840" s="152"/>
      <c r="I840" s="166"/>
      <c r="J840" s="90"/>
      <c r="K840" s="81" t="s">
        <v>132</v>
      </c>
      <c r="L840" s="81" t="s">
        <v>4999</v>
      </c>
      <c r="M840" s="81" t="s">
        <v>5000</v>
      </c>
    </row>
    <row r="841" spans="1:13" ht="39" customHeight="1">
      <c r="A841" s="81" t="s">
        <v>5014</v>
      </c>
      <c r="B841" s="145" t="s">
        <v>5015</v>
      </c>
      <c r="C841" s="57" t="s">
        <v>4964</v>
      </c>
      <c r="D841" s="93" t="s">
        <v>5016</v>
      </c>
      <c r="E841" s="100" t="s">
        <v>5017</v>
      </c>
      <c r="F841" s="61" t="s">
        <v>5018</v>
      </c>
      <c r="G841" s="94">
        <v>44286</v>
      </c>
      <c r="H841" s="152">
        <v>44286</v>
      </c>
      <c r="I841" s="166" t="s">
        <v>5041</v>
      </c>
      <c r="J841" s="90"/>
      <c r="K841" s="81" t="s">
        <v>119</v>
      </c>
      <c r="L841" s="81" t="s">
        <v>8291</v>
      </c>
      <c r="M841" s="81" t="s">
        <v>5020</v>
      </c>
    </row>
    <row r="842" spans="1:13" ht="39" customHeight="1">
      <c r="A842" s="81" t="s">
        <v>5021</v>
      </c>
      <c r="B842" s="145" t="s">
        <v>1950</v>
      </c>
      <c r="C842" s="57" t="s">
        <v>4965</v>
      </c>
      <c r="D842" s="93" t="s">
        <v>5022</v>
      </c>
      <c r="E842" s="100" t="s">
        <v>2535</v>
      </c>
      <c r="F842" s="81"/>
      <c r="G842" s="94">
        <v>44286</v>
      </c>
      <c r="H842" s="152"/>
      <c r="I842" s="166"/>
      <c r="J842" s="90"/>
      <c r="K842" s="81" t="s">
        <v>132</v>
      </c>
      <c r="L842" s="81" t="s">
        <v>5023</v>
      </c>
      <c r="M842" s="81" t="s">
        <v>5024</v>
      </c>
    </row>
    <row r="843" spans="1:13" ht="26" customHeight="1">
      <c r="A843" s="81" t="s">
        <v>5025</v>
      </c>
      <c r="B843" s="145" t="s">
        <v>5026</v>
      </c>
      <c r="C843" s="57" t="s">
        <v>4966</v>
      </c>
      <c r="D843" s="93" t="s">
        <v>5027</v>
      </c>
      <c r="E843" s="100" t="s">
        <v>2535</v>
      </c>
      <c r="F843" s="81"/>
      <c r="G843" s="94">
        <v>44286</v>
      </c>
      <c r="H843" s="152"/>
      <c r="I843" s="166"/>
      <c r="J843" s="90"/>
      <c r="K843" s="81" t="s">
        <v>132</v>
      </c>
      <c r="L843" s="81" t="s">
        <v>5028</v>
      </c>
      <c r="M843" s="81" t="s">
        <v>5029</v>
      </c>
    </row>
    <row r="844" spans="1:13" ht="39" customHeight="1">
      <c r="A844" s="81" t="s">
        <v>5030</v>
      </c>
      <c r="B844" s="145" t="s">
        <v>5031</v>
      </c>
      <c r="C844" s="57" t="s">
        <v>4967</v>
      </c>
      <c r="D844" s="93" t="s">
        <v>5032</v>
      </c>
      <c r="E844" s="100" t="s">
        <v>6458</v>
      </c>
      <c r="F844" s="61" t="s">
        <v>5033</v>
      </c>
      <c r="G844" s="94">
        <v>44286</v>
      </c>
      <c r="H844" s="152">
        <v>44347</v>
      </c>
      <c r="I844" s="166" t="s">
        <v>5270</v>
      </c>
      <c r="J844" s="90"/>
      <c r="K844" s="81" t="s">
        <v>163</v>
      </c>
      <c r="L844" s="81" t="s">
        <v>8041</v>
      </c>
      <c r="M844" s="81" t="s">
        <v>5035</v>
      </c>
    </row>
    <row r="845" spans="1:13" ht="39" customHeight="1">
      <c r="A845" s="81" t="s">
        <v>5056</v>
      </c>
      <c r="B845" s="145" t="s">
        <v>5057</v>
      </c>
      <c r="C845" s="57" t="s">
        <v>5047</v>
      </c>
      <c r="D845" s="93" t="s">
        <v>5058</v>
      </c>
      <c r="E845" s="100" t="s">
        <v>91</v>
      </c>
      <c r="F845" s="61" t="s">
        <v>5059</v>
      </c>
      <c r="G845" s="94">
        <v>44316</v>
      </c>
      <c r="H845" s="152"/>
      <c r="I845" s="166"/>
      <c r="J845" s="90"/>
      <c r="K845" s="81" t="s">
        <v>163</v>
      </c>
      <c r="L845" s="81" t="s">
        <v>5060</v>
      </c>
      <c r="M845" s="81" t="s">
        <v>5061</v>
      </c>
    </row>
    <row r="846" spans="1:13" ht="65" customHeight="1">
      <c r="A846" s="81" t="s">
        <v>5062</v>
      </c>
      <c r="B846" s="145" t="s">
        <v>5063</v>
      </c>
      <c r="C846" s="57" t="s">
        <v>5048</v>
      </c>
      <c r="D846" s="93" t="s">
        <v>5064</v>
      </c>
      <c r="E846" s="100" t="s">
        <v>91</v>
      </c>
      <c r="F846" s="61" t="s">
        <v>5065</v>
      </c>
      <c r="G846" s="94">
        <v>44316</v>
      </c>
      <c r="H846" s="152"/>
      <c r="I846" s="166"/>
      <c r="J846" s="90"/>
      <c r="K846" s="81" t="s">
        <v>165</v>
      </c>
      <c r="L846" s="81" t="s">
        <v>6623</v>
      </c>
      <c r="M846" s="81" t="s">
        <v>5066</v>
      </c>
    </row>
    <row r="847" spans="1:13" ht="39" customHeight="1">
      <c r="A847" s="81" t="s">
        <v>5067</v>
      </c>
      <c r="B847" s="145" t="s">
        <v>5068</v>
      </c>
      <c r="C847" s="57" t="s">
        <v>5049</v>
      </c>
      <c r="D847" s="93" t="s">
        <v>5069</v>
      </c>
      <c r="E847" s="100" t="s">
        <v>90</v>
      </c>
      <c r="F847" s="61" t="s">
        <v>5070</v>
      </c>
      <c r="G847" s="94">
        <v>44316</v>
      </c>
      <c r="H847" s="152"/>
      <c r="I847" s="166"/>
      <c r="J847" s="90"/>
      <c r="K847" s="81" t="s">
        <v>119</v>
      </c>
      <c r="L847" s="81" t="s">
        <v>5071</v>
      </c>
      <c r="M847" s="81" t="s">
        <v>5072</v>
      </c>
    </row>
    <row r="848" spans="1:13" ht="39" customHeight="1">
      <c r="A848" s="81" t="s">
        <v>5073</v>
      </c>
      <c r="B848" s="145" t="s">
        <v>5074</v>
      </c>
      <c r="C848" s="57" t="s">
        <v>5050</v>
      </c>
      <c r="D848" s="93" t="s">
        <v>5075</v>
      </c>
      <c r="E848" s="100" t="s">
        <v>6458</v>
      </c>
      <c r="F848" s="61" t="s">
        <v>5076</v>
      </c>
      <c r="G848" s="94">
        <v>44316</v>
      </c>
      <c r="H848" s="152"/>
      <c r="I848" s="166"/>
      <c r="J848" s="90"/>
      <c r="K848" s="81" t="s">
        <v>163</v>
      </c>
      <c r="L848" s="81" t="s">
        <v>5077</v>
      </c>
      <c r="M848" s="81" t="s">
        <v>5078</v>
      </c>
    </row>
    <row r="849" spans="1:13" ht="52" customHeight="1">
      <c r="A849" s="81" t="s">
        <v>5079</v>
      </c>
      <c r="B849" s="145" t="s">
        <v>5080</v>
      </c>
      <c r="C849" s="57" t="s">
        <v>5051</v>
      </c>
      <c r="D849" s="93" t="s">
        <v>5081</v>
      </c>
      <c r="E849" s="100" t="s">
        <v>90</v>
      </c>
      <c r="F849" s="61" t="s">
        <v>5082</v>
      </c>
      <c r="G849" s="94">
        <v>44316</v>
      </c>
      <c r="H849" s="152">
        <v>45534</v>
      </c>
      <c r="I849" s="166" t="s">
        <v>7371</v>
      </c>
      <c r="J849" s="90"/>
      <c r="K849" s="81" t="s">
        <v>132</v>
      </c>
      <c r="L849" s="81" t="s">
        <v>7086</v>
      </c>
      <c r="M849" s="81" t="s">
        <v>5083</v>
      </c>
    </row>
    <row r="850" spans="1:13" ht="39" customHeight="1">
      <c r="A850" s="81" t="s">
        <v>5084</v>
      </c>
      <c r="B850" s="145" t="s">
        <v>5085</v>
      </c>
      <c r="C850" s="57" t="s">
        <v>5052</v>
      </c>
      <c r="D850" s="93" t="s">
        <v>5086</v>
      </c>
      <c r="E850" s="100" t="s">
        <v>6458</v>
      </c>
      <c r="F850" s="61" t="s">
        <v>5087</v>
      </c>
      <c r="G850" s="94">
        <v>44316</v>
      </c>
      <c r="H850" s="152"/>
      <c r="I850" s="166"/>
      <c r="J850" s="90"/>
      <c r="K850" s="81" t="s">
        <v>132</v>
      </c>
      <c r="L850" s="81" t="s">
        <v>5088</v>
      </c>
      <c r="M850" s="81" t="s">
        <v>5089</v>
      </c>
    </row>
    <row r="851" spans="1:13" ht="65" customHeight="1">
      <c r="A851" s="81" t="s">
        <v>5090</v>
      </c>
      <c r="B851" s="145" t="s">
        <v>5091</v>
      </c>
      <c r="C851" s="57" t="s">
        <v>5053</v>
      </c>
      <c r="D851" s="93" t="s">
        <v>5092</v>
      </c>
      <c r="E851" s="100" t="s">
        <v>6458</v>
      </c>
      <c r="F851" s="61" t="s">
        <v>5093</v>
      </c>
      <c r="G851" s="94">
        <v>44316</v>
      </c>
      <c r="H851" s="152"/>
      <c r="I851" s="166"/>
      <c r="J851" s="90"/>
      <c r="K851" s="81" t="s">
        <v>2043</v>
      </c>
      <c r="L851" s="81" t="s">
        <v>5094</v>
      </c>
      <c r="M851" s="81" t="s">
        <v>5095</v>
      </c>
    </row>
    <row r="852" spans="1:13" ht="39" customHeight="1">
      <c r="A852" s="81" t="s">
        <v>5096</v>
      </c>
      <c r="B852" s="145" t="s">
        <v>5097</v>
      </c>
      <c r="C852" s="57" t="s">
        <v>5054</v>
      </c>
      <c r="D852" s="93" t="s">
        <v>6711</v>
      </c>
      <c r="E852" s="100" t="s">
        <v>90</v>
      </c>
      <c r="F852" s="61" t="s">
        <v>5099</v>
      </c>
      <c r="G852" s="94">
        <v>44316</v>
      </c>
      <c r="H852" s="152">
        <v>44498</v>
      </c>
      <c r="I852" s="166" t="s">
        <v>5418</v>
      </c>
      <c r="J852" s="90"/>
      <c r="K852" s="81" t="s">
        <v>2043</v>
      </c>
      <c r="L852" s="81" t="s">
        <v>5100</v>
      </c>
      <c r="M852" s="81" t="s">
        <v>5101</v>
      </c>
    </row>
    <row r="853" spans="1:13" ht="39" customHeight="1">
      <c r="A853" s="81" t="s">
        <v>5102</v>
      </c>
      <c r="B853" s="145" t="s">
        <v>5103</v>
      </c>
      <c r="C853" s="57" t="s">
        <v>5055</v>
      </c>
      <c r="D853" s="93" t="s">
        <v>5075</v>
      </c>
      <c r="E853" s="100" t="s">
        <v>6458</v>
      </c>
      <c r="F853" s="61" t="s">
        <v>5104</v>
      </c>
      <c r="G853" s="94">
        <v>44316</v>
      </c>
      <c r="H853" s="152"/>
      <c r="I853" s="166"/>
      <c r="J853" s="90"/>
      <c r="K853" s="81" t="s">
        <v>119</v>
      </c>
      <c r="L853" s="81" t="s">
        <v>5997</v>
      </c>
      <c r="M853" s="81" t="s">
        <v>5105</v>
      </c>
    </row>
    <row r="854" spans="1:13" ht="52" customHeight="1">
      <c r="A854" s="81" t="s">
        <v>5109</v>
      </c>
      <c r="B854" s="145" t="s">
        <v>5110</v>
      </c>
      <c r="C854" s="57" t="s">
        <v>5111</v>
      </c>
      <c r="D854" s="93" t="s">
        <v>5113</v>
      </c>
      <c r="E854" s="100" t="s">
        <v>6458</v>
      </c>
      <c r="F854" s="81" t="s">
        <v>5114</v>
      </c>
      <c r="G854" s="94">
        <v>44347</v>
      </c>
      <c r="H854" s="152">
        <v>44469</v>
      </c>
      <c r="I854" s="166" t="s">
        <v>5290</v>
      </c>
      <c r="J854" s="90"/>
      <c r="K854" s="81" t="s">
        <v>122</v>
      </c>
      <c r="L854" s="81" t="s">
        <v>5115</v>
      </c>
      <c r="M854" s="81" t="s">
        <v>5116</v>
      </c>
    </row>
    <row r="855" spans="1:13" ht="65" customHeight="1">
      <c r="A855" s="81" t="s">
        <v>5117</v>
      </c>
      <c r="B855" s="145" t="s">
        <v>5118</v>
      </c>
      <c r="C855" s="57" t="s">
        <v>5112</v>
      </c>
      <c r="D855" s="93" t="s">
        <v>5119</v>
      </c>
      <c r="E855" s="100" t="s">
        <v>90</v>
      </c>
      <c r="F855" s="81" t="s">
        <v>5120</v>
      </c>
      <c r="G855" s="94">
        <v>44347</v>
      </c>
      <c r="H855" s="152"/>
      <c r="I855" s="166"/>
      <c r="J855" s="90"/>
      <c r="K855" s="81" t="s">
        <v>119</v>
      </c>
      <c r="L855" s="81" t="s">
        <v>5121</v>
      </c>
      <c r="M855" s="81" t="s">
        <v>5122</v>
      </c>
    </row>
    <row r="856" spans="1:13" ht="65" customHeight="1">
      <c r="A856" s="81" t="s">
        <v>6893</v>
      </c>
      <c r="B856" s="145" t="s">
        <v>6894</v>
      </c>
      <c r="C856" s="57" t="s">
        <v>5123</v>
      </c>
      <c r="D856" s="93" t="s">
        <v>5124</v>
      </c>
      <c r="E856" s="100" t="s">
        <v>5125</v>
      </c>
      <c r="F856" s="81" t="s">
        <v>5126</v>
      </c>
      <c r="G856" s="94">
        <v>44347</v>
      </c>
      <c r="H856" s="152">
        <v>44439</v>
      </c>
      <c r="I856" s="166" t="s">
        <v>5271</v>
      </c>
      <c r="J856" s="90"/>
      <c r="K856" s="81" t="s">
        <v>132</v>
      </c>
      <c r="L856" s="81" t="s">
        <v>8152</v>
      </c>
      <c r="M856" s="81" t="s">
        <v>5128</v>
      </c>
    </row>
    <row r="857" spans="1:13" ht="39" customHeight="1">
      <c r="A857" s="81" t="s">
        <v>5139</v>
      </c>
      <c r="B857" s="145" t="s">
        <v>5140</v>
      </c>
      <c r="C857" s="57" t="s">
        <v>6594</v>
      </c>
      <c r="D857" s="93" t="s">
        <v>5142</v>
      </c>
      <c r="E857" s="100" t="s">
        <v>6458</v>
      </c>
      <c r="F857" s="81"/>
      <c r="G857" s="94">
        <v>44377</v>
      </c>
      <c r="H857" s="152">
        <v>45230</v>
      </c>
      <c r="I857" s="166" t="s">
        <v>6593</v>
      </c>
      <c r="J857" s="90"/>
      <c r="K857" s="81" t="s">
        <v>5143</v>
      </c>
      <c r="L857" s="81" t="s">
        <v>5144</v>
      </c>
      <c r="M857" s="81" t="s">
        <v>5145</v>
      </c>
    </row>
    <row r="858" spans="1:13" ht="39" customHeight="1">
      <c r="A858" s="81" t="s">
        <v>5146</v>
      </c>
      <c r="B858" s="145" t="s">
        <v>5147</v>
      </c>
      <c r="C858" s="57" t="s">
        <v>5148</v>
      </c>
      <c r="D858" s="93" t="s">
        <v>5151</v>
      </c>
      <c r="E858" s="100" t="s">
        <v>6458</v>
      </c>
      <c r="F858" s="81" t="s">
        <v>5152</v>
      </c>
      <c r="G858" s="94">
        <v>44377</v>
      </c>
      <c r="H858" s="152">
        <v>44407</v>
      </c>
      <c r="I858" s="166" t="s">
        <v>5272</v>
      </c>
      <c r="J858" s="90"/>
      <c r="K858" s="81" t="s">
        <v>2410</v>
      </c>
      <c r="L858" s="81" t="s">
        <v>5153</v>
      </c>
      <c r="M858" s="81" t="s">
        <v>5154</v>
      </c>
    </row>
    <row r="859" spans="1:13" ht="39" customHeight="1">
      <c r="A859" s="81" t="s">
        <v>5409</v>
      </c>
      <c r="B859" s="145" t="s">
        <v>5169</v>
      </c>
      <c r="C859" s="57" t="s">
        <v>5149</v>
      </c>
      <c r="D859" s="93" t="s">
        <v>5170</v>
      </c>
      <c r="E859" s="100" t="s">
        <v>5171</v>
      </c>
      <c r="F859" s="81" t="s">
        <v>5172</v>
      </c>
      <c r="G859" s="94">
        <v>44377</v>
      </c>
      <c r="H859" s="152"/>
      <c r="I859" s="166"/>
      <c r="J859" s="90"/>
      <c r="K859" s="81" t="s">
        <v>132</v>
      </c>
      <c r="L859" s="81" t="s">
        <v>5173</v>
      </c>
      <c r="M859" s="81" t="s">
        <v>5174</v>
      </c>
    </row>
    <row r="860" spans="1:13" ht="52" customHeight="1">
      <c r="A860" s="81" t="s">
        <v>5155</v>
      </c>
      <c r="B860" s="145" t="s">
        <v>5156</v>
      </c>
      <c r="C860" s="57" t="s">
        <v>5150</v>
      </c>
      <c r="D860" s="93" t="s">
        <v>5157</v>
      </c>
      <c r="E860" s="100" t="s">
        <v>2535</v>
      </c>
      <c r="F860" s="81" t="s">
        <v>5158</v>
      </c>
      <c r="G860" s="94">
        <v>44377</v>
      </c>
      <c r="H860" s="152"/>
      <c r="I860" s="166"/>
      <c r="J860" s="90"/>
      <c r="K860" s="81" t="s">
        <v>5159</v>
      </c>
      <c r="L860" s="81" t="s">
        <v>5160</v>
      </c>
      <c r="M860" s="81" t="s">
        <v>5161</v>
      </c>
    </row>
    <row r="861" spans="1:13" ht="39" customHeight="1">
      <c r="A861" s="81" t="s">
        <v>5187</v>
      </c>
      <c r="B861" s="145" t="s">
        <v>5188</v>
      </c>
      <c r="C861" s="57" t="s">
        <v>5189</v>
      </c>
      <c r="D861" s="93" t="s">
        <v>5192</v>
      </c>
      <c r="E861" s="100" t="s">
        <v>90</v>
      </c>
      <c r="F861" s="81" t="s">
        <v>5193</v>
      </c>
      <c r="G861" s="94">
        <v>44407</v>
      </c>
      <c r="H861" s="152"/>
      <c r="I861" s="166"/>
      <c r="J861" s="90"/>
      <c r="K861" s="81" t="s">
        <v>5583</v>
      </c>
      <c r="L861" s="81" t="s">
        <v>5194</v>
      </c>
      <c r="M861" s="81" t="s">
        <v>5195</v>
      </c>
    </row>
    <row r="862" spans="1:13" ht="52" customHeight="1">
      <c r="A862" s="81" t="s">
        <v>5196</v>
      </c>
      <c r="B862" s="145" t="s">
        <v>5197</v>
      </c>
      <c r="C862" s="57" t="s">
        <v>5190</v>
      </c>
      <c r="D862" s="93" t="s">
        <v>5198</v>
      </c>
      <c r="E862" s="100" t="s">
        <v>90</v>
      </c>
      <c r="F862" s="81" t="s">
        <v>5199</v>
      </c>
      <c r="G862" s="94">
        <v>44407</v>
      </c>
      <c r="H862" s="152"/>
      <c r="I862" s="166"/>
      <c r="J862" s="90"/>
      <c r="K862" s="81" t="s">
        <v>132</v>
      </c>
      <c r="L862" s="81" t="s">
        <v>6706</v>
      </c>
      <c r="M862" s="81" t="s">
        <v>5200</v>
      </c>
    </row>
    <row r="863" spans="1:13" ht="52" customHeight="1">
      <c r="A863" s="81" t="s">
        <v>5201</v>
      </c>
      <c r="B863" s="145" t="s">
        <v>5202</v>
      </c>
      <c r="C863" s="57" t="s">
        <v>5191</v>
      </c>
      <c r="D863" s="93" t="s">
        <v>5203</v>
      </c>
      <c r="E863" s="100" t="s">
        <v>6458</v>
      </c>
      <c r="F863" s="81" t="s">
        <v>5205</v>
      </c>
      <c r="G863" s="94">
        <v>44407</v>
      </c>
      <c r="H863" s="152">
        <v>44407</v>
      </c>
      <c r="I863" s="166" t="s">
        <v>5273</v>
      </c>
      <c r="J863" s="90"/>
      <c r="K863" s="81" t="s">
        <v>5206</v>
      </c>
      <c r="L863" s="81" t="s">
        <v>5207</v>
      </c>
      <c r="M863" s="81" t="s">
        <v>5208</v>
      </c>
    </row>
    <row r="864" spans="1:13" ht="39" customHeight="1">
      <c r="A864" s="81" t="s">
        <v>5217</v>
      </c>
      <c r="B864" s="145" t="s">
        <v>5218</v>
      </c>
      <c r="C864" s="57" t="s">
        <v>5219</v>
      </c>
      <c r="D864" s="93" t="s">
        <v>5220</v>
      </c>
      <c r="E864" s="100" t="s">
        <v>6458</v>
      </c>
      <c r="F864" s="81" t="s">
        <v>5221</v>
      </c>
      <c r="G864" s="94">
        <v>44407</v>
      </c>
      <c r="H864" s="152"/>
      <c r="I864" s="166"/>
      <c r="J864" s="90"/>
      <c r="K864" s="81" t="s">
        <v>5222</v>
      </c>
      <c r="L864" s="81" t="s">
        <v>5223</v>
      </c>
      <c r="M864" s="81" t="s">
        <v>5224</v>
      </c>
    </row>
    <row r="865" spans="1:13" ht="52" customHeight="1">
      <c r="A865" s="81" t="s">
        <v>5209</v>
      </c>
      <c r="B865" s="145" t="s">
        <v>5210</v>
      </c>
      <c r="C865" s="57" t="s">
        <v>5211</v>
      </c>
      <c r="D865" s="93" t="s">
        <v>5212</v>
      </c>
      <c r="E865" s="100" t="s">
        <v>6458</v>
      </c>
      <c r="F865" s="81" t="s">
        <v>5213</v>
      </c>
      <c r="G865" s="94">
        <v>44407</v>
      </c>
      <c r="H865" s="152"/>
      <c r="I865" s="166"/>
      <c r="J865" s="90"/>
      <c r="K865" s="81" t="s">
        <v>5214</v>
      </c>
      <c r="L865" s="81" t="s">
        <v>5215</v>
      </c>
      <c r="M865" s="81" t="s">
        <v>5216</v>
      </c>
    </row>
    <row r="866" spans="1:13" ht="52" customHeight="1">
      <c r="A866" s="81" t="s">
        <v>5225</v>
      </c>
      <c r="B866" s="145" t="s">
        <v>5226</v>
      </c>
      <c r="C866" s="57" t="s">
        <v>5227</v>
      </c>
      <c r="D866" s="93" t="s">
        <v>5228</v>
      </c>
      <c r="E866" s="100" t="s">
        <v>6458</v>
      </c>
      <c r="F866" s="81" t="s">
        <v>5229</v>
      </c>
      <c r="G866" s="94">
        <v>44407</v>
      </c>
      <c r="H866" s="152">
        <v>44439</v>
      </c>
      <c r="I866" s="166" t="s">
        <v>5274</v>
      </c>
      <c r="J866" s="90"/>
      <c r="K866" s="81" t="s">
        <v>140</v>
      </c>
      <c r="L866" s="81" t="s">
        <v>5231</v>
      </c>
      <c r="M866" s="81" t="s">
        <v>5232</v>
      </c>
    </row>
    <row r="867" spans="1:13" ht="65" customHeight="1">
      <c r="A867" s="81" t="s">
        <v>5235</v>
      </c>
      <c r="B867" s="145" t="s">
        <v>5236</v>
      </c>
      <c r="C867" s="57" t="s">
        <v>5237</v>
      </c>
      <c r="D867" s="93" t="s">
        <v>5240</v>
      </c>
      <c r="E867" s="100" t="s">
        <v>5241</v>
      </c>
      <c r="F867" s="81"/>
      <c r="G867" s="94">
        <v>44439</v>
      </c>
      <c r="H867" s="152"/>
      <c r="I867" s="166"/>
      <c r="J867" s="90"/>
      <c r="K867" s="81" t="s">
        <v>140</v>
      </c>
      <c r="L867" s="81" t="s">
        <v>5242</v>
      </c>
      <c r="M867" s="81" t="s">
        <v>5243</v>
      </c>
    </row>
    <row r="868" spans="1:13" ht="39" customHeight="1">
      <c r="A868" s="81" t="s">
        <v>5244</v>
      </c>
      <c r="B868" s="145" t="s">
        <v>5245</v>
      </c>
      <c r="C868" s="57" t="s">
        <v>5238</v>
      </c>
      <c r="D868" s="93" t="s">
        <v>5246</v>
      </c>
      <c r="E868" s="100" t="s">
        <v>5241</v>
      </c>
      <c r="F868" s="81"/>
      <c r="G868" s="94">
        <v>44439</v>
      </c>
      <c r="H868" s="152"/>
      <c r="I868" s="166"/>
      <c r="J868" s="90"/>
      <c r="K868" s="81" t="s">
        <v>145</v>
      </c>
      <c r="L868" s="81" t="s">
        <v>5247</v>
      </c>
      <c r="M868" s="81" t="s">
        <v>5248</v>
      </c>
    </row>
    <row r="869" spans="1:13" ht="91" customHeight="1">
      <c r="A869" s="81" t="s">
        <v>5249</v>
      </c>
      <c r="B869" s="145" t="s">
        <v>5250</v>
      </c>
      <c r="C869" s="57" t="s">
        <v>5239</v>
      </c>
      <c r="D869" s="93" t="s">
        <v>5251</v>
      </c>
      <c r="E869" s="100" t="s">
        <v>6458</v>
      </c>
      <c r="F869" s="81" t="s">
        <v>5252</v>
      </c>
      <c r="G869" s="94">
        <v>44439</v>
      </c>
      <c r="H869" s="152"/>
      <c r="I869" s="166"/>
      <c r="J869" s="90"/>
      <c r="K869" s="81" t="s">
        <v>589</v>
      </c>
      <c r="L869" s="81" t="s">
        <v>8712</v>
      </c>
      <c r="M869" s="81" t="s">
        <v>5253</v>
      </c>
    </row>
    <row r="870" spans="1:13" ht="52" customHeight="1">
      <c r="A870" s="81" t="s">
        <v>5260</v>
      </c>
      <c r="B870" s="145" t="s">
        <v>5487</v>
      </c>
      <c r="C870" s="57" t="s">
        <v>5261</v>
      </c>
      <c r="D870" s="93" t="s">
        <v>5262</v>
      </c>
      <c r="E870" s="100" t="s">
        <v>90</v>
      </c>
      <c r="F870" s="81" t="s">
        <v>5263</v>
      </c>
      <c r="G870" s="94">
        <v>44469</v>
      </c>
      <c r="H870" s="152"/>
      <c r="I870" s="166"/>
      <c r="J870" s="90"/>
      <c r="K870" s="81" t="s">
        <v>145</v>
      </c>
      <c r="L870" s="81" t="s">
        <v>5264</v>
      </c>
      <c r="M870" s="81" t="s">
        <v>5265</v>
      </c>
    </row>
    <row r="871" spans="1:13" ht="26" customHeight="1">
      <c r="A871" s="81" t="s">
        <v>5423</v>
      </c>
      <c r="B871" s="145" t="s">
        <v>5488</v>
      </c>
      <c r="C871" s="57" t="s">
        <v>5420</v>
      </c>
      <c r="D871" s="93" t="s">
        <v>5424</v>
      </c>
      <c r="E871" s="100" t="s">
        <v>2091</v>
      </c>
      <c r="F871" s="81"/>
      <c r="G871" s="94">
        <v>44498</v>
      </c>
      <c r="H871" s="152"/>
      <c r="I871" s="166"/>
      <c r="J871" s="90"/>
      <c r="K871" s="81" t="s">
        <v>5425</v>
      </c>
      <c r="L871" s="81" t="s">
        <v>5426</v>
      </c>
      <c r="M871" s="81" t="s">
        <v>5427</v>
      </c>
    </row>
    <row r="872" spans="1:13" ht="39" customHeight="1">
      <c r="A872" s="81" t="s">
        <v>5419</v>
      </c>
      <c r="B872" s="145" t="s">
        <v>5489</v>
      </c>
      <c r="C872" s="57" t="s">
        <v>5421</v>
      </c>
      <c r="D872" s="93" t="s">
        <v>5422</v>
      </c>
      <c r="E872" s="100" t="s">
        <v>91</v>
      </c>
      <c r="F872" s="81" t="s">
        <v>5428</v>
      </c>
      <c r="G872" s="94">
        <v>44498</v>
      </c>
      <c r="H872" s="152"/>
      <c r="I872" s="166"/>
      <c r="J872" s="90"/>
      <c r="K872" s="81" t="s">
        <v>145</v>
      </c>
      <c r="L872" s="81" t="s">
        <v>5429</v>
      </c>
      <c r="M872" s="81" t="s">
        <v>5430</v>
      </c>
    </row>
    <row r="873" spans="1:13" ht="52" customHeight="1">
      <c r="A873" s="81" t="s">
        <v>5439</v>
      </c>
      <c r="B873" s="145" t="s">
        <v>5490</v>
      </c>
      <c r="C873" s="57" t="s">
        <v>5440</v>
      </c>
      <c r="D873" s="93" t="s">
        <v>5445</v>
      </c>
      <c r="E873" s="100" t="s">
        <v>6458</v>
      </c>
      <c r="F873" s="81" t="s">
        <v>5447</v>
      </c>
      <c r="G873" s="94">
        <v>44530</v>
      </c>
      <c r="H873" s="152">
        <v>44834</v>
      </c>
      <c r="I873" s="166" t="s">
        <v>5912</v>
      </c>
      <c r="J873" s="90"/>
      <c r="K873" s="81" t="s">
        <v>140</v>
      </c>
      <c r="L873" s="81" t="s">
        <v>5448</v>
      </c>
      <c r="M873" s="81" t="s">
        <v>5449</v>
      </c>
    </row>
    <row r="874" spans="1:13" ht="39" customHeight="1">
      <c r="A874" s="81" t="s">
        <v>5450</v>
      </c>
      <c r="B874" s="145" t="s">
        <v>5491</v>
      </c>
      <c r="C874" s="57" t="s">
        <v>5441</v>
      </c>
      <c r="D874" s="93" t="s">
        <v>5451</v>
      </c>
      <c r="E874" s="81" t="s">
        <v>3908</v>
      </c>
      <c r="F874" s="81" t="s">
        <v>5452</v>
      </c>
      <c r="G874" s="94">
        <v>44530</v>
      </c>
      <c r="H874" s="152"/>
      <c r="I874" s="166"/>
      <c r="J874" s="90"/>
      <c r="K874" s="81" t="s">
        <v>190</v>
      </c>
      <c r="L874" s="81" t="s">
        <v>5453</v>
      </c>
      <c r="M874" s="81" t="s">
        <v>5454</v>
      </c>
    </row>
    <row r="875" spans="1:13" ht="39" customHeight="1">
      <c r="A875" s="81" t="s">
        <v>5455</v>
      </c>
      <c r="B875" s="145" t="s">
        <v>5492</v>
      </c>
      <c r="C875" s="57" t="s">
        <v>5442</v>
      </c>
      <c r="D875" s="93" t="s">
        <v>5456</v>
      </c>
      <c r="E875" s="100" t="s">
        <v>91</v>
      </c>
      <c r="F875" s="81"/>
      <c r="G875" s="94">
        <v>44530</v>
      </c>
      <c r="H875" s="152"/>
      <c r="I875" s="166"/>
      <c r="J875" s="90"/>
      <c r="K875" s="81" t="s">
        <v>145</v>
      </c>
      <c r="L875" s="81" t="s">
        <v>5457</v>
      </c>
      <c r="M875" s="81" t="s">
        <v>5458</v>
      </c>
    </row>
    <row r="876" spans="1:13" ht="65" customHeight="1">
      <c r="A876" s="81" t="s">
        <v>5459</v>
      </c>
      <c r="B876" s="145" t="s">
        <v>5493</v>
      </c>
      <c r="C876" s="57" t="s">
        <v>5443</v>
      </c>
      <c r="D876" s="93" t="s">
        <v>5460</v>
      </c>
      <c r="E876" s="100" t="s">
        <v>6458</v>
      </c>
      <c r="F876" s="81" t="s">
        <v>5462</v>
      </c>
      <c r="G876" s="94">
        <v>44530</v>
      </c>
      <c r="H876" s="152"/>
      <c r="I876" s="166"/>
      <c r="J876" s="90"/>
      <c r="K876" s="81" t="s">
        <v>5463</v>
      </c>
      <c r="L876" s="81" t="s">
        <v>5464</v>
      </c>
      <c r="M876" s="81" t="s">
        <v>5465</v>
      </c>
    </row>
    <row r="877" spans="1:13" ht="39" customHeight="1">
      <c r="A877" s="81" t="s">
        <v>5466</v>
      </c>
      <c r="B877" s="145" t="s">
        <v>5494</v>
      </c>
      <c r="C877" s="57" t="s">
        <v>5444</v>
      </c>
      <c r="D877" s="93" t="s">
        <v>5467</v>
      </c>
      <c r="E877" s="100" t="s">
        <v>91</v>
      </c>
      <c r="F877" s="81" t="s">
        <v>5468</v>
      </c>
      <c r="G877" s="94">
        <v>44530</v>
      </c>
      <c r="H877" s="152"/>
      <c r="I877" s="166"/>
      <c r="J877" s="90"/>
      <c r="K877" s="81" t="s">
        <v>190</v>
      </c>
      <c r="L877" s="81" t="s">
        <v>6705</v>
      </c>
      <c r="M877" s="81" t="s">
        <v>5469</v>
      </c>
    </row>
    <row r="878" spans="1:13" ht="39" customHeight="1">
      <c r="A878" s="81" t="s">
        <v>6704</v>
      </c>
      <c r="B878" s="145" t="s">
        <v>5495</v>
      </c>
      <c r="C878" s="57" t="s">
        <v>5470</v>
      </c>
      <c r="D878" s="93" t="s">
        <v>5473</v>
      </c>
      <c r="E878" s="100" t="s">
        <v>6458</v>
      </c>
      <c r="F878" s="81" t="s">
        <v>5474</v>
      </c>
      <c r="G878" s="94">
        <v>44558</v>
      </c>
      <c r="H878" s="152"/>
      <c r="I878" s="166"/>
      <c r="J878" s="90"/>
      <c r="K878" s="81" t="s">
        <v>145</v>
      </c>
      <c r="L878" s="81" t="s">
        <v>5475</v>
      </c>
      <c r="M878" s="81" t="s">
        <v>5476</v>
      </c>
    </row>
    <row r="879" spans="1:13" ht="39" customHeight="1">
      <c r="A879" s="81" t="s">
        <v>5477</v>
      </c>
      <c r="B879" s="145" t="s">
        <v>5496</v>
      </c>
      <c r="C879" s="57" t="s">
        <v>5471</v>
      </c>
      <c r="D879" s="93" t="s">
        <v>5478</v>
      </c>
      <c r="E879" s="100" t="s">
        <v>91</v>
      </c>
      <c r="F879" s="81" t="s">
        <v>5479</v>
      </c>
      <c r="G879" s="94">
        <v>44558</v>
      </c>
      <c r="H879" s="152"/>
      <c r="I879" s="166"/>
      <c r="J879" s="90"/>
      <c r="K879" s="81" t="s">
        <v>145</v>
      </c>
      <c r="L879" s="81" t="s">
        <v>5480</v>
      </c>
      <c r="M879" s="81" t="s">
        <v>5481</v>
      </c>
    </row>
    <row r="880" spans="1:13" ht="39" customHeight="1">
      <c r="A880" s="81" t="s">
        <v>5482</v>
      </c>
      <c r="B880" s="145" t="s">
        <v>5497</v>
      </c>
      <c r="C880" s="57" t="s">
        <v>5472</v>
      </c>
      <c r="D880" s="93" t="s">
        <v>5483</v>
      </c>
      <c r="E880" s="100" t="s">
        <v>488</v>
      </c>
      <c r="F880" s="81" t="s">
        <v>5484</v>
      </c>
      <c r="G880" s="94">
        <v>44558</v>
      </c>
      <c r="H880" s="152"/>
      <c r="I880" s="166"/>
      <c r="J880" s="90"/>
      <c r="K880" s="81" t="s">
        <v>3188</v>
      </c>
      <c r="L880" s="81" t="s">
        <v>5485</v>
      </c>
      <c r="M880" s="81" t="s">
        <v>5486</v>
      </c>
    </row>
    <row r="881" spans="1:13" ht="39" customHeight="1">
      <c r="A881" s="81" t="s">
        <v>5510</v>
      </c>
      <c r="B881" s="145" t="s">
        <v>5511</v>
      </c>
      <c r="C881" s="57" t="s">
        <v>5506</v>
      </c>
      <c r="D881" s="93" t="s">
        <v>5512</v>
      </c>
      <c r="E881" s="100" t="s">
        <v>90</v>
      </c>
      <c r="F881" s="81"/>
      <c r="G881" s="94">
        <v>44558</v>
      </c>
      <c r="H881" s="152"/>
      <c r="I881" s="166"/>
      <c r="J881" s="90"/>
      <c r="K881" s="81" t="s">
        <v>5514</v>
      </c>
      <c r="L881" s="81" t="s">
        <v>5515</v>
      </c>
      <c r="M881" s="81" t="s">
        <v>5513</v>
      </c>
    </row>
    <row r="882" spans="1:13" ht="39" customHeight="1">
      <c r="A882" s="81" t="s">
        <v>5516</v>
      </c>
      <c r="B882" s="145" t="s">
        <v>5517</v>
      </c>
      <c r="C882" s="57" t="s">
        <v>5507</v>
      </c>
      <c r="D882" s="93" t="s">
        <v>5518</v>
      </c>
      <c r="E882" s="100" t="s">
        <v>2535</v>
      </c>
      <c r="F882" s="81" t="s">
        <v>5519</v>
      </c>
      <c r="G882" s="94">
        <v>44558</v>
      </c>
      <c r="H882" s="152"/>
      <c r="I882" s="166"/>
      <c r="J882" s="90"/>
      <c r="K882" s="81" t="s">
        <v>5520</v>
      </c>
      <c r="L882" s="81" t="s">
        <v>5521</v>
      </c>
      <c r="M882" s="81" t="s">
        <v>5522</v>
      </c>
    </row>
    <row r="883" spans="1:13" ht="52" customHeight="1">
      <c r="A883" s="81" t="s">
        <v>5523</v>
      </c>
      <c r="B883" s="145" t="s">
        <v>5524</v>
      </c>
      <c r="C883" s="57" t="s">
        <v>5508</v>
      </c>
      <c r="D883" s="93" t="s">
        <v>5525</v>
      </c>
      <c r="E883" s="100" t="s">
        <v>6458</v>
      </c>
      <c r="F883" s="81" t="s">
        <v>5526</v>
      </c>
      <c r="G883" s="94">
        <v>44558</v>
      </c>
      <c r="H883" s="152"/>
      <c r="I883" s="166"/>
      <c r="J883" s="90"/>
      <c r="K883" s="81" t="s">
        <v>5527</v>
      </c>
      <c r="L883" s="81" t="s">
        <v>5528</v>
      </c>
      <c r="M883" s="81" t="s">
        <v>5529</v>
      </c>
    </row>
    <row r="884" spans="1:13" ht="65" customHeight="1">
      <c r="A884" s="81" t="s">
        <v>5530</v>
      </c>
      <c r="B884" s="145" t="s">
        <v>5531</v>
      </c>
      <c r="C884" s="57" t="s">
        <v>5509</v>
      </c>
      <c r="D884" s="93" t="s">
        <v>5532</v>
      </c>
      <c r="E884" s="100" t="s">
        <v>90</v>
      </c>
      <c r="F884" s="81" t="s">
        <v>5533</v>
      </c>
      <c r="G884" s="94">
        <v>44558</v>
      </c>
      <c r="H884" s="152">
        <v>44592</v>
      </c>
      <c r="I884" s="166" t="s">
        <v>5796</v>
      </c>
      <c r="J884" s="90"/>
      <c r="K884" s="81" t="s">
        <v>145</v>
      </c>
      <c r="L884" s="81" t="s">
        <v>5534</v>
      </c>
      <c r="M884" s="81" t="s">
        <v>5535</v>
      </c>
    </row>
    <row r="885" spans="1:13" ht="52" customHeight="1">
      <c r="A885" s="81" t="s">
        <v>5537</v>
      </c>
      <c r="B885" s="145" t="s">
        <v>5538</v>
      </c>
      <c r="C885" s="57" t="s">
        <v>5539</v>
      </c>
      <c r="D885" s="93" t="s">
        <v>5262</v>
      </c>
      <c r="E885" s="100" t="s">
        <v>90</v>
      </c>
      <c r="F885" s="81" t="s">
        <v>5540</v>
      </c>
      <c r="G885" s="94">
        <v>44592</v>
      </c>
      <c r="H885" s="152">
        <v>44592</v>
      </c>
      <c r="I885" s="166" t="s">
        <v>5797</v>
      </c>
      <c r="J885" s="90"/>
      <c r="K885" s="81" t="s">
        <v>140</v>
      </c>
      <c r="L885" s="81" t="s">
        <v>5541</v>
      </c>
      <c r="M885" s="81" t="s">
        <v>5542</v>
      </c>
    </row>
    <row r="886" spans="1:13" ht="65" customHeight="1">
      <c r="A886" s="81" t="s">
        <v>5548</v>
      </c>
      <c r="B886" s="145" t="s">
        <v>5549</v>
      </c>
      <c r="C886" s="57" t="s">
        <v>5543</v>
      </c>
      <c r="D886" s="93" t="s">
        <v>5550</v>
      </c>
      <c r="E886" s="100" t="s">
        <v>6458</v>
      </c>
      <c r="F886" s="81" t="s">
        <v>5551</v>
      </c>
      <c r="G886" s="94">
        <v>44592</v>
      </c>
      <c r="H886" s="152">
        <v>44592</v>
      </c>
      <c r="I886" s="166" t="s">
        <v>5795</v>
      </c>
      <c r="J886" s="90"/>
      <c r="K886" s="81" t="s">
        <v>145</v>
      </c>
      <c r="L886" s="81" t="s">
        <v>8153</v>
      </c>
      <c r="M886" s="81" t="s">
        <v>5553</v>
      </c>
    </row>
    <row r="887" spans="1:13" ht="39" customHeight="1">
      <c r="A887" s="81" t="s">
        <v>5554</v>
      </c>
      <c r="B887" s="145" t="s">
        <v>5555</v>
      </c>
      <c r="C887" s="57" t="s">
        <v>5544</v>
      </c>
      <c r="D887" s="93" t="s">
        <v>5556</v>
      </c>
      <c r="E887" s="100" t="s">
        <v>6458</v>
      </c>
      <c r="F887" s="81" t="s">
        <v>5557</v>
      </c>
      <c r="G887" s="94">
        <v>44592</v>
      </c>
      <c r="H887" s="152"/>
      <c r="I887" s="166"/>
      <c r="J887" s="90"/>
      <c r="K887" s="81" t="s">
        <v>145</v>
      </c>
      <c r="L887" s="81" t="s">
        <v>5558</v>
      </c>
      <c r="M887" s="81" t="s">
        <v>5566</v>
      </c>
    </row>
    <row r="888" spans="1:13" ht="52" customHeight="1">
      <c r="A888" s="81" t="s">
        <v>5559</v>
      </c>
      <c r="B888" s="145" t="s">
        <v>5560</v>
      </c>
      <c r="C888" s="57" t="s">
        <v>5545</v>
      </c>
      <c r="D888" s="93" t="s">
        <v>5561</v>
      </c>
      <c r="E888" s="100" t="s">
        <v>6458</v>
      </c>
      <c r="F888" s="81" t="s">
        <v>5562</v>
      </c>
      <c r="G888" s="94">
        <v>44592</v>
      </c>
      <c r="H888" s="152"/>
      <c r="I888" s="166"/>
      <c r="J888" s="90"/>
      <c r="K888" s="81" t="s">
        <v>5563</v>
      </c>
      <c r="L888" s="81" t="s">
        <v>5564</v>
      </c>
      <c r="M888" s="81" t="s">
        <v>5565</v>
      </c>
    </row>
    <row r="889" spans="1:13" ht="65" customHeight="1">
      <c r="A889" s="81" t="s">
        <v>5570</v>
      </c>
      <c r="B889" s="145" t="s">
        <v>5571</v>
      </c>
      <c r="C889" s="57" t="s">
        <v>5546</v>
      </c>
      <c r="D889" s="93" t="s">
        <v>5572</v>
      </c>
      <c r="E889" s="100" t="s">
        <v>6458</v>
      </c>
      <c r="F889" s="81" t="s">
        <v>5573</v>
      </c>
      <c r="G889" s="94">
        <v>44620</v>
      </c>
      <c r="H889" s="152"/>
      <c r="I889" s="166"/>
      <c r="J889" s="90"/>
      <c r="K889" s="81" t="s">
        <v>5574</v>
      </c>
      <c r="L889" s="81" t="s">
        <v>5575</v>
      </c>
      <c r="M889" s="81" t="s">
        <v>5576</v>
      </c>
    </row>
    <row r="890" spans="1:13" ht="39" customHeight="1">
      <c r="A890" s="81" t="s">
        <v>5577</v>
      </c>
      <c r="B890" s="145" t="s">
        <v>5578</v>
      </c>
      <c r="C890" s="57" t="s">
        <v>5547</v>
      </c>
      <c r="D890" s="93" t="s">
        <v>5579</v>
      </c>
      <c r="E890" s="100" t="s">
        <v>6458</v>
      </c>
      <c r="F890" s="81" t="s">
        <v>5580</v>
      </c>
      <c r="G890" s="94">
        <v>44620</v>
      </c>
      <c r="H890" s="152"/>
      <c r="I890" s="166"/>
      <c r="J890" s="90"/>
      <c r="K890" s="81" t="s">
        <v>2411</v>
      </c>
      <c r="L890" s="81" t="s">
        <v>5581</v>
      </c>
      <c r="M890" s="81" t="s">
        <v>5582</v>
      </c>
    </row>
    <row r="891" spans="1:13" ht="65" customHeight="1">
      <c r="A891" s="81" t="s">
        <v>5589</v>
      </c>
      <c r="B891" s="145" t="s">
        <v>5590</v>
      </c>
      <c r="C891" s="57" t="s">
        <v>5591</v>
      </c>
      <c r="D891" s="93" t="s">
        <v>5599</v>
      </c>
      <c r="E891" s="100" t="s">
        <v>5600</v>
      </c>
      <c r="F891" s="81" t="s">
        <v>5601</v>
      </c>
      <c r="G891" s="94">
        <v>44651</v>
      </c>
      <c r="H891" s="152"/>
      <c r="I891" s="166"/>
      <c r="J891" s="90"/>
      <c r="K891" s="81" t="s">
        <v>5602</v>
      </c>
      <c r="L891" s="81" t="s">
        <v>5603</v>
      </c>
      <c r="M891" s="81" t="s">
        <v>5604</v>
      </c>
    </row>
    <row r="892" spans="1:13" ht="39" customHeight="1">
      <c r="A892" s="81" t="s">
        <v>5605</v>
      </c>
      <c r="B892" s="145" t="s">
        <v>5606</v>
      </c>
      <c r="C892" s="57" t="s">
        <v>5592</v>
      </c>
      <c r="D892" s="93" t="s">
        <v>5607</v>
      </c>
      <c r="E892" s="100" t="s">
        <v>91</v>
      </c>
      <c r="F892" s="81" t="s">
        <v>5608</v>
      </c>
      <c r="G892" s="94">
        <v>44651</v>
      </c>
      <c r="H892" s="152"/>
      <c r="I892" s="166"/>
      <c r="J892" s="90"/>
      <c r="K892" s="81" t="s">
        <v>5609</v>
      </c>
      <c r="L892" s="81" t="s">
        <v>5649</v>
      </c>
      <c r="M892" s="81" t="s">
        <v>5610</v>
      </c>
    </row>
    <row r="893" spans="1:13" ht="65" customHeight="1">
      <c r="A893" s="81" t="s">
        <v>5611</v>
      </c>
      <c r="B893" s="145" t="s">
        <v>5612</v>
      </c>
      <c r="C893" s="57" t="s">
        <v>5593</v>
      </c>
      <c r="D893" s="93" t="s">
        <v>5613</v>
      </c>
      <c r="E893" s="100" t="s">
        <v>6458</v>
      </c>
      <c r="F893" s="81" t="s">
        <v>5614</v>
      </c>
      <c r="G893" s="94">
        <v>44651</v>
      </c>
      <c r="H893" s="152"/>
      <c r="I893" s="166"/>
      <c r="J893" s="90"/>
      <c r="K893" s="81" t="s">
        <v>2411</v>
      </c>
      <c r="L893" s="81" t="s">
        <v>5615</v>
      </c>
      <c r="M893" s="81" t="s">
        <v>5616</v>
      </c>
    </row>
    <row r="894" spans="1:13" ht="52" customHeight="1">
      <c r="A894" s="81" t="s">
        <v>5617</v>
      </c>
      <c r="B894" s="145" t="s">
        <v>5618</v>
      </c>
      <c r="C894" s="57" t="s">
        <v>5594</v>
      </c>
      <c r="D894" s="93" t="s">
        <v>5619</v>
      </c>
      <c r="E894" s="100" t="s">
        <v>5620</v>
      </c>
      <c r="F894" s="81" t="s">
        <v>5621</v>
      </c>
      <c r="G894" s="94">
        <v>44651</v>
      </c>
      <c r="H894" s="152">
        <v>44679</v>
      </c>
      <c r="I894" s="166" t="s">
        <v>5651</v>
      </c>
      <c r="J894" s="90"/>
      <c r="K894" s="81" t="s">
        <v>2411</v>
      </c>
      <c r="L894" s="81" t="s">
        <v>5622</v>
      </c>
      <c r="M894" s="81" t="s">
        <v>5623</v>
      </c>
    </row>
    <row r="895" spans="1:13" ht="39" customHeight="1">
      <c r="A895" s="81" t="s">
        <v>5624</v>
      </c>
      <c r="B895" s="145" t="s">
        <v>5625</v>
      </c>
      <c r="C895" s="57" t="s">
        <v>5595</v>
      </c>
      <c r="D895" s="93" t="s">
        <v>5626</v>
      </c>
      <c r="E895" s="100" t="s">
        <v>6458</v>
      </c>
      <c r="F895" s="81" t="s">
        <v>5800</v>
      </c>
      <c r="G895" s="94">
        <v>44651</v>
      </c>
      <c r="H895" s="152"/>
      <c r="I895" s="166"/>
      <c r="J895" s="90"/>
      <c r="K895" s="81" t="s">
        <v>5627</v>
      </c>
      <c r="L895" s="81" t="s">
        <v>5628</v>
      </c>
      <c r="M895" s="81" t="s">
        <v>5629</v>
      </c>
    </row>
    <row r="896" spans="1:13" ht="39" customHeight="1">
      <c r="A896" s="81" t="s">
        <v>5630</v>
      </c>
      <c r="B896" s="145" t="s">
        <v>5631</v>
      </c>
      <c r="C896" s="57" t="s">
        <v>5596</v>
      </c>
      <c r="D896" s="93" t="s">
        <v>5632</v>
      </c>
      <c r="E896" s="100" t="s">
        <v>5633</v>
      </c>
      <c r="F896" s="81" t="s">
        <v>5634</v>
      </c>
      <c r="G896" s="94">
        <v>44651</v>
      </c>
      <c r="H896" s="152"/>
      <c r="I896" s="166"/>
      <c r="J896" s="90"/>
      <c r="K896" s="81" t="s">
        <v>2411</v>
      </c>
      <c r="L896" s="81" t="s">
        <v>5635</v>
      </c>
      <c r="M896" s="81" t="s">
        <v>5636</v>
      </c>
    </row>
    <row r="897" spans="1:13" ht="39" customHeight="1">
      <c r="A897" s="81" t="s">
        <v>5637</v>
      </c>
      <c r="B897" s="145" t="s">
        <v>5638</v>
      </c>
      <c r="C897" s="57" t="s">
        <v>5597</v>
      </c>
      <c r="D897" s="93" t="s">
        <v>5639</v>
      </c>
      <c r="E897" s="100" t="s">
        <v>2535</v>
      </c>
      <c r="F897" s="81" t="s">
        <v>5640</v>
      </c>
      <c r="G897" s="94">
        <v>44651</v>
      </c>
      <c r="H897" s="152"/>
      <c r="I897" s="166"/>
      <c r="J897" s="90"/>
      <c r="K897" s="81" t="s">
        <v>132</v>
      </c>
      <c r="L897" s="81" t="s">
        <v>5641</v>
      </c>
      <c r="M897" s="81" t="s">
        <v>5642</v>
      </c>
    </row>
    <row r="898" spans="1:13" ht="39" customHeight="1">
      <c r="A898" s="81" t="s">
        <v>5643</v>
      </c>
      <c r="B898" s="145" t="s">
        <v>5644</v>
      </c>
      <c r="C898" s="57" t="s">
        <v>5598</v>
      </c>
      <c r="D898" s="93" t="s">
        <v>5645</v>
      </c>
      <c r="E898" s="100" t="s">
        <v>90</v>
      </c>
      <c r="F898" s="81" t="s">
        <v>5646</v>
      </c>
      <c r="G898" s="94">
        <v>44651</v>
      </c>
      <c r="H898" s="152"/>
      <c r="I898" s="166"/>
      <c r="J898" s="90"/>
      <c r="K898" s="81" t="s">
        <v>132</v>
      </c>
      <c r="L898" s="81" t="s">
        <v>5647</v>
      </c>
      <c r="M898" s="81" t="s">
        <v>5648</v>
      </c>
    </row>
    <row r="899" spans="1:13" ht="65" customHeight="1">
      <c r="A899" s="81" t="s">
        <v>5652</v>
      </c>
      <c r="B899" s="145" t="s">
        <v>569</v>
      </c>
      <c r="C899" s="57" t="s">
        <v>5653</v>
      </c>
      <c r="D899" s="93" t="s">
        <v>5654</v>
      </c>
      <c r="E899" s="100" t="s">
        <v>90</v>
      </c>
      <c r="F899" s="81" t="s">
        <v>5655</v>
      </c>
      <c r="G899" s="94">
        <v>44679</v>
      </c>
      <c r="H899" s="152"/>
      <c r="I899" s="166"/>
      <c r="J899" s="90"/>
      <c r="K899" s="81" t="s">
        <v>2411</v>
      </c>
      <c r="L899" s="81" t="s">
        <v>5656</v>
      </c>
      <c r="M899" s="81" t="s">
        <v>5657</v>
      </c>
    </row>
    <row r="900" spans="1:13" ht="39" customHeight="1">
      <c r="A900" s="81" t="s">
        <v>8216</v>
      </c>
      <c r="B900" s="145" t="s">
        <v>5664</v>
      </c>
      <c r="C900" s="57" t="s">
        <v>5658</v>
      </c>
      <c r="D900" s="93" t="s">
        <v>5680</v>
      </c>
      <c r="E900" s="100" t="s">
        <v>90</v>
      </c>
      <c r="F900" s="81" t="s">
        <v>5681</v>
      </c>
      <c r="G900" s="94">
        <v>44679</v>
      </c>
      <c r="H900" s="152">
        <v>44865</v>
      </c>
      <c r="I900" s="166" t="s">
        <v>5991</v>
      </c>
      <c r="J900" s="90" t="s">
        <v>8850</v>
      </c>
      <c r="K900" s="81" t="s">
        <v>2411</v>
      </c>
      <c r="L900" s="81" t="s">
        <v>5682</v>
      </c>
      <c r="M900" s="81" t="s">
        <v>8709</v>
      </c>
    </row>
    <row r="901" spans="1:13" ht="78" customHeight="1">
      <c r="A901" s="81" t="s">
        <v>5665</v>
      </c>
      <c r="B901" s="145" t="s">
        <v>5666</v>
      </c>
      <c r="C901" s="57" t="s">
        <v>5659</v>
      </c>
      <c r="D901" s="93" t="s">
        <v>5667</v>
      </c>
      <c r="E901" s="100" t="s">
        <v>6458</v>
      </c>
      <c r="F901" s="81" t="s">
        <v>5668</v>
      </c>
      <c r="G901" s="94">
        <v>44679</v>
      </c>
      <c r="H901" s="152"/>
      <c r="I901" s="166"/>
      <c r="J901" s="90"/>
      <c r="K901" s="81" t="s">
        <v>5669</v>
      </c>
      <c r="L901" s="81" t="s">
        <v>5670</v>
      </c>
      <c r="M901" s="81" t="s">
        <v>5671</v>
      </c>
    </row>
    <row r="902" spans="1:13" ht="52" customHeight="1">
      <c r="A902" s="81" t="s">
        <v>5672</v>
      </c>
      <c r="B902" s="145" t="s">
        <v>5673</v>
      </c>
      <c r="C902" s="57" t="s">
        <v>5660</v>
      </c>
      <c r="D902" s="93" t="s">
        <v>5674</v>
      </c>
      <c r="E902" s="100" t="s">
        <v>6458</v>
      </c>
      <c r="F902" s="81" t="s">
        <v>5676</v>
      </c>
      <c r="G902" s="94">
        <v>44679</v>
      </c>
      <c r="H902" s="152">
        <v>44742</v>
      </c>
      <c r="I902" s="166" t="s">
        <v>5771</v>
      </c>
      <c r="J902" s="90"/>
      <c r="K902" s="81" t="s">
        <v>5677</v>
      </c>
      <c r="L902" s="81" t="s">
        <v>5678</v>
      </c>
      <c r="M902" s="81" t="s">
        <v>5679</v>
      </c>
    </row>
    <row r="903" spans="1:13" ht="65" customHeight="1">
      <c r="A903" s="81" t="s">
        <v>5684</v>
      </c>
      <c r="B903" s="145" t="s">
        <v>5685</v>
      </c>
      <c r="C903" s="57" t="s">
        <v>5661</v>
      </c>
      <c r="D903" s="93" t="s">
        <v>5686</v>
      </c>
      <c r="E903" s="100" t="s">
        <v>127</v>
      </c>
      <c r="F903" s="81" t="s">
        <v>5687</v>
      </c>
      <c r="G903" s="94">
        <v>44679</v>
      </c>
      <c r="H903" s="152"/>
      <c r="I903" s="166"/>
      <c r="J903" s="90"/>
      <c r="K903" s="81" t="s">
        <v>2411</v>
      </c>
      <c r="L903" s="81" t="s">
        <v>5688</v>
      </c>
      <c r="M903" s="81" t="s">
        <v>5689</v>
      </c>
    </row>
    <row r="904" spans="1:13" ht="52" customHeight="1">
      <c r="A904" s="81" t="s">
        <v>5690</v>
      </c>
      <c r="B904" s="145" t="s">
        <v>5691</v>
      </c>
      <c r="C904" s="57" t="s">
        <v>5662</v>
      </c>
      <c r="D904" s="93" t="s">
        <v>5692</v>
      </c>
      <c r="E904" s="100" t="s">
        <v>6458</v>
      </c>
      <c r="F904" s="81" t="s">
        <v>5693</v>
      </c>
      <c r="G904" s="94">
        <v>44679</v>
      </c>
      <c r="H904" s="152"/>
      <c r="I904" s="166"/>
      <c r="J904" s="90"/>
      <c r="K904" s="81" t="s">
        <v>132</v>
      </c>
      <c r="L904" s="81" t="s">
        <v>5694</v>
      </c>
      <c r="M904" s="81" t="s">
        <v>5695</v>
      </c>
    </row>
    <row r="905" spans="1:13" ht="78" customHeight="1">
      <c r="A905" s="81" t="s">
        <v>5998</v>
      </c>
      <c r="B905" s="145" t="s">
        <v>5712</v>
      </c>
      <c r="C905" s="57" t="s">
        <v>5699</v>
      </c>
      <c r="D905" s="93" t="s">
        <v>5706</v>
      </c>
      <c r="E905" s="100" t="s">
        <v>6458</v>
      </c>
      <c r="F905" s="81" t="s">
        <v>5707</v>
      </c>
      <c r="G905" s="94">
        <v>44712</v>
      </c>
      <c r="H905" s="152">
        <v>44742</v>
      </c>
      <c r="I905" s="166" t="s">
        <v>5770</v>
      </c>
      <c r="J905" s="90"/>
      <c r="K905" s="81" t="s">
        <v>5708</v>
      </c>
      <c r="L905" s="81" t="s">
        <v>5709</v>
      </c>
      <c r="M905" s="81" t="s">
        <v>5710</v>
      </c>
    </row>
    <row r="906" spans="1:13" ht="78" customHeight="1">
      <c r="A906" s="81" t="s">
        <v>5711</v>
      </c>
      <c r="B906" s="145" t="s">
        <v>5713</v>
      </c>
      <c r="C906" s="57" t="s">
        <v>5700</v>
      </c>
      <c r="D906" s="93" t="s">
        <v>5714</v>
      </c>
      <c r="E906" s="100" t="s">
        <v>6458</v>
      </c>
      <c r="F906" s="81" t="s">
        <v>5715</v>
      </c>
      <c r="G906" s="94">
        <v>44712</v>
      </c>
      <c r="H906" s="152">
        <v>44712</v>
      </c>
      <c r="I906" s="166" t="s">
        <v>5757</v>
      </c>
      <c r="J906" s="90"/>
      <c r="K906" s="81" t="s">
        <v>2411</v>
      </c>
      <c r="L906" s="81" t="s">
        <v>5716</v>
      </c>
      <c r="M906" s="81" t="s">
        <v>5717</v>
      </c>
    </row>
    <row r="907" spans="1:13" ht="104" customHeight="1">
      <c r="A907" s="81" t="s">
        <v>5718</v>
      </c>
      <c r="B907" s="145" t="s">
        <v>5719</v>
      </c>
      <c r="C907" s="57" t="s">
        <v>5701</v>
      </c>
      <c r="D907" s="93" t="s">
        <v>5720</v>
      </c>
      <c r="E907" s="100" t="s">
        <v>5721</v>
      </c>
      <c r="F907" s="81" t="s">
        <v>5798</v>
      </c>
      <c r="G907" s="94">
        <v>44712</v>
      </c>
      <c r="H907" s="152"/>
      <c r="I907" s="166"/>
      <c r="J907" s="90"/>
      <c r="K907" s="81" t="s">
        <v>140</v>
      </c>
      <c r="L907" s="81" t="s">
        <v>5722</v>
      </c>
      <c r="M907" s="81" t="s">
        <v>5723</v>
      </c>
    </row>
    <row r="908" spans="1:13" ht="65" customHeight="1">
      <c r="A908" s="81" t="s">
        <v>5724</v>
      </c>
      <c r="B908" s="145" t="s">
        <v>5725</v>
      </c>
      <c r="C908" s="57" t="s">
        <v>5702</v>
      </c>
      <c r="D908" s="93" t="s">
        <v>5726</v>
      </c>
      <c r="E908" s="100" t="s">
        <v>90</v>
      </c>
      <c r="F908" s="81" t="s">
        <v>5727</v>
      </c>
      <c r="G908" s="94">
        <v>44712</v>
      </c>
      <c r="H908" s="152"/>
      <c r="I908" s="166"/>
      <c r="J908" s="90"/>
      <c r="K908" s="81" t="s">
        <v>5583</v>
      </c>
      <c r="L908" s="81" t="s">
        <v>5728</v>
      </c>
      <c r="M908" s="81" t="s">
        <v>5729</v>
      </c>
    </row>
    <row r="909" spans="1:13" ht="65" customHeight="1">
      <c r="A909" s="81" t="s">
        <v>5730</v>
      </c>
      <c r="B909" s="145" t="s">
        <v>5731</v>
      </c>
      <c r="C909" s="57" t="s">
        <v>5703</v>
      </c>
      <c r="D909" s="93" t="s">
        <v>5732</v>
      </c>
      <c r="E909" s="100" t="s">
        <v>2091</v>
      </c>
      <c r="F909" s="81" t="s">
        <v>5734</v>
      </c>
      <c r="G909" s="94">
        <v>44712</v>
      </c>
      <c r="H909" s="152"/>
      <c r="I909" s="166"/>
      <c r="J909" s="90"/>
      <c r="K909" s="81" t="s">
        <v>3188</v>
      </c>
      <c r="L909" s="81" t="s">
        <v>5735</v>
      </c>
      <c r="M909" s="81" t="s">
        <v>5736</v>
      </c>
    </row>
    <row r="910" spans="1:13" ht="65" customHeight="1">
      <c r="A910" s="81" t="s">
        <v>5737</v>
      </c>
      <c r="B910" s="145" t="s">
        <v>5738</v>
      </c>
      <c r="C910" s="57" t="s">
        <v>5704</v>
      </c>
      <c r="D910" s="93" t="s">
        <v>5739</v>
      </c>
      <c r="E910" s="100" t="s">
        <v>91</v>
      </c>
      <c r="F910" s="81" t="s">
        <v>5733</v>
      </c>
      <c r="G910" s="94">
        <v>44712</v>
      </c>
      <c r="H910" s="152"/>
      <c r="I910" s="166"/>
      <c r="J910" s="90"/>
      <c r="K910" s="81" t="s">
        <v>3188</v>
      </c>
      <c r="L910" s="81" t="s">
        <v>5735</v>
      </c>
      <c r="M910" s="81" t="s">
        <v>5736</v>
      </c>
    </row>
    <row r="911" spans="1:13" ht="104" customHeight="1">
      <c r="A911" s="81" t="s">
        <v>5740</v>
      </c>
      <c r="B911" s="145" t="s">
        <v>5741</v>
      </c>
      <c r="C911" s="57" t="s">
        <v>5705</v>
      </c>
      <c r="D911" s="93" t="s">
        <v>5742</v>
      </c>
      <c r="E911" s="100" t="s">
        <v>6458</v>
      </c>
      <c r="F911" s="81" t="s">
        <v>5743</v>
      </c>
      <c r="G911" s="94">
        <v>44712</v>
      </c>
      <c r="H911" s="152"/>
      <c r="I911" s="166"/>
      <c r="J911" s="90"/>
      <c r="K911" s="81" t="s">
        <v>2411</v>
      </c>
      <c r="L911" s="81" t="s">
        <v>5744</v>
      </c>
      <c r="M911" s="81" t="s">
        <v>5745</v>
      </c>
    </row>
    <row r="912" spans="1:13" ht="52" customHeight="1">
      <c r="A912" s="81" t="s">
        <v>5775</v>
      </c>
      <c r="B912" s="145" t="s">
        <v>5776</v>
      </c>
      <c r="C912" s="57" t="s">
        <v>5772</v>
      </c>
      <c r="D912" s="93" t="s">
        <v>5773</v>
      </c>
      <c r="E912" s="100" t="s">
        <v>6458</v>
      </c>
      <c r="F912" s="81" t="s">
        <v>5777</v>
      </c>
      <c r="G912" s="94">
        <v>44742</v>
      </c>
      <c r="H912" s="152"/>
      <c r="I912" s="166"/>
      <c r="J912" s="90"/>
      <c r="K912" s="81" t="s">
        <v>130</v>
      </c>
      <c r="L912" s="81" t="s">
        <v>5793</v>
      </c>
      <c r="M912" s="81" t="s">
        <v>5774</v>
      </c>
    </row>
    <row r="913" spans="1:13" ht="65" customHeight="1">
      <c r="A913" s="81" t="s">
        <v>5780</v>
      </c>
      <c r="B913" s="145" t="s">
        <v>5782</v>
      </c>
      <c r="C913" s="57" t="s">
        <v>5778</v>
      </c>
      <c r="D913" s="93" t="s">
        <v>5781</v>
      </c>
      <c r="E913" s="100" t="s">
        <v>90</v>
      </c>
      <c r="F913" s="81" t="s">
        <v>5783</v>
      </c>
      <c r="G913" s="94">
        <v>44742</v>
      </c>
      <c r="H913" s="152">
        <v>44923</v>
      </c>
      <c r="I913" s="166" t="s">
        <v>7095</v>
      </c>
      <c r="J913" s="90"/>
      <c r="K913" s="81" t="s">
        <v>5784</v>
      </c>
      <c r="L913" s="81" t="s">
        <v>5785</v>
      </c>
      <c r="M913" s="81" t="s">
        <v>5786</v>
      </c>
    </row>
    <row r="914" spans="1:13" ht="65" customHeight="1">
      <c r="A914" s="81" t="s">
        <v>5787</v>
      </c>
      <c r="B914" s="145" t="s">
        <v>332</v>
      </c>
      <c r="C914" s="57" t="s">
        <v>5779</v>
      </c>
      <c r="D914" s="93" t="s">
        <v>5788</v>
      </c>
      <c r="E914" s="100" t="s">
        <v>5789</v>
      </c>
      <c r="F914" s="81" t="s">
        <v>5790</v>
      </c>
      <c r="G914" s="94">
        <v>44742</v>
      </c>
      <c r="H914" s="152"/>
      <c r="I914" s="166"/>
      <c r="J914" s="90"/>
      <c r="K914" s="81" t="s">
        <v>3188</v>
      </c>
      <c r="L914" s="81" t="s">
        <v>5792</v>
      </c>
      <c r="M914" s="81" t="s">
        <v>5791</v>
      </c>
    </row>
    <row r="915" spans="1:13" ht="39" customHeight="1">
      <c r="A915" s="81" t="s">
        <v>5801</v>
      </c>
      <c r="B915" s="145" t="s">
        <v>5802</v>
      </c>
      <c r="C915" s="57" t="s">
        <v>5803</v>
      </c>
      <c r="D915" s="93" t="s">
        <v>5804</v>
      </c>
      <c r="E915" s="100" t="s">
        <v>90</v>
      </c>
      <c r="F915" s="81" t="s">
        <v>5805</v>
      </c>
      <c r="G915" s="94">
        <v>44771</v>
      </c>
      <c r="H915" s="152"/>
      <c r="I915" s="166"/>
      <c r="J915" s="90"/>
      <c r="K915" s="81" t="s">
        <v>130</v>
      </c>
      <c r="L915" s="81" t="s">
        <v>5806</v>
      </c>
      <c r="M915" s="81" t="s">
        <v>5807</v>
      </c>
    </row>
    <row r="916" spans="1:13" ht="39" customHeight="1">
      <c r="A916" s="81" t="s">
        <v>5808</v>
      </c>
      <c r="B916" s="145" t="s">
        <v>5809</v>
      </c>
      <c r="C916" s="57" t="s">
        <v>5810</v>
      </c>
      <c r="D916" s="93" t="s">
        <v>5811</v>
      </c>
      <c r="E916" s="100" t="s">
        <v>6458</v>
      </c>
      <c r="F916" s="81" t="s">
        <v>5812</v>
      </c>
      <c r="G916" s="94">
        <v>44771</v>
      </c>
      <c r="H916" s="152"/>
      <c r="I916" s="166"/>
      <c r="J916" s="90"/>
      <c r="K916" s="81" t="s">
        <v>130</v>
      </c>
      <c r="L916" s="81" t="s">
        <v>5854</v>
      </c>
      <c r="M916" s="81" t="s">
        <v>5813</v>
      </c>
    </row>
    <row r="917" spans="1:13" ht="52" customHeight="1">
      <c r="A917" s="81" t="s">
        <v>5814</v>
      </c>
      <c r="B917" s="145" t="s">
        <v>5815</v>
      </c>
      <c r="C917" s="57" t="s">
        <v>5816</v>
      </c>
      <c r="D917" s="93" t="s">
        <v>5817</v>
      </c>
      <c r="E917" s="100" t="s">
        <v>2090</v>
      </c>
      <c r="F917" s="81" t="s">
        <v>5818</v>
      </c>
      <c r="G917" s="94">
        <v>44771</v>
      </c>
      <c r="H917" s="152" t="s">
        <v>7096</v>
      </c>
      <c r="I917" s="166" t="s">
        <v>7097</v>
      </c>
      <c r="J917" s="90"/>
      <c r="K917" s="81" t="s">
        <v>2102</v>
      </c>
      <c r="L917" s="81" t="s">
        <v>5826</v>
      </c>
      <c r="M917" s="81" t="s">
        <v>5819</v>
      </c>
    </row>
    <row r="918" spans="1:13" ht="52" customHeight="1">
      <c r="A918" s="81" t="s">
        <v>5820</v>
      </c>
      <c r="B918" s="145" t="s">
        <v>5821</v>
      </c>
      <c r="C918" s="57" t="s">
        <v>5822</v>
      </c>
      <c r="D918" s="93" t="s">
        <v>5823</v>
      </c>
      <c r="E918" s="100" t="s">
        <v>6458</v>
      </c>
      <c r="F918" s="95" t="s">
        <v>8542</v>
      </c>
      <c r="G918" s="94">
        <v>44771</v>
      </c>
      <c r="H918" s="152">
        <v>44804</v>
      </c>
      <c r="I918" s="166" t="s">
        <v>5856</v>
      </c>
      <c r="J918" s="90"/>
      <c r="K918" s="81" t="s">
        <v>130</v>
      </c>
      <c r="L918" s="81" t="s">
        <v>8543</v>
      </c>
      <c r="M918" s="81" t="s">
        <v>5827</v>
      </c>
    </row>
    <row r="919" spans="1:13" ht="52" customHeight="1">
      <c r="A919" s="81" t="s">
        <v>5828</v>
      </c>
      <c r="B919" s="145" t="s">
        <v>5829</v>
      </c>
      <c r="C919" s="57" t="s">
        <v>5830</v>
      </c>
      <c r="D919" s="93" t="s">
        <v>5811</v>
      </c>
      <c r="E919" s="100" t="s">
        <v>6458</v>
      </c>
      <c r="F919" s="81" t="s">
        <v>5831</v>
      </c>
      <c r="G919" s="94">
        <v>44771</v>
      </c>
      <c r="H919" s="152">
        <v>45044</v>
      </c>
      <c r="I919" s="166" t="s">
        <v>6096</v>
      </c>
      <c r="J919" s="90"/>
      <c r="K919" s="81" t="s">
        <v>2102</v>
      </c>
      <c r="L919" s="81" t="s">
        <v>5853</v>
      </c>
      <c r="M919" s="81" t="s">
        <v>5832</v>
      </c>
    </row>
    <row r="920" spans="1:13" ht="52" customHeight="1">
      <c r="A920" s="81" t="s">
        <v>5833</v>
      </c>
      <c r="B920" s="145" t="s">
        <v>5834</v>
      </c>
      <c r="C920" s="57" t="s">
        <v>5835</v>
      </c>
      <c r="D920" s="93" t="s">
        <v>5836</v>
      </c>
      <c r="E920" s="100" t="s">
        <v>158</v>
      </c>
      <c r="F920" s="81" t="s">
        <v>5837</v>
      </c>
      <c r="G920" s="94">
        <v>44771</v>
      </c>
      <c r="H920" s="152"/>
      <c r="I920" s="166"/>
      <c r="J920" s="90"/>
      <c r="K920" s="81" t="s">
        <v>5583</v>
      </c>
      <c r="L920" s="81" t="s">
        <v>6703</v>
      </c>
      <c r="M920" s="81" t="s">
        <v>5838</v>
      </c>
    </row>
    <row r="921" spans="1:13" ht="52" customHeight="1">
      <c r="A921" s="81" t="s">
        <v>5839</v>
      </c>
      <c r="B921" s="145" t="s">
        <v>5840</v>
      </c>
      <c r="C921" s="57" t="s">
        <v>5841</v>
      </c>
      <c r="D921" s="93" t="s">
        <v>5842</v>
      </c>
      <c r="E921" s="100" t="s">
        <v>90</v>
      </c>
      <c r="F921" s="81" t="s">
        <v>5843</v>
      </c>
      <c r="G921" s="94">
        <v>44771</v>
      </c>
      <c r="H921" s="152"/>
      <c r="I921" s="166"/>
      <c r="J921" s="90"/>
      <c r="K921" s="81" t="s">
        <v>2102</v>
      </c>
      <c r="L921" s="81" t="s">
        <v>5844</v>
      </c>
      <c r="M921" s="81" t="s">
        <v>5845</v>
      </c>
    </row>
    <row r="922" spans="1:13" ht="91" customHeight="1">
      <c r="A922" s="81" t="s">
        <v>5846</v>
      </c>
      <c r="B922" s="145" t="s">
        <v>5847</v>
      </c>
      <c r="C922" s="57" t="s">
        <v>5848</v>
      </c>
      <c r="D922" s="93" t="s">
        <v>5849</v>
      </c>
      <c r="E922" s="100" t="s">
        <v>6458</v>
      </c>
      <c r="F922" s="81" t="s">
        <v>5850</v>
      </c>
      <c r="G922" s="94">
        <v>44771</v>
      </c>
      <c r="H922" s="152">
        <v>44804</v>
      </c>
      <c r="I922" s="166" t="s">
        <v>5855</v>
      </c>
      <c r="J922" s="90"/>
      <c r="K922" s="81" t="s">
        <v>140</v>
      </c>
      <c r="L922" s="81" t="s">
        <v>5851</v>
      </c>
      <c r="M922" s="81" t="s">
        <v>5852</v>
      </c>
    </row>
    <row r="923" spans="1:13" ht="39" customHeight="1">
      <c r="A923" s="81" t="s">
        <v>5860</v>
      </c>
      <c r="B923" s="145" t="s">
        <v>5861</v>
      </c>
      <c r="C923" s="57" t="s">
        <v>5862</v>
      </c>
      <c r="D923" s="93" t="s">
        <v>5864</v>
      </c>
      <c r="E923" s="100" t="s">
        <v>6458</v>
      </c>
      <c r="F923" s="61" t="s">
        <v>5867</v>
      </c>
      <c r="G923" s="94">
        <v>44804</v>
      </c>
      <c r="H923" s="152">
        <v>44804</v>
      </c>
      <c r="I923" s="166" t="s">
        <v>5857</v>
      </c>
      <c r="J923" s="90"/>
      <c r="K923" s="81" t="s">
        <v>2411</v>
      </c>
      <c r="L923" s="81" t="s">
        <v>5877</v>
      </c>
      <c r="M923" s="81" t="s">
        <v>5870</v>
      </c>
    </row>
    <row r="924" spans="1:13" ht="52" customHeight="1">
      <c r="A924" s="81" t="s">
        <v>5871</v>
      </c>
      <c r="B924" s="145" t="s">
        <v>5872</v>
      </c>
      <c r="C924" s="57" t="s">
        <v>5863</v>
      </c>
      <c r="D924" s="93" t="s">
        <v>5873</v>
      </c>
      <c r="E924" s="100" t="s">
        <v>2466</v>
      </c>
      <c r="F924" s="61" t="s">
        <v>5874</v>
      </c>
      <c r="G924" s="94">
        <v>44804</v>
      </c>
      <c r="H924" s="152">
        <v>44834</v>
      </c>
      <c r="I924" s="166" t="s">
        <v>5909</v>
      </c>
      <c r="J924" s="90"/>
      <c r="K924" s="81" t="s">
        <v>2412</v>
      </c>
      <c r="L924" s="81" t="s">
        <v>5875</v>
      </c>
      <c r="M924" s="81" t="s">
        <v>5876</v>
      </c>
    </row>
    <row r="925" spans="1:13" ht="65" customHeight="1">
      <c r="A925" s="81" t="s">
        <v>5884</v>
      </c>
      <c r="B925" s="145" t="s">
        <v>5885</v>
      </c>
      <c r="C925" s="57" t="s">
        <v>5886</v>
      </c>
      <c r="D925" s="93" t="s">
        <v>5891</v>
      </c>
      <c r="E925" s="100" t="s">
        <v>2466</v>
      </c>
      <c r="F925" s="81" t="s">
        <v>5892</v>
      </c>
      <c r="G925" s="94">
        <v>44834</v>
      </c>
      <c r="H925" s="152">
        <v>44834</v>
      </c>
      <c r="I925" s="166" t="s">
        <v>5911</v>
      </c>
      <c r="J925" s="90"/>
      <c r="K925" s="81" t="s">
        <v>2411</v>
      </c>
      <c r="L925" s="81" t="s">
        <v>5893</v>
      </c>
      <c r="M925" s="81" t="s">
        <v>5894</v>
      </c>
    </row>
    <row r="926" spans="1:13" ht="65" customHeight="1">
      <c r="A926" s="81" t="s">
        <v>5895</v>
      </c>
      <c r="B926" s="145" t="s">
        <v>5896</v>
      </c>
      <c r="C926" s="57" t="s">
        <v>5887</v>
      </c>
      <c r="D926" s="93" t="s">
        <v>5897</v>
      </c>
      <c r="E926" s="100" t="s">
        <v>2466</v>
      </c>
      <c r="F926" s="81" t="s">
        <v>5898</v>
      </c>
      <c r="G926" s="94">
        <v>44834</v>
      </c>
      <c r="H926" s="152"/>
      <c r="I926" s="166"/>
      <c r="J926" s="90"/>
      <c r="K926" s="81" t="s">
        <v>2412</v>
      </c>
      <c r="L926" s="81" t="s">
        <v>5899</v>
      </c>
      <c r="M926" s="81" t="s">
        <v>5900</v>
      </c>
    </row>
    <row r="927" spans="1:13" ht="39" customHeight="1">
      <c r="A927" s="81" t="s">
        <v>5901</v>
      </c>
      <c r="B927" s="145" t="s">
        <v>5902</v>
      </c>
      <c r="C927" s="57" t="s">
        <v>5888</v>
      </c>
      <c r="D927" s="93" t="s">
        <v>5903</v>
      </c>
      <c r="E927" s="100" t="s">
        <v>131</v>
      </c>
      <c r="F927" s="81"/>
      <c r="G927" s="94">
        <v>44834</v>
      </c>
      <c r="H927" s="152"/>
      <c r="I927" s="166"/>
      <c r="J927" s="90"/>
      <c r="K927" s="81" t="s">
        <v>2412</v>
      </c>
      <c r="L927" s="81" t="s">
        <v>8299</v>
      </c>
      <c r="M927" s="81" t="s">
        <v>5904</v>
      </c>
    </row>
    <row r="928" spans="1:13" ht="52" customHeight="1">
      <c r="A928" s="81" t="s">
        <v>5905</v>
      </c>
      <c r="B928" s="145" t="s">
        <v>5906</v>
      </c>
      <c r="C928" s="57" t="s">
        <v>5889</v>
      </c>
      <c r="D928" s="93" t="s">
        <v>6827</v>
      </c>
      <c r="E928" s="100" t="s">
        <v>6458</v>
      </c>
      <c r="F928" s="81" t="s">
        <v>5907</v>
      </c>
      <c r="G928" s="94">
        <v>44834</v>
      </c>
      <c r="H928" s="152">
        <v>45380</v>
      </c>
      <c r="I928" s="166" t="s">
        <v>6882</v>
      </c>
      <c r="J928" s="90"/>
      <c r="K928" s="81" t="s">
        <v>140</v>
      </c>
      <c r="L928" s="81" t="s">
        <v>6702</v>
      </c>
      <c r="M928" s="81" t="s">
        <v>5908</v>
      </c>
    </row>
    <row r="929" spans="1:18" ht="78" customHeight="1">
      <c r="A929" s="81" t="s">
        <v>5968</v>
      </c>
      <c r="B929" s="145" t="s">
        <v>5969</v>
      </c>
      <c r="C929" s="57" t="s">
        <v>5890</v>
      </c>
      <c r="D929" s="93" t="s">
        <v>5970</v>
      </c>
      <c r="E929" s="100" t="s">
        <v>6458</v>
      </c>
      <c r="F929" s="81" t="s">
        <v>5971</v>
      </c>
      <c r="G929" s="94">
        <v>44865</v>
      </c>
      <c r="H929" s="152"/>
      <c r="I929" s="166"/>
      <c r="J929" s="90"/>
      <c r="K929" s="81" t="s">
        <v>140</v>
      </c>
      <c r="L929" s="81" t="s">
        <v>5972</v>
      </c>
      <c r="M929" s="81" t="s">
        <v>5973</v>
      </c>
    </row>
    <row r="930" spans="1:18" ht="52" customHeight="1">
      <c r="A930" s="81" t="s">
        <v>5975</v>
      </c>
      <c r="B930" s="145" t="s">
        <v>5976</v>
      </c>
      <c r="C930" s="57" t="s">
        <v>5974</v>
      </c>
      <c r="D930" s="93" t="s">
        <v>5977</v>
      </c>
      <c r="E930" s="100" t="s">
        <v>2466</v>
      </c>
      <c r="F930" s="81" t="s">
        <v>5978</v>
      </c>
      <c r="G930" s="94">
        <v>44865</v>
      </c>
      <c r="H930" s="152"/>
      <c r="I930" s="166"/>
      <c r="J930" s="90"/>
      <c r="K930" s="81" t="s">
        <v>140</v>
      </c>
      <c r="L930" s="81" t="s">
        <v>5979</v>
      </c>
      <c r="M930" s="81" t="s">
        <v>5980</v>
      </c>
    </row>
    <row r="931" spans="1:18" ht="78" customHeight="1">
      <c r="A931" s="81" t="s">
        <v>6007</v>
      </c>
      <c r="B931" s="145" t="s">
        <v>6013</v>
      </c>
      <c r="C931" s="57" t="s">
        <v>6005</v>
      </c>
      <c r="D931" s="93" t="s">
        <v>6008</v>
      </c>
      <c r="E931" s="100" t="s">
        <v>6458</v>
      </c>
      <c r="F931" s="81" t="s">
        <v>6009</v>
      </c>
      <c r="G931" s="94">
        <v>44895</v>
      </c>
      <c r="H931" s="152">
        <v>44923</v>
      </c>
      <c r="I931" s="166" t="s">
        <v>7094</v>
      </c>
      <c r="J931" s="90"/>
      <c r="K931" s="81" t="s">
        <v>3335</v>
      </c>
      <c r="L931" s="81" t="s">
        <v>6010</v>
      </c>
      <c r="M931" s="81" t="s">
        <v>6011</v>
      </c>
    </row>
    <row r="932" spans="1:18" ht="39" customHeight="1">
      <c r="A932" s="81" t="s">
        <v>6012</v>
      </c>
      <c r="B932" s="145" t="s">
        <v>6014</v>
      </c>
      <c r="C932" s="57" t="s">
        <v>6006</v>
      </c>
      <c r="D932" s="93" t="s">
        <v>6015</v>
      </c>
      <c r="E932" s="100" t="s">
        <v>2479</v>
      </c>
      <c r="F932" s="81" t="s">
        <v>6016</v>
      </c>
      <c r="G932" s="94">
        <v>44895</v>
      </c>
      <c r="H932" s="152">
        <v>45565</v>
      </c>
      <c r="I932" s="166" t="s">
        <v>7728</v>
      </c>
      <c r="J932" s="90"/>
      <c r="K932" s="81" t="s">
        <v>6017</v>
      </c>
      <c r="L932" s="81" t="s">
        <v>6018</v>
      </c>
      <c r="M932" s="81" t="s">
        <v>6019</v>
      </c>
    </row>
    <row r="933" spans="1:18" ht="65" customHeight="1">
      <c r="A933" s="81" t="s">
        <v>6024</v>
      </c>
      <c r="B933" s="145" t="s">
        <v>6025</v>
      </c>
      <c r="C933" s="57" t="s">
        <v>6026</v>
      </c>
      <c r="D933" s="93" t="s">
        <v>6028</v>
      </c>
      <c r="E933" s="100" t="s">
        <v>6458</v>
      </c>
      <c r="F933" s="81" t="s">
        <v>6029</v>
      </c>
      <c r="G933" s="94">
        <v>44923</v>
      </c>
      <c r="H933" s="152"/>
      <c r="I933" s="166"/>
      <c r="J933" s="90"/>
      <c r="K933" s="81" t="s">
        <v>165</v>
      </c>
      <c r="L933" s="81" t="s">
        <v>6030</v>
      </c>
      <c r="M933" s="81" t="s">
        <v>6031</v>
      </c>
    </row>
    <row r="934" spans="1:18" ht="52" customHeight="1">
      <c r="A934" s="81" t="s">
        <v>6032</v>
      </c>
      <c r="B934" s="145" t="s">
        <v>6033</v>
      </c>
      <c r="C934" s="57" t="s">
        <v>6027</v>
      </c>
      <c r="D934" s="93" t="s">
        <v>6034</v>
      </c>
      <c r="E934" s="100" t="s">
        <v>2466</v>
      </c>
      <c r="F934" s="81" t="s">
        <v>6035</v>
      </c>
      <c r="G934" s="94">
        <v>44923</v>
      </c>
      <c r="H934" s="152">
        <v>44957</v>
      </c>
      <c r="I934" s="166" t="s">
        <v>7098</v>
      </c>
      <c r="J934" s="90"/>
      <c r="K934" s="81" t="s">
        <v>2411</v>
      </c>
      <c r="L934" s="81" t="s">
        <v>6036</v>
      </c>
      <c r="M934" s="81" t="s">
        <v>6037</v>
      </c>
    </row>
    <row r="935" spans="1:18" ht="78" customHeight="1">
      <c r="A935" s="81" t="s">
        <v>6053</v>
      </c>
      <c r="B935" s="145" t="s">
        <v>6054</v>
      </c>
      <c r="C935" s="57" t="s">
        <v>6055</v>
      </c>
      <c r="D935" s="93" t="s">
        <v>6056</v>
      </c>
      <c r="E935" s="100" t="s">
        <v>6057</v>
      </c>
      <c r="F935" s="81" t="s">
        <v>6058</v>
      </c>
      <c r="G935" s="94">
        <v>44985</v>
      </c>
      <c r="H935" s="152"/>
      <c r="I935" s="166"/>
      <c r="J935" s="90"/>
      <c r="K935" s="81" t="s">
        <v>165</v>
      </c>
      <c r="L935" s="81" t="s">
        <v>6059</v>
      </c>
      <c r="M935" s="81" t="s">
        <v>6060</v>
      </c>
    </row>
    <row r="936" spans="1:18" ht="143" customHeight="1">
      <c r="A936" s="81" t="s">
        <v>6063</v>
      </c>
      <c r="B936" s="145" t="s">
        <v>6064</v>
      </c>
      <c r="C936" s="57" t="s">
        <v>6085</v>
      </c>
      <c r="D936" s="93" t="s">
        <v>6067</v>
      </c>
      <c r="E936" s="100" t="s">
        <v>6458</v>
      </c>
      <c r="F936" s="200" t="s">
        <v>6068</v>
      </c>
      <c r="G936" s="94">
        <v>45016</v>
      </c>
      <c r="H936" s="152"/>
      <c r="I936" s="166"/>
      <c r="J936" s="90"/>
      <c r="K936" s="81" t="s">
        <v>6069</v>
      </c>
      <c r="L936" s="81" t="s">
        <v>6070</v>
      </c>
      <c r="M936" s="81" t="s">
        <v>6071</v>
      </c>
    </row>
    <row r="937" spans="1:18" ht="52" customHeight="1">
      <c r="A937" s="81" t="s">
        <v>6072</v>
      </c>
      <c r="B937" s="145" t="s">
        <v>6073</v>
      </c>
      <c r="C937" s="57" t="s">
        <v>6065</v>
      </c>
      <c r="D937" s="93" t="s">
        <v>6074</v>
      </c>
      <c r="E937" s="100" t="s">
        <v>6458</v>
      </c>
      <c r="F937" s="81" t="s">
        <v>6075</v>
      </c>
      <c r="G937" s="94">
        <v>45016</v>
      </c>
      <c r="H937" s="152">
        <v>45565</v>
      </c>
      <c r="I937" s="166" t="s">
        <v>7648</v>
      </c>
      <c r="J937" s="90"/>
      <c r="K937" s="81" t="s">
        <v>6076</v>
      </c>
      <c r="L937" s="81" t="s">
        <v>6077</v>
      </c>
      <c r="M937" s="81" t="s">
        <v>6078</v>
      </c>
    </row>
    <row r="938" spans="1:18" ht="65" customHeight="1">
      <c r="A938" s="81" t="s">
        <v>6079</v>
      </c>
      <c r="B938" s="145" t="s">
        <v>6080</v>
      </c>
      <c r="C938" s="57" t="s">
        <v>6066</v>
      </c>
      <c r="D938" s="93" t="s">
        <v>6081</v>
      </c>
      <c r="E938" s="100" t="s">
        <v>6082</v>
      </c>
      <c r="F938" s="81" t="s">
        <v>6083</v>
      </c>
      <c r="G938" s="94">
        <v>45016</v>
      </c>
      <c r="H938" s="152"/>
      <c r="I938" s="166"/>
      <c r="J938" s="90"/>
      <c r="K938" s="81" t="s">
        <v>6069</v>
      </c>
      <c r="L938" s="81" t="s">
        <v>6086</v>
      </c>
      <c r="M938" s="81" t="s">
        <v>6084</v>
      </c>
    </row>
    <row r="939" spans="1:18" ht="52" customHeight="1">
      <c r="A939" s="81" t="s">
        <v>6098</v>
      </c>
      <c r="B939" s="145" t="s">
        <v>6099</v>
      </c>
      <c r="C939" s="90" t="s">
        <v>6100</v>
      </c>
      <c r="D939" s="93" t="s">
        <v>6101</v>
      </c>
      <c r="E939" s="100" t="s">
        <v>6102</v>
      </c>
      <c r="F939" s="61" t="s">
        <v>6103</v>
      </c>
      <c r="G939" s="94">
        <v>45044</v>
      </c>
      <c r="H939" s="148">
        <v>45625</v>
      </c>
      <c r="I939" s="153" t="s">
        <v>8293</v>
      </c>
      <c r="J939" s="90"/>
      <c r="K939" s="81" t="s">
        <v>6104</v>
      </c>
      <c r="L939" s="81" t="s">
        <v>6105</v>
      </c>
      <c r="M939" s="81" t="s">
        <v>6106</v>
      </c>
    </row>
    <row r="940" spans="1:18" ht="65" customHeight="1">
      <c r="A940" s="81" t="s">
        <v>6110</v>
      </c>
      <c r="B940" s="145" t="s">
        <v>6111</v>
      </c>
      <c r="C940" s="90" t="s">
        <v>6112</v>
      </c>
      <c r="D940" s="93" t="s">
        <v>6115</v>
      </c>
      <c r="E940" s="100" t="s">
        <v>6116</v>
      </c>
      <c r="F940" s="61" t="s">
        <v>6117</v>
      </c>
      <c r="G940" s="94">
        <v>45077</v>
      </c>
      <c r="H940" s="148"/>
      <c r="I940" s="153"/>
      <c r="J940" s="90"/>
      <c r="K940" s="81" t="s">
        <v>6118</v>
      </c>
      <c r="L940" s="81" t="s">
        <v>6133</v>
      </c>
      <c r="M940" s="81" t="s">
        <v>6119</v>
      </c>
    </row>
    <row r="941" spans="1:18" ht="39" customHeight="1">
      <c r="A941" s="81" t="s">
        <v>6120</v>
      </c>
      <c r="B941" s="145" t="s">
        <v>6121</v>
      </c>
      <c r="C941" s="90" t="s">
        <v>6113</v>
      </c>
      <c r="D941" s="93" t="s">
        <v>6122</v>
      </c>
      <c r="E941" s="100" t="s">
        <v>6458</v>
      </c>
      <c r="F941" s="61" t="s">
        <v>6123</v>
      </c>
      <c r="G941" s="94">
        <v>45077</v>
      </c>
      <c r="H941" s="148">
        <v>45107</v>
      </c>
      <c r="I941" s="153" t="s">
        <v>6235</v>
      </c>
      <c r="J941" s="90"/>
      <c r="K941" s="81" t="s">
        <v>6124</v>
      </c>
      <c r="L941" s="81" t="s">
        <v>8740</v>
      </c>
      <c r="M941" s="81" t="s">
        <v>6125</v>
      </c>
    </row>
    <row r="942" spans="1:18" ht="52" customHeight="1">
      <c r="A942" s="81" t="s">
        <v>6126</v>
      </c>
      <c r="B942" s="145" t="s">
        <v>6127</v>
      </c>
      <c r="C942" s="90" t="s">
        <v>6114</v>
      </c>
      <c r="D942" s="93" t="s">
        <v>6128</v>
      </c>
      <c r="E942" s="100" t="s">
        <v>6129</v>
      </c>
      <c r="F942" s="61" t="s">
        <v>6130</v>
      </c>
      <c r="G942" s="94">
        <v>45077</v>
      </c>
      <c r="H942" s="148"/>
      <c r="I942" s="153"/>
      <c r="J942" s="90"/>
      <c r="K942" s="81" t="s">
        <v>6118</v>
      </c>
      <c r="L942" s="81" t="s">
        <v>6131</v>
      </c>
      <c r="M942" s="81" t="s">
        <v>6132</v>
      </c>
    </row>
    <row r="943" spans="1:18" ht="78" customHeight="1">
      <c r="A943" s="81" t="s">
        <v>6157</v>
      </c>
      <c r="B943" s="145" t="s">
        <v>6158</v>
      </c>
      <c r="C943" s="90" t="s">
        <v>6173</v>
      </c>
      <c r="D943" s="93" t="s">
        <v>6186</v>
      </c>
      <c r="E943" s="100" t="s">
        <v>6187</v>
      </c>
      <c r="F943" s="81" t="s">
        <v>6188</v>
      </c>
      <c r="G943" s="94">
        <v>45107</v>
      </c>
      <c r="H943" s="148"/>
      <c r="I943" s="153"/>
      <c r="J943" s="90"/>
      <c r="K943" s="81" t="s">
        <v>6189</v>
      </c>
      <c r="L943" s="81" t="s">
        <v>6190</v>
      </c>
      <c r="M943" s="213" t="s">
        <v>6191</v>
      </c>
      <c r="N943" s="182"/>
      <c r="O943" s="182"/>
      <c r="P943" s="182"/>
      <c r="Q943" s="182"/>
      <c r="R943" s="182"/>
    </row>
    <row r="944" spans="1:18" ht="65" customHeight="1">
      <c r="A944" s="81" t="s">
        <v>6184</v>
      </c>
      <c r="B944" s="145" t="s">
        <v>6185</v>
      </c>
      <c r="C944" s="90" t="s">
        <v>6174</v>
      </c>
      <c r="D944" s="93" t="s">
        <v>6192</v>
      </c>
      <c r="E944" s="100" t="s">
        <v>6187</v>
      </c>
      <c r="F944" s="61" t="s">
        <v>6193</v>
      </c>
      <c r="G944" s="94">
        <v>45107</v>
      </c>
      <c r="H944" s="148"/>
      <c r="I944" s="153"/>
      <c r="J944" s="90"/>
      <c r="K944" s="81" t="s">
        <v>6194</v>
      </c>
      <c r="L944" s="81" t="s">
        <v>6195</v>
      </c>
      <c r="M944" s="81" t="s">
        <v>6196</v>
      </c>
    </row>
    <row r="945" spans="1:13" ht="65" customHeight="1">
      <c r="A945" s="81" t="s">
        <v>6159</v>
      </c>
      <c r="B945" s="145" t="s">
        <v>6160</v>
      </c>
      <c r="C945" s="90" t="s">
        <v>6175</v>
      </c>
      <c r="D945" s="93" t="s">
        <v>6197</v>
      </c>
      <c r="E945" s="100" t="s">
        <v>6458</v>
      </c>
      <c r="F945" s="61" t="s">
        <v>6198</v>
      </c>
      <c r="G945" s="94">
        <v>45107</v>
      </c>
      <c r="H945" s="148"/>
      <c r="I945" s="153"/>
      <c r="J945" s="90"/>
      <c r="K945" s="81" t="s">
        <v>6199</v>
      </c>
      <c r="L945" s="81" t="s">
        <v>6200</v>
      </c>
      <c r="M945" s="81" t="s">
        <v>6201</v>
      </c>
    </row>
    <row r="946" spans="1:13" ht="91" customHeight="1">
      <c r="A946" s="81" t="s">
        <v>6161</v>
      </c>
      <c r="B946" s="145" t="s">
        <v>6162</v>
      </c>
      <c r="C946" s="90" t="s">
        <v>6176</v>
      </c>
      <c r="D946" s="93" t="s">
        <v>6202</v>
      </c>
      <c r="E946" s="100" t="s">
        <v>6458</v>
      </c>
      <c r="F946" s="61" t="s">
        <v>6203</v>
      </c>
      <c r="G946" s="94">
        <v>45107</v>
      </c>
      <c r="H946" s="148">
        <v>45169</v>
      </c>
      <c r="I946" s="153" t="s">
        <v>6296</v>
      </c>
      <c r="J946" s="90"/>
      <c r="K946" s="81" t="s">
        <v>6204</v>
      </c>
      <c r="L946" s="105" t="s">
        <v>6205</v>
      </c>
      <c r="M946" s="81" t="s">
        <v>6206</v>
      </c>
    </row>
    <row r="947" spans="1:13" ht="39" customHeight="1">
      <c r="A947" s="81" t="s">
        <v>6163</v>
      </c>
      <c r="B947" s="145" t="s">
        <v>6164</v>
      </c>
      <c r="C947" s="90" t="s">
        <v>6177</v>
      </c>
      <c r="D947" s="93" t="s">
        <v>6207</v>
      </c>
      <c r="E947" s="100" t="s">
        <v>6208</v>
      </c>
      <c r="F947" s="61" t="s">
        <v>6209</v>
      </c>
      <c r="G947" s="94">
        <v>45107</v>
      </c>
      <c r="H947" s="148"/>
      <c r="I947" s="153"/>
      <c r="J947" s="90"/>
      <c r="K947" s="81" t="s">
        <v>6210</v>
      </c>
      <c r="L947" s="183" t="s">
        <v>6211</v>
      </c>
      <c r="M947" s="81" t="s">
        <v>6212</v>
      </c>
    </row>
    <row r="948" spans="1:13" ht="39" customHeight="1">
      <c r="A948" s="81" t="s">
        <v>6165</v>
      </c>
      <c r="B948" s="145" t="s">
        <v>6166</v>
      </c>
      <c r="C948" s="90" t="s">
        <v>6178</v>
      </c>
      <c r="D948" s="93" t="s">
        <v>6213</v>
      </c>
      <c r="E948" s="100" t="s">
        <v>6214</v>
      </c>
      <c r="F948" s="61" t="s">
        <v>6215</v>
      </c>
      <c r="G948" s="94">
        <v>45107</v>
      </c>
      <c r="H948" s="148">
        <v>45138</v>
      </c>
      <c r="I948" s="153" t="s">
        <v>6234</v>
      </c>
      <c r="J948" s="90"/>
      <c r="K948" s="81" t="s">
        <v>6210</v>
      </c>
      <c r="L948" s="81" t="s">
        <v>6216</v>
      </c>
      <c r="M948" s="81" t="s">
        <v>6217</v>
      </c>
    </row>
    <row r="949" spans="1:13" ht="78" customHeight="1">
      <c r="A949" s="81" t="s">
        <v>6168</v>
      </c>
      <c r="B949" s="145" t="s">
        <v>6167</v>
      </c>
      <c r="C949" s="90" t="s">
        <v>6179</v>
      </c>
      <c r="D949" s="93" t="s">
        <v>6218</v>
      </c>
      <c r="E949" s="100" t="s">
        <v>6458</v>
      </c>
      <c r="F949" s="61" t="s">
        <v>6219</v>
      </c>
      <c r="G949" s="94">
        <v>45107</v>
      </c>
      <c r="H949" s="148"/>
      <c r="I949" s="153"/>
      <c r="J949" s="90"/>
      <c r="K949" s="81" t="s">
        <v>6220</v>
      </c>
      <c r="L949" s="81" t="s">
        <v>6232</v>
      </c>
      <c r="M949" s="81" t="s">
        <v>6221</v>
      </c>
    </row>
    <row r="950" spans="1:13" ht="39" customHeight="1">
      <c r="A950" s="81" t="s">
        <v>6169</v>
      </c>
      <c r="B950" s="145" t="s">
        <v>6170</v>
      </c>
      <c r="C950" s="90" t="s">
        <v>6180</v>
      </c>
      <c r="D950" s="93" t="s">
        <v>6222</v>
      </c>
      <c r="E950" s="100" t="s">
        <v>6458</v>
      </c>
      <c r="F950" s="61" t="s">
        <v>6224</v>
      </c>
      <c r="G950" s="94">
        <v>45107</v>
      </c>
      <c r="H950" s="148">
        <v>45168</v>
      </c>
      <c r="I950" s="153" t="s">
        <v>7101</v>
      </c>
      <c r="J950" s="90"/>
      <c r="K950" s="81" t="s">
        <v>2125</v>
      </c>
      <c r="L950" s="81" t="s">
        <v>6225</v>
      </c>
      <c r="M950" s="81" t="s">
        <v>6226</v>
      </c>
    </row>
    <row r="951" spans="1:13" ht="52" customHeight="1">
      <c r="A951" s="81" t="s">
        <v>6171</v>
      </c>
      <c r="B951" s="145" t="s">
        <v>6172</v>
      </c>
      <c r="C951" s="90" t="s">
        <v>6183</v>
      </c>
      <c r="D951" s="93" t="s">
        <v>6181</v>
      </c>
      <c r="E951" s="100" t="s">
        <v>6458</v>
      </c>
      <c r="F951" s="61" t="s">
        <v>6182</v>
      </c>
      <c r="G951" s="94">
        <v>45107</v>
      </c>
      <c r="H951" s="148"/>
      <c r="I951" s="153"/>
      <c r="J951" s="90"/>
      <c r="K951" s="81" t="s">
        <v>6199</v>
      </c>
      <c r="L951" s="81" t="s">
        <v>8356</v>
      </c>
      <c r="M951" s="81" t="s">
        <v>6227</v>
      </c>
    </row>
    <row r="952" spans="1:13" ht="117" customHeight="1">
      <c r="A952" s="81" t="s">
        <v>6260</v>
      </c>
      <c r="B952" s="145" t="s">
        <v>6261</v>
      </c>
      <c r="C952" s="90" t="s">
        <v>6251</v>
      </c>
      <c r="D952" s="93" t="s">
        <v>6262</v>
      </c>
      <c r="E952" s="100" t="s">
        <v>6458</v>
      </c>
      <c r="F952" s="81" t="s">
        <v>6263</v>
      </c>
      <c r="G952" s="94">
        <v>45138</v>
      </c>
      <c r="H952" s="148"/>
      <c r="I952" s="153"/>
      <c r="J952" s="90"/>
      <c r="K952" s="81" t="s">
        <v>130</v>
      </c>
      <c r="L952" s="81" t="s">
        <v>6264</v>
      </c>
      <c r="M952" s="81" t="s">
        <v>6265</v>
      </c>
    </row>
    <row r="953" spans="1:13" ht="143" customHeight="1">
      <c r="A953" s="81" t="s">
        <v>6266</v>
      </c>
      <c r="B953" s="145" t="s">
        <v>6267</v>
      </c>
      <c r="C953" s="90" t="s">
        <v>6252</v>
      </c>
      <c r="D953" s="93" t="s">
        <v>6268</v>
      </c>
      <c r="E953" s="100" t="s">
        <v>6458</v>
      </c>
      <c r="F953" s="81" t="s">
        <v>6263</v>
      </c>
      <c r="G953" s="94">
        <v>45138</v>
      </c>
      <c r="H953" s="148"/>
      <c r="I953" s="153"/>
      <c r="J953" s="90"/>
      <c r="K953" s="81" t="s">
        <v>130</v>
      </c>
      <c r="L953" s="81" t="s">
        <v>6264</v>
      </c>
      <c r="M953" s="81" t="s">
        <v>6265</v>
      </c>
    </row>
    <row r="954" spans="1:13" ht="91" customHeight="1">
      <c r="A954" s="81" t="s">
        <v>6269</v>
      </c>
      <c r="B954" s="145" t="s">
        <v>6270</v>
      </c>
      <c r="C954" s="90" t="s">
        <v>6253</v>
      </c>
      <c r="D954" s="93" t="s">
        <v>6271</v>
      </c>
      <c r="E954" s="100" t="s">
        <v>6458</v>
      </c>
      <c r="F954" s="81" t="s">
        <v>6263</v>
      </c>
      <c r="G954" s="94">
        <v>45138</v>
      </c>
      <c r="H954" s="148"/>
      <c r="I954" s="153"/>
      <c r="J954" s="90"/>
      <c r="K954" s="81" t="s">
        <v>130</v>
      </c>
      <c r="L954" s="81" t="s">
        <v>6264</v>
      </c>
      <c r="M954" s="81" t="s">
        <v>6265</v>
      </c>
    </row>
    <row r="955" spans="1:13" ht="91" customHeight="1">
      <c r="A955" s="81" t="s">
        <v>6272</v>
      </c>
      <c r="B955" s="145" t="s">
        <v>6273</v>
      </c>
      <c r="C955" s="90" t="s">
        <v>6254</v>
      </c>
      <c r="D955" s="93" t="s">
        <v>6274</v>
      </c>
      <c r="E955" s="100" t="s">
        <v>6458</v>
      </c>
      <c r="F955" s="81" t="s">
        <v>6263</v>
      </c>
      <c r="G955" s="94">
        <v>45138</v>
      </c>
      <c r="H955" s="148"/>
      <c r="I955" s="153"/>
      <c r="J955" s="90"/>
      <c r="K955" s="81" t="s">
        <v>130</v>
      </c>
      <c r="L955" s="81" t="s">
        <v>6264</v>
      </c>
      <c r="M955" s="81" t="s">
        <v>6265</v>
      </c>
    </row>
    <row r="956" spans="1:13" ht="91" customHeight="1">
      <c r="A956" s="81" t="s">
        <v>6275</v>
      </c>
      <c r="B956" s="145" t="s">
        <v>6277</v>
      </c>
      <c r="C956" s="90" t="s">
        <v>6430</v>
      </c>
      <c r="D956" s="93" t="s">
        <v>6276</v>
      </c>
      <c r="E956" s="100" t="s">
        <v>6458</v>
      </c>
      <c r="F956" s="81" t="s">
        <v>6263</v>
      </c>
      <c r="G956" s="94">
        <v>45138</v>
      </c>
      <c r="H956" s="148"/>
      <c r="I956" s="153"/>
      <c r="J956" s="90"/>
      <c r="K956" s="81" t="s">
        <v>130</v>
      </c>
      <c r="L956" s="81" t="s">
        <v>6264</v>
      </c>
      <c r="M956" s="81" t="s">
        <v>6265</v>
      </c>
    </row>
    <row r="957" spans="1:13" ht="117" customHeight="1">
      <c r="A957" s="81" t="s">
        <v>6279</v>
      </c>
      <c r="B957" s="145" t="s">
        <v>6280</v>
      </c>
      <c r="C957" s="90" t="s">
        <v>6255</v>
      </c>
      <c r="D957" s="93" t="s">
        <v>6278</v>
      </c>
      <c r="E957" s="100" t="s">
        <v>6458</v>
      </c>
      <c r="F957" s="81" t="s">
        <v>6263</v>
      </c>
      <c r="G957" s="94">
        <v>45138</v>
      </c>
      <c r="H957" s="148"/>
      <c r="I957" s="153"/>
      <c r="J957" s="90"/>
      <c r="K957" s="81" t="s">
        <v>130</v>
      </c>
      <c r="L957" s="81" t="s">
        <v>6264</v>
      </c>
      <c r="M957" s="81" t="s">
        <v>6265</v>
      </c>
    </row>
    <row r="958" spans="1:13" ht="91" customHeight="1">
      <c r="A958" s="81" t="s">
        <v>6282</v>
      </c>
      <c r="B958" s="145" t="s">
        <v>6283</v>
      </c>
      <c r="C958" s="90" t="s">
        <v>6256</v>
      </c>
      <c r="D958" s="93" t="s">
        <v>6281</v>
      </c>
      <c r="E958" s="100" t="s">
        <v>6458</v>
      </c>
      <c r="F958" s="81" t="s">
        <v>6263</v>
      </c>
      <c r="G958" s="94">
        <v>45138</v>
      </c>
      <c r="H958" s="148"/>
      <c r="I958" s="153"/>
      <c r="J958" s="90"/>
      <c r="K958" s="81" t="s">
        <v>130</v>
      </c>
      <c r="L958" s="81" t="s">
        <v>6264</v>
      </c>
      <c r="M958" s="81" t="s">
        <v>6265</v>
      </c>
    </row>
    <row r="959" spans="1:13" ht="104" customHeight="1">
      <c r="A959" s="81" t="s">
        <v>6285</v>
      </c>
      <c r="B959" s="145" t="s">
        <v>6286</v>
      </c>
      <c r="C959" s="90" t="s">
        <v>6257</v>
      </c>
      <c r="D959" s="93" t="s">
        <v>6284</v>
      </c>
      <c r="E959" s="100" t="s">
        <v>6458</v>
      </c>
      <c r="F959" s="81" t="s">
        <v>6263</v>
      </c>
      <c r="G959" s="94">
        <v>45138</v>
      </c>
      <c r="H959" s="148"/>
      <c r="I959" s="153"/>
      <c r="J959" s="90"/>
      <c r="K959" s="81" t="s">
        <v>130</v>
      </c>
      <c r="L959" s="81" t="s">
        <v>6264</v>
      </c>
      <c r="M959" s="81" t="s">
        <v>6265</v>
      </c>
    </row>
    <row r="960" spans="1:13" ht="91" customHeight="1">
      <c r="A960" s="81" t="s">
        <v>6291</v>
      </c>
      <c r="B960" s="145" t="s">
        <v>6287</v>
      </c>
      <c r="C960" s="90" t="s">
        <v>6258</v>
      </c>
      <c r="D960" s="93" t="s">
        <v>6288</v>
      </c>
      <c r="E960" s="100" t="s">
        <v>6458</v>
      </c>
      <c r="F960" s="81" t="s">
        <v>6263</v>
      </c>
      <c r="G960" s="94">
        <v>45138</v>
      </c>
      <c r="H960" s="148"/>
      <c r="I960" s="153"/>
      <c r="J960" s="90"/>
      <c r="K960" s="81" t="s">
        <v>130</v>
      </c>
      <c r="L960" s="81" t="s">
        <v>6264</v>
      </c>
      <c r="M960" s="81" t="s">
        <v>6265</v>
      </c>
    </row>
    <row r="961" spans="1:13" ht="104" customHeight="1">
      <c r="A961" s="81" t="s">
        <v>6293</v>
      </c>
      <c r="B961" s="145" t="s">
        <v>6294</v>
      </c>
      <c r="C961" s="90" t="s">
        <v>6259</v>
      </c>
      <c r="D961" s="93" t="s">
        <v>6292</v>
      </c>
      <c r="E961" s="100" t="s">
        <v>6289</v>
      </c>
      <c r="F961" s="81" t="s">
        <v>6263</v>
      </c>
      <c r="G961" s="94">
        <v>45138</v>
      </c>
      <c r="H961" s="148"/>
      <c r="I961" s="153"/>
      <c r="J961" s="90"/>
      <c r="K961" s="81" t="s">
        <v>130</v>
      </c>
      <c r="L961" s="81" t="s">
        <v>6264</v>
      </c>
      <c r="M961" s="81" t="s">
        <v>6265</v>
      </c>
    </row>
    <row r="962" spans="1:13" ht="52" customHeight="1">
      <c r="A962" s="81" t="s">
        <v>6307</v>
      </c>
      <c r="B962" s="145" t="s">
        <v>6308</v>
      </c>
      <c r="C962" s="90" t="s">
        <v>6290</v>
      </c>
      <c r="D962" s="93" t="s">
        <v>6348</v>
      </c>
      <c r="E962" s="100" t="s">
        <v>6458</v>
      </c>
      <c r="F962" s="61" t="s">
        <v>6349</v>
      </c>
      <c r="G962" s="94">
        <v>45169</v>
      </c>
      <c r="H962" s="148"/>
      <c r="I962" s="153"/>
      <c r="J962" s="90"/>
      <c r="K962" s="81" t="s">
        <v>6350</v>
      </c>
      <c r="L962" s="81" t="s">
        <v>6351</v>
      </c>
      <c r="M962" s="81" t="s">
        <v>6352</v>
      </c>
    </row>
    <row r="963" spans="1:13" ht="91" customHeight="1">
      <c r="A963" s="81" t="s">
        <v>6353</v>
      </c>
      <c r="B963" s="145" t="s">
        <v>6354</v>
      </c>
      <c r="C963" s="90" t="s">
        <v>6309</v>
      </c>
      <c r="D963" s="93" t="s">
        <v>6355</v>
      </c>
      <c r="E963" s="100" t="s">
        <v>6458</v>
      </c>
      <c r="F963" s="61" t="s">
        <v>6356</v>
      </c>
      <c r="G963" s="94">
        <v>45169</v>
      </c>
      <c r="H963" s="148"/>
      <c r="I963" s="153"/>
      <c r="J963" s="90"/>
      <c r="K963" s="81" t="s">
        <v>6357</v>
      </c>
      <c r="L963" s="81" t="s">
        <v>6358</v>
      </c>
      <c r="M963" s="81" t="s">
        <v>6359</v>
      </c>
    </row>
    <row r="964" spans="1:13" ht="39" customHeight="1">
      <c r="A964" s="81" t="s">
        <v>6360</v>
      </c>
      <c r="B964" s="145" t="s">
        <v>6361</v>
      </c>
      <c r="C964" s="90" t="s">
        <v>6310</v>
      </c>
      <c r="D964" s="93" t="s">
        <v>6362</v>
      </c>
      <c r="E964" s="100" t="s">
        <v>6458</v>
      </c>
      <c r="F964" s="61" t="s">
        <v>6363</v>
      </c>
      <c r="G964" s="94">
        <v>45169</v>
      </c>
      <c r="H964" s="148"/>
      <c r="I964" s="153"/>
      <c r="J964" s="90"/>
      <c r="K964" s="81" t="s">
        <v>6364</v>
      </c>
      <c r="L964" s="81" t="s">
        <v>6365</v>
      </c>
      <c r="M964" s="81" t="s">
        <v>6366</v>
      </c>
    </row>
    <row r="965" spans="1:13" ht="52" customHeight="1">
      <c r="A965" s="81" t="s">
        <v>6384</v>
      </c>
      <c r="B965" s="145" t="s">
        <v>6367</v>
      </c>
      <c r="C965" s="90" t="s">
        <v>6311</v>
      </c>
      <c r="D965" s="93" t="s">
        <v>6385</v>
      </c>
      <c r="E965" s="100" t="s">
        <v>6458</v>
      </c>
      <c r="F965" s="61" t="s">
        <v>6386</v>
      </c>
      <c r="G965" s="94">
        <v>45169</v>
      </c>
      <c r="H965" s="148" t="s">
        <v>6483</v>
      </c>
      <c r="I965" s="153" t="s">
        <v>6485</v>
      </c>
      <c r="J965" s="90"/>
      <c r="K965" s="81" t="s">
        <v>6387</v>
      </c>
      <c r="L965" s="81" t="s">
        <v>6432</v>
      </c>
      <c r="M965" s="81" t="s">
        <v>6388</v>
      </c>
    </row>
    <row r="966" spans="1:13" ht="52" customHeight="1">
      <c r="A966" s="81" t="s">
        <v>6389</v>
      </c>
      <c r="B966" s="145" t="s">
        <v>6368</v>
      </c>
      <c r="C966" s="90" t="s">
        <v>6312</v>
      </c>
      <c r="D966" s="93" t="s">
        <v>6390</v>
      </c>
      <c r="E966" s="100" t="s">
        <v>6391</v>
      </c>
      <c r="F966" s="61" t="s">
        <v>6392</v>
      </c>
      <c r="G966" s="94">
        <v>45169</v>
      </c>
      <c r="H966" s="148"/>
      <c r="I966" s="153"/>
      <c r="J966" s="90"/>
      <c r="K966" s="81" t="s">
        <v>6387</v>
      </c>
      <c r="L966" s="81" t="s">
        <v>6434</v>
      </c>
      <c r="M966" s="81" t="s">
        <v>6393</v>
      </c>
    </row>
    <row r="967" spans="1:13" ht="39" customHeight="1">
      <c r="A967" s="81" t="s">
        <v>6394</v>
      </c>
      <c r="B967" s="145" t="s">
        <v>6369</v>
      </c>
      <c r="C967" s="90" t="s">
        <v>6313</v>
      </c>
      <c r="D967" s="93" t="s">
        <v>6395</v>
      </c>
      <c r="E967" s="100" t="s">
        <v>6458</v>
      </c>
      <c r="F967" s="61" t="s">
        <v>6396</v>
      </c>
      <c r="G967" s="94">
        <v>45169</v>
      </c>
      <c r="H967" s="148"/>
      <c r="I967" s="153"/>
      <c r="J967" s="90"/>
      <c r="K967" s="81" t="s">
        <v>150</v>
      </c>
      <c r="L967" s="81" t="s">
        <v>7310</v>
      </c>
      <c r="M967" s="81" t="s">
        <v>6397</v>
      </c>
    </row>
    <row r="968" spans="1:13" ht="39" customHeight="1">
      <c r="A968" s="81" t="s">
        <v>6398</v>
      </c>
      <c r="B968" s="145" t="s">
        <v>6370</v>
      </c>
      <c r="C968" s="90" t="s">
        <v>6314</v>
      </c>
      <c r="D968" s="93" t="s">
        <v>6399</v>
      </c>
      <c r="E968" s="100" t="s">
        <v>6400</v>
      </c>
      <c r="F968" s="61" t="s">
        <v>6401</v>
      </c>
      <c r="G968" s="94">
        <v>45169</v>
      </c>
      <c r="H968" s="148"/>
      <c r="I968" s="153"/>
      <c r="J968" s="90"/>
      <c r="K968" s="81" t="s">
        <v>6387</v>
      </c>
      <c r="L968" s="81" t="s">
        <v>7872</v>
      </c>
      <c r="M968" s="81" t="s">
        <v>6402</v>
      </c>
    </row>
    <row r="969" spans="1:13" ht="65" customHeight="1">
      <c r="A969" s="81" t="s">
        <v>6403</v>
      </c>
      <c r="B969" s="145" t="s">
        <v>6371</v>
      </c>
      <c r="C969" s="90" t="s">
        <v>6608</v>
      </c>
      <c r="D969" s="93" t="s">
        <v>6404</v>
      </c>
      <c r="E969" s="100" t="s">
        <v>6391</v>
      </c>
      <c r="F969" s="61" t="s">
        <v>6405</v>
      </c>
      <c r="G969" s="94">
        <v>45169</v>
      </c>
      <c r="H969" s="148">
        <v>45230</v>
      </c>
      <c r="I969" s="153" t="s">
        <v>6607</v>
      </c>
      <c r="J969" s="90"/>
      <c r="K969" s="81" t="s">
        <v>6406</v>
      </c>
      <c r="L969" s="81" t="s">
        <v>6407</v>
      </c>
      <c r="M969" s="81" t="s">
        <v>6408</v>
      </c>
    </row>
    <row r="970" spans="1:13" ht="52" customHeight="1">
      <c r="A970" s="81" t="s">
        <v>6377</v>
      </c>
      <c r="B970" s="145" t="s">
        <v>6372</v>
      </c>
      <c r="C970" s="90" t="s">
        <v>6315</v>
      </c>
      <c r="D970" s="93" t="s">
        <v>6378</v>
      </c>
      <c r="E970" s="100" t="s">
        <v>6458</v>
      </c>
      <c r="F970" s="61" t="s">
        <v>6379</v>
      </c>
      <c r="G970" s="94">
        <v>45169</v>
      </c>
      <c r="H970" s="148">
        <v>45169</v>
      </c>
      <c r="I970" s="153" t="s">
        <v>7102</v>
      </c>
      <c r="J970" s="90"/>
      <c r="K970" s="81" t="s">
        <v>6357</v>
      </c>
      <c r="L970" s="81" t="s">
        <v>6381</v>
      </c>
      <c r="M970" s="81" t="s">
        <v>6383</v>
      </c>
    </row>
    <row r="971" spans="1:13" ht="26" customHeight="1">
      <c r="A971" s="81" t="s">
        <v>6409</v>
      </c>
      <c r="B971" s="145" t="s">
        <v>6373</v>
      </c>
      <c r="C971" s="90" t="s">
        <v>6431</v>
      </c>
      <c r="D971" s="93" t="s">
        <v>6410</v>
      </c>
      <c r="E971" s="100" t="s">
        <v>6458</v>
      </c>
      <c r="F971" s="81"/>
      <c r="G971" s="94">
        <v>45169</v>
      </c>
      <c r="H971" s="148"/>
      <c r="I971" s="153"/>
      <c r="J971" s="90"/>
      <c r="K971" s="81" t="s">
        <v>6411</v>
      </c>
      <c r="L971" s="81" t="s">
        <v>6412</v>
      </c>
      <c r="M971" s="81" t="s">
        <v>6413</v>
      </c>
    </row>
    <row r="972" spans="1:13" ht="91" customHeight="1">
      <c r="A972" s="81" t="s">
        <v>6414</v>
      </c>
      <c r="B972" s="145" t="s">
        <v>6374</v>
      </c>
      <c r="C972" s="90" t="s">
        <v>6682</v>
      </c>
      <c r="D972" s="93" t="s">
        <v>6415</v>
      </c>
      <c r="E972" s="100" t="s">
        <v>6458</v>
      </c>
      <c r="F972" s="61" t="s">
        <v>6416</v>
      </c>
      <c r="G972" s="94">
        <v>45169</v>
      </c>
      <c r="H972" s="148">
        <v>45260</v>
      </c>
      <c r="I972" s="153" t="s">
        <v>7090</v>
      </c>
      <c r="J972" s="90"/>
      <c r="K972" s="81" t="s">
        <v>2125</v>
      </c>
      <c r="L972" s="81" t="s">
        <v>6417</v>
      </c>
      <c r="M972" s="81" t="s">
        <v>6418</v>
      </c>
    </row>
    <row r="973" spans="1:13" ht="39" customHeight="1">
      <c r="A973" s="81" t="s">
        <v>6419</v>
      </c>
      <c r="B973" s="145" t="s">
        <v>6375</v>
      </c>
      <c r="C973" s="90" t="s">
        <v>6316</v>
      </c>
      <c r="D973" s="93" t="s">
        <v>6420</v>
      </c>
      <c r="E973" s="100" t="s">
        <v>6421</v>
      </c>
      <c r="F973" s="61" t="s">
        <v>6422</v>
      </c>
      <c r="G973" s="94">
        <v>45169</v>
      </c>
      <c r="H973" s="148"/>
      <c r="I973" s="153"/>
      <c r="J973" s="90"/>
      <c r="K973" s="81" t="s">
        <v>589</v>
      </c>
      <c r="L973" s="81" t="s">
        <v>6423</v>
      </c>
      <c r="M973" s="81" t="s">
        <v>6424</v>
      </c>
    </row>
    <row r="974" spans="1:13" ht="117" customHeight="1">
      <c r="A974" s="81" t="s">
        <v>6425</v>
      </c>
      <c r="B974" s="145" t="s">
        <v>6376</v>
      </c>
      <c r="C974" s="90" t="s">
        <v>6317</v>
      </c>
      <c r="D974" s="93" t="s">
        <v>6426</v>
      </c>
      <c r="E974" s="100" t="s">
        <v>6458</v>
      </c>
      <c r="F974" s="61" t="s">
        <v>6427</v>
      </c>
      <c r="G974" s="94">
        <v>45169</v>
      </c>
      <c r="H974" s="148"/>
      <c r="I974" s="153"/>
      <c r="J974" s="90"/>
      <c r="K974" s="81" t="s">
        <v>6387</v>
      </c>
      <c r="L974" s="81" t="s">
        <v>6428</v>
      </c>
      <c r="M974" s="81" t="s">
        <v>6429</v>
      </c>
    </row>
    <row r="975" spans="1:13" ht="39" customHeight="1">
      <c r="A975" s="81" t="s">
        <v>6482</v>
      </c>
      <c r="B975" s="145" t="s">
        <v>6435</v>
      </c>
      <c r="C975" s="90" t="s">
        <v>6318</v>
      </c>
      <c r="D975" s="93" t="s">
        <v>6436</v>
      </c>
      <c r="E975" s="100" t="s">
        <v>6437</v>
      </c>
      <c r="F975" s="61" t="s">
        <v>6438</v>
      </c>
      <c r="G975" s="94">
        <v>45198</v>
      </c>
      <c r="H975" s="148">
        <v>45198</v>
      </c>
      <c r="I975" s="153" t="s">
        <v>7104</v>
      </c>
      <c r="J975" s="90" t="s">
        <v>8850</v>
      </c>
      <c r="K975" s="81" t="s">
        <v>6439</v>
      </c>
      <c r="L975" s="81" t="s">
        <v>6440</v>
      </c>
      <c r="M975" s="81" t="s">
        <v>6479</v>
      </c>
    </row>
    <row r="976" spans="1:13" ht="39" customHeight="1">
      <c r="A976" s="81" t="s">
        <v>6441</v>
      </c>
      <c r="B976" s="145" t="s">
        <v>6442</v>
      </c>
      <c r="C976" s="90" t="s">
        <v>6319</v>
      </c>
      <c r="D976" s="93" t="s">
        <v>6443</v>
      </c>
      <c r="E976" s="100" t="s">
        <v>610</v>
      </c>
      <c r="F976" s="61" t="s">
        <v>6444</v>
      </c>
      <c r="G976" s="94">
        <v>45198</v>
      </c>
      <c r="H976" s="148"/>
      <c r="I976" s="153"/>
      <c r="J976" s="90"/>
      <c r="K976" s="81" t="s">
        <v>6445</v>
      </c>
      <c r="L976" s="81" t="s">
        <v>6446</v>
      </c>
      <c r="M976" s="81" t="s">
        <v>6447</v>
      </c>
    </row>
    <row r="977" spans="1:13" ht="39" customHeight="1">
      <c r="A977" s="81" t="s">
        <v>6448</v>
      </c>
      <c r="B977" s="145" t="s">
        <v>6449</v>
      </c>
      <c r="C977" s="90" t="s">
        <v>6320</v>
      </c>
      <c r="D977" s="93" t="s">
        <v>6450</v>
      </c>
      <c r="E977" s="100" t="s">
        <v>6451</v>
      </c>
      <c r="F977" s="61" t="s">
        <v>6452</v>
      </c>
      <c r="G977" s="94">
        <v>45198</v>
      </c>
      <c r="H977" s="148"/>
      <c r="I977" s="153"/>
      <c r="J977" s="90"/>
      <c r="K977" s="81" t="s">
        <v>6445</v>
      </c>
      <c r="L977" s="81" t="s">
        <v>6478</v>
      </c>
      <c r="M977" s="81" t="s">
        <v>6453</v>
      </c>
    </row>
    <row r="978" spans="1:13" ht="39" customHeight="1">
      <c r="A978" s="81" t="s">
        <v>6454</v>
      </c>
      <c r="B978" s="145" t="s">
        <v>6455</v>
      </c>
      <c r="C978" s="90" t="s">
        <v>6590</v>
      </c>
      <c r="D978" s="93" t="s">
        <v>6456</v>
      </c>
      <c r="E978" s="100" t="s">
        <v>6457</v>
      </c>
      <c r="F978" s="61" t="s">
        <v>6459</v>
      </c>
      <c r="G978" s="94">
        <v>45198</v>
      </c>
      <c r="H978" s="148">
        <v>45230</v>
      </c>
      <c r="I978" s="153" t="s">
        <v>6592</v>
      </c>
      <c r="J978" s="90"/>
      <c r="K978" s="81" t="s">
        <v>6439</v>
      </c>
      <c r="L978" s="81" t="s">
        <v>6460</v>
      </c>
      <c r="M978" s="81" t="s">
        <v>6461</v>
      </c>
    </row>
    <row r="979" spans="1:13" ht="39" customHeight="1">
      <c r="A979" s="81" t="s">
        <v>6462</v>
      </c>
      <c r="B979" s="145" t="s">
        <v>6463</v>
      </c>
      <c r="C979" s="90" t="s">
        <v>6321</v>
      </c>
      <c r="D979" s="93" t="s">
        <v>6464</v>
      </c>
      <c r="E979" s="100" t="s">
        <v>6451</v>
      </c>
      <c r="F979" s="61" t="s">
        <v>6465</v>
      </c>
      <c r="G979" s="94">
        <v>45198</v>
      </c>
      <c r="H979" s="148"/>
      <c r="I979" s="153"/>
      <c r="J979" s="90"/>
      <c r="K979" s="81" t="s">
        <v>6439</v>
      </c>
      <c r="L979" s="81" t="s">
        <v>6481</v>
      </c>
      <c r="M979" s="81" t="s">
        <v>6466</v>
      </c>
    </row>
    <row r="980" spans="1:13" ht="39" customHeight="1">
      <c r="A980" s="81" t="s">
        <v>6467</v>
      </c>
      <c r="B980" s="145" t="s">
        <v>6468</v>
      </c>
      <c r="C980" s="90" t="s">
        <v>6322</v>
      </c>
      <c r="D980" s="93" t="s">
        <v>6456</v>
      </c>
      <c r="E980" s="100" t="s">
        <v>6457</v>
      </c>
      <c r="F980" s="61" t="s">
        <v>6469</v>
      </c>
      <c r="G980" s="94">
        <v>45198</v>
      </c>
      <c r="H980" s="148"/>
      <c r="I980" s="153"/>
      <c r="J980" s="90"/>
      <c r="K980" s="81" t="s">
        <v>130</v>
      </c>
      <c r="L980" s="81" t="s">
        <v>6480</v>
      </c>
      <c r="M980" s="81" t="s">
        <v>6470</v>
      </c>
    </row>
    <row r="981" spans="1:13" ht="52" customHeight="1">
      <c r="A981" s="81" t="s">
        <v>6471</v>
      </c>
      <c r="B981" s="145" t="s">
        <v>6472</v>
      </c>
      <c r="C981" s="90" t="s">
        <v>6323</v>
      </c>
      <c r="D981" s="93" t="s">
        <v>6473</v>
      </c>
      <c r="E981" s="100" t="s">
        <v>6457</v>
      </c>
      <c r="F981" s="61" t="s">
        <v>6474</v>
      </c>
      <c r="G981" s="94">
        <v>45198</v>
      </c>
      <c r="H981" s="148"/>
      <c r="I981" s="153"/>
      <c r="J981" s="90"/>
      <c r="K981" s="81" t="s">
        <v>6475</v>
      </c>
      <c r="L981" s="81" t="s">
        <v>6476</v>
      </c>
      <c r="M981" s="81" t="s">
        <v>6477</v>
      </c>
    </row>
    <row r="982" spans="1:13" ht="65" customHeight="1">
      <c r="A982" s="81" t="s">
        <v>6516</v>
      </c>
      <c r="B982" s="145" t="s">
        <v>6517</v>
      </c>
      <c r="C982" s="90" t="s">
        <v>6324</v>
      </c>
      <c r="D982" s="93" t="s">
        <v>6518</v>
      </c>
      <c r="E982" s="100" t="s">
        <v>6519</v>
      </c>
      <c r="F982" s="61" t="s">
        <v>6520</v>
      </c>
      <c r="G982" s="94">
        <v>45230</v>
      </c>
      <c r="H982" s="148"/>
      <c r="I982" s="153"/>
      <c r="J982" s="90"/>
      <c r="K982" s="81" t="s">
        <v>2125</v>
      </c>
      <c r="L982" s="81" t="s">
        <v>6521</v>
      </c>
      <c r="M982" s="81" t="s">
        <v>6522</v>
      </c>
    </row>
    <row r="983" spans="1:13" ht="52" customHeight="1">
      <c r="A983" s="81" t="s">
        <v>6523</v>
      </c>
      <c r="B983" s="145" t="s">
        <v>6524</v>
      </c>
      <c r="C983" s="90" t="s">
        <v>6325</v>
      </c>
      <c r="D983" s="93" t="s">
        <v>6525</v>
      </c>
      <c r="E983" s="100" t="s">
        <v>6519</v>
      </c>
      <c r="F983" s="61" t="s">
        <v>6526</v>
      </c>
      <c r="G983" s="94">
        <v>45230</v>
      </c>
      <c r="H983" s="148"/>
      <c r="I983" s="153"/>
      <c r="J983" s="90"/>
      <c r="K983" s="81" t="s">
        <v>6527</v>
      </c>
      <c r="L983" s="81" t="s">
        <v>6528</v>
      </c>
      <c r="M983" s="81" t="s">
        <v>6529</v>
      </c>
    </row>
    <row r="984" spans="1:13" ht="39" customHeight="1">
      <c r="A984" s="81" t="s">
        <v>6530</v>
      </c>
      <c r="B984" s="145" t="s">
        <v>6531</v>
      </c>
      <c r="C984" s="90" t="s">
        <v>6326</v>
      </c>
      <c r="D984" s="93" t="s">
        <v>6532</v>
      </c>
      <c r="E984" s="100" t="s">
        <v>6533</v>
      </c>
      <c r="F984" s="61" t="s">
        <v>6534</v>
      </c>
      <c r="G984" s="94">
        <v>45230</v>
      </c>
      <c r="H984" s="148"/>
      <c r="I984" s="153"/>
      <c r="J984" s="90"/>
      <c r="K984" s="81" t="s">
        <v>6535</v>
      </c>
      <c r="L984" s="81" t="s">
        <v>6536</v>
      </c>
      <c r="M984" s="81" t="s">
        <v>6537</v>
      </c>
    </row>
    <row r="985" spans="1:13" ht="65" customHeight="1">
      <c r="A985" s="81" t="s">
        <v>6538</v>
      </c>
      <c r="B985" s="145" t="s">
        <v>6539</v>
      </c>
      <c r="C985" s="90" t="s">
        <v>6327</v>
      </c>
      <c r="D985" s="93" t="s">
        <v>6541</v>
      </c>
      <c r="E985" s="100" t="s">
        <v>6542</v>
      </c>
      <c r="F985" s="81"/>
      <c r="G985" s="94">
        <v>45230</v>
      </c>
      <c r="H985" s="148">
        <v>45230</v>
      </c>
      <c r="I985" s="153" t="s">
        <v>7105</v>
      </c>
      <c r="J985" s="90"/>
      <c r="K985" s="81" t="s">
        <v>6527</v>
      </c>
      <c r="L985" s="81" t="s">
        <v>6544</v>
      </c>
      <c r="M985" s="81" t="s">
        <v>6546</v>
      </c>
    </row>
    <row r="986" spans="1:13" ht="52" customHeight="1">
      <c r="A986" s="81" t="s">
        <v>6547</v>
      </c>
      <c r="B986" s="145" t="s">
        <v>6548</v>
      </c>
      <c r="C986" s="90" t="s">
        <v>6806</v>
      </c>
      <c r="D986" s="93" t="s">
        <v>6549</v>
      </c>
      <c r="E986" s="100" t="s">
        <v>6519</v>
      </c>
      <c r="F986" s="61" t="s">
        <v>6550</v>
      </c>
      <c r="G986" s="94">
        <v>45230</v>
      </c>
      <c r="H986" s="148">
        <v>45322</v>
      </c>
      <c r="I986" s="153" t="s">
        <v>6802</v>
      </c>
      <c r="J986" s="90"/>
      <c r="K986" s="81" t="s">
        <v>2125</v>
      </c>
      <c r="L986" s="81" t="s">
        <v>8217</v>
      </c>
      <c r="M986" s="81" t="s">
        <v>6551</v>
      </c>
    </row>
    <row r="987" spans="1:13" ht="65" customHeight="1">
      <c r="A987" s="81" t="s">
        <v>6552</v>
      </c>
      <c r="B987" s="145" t="s">
        <v>6553</v>
      </c>
      <c r="C987" s="90" t="s">
        <v>6329</v>
      </c>
      <c r="D987" s="93" t="s">
        <v>6554</v>
      </c>
      <c r="E987" s="100" t="s">
        <v>6519</v>
      </c>
      <c r="F987" s="61" t="s">
        <v>6555</v>
      </c>
      <c r="G987" s="94">
        <v>45230</v>
      </c>
      <c r="H987" s="148">
        <v>45288</v>
      </c>
      <c r="I987" s="153" t="s">
        <v>6771</v>
      </c>
      <c r="J987" s="90"/>
      <c r="K987" s="81" t="s">
        <v>6527</v>
      </c>
      <c r="L987" s="81" t="s">
        <v>6556</v>
      </c>
      <c r="M987" s="81" t="s">
        <v>6557</v>
      </c>
    </row>
    <row r="988" spans="1:13" ht="52" customHeight="1">
      <c r="A988" s="81" t="s">
        <v>6645</v>
      </c>
      <c r="B988" s="145" t="s">
        <v>6646</v>
      </c>
      <c r="C988" s="90" t="s">
        <v>6330</v>
      </c>
      <c r="D988" s="93" t="s">
        <v>6647</v>
      </c>
      <c r="E988" s="100" t="s">
        <v>6648</v>
      </c>
      <c r="F988" s="61" t="s">
        <v>6649</v>
      </c>
      <c r="G988" s="94">
        <v>45260</v>
      </c>
      <c r="H988" s="148"/>
      <c r="I988" s="153"/>
      <c r="J988" s="90"/>
      <c r="K988" s="81" t="s">
        <v>6650</v>
      </c>
      <c r="L988" s="81" t="s">
        <v>6651</v>
      </c>
      <c r="M988" s="81" t="s">
        <v>6690</v>
      </c>
    </row>
    <row r="989" spans="1:13" ht="39" customHeight="1">
      <c r="A989" s="81" t="s">
        <v>6652</v>
      </c>
      <c r="B989" s="145" t="s">
        <v>6653</v>
      </c>
      <c r="C989" s="90" t="s">
        <v>6686</v>
      </c>
      <c r="D989" s="93" t="s">
        <v>531</v>
      </c>
      <c r="E989" s="100" t="s">
        <v>6654</v>
      </c>
      <c r="F989" s="61" t="s">
        <v>6655</v>
      </c>
      <c r="G989" s="94">
        <v>45260</v>
      </c>
      <c r="H989" s="148">
        <v>45260</v>
      </c>
      <c r="I989" s="153" t="s">
        <v>7091</v>
      </c>
      <c r="J989" s="90"/>
      <c r="K989" s="81" t="s">
        <v>6650</v>
      </c>
      <c r="L989" s="81" t="s">
        <v>6656</v>
      </c>
      <c r="M989" s="81" t="s">
        <v>6657</v>
      </c>
    </row>
    <row r="990" spans="1:13" ht="39" customHeight="1">
      <c r="A990" s="81" t="s">
        <v>6658</v>
      </c>
      <c r="B990" s="145" t="s">
        <v>6659</v>
      </c>
      <c r="C990" s="90" t="s">
        <v>6332</v>
      </c>
      <c r="D990" s="93" t="s">
        <v>6660</v>
      </c>
      <c r="E990" s="100" t="s">
        <v>6648</v>
      </c>
      <c r="F990" s="61" t="s">
        <v>6661</v>
      </c>
      <c r="G990" s="94">
        <v>45260</v>
      </c>
      <c r="H990" s="148"/>
      <c r="I990" s="153"/>
      <c r="J990" s="90"/>
      <c r="K990" s="81" t="s">
        <v>6662</v>
      </c>
      <c r="L990" s="81" t="s">
        <v>6663</v>
      </c>
      <c r="M990" s="81" t="s">
        <v>6664</v>
      </c>
    </row>
    <row r="991" spans="1:13" ht="39" customHeight="1">
      <c r="A991" s="81" t="s">
        <v>6665</v>
      </c>
      <c r="B991" s="145" t="s">
        <v>6666</v>
      </c>
      <c r="C991" s="90" t="s">
        <v>6333</v>
      </c>
      <c r="D991" s="93" t="s">
        <v>6667</v>
      </c>
      <c r="E991" s="100" t="s">
        <v>6668</v>
      </c>
      <c r="F991" s="61" t="s">
        <v>6669</v>
      </c>
      <c r="G991" s="94">
        <v>45260</v>
      </c>
      <c r="H991" s="148"/>
      <c r="I991" s="153"/>
      <c r="J991" s="90"/>
      <c r="K991" s="81" t="s">
        <v>6670</v>
      </c>
      <c r="L991" s="81" t="s">
        <v>6671</v>
      </c>
      <c r="M991" s="81" t="s">
        <v>6672</v>
      </c>
    </row>
    <row r="992" spans="1:13" ht="52" customHeight="1">
      <c r="A992" s="81" t="s">
        <v>6673</v>
      </c>
      <c r="B992" s="145" t="s">
        <v>6674</v>
      </c>
      <c r="C992" s="90" t="s">
        <v>6334</v>
      </c>
      <c r="D992" s="93" t="s">
        <v>6675</v>
      </c>
      <c r="E992" s="100" t="s">
        <v>6668</v>
      </c>
      <c r="F992" s="61" t="s">
        <v>6676</v>
      </c>
      <c r="G992" s="94">
        <v>45260</v>
      </c>
      <c r="H992" s="148">
        <v>45260</v>
      </c>
      <c r="I992" s="153" t="s">
        <v>7092</v>
      </c>
      <c r="J992" s="90"/>
      <c r="K992" s="81" t="s">
        <v>6662</v>
      </c>
      <c r="L992" s="81" t="s">
        <v>6677</v>
      </c>
      <c r="M992" s="81" t="s">
        <v>6678</v>
      </c>
    </row>
    <row r="993" spans="1:13" ht="78" customHeight="1">
      <c r="A993" s="81" t="s">
        <v>6691</v>
      </c>
      <c r="B993" s="145" t="s">
        <v>6692</v>
      </c>
      <c r="C993" s="90" t="s">
        <v>6335</v>
      </c>
      <c r="D993" s="93" t="s">
        <v>6693</v>
      </c>
      <c r="E993" s="100" t="s">
        <v>6694</v>
      </c>
      <c r="F993" s="61" t="s">
        <v>6695</v>
      </c>
      <c r="G993" s="94">
        <v>45288</v>
      </c>
      <c r="H993" s="148"/>
      <c r="I993" s="153"/>
      <c r="J993" s="90"/>
      <c r="K993" s="81" t="s">
        <v>6696</v>
      </c>
      <c r="L993" s="81" t="s">
        <v>6697</v>
      </c>
      <c r="M993" s="81" t="s">
        <v>6698</v>
      </c>
    </row>
    <row r="994" spans="1:13" ht="52" customHeight="1">
      <c r="A994" s="81" t="s">
        <v>6782</v>
      </c>
      <c r="B994" s="145" t="s">
        <v>6725</v>
      </c>
      <c r="C994" s="90" t="s">
        <v>6336</v>
      </c>
      <c r="D994" s="93" t="s">
        <v>6726</v>
      </c>
      <c r="E994" s="100" t="s">
        <v>6727</v>
      </c>
      <c r="F994" s="61" t="s">
        <v>6728</v>
      </c>
      <c r="G994" s="94">
        <v>45288</v>
      </c>
      <c r="H994" s="148">
        <v>45380</v>
      </c>
      <c r="I994" s="153" t="s">
        <v>6877</v>
      </c>
      <c r="J994" s="90"/>
      <c r="K994" s="81" t="s">
        <v>6749</v>
      </c>
      <c r="L994" s="81" t="s">
        <v>6729</v>
      </c>
      <c r="M994" s="81" t="s">
        <v>6730</v>
      </c>
    </row>
    <row r="995" spans="1:13" ht="39" customHeight="1">
      <c r="A995" s="81" t="s">
        <v>6731</v>
      </c>
      <c r="B995" s="145" t="s">
        <v>6732</v>
      </c>
      <c r="C995" s="90" t="s">
        <v>6337</v>
      </c>
      <c r="D995" s="93" t="s">
        <v>6733</v>
      </c>
      <c r="E995" s="100" t="s">
        <v>6734</v>
      </c>
      <c r="F995" s="61" t="s">
        <v>6735</v>
      </c>
      <c r="G995" s="94">
        <v>45288</v>
      </c>
      <c r="H995" s="148">
        <v>45380</v>
      </c>
      <c r="I995" s="153" t="s">
        <v>6878</v>
      </c>
      <c r="J995" s="90"/>
      <c r="K995" s="81" t="s">
        <v>6749</v>
      </c>
      <c r="L995" s="81" t="s">
        <v>6736</v>
      </c>
      <c r="M995" s="81" t="s">
        <v>6730</v>
      </c>
    </row>
    <row r="996" spans="1:13" ht="52" customHeight="1">
      <c r="A996" s="81" t="s">
        <v>6737</v>
      </c>
      <c r="B996" s="145" t="s">
        <v>6738</v>
      </c>
      <c r="C996" s="90" t="s">
        <v>6338</v>
      </c>
      <c r="D996" s="93" t="s">
        <v>6739</v>
      </c>
      <c r="E996" s="100" t="s">
        <v>6727</v>
      </c>
      <c r="F996" s="61" t="s">
        <v>6740</v>
      </c>
      <c r="G996" s="94">
        <v>45288</v>
      </c>
      <c r="H996" s="148"/>
      <c r="I996" s="153"/>
      <c r="J996" s="90"/>
      <c r="K996" s="81" t="s">
        <v>6749</v>
      </c>
      <c r="L996" s="81" t="s">
        <v>6748</v>
      </c>
      <c r="M996" s="81" t="s">
        <v>6741</v>
      </c>
    </row>
    <row r="997" spans="1:13" ht="104" customHeight="1">
      <c r="A997" s="81" t="s">
        <v>6742</v>
      </c>
      <c r="B997" s="145" t="s">
        <v>6743</v>
      </c>
      <c r="C997" s="90" t="s">
        <v>6819</v>
      </c>
      <c r="D997" s="93" t="s">
        <v>6744</v>
      </c>
      <c r="E997" s="100" t="s">
        <v>6745</v>
      </c>
      <c r="F997" s="61" t="s">
        <v>6746</v>
      </c>
      <c r="G997" s="94">
        <v>45288</v>
      </c>
      <c r="H997" s="148">
        <v>45351</v>
      </c>
      <c r="I997" s="153" t="s">
        <v>6821</v>
      </c>
      <c r="J997" s="90"/>
      <c r="K997" s="81" t="s">
        <v>6749</v>
      </c>
      <c r="L997" s="81" t="s">
        <v>8774</v>
      </c>
      <c r="M997" s="81" t="s">
        <v>6747</v>
      </c>
    </row>
    <row r="998" spans="1:13" ht="65" customHeight="1">
      <c r="A998" s="81" t="s">
        <v>6783</v>
      </c>
      <c r="B998" s="145" t="s">
        <v>6784</v>
      </c>
      <c r="C998" s="90" t="s">
        <v>6340</v>
      </c>
      <c r="D998" s="93" t="s">
        <v>6785</v>
      </c>
      <c r="E998" s="100" t="s">
        <v>6786</v>
      </c>
      <c r="F998" s="61" t="s">
        <v>6787</v>
      </c>
      <c r="G998" s="94">
        <v>45322</v>
      </c>
      <c r="H998" s="148">
        <v>45380</v>
      </c>
      <c r="I998" s="153" t="s">
        <v>6881</v>
      </c>
      <c r="J998" s="90"/>
      <c r="K998" s="81" t="s">
        <v>2125</v>
      </c>
      <c r="L998" s="81" t="s">
        <v>6729</v>
      </c>
      <c r="M998" s="81" t="s">
        <v>6809</v>
      </c>
    </row>
    <row r="999" spans="1:13" ht="65" customHeight="1">
      <c r="A999" s="81" t="s">
        <v>7255</v>
      </c>
      <c r="B999" s="145" t="s">
        <v>7256</v>
      </c>
      <c r="C999" s="90" t="s">
        <v>6341</v>
      </c>
      <c r="D999" s="93" t="s">
        <v>6810</v>
      </c>
      <c r="E999" s="100" t="s">
        <v>6811</v>
      </c>
      <c r="F999" s="61" t="s">
        <v>6812</v>
      </c>
      <c r="G999" s="94">
        <v>45351</v>
      </c>
      <c r="H999" s="148"/>
      <c r="I999" s="153"/>
      <c r="J999" s="90"/>
      <c r="K999" s="81" t="s">
        <v>6813</v>
      </c>
      <c r="L999" s="81" t="s">
        <v>6814</v>
      </c>
      <c r="M999" s="81" t="s">
        <v>6815</v>
      </c>
    </row>
    <row r="1000" spans="1:13" ht="65" customHeight="1">
      <c r="A1000" s="81" t="s">
        <v>6828</v>
      </c>
      <c r="B1000" s="145" t="s">
        <v>6829</v>
      </c>
      <c r="C1000" s="90" t="s">
        <v>6342</v>
      </c>
      <c r="D1000" s="93" t="s">
        <v>6830</v>
      </c>
      <c r="E1000" s="100" t="s">
        <v>6831</v>
      </c>
      <c r="F1000" s="61" t="s">
        <v>6865</v>
      </c>
      <c r="G1000" s="94">
        <v>45380</v>
      </c>
      <c r="H1000" s="148"/>
      <c r="I1000" s="153"/>
      <c r="J1000" s="90"/>
      <c r="K1000" s="81" t="s">
        <v>6847</v>
      </c>
      <c r="L1000" s="81" t="s">
        <v>6848</v>
      </c>
      <c r="M1000" s="81" t="s">
        <v>6849</v>
      </c>
    </row>
    <row r="1001" spans="1:13" ht="52" customHeight="1">
      <c r="A1001" s="81" t="s">
        <v>6832</v>
      </c>
      <c r="B1001" s="145" t="s">
        <v>6833</v>
      </c>
      <c r="C1001" s="90" t="s">
        <v>6343</v>
      </c>
      <c r="D1001" s="93" t="s">
        <v>6834</v>
      </c>
      <c r="E1001" s="100" t="s">
        <v>6831</v>
      </c>
      <c r="F1001" s="61" t="s">
        <v>6866</v>
      </c>
      <c r="G1001" s="94">
        <v>45380</v>
      </c>
      <c r="H1001" s="148"/>
      <c r="I1001" s="153"/>
      <c r="J1001" s="90"/>
      <c r="K1001" s="81" t="s">
        <v>6847</v>
      </c>
      <c r="L1001" s="81" t="s">
        <v>6851</v>
      </c>
      <c r="M1001" s="81" t="s">
        <v>6850</v>
      </c>
    </row>
    <row r="1002" spans="1:13" ht="52" customHeight="1">
      <c r="A1002" s="81" t="s">
        <v>6891</v>
      </c>
      <c r="B1002" s="145" t="s">
        <v>6892</v>
      </c>
      <c r="C1002" s="90" t="s">
        <v>6344</v>
      </c>
      <c r="D1002" s="93" t="s">
        <v>6835</v>
      </c>
      <c r="E1002" s="100" t="s">
        <v>6836</v>
      </c>
      <c r="F1002" s="61" t="str">
        <f>HYPERLINK("#", "http://www.kajikihp.or.jp")</f>
        <v>http://www.kajikihp.or.jp</v>
      </c>
      <c r="G1002" s="94">
        <v>45380</v>
      </c>
      <c r="H1002" s="148"/>
      <c r="I1002" s="153"/>
      <c r="J1002" s="90"/>
      <c r="K1002" s="81" t="s">
        <v>6847</v>
      </c>
      <c r="L1002" s="81" t="s">
        <v>6853</v>
      </c>
      <c r="M1002" s="81" t="s">
        <v>6852</v>
      </c>
    </row>
    <row r="1003" spans="1:13" ht="104" customHeight="1">
      <c r="A1003" s="81" t="s">
        <v>6854</v>
      </c>
      <c r="B1003" s="145" t="s">
        <v>6837</v>
      </c>
      <c r="C1003" s="90" t="s">
        <v>6345</v>
      </c>
      <c r="D1003" s="93" t="s">
        <v>6838</v>
      </c>
      <c r="E1003" s="100" t="s">
        <v>6839</v>
      </c>
      <c r="F1003" s="61" t="s">
        <v>6855</v>
      </c>
      <c r="G1003" s="94">
        <v>45380</v>
      </c>
      <c r="H1003" s="148"/>
      <c r="I1003" s="153"/>
      <c r="J1003" s="90"/>
      <c r="K1003" s="81" t="s">
        <v>6856</v>
      </c>
      <c r="L1003" s="81" t="s">
        <v>6857</v>
      </c>
      <c r="M1003" s="81" t="s">
        <v>6858</v>
      </c>
    </row>
    <row r="1004" spans="1:13" ht="52" customHeight="1">
      <c r="A1004" s="81" t="s">
        <v>6840</v>
      </c>
      <c r="B1004" s="145" t="s">
        <v>6841</v>
      </c>
      <c r="C1004" s="90" t="s">
        <v>6346</v>
      </c>
      <c r="D1004" s="93" t="s">
        <v>6842</v>
      </c>
      <c r="E1004" s="100" t="s">
        <v>6836</v>
      </c>
      <c r="F1004" s="61" t="s">
        <v>6859</v>
      </c>
      <c r="G1004" s="94">
        <v>45380</v>
      </c>
      <c r="H1004" s="148"/>
      <c r="I1004" s="153"/>
      <c r="J1004" s="90"/>
      <c r="K1004" s="81" t="s">
        <v>6860</v>
      </c>
      <c r="L1004" s="81" t="s">
        <v>6861</v>
      </c>
      <c r="M1004" s="81" t="s">
        <v>6867</v>
      </c>
    </row>
    <row r="1005" spans="1:13" ht="78" customHeight="1">
      <c r="A1005" s="81" t="s">
        <v>6843</v>
      </c>
      <c r="B1005" s="145" t="s">
        <v>6844</v>
      </c>
      <c r="C1005" s="90" t="s">
        <v>6347</v>
      </c>
      <c r="D1005" s="93" t="s">
        <v>6845</v>
      </c>
      <c r="E1005" s="100" t="s">
        <v>6846</v>
      </c>
      <c r="F1005" s="61" t="s">
        <v>6862</v>
      </c>
      <c r="G1005" s="94">
        <v>45380</v>
      </c>
      <c r="H1005" s="148"/>
      <c r="I1005" s="153"/>
      <c r="J1005" s="90"/>
      <c r="K1005" s="81" t="s">
        <v>6863</v>
      </c>
      <c r="L1005" s="81" t="s">
        <v>6887</v>
      </c>
      <c r="M1005" s="81" t="s">
        <v>6864</v>
      </c>
    </row>
    <row r="1006" spans="1:13" ht="52" customHeight="1">
      <c r="A1006" s="81" t="s">
        <v>6895</v>
      </c>
      <c r="B1006" s="145" t="s">
        <v>6951</v>
      </c>
      <c r="C1006" s="90" t="s">
        <v>6902</v>
      </c>
      <c r="D1006" s="93" t="s">
        <v>6896</v>
      </c>
      <c r="E1006" s="100" t="s">
        <v>6897</v>
      </c>
      <c r="F1006" s="61" t="s">
        <v>6898</v>
      </c>
      <c r="G1006" s="94">
        <v>45412</v>
      </c>
      <c r="H1006" s="148"/>
      <c r="I1006" s="153"/>
      <c r="J1006" s="90"/>
      <c r="K1006" s="81" t="s">
        <v>6899</v>
      </c>
      <c r="L1006" s="81" t="s">
        <v>6900</v>
      </c>
      <c r="M1006" s="81" t="s">
        <v>6901</v>
      </c>
    </row>
    <row r="1007" spans="1:13" ht="78" customHeight="1">
      <c r="A1007" s="81" t="s">
        <v>6909</v>
      </c>
      <c r="B1007" s="145" t="s">
        <v>6910</v>
      </c>
      <c r="C1007" s="90" t="s">
        <v>6903</v>
      </c>
      <c r="D1007" s="93" t="s">
        <v>6911</v>
      </c>
      <c r="E1007" s="100" t="s">
        <v>6912</v>
      </c>
      <c r="F1007" s="61" t="s">
        <v>6913</v>
      </c>
      <c r="G1007" s="94">
        <v>45412</v>
      </c>
      <c r="H1007" s="148"/>
      <c r="I1007" s="153"/>
      <c r="J1007" s="90"/>
      <c r="K1007" s="81" t="s">
        <v>6914</v>
      </c>
      <c r="L1007" s="81" t="s">
        <v>6916</v>
      </c>
      <c r="M1007" s="81" t="s">
        <v>6915</v>
      </c>
    </row>
    <row r="1008" spans="1:13" ht="39" customHeight="1">
      <c r="A1008" s="81" t="s">
        <v>6952</v>
      </c>
      <c r="B1008" s="145" t="s">
        <v>6953</v>
      </c>
      <c r="C1008" s="90" t="s">
        <v>6904</v>
      </c>
      <c r="D1008" s="93" t="s">
        <v>6954</v>
      </c>
      <c r="E1008" s="100" t="s">
        <v>6955</v>
      </c>
      <c r="F1008" s="81" t="s">
        <v>6956</v>
      </c>
      <c r="G1008" s="94">
        <v>45412</v>
      </c>
      <c r="H1008" s="148"/>
      <c r="I1008" s="153"/>
      <c r="J1008" s="90"/>
      <c r="K1008" s="81" t="s">
        <v>6957</v>
      </c>
      <c r="L1008" s="81" t="s">
        <v>6959</v>
      </c>
      <c r="M1008" s="81" t="s">
        <v>6958</v>
      </c>
    </row>
    <row r="1009" spans="1:13" ht="39" customHeight="1">
      <c r="A1009" s="81" t="s">
        <v>6960</v>
      </c>
      <c r="B1009" s="145" t="s">
        <v>6961</v>
      </c>
      <c r="C1009" s="90" t="s">
        <v>6905</v>
      </c>
      <c r="D1009" s="93" t="s">
        <v>6962</v>
      </c>
      <c r="E1009" s="100" t="s">
        <v>6955</v>
      </c>
      <c r="F1009" s="61" t="s">
        <v>6963</v>
      </c>
      <c r="G1009" s="94">
        <v>45412</v>
      </c>
      <c r="H1009" s="148"/>
      <c r="I1009" s="153"/>
      <c r="J1009" s="90"/>
      <c r="K1009" s="81" t="s">
        <v>6964</v>
      </c>
      <c r="L1009" s="81" t="s">
        <v>6965</v>
      </c>
      <c r="M1009" s="81" t="s">
        <v>6966</v>
      </c>
    </row>
    <row r="1010" spans="1:13" ht="52" customHeight="1">
      <c r="A1010" s="81" t="s">
        <v>6969</v>
      </c>
      <c r="B1010" s="145" t="s">
        <v>6971</v>
      </c>
      <c r="C1010" s="90" t="s">
        <v>6906</v>
      </c>
      <c r="D1010" s="93" t="s">
        <v>6972</v>
      </c>
      <c r="E1010" s="100" t="s">
        <v>6973</v>
      </c>
      <c r="F1010" s="81" t="s">
        <v>6974</v>
      </c>
      <c r="G1010" s="94">
        <v>45443</v>
      </c>
      <c r="H1010" s="148"/>
      <c r="I1010" s="153"/>
      <c r="J1010" s="90"/>
      <c r="K1010" s="81" t="s">
        <v>6975</v>
      </c>
      <c r="L1010" s="81" t="s">
        <v>6976</v>
      </c>
      <c r="M1010" s="81" t="s">
        <v>6977</v>
      </c>
    </row>
    <row r="1011" spans="1:13" ht="65" customHeight="1">
      <c r="A1011" s="81" t="s">
        <v>6970</v>
      </c>
      <c r="B1011" s="145" t="s">
        <v>6980</v>
      </c>
      <c r="C1011" s="90" t="s">
        <v>6907</v>
      </c>
      <c r="D1011" s="93" t="s">
        <v>6981</v>
      </c>
      <c r="E1011" s="100" t="s">
        <v>6973</v>
      </c>
      <c r="F1011" s="81"/>
      <c r="G1011" s="94">
        <v>45443</v>
      </c>
      <c r="H1011" s="148"/>
      <c r="I1011" s="153"/>
      <c r="J1011" s="90"/>
      <c r="K1011" s="81" t="s">
        <v>6979</v>
      </c>
      <c r="L1011" s="81" t="s">
        <v>6978</v>
      </c>
      <c r="M1011" s="81" t="s">
        <v>6993</v>
      </c>
    </row>
    <row r="1012" spans="1:13" ht="52" customHeight="1">
      <c r="A1012" s="81" t="s">
        <v>7007</v>
      </c>
      <c r="B1012" s="145" t="s">
        <v>7198</v>
      </c>
      <c r="C1012" s="90" t="s">
        <v>6908</v>
      </c>
      <c r="D1012" s="93" t="s">
        <v>7008</v>
      </c>
      <c r="E1012" s="100" t="s">
        <v>7009</v>
      </c>
      <c r="F1012" s="61" t="s">
        <v>7010</v>
      </c>
      <c r="G1012" s="94">
        <v>45471</v>
      </c>
      <c r="H1012" s="148"/>
      <c r="I1012" s="153"/>
      <c r="J1012" s="90"/>
      <c r="K1012" s="81" t="s">
        <v>7012</v>
      </c>
      <c r="L1012" s="81" t="s">
        <v>7013</v>
      </c>
      <c r="M1012" s="81" t="s">
        <v>7014</v>
      </c>
    </row>
    <row r="1013" spans="1:13" ht="39" customHeight="1">
      <c r="A1013" s="81" t="s">
        <v>7015</v>
      </c>
      <c r="B1013" s="193" t="s">
        <v>7199</v>
      </c>
      <c r="C1013" s="90" t="s">
        <v>6982</v>
      </c>
      <c r="D1013" s="194" t="s">
        <v>7016</v>
      </c>
      <c r="E1013" s="100" t="s">
        <v>7017</v>
      </c>
      <c r="F1013" s="81"/>
      <c r="G1013" s="94">
        <v>45471</v>
      </c>
      <c r="H1013" s="148"/>
      <c r="I1013" s="153"/>
      <c r="J1013" s="90"/>
      <c r="K1013" s="81" t="s">
        <v>7012</v>
      </c>
      <c r="L1013" s="81" t="s">
        <v>7018</v>
      </c>
      <c r="M1013" s="81" t="s">
        <v>7034</v>
      </c>
    </row>
    <row r="1014" spans="1:13" ht="52" customHeight="1">
      <c r="A1014" s="81" t="s">
        <v>7019</v>
      </c>
      <c r="B1014" s="193" t="s">
        <v>7200</v>
      </c>
      <c r="C1014" s="90" t="s">
        <v>6983</v>
      </c>
      <c r="D1014" s="194" t="s">
        <v>7020</v>
      </c>
      <c r="E1014" s="100" t="s">
        <v>7021</v>
      </c>
      <c r="F1014" s="61" t="s">
        <v>7035</v>
      </c>
      <c r="G1014" s="94">
        <v>45471</v>
      </c>
      <c r="H1014" s="148">
        <v>45596</v>
      </c>
      <c r="I1014" s="153" t="s">
        <v>7771</v>
      </c>
      <c r="J1014" s="90"/>
      <c r="K1014" s="81" t="s">
        <v>2125</v>
      </c>
      <c r="L1014" s="81" t="s">
        <v>7022</v>
      </c>
      <c r="M1014" s="81" t="s">
        <v>7036</v>
      </c>
    </row>
    <row r="1015" spans="1:13" ht="65" customHeight="1">
      <c r="A1015" s="85" t="s">
        <v>7023</v>
      </c>
      <c r="B1015" s="199" t="s">
        <v>7201</v>
      </c>
      <c r="C1015" s="90" t="s">
        <v>6984</v>
      </c>
      <c r="D1015" s="93" t="s">
        <v>7024</v>
      </c>
      <c r="E1015" s="100" t="s">
        <v>7017</v>
      </c>
      <c r="F1015" s="61" t="s">
        <v>7025</v>
      </c>
      <c r="G1015" s="94">
        <v>45471</v>
      </c>
      <c r="H1015" s="148"/>
      <c r="I1015" s="153"/>
      <c r="J1015" s="90"/>
      <c r="K1015" s="81" t="s">
        <v>7026</v>
      </c>
      <c r="L1015" s="81" t="s">
        <v>7033</v>
      </c>
      <c r="M1015" s="81" t="s">
        <v>7037</v>
      </c>
    </row>
    <row r="1016" spans="1:13" ht="39" customHeight="1">
      <c r="A1016" s="81" t="s">
        <v>7027</v>
      </c>
      <c r="B1016" s="145" t="s">
        <v>7202</v>
      </c>
      <c r="C1016" s="90" t="s">
        <v>6985</v>
      </c>
      <c r="D1016" s="93" t="s">
        <v>7028</v>
      </c>
      <c r="E1016" s="100" t="s">
        <v>7029</v>
      </c>
      <c r="F1016" s="61" t="s">
        <v>7030</v>
      </c>
      <c r="G1016" s="94">
        <v>45471</v>
      </c>
      <c r="H1016" s="148"/>
      <c r="I1016" s="153"/>
      <c r="J1016" s="90"/>
      <c r="K1016" s="81" t="s">
        <v>7031</v>
      </c>
      <c r="L1016" s="81" t="s">
        <v>7032</v>
      </c>
      <c r="M1016" s="81" t="s">
        <v>7038</v>
      </c>
    </row>
    <row r="1017" spans="1:13" ht="52" customHeight="1">
      <c r="A1017" s="81" t="s">
        <v>7040</v>
      </c>
      <c r="B1017" s="145" t="s">
        <v>7203</v>
      </c>
      <c r="C1017" s="90" t="s">
        <v>6986</v>
      </c>
      <c r="D1017" s="93" t="s">
        <v>7041</v>
      </c>
      <c r="E1017" s="100" t="s">
        <v>7042</v>
      </c>
      <c r="F1017" s="81"/>
      <c r="G1017" s="94">
        <v>45471</v>
      </c>
      <c r="H1017" s="148"/>
      <c r="I1017" s="153"/>
      <c r="J1017" s="90"/>
      <c r="K1017" s="81" t="s">
        <v>7043</v>
      </c>
      <c r="L1017" s="81" t="s">
        <v>7047</v>
      </c>
      <c r="M1017" s="81" t="s">
        <v>7044</v>
      </c>
    </row>
    <row r="1018" spans="1:13" ht="39" customHeight="1">
      <c r="A1018" s="81" t="s">
        <v>7045</v>
      </c>
      <c r="B1018" s="145" t="s">
        <v>7204</v>
      </c>
      <c r="C1018" s="90" t="s">
        <v>6987</v>
      </c>
      <c r="D1018" s="93" t="s">
        <v>7046</v>
      </c>
      <c r="E1018" s="100" t="s">
        <v>7042</v>
      </c>
      <c r="F1018" s="81"/>
      <c r="G1018" s="94">
        <v>45471</v>
      </c>
      <c r="H1018" s="148"/>
      <c r="I1018" s="153"/>
      <c r="J1018" s="90"/>
      <c r="K1018" s="81" t="s">
        <v>7043</v>
      </c>
      <c r="L1018" s="81" t="s">
        <v>7048</v>
      </c>
      <c r="M1018" s="81" t="s">
        <v>7049</v>
      </c>
    </row>
    <row r="1019" spans="1:13" ht="65" customHeight="1">
      <c r="A1019" s="81" t="s">
        <v>7051</v>
      </c>
      <c r="B1019" s="145" t="s">
        <v>7205</v>
      </c>
      <c r="C1019" s="90" t="s">
        <v>6988</v>
      </c>
      <c r="D1019" s="93" t="s">
        <v>7052</v>
      </c>
      <c r="E1019" s="100" t="s">
        <v>7053</v>
      </c>
      <c r="F1019" s="81"/>
      <c r="G1019" s="94">
        <v>45471</v>
      </c>
      <c r="H1019" s="148"/>
      <c r="I1019" s="153"/>
      <c r="J1019" s="90"/>
      <c r="K1019" s="81" t="s">
        <v>7054</v>
      </c>
      <c r="L1019" s="81" t="s">
        <v>7055</v>
      </c>
      <c r="M1019" s="81" t="s">
        <v>7050</v>
      </c>
    </row>
    <row r="1020" spans="1:13" ht="39" customHeight="1">
      <c r="A1020" s="81" t="s">
        <v>7056</v>
      </c>
      <c r="B1020" s="145" t="s">
        <v>7206</v>
      </c>
      <c r="C1020" s="90" t="s">
        <v>6989</v>
      </c>
      <c r="D1020" s="93" t="s">
        <v>7058</v>
      </c>
      <c r="E1020" s="100" t="s">
        <v>7059</v>
      </c>
      <c r="F1020" s="61" t="s">
        <v>7061</v>
      </c>
      <c r="G1020" s="94">
        <v>45471</v>
      </c>
      <c r="H1020" s="148">
        <v>45504</v>
      </c>
      <c r="I1020" s="153" t="s">
        <v>7109</v>
      </c>
      <c r="J1020" s="90"/>
      <c r="K1020" s="81" t="s">
        <v>7043</v>
      </c>
      <c r="L1020" s="81" t="s">
        <v>7087</v>
      </c>
      <c r="M1020" s="81" t="s">
        <v>7060</v>
      </c>
    </row>
    <row r="1021" spans="1:13" ht="39" customHeight="1">
      <c r="A1021" s="81" t="s">
        <v>7062</v>
      </c>
      <c r="B1021" s="145" t="s">
        <v>7207</v>
      </c>
      <c r="C1021" s="90" t="s">
        <v>6990</v>
      </c>
      <c r="D1021" s="93" t="s">
        <v>7063</v>
      </c>
      <c r="E1021" s="100" t="s">
        <v>7064</v>
      </c>
      <c r="F1021" s="61" t="s">
        <v>7071</v>
      </c>
      <c r="G1021" s="94">
        <v>45471</v>
      </c>
      <c r="H1021" s="148"/>
      <c r="I1021" s="153"/>
      <c r="J1021" s="90"/>
      <c r="K1021" s="81" t="s">
        <v>7065</v>
      </c>
      <c r="L1021" s="81" t="s">
        <v>7066</v>
      </c>
      <c r="M1021" s="81" t="s">
        <v>7072</v>
      </c>
    </row>
    <row r="1022" spans="1:13" ht="39" customHeight="1">
      <c r="A1022" s="81" t="s">
        <v>7067</v>
      </c>
      <c r="B1022" s="145" t="s">
        <v>7208</v>
      </c>
      <c r="C1022" s="90" t="s">
        <v>6991</v>
      </c>
      <c r="D1022" s="93" t="s">
        <v>7068</v>
      </c>
      <c r="E1022" s="100" t="s">
        <v>7064</v>
      </c>
      <c r="F1022" s="61" t="s">
        <v>7073</v>
      </c>
      <c r="G1022" s="94">
        <v>45471</v>
      </c>
      <c r="H1022" s="148"/>
      <c r="I1022" s="153"/>
      <c r="J1022" s="90"/>
      <c r="K1022" s="81" t="s">
        <v>7069</v>
      </c>
      <c r="L1022" s="81" t="s">
        <v>7070</v>
      </c>
      <c r="M1022" s="81" t="s">
        <v>7074</v>
      </c>
    </row>
    <row r="1023" spans="1:13" ht="39" customHeight="1">
      <c r="A1023" s="81" t="s">
        <v>7075</v>
      </c>
      <c r="B1023" s="145" t="s">
        <v>7209</v>
      </c>
      <c r="C1023" s="90" t="s">
        <v>6992</v>
      </c>
      <c r="D1023" s="93" t="s">
        <v>7076</v>
      </c>
      <c r="E1023" s="100" t="s">
        <v>7077</v>
      </c>
      <c r="F1023" s="61" t="s">
        <v>7084</v>
      </c>
      <c r="G1023" s="94">
        <v>45471</v>
      </c>
      <c r="H1023" s="148"/>
      <c r="I1023" s="153"/>
      <c r="J1023" s="90"/>
      <c r="K1023" s="81" t="s">
        <v>7078</v>
      </c>
      <c r="L1023" s="81" t="s">
        <v>7088</v>
      </c>
      <c r="M1023" s="81" t="s">
        <v>7085</v>
      </c>
    </row>
    <row r="1024" spans="1:13" ht="65" customHeight="1">
      <c r="A1024" s="81" t="s">
        <v>7079</v>
      </c>
      <c r="B1024" s="145" t="s">
        <v>7210</v>
      </c>
      <c r="C1024" s="90" t="s">
        <v>7001</v>
      </c>
      <c r="D1024" s="93" t="s">
        <v>7080</v>
      </c>
      <c r="E1024" s="100" t="s">
        <v>7081</v>
      </c>
      <c r="F1024" s="61" t="s">
        <v>8915</v>
      </c>
      <c r="G1024" s="94">
        <v>45471</v>
      </c>
      <c r="H1024" s="148"/>
      <c r="I1024" s="153"/>
      <c r="J1024" s="90"/>
      <c r="K1024" s="81" t="s">
        <v>7078</v>
      </c>
      <c r="L1024" s="81" t="s">
        <v>7082</v>
      </c>
      <c r="M1024" s="81" t="s">
        <v>7083</v>
      </c>
    </row>
    <row r="1025" spans="1:13" ht="65" customHeight="1">
      <c r="A1025" s="81" t="s">
        <v>7184</v>
      </c>
      <c r="B1025" s="145" t="s">
        <v>7211</v>
      </c>
      <c r="C1025" s="90" t="s">
        <v>7002</v>
      </c>
      <c r="D1025" s="93" t="s">
        <v>7185</v>
      </c>
      <c r="E1025" s="100" t="s">
        <v>7186</v>
      </c>
      <c r="F1025" s="81" t="s">
        <v>7187</v>
      </c>
      <c r="G1025" s="94">
        <v>45504</v>
      </c>
      <c r="H1025" s="148"/>
      <c r="I1025" s="153"/>
      <c r="J1025" s="90"/>
      <c r="K1025" s="81" t="s">
        <v>7188</v>
      </c>
      <c r="L1025" s="81" t="s">
        <v>7189</v>
      </c>
      <c r="M1025" s="81" t="s">
        <v>7190</v>
      </c>
    </row>
    <row r="1026" spans="1:13" ht="26" customHeight="1">
      <c r="A1026" s="81" t="s">
        <v>7191</v>
      </c>
      <c r="B1026" s="145" t="s">
        <v>7212</v>
      </c>
      <c r="C1026" s="90" t="s">
        <v>7011</v>
      </c>
      <c r="D1026" s="93" t="s">
        <v>7192</v>
      </c>
      <c r="E1026" s="100" t="s">
        <v>7193</v>
      </c>
      <c r="F1026" s="81" t="s">
        <v>7194</v>
      </c>
      <c r="G1026" s="94">
        <v>45504</v>
      </c>
      <c r="H1026" s="148"/>
      <c r="I1026" s="153"/>
      <c r="J1026" s="90"/>
      <c r="K1026" s="81" t="s">
        <v>7195</v>
      </c>
      <c r="L1026" s="81" t="s">
        <v>7196</v>
      </c>
      <c r="M1026" s="81" t="s">
        <v>7197</v>
      </c>
    </row>
    <row r="1027" spans="1:13" ht="26" customHeight="1">
      <c r="A1027" s="81" t="s">
        <v>7213</v>
      </c>
      <c r="B1027" s="145" t="s">
        <v>7214</v>
      </c>
      <c r="C1027" s="90" t="s">
        <v>7003</v>
      </c>
      <c r="D1027" s="93" t="s">
        <v>7215</v>
      </c>
      <c r="E1027" s="100" t="s">
        <v>7216</v>
      </c>
      <c r="F1027" s="61" t="s">
        <v>7217</v>
      </c>
      <c r="G1027" s="94">
        <v>45504</v>
      </c>
      <c r="H1027" s="148"/>
      <c r="I1027" s="153"/>
      <c r="J1027" s="90"/>
      <c r="K1027" s="81" t="s">
        <v>7195</v>
      </c>
      <c r="L1027" s="81" t="s">
        <v>7218</v>
      </c>
      <c r="M1027" s="81" t="s">
        <v>7219</v>
      </c>
    </row>
    <row r="1028" spans="1:13" ht="65" customHeight="1">
      <c r="A1028" s="81" t="s">
        <v>7221</v>
      </c>
      <c r="B1028" s="145" t="s">
        <v>7220</v>
      </c>
      <c r="C1028" s="90" t="s">
        <v>7004</v>
      </c>
      <c r="D1028" s="93" t="s">
        <v>7222</v>
      </c>
      <c r="E1028" s="100" t="s">
        <v>7223</v>
      </c>
      <c r="F1028" s="81" t="s">
        <v>7224</v>
      </c>
      <c r="G1028" s="94">
        <v>45504</v>
      </c>
      <c r="H1028" s="148">
        <v>45565</v>
      </c>
      <c r="I1028" s="153" t="s">
        <v>7574</v>
      </c>
      <c r="J1028" s="90"/>
      <c r="K1028" s="81" t="s">
        <v>7225</v>
      </c>
      <c r="L1028" s="81" t="s">
        <v>7226</v>
      </c>
      <c r="M1028" s="81" t="s">
        <v>7227</v>
      </c>
    </row>
    <row r="1029" spans="1:13" ht="52" customHeight="1">
      <c r="A1029" s="81" t="s">
        <v>7228</v>
      </c>
      <c r="B1029" s="145" t="s">
        <v>7229</v>
      </c>
      <c r="C1029" s="90" t="s">
        <v>7005</v>
      </c>
      <c r="D1029" s="93" t="s">
        <v>7230</v>
      </c>
      <c r="E1029" s="100" t="s">
        <v>7231</v>
      </c>
      <c r="F1029" s="81" t="s">
        <v>7232</v>
      </c>
      <c r="G1029" s="94">
        <v>45504</v>
      </c>
      <c r="H1029" s="148">
        <v>45504</v>
      </c>
      <c r="I1029" s="153" t="s">
        <v>7299</v>
      </c>
      <c r="J1029" s="90"/>
      <c r="K1029" s="81" t="s">
        <v>7188</v>
      </c>
      <c r="L1029" s="81" t="s">
        <v>7234</v>
      </c>
      <c r="M1029" s="81" t="s">
        <v>7233</v>
      </c>
    </row>
    <row r="1030" spans="1:13" ht="65" customHeight="1">
      <c r="A1030" s="81" t="s">
        <v>7297</v>
      </c>
      <c r="B1030" s="145" t="s">
        <v>7305</v>
      </c>
      <c r="C1030" s="90" t="s">
        <v>7006</v>
      </c>
      <c r="D1030" s="93" t="s">
        <v>7235</v>
      </c>
      <c r="E1030" s="100" t="s">
        <v>7236</v>
      </c>
      <c r="F1030" s="81" t="s">
        <v>7237</v>
      </c>
      <c r="G1030" s="94">
        <v>45504</v>
      </c>
      <c r="H1030" s="148">
        <v>45534</v>
      </c>
      <c r="I1030" s="153" t="s">
        <v>7370</v>
      </c>
      <c r="J1030" s="90"/>
      <c r="K1030" s="81" t="s">
        <v>7238</v>
      </c>
      <c r="L1030" s="81" t="s">
        <v>7260</v>
      </c>
      <c r="M1030" s="81" t="s">
        <v>7239</v>
      </c>
    </row>
    <row r="1031" spans="1:13" ht="39" customHeight="1">
      <c r="A1031" s="81" t="s">
        <v>7241</v>
      </c>
      <c r="B1031" s="145" t="s">
        <v>7240</v>
      </c>
      <c r="C1031" s="90" t="s">
        <v>7112</v>
      </c>
      <c r="D1031" s="93" t="s">
        <v>7242</v>
      </c>
      <c r="E1031" s="100" t="s">
        <v>7223</v>
      </c>
      <c r="F1031" s="81" t="s">
        <v>7243</v>
      </c>
      <c r="G1031" s="94">
        <v>45504</v>
      </c>
      <c r="H1031" s="148">
        <v>45504</v>
      </c>
      <c r="I1031" s="153" t="s">
        <v>7301</v>
      </c>
      <c r="J1031" s="90"/>
      <c r="K1031" s="81" t="s">
        <v>7238</v>
      </c>
      <c r="L1031" s="81" t="s">
        <v>7244</v>
      </c>
      <c r="M1031" s="81" t="s">
        <v>7261</v>
      </c>
    </row>
    <row r="1032" spans="1:13" ht="39" customHeight="1">
      <c r="A1032" s="81" t="s">
        <v>7298</v>
      </c>
      <c r="B1032" s="145" t="s">
        <v>7245</v>
      </c>
      <c r="C1032" s="90" t="s">
        <v>7113</v>
      </c>
      <c r="D1032" s="93" t="s">
        <v>7246</v>
      </c>
      <c r="E1032" s="100" t="s">
        <v>7223</v>
      </c>
      <c r="F1032" s="81" t="s">
        <v>7247</v>
      </c>
      <c r="G1032" s="94">
        <v>45504</v>
      </c>
      <c r="H1032" s="148"/>
      <c r="I1032" s="153"/>
      <c r="J1032" s="90"/>
      <c r="K1032" s="81" t="s">
        <v>7195</v>
      </c>
      <c r="L1032" s="81" t="s">
        <v>7249</v>
      </c>
      <c r="M1032" s="81" t="s">
        <v>7248</v>
      </c>
    </row>
    <row r="1033" spans="1:13" ht="78" customHeight="1">
      <c r="A1033" s="81" t="s">
        <v>7312</v>
      </c>
      <c r="B1033" s="145" t="s">
        <v>7250</v>
      </c>
      <c r="C1033" s="90" t="s">
        <v>7114</v>
      </c>
      <c r="D1033" s="93" t="s">
        <v>7251</v>
      </c>
      <c r="E1033" s="100" t="s">
        <v>7252</v>
      </c>
      <c r="F1033" s="81" t="s">
        <v>7253</v>
      </c>
      <c r="G1033" s="94">
        <v>45504</v>
      </c>
      <c r="H1033" s="148">
        <v>45596</v>
      </c>
      <c r="I1033" s="153" t="s">
        <v>8045</v>
      </c>
      <c r="J1033" s="90"/>
      <c r="K1033" s="81" t="s">
        <v>2043</v>
      </c>
      <c r="L1033" s="81" t="s">
        <v>7257</v>
      </c>
      <c r="M1033" s="81" t="s">
        <v>7263</v>
      </c>
    </row>
    <row r="1034" spans="1:13" ht="45.5" customHeight="1">
      <c r="A1034" s="81" t="s">
        <v>7264</v>
      </c>
      <c r="B1034" s="145" t="s">
        <v>7265</v>
      </c>
      <c r="C1034" s="90" t="s">
        <v>7115</v>
      </c>
      <c r="D1034" s="93" t="s">
        <v>7266</v>
      </c>
      <c r="E1034" s="100" t="s">
        <v>7267</v>
      </c>
      <c r="F1034" s="61" t="s">
        <v>7291</v>
      </c>
      <c r="G1034" s="94">
        <v>45504</v>
      </c>
      <c r="H1034" s="148">
        <v>45534</v>
      </c>
      <c r="I1034" s="153" t="s">
        <v>7376</v>
      </c>
      <c r="J1034" s="90"/>
      <c r="K1034" s="81" t="s">
        <v>119</v>
      </c>
      <c r="L1034" s="81" t="s">
        <v>7268</v>
      </c>
      <c r="M1034" s="81" t="s">
        <v>7269</v>
      </c>
    </row>
    <row r="1035" spans="1:13" ht="78" customHeight="1">
      <c r="A1035" s="81" t="s">
        <v>7270</v>
      </c>
      <c r="B1035" s="145" t="s">
        <v>7271</v>
      </c>
      <c r="C1035" s="90" t="s">
        <v>7116</v>
      </c>
      <c r="D1035" s="93" t="s">
        <v>7273</v>
      </c>
      <c r="E1035" s="100" t="s">
        <v>7272</v>
      </c>
      <c r="F1035" s="61" t="s">
        <v>7274</v>
      </c>
      <c r="G1035" s="94">
        <v>45504</v>
      </c>
      <c r="H1035" s="148"/>
      <c r="I1035" s="153"/>
      <c r="J1035" s="90"/>
      <c r="K1035" s="81" t="s">
        <v>119</v>
      </c>
      <c r="L1035" s="81" t="s">
        <v>7275</v>
      </c>
      <c r="M1035" s="81" t="s">
        <v>7276</v>
      </c>
    </row>
    <row r="1036" spans="1:13" ht="52" customHeight="1">
      <c r="A1036" s="81" t="s">
        <v>7277</v>
      </c>
      <c r="B1036" s="145" t="s">
        <v>7278</v>
      </c>
      <c r="C1036" s="90" t="s">
        <v>7117</v>
      </c>
      <c r="D1036" s="93" t="s">
        <v>7279</v>
      </c>
      <c r="E1036" s="100" t="s">
        <v>7280</v>
      </c>
      <c r="F1036" s="61" t="s">
        <v>7292</v>
      </c>
      <c r="G1036" s="94">
        <v>45504</v>
      </c>
      <c r="H1036" s="148">
        <v>45534</v>
      </c>
      <c r="I1036" s="153" t="s">
        <v>7372</v>
      </c>
      <c r="J1036" s="90"/>
      <c r="K1036" s="81" t="s">
        <v>119</v>
      </c>
      <c r="L1036" s="81" t="s">
        <v>7281</v>
      </c>
      <c r="M1036" s="81" t="s">
        <v>7293</v>
      </c>
    </row>
    <row r="1037" spans="1:13" ht="39" customHeight="1">
      <c r="A1037" s="81" t="s">
        <v>7282</v>
      </c>
      <c r="B1037" s="145" t="s">
        <v>7283</v>
      </c>
      <c r="C1037" s="90" t="s">
        <v>7118</v>
      </c>
      <c r="D1037" s="93" t="s">
        <v>7279</v>
      </c>
      <c r="E1037" s="100" t="s">
        <v>7280</v>
      </c>
      <c r="F1037" s="61" t="s">
        <v>7294</v>
      </c>
      <c r="G1037" s="94">
        <v>45504</v>
      </c>
      <c r="H1037" s="148">
        <v>45534</v>
      </c>
      <c r="I1037" s="153" t="s">
        <v>7373</v>
      </c>
      <c r="J1037" s="90"/>
      <c r="K1037" s="81" t="s">
        <v>163</v>
      </c>
      <c r="L1037" s="81" t="s">
        <v>7284</v>
      </c>
      <c r="M1037" s="81" t="s">
        <v>7285</v>
      </c>
    </row>
    <row r="1038" spans="1:13" ht="52" customHeight="1">
      <c r="A1038" s="81" t="s">
        <v>7286</v>
      </c>
      <c r="B1038" s="145" t="s">
        <v>7287</v>
      </c>
      <c r="C1038" s="90" t="s">
        <v>7119</v>
      </c>
      <c r="D1038" s="93" t="s">
        <v>7288</v>
      </c>
      <c r="E1038" s="100" t="s">
        <v>7289</v>
      </c>
      <c r="F1038" s="61" t="s">
        <v>7295</v>
      </c>
      <c r="G1038" s="94">
        <v>45504</v>
      </c>
      <c r="H1038" s="148"/>
      <c r="I1038" s="153"/>
      <c r="J1038" s="90"/>
      <c r="K1038" s="81" t="s">
        <v>119</v>
      </c>
      <c r="L1038" s="81" t="s">
        <v>7290</v>
      </c>
      <c r="M1038" s="81" t="s">
        <v>7296</v>
      </c>
    </row>
    <row r="1039" spans="1:13" ht="52" customHeight="1">
      <c r="A1039" s="81" t="s">
        <v>7313</v>
      </c>
      <c r="B1039" s="145" t="s">
        <v>7314</v>
      </c>
      <c r="C1039" s="90" t="s">
        <v>7120</v>
      </c>
      <c r="D1039" s="93" t="s">
        <v>7333</v>
      </c>
      <c r="E1039" s="100" t="s">
        <v>7334</v>
      </c>
      <c r="F1039" s="61" t="s">
        <v>7354</v>
      </c>
      <c r="G1039" s="94">
        <v>45534</v>
      </c>
      <c r="H1039" s="148"/>
      <c r="I1039" s="153"/>
      <c r="J1039" s="90"/>
      <c r="K1039" s="81" t="s">
        <v>7335</v>
      </c>
      <c r="L1039" s="81" t="s">
        <v>7336</v>
      </c>
      <c r="M1039" s="81" t="s">
        <v>7355</v>
      </c>
    </row>
    <row r="1040" spans="1:13" ht="39" customHeight="1">
      <c r="A1040" s="81" t="s">
        <v>7315</v>
      </c>
      <c r="B1040" s="145" t="s">
        <v>7316</v>
      </c>
      <c r="C1040" s="90" t="s">
        <v>7121</v>
      </c>
      <c r="D1040" s="93" t="s">
        <v>7337</v>
      </c>
      <c r="E1040" s="100" t="s">
        <v>7334</v>
      </c>
      <c r="F1040" s="61" t="s">
        <v>7356</v>
      </c>
      <c r="G1040" s="94">
        <v>45534</v>
      </c>
      <c r="H1040" s="148"/>
      <c r="I1040" s="153"/>
      <c r="J1040" s="90"/>
      <c r="K1040" s="81" t="s">
        <v>7338</v>
      </c>
      <c r="L1040" s="81" t="s">
        <v>7339</v>
      </c>
      <c r="M1040" s="81" t="s">
        <v>7357</v>
      </c>
    </row>
    <row r="1041" spans="1:13" ht="39" customHeight="1">
      <c r="A1041" s="81" t="s">
        <v>7318</v>
      </c>
      <c r="B1041" s="145" t="s">
        <v>7317</v>
      </c>
      <c r="C1041" s="90" t="s">
        <v>7122</v>
      </c>
      <c r="D1041" s="93" t="s">
        <v>7340</v>
      </c>
      <c r="E1041" s="100" t="s">
        <v>7334</v>
      </c>
      <c r="F1041" s="61" t="s">
        <v>7356</v>
      </c>
      <c r="G1041" s="94">
        <v>45534</v>
      </c>
      <c r="H1041" s="148"/>
      <c r="I1041" s="153"/>
      <c r="J1041" s="90"/>
      <c r="K1041" s="81" t="s">
        <v>7338</v>
      </c>
      <c r="L1041" s="81" t="s">
        <v>7339</v>
      </c>
      <c r="M1041" s="81" t="s">
        <v>7488</v>
      </c>
    </row>
    <row r="1042" spans="1:13" ht="52" customHeight="1">
      <c r="A1042" s="81" t="s">
        <v>7319</v>
      </c>
      <c r="B1042" s="145" t="s">
        <v>7320</v>
      </c>
      <c r="C1042" s="90" t="s">
        <v>7123</v>
      </c>
      <c r="D1042" s="93" t="s">
        <v>7341</v>
      </c>
      <c r="E1042" s="100" t="s">
        <v>7334</v>
      </c>
      <c r="F1042" s="61" t="s">
        <v>7358</v>
      </c>
      <c r="G1042" s="94">
        <v>45534</v>
      </c>
      <c r="H1042" s="148">
        <v>45534</v>
      </c>
      <c r="I1042" s="153" t="s">
        <v>7374</v>
      </c>
      <c r="J1042" s="90"/>
      <c r="K1042" s="81" t="s">
        <v>7342</v>
      </c>
      <c r="L1042" s="81" t="s">
        <v>7353</v>
      </c>
      <c r="M1042" s="81" t="s">
        <v>7359</v>
      </c>
    </row>
    <row r="1043" spans="1:13" ht="65" customHeight="1">
      <c r="A1043" s="81" t="s">
        <v>7321</v>
      </c>
      <c r="B1043" s="145" t="s">
        <v>7322</v>
      </c>
      <c r="C1043" s="90" t="s">
        <v>7124</v>
      </c>
      <c r="D1043" s="93" t="s">
        <v>7343</v>
      </c>
      <c r="E1043" s="100" t="s">
        <v>7334</v>
      </c>
      <c r="F1043" s="61" t="s">
        <v>7362</v>
      </c>
      <c r="G1043" s="94">
        <v>45534</v>
      </c>
      <c r="H1043" s="148"/>
      <c r="I1043" s="153"/>
      <c r="J1043" s="90"/>
      <c r="K1043" s="81" t="s">
        <v>7338</v>
      </c>
      <c r="L1043" s="81" t="s">
        <v>8812</v>
      </c>
      <c r="M1043" s="81" t="s">
        <v>7360</v>
      </c>
    </row>
    <row r="1044" spans="1:13" ht="65" customHeight="1">
      <c r="A1044" s="81" t="s">
        <v>7323</v>
      </c>
      <c r="B1044" s="145" t="s">
        <v>7324</v>
      </c>
      <c r="C1044" s="90" t="s">
        <v>7125</v>
      </c>
      <c r="D1044" s="93" t="s">
        <v>7343</v>
      </c>
      <c r="E1044" s="100" t="s">
        <v>7334</v>
      </c>
      <c r="F1044" s="61" t="s">
        <v>7362</v>
      </c>
      <c r="G1044" s="94">
        <v>45534</v>
      </c>
      <c r="H1044" s="148"/>
      <c r="I1044" s="153"/>
      <c r="J1044" s="90"/>
      <c r="K1044" s="81" t="s">
        <v>7342</v>
      </c>
      <c r="L1044" s="81" t="s">
        <v>8811</v>
      </c>
      <c r="M1044" s="81" t="s">
        <v>7361</v>
      </c>
    </row>
    <row r="1045" spans="1:13" ht="39" customHeight="1">
      <c r="A1045" s="81" t="s">
        <v>7326</v>
      </c>
      <c r="B1045" s="145" t="s">
        <v>7325</v>
      </c>
      <c r="C1045" s="90" t="s">
        <v>7126</v>
      </c>
      <c r="D1045" s="93" t="s">
        <v>7344</v>
      </c>
      <c r="E1045" s="100" t="s">
        <v>7345</v>
      </c>
      <c r="F1045" s="61" t="s">
        <v>7363</v>
      </c>
      <c r="G1045" s="94">
        <v>45534</v>
      </c>
      <c r="H1045" s="148"/>
      <c r="I1045" s="153"/>
      <c r="J1045" s="90"/>
      <c r="K1045" s="81" t="s">
        <v>7338</v>
      </c>
      <c r="L1045" s="81" t="s">
        <v>7346</v>
      </c>
      <c r="M1045" s="81" t="s">
        <v>7489</v>
      </c>
    </row>
    <row r="1046" spans="1:13" ht="65" customHeight="1">
      <c r="A1046" s="81" t="s">
        <v>7327</v>
      </c>
      <c r="B1046" s="145" t="s">
        <v>7328</v>
      </c>
      <c r="C1046" s="90" t="s">
        <v>7127</v>
      </c>
      <c r="D1046" s="93" t="s">
        <v>7347</v>
      </c>
      <c r="E1046" s="100" t="s">
        <v>7334</v>
      </c>
      <c r="F1046" s="61" t="s">
        <v>7362</v>
      </c>
      <c r="G1046" s="94">
        <v>45534</v>
      </c>
      <c r="H1046" s="148"/>
      <c r="I1046" s="153"/>
      <c r="J1046" s="90"/>
      <c r="K1046" s="81" t="s">
        <v>7338</v>
      </c>
      <c r="L1046" s="81" t="s">
        <v>8813</v>
      </c>
      <c r="M1046" s="81" t="s">
        <v>7364</v>
      </c>
    </row>
    <row r="1047" spans="1:13" ht="39" customHeight="1">
      <c r="A1047" s="81" t="s">
        <v>7330</v>
      </c>
      <c r="B1047" s="145" t="s">
        <v>7329</v>
      </c>
      <c r="C1047" s="90" t="s">
        <v>7128</v>
      </c>
      <c r="D1047" s="93" t="s">
        <v>7348</v>
      </c>
      <c r="E1047" s="100" t="s">
        <v>7349</v>
      </c>
      <c r="F1047" s="61" t="s">
        <v>7365</v>
      </c>
      <c r="G1047" s="94">
        <v>45534</v>
      </c>
      <c r="H1047" s="148"/>
      <c r="I1047" s="153"/>
      <c r="J1047" s="90"/>
      <c r="K1047" s="81" t="s">
        <v>7338</v>
      </c>
      <c r="L1047" s="81" t="s">
        <v>7350</v>
      </c>
      <c r="M1047" s="81" t="s">
        <v>7366</v>
      </c>
    </row>
    <row r="1048" spans="1:13" ht="65" customHeight="1">
      <c r="A1048" s="81" t="s">
        <v>7331</v>
      </c>
      <c r="B1048" s="145" t="s">
        <v>7332</v>
      </c>
      <c r="C1048" s="90" t="s">
        <v>7129</v>
      </c>
      <c r="D1048" s="93" t="s">
        <v>7351</v>
      </c>
      <c r="E1048" s="100" t="s">
        <v>7334</v>
      </c>
      <c r="F1048" s="61" t="s">
        <v>7367</v>
      </c>
      <c r="G1048" s="94">
        <v>45534</v>
      </c>
      <c r="H1048" s="148">
        <v>45565</v>
      </c>
      <c r="I1048" s="153" t="s">
        <v>7647</v>
      </c>
      <c r="J1048" s="90"/>
      <c r="K1048" s="81" t="s">
        <v>2043</v>
      </c>
      <c r="L1048" s="81" t="s">
        <v>7352</v>
      </c>
      <c r="M1048" s="81" t="s">
        <v>7368</v>
      </c>
    </row>
    <row r="1049" spans="1:13" ht="65" customHeight="1">
      <c r="A1049" s="81" t="s">
        <v>7381</v>
      </c>
      <c r="B1049" s="145" t="s">
        <v>7406</v>
      </c>
      <c r="C1049" s="90" t="s">
        <v>7130</v>
      </c>
      <c r="D1049" s="93" t="s">
        <v>7382</v>
      </c>
      <c r="E1049" s="100" t="s">
        <v>7383</v>
      </c>
      <c r="F1049" s="61" t="s">
        <v>7461</v>
      </c>
      <c r="G1049" s="94">
        <v>45534</v>
      </c>
      <c r="H1049" s="148"/>
      <c r="I1049" s="153"/>
      <c r="J1049" s="90"/>
      <c r="K1049" s="81" t="s">
        <v>132</v>
      </c>
      <c r="L1049" s="81" t="s">
        <v>7384</v>
      </c>
      <c r="M1049" s="81" t="s">
        <v>7385</v>
      </c>
    </row>
    <row r="1050" spans="1:13" ht="39" customHeight="1">
      <c r="A1050" s="81" t="s">
        <v>7386</v>
      </c>
      <c r="B1050" s="145" t="s">
        <v>7407</v>
      </c>
      <c r="C1050" s="90" t="s">
        <v>7131</v>
      </c>
      <c r="D1050" s="93" t="s">
        <v>2036</v>
      </c>
      <c r="E1050" s="100" t="s">
        <v>7387</v>
      </c>
      <c r="F1050" s="61" t="s">
        <v>7462</v>
      </c>
      <c r="G1050" s="94">
        <v>45534</v>
      </c>
      <c r="H1050" s="148"/>
      <c r="I1050" s="153"/>
      <c r="J1050" s="90"/>
      <c r="K1050" s="81" t="s">
        <v>7388</v>
      </c>
      <c r="L1050" s="81" t="s">
        <v>7389</v>
      </c>
      <c r="M1050" s="81" t="s">
        <v>7496</v>
      </c>
    </row>
    <row r="1051" spans="1:13" ht="52" customHeight="1">
      <c r="A1051" s="81" t="s">
        <v>7390</v>
      </c>
      <c r="B1051" s="145" t="s">
        <v>7408</v>
      </c>
      <c r="C1051" s="90" t="s">
        <v>7132</v>
      </c>
      <c r="D1051" s="93" t="s">
        <v>7391</v>
      </c>
      <c r="E1051" s="100" t="s">
        <v>7392</v>
      </c>
      <c r="F1051" s="61" t="s">
        <v>7463</v>
      </c>
      <c r="G1051" s="94">
        <v>45534</v>
      </c>
      <c r="H1051" s="148"/>
      <c r="I1051" s="153"/>
      <c r="J1051" s="90"/>
      <c r="K1051" s="81" t="s">
        <v>7393</v>
      </c>
      <c r="L1051" s="81" t="s">
        <v>7394</v>
      </c>
      <c r="M1051" s="81" t="s">
        <v>7395</v>
      </c>
    </row>
    <row r="1052" spans="1:13" ht="52" customHeight="1">
      <c r="A1052" s="81" t="s">
        <v>7396</v>
      </c>
      <c r="B1052" s="145" t="s">
        <v>7409</v>
      </c>
      <c r="C1052" s="90" t="s">
        <v>7133</v>
      </c>
      <c r="D1052" s="93" t="s">
        <v>7397</v>
      </c>
      <c r="E1052" s="100" t="s">
        <v>7398</v>
      </c>
      <c r="F1052" s="61" t="s">
        <v>7465</v>
      </c>
      <c r="G1052" s="94">
        <v>45534</v>
      </c>
      <c r="H1052" s="148"/>
      <c r="I1052" s="153"/>
      <c r="J1052" s="90"/>
      <c r="K1052" s="81" t="s">
        <v>7388</v>
      </c>
      <c r="L1052" s="81" t="s">
        <v>7399</v>
      </c>
      <c r="M1052" s="81" t="s">
        <v>7464</v>
      </c>
    </row>
    <row r="1053" spans="1:13" ht="52" customHeight="1">
      <c r="A1053" s="81" t="s">
        <v>7400</v>
      </c>
      <c r="B1053" s="145" t="s">
        <v>7410</v>
      </c>
      <c r="C1053" s="90" t="s">
        <v>7134</v>
      </c>
      <c r="D1053" s="93" t="s">
        <v>7401</v>
      </c>
      <c r="E1053" s="100" t="s">
        <v>7392</v>
      </c>
      <c r="F1053" s="61" t="s">
        <v>7466</v>
      </c>
      <c r="G1053" s="94">
        <v>45534</v>
      </c>
      <c r="H1053" s="148"/>
      <c r="I1053" s="153"/>
      <c r="J1053" s="90"/>
      <c r="K1053" s="81" t="s">
        <v>122</v>
      </c>
      <c r="L1053" s="81" t="s">
        <v>7459</v>
      </c>
      <c r="M1053" s="81" t="s">
        <v>7467</v>
      </c>
    </row>
    <row r="1054" spans="1:13" ht="89.5" customHeight="1">
      <c r="A1054" s="81" t="s">
        <v>7402</v>
      </c>
      <c r="B1054" s="145" t="s">
        <v>7411</v>
      </c>
      <c r="C1054" s="90" t="s">
        <v>7135</v>
      </c>
      <c r="D1054" s="93" t="s">
        <v>7403</v>
      </c>
      <c r="E1054" s="100" t="s">
        <v>7392</v>
      </c>
      <c r="F1054" s="61" t="s">
        <v>7413</v>
      </c>
      <c r="G1054" s="94">
        <v>45534</v>
      </c>
      <c r="H1054" s="148">
        <v>45565</v>
      </c>
      <c r="I1054" s="153" t="s">
        <v>7566</v>
      </c>
      <c r="J1054" s="90"/>
      <c r="K1054" s="81" t="s">
        <v>2043</v>
      </c>
      <c r="L1054" s="81" t="s">
        <v>7404</v>
      </c>
      <c r="M1054" s="81" t="s">
        <v>7468</v>
      </c>
    </row>
    <row r="1055" spans="1:13" ht="44.5" customHeight="1">
      <c r="A1055" s="81" t="s">
        <v>7405</v>
      </c>
      <c r="B1055" s="145" t="s">
        <v>7412</v>
      </c>
      <c r="C1055" s="90" t="s">
        <v>7415</v>
      </c>
      <c r="D1055" s="93" t="s">
        <v>7403</v>
      </c>
      <c r="E1055" s="100" t="s">
        <v>7392</v>
      </c>
      <c r="F1055" s="210" t="s">
        <v>7413</v>
      </c>
      <c r="G1055" s="94">
        <v>45534</v>
      </c>
      <c r="H1055" s="148"/>
      <c r="I1055" s="153"/>
      <c r="J1055" s="90"/>
      <c r="K1055" s="81" t="s">
        <v>2043</v>
      </c>
      <c r="L1055" s="81" t="s">
        <v>7414</v>
      </c>
      <c r="M1055" s="81" t="s">
        <v>7468</v>
      </c>
    </row>
    <row r="1056" spans="1:13" ht="52" customHeight="1">
      <c r="A1056" s="81" t="s">
        <v>7416</v>
      </c>
      <c r="B1056" s="145" t="s">
        <v>7417</v>
      </c>
      <c r="C1056" s="90" t="s">
        <v>7136</v>
      </c>
      <c r="D1056" s="93" t="s">
        <v>7418</v>
      </c>
      <c r="E1056" s="100" t="s">
        <v>7392</v>
      </c>
      <c r="F1056" s="61" t="s">
        <v>7470</v>
      </c>
      <c r="G1056" s="94">
        <v>45534</v>
      </c>
      <c r="H1056" s="148"/>
      <c r="I1056" s="153"/>
      <c r="J1056" s="90"/>
      <c r="K1056" s="81" t="s">
        <v>163</v>
      </c>
      <c r="L1056" s="81" t="s">
        <v>7422</v>
      </c>
      <c r="M1056" s="81" t="s">
        <v>7469</v>
      </c>
    </row>
    <row r="1057" spans="1:13" ht="65" customHeight="1">
      <c r="A1057" s="81" t="s">
        <v>7419</v>
      </c>
      <c r="B1057" s="145" t="s">
        <v>7420</v>
      </c>
      <c r="C1057" s="90" t="s">
        <v>7137</v>
      </c>
      <c r="D1057" s="93" t="s">
        <v>7421</v>
      </c>
      <c r="E1057" s="100" t="s">
        <v>7398</v>
      </c>
      <c r="F1057" s="61" t="s">
        <v>7471</v>
      </c>
      <c r="G1057" s="94">
        <v>45534</v>
      </c>
      <c r="H1057" s="148">
        <v>45565</v>
      </c>
      <c r="I1057" s="153" t="s">
        <v>7646</v>
      </c>
      <c r="J1057" s="90"/>
      <c r="K1057" s="81" t="s">
        <v>7388</v>
      </c>
      <c r="L1057" s="81" t="s">
        <v>7501</v>
      </c>
      <c r="M1057" s="81" t="s">
        <v>7472</v>
      </c>
    </row>
    <row r="1058" spans="1:13" ht="104" customHeight="1">
      <c r="A1058" s="81" t="s">
        <v>7424</v>
      </c>
      <c r="B1058" s="145" t="s">
        <v>7423</v>
      </c>
      <c r="C1058" s="90" t="s">
        <v>7138</v>
      </c>
      <c r="D1058" s="93" t="s">
        <v>7425</v>
      </c>
      <c r="E1058" s="100" t="s">
        <v>7392</v>
      </c>
      <c r="F1058" s="61" t="s">
        <v>7473</v>
      </c>
      <c r="G1058" s="94">
        <v>45534</v>
      </c>
      <c r="H1058" s="148">
        <v>45596</v>
      </c>
      <c r="I1058" s="153" t="s">
        <v>8048</v>
      </c>
      <c r="J1058" s="90"/>
      <c r="K1058" s="81" t="s">
        <v>7388</v>
      </c>
      <c r="L1058" s="81" t="s">
        <v>7426</v>
      </c>
      <c r="M1058" s="81" t="s">
        <v>7474</v>
      </c>
    </row>
    <row r="1059" spans="1:13" ht="52" customHeight="1">
      <c r="A1059" s="81" t="s">
        <v>7427</v>
      </c>
      <c r="B1059" s="145" t="s">
        <v>7428</v>
      </c>
      <c r="C1059" s="90" t="s">
        <v>7139</v>
      </c>
      <c r="D1059" s="93" t="s">
        <v>7429</v>
      </c>
      <c r="E1059" s="100" t="s">
        <v>7392</v>
      </c>
      <c r="F1059" s="61" t="s">
        <v>7475</v>
      </c>
      <c r="G1059" s="94">
        <v>45534</v>
      </c>
      <c r="H1059" s="148"/>
      <c r="I1059" s="153"/>
      <c r="J1059" s="90"/>
      <c r="K1059" s="81" t="s">
        <v>165</v>
      </c>
      <c r="L1059" s="81" t="s">
        <v>7431</v>
      </c>
      <c r="M1059" s="81" t="s">
        <v>7430</v>
      </c>
    </row>
    <row r="1060" spans="1:13" ht="46.5" customHeight="1">
      <c r="A1060" s="81" t="s">
        <v>7434</v>
      </c>
      <c r="B1060" s="145" t="s">
        <v>7432</v>
      </c>
      <c r="C1060" s="90" t="s">
        <v>7140</v>
      </c>
      <c r="D1060" s="93" t="s">
        <v>7433</v>
      </c>
      <c r="E1060" s="100" t="s">
        <v>7392</v>
      </c>
      <c r="F1060" s="61" t="s">
        <v>7476</v>
      </c>
      <c r="G1060" s="94">
        <v>45534</v>
      </c>
      <c r="H1060" s="148"/>
      <c r="I1060" s="153"/>
      <c r="J1060" s="90"/>
      <c r="K1060" s="81" t="s">
        <v>2043</v>
      </c>
      <c r="L1060" s="81" t="s">
        <v>7495</v>
      </c>
      <c r="M1060" s="81" t="s">
        <v>7477</v>
      </c>
    </row>
    <row r="1061" spans="1:13" ht="52" customHeight="1">
      <c r="A1061" s="81" t="s">
        <v>7436</v>
      </c>
      <c r="B1061" s="145" t="s">
        <v>7435</v>
      </c>
      <c r="C1061" s="90" t="s">
        <v>7731</v>
      </c>
      <c r="D1061" s="93" t="s">
        <v>7732</v>
      </c>
      <c r="E1061" s="100" t="s">
        <v>7392</v>
      </c>
      <c r="F1061" s="61" t="s">
        <v>7478</v>
      </c>
      <c r="G1061" s="94">
        <v>45534</v>
      </c>
      <c r="H1061" s="148">
        <v>45565</v>
      </c>
      <c r="I1061" s="153" t="s">
        <v>7733</v>
      </c>
      <c r="J1061" s="90"/>
      <c r="K1061" s="81" t="s">
        <v>7388</v>
      </c>
      <c r="L1061" s="81" t="s">
        <v>7437</v>
      </c>
      <c r="M1061" s="81" t="s">
        <v>7497</v>
      </c>
    </row>
    <row r="1062" spans="1:13" ht="52" customHeight="1">
      <c r="A1062" s="81" t="s">
        <v>7438</v>
      </c>
      <c r="B1062" s="145" t="s">
        <v>7439</v>
      </c>
      <c r="C1062" s="90" t="s">
        <v>7142</v>
      </c>
      <c r="D1062" s="93" t="s">
        <v>7440</v>
      </c>
      <c r="E1062" s="100" t="s">
        <v>7392</v>
      </c>
      <c r="F1062" s="81"/>
      <c r="G1062" s="94">
        <v>45534</v>
      </c>
      <c r="H1062" s="148"/>
      <c r="I1062" s="153"/>
      <c r="J1062" s="90"/>
      <c r="K1062" s="81" t="s">
        <v>7393</v>
      </c>
      <c r="L1062" s="81" t="s">
        <v>7441</v>
      </c>
      <c r="M1062" s="81" t="s">
        <v>7479</v>
      </c>
    </row>
    <row r="1063" spans="1:13" ht="52" customHeight="1">
      <c r="A1063" s="81" t="s">
        <v>7442</v>
      </c>
      <c r="B1063" s="145" t="s">
        <v>7443</v>
      </c>
      <c r="C1063" s="90" t="s">
        <v>7143</v>
      </c>
      <c r="D1063" s="93" t="s">
        <v>7444</v>
      </c>
      <c r="E1063" s="100" t="s">
        <v>7392</v>
      </c>
      <c r="F1063" s="61" t="s">
        <v>7480</v>
      </c>
      <c r="G1063" s="94">
        <v>45534</v>
      </c>
      <c r="H1063" s="148"/>
      <c r="I1063" s="153"/>
      <c r="J1063" s="90"/>
      <c r="K1063" s="81" t="s">
        <v>7445</v>
      </c>
      <c r="L1063" s="81" t="s">
        <v>7446</v>
      </c>
      <c r="M1063" s="81" t="s">
        <v>7481</v>
      </c>
    </row>
    <row r="1064" spans="1:13" ht="39" customHeight="1">
      <c r="A1064" s="81" t="s">
        <v>7447</v>
      </c>
      <c r="B1064" s="145" t="s">
        <v>7448</v>
      </c>
      <c r="C1064" s="90" t="s">
        <v>7144</v>
      </c>
      <c r="D1064" s="93" t="s">
        <v>7449</v>
      </c>
      <c r="E1064" s="100" t="s">
        <v>7392</v>
      </c>
      <c r="F1064" s="61" t="s">
        <v>7483</v>
      </c>
      <c r="G1064" s="94">
        <v>45534</v>
      </c>
      <c r="H1064" s="148"/>
      <c r="I1064" s="153"/>
      <c r="J1064" s="90"/>
      <c r="K1064" s="81" t="s">
        <v>121</v>
      </c>
      <c r="L1064" s="81" t="s">
        <v>7450</v>
      </c>
      <c r="M1064" s="81" t="s">
        <v>7482</v>
      </c>
    </row>
    <row r="1065" spans="1:13" ht="104" customHeight="1">
      <c r="A1065" s="81" t="s">
        <v>7451</v>
      </c>
      <c r="B1065" s="145" t="s">
        <v>7452</v>
      </c>
      <c r="C1065" s="90" t="s">
        <v>7145</v>
      </c>
      <c r="D1065" s="93" t="s">
        <v>7453</v>
      </c>
      <c r="E1065" s="100" t="s">
        <v>7392</v>
      </c>
      <c r="F1065" s="61" t="s">
        <v>7485</v>
      </c>
      <c r="G1065" s="94">
        <v>45534</v>
      </c>
      <c r="H1065" s="148">
        <v>45565</v>
      </c>
      <c r="I1065" s="153" t="s">
        <v>7577</v>
      </c>
      <c r="J1065" s="90"/>
      <c r="K1065" s="81" t="s">
        <v>7454</v>
      </c>
      <c r="L1065" s="81" t="s">
        <v>7460</v>
      </c>
      <c r="M1065" s="81" t="s">
        <v>7484</v>
      </c>
    </row>
    <row r="1066" spans="1:13" ht="40.5" customHeight="1">
      <c r="A1066" s="81" t="s">
        <v>7455</v>
      </c>
      <c r="B1066" s="145" t="s">
        <v>7456</v>
      </c>
      <c r="C1066" s="90" t="s">
        <v>7146</v>
      </c>
      <c r="D1066" s="93" t="s">
        <v>7457</v>
      </c>
      <c r="E1066" s="100" t="s">
        <v>7392</v>
      </c>
      <c r="F1066" s="61" t="s">
        <v>7486</v>
      </c>
      <c r="G1066" s="94">
        <v>45534</v>
      </c>
      <c r="H1066" s="148"/>
      <c r="I1066" s="153"/>
      <c r="J1066" s="90"/>
      <c r="K1066" s="81" t="s">
        <v>7393</v>
      </c>
      <c r="L1066" s="81" t="s">
        <v>7458</v>
      </c>
      <c r="M1066" s="81" t="s">
        <v>7487</v>
      </c>
    </row>
    <row r="1067" spans="1:13" ht="91" customHeight="1">
      <c r="A1067" s="81" t="s">
        <v>7502</v>
      </c>
      <c r="B1067" s="145" t="s">
        <v>7503</v>
      </c>
      <c r="C1067" s="90" t="s">
        <v>7147</v>
      </c>
      <c r="D1067" s="93" t="s">
        <v>7504</v>
      </c>
      <c r="E1067" s="100" t="s">
        <v>7505</v>
      </c>
      <c r="F1067" s="61" t="s">
        <v>7550</v>
      </c>
      <c r="G1067" s="94">
        <v>45565</v>
      </c>
      <c r="H1067" s="148"/>
      <c r="I1067" s="153"/>
      <c r="J1067" s="90"/>
      <c r="K1067" s="81" t="s">
        <v>119</v>
      </c>
      <c r="L1067" s="81" t="s">
        <v>7506</v>
      </c>
      <c r="M1067" s="81" t="s">
        <v>7507</v>
      </c>
    </row>
    <row r="1068" spans="1:13" ht="52" customHeight="1">
      <c r="A1068" s="81" t="s">
        <v>7508</v>
      </c>
      <c r="B1068" s="145" t="s">
        <v>7509</v>
      </c>
      <c r="C1068" s="90" t="s">
        <v>7148</v>
      </c>
      <c r="D1068" s="93" t="s">
        <v>7510</v>
      </c>
      <c r="E1068" s="100" t="s">
        <v>7511</v>
      </c>
      <c r="F1068" s="61" t="s">
        <v>7512</v>
      </c>
      <c r="G1068" s="94">
        <v>45565</v>
      </c>
      <c r="H1068" s="148"/>
      <c r="I1068" s="153"/>
      <c r="J1068" s="90"/>
      <c r="K1068" s="81" t="s">
        <v>119</v>
      </c>
      <c r="L1068" s="81" t="s">
        <v>7513</v>
      </c>
      <c r="M1068" s="81" t="s">
        <v>7514</v>
      </c>
    </row>
    <row r="1069" spans="1:13" ht="39" customHeight="1">
      <c r="A1069" s="81" t="s">
        <v>7544</v>
      </c>
      <c r="B1069" s="145" t="s">
        <v>7515</v>
      </c>
      <c r="C1069" s="90" t="s">
        <v>7149</v>
      </c>
      <c r="D1069" s="93" t="s">
        <v>7516</v>
      </c>
      <c r="E1069" s="100" t="s">
        <v>7517</v>
      </c>
      <c r="F1069" s="61" t="s">
        <v>7551</v>
      </c>
      <c r="G1069" s="94">
        <v>45565</v>
      </c>
      <c r="H1069" s="148"/>
      <c r="I1069" s="153"/>
      <c r="J1069" s="90"/>
      <c r="K1069" s="81" t="s">
        <v>2043</v>
      </c>
      <c r="L1069" s="81" t="s">
        <v>7518</v>
      </c>
      <c r="M1069" s="81" t="s">
        <v>7519</v>
      </c>
    </row>
    <row r="1070" spans="1:13" ht="39" customHeight="1">
      <c r="A1070" s="81" t="s">
        <v>7545</v>
      </c>
      <c r="B1070" s="145" t="s">
        <v>7520</v>
      </c>
      <c r="C1070" s="90" t="s">
        <v>7150</v>
      </c>
      <c r="D1070" s="93" t="s">
        <v>7521</v>
      </c>
      <c r="E1070" s="100" t="s">
        <v>7517</v>
      </c>
      <c r="F1070" s="61" t="s">
        <v>7552</v>
      </c>
      <c r="G1070" s="94">
        <v>45565</v>
      </c>
      <c r="H1070" s="148"/>
      <c r="I1070" s="153"/>
      <c r="J1070" s="90"/>
      <c r="K1070" s="81" t="s">
        <v>163</v>
      </c>
      <c r="L1070" s="81" t="s">
        <v>7522</v>
      </c>
      <c r="M1070" s="81" t="s">
        <v>7553</v>
      </c>
    </row>
    <row r="1071" spans="1:13" ht="182" customHeight="1">
      <c r="A1071" s="81" t="s">
        <v>7546</v>
      </c>
      <c r="B1071" s="145" t="s">
        <v>7523</v>
      </c>
      <c r="C1071" s="90" t="s">
        <v>7151</v>
      </c>
      <c r="D1071" s="93" t="s">
        <v>7524</v>
      </c>
      <c r="E1071" s="100" t="s">
        <v>7525</v>
      </c>
      <c r="F1071" s="61" t="s">
        <v>7554</v>
      </c>
      <c r="G1071" s="94">
        <v>45565</v>
      </c>
      <c r="H1071" s="148">
        <v>45596</v>
      </c>
      <c r="I1071" s="153" t="s">
        <v>8159</v>
      </c>
      <c r="J1071" s="90"/>
      <c r="K1071" s="81" t="s">
        <v>119</v>
      </c>
      <c r="L1071" s="81" t="s">
        <v>7548</v>
      </c>
      <c r="M1071" s="81" t="s">
        <v>7555</v>
      </c>
    </row>
    <row r="1072" spans="1:13" ht="52" customHeight="1">
      <c r="A1072" s="81" t="s">
        <v>7547</v>
      </c>
      <c r="B1072" s="145" t="s">
        <v>7526</v>
      </c>
      <c r="C1072" s="90" t="s">
        <v>7152</v>
      </c>
      <c r="D1072" s="93" t="s">
        <v>7527</v>
      </c>
      <c r="E1072" s="100" t="s">
        <v>7528</v>
      </c>
      <c r="F1072" s="61" t="s">
        <v>7556</v>
      </c>
      <c r="G1072" s="94">
        <v>45565</v>
      </c>
      <c r="H1072" s="148"/>
      <c r="I1072" s="153"/>
      <c r="J1072" s="90"/>
      <c r="K1072" s="81" t="s">
        <v>122</v>
      </c>
      <c r="L1072" s="81" t="s">
        <v>7529</v>
      </c>
      <c r="M1072" s="81" t="s">
        <v>7557</v>
      </c>
    </row>
    <row r="1073" spans="1:13" ht="52" customHeight="1">
      <c r="A1073" s="81" t="s">
        <v>7530</v>
      </c>
      <c r="B1073" s="145" t="s">
        <v>7531</v>
      </c>
      <c r="C1073" s="90" t="s">
        <v>7153</v>
      </c>
      <c r="D1073" s="93" t="s">
        <v>7527</v>
      </c>
      <c r="E1073" s="100" t="s">
        <v>7528</v>
      </c>
      <c r="F1073" s="61" t="s">
        <v>7556</v>
      </c>
      <c r="G1073" s="94">
        <v>45565</v>
      </c>
      <c r="H1073" s="148"/>
      <c r="I1073" s="153"/>
      <c r="J1073" s="90"/>
      <c r="K1073" s="81" t="s">
        <v>122</v>
      </c>
      <c r="L1073" s="81" t="s">
        <v>7529</v>
      </c>
      <c r="M1073" s="81" t="s">
        <v>7558</v>
      </c>
    </row>
    <row r="1074" spans="1:13" ht="65" customHeight="1">
      <c r="A1074" s="81" t="s">
        <v>7533</v>
      </c>
      <c r="B1074" s="145" t="s">
        <v>7532</v>
      </c>
      <c r="C1074" s="90" t="s">
        <v>7154</v>
      </c>
      <c r="D1074" s="93" t="s">
        <v>7534</v>
      </c>
      <c r="E1074" s="100" t="s">
        <v>7535</v>
      </c>
      <c r="F1074" s="61" t="s">
        <v>7560</v>
      </c>
      <c r="G1074" s="94">
        <v>45565</v>
      </c>
      <c r="H1074" s="148"/>
      <c r="I1074" s="153"/>
      <c r="J1074" s="90"/>
      <c r="K1074" s="81" t="s">
        <v>119</v>
      </c>
      <c r="L1074" s="81" t="s">
        <v>7536</v>
      </c>
      <c r="M1074" s="81" t="s">
        <v>7559</v>
      </c>
    </row>
    <row r="1075" spans="1:13" ht="39" customHeight="1">
      <c r="A1075" s="81" t="s">
        <v>7538</v>
      </c>
      <c r="B1075" s="145" t="s">
        <v>7537</v>
      </c>
      <c r="C1075" s="90" t="s">
        <v>7155</v>
      </c>
      <c r="D1075" s="93" t="s">
        <v>7539</v>
      </c>
      <c r="E1075" s="100" t="s">
        <v>7525</v>
      </c>
      <c r="F1075" s="61" t="s">
        <v>7561</v>
      </c>
      <c r="G1075" s="94">
        <v>45565</v>
      </c>
      <c r="H1075" s="148"/>
      <c r="I1075" s="153"/>
      <c r="J1075" s="90"/>
      <c r="K1075" s="81" t="s">
        <v>119</v>
      </c>
      <c r="L1075" s="81" t="s">
        <v>7540</v>
      </c>
      <c r="M1075" s="81" t="s">
        <v>7562</v>
      </c>
    </row>
    <row r="1076" spans="1:13" ht="52" customHeight="1">
      <c r="A1076" s="81" t="s">
        <v>7542</v>
      </c>
      <c r="B1076" s="145" t="s">
        <v>7541</v>
      </c>
      <c r="C1076" s="90" t="s">
        <v>7156</v>
      </c>
      <c r="D1076" s="93" t="s">
        <v>7543</v>
      </c>
      <c r="E1076" s="100" t="s">
        <v>7525</v>
      </c>
      <c r="F1076" s="81" t="s">
        <v>7563</v>
      </c>
      <c r="G1076" s="94">
        <v>45565</v>
      </c>
      <c r="H1076" s="148">
        <v>45565</v>
      </c>
      <c r="I1076" s="153" t="s">
        <v>7575</v>
      </c>
      <c r="J1076" s="90"/>
      <c r="K1076" s="81" t="s">
        <v>119</v>
      </c>
      <c r="L1076" s="81" t="s">
        <v>7549</v>
      </c>
      <c r="M1076" s="81" t="s">
        <v>7564</v>
      </c>
    </row>
    <row r="1077" spans="1:13" ht="39" customHeight="1">
      <c r="A1077" s="81" t="s">
        <v>7579</v>
      </c>
      <c r="B1077" s="145" t="s">
        <v>7580</v>
      </c>
      <c r="C1077" s="90" t="s">
        <v>7157</v>
      </c>
      <c r="D1077" s="93" t="s">
        <v>7581</v>
      </c>
      <c r="E1077" s="100" t="s">
        <v>7582</v>
      </c>
      <c r="F1077" s="81"/>
      <c r="G1077" s="94">
        <v>45565</v>
      </c>
      <c r="H1077" s="148"/>
      <c r="I1077" s="153"/>
      <c r="J1077" s="90"/>
      <c r="K1077" s="81" t="s">
        <v>132</v>
      </c>
      <c r="L1077" s="81" t="s">
        <v>7583</v>
      </c>
      <c r="M1077" s="81" t="s">
        <v>7643</v>
      </c>
    </row>
    <row r="1078" spans="1:13" ht="39" customHeight="1">
      <c r="A1078" s="81" t="s">
        <v>7585</v>
      </c>
      <c r="B1078" s="145" t="s">
        <v>7584</v>
      </c>
      <c r="C1078" s="90" t="s">
        <v>7158</v>
      </c>
      <c r="D1078" s="93" t="s">
        <v>7586</v>
      </c>
      <c r="E1078" s="100" t="s">
        <v>7587</v>
      </c>
      <c r="F1078" s="81" t="s">
        <v>7588</v>
      </c>
      <c r="G1078" s="94">
        <v>45565</v>
      </c>
      <c r="H1078" s="148"/>
      <c r="I1078" s="153"/>
      <c r="J1078" s="90"/>
      <c r="K1078" s="81" t="s">
        <v>121</v>
      </c>
      <c r="L1078" s="81" t="s">
        <v>7589</v>
      </c>
      <c r="M1078" s="81" t="s">
        <v>7590</v>
      </c>
    </row>
    <row r="1079" spans="1:13" ht="39" customHeight="1">
      <c r="A1079" s="81" t="s">
        <v>7591</v>
      </c>
      <c r="B1079" s="145" t="s">
        <v>7592</v>
      </c>
      <c r="C1079" s="90" t="s">
        <v>7159</v>
      </c>
      <c r="D1079" s="93" t="s">
        <v>7593</v>
      </c>
      <c r="E1079" s="100" t="s">
        <v>7594</v>
      </c>
      <c r="F1079" s="81" t="s">
        <v>7595</v>
      </c>
      <c r="G1079" s="94">
        <v>45565</v>
      </c>
      <c r="H1079" s="148">
        <v>45596</v>
      </c>
      <c r="I1079" s="153" t="s">
        <v>7740</v>
      </c>
      <c r="J1079" s="90"/>
      <c r="K1079" s="81" t="s">
        <v>165</v>
      </c>
      <c r="L1079" s="81" t="s">
        <v>7596</v>
      </c>
      <c r="M1079" s="81" t="s">
        <v>7597</v>
      </c>
    </row>
    <row r="1080" spans="1:13" ht="52" customHeight="1">
      <c r="A1080" s="81" t="s">
        <v>7601</v>
      </c>
      <c r="B1080" s="145" t="s">
        <v>7600</v>
      </c>
      <c r="C1080" s="90" t="s">
        <v>7160</v>
      </c>
      <c r="D1080" s="93" t="s">
        <v>7602</v>
      </c>
      <c r="E1080" s="100" t="s">
        <v>7582</v>
      </c>
      <c r="F1080" s="81" t="s">
        <v>7603</v>
      </c>
      <c r="G1080" s="94">
        <v>45565</v>
      </c>
      <c r="H1080" s="148"/>
      <c r="I1080" s="153"/>
      <c r="J1080" s="90"/>
      <c r="K1080" s="81" t="s">
        <v>132</v>
      </c>
      <c r="L1080" s="81" t="s">
        <v>7599</v>
      </c>
      <c r="M1080" s="81" t="s">
        <v>7598</v>
      </c>
    </row>
    <row r="1081" spans="1:13" ht="52" customHeight="1">
      <c r="A1081" s="81" t="s">
        <v>7604</v>
      </c>
      <c r="B1081" s="145" t="s">
        <v>7605</v>
      </c>
      <c r="C1081" s="90" t="s">
        <v>7161</v>
      </c>
      <c r="D1081" s="93" t="s">
        <v>7606</v>
      </c>
      <c r="E1081" s="100" t="s">
        <v>7587</v>
      </c>
      <c r="F1081" s="81" t="s">
        <v>7607</v>
      </c>
      <c r="G1081" s="94">
        <v>45565</v>
      </c>
      <c r="H1081" s="148"/>
      <c r="I1081" s="153"/>
      <c r="J1081" s="90"/>
      <c r="K1081" s="81" t="s">
        <v>119</v>
      </c>
      <c r="L1081" s="81" t="s">
        <v>7608</v>
      </c>
      <c r="M1081" s="81" t="s">
        <v>7644</v>
      </c>
    </row>
    <row r="1082" spans="1:13" ht="52" customHeight="1">
      <c r="A1082" s="81" t="s">
        <v>7609</v>
      </c>
      <c r="B1082" s="145" t="s">
        <v>7610</v>
      </c>
      <c r="C1082" s="90" t="s">
        <v>7162</v>
      </c>
      <c r="D1082" s="93" t="s">
        <v>7611</v>
      </c>
      <c r="E1082" s="100" t="s">
        <v>7587</v>
      </c>
      <c r="F1082" s="81" t="s">
        <v>7612</v>
      </c>
      <c r="G1082" s="94">
        <v>45565</v>
      </c>
      <c r="H1082" s="148"/>
      <c r="I1082" s="153"/>
      <c r="J1082" s="90"/>
      <c r="K1082" s="81" t="s">
        <v>121</v>
      </c>
      <c r="L1082" s="81" t="s">
        <v>7613</v>
      </c>
      <c r="M1082" s="81" t="s">
        <v>7614</v>
      </c>
    </row>
    <row r="1083" spans="1:13" ht="39" customHeight="1">
      <c r="A1083" s="81" t="s">
        <v>7615</v>
      </c>
      <c r="B1083" s="145" t="s">
        <v>7616</v>
      </c>
      <c r="C1083" s="90" t="s">
        <v>7163</v>
      </c>
      <c r="D1083" s="93" t="s">
        <v>7617</v>
      </c>
      <c r="E1083" s="100" t="s">
        <v>7587</v>
      </c>
      <c r="F1083" s="81" t="s">
        <v>7618</v>
      </c>
      <c r="G1083" s="94">
        <v>45565</v>
      </c>
      <c r="H1083" s="148"/>
      <c r="I1083" s="153"/>
      <c r="J1083" s="90"/>
      <c r="K1083" s="81" t="s">
        <v>121</v>
      </c>
      <c r="L1083" s="81" t="s">
        <v>7619</v>
      </c>
      <c r="M1083" s="81" t="s">
        <v>7645</v>
      </c>
    </row>
    <row r="1084" spans="1:13" ht="78" customHeight="1">
      <c r="A1084" s="81" t="s">
        <v>7621</v>
      </c>
      <c r="B1084" s="145" t="s">
        <v>7620</v>
      </c>
      <c r="C1084" s="90" t="s">
        <v>7164</v>
      </c>
      <c r="D1084" s="93" t="s">
        <v>7622</v>
      </c>
      <c r="E1084" s="100" t="s">
        <v>7623</v>
      </c>
      <c r="F1084" s="81" t="s">
        <v>7624</v>
      </c>
      <c r="G1084" s="94">
        <v>45565</v>
      </c>
      <c r="H1084" s="148"/>
      <c r="I1084" s="153"/>
      <c r="J1084" s="90"/>
      <c r="K1084" s="81" t="s">
        <v>2043</v>
      </c>
      <c r="L1084" s="81" t="s">
        <v>7626</v>
      </c>
      <c r="M1084" s="81" t="s">
        <v>7625</v>
      </c>
    </row>
    <row r="1085" spans="1:13" ht="65" customHeight="1">
      <c r="A1085" s="81" t="s">
        <v>7627</v>
      </c>
      <c r="B1085" s="145" t="s">
        <v>7628</v>
      </c>
      <c r="C1085" s="90" t="s">
        <v>7165</v>
      </c>
      <c r="D1085" s="93" t="s">
        <v>7629</v>
      </c>
      <c r="E1085" s="100" t="s">
        <v>7630</v>
      </c>
      <c r="F1085" s="81" t="s">
        <v>7631</v>
      </c>
      <c r="G1085" s="94">
        <v>45565</v>
      </c>
      <c r="H1085" s="148"/>
      <c r="I1085" s="153"/>
      <c r="J1085" s="90"/>
      <c r="K1085" s="81" t="s">
        <v>119</v>
      </c>
      <c r="L1085" s="81" t="s">
        <v>7642</v>
      </c>
      <c r="M1085" s="81" t="s">
        <v>7632</v>
      </c>
    </row>
    <row r="1086" spans="1:13" ht="65" customHeight="1">
      <c r="A1086" s="81" t="s">
        <v>7633</v>
      </c>
      <c r="B1086" s="145" t="s">
        <v>7634</v>
      </c>
      <c r="C1086" s="90" t="s">
        <v>7166</v>
      </c>
      <c r="D1086" s="93" t="s">
        <v>7635</v>
      </c>
      <c r="E1086" s="100" t="s">
        <v>7587</v>
      </c>
      <c r="F1086" s="81" t="s">
        <v>7636</v>
      </c>
      <c r="G1086" s="94">
        <v>45565</v>
      </c>
      <c r="H1086" s="148"/>
      <c r="I1086" s="153"/>
      <c r="J1086" s="90"/>
      <c r="K1086" s="81" t="s">
        <v>119</v>
      </c>
      <c r="L1086" s="81" t="s">
        <v>7638</v>
      </c>
      <c r="M1086" s="81" t="s">
        <v>7637</v>
      </c>
    </row>
    <row r="1087" spans="1:13" ht="39">
      <c r="A1087" s="81" t="s">
        <v>7649</v>
      </c>
      <c r="B1087" s="145" t="s">
        <v>7650</v>
      </c>
      <c r="C1087" s="90" t="s">
        <v>7167</v>
      </c>
      <c r="D1087" s="93" t="s">
        <v>7734</v>
      </c>
      <c r="E1087" s="100" t="s">
        <v>7651</v>
      </c>
      <c r="F1087" s="81" t="s">
        <v>7652</v>
      </c>
      <c r="G1087" s="94">
        <v>45565</v>
      </c>
      <c r="H1087" s="148">
        <v>45565</v>
      </c>
      <c r="I1087" s="153" t="s">
        <v>7735</v>
      </c>
      <c r="J1087" s="90"/>
      <c r="K1087" s="81" t="s">
        <v>7653</v>
      </c>
      <c r="L1087" s="81" t="s">
        <v>7654</v>
      </c>
      <c r="M1087" s="81" t="s">
        <v>7655</v>
      </c>
    </row>
    <row r="1088" spans="1:13" ht="39">
      <c r="A1088" s="81" t="s">
        <v>7656</v>
      </c>
      <c r="B1088" s="145" t="s">
        <v>7657</v>
      </c>
      <c r="C1088" s="90" t="s">
        <v>7168</v>
      </c>
      <c r="D1088" s="93" t="s">
        <v>7658</v>
      </c>
      <c r="E1088" s="100" t="s">
        <v>7659</v>
      </c>
      <c r="F1088" s="81" t="s">
        <v>7660</v>
      </c>
      <c r="G1088" s="94">
        <v>45565</v>
      </c>
      <c r="H1088" s="148"/>
      <c r="I1088" s="153"/>
      <c r="J1088" s="90"/>
      <c r="K1088" s="81" t="s">
        <v>2043</v>
      </c>
      <c r="L1088" s="81" t="s">
        <v>7661</v>
      </c>
      <c r="M1088" s="81" t="s">
        <v>7662</v>
      </c>
    </row>
    <row r="1089" spans="1:13" ht="78">
      <c r="A1089" s="81" t="s">
        <v>7664</v>
      </c>
      <c r="B1089" s="145" t="s">
        <v>7663</v>
      </c>
      <c r="C1089" s="90" t="s">
        <v>7169</v>
      </c>
      <c r="D1089" s="93" t="s">
        <v>7665</v>
      </c>
      <c r="E1089" s="100" t="s">
        <v>7666</v>
      </c>
      <c r="F1089" s="81" t="s">
        <v>7667</v>
      </c>
      <c r="G1089" s="94">
        <v>45565</v>
      </c>
      <c r="H1089" s="148">
        <v>45565</v>
      </c>
      <c r="I1089" s="153" t="s">
        <v>7730</v>
      </c>
      <c r="J1089" s="90"/>
      <c r="K1089" s="81" t="s">
        <v>119</v>
      </c>
      <c r="L1089" s="81" t="s">
        <v>7668</v>
      </c>
      <c r="M1089" s="81" t="s">
        <v>7669</v>
      </c>
    </row>
    <row r="1090" spans="1:13" ht="78">
      <c r="A1090" s="81" t="s">
        <v>7671</v>
      </c>
      <c r="B1090" s="145" t="s">
        <v>7670</v>
      </c>
      <c r="C1090" s="90" t="s">
        <v>7170</v>
      </c>
      <c r="D1090" s="93" t="s">
        <v>7768</v>
      </c>
      <c r="E1090" s="100" t="s">
        <v>7673</v>
      </c>
      <c r="F1090" s="81" t="s">
        <v>7674</v>
      </c>
      <c r="G1090" s="94">
        <v>45565</v>
      </c>
      <c r="H1090" s="148">
        <v>45596</v>
      </c>
      <c r="I1090" s="153" t="s">
        <v>7769</v>
      </c>
      <c r="J1090" s="90"/>
      <c r="K1090" s="81" t="s">
        <v>119</v>
      </c>
      <c r="L1090" s="81" t="s">
        <v>7676</v>
      </c>
      <c r="M1090" s="81" t="s">
        <v>7675</v>
      </c>
    </row>
    <row r="1091" spans="1:13" ht="78">
      <c r="A1091" s="81" t="s">
        <v>7678</v>
      </c>
      <c r="B1091" s="145" t="s">
        <v>7677</v>
      </c>
      <c r="C1091" s="90" t="s">
        <v>7171</v>
      </c>
      <c r="D1091" s="93" t="s">
        <v>7679</v>
      </c>
      <c r="E1091" s="100" t="s">
        <v>7651</v>
      </c>
      <c r="F1091" s="81" t="s">
        <v>7680</v>
      </c>
      <c r="G1091" s="94">
        <v>45565</v>
      </c>
      <c r="H1091" s="148"/>
      <c r="I1091" s="153"/>
      <c r="J1091" s="90"/>
      <c r="K1091" s="81" t="s">
        <v>163</v>
      </c>
      <c r="L1091" s="81" t="s">
        <v>7682</v>
      </c>
      <c r="M1091" s="81" t="s">
        <v>7681</v>
      </c>
    </row>
    <row r="1092" spans="1:13" ht="39">
      <c r="A1092" s="81" t="s">
        <v>7684</v>
      </c>
      <c r="B1092" s="145" t="s">
        <v>7683</v>
      </c>
      <c r="C1092" s="90" t="s">
        <v>7172</v>
      </c>
      <c r="D1092" s="93" t="s">
        <v>7685</v>
      </c>
      <c r="E1092" s="100" t="s">
        <v>7651</v>
      </c>
      <c r="F1092" s="81" t="s">
        <v>7686</v>
      </c>
      <c r="G1092" s="94">
        <v>45565</v>
      </c>
      <c r="H1092" s="148">
        <v>45565</v>
      </c>
      <c r="I1092" s="153" t="s">
        <v>7729</v>
      </c>
      <c r="J1092" s="90"/>
      <c r="K1092" s="81" t="s">
        <v>119</v>
      </c>
      <c r="L1092" s="81" t="s">
        <v>7687</v>
      </c>
      <c r="M1092" s="81" t="s">
        <v>7688</v>
      </c>
    </row>
    <row r="1093" spans="1:13" ht="39">
      <c r="A1093" s="81" t="s">
        <v>7689</v>
      </c>
      <c r="B1093" s="145" t="s">
        <v>7690</v>
      </c>
      <c r="C1093" s="90" t="s">
        <v>7173</v>
      </c>
      <c r="D1093" s="93" t="s">
        <v>7691</v>
      </c>
      <c r="E1093" s="100" t="s">
        <v>7651</v>
      </c>
      <c r="F1093" s="61" t="s">
        <v>7712</v>
      </c>
      <c r="G1093" s="94">
        <v>45565</v>
      </c>
      <c r="H1093" s="148"/>
      <c r="I1093" s="153"/>
      <c r="J1093" s="90"/>
      <c r="K1093" s="81" t="s">
        <v>132</v>
      </c>
      <c r="L1093" s="81" t="s">
        <v>7692</v>
      </c>
      <c r="M1093" s="81" t="s">
        <v>7711</v>
      </c>
    </row>
    <row r="1094" spans="1:13" ht="39">
      <c r="A1094" s="81" t="s">
        <v>7694</v>
      </c>
      <c r="B1094" s="145" t="s">
        <v>7693</v>
      </c>
      <c r="C1094" s="90" t="s">
        <v>7174</v>
      </c>
      <c r="D1094" s="93" t="s">
        <v>7695</v>
      </c>
      <c r="E1094" s="100" t="s">
        <v>7696</v>
      </c>
      <c r="F1094" s="61" t="s">
        <v>7713</v>
      </c>
      <c r="G1094" s="94">
        <v>45565</v>
      </c>
      <c r="H1094" s="148">
        <v>45625</v>
      </c>
      <c r="I1094" s="153" t="s">
        <v>8294</v>
      </c>
      <c r="J1094" s="90"/>
      <c r="K1094" s="81" t="s">
        <v>2043</v>
      </c>
      <c r="L1094" s="81" t="s">
        <v>7697</v>
      </c>
      <c r="M1094" s="81" t="s">
        <v>7714</v>
      </c>
    </row>
    <row r="1095" spans="1:13" ht="65">
      <c r="A1095" s="81" t="s">
        <v>7699</v>
      </c>
      <c r="B1095" s="145" t="s">
        <v>7698</v>
      </c>
      <c r="C1095" s="90" t="s">
        <v>7175</v>
      </c>
      <c r="D1095" s="93" t="s">
        <v>7700</v>
      </c>
      <c r="E1095" s="100" t="s">
        <v>7701</v>
      </c>
      <c r="F1095" s="61" t="s">
        <v>7715</v>
      </c>
      <c r="G1095" s="94">
        <v>45565</v>
      </c>
      <c r="H1095" s="148"/>
      <c r="I1095" s="153"/>
      <c r="J1095" s="90"/>
      <c r="K1095" s="81" t="s">
        <v>163</v>
      </c>
      <c r="L1095" s="81" t="s">
        <v>7736</v>
      </c>
      <c r="M1095" s="81" t="s">
        <v>7702</v>
      </c>
    </row>
    <row r="1096" spans="1:13" ht="65">
      <c r="A1096" s="81" t="s">
        <v>7704</v>
      </c>
      <c r="B1096" s="145" t="s">
        <v>8155</v>
      </c>
      <c r="C1096" s="90" t="s">
        <v>7176</v>
      </c>
      <c r="D1096" s="93" t="s">
        <v>2533</v>
      </c>
      <c r="E1096" s="100" t="s">
        <v>7705</v>
      </c>
      <c r="F1096" s="61" t="s">
        <v>7716</v>
      </c>
      <c r="G1096" s="94">
        <v>45565</v>
      </c>
      <c r="H1096" s="148">
        <v>45596</v>
      </c>
      <c r="I1096" s="153" t="s">
        <v>8157</v>
      </c>
      <c r="J1096" s="90"/>
      <c r="K1096" s="81" t="s">
        <v>163</v>
      </c>
      <c r="L1096" s="81" t="s">
        <v>7706</v>
      </c>
      <c r="M1096" s="81" t="s">
        <v>7717</v>
      </c>
    </row>
    <row r="1097" spans="1:13" ht="78">
      <c r="A1097" s="81" t="s">
        <v>7708</v>
      </c>
      <c r="B1097" s="145" t="s">
        <v>7709</v>
      </c>
      <c r="C1097" s="90" t="s">
        <v>7177</v>
      </c>
      <c r="D1097" s="93" t="s">
        <v>7710</v>
      </c>
      <c r="E1097" s="100" t="s">
        <v>7701</v>
      </c>
      <c r="F1097" s="61" t="s">
        <v>7718</v>
      </c>
      <c r="G1097" s="94">
        <v>45565</v>
      </c>
      <c r="H1097" s="148">
        <v>45596</v>
      </c>
      <c r="I1097" s="153" t="s">
        <v>7767</v>
      </c>
      <c r="J1097" s="90"/>
      <c r="K1097" s="81" t="s">
        <v>165</v>
      </c>
      <c r="L1097" s="81" t="s">
        <v>7719</v>
      </c>
      <c r="M1097" s="81" t="s">
        <v>7707</v>
      </c>
    </row>
    <row r="1098" spans="1:13" ht="52">
      <c r="A1098" s="81" t="s">
        <v>7789</v>
      </c>
      <c r="B1098" s="145" t="s">
        <v>7790</v>
      </c>
      <c r="C1098" s="90" t="s">
        <v>7178</v>
      </c>
      <c r="D1098" s="93" t="s">
        <v>7791</v>
      </c>
      <c r="E1098" s="100" t="s">
        <v>7792</v>
      </c>
      <c r="F1098" s="61" t="s">
        <v>7836</v>
      </c>
      <c r="G1098" s="94">
        <v>45596</v>
      </c>
      <c r="H1098" s="148"/>
      <c r="I1098" s="153"/>
      <c r="J1098" s="90"/>
      <c r="K1098" s="81" t="s">
        <v>7793</v>
      </c>
      <c r="L1098" s="81" t="s">
        <v>7794</v>
      </c>
      <c r="M1098" s="81" t="s">
        <v>8038</v>
      </c>
    </row>
    <row r="1099" spans="1:13" ht="52">
      <c r="A1099" s="81" t="s">
        <v>7796</v>
      </c>
      <c r="B1099" s="145" t="s">
        <v>7795</v>
      </c>
      <c r="C1099" s="90" t="s">
        <v>7179</v>
      </c>
      <c r="D1099" s="93" t="s">
        <v>2082</v>
      </c>
      <c r="E1099" s="100" t="s">
        <v>7797</v>
      </c>
      <c r="F1099" s="61" t="s">
        <v>7838</v>
      </c>
      <c r="G1099" s="94">
        <v>45596</v>
      </c>
      <c r="H1099" s="148"/>
      <c r="I1099" s="153"/>
      <c r="J1099" s="90"/>
      <c r="K1099" s="81" t="s">
        <v>7798</v>
      </c>
      <c r="L1099" s="81" t="s">
        <v>7799</v>
      </c>
      <c r="M1099" s="81" t="s">
        <v>7837</v>
      </c>
    </row>
    <row r="1100" spans="1:13" ht="52">
      <c r="A1100" s="81" t="s">
        <v>7801</v>
      </c>
      <c r="B1100" s="145" t="s">
        <v>7800</v>
      </c>
      <c r="C1100" s="90" t="s">
        <v>7180</v>
      </c>
      <c r="D1100" s="93" t="s">
        <v>7802</v>
      </c>
      <c r="E1100" s="100" t="s">
        <v>7797</v>
      </c>
      <c r="F1100" s="61" t="s">
        <v>7839</v>
      </c>
      <c r="G1100" s="94">
        <v>45596</v>
      </c>
      <c r="H1100" s="148"/>
      <c r="I1100" s="153"/>
      <c r="J1100" s="90"/>
      <c r="K1100" s="81" t="s">
        <v>7793</v>
      </c>
      <c r="L1100" s="81" t="s">
        <v>7803</v>
      </c>
      <c r="M1100" s="81" t="s">
        <v>7840</v>
      </c>
    </row>
    <row r="1101" spans="1:13" ht="39">
      <c r="A1101" s="81" t="s">
        <v>7804</v>
      </c>
      <c r="B1101" s="145" t="s">
        <v>7805</v>
      </c>
      <c r="C1101" s="90" t="s">
        <v>7181</v>
      </c>
      <c r="D1101" s="93" t="s">
        <v>2533</v>
      </c>
      <c r="E1101" s="100" t="s">
        <v>7806</v>
      </c>
      <c r="F1101" s="61" t="s">
        <v>7842</v>
      </c>
      <c r="G1101" s="94">
        <v>45596</v>
      </c>
      <c r="H1101" s="148"/>
      <c r="I1101" s="153"/>
      <c r="J1101" s="90"/>
      <c r="K1101" s="81" t="s">
        <v>7807</v>
      </c>
      <c r="L1101" s="81" t="s">
        <v>7808</v>
      </c>
      <c r="M1101" s="81" t="s">
        <v>7841</v>
      </c>
    </row>
    <row r="1102" spans="1:13" ht="169">
      <c r="A1102" s="81" t="s">
        <v>7810</v>
      </c>
      <c r="B1102" s="145" t="s">
        <v>7809</v>
      </c>
      <c r="C1102" s="90" t="s">
        <v>7182</v>
      </c>
      <c r="D1102" s="93" t="s">
        <v>7811</v>
      </c>
      <c r="E1102" s="100" t="s">
        <v>7797</v>
      </c>
      <c r="F1102" s="61" t="s">
        <v>7843</v>
      </c>
      <c r="G1102" s="94">
        <v>45596</v>
      </c>
      <c r="H1102" s="148"/>
      <c r="I1102" s="153"/>
      <c r="J1102" s="90"/>
      <c r="K1102" s="81" t="s">
        <v>2043</v>
      </c>
      <c r="L1102" s="81" t="s">
        <v>7853</v>
      </c>
      <c r="M1102" s="81" t="s">
        <v>7844</v>
      </c>
    </row>
    <row r="1103" spans="1:13" ht="52">
      <c r="A1103" s="81" t="s">
        <v>7814</v>
      </c>
      <c r="B1103" s="145" t="s">
        <v>7813</v>
      </c>
      <c r="C1103" s="90" t="s">
        <v>7183</v>
      </c>
      <c r="D1103" s="93" t="s">
        <v>7815</v>
      </c>
      <c r="E1103" s="100" t="s">
        <v>7797</v>
      </c>
      <c r="F1103" s="61" t="s">
        <v>7846</v>
      </c>
      <c r="G1103" s="94">
        <v>45596</v>
      </c>
      <c r="H1103" s="148"/>
      <c r="I1103" s="153"/>
      <c r="J1103" s="90"/>
      <c r="K1103" s="81" t="s">
        <v>7798</v>
      </c>
      <c r="L1103" s="81" t="s">
        <v>7812</v>
      </c>
      <c r="M1103" s="81" t="s">
        <v>7845</v>
      </c>
    </row>
    <row r="1104" spans="1:13" ht="52">
      <c r="A1104" s="81" t="s">
        <v>7816</v>
      </c>
      <c r="B1104" s="145" t="s">
        <v>7817</v>
      </c>
      <c r="C1104" s="90" t="s">
        <v>7774</v>
      </c>
      <c r="D1104" s="93" t="s">
        <v>7818</v>
      </c>
      <c r="E1104" s="100" t="s">
        <v>7797</v>
      </c>
      <c r="F1104" s="195" t="s">
        <v>7847</v>
      </c>
      <c r="G1104" s="94">
        <v>45596</v>
      </c>
      <c r="H1104" s="148"/>
      <c r="I1104" s="153"/>
      <c r="J1104" s="90"/>
      <c r="K1104" s="81" t="s">
        <v>7793</v>
      </c>
      <c r="L1104" s="81" t="s">
        <v>7819</v>
      </c>
      <c r="M1104" s="81" t="s">
        <v>7848</v>
      </c>
    </row>
    <row r="1105" spans="1:13" ht="52">
      <c r="A1105" s="81" t="s">
        <v>7820</v>
      </c>
      <c r="B1105" s="145" t="s">
        <v>7821</v>
      </c>
      <c r="C1105" s="90" t="s">
        <v>7775</v>
      </c>
      <c r="D1105" s="93" t="s">
        <v>7822</v>
      </c>
      <c r="E1105" s="100" t="s">
        <v>7823</v>
      </c>
      <c r="F1105" s="81"/>
      <c r="G1105" s="94">
        <v>45596</v>
      </c>
      <c r="H1105" s="148"/>
      <c r="I1105" s="153"/>
      <c r="J1105" s="90"/>
      <c r="K1105" s="81" t="s">
        <v>7798</v>
      </c>
      <c r="L1105" s="81" t="s">
        <v>7824</v>
      </c>
      <c r="M1105" s="81" t="s">
        <v>7849</v>
      </c>
    </row>
    <row r="1106" spans="1:13" ht="39">
      <c r="A1106" s="81" t="s">
        <v>7825</v>
      </c>
      <c r="B1106" s="145" t="s">
        <v>7826</v>
      </c>
      <c r="C1106" s="90" t="s">
        <v>7776</v>
      </c>
      <c r="D1106" s="93" t="s">
        <v>7827</v>
      </c>
      <c r="E1106" s="100" t="s">
        <v>7806</v>
      </c>
      <c r="F1106" s="61" t="s">
        <v>7850</v>
      </c>
      <c r="G1106" s="94">
        <v>45596</v>
      </c>
      <c r="H1106" s="148"/>
      <c r="I1106" s="153"/>
      <c r="J1106" s="90"/>
      <c r="K1106" s="81" t="s">
        <v>7828</v>
      </c>
      <c r="L1106" s="81" t="s">
        <v>7829</v>
      </c>
      <c r="M1106" s="81" t="s">
        <v>7851</v>
      </c>
    </row>
    <row r="1107" spans="1:13" ht="39">
      <c r="A1107" s="81" t="s">
        <v>7831</v>
      </c>
      <c r="B1107" s="145" t="s">
        <v>7830</v>
      </c>
      <c r="C1107" s="90" t="s">
        <v>7777</v>
      </c>
      <c r="D1107" s="93" t="s">
        <v>7832</v>
      </c>
      <c r="E1107" s="100" t="s">
        <v>7797</v>
      </c>
      <c r="F1107" s="81" t="s">
        <v>7833</v>
      </c>
      <c r="G1107" s="94">
        <v>45596</v>
      </c>
      <c r="H1107" s="148"/>
      <c r="I1107" s="153"/>
      <c r="J1107" s="90"/>
      <c r="K1107" s="81" t="s">
        <v>7834</v>
      </c>
      <c r="L1107" s="81" t="s">
        <v>7835</v>
      </c>
      <c r="M1107" s="81" t="s">
        <v>7852</v>
      </c>
    </row>
    <row r="1108" spans="1:13" ht="39">
      <c r="A1108" s="81" t="s">
        <v>7875</v>
      </c>
      <c r="B1108" s="145" t="s">
        <v>7873</v>
      </c>
      <c r="C1108" s="90" t="s">
        <v>7778</v>
      </c>
      <c r="D1108" s="93" t="s">
        <v>7876</v>
      </c>
      <c r="E1108" s="100" t="s">
        <v>7874</v>
      </c>
      <c r="F1108" s="61" t="s">
        <v>7880</v>
      </c>
      <c r="G1108" s="94">
        <v>45596</v>
      </c>
      <c r="H1108" s="148"/>
      <c r="I1108" s="153"/>
      <c r="J1108" s="90"/>
      <c r="K1108" s="81" t="s">
        <v>7877</v>
      </c>
      <c r="L1108" s="81" t="s">
        <v>7878</v>
      </c>
      <c r="M1108" s="81" t="s">
        <v>7879</v>
      </c>
    </row>
    <row r="1109" spans="1:13" ht="39">
      <c r="A1109" s="81" t="s">
        <v>7884</v>
      </c>
      <c r="B1109" s="145" t="s">
        <v>7883</v>
      </c>
      <c r="C1109" s="90" t="s">
        <v>7779</v>
      </c>
      <c r="D1109" s="93" t="s">
        <v>7885</v>
      </c>
      <c r="E1109" s="100" t="s">
        <v>7886</v>
      </c>
      <c r="F1109" s="61" t="s">
        <v>7892</v>
      </c>
      <c r="G1109" s="94">
        <v>45596</v>
      </c>
      <c r="H1109" s="148"/>
      <c r="I1109" s="153"/>
      <c r="J1109" s="90"/>
      <c r="K1109" s="81" t="s">
        <v>165</v>
      </c>
      <c r="L1109" s="81" t="s">
        <v>7887</v>
      </c>
      <c r="M1109" s="81" t="s">
        <v>7893</v>
      </c>
    </row>
    <row r="1110" spans="1:13" ht="39">
      <c r="A1110" s="81" t="s">
        <v>7890</v>
      </c>
      <c r="B1110" s="145" t="s">
        <v>7889</v>
      </c>
      <c r="C1110" s="90" t="s">
        <v>7780</v>
      </c>
      <c r="D1110" s="93" t="s">
        <v>7891</v>
      </c>
      <c r="E1110" s="100" t="s">
        <v>7886</v>
      </c>
      <c r="F1110" s="61" t="s">
        <v>7894</v>
      </c>
      <c r="G1110" s="94">
        <v>45596</v>
      </c>
      <c r="H1110" s="148"/>
      <c r="I1110" s="153"/>
      <c r="J1110" s="90"/>
      <c r="K1110" s="81" t="s">
        <v>121</v>
      </c>
      <c r="L1110" s="81" t="s">
        <v>7888</v>
      </c>
      <c r="M1110" s="81" t="s">
        <v>8375</v>
      </c>
    </row>
    <row r="1111" spans="1:13" ht="65">
      <c r="A1111" s="81" t="s">
        <v>7900</v>
      </c>
      <c r="B1111" s="145" t="s">
        <v>7899</v>
      </c>
      <c r="C1111" s="90" t="s">
        <v>7781</v>
      </c>
      <c r="D1111" s="93" t="s">
        <v>7901</v>
      </c>
      <c r="E1111" s="100" t="s">
        <v>6457</v>
      </c>
      <c r="F1111" s="61" t="s">
        <v>7923</v>
      </c>
      <c r="G1111" s="94">
        <v>45596</v>
      </c>
      <c r="H1111" s="148"/>
      <c r="I1111" s="153"/>
      <c r="J1111" s="90"/>
      <c r="K1111" s="81" t="s">
        <v>2043</v>
      </c>
      <c r="L1111" s="81" t="s">
        <v>8049</v>
      </c>
      <c r="M1111" s="81" t="s">
        <v>7924</v>
      </c>
    </row>
    <row r="1112" spans="1:13" ht="39">
      <c r="A1112" s="81" t="s">
        <v>7903</v>
      </c>
      <c r="B1112" s="145" t="s">
        <v>7902</v>
      </c>
      <c r="C1112" s="90" t="s">
        <v>7782</v>
      </c>
      <c r="D1112" s="93" t="s">
        <v>7904</v>
      </c>
      <c r="E1112" s="100" t="s">
        <v>435</v>
      </c>
      <c r="F1112" s="61" t="s">
        <v>7926</v>
      </c>
      <c r="G1112" s="94">
        <v>45596</v>
      </c>
      <c r="H1112" s="148"/>
      <c r="I1112" s="153"/>
      <c r="J1112" s="90"/>
      <c r="K1112" s="81" t="s">
        <v>165</v>
      </c>
      <c r="L1112" s="81" t="s">
        <v>8281</v>
      </c>
      <c r="M1112" s="81" t="s">
        <v>7925</v>
      </c>
    </row>
    <row r="1113" spans="1:13" ht="26">
      <c r="A1113" s="81" t="s">
        <v>7906</v>
      </c>
      <c r="B1113" s="145" t="s">
        <v>7905</v>
      </c>
      <c r="C1113" s="90" t="s">
        <v>7783</v>
      </c>
      <c r="D1113" s="93" t="s">
        <v>961</v>
      </c>
      <c r="E1113" s="100" t="s">
        <v>186</v>
      </c>
      <c r="F1113" s="61" t="s">
        <v>7927</v>
      </c>
      <c r="G1113" s="94">
        <v>45596</v>
      </c>
      <c r="H1113" s="148"/>
      <c r="I1113" s="153"/>
      <c r="J1113" s="90"/>
      <c r="K1113" s="81" t="s">
        <v>132</v>
      </c>
      <c r="L1113" s="81" t="s">
        <v>7907</v>
      </c>
      <c r="M1113" s="81" t="s">
        <v>7928</v>
      </c>
    </row>
    <row r="1114" spans="1:13" ht="39">
      <c r="A1114" s="81" t="s">
        <v>7909</v>
      </c>
      <c r="B1114" s="145" t="s">
        <v>7908</v>
      </c>
      <c r="C1114" s="90" t="s">
        <v>7784</v>
      </c>
      <c r="D1114" s="93" t="s">
        <v>7910</v>
      </c>
      <c r="E1114" s="100" t="s">
        <v>2788</v>
      </c>
      <c r="F1114" s="81"/>
      <c r="G1114" s="94">
        <v>45596</v>
      </c>
      <c r="H1114" s="148"/>
      <c r="I1114" s="153"/>
      <c r="J1114" s="90"/>
      <c r="K1114" s="81" t="s">
        <v>132</v>
      </c>
      <c r="L1114" s="81" t="s">
        <v>7911</v>
      </c>
      <c r="M1114" s="81" t="s">
        <v>7929</v>
      </c>
    </row>
    <row r="1115" spans="1:13" ht="52">
      <c r="A1115" s="81" t="s">
        <v>7913</v>
      </c>
      <c r="B1115" s="145" t="s">
        <v>7912</v>
      </c>
      <c r="C1115" s="90" t="s">
        <v>7785</v>
      </c>
      <c r="D1115" s="93" t="s">
        <v>8046</v>
      </c>
      <c r="E1115" s="100" t="s">
        <v>877</v>
      </c>
      <c r="F1115" s="61" t="s">
        <v>7931</v>
      </c>
      <c r="G1115" s="94">
        <v>45596</v>
      </c>
      <c r="H1115" s="148">
        <v>45596</v>
      </c>
      <c r="I1115" s="153" t="s">
        <v>8047</v>
      </c>
      <c r="J1115" s="90"/>
      <c r="K1115" s="81" t="s">
        <v>119</v>
      </c>
      <c r="L1115" s="81" t="s">
        <v>7915</v>
      </c>
      <c r="M1115" s="81" t="s">
        <v>7930</v>
      </c>
    </row>
    <row r="1116" spans="1:13" ht="104">
      <c r="A1116" s="81" t="s">
        <v>7917</v>
      </c>
      <c r="B1116" s="145" t="s">
        <v>7916</v>
      </c>
      <c r="C1116" s="90" t="s">
        <v>7786</v>
      </c>
      <c r="D1116" s="93" t="s">
        <v>7918</v>
      </c>
      <c r="E1116" s="100" t="s">
        <v>127</v>
      </c>
      <c r="F1116" s="61" t="s">
        <v>7932</v>
      </c>
      <c r="G1116" s="94">
        <v>45596</v>
      </c>
      <c r="H1116" s="148">
        <v>45625</v>
      </c>
      <c r="I1116" s="153" t="s">
        <v>8378</v>
      </c>
      <c r="J1116" s="90"/>
      <c r="K1116" s="81" t="s">
        <v>119</v>
      </c>
      <c r="L1116" s="81" t="s">
        <v>7935</v>
      </c>
      <c r="M1116" s="81" t="s">
        <v>8050</v>
      </c>
    </row>
    <row r="1117" spans="1:13" ht="39">
      <c r="A1117" s="81" t="s">
        <v>7920</v>
      </c>
      <c r="B1117" s="145" t="s">
        <v>7919</v>
      </c>
      <c r="C1117" s="90" t="s">
        <v>7787</v>
      </c>
      <c r="D1117" s="93" t="s">
        <v>7921</v>
      </c>
      <c r="E1117" s="100" t="s">
        <v>6457</v>
      </c>
      <c r="F1117" s="61" t="s">
        <v>7934</v>
      </c>
      <c r="G1117" s="94">
        <v>45596</v>
      </c>
      <c r="H1117" s="148"/>
      <c r="I1117" s="153"/>
      <c r="J1117" s="90"/>
      <c r="K1117" s="81" t="s">
        <v>2043</v>
      </c>
      <c r="L1117" s="81" t="s">
        <v>7922</v>
      </c>
      <c r="M1117" s="81" t="s">
        <v>7933</v>
      </c>
    </row>
    <row r="1118" spans="1:13" ht="39">
      <c r="A1118" s="81" t="s">
        <v>7974</v>
      </c>
      <c r="B1118" s="145" t="s">
        <v>7973</v>
      </c>
      <c r="C1118" s="90" t="s">
        <v>7788</v>
      </c>
      <c r="D1118" s="93" t="s">
        <v>7975</v>
      </c>
      <c r="E1118" s="100" t="s">
        <v>6457</v>
      </c>
      <c r="F1118" s="61" t="s">
        <v>7998</v>
      </c>
      <c r="G1118" s="94">
        <v>45596</v>
      </c>
      <c r="H1118" s="148"/>
      <c r="I1118" s="153"/>
      <c r="J1118" s="90"/>
      <c r="K1118" s="81" t="s">
        <v>7976</v>
      </c>
      <c r="L1118" s="81" t="s">
        <v>7977</v>
      </c>
      <c r="M1118" s="81" t="s">
        <v>7997</v>
      </c>
    </row>
    <row r="1119" spans="1:13" ht="52">
      <c r="A1119" s="81" t="s">
        <v>7979</v>
      </c>
      <c r="B1119" s="145" t="s">
        <v>7978</v>
      </c>
      <c r="C1119" s="90" t="s">
        <v>7943</v>
      </c>
      <c r="D1119" s="93" t="s">
        <v>7980</v>
      </c>
      <c r="E1119" s="100" t="s">
        <v>7981</v>
      </c>
      <c r="F1119" s="61" t="s">
        <v>7999</v>
      </c>
      <c r="G1119" s="94">
        <v>45596</v>
      </c>
      <c r="H1119" s="148"/>
      <c r="I1119" s="153"/>
      <c r="J1119" s="90"/>
      <c r="K1119" s="81" t="s">
        <v>2043</v>
      </c>
      <c r="L1119" s="81" t="s">
        <v>7982</v>
      </c>
      <c r="M1119" s="81" t="s">
        <v>8000</v>
      </c>
    </row>
    <row r="1120" spans="1:13" ht="39">
      <c r="A1120" s="81" t="s">
        <v>7984</v>
      </c>
      <c r="B1120" s="145" t="s">
        <v>7983</v>
      </c>
      <c r="C1120" s="90" t="s">
        <v>7944</v>
      </c>
      <c r="D1120" s="93" t="s">
        <v>7985</v>
      </c>
      <c r="E1120" s="100" t="s">
        <v>7981</v>
      </c>
      <c r="F1120" s="81"/>
      <c r="G1120" s="94">
        <v>45596</v>
      </c>
      <c r="H1120" s="148"/>
      <c r="I1120" s="153"/>
      <c r="J1120" s="90"/>
      <c r="K1120" s="81" t="s">
        <v>132</v>
      </c>
      <c r="L1120" s="81" t="s">
        <v>7986</v>
      </c>
      <c r="M1120" s="81" t="s">
        <v>8001</v>
      </c>
    </row>
    <row r="1121" spans="1:13" ht="39">
      <c r="A1121" s="81" t="s">
        <v>7988</v>
      </c>
      <c r="B1121" s="145" t="s">
        <v>7987</v>
      </c>
      <c r="C1121" s="90" t="s">
        <v>7945</v>
      </c>
      <c r="D1121" s="93" t="s">
        <v>7989</v>
      </c>
      <c r="E1121" s="100" t="s">
        <v>7990</v>
      </c>
      <c r="F1121" s="61" t="s">
        <v>8002</v>
      </c>
      <c r="G1121" s="94">
        <v>45596</v>
      </c>
      <c r="H1121" s="148">
        <v>45596</v>
      </c>
      <c r="I1121" s="153" t="s">
        <v>8156</v>
      </c>
      <c r="J1121" s="90"/>
      <c r="K1121" s="81" t="s">
        <v>2043</v>
      </c>
      <c r="L1121" s="81" t="s">
        <v>7991</v>
      </c>
      <c r="M1121" s="81" t="s">
        <v>8151</v>
      </c>
    </row>
    <row r="1122" spans="1:13" ht="39">
      <c r="A1122" s="81" t="s">
        <v>7993</v>
      </c>
      <c r="B1122" s="145" t="s">
        <v>7992</v>
      </c>
      <c r="C1122" s="90" t="s">
        <v>7946</v>
      </c>
      <c r="D1122" s="93" t="s">
        <v>7994</v>
      </c>
      <c r="E1122" s="100" t="s">
        <v>7995</v>
      </c>
      <c r="F1122" s="61" t="s">
        <v>8003</v>
      </c>
      <c r="G1122" s="94">
        <v>45596</v>
      </c>
      <c r="H1122" s="148"/>
      <c r="I1122" s="153"/>
      <c r="J1122" s="90"/>
      <c r="K1122" s="81" t="s">
        <v>119</v>
      </c>
      <c r="L1122" s="81" t="s">
        <v>7996</v>
      </c>
      <c r="M1122" s="81" t="s">
        <v>8004</v>
      </c>
    </row>
    <row r="1123" spans="1:13" ht="39">
      <c r="A1123" s="81" t="s">
        <v>8007</v>
      </c>
      <c r="B1123" s="145" t="s">
        <v>8008</v>
      </c>
      <c r="C1123" s="90" t="s">
        <v>7947</v>
      </c>
      <c r="D1123" s="93" t="s">
        <v>8009</v>
      </c>
      <c r="E1123" s="100" t="s">
        <v>8010</v>
      </c>
      <c r="F1123" s="61" t="s">
        <v>8030</v>
      </c>
      <c r="G1123" s="94">
        <v>45596</v>
      </c>
      <c r="H1123" s="148"/>
      <c r="I1123" s="153"/>
      <c r="J1123" s="90"/>
      <c r="K1123" s="81" t="s">
        <v>132</v>
      </c>
      <c r="L1123" s="81" t="s">
        <v>8011</v>
      </c>
      <c r="M1123" s="81" t="s">
        <v>8029</v>
      </c>
    </row>
    <row r="1124" spans="1:13" ht="65">
      <c r="A1124" s="81" t="s">
        <v>8013</v>
      </c>
      <c r="B1124" s="145" t="s">
        <v>8012</v>
      </c>
      <c r="C1124" s="90" t="s">
        <v>7948</v>
      </c>
      <c r="D1124" s="93" t="s">
        <v>8014</v>
      </c>
      <c r="E1124" s="100" t="s">
        <v>8010</v>
      </c>
      <c r="F1124" s="61" t="s">
        <v>8031</v>
      </c>
      <c r="G1124" s="94">
        <v>45596</v>
      </c>
      <c r="H1124" s="148"/>
      <c r="I1124" s="153"/>
      <c r="J1124" s="90"/>
      <c r="K1124" s="81" t="s">
        <v>163</v>
      </c>
      <c r="L1124" s="81" t="s">
        <v>8015</v>
      </c>
      <c r="M1124" s="81" t="s">
        <v>8032</v>
      </c>
    </row>
    <row r="1125" spans="1:13" ht="52">
      <c r="A1125" s="81" t="s">
        <v>8017</v>
      </c>
      <c r="B1125" s="145" t="s">
        <v>8016</v>
      </c>
      <c r="C1125" s="90" t="s">
        <v>7949</v>
      </c>
      <c r="D1125" s="93" t="s">
        <v>8018</v>
      </c>
      <c r="E1125" s="100" t="s">
        <v>8010</v>
      </c>
      <c r="F1125" s="61" t="s">
        <v>8033</v>
      </c>
      <c r="G1125" s="94">
        <v>45596</v>
      </c>
      <c r="H1125" s="148"/>
      <c r="I1125" s="153"/>
      <c r="J1125" s="90"/>
      <c r="K1125" s="81" t="s">
        <v>2043</v>
      </c>
      <c r="L1125" s="81" t="s">
        <v>8019</v>
      </c>
      <c r="M1125" s="81" t="s">
        <v>8034</v>
      </c>
    </row>
    <row r="1126" spans="1:13" ht="39">
      <c r="A1126" s="81" t="s">
        <v>8021</v>
      </c>
      <c r="B1126" s="145" t="s">
        <v>8020</v>
      </c>
      <c r="C1126" s="90" t="s">
        <v>7950</v>
      </c>
      <c r="D1126" s="93" t="s">
        <v>8022</v>
      </c>
      <c r="E1126" s="100" t="s">
        <v>8010</v>
      </c>
      <c r="F1126" s="61" t="s">
        <v>8036</v>
      </c>
      <c r="G1126" s="94">
        <v>45596</v>
      </c>
      <c r="H1126" s="148"/>
      <c r="I1126" s="153"/>
      <c r="J1126" s="90"/>
      <c r="K1126" s="81" t="s">
        <v>121</v>
      </c>
      <c r="L1126" s="81" t="s">
        <v>8023</v>
      </c>
      <c r="M1126" s="81" t="s">
        <v>8035</v>
      </c>
    </row>
    <row r="1127" spans="1:13" ht="39">
      <c r="A1127" s="81" t="s">
        <v>8025</v>
      </c>
      <c r="B1127" s="145" t="s">
        <v>8024</v>
      </c>
      <c r="C1127" s="90" t="s">
        <v>7951</v>
      </c>
      <c r="D1127" s="93" t="s">
        <v>1956</v>
      </c>
      <c r="E1127" s="100" t="s">
        <v>8026</v>
      </c>
      <c r="F1127" s="81" t="s">
        <v>8027</v>
      </c>
      <c r="G1127" s="94">
        <v>45596</v>
      </c>
      <c r="H1127" s="148"/>
      <c r="I1127" s="153"/>
      <c r="J1127" s="90"/>
      <c r="K1127" s="81" t="s">
        <v>2043</v>
      </c>
      <c r="L1127" s="81" t="s">
        <v>8028</v>
      </c>
      <c r="M1127" s="81" t="s">
        <v>8037</v>
      </c>
    </row>
    <row r="1128" spans="1:13" ht="39">
      <c r="A1128" s="81" t="s">
        <v>8052</v>
      </c>
      <c r="B1128" s="145" t="s">
        <v>8051</v>
      </c>
      <c r="C1128" s="90" t="s">
        <v>7952</v>
      </c>
      <c r="D1128" s="93" t="s">
        <v>8053</v>
      </c>
      <c r="E1128" s="100" t="s">
        <v>8054</v>
      </c>
      <c r="F1128" s="61" t="s">
        <v>8118</v>
      </c>
      <c r="G1128" s="94">
        <v>45596</v>
      </c>
      <c r="H1128" s="148"/>
      <c r="I1128" s="153"/>
      <c r="J1128" s="90"/>
      <c r="K1128" s="81" t="s">
        <v>2043</v>
      </c>
      <c r="L1128" s="81" t="s">
        <v>8055</v>
      </c>
      <c r="M1128" s="81" t="s">
        <v>8214</v>
      </c>
    </row>
    <row r="1129" spans="1:13" ht="78">
      <c r="A1129" s="81" t="s">
        <v>8057</v>
      </c>
      <c r="B1129" s="145" t="s">
        <v>8056</v>
      </c>
      <c r="C1129" s="90" t="s">
        <v>7953</v>
      </c>
      <c r="D1129" s="93" t="s">
        <v>8058</v>
      </c>
      <c r="E1129" s="100" t="s">
        <v>8059</v>
      </c>
      <c r="F1129" s="61" t="s">
        <v>8119</v>
      </c>
      <c r="G1129" s="94">
        <v>45596</v>
      </c>
      <c r="H1129" s="148"/>
      <c r="I1129" s="153"/>
      <c r="J1129" s="90"/>
      <c r="K1129" s="81" t="s">
        <v>165</v>
      </c>
      <c r="L1129" s="81" t="s">
        <v>8060</v>
      </c>
      <c r="M1129" s="81" t="s">
        <v>8215</v>
      </c>
    </row>
    <row r="1130" spans="1:13" ht="78">
      <c r="A1130" s="81" t="s">
        <v>8061</v>
      </c>
      <c r="B1130" s="145" t="s">
        <v>8062</v>
      </c>
      <c r="C1130" s="90" t="s">
        <v>7954</v>
      </c>
      <c r="D1130" s="93" t="s">
        <v>8063</v>
      </c>
      <c r="E1130" s="100" t="s">
        <v>8064</v>
      </c>
      <c r="F1130" s="61" t="s">
        <v>8120</v>
      </c>
      <c r="G1130" s="94">
        <v>45596</v>
      </c>
      <c r="H1130" s="148"/>
      <c r="I1130" s="153"/>
      <c r="J1130" s="90"/>
      <c r="K1130" s="81" t="s">
        <v>2043</v>
      </c>
      <c r="L1130" s="81" t="s">
        <v>8065</v>
      </c>
      <c r="M1130" s="81" t="s">
        <v>8121</v>
      </c>
    </row>
    <row r="1131" spans="1:13" ht="91">
      <c r="A1131" s="81" t="s">
        <v>8110</v>
      </c>
      <c r="B1131" s="145" t="s">
        <v>8066</v>
      </c>
      <c r="C1131" s="90" t="s">
        <v>7955</v>
      </c>
      <c r="D1131" s="93" t="s">
        <v>8067</v>
      </c>
      <c r="E1131" s="100" t="s">
        <v>8068</v>
      </c>
      <c r="F1131" s="61" t="s">
        <v>8122</v>
      </c>
      <c r="G1131" s="94">
        <v>45596</v>
      </c>
      <c r="H1131" s="148"/>
      <c r="I1131" s="153"/>
      <c r="J1131" s="90"/>
      <c r="K1131" s="81" t="s">
        <v>162</v>
      </c>
      <c r="L1131" s="81" t="s">
        <v>8069</v>
      </c>
      <c r="M1131" s="81" t="s">
        <v>8123</v>
      </c>
    </row>
    <row r="1132" spans="1:13" ht="91">
      <c r="A1132" s="81" t="s">
        <v>8111</v>
      </c>
      <c r="B1132" s="145" t="s">
        <v>8070</v>
      </c>
      <c r="C1132" s="90" t="s">
        <v>7956</v>
      </c>
      <c r="D1132" s="93" t="s">
        <v>1915</v>
      </c>
      <c r="E1132" s="100" t="s">
        <v>8068</v>
      </c>
      <c r="F1132" s="61" t="s">
        <v>8124</v>
      </c>
      <c r="G1132" s="94">
        <v>45596</v>
      </c>
      <c r="H1132" s="148"/>
      <c r="I1132" s="153"/>
      <c r="J1132" s="90"/>
      <c r="K1132" s="81" t="s">
        <v>2043</v>
      </c>
      <c r="L1132" s="81" t="s">
        <v>8071</v>
      </c>
      <c r="M1132" s="81" t="s">
        <v>8125</v>
      </c>
    </row>
    <row r="1133" spans="1:13" ht="39">
      <c r="A1133" s="81" t="s">
        <v>8072</v>
      </c>
      <c r="B1133" s="145" t="s">
        <v>8073</v>
      </c>
      <c r="C1133" s="90" t="s">
        <v>7957</v>
      </c>
      <c r="D1133" s="93" t="s">
        <v>428</v>
      </c>
      <c r="E1133" s="100" t="s">
        <v>8068</v>
      </c>
      <c r="F1133" s="61" t="s">
        <v>8126</v>
      </c>
      <c r="G1133" s="94">
        <v>45596</v>
      </c>
      <c r="H1133" s="148"/>
      <c r="I1133" s="153"/>
      <c r="J1133" s="90"/>
      <c r="K1133" s="81" t="s">
        <v>132</v>
      </c>
      <c r="L1133" s="81" t="s">
        <v>8074</v>
      </c>
      <c r="M1133" s="81" t="s">
        <v>8127</v>
      </c>
    </row>
    <row r="1134" spans="1:13" ht="39">
      <c r="A1134" s="81" t="s">
        <v>8112</v>
      </c>
      <c r="B1134" s="145" t="s">
        <v>8075</v>
      </c>
      <c r="C1134" s="90" t="s">
        <v>7958</v>
      </c>
      <c r="D1134" s="93" t="s">
        <v>8076</v>
      </c>
      <c r="E1134" s="100" t="s">
        <v>8068</v>
      </c>
      <c r="F1134" s="61" t="s">
        <v>8128</v>
      </c>
      <c r="G1134" s="94">
        <v>45596</v>
      </c>
      <c r="H1134" s="148"/>
      <c r="I1134" s="153"/>
      <c r="J1134" s="90"/>
      <c r="K1134" s="81" t="s">
        <v>119</v>
      </c>
      <c r="L1134" s="81" t="s">
        <v>8077</v>
      </c>
      <c r="M1134" s="81" t="s">
        <v>8129</v>
      </c>
    </row>
    <row r="1135" spans="1:13" ht="52">
      <c r="A1135" s="81" t="s">
        <v>8079</v>
      </c>
      <c r="B1135" s="145" t="s">
        <v>8078</v>
      </c>
      <c r="C1135" s="90" t="s">
        <v>7959</v>
      </c>
      <c r="D1135" s="93" t="s">
        <v>8080</v>
      </c>
      <c r="E1135" s="100" t="s">
        <v>8059</v>
      </c>
      <c r="F1135" s="61" t="s">
        <v>8130</v>
      </c>
      <c r="G1135" s="94">
        <v>45596</v>
      </c>
      <c r="H1135" s="148"/>
      <c r="I1135" s="153"/>
      <c r="J1135" s="90"/>
      <c r="K1135" s="81" t="s">
        <v>132</v>
      </c>
      <c r="L1135" s="81" t="s">
        <v>8081</v>
      </c>
      <c r="M1135" s="81" t="s">
        <v>8131</v>
      </c>
    </row>
    <row r="1136" spans="1:13" ht="78">
      <c r="A1136" s="81" t="s">
        <v>8113</v>
      </c>
      <c r="B1136" s="145" t="s">
        <v>2917</v>
      </c>
      <c r="C1136" s="90" t="s">
        <v>7960</v>
      </c>
      <c r="D1136" s="93" t="s">
        <v>8082</v>
      </c>
      <c r="E1136" s="100" t="s">
        <v>8068</v>
      </c>
      <c r="F1136" s="61" t="s">
        <v>8132</v>
      </c>
      <c r="G1136" s="94">
        <v>45596</v>
      </c>
      <c r="H1136" s="148"/>
      <c r="I1136" s="153"/>
      <c r="J1136" s="90"/>
      <c r="K1136" s="81" t="s">
        <v>121</v>
      </c>
      <c r="L1136" s="81" t="s">
        <v>8117</v>
      </c>
      <c r="M1136" s="81" t="s">
        <v>8133</v>
      </c>
    </row>
    <row r="1137" spans="1:13" ht="39">
      <c r="A1137" s="81" t="s">
        <v>8084</v>
      </c>
      <c r="B1137" s="145" t="s">
        <v>8085</v>
      </c>
      <c r="C1137" s="90" t="s">
        <v>7961</v>
      </c>
      <c r="D1137" s="93" t="s">
        <v>8086</v>
      </c>
      <c r="E1137" s="100" t="s">
        <v>8064</v>
      </c>
      <c r="F1137" s="61" t="s">
        <v>8135</v>
      </c>
      <c r="G1137" s="94">
        <v>45596</v>
      </c>
      <c r="H1137" s="148"/>
      <c r="I1137" s="153"/>
      <c r="J1137" s="90"/>
      <c r="K1137" s="81" t="s">
        <v>121</v>
      </c>
      <c r="L1137" s="81" t="s">
        <v>8083</v>
      </c>
      <c r="M1137" s="81" t="s">
        <v>8134</v>
      </c>
    </row>
    <row r="1138" spans="1:13" ht="117">
      <c r="A1138" s="81" t="s">
        <v>8114</v>
      </c>
      <c r="B1138" s="145" t="s">
        <v>8087</v>
      </c>
      <c r="C1138" s="90" t="s">
        <v>7962</v>
      </c>
      <c r="D1138" s="93" t="s">
        <v>8088</v>
      </c>
      <c r="E1138" s="100" t="s">
        <v>8089</v>
      </c>
      <c r="F1138" s="81" t="s">
        <v>8090</v>
      </c>
      <c r="G1138" s="94">
        <v>45596</v>
      </c>
      <c r="H1138" s="148"/>
      <c r="I1138" s="153"/>
      <c r="J1138" s="90"/>
      <c r="K1138" s="81" t="s">
        <v>119</v>
      </c>
      <c r="L1138" s="81" t="s">
        <v>8091</v>
      </c>
      <c r="M1138" s="81" t="s">
        <v>8137</v>
      </c>
    </row>
    <row r="1139" spans="1:13" ht="78">
      <c r="A1139" s="81" t="s">
        <v>8138</v>
      </c>
      <c r="B1139" s="145" t="s">
        <v>8093</v>
      </c>
      <c r="C1139" s="90" t="s">
        <v>7963</v>
      </c>
      <c r="D1139" s="93" t="s">
        <v>8094</v>
      </c>
      <c r="E1139" s="100" t="s">
        <v>8095</v>
      </c>
      <c r="F1139" s="61" t="s">
        <v>8136</v>
      </c>
      <c r="G1139" s="94">
        <v>45596</v>
      </c>
      <c r="H1139" s="148"/>
      <c r="I1139" s="153"/>
      <c r="J1139" s="90"/>
      <c r="K1139" s="81" t="s">
        <v>2043</v>
      </c>
      <c r="L1139" s="81" t="s">
        <v>8092</v>
      </c>
      <c r="M1139" s="81" t="s">
        <v>8139</v>
      </c>
    </row>
    <row r="1140" spans="1:13" ht="65">
      <c r="A1140" s="81" t="s">
        <v>8096</v>
      </c>
      <c r="B1140" s="145" t="s">
        <v>8097</v>
      </c>
      <c r="C1140" s="90" t="s">
        <v>7964</v>
      </c>
      <c r="D1140" s="93" t="s">
        <v>8098</v>
      </c>
      <c r="E1140" s="100" t="s">
        <v>8099</v>
      </c>
      <c r="F1140" s="61" t="s">
        <v>8140</v>
      </c>
      <c r="G1140" s="94">
        <v>45596</v>
      </c>
      <c r="H1140" s="148"/>
      <c r="I1140" s="153"/>
      <c r="J1140" s="90"/>
      <c r="K1140" s="81" t="s">
        <v>121</v>
      </c>
      <c r="L1140" s="81" t="s">
        <v>8100</v>
      </c>
      <c r="M1140" s="81" t="s">
        <v>8141</v>
      </c>
    </row>
    <row r="1141" spans="1:13" ht="52">
      <c r="A1141" s="81" t="s">
        <v>8102</v>
      </c>
      <c r="B1141" s="145" t="s">
        <v>8101</v>
      </c>
      <c r="C1141" s="90" t="s">
        <v>7965</v>
      </c>
      <c r="D1141" s="93" t="s">
        <v>8103</v>
      </c>
      <c r="E1141" s="100" t="s">
        <v>8099</v>
      </c>
      <c r="F1141" s="61" t="s">
        <v>8142</v>
      </c>
      <c r="G1141" s="94">
        <v>45596</v>
      </c>
      <c r="H1141" s="148"/>
      <c r="I1141" s="153"/>
      <c r="J1141" s="90"/>
      <c r="K1141" s="81" t="s">
        <v>132</v>
      </c>
      <c r="L1141" s="81" t="s">
        <v>8104</v>
      </c>
      <c r="M1141" s="81" t="s">
        <v>8143</v>
      </c>
    </row>
    <row r="1142" spans="1:13" ht="78">
      <c r="A1142" s="81" t="s">
        <v>8115</v>
      </c>
      <c r="B1142" s="145" t="s">
        <v>8105</v>
      </c>
      <c r="C1142" s="90" t="s">
        <v>7966</v>
      </c>
      <c r="D1142" s="93" t="s">
        <v>8106</v>
      </c>
      <c r="E1142" s="100" t="s">
        <v>8099</v>
      </c>
      <c r="F1142" s="61" t="s">
        <v>8144</v>
      </c>
      <c r="G1142" s="94">
        <v>45596</v>
      </c>
      <c r="H1142" s="148"/>
      <c r="I1142" s="153"/>
      <c r="J1142" s="90"/>
      <c r="K1142" s="81" t="s">
        <v>119</v>
      </c>
      <c r="L1142" s="81" t="s">
        <v>8107</v>
      </c>
      <c r="M1142" s="81" t="s">
        <v>8145</v>
      </c>
    </row>
    <row r="1143" spans="1:13" ht="52">
      <c r="A1143" s="81" t="s">
        <v>8116</v>
      </c>
      <c r="B1143" s="145" t="s">
        <v>8108</v>
      </c>
      <c r="C1143" s="90" t="s">
        <v>7967</v>
      </c>
      <c r="D1143" s="93" t="s">
        <v>7975</v>
      </c>
      <c r="E1143" s="100" t="s">
        <v>8068</v>
      </c>
      <c r="F1143" s="61" t="s">
        <v>8147</v>
      </c>
      <c r="G1143" s="94">
        <v>45596</v>
      </c>
      <c r="H1143" s="148"/>
      <c r="I1143" s="153"/>
      <c r="J1143" s="90"/>
      <c r="K1143" s="81" t="s">
        <v>121</v>
      </c>
      <c r="L1143" s="81" t="s">
        <v>8109</v>
      </c>
      <c r="M1143" s="81" t="s">
        <v>8146</v>
      </c>
    </row>
    <row r="1144" spans="1:13" ht="39">
      <c r="A1144" s="81" t="s">
        <v>8162</v>
      </c>
      <c r="B1144" s="145" t="s">
        <v>8161</v>
      </c>
      <c r="C1144" s="90" t="s">
        <v>7968</v>
      </c>
      <c r="D1144" s="93" t="s">
        <v>8163</v>
      </c>
      <c r="E1144" s="100" t="s">
        <v>8164</v>
      </c>
      <c r="F1144" s="61" t="s">
        <v>8202</v>
      </c>
      <c r="G1144" s="94">
        <v>45596</v>
      </c>
      <c r="H1144" s="148"/>
      <c r="I1144" s="153"/>
      <c r="J1144" s="90"/>
      <c r="K1144" s="81" t="s">
        <v>119</v>
      </c>
      <c r="L1144" s="81" t="s">
        <v>8165</v>
      </c>
      <c r="M1144" s="81" t="s">
        <v>8201</v>
      </c>
    </row>
    <row r="1145" spans="1:13" ht="39">
      <c r="A1145" s="81" t="s">
        <v>8167</v>
      </c>
      <c r="B1145" s="145" t="s">
        <v>8166</v>
      </c>
      <c r="C1145" s="90" t="s">
        <v>7969</v>
      </c>
      <c r="D1145" s="93" t="s">
        <v>8168</v>
      </c>
      <c r="E1145" s="100" t="s">
        <v>8169</v>
      </c>
      <c r="F1145" s="61" t="s">
        <v>8203</v>
      </c>
      <c r="G1145" s="94">
        <v>45596</v>
      </c>
      <c r="H1145" s="148"/>
      <c r="I1145" s="153"/>
      <c r="J1145" s="90"/>
      <c r="K1145" s="81" t="s">
        <v>165</v>
      </c>
      <c r="L1145" s="81" t="s">
        <v>8170</v>
      </c>
      <c r="M1145" s="81" t="s">
        <v>8204</v>
      </c>
    </row>
    <row r="1146" spans="1:13" ht="65">
      <c r="A1146" s="81" t="s">
        <v>8172</v>
      </c>
      <c r="B1146" s="145" t="s">
        <v>8171</v>
      </c>
      <c r="C1146" s="90" t="s">
        <v>7970</v>
      </c>
      <c r="D1146" s="93" t="s">
        <v>8173</v>
      </c>
      <c r="E1146" s="100" t="s">
        <v>8174</v>
      </c>
      <c r="F1146" s="61" t="s">
        <v>8206</v>
      </c>
      <c r="G1146" s="94">
        <v>45596</v>
      </c>
      <c r="H1146" s="148"/>
      <c r="I1146" s="153"/>
      <c r="J1146" s="90"/>
      <c r="K1146" s="81" t="s">
        <v>119</v>
      </c>
      <c r="L1146" s="81" t="s">
        <v>8189</v>
      </c>
      <c r="M1146" s="81" t="s">
        <v>8205</v>
      </c>
    </row>
    <row r="1147" spans="1:13" ht="39">
      <c r="A1147" s="81" t="s">
        <v>8223</v>
      </c>
      <c r="B1147" s="145" t="s">
        <v>8175</v>
      </c>
      <c r="C1147" s="90" t="s">
        <v>7971</v>
      </c>
      <c r="D1147" s="93" t="s">
        <v>8176</v>
      </c>
      <c r="E1147" s="100" t="s">
        <v>8177</v>
      </c>
      <c r="F1147" s="61" t="s">
        <v>8207</v>
      </c>
      <c r="G1147" s="94">
        <v>45596</v>
      </c>
      <c r="H1147" s="148">
        <v>45653</v>
      </c>
      <c r="I1147" s="153" t="s">
        <v>8481</v>
      </c>
      <c r="J1147" s="90"/>
      <c r="K1147" s="81" t="s">
        <v>2043</v>
      </c>
      <c r="L1147" s="81" t="s">
        <v>8178</v>
      </c>
      <c r="M1147" s="81" t="s">
        <v>8208</v>
      </c>
    </row>
    <row r="1148" spans="1:13" ht="104">
      <c r="A1148" s="81" t="s">
        <v>8180</v>
      </c>
      <c r="B1148" s="145" t="s">
        <v>8179</v>
      </c>
      <c r="C1148" s="90" t="s">
        <v>7972</v>
      </c>
      <c r="D1148" s="93" t="s">
        <v>8181</v>
      </c>
      <c r="E1148" s="100" t="s">
        <v>8174</v>
      </c>
      <c r="F1148" s="81" t="s">
        <v>8182</v>
      </c>
      <c r="G1148" s="94">
        <v>45596</v>
      </c>
      <c r="H1148" s="148"/>
      <c r="I1148" s="153"/>
      <c r="J1148" s="90"/>
      <c r="K1148" s="81" t="s">
        <v>119</v>
      </c>
      <c r="L1148" s="81" t="s">
        <v>8183</v>
      </c>
      <c r="M1148" s="81" t="s">
        <v>8212</v>
      </c>
    </row>
    <row r="1149" spans="1:13" ht="39">
      <c r="A1149" s="81" t="s">
        <v>8185</v>
      </c>
      <c r="B1149" s="145" t="s">
        <v>8184</v>
      </c>
      <c r="C1149" s="90" t="s">
        <v>8160</v>
      </c>
      <c r="D1149" s="93" t="s">
        <v>8076</v>
      </c>
      <c r="E1149" s="100" t="s">
        <v>8186</v>
      </c>
      <c r="F1149" s="81" t="s">
        <v>8187</v>
      </c>
      <c r="G1149" s="94">
        <v>45596</v>
      </c>
      <c r="H1149" s="148"/>
      <c r="I1149" s="153"/>
      <c r="J1149" s="90"/>
      <c r="K1149" s="81" t="s">
        <v>121</v>
      </c>
      <c r="L1149" s="81" t="s">
        <v>8188</v>
      </c>
      <c r="M1149" s="81" t="s">
        <v>8297</v>
      </c>
    </row>
    <row r="1150" spans="1:13" ht="52">
      <c r="A1150" s="81" t="s">
        <v>8193</v>
      </c>
      <c r="B1150" s="145" t="s">
        <v>8192</v>
      </c>
      <c r="C1150" s="90" t="s">
        <v>8190</v>
      </c>
      <c r="D1150" s="93" t="s">
        <v>8194</v>
      </c>
      <c r="E1150" s="100" t="s">
        <v>8174</v>
      </c>
      <c r="F1150" s="81" t="s">
        <v>8195</v>
      </c>
      <c r="G1150" s="94">
        <v>45596</v>
      </c>
      <c r="H1150" s="148"/>
      <c r="I1150" s="153"/>
      <c r="J1150" s="90"/>
      <c r="K1150" s="81" t="s">
        <v>122</v>
      </c>
      <c r="L1150" s="81" t="s">
        <v>8196</v>
      </c>
      <c r="M1150" s="81" t="s">
        <v>8209</v>
      </c>
    </row>
    <row r="1151" spans="1:13" ht="39">
      <c r="A1151" s="81" t="s">
        <v>8198</v>
      </c>
      <c r="B1151" s="145" t="s">
        <v>8197</v>
      </c>
      <c r="C1151" s="90" t="s">
        <v>8191</v>
      </c>
      <c r="D1151" s="93" t="s">
        <v>8199</v>
      </c>
      <c r="E1151" s="100" t="s">
        <v>8177</v>
      </c>
      <c r="F1151" s="61" t="s">
        <v>8210</v>
      </c>
      <c r="G1151" s="94">
        <v>45596</v>
      </c>
      <c r="H1151" s="148"/>
      <c r="I1151" s="153"/>
      <c r="J1151" s="90"/>
      <c r="K1151" s="81" t="s">
        <v>119</v>
      </c>
      <c r="L1151" s="81" t="s">
        <v>8200</v>
      </c>
      <c r="M1151" s="81" t="s">
        <v>8211</v>
      </c>
    </row>
    <row r="1152" spans="1:13" ht="52">
      <c r="A1152" s="81" t="s">
        <v>8227</v>
      </c>
      <c r="B1152" s="145" t="s">
        <v>8228</v>
      </c>
      <c r="C1152" s="90" t="s">
        <v>8229</v>
      </c>
      <c r="D1152" s="93" t="s">
        <v>8230</v>
      </c>
      <c r="E1152" s="100" t="s">
        <v>8231</v>
      </c>
      <c r="F1152" s="81"/>
      <c r="G1152" s="94">
        <v>45596</v>
      </c>
      <c r="H1152" s="148"/>
      <c r="I1152" s="153"/>
      <c r="J1152" s="90"/>
      <c r="K1152" s="81" t="s">
        <v>8232</v>
      </c>
      <c r="L1152" s="81" t="s">
        <v>8200</v>
      </c>
      <c r="M1152" s="81" t="s">
        <v>8233</v>
      </c>
    </row>
    <row r="1153" spans="1:13" ht="39">
      <c r="A1153" s="81" t="s">
        <v>8236</v>
      </c>
      <c r="B1153" s="145" t="s">
        <v>8237</v>
      </c>
      <c r="C1153" s="90" t="s">
        <v>8238</v>
      </c>
      <c r="D1153" s="93" t="s">
        <v>8249</v>
      </c>
      <c r="E1153" s="100" t="s">
        <v>8250</v>
      </c>
      <c r="F1153" s="61" t="s">
        <v>8272</v>
      </c>
      <c r="G1153" s="94">
        <v>45625</v>
      </c>
      <c r="H1153" s="148"/>
      <c r="I1153" s="153"/>
      <c r="J1153" s="90"/>
      <c r="K1153" s="81" t="s">
        <v>8251</v>
      </c>
      <c r="L1153" s="81" t="s">
        <v>8252</v>
      </c>
      <c r="M1153" s="81" t="s">
        <v>8273</v>
      </c>
    </row>
    <row r="1154" spans="1:13" ht="52">
      <c r="A1154" s="81" t="s">
        <v>8255</v>
      </c>
      <c r="B1154" s="145" t="s">
        <v>8253</v>
      </c>
      <c r="C1154" s="90" t="s">
        <v>8239</v>
      </c>
      <c r="D1154" s="93" t="s">
        <v>8254</v>
      </c>
      <c r="E1154" s="100" t="s">
        <v>8250</v>
      </c>
      <c r="F1154" s="81"/>
      <c r="G1154" s="94">
        <v>45625</v>
      </c>
      <c r="H1154" s="148"/>
      <c r="I1154" s="153"/>
      <c r="J1154" s="90"/>
      <c r="K1154" s="81" t="s">
        <v>8256</v>
      </c>
      <c r="L1154" s="81" t="s">
        <v>8258</v>
      </c>
      <c r="M1154" s="81" t="s">
        <v>8257</v>
      </c>
    </row>
    <row r="1155" spans="1:13" ht="65">
      <c r="A1155" s="81" t="s">
        <v>8259</v>
      </c>
      <c r="B1155" s="145" t="s">
        <v>8260</v>
      </c>
      <c r="C1155" s="90" t="s">
        <v>8240</v>
      </c>
      <c r="D1155" s="93" t="s">
        <v>8261</v>
      </c>
      <c r="E1155" s="100" t="s">
        <v>8250</v>
      </c>
      <c r="F1155" s="61" t="s">
        <v>8274</v>
      </c>
      <c r="G1155" s="94">
        <v>45625</v>
      </c>
      <c r="H1155" s="148"/>
      <c r="I1155" s="153"/>
      <c r="J1155" s="90"/>
      <c r="K1155" s="81" t="s">
        <v>8262</v>
      </c>
      <c r="L1155" s="81" t="s">
        <v>8263</v>
      </c>
      <c r="M1155" s="81" t="s">
        <v>8275</v>
      </c>
    </row>
    <row r="1156" spans="1:13" ht="52">
      <c r="A1156" s="81" t="s">
        <v>8265</v>
      </c>
      <c r="B1156" s="145" t="s">
        <v>8264</v>
      </c>
      <c r="C1156" s="90" t="s">
        <v>8241</v>
      </c>
      <c r="D1156" s="93" t="s">
        <v>8266</v>
      </c>
      <c r="E1156" s="100" t="s">
        <v>8250</v>
      </c>
      <c r="F1156" s="61" t="s">
        <v>8276</v>
      </c>
      <c r="G1156" s="94">
        <v>45625</v>
      </c>
      <c r="H1156" s="148">
        <v>45625</v>
      </c>
      <c r="I1156" s="153" t="s">
        <v>8420</v>
      </c>
      <c r="J1156" s="90"/>
      <c r="K1156" s="81" t="s">
        <v>8267</v>
      </c>
      <c r="L1156" s="81" t="s">
        <v>8311</v>
      </c>
      <c r="M1156" s="81" t="s">
        <v>8277</v>
      </c>
    </row>
    <row r="1157" spans="1:13" ht="52">
      <c r="A1157" s="81" t="s">
        <v>8269</v>
      </c>
      <c r="B1157" s="145" t="s">
        <v>8268</v>
      </c>
      <c r="C1157" s="90" t="s">
        <v>8242</v>
      </c>
      <c r="D1157" s="93" t="s">
        <v>8270</v>
      </c>
      <c r="E1157" s="100" t="s">
        <v>8250</v>
      </c>
      <c r="F1157" s="61" t="s">
        <v>8278</v>
      </c>
      <c r="G1157" s="94">
        <v>45625</v>
      </c>
      <c r="H1157" s="148">
        <v>45688</v>
      </c>
      <c r="I1157" s="153" t="s">
        <v>8576</v>
      </c>
      <c r="J1157" s="90"/>
      <c r="K1157" s="81" t="s">
        <v>2043</v>
      </c>
      <c r="L1157" s="81" t="s">
        <v>8271</v>
      </c>
      <c r="M1157" s="81" t="s">
        <v>8279</v>
      </c>
    </row>
    <row r="1158" spans="1:13" ht="39">
      <c r="A1158" s="81" t="s">
        <v>8301</v>
      </c>
      <c r="B1158" s="145" t="s">
        <v>8300</v>
      </c>
      <c r="C1158" s="90" t="s">
        <v>8243</v>
      </c>
      <c r="D1158" s="93" t="s">
        <v>8302</v>
      </c>
      <c r="E1158" s="100" t="s">
        <v>8303</v>
      </c>
      <c r="F1158" s="81" t="s">
        <v>8304</v>
      </c>
      <c r="G1158" s="94">
        <v>45625</v>
      </c>
      <c r="H1158" s="148"/>
      <c r="I1158" s="153"/>
      <c r="J1158" s="90"/>
      <c r="K1158" s="81" t="s">
        <v>122</v>
      </c>
      <c r="L1158" s="81" t="s">
        <v>8305</v>
      </c>
      <c r="M1158" s="81" t="s">
        <v>8377</v>
      </c>
    </row>
    <row r="1159" spans="1:13" ht="65">
      <c r="A1159" s="81" t="s">
        <v>8308</v>
      </c>
      <c r="B1159" s="145" t="s">
        <v>8307</v>
      </c>
      <c r="C1159" s="90" t="s">
        <v>8244</v>
      </c>
      <c r="D1159" s="93" t="s">
        <v>8309</v>
      </c>
      <c r="E1159" s="100" t="s">
        <v>8310</v>
      </c>
      <c r="F1159" s="61" t="s">
        <v>8357</v>
      </c>
      <c r="G1159" s="94">
        <v>45625</v>
      </c>
      <c r="H1159" s="148"/>
      <c r="I1159" s="153"/>
      <c r="J1159" s="90"/>
      <c r="K1159" s="81" t="s">
        <v>8306</v>
      </c>
      <c r="L1159" s="81" t="s">
        <v>8312</v>
      </c>
      <c r="M1159" s="81" t="s">
        <v>8358</v>
      </c>
    </row>
    <row r="1160" spans="1:13" ht="52">
      <c r="A1160" s="81" t="s">
        <v>8316</v>
      </c>
      <c r="B1160" s="145" t="s">
        <v>8313</v>
      </c>
      <c r="C1160" s="90" t="s">
        <v>8245</v>
      </c>
      <c r="D1160" s="93" t="s">
        <v>8317</v>
      </c>
      <c r="E1160" s="100" t="s">
        <v>8314</v>
      </c>
      <c r="F1160" s="61" t="s">
        <v>8360</v>
      </c>
      <c r="G1160" s="94">
        <v>45625</v>
      </c>
      <c r="H1160" s="148"/>
      <c r="I1160" s="153"/>
      <c r="J1160" s="90"/>
      <c r="K1160" s="81" t="s">
        <v>8315</v>
      </c>
      <c r="L1160" s="81" t="s">
        <v>8318</v>
      </c>
      <c r="M1160" s="81" t="s">
        <v>8359</v>
      </c>
    </row>
    <row r="1161" spans="1:13" ht="78">
      <c r="A1161" s="81" t="s">
        <v>8320</v>
      </c>
      <c r="B1161" s="145" t="s">
        <v>8319</v>
      </c>
      <c r="C1161" s="90" t="s">
        <v>8246</v>
      </c>
      <c r="D1161" s="93" t="s">
        <v>8321</v>
      </c>
      <c r="E1161" s="100" t="s">
        <v>8322</v>
      </c>
      <c r="F1161" s="61" t="s">
        <v>8361</v>
      </c>
      <c r="G1161" s="94">
        <v>45625</v>
      </c>
      <c r="H1161" s="148"/>
      <c r="I1161" s="153"/>
      <c r="J1161" s="90"/>
      <c r="K1161" s="81" t="s">
        <v>8306</v>
      </c>
      <c r="L1161" s="81" t="s">
        <v>8323</v>
      </c>
      <c r="M1161" s="81" t="s">
        <v>8362</v>
      </c>
    </row>
    <row r="1162" spans="1:13" ht="39">
      <c r="A1162" s="81" t="s">
        <v>8374</v>
      </c>
      <c r="B1162" s="145" t="s">
        <v>8324</v>
      </c>
      <c r="C1162" s="90" t="s">
        <v>8247</v>
      </c>
      <c r="D1162" s="93" t="s">
        <v>8325</v>
      </c>
      <c r="E1162" s="100" t="s">
        <v>8310</v>
      </c>
      <c r="F1162" s="61" t="s">
        <v>8363</v>
      </c>
      <c r="G1162" s="94">
        <v>45625</v>
      </c>
      <c r="H1162" s="148"/>
      <c r="I1162" s="153"/>
      <c r="J1162" s="90"/>
      <c r="K1162" s="81" t="s">
        <v>8326</v>
      </c>
      <c r="L1162" s="81" t="s">
        <v>8327</v>
      </c>
      <c r="M1162" s="81" t="s">
        <v>8364</v>
      </c>
    </row>
    <row r="1163" spans="1:13" ht="52">
      <c r="A1163" s="81" t="s">
        <v>8329</v>
      </c>
      <c r="B1163" s="145" t="s">
        <v>8328</v>
      </c>
      <c r="C1163" s="90" t="s">
        <v>8248</v>
      </c>
      <c r="D1163" s="93" t="s">
        <v>8330</v>
      </c>
      <c r="E1163" s="100" t="s">
        <v>8314</v>
      </c>
      <c r="F1163" s="61" t="s">
        <v>8365</v>
      </c>
      <c r="G1163" s="94">
        <v>45625</v>
      </c>
      <c r="H1163" s="148"/>
      <c r="I1163" s="153"/>
      <c r="J1163" s="90"/>
      <c r="K1163" s="81" t="s">
        <v>121</v>
      </c>
      <c r="L1163" s="81" t="s">
        <v>8331</v>
      </c>
      <c r="M1163" s="81" t="s">
        <v>8366</v>
      </c>
    </row>
    <row r="1164" spans="1:13" ht="52">
      <c r="A1164" s="81" t="s">
        <v>8341</v>
      </c>
      <c r="B1164" s="145" t="s">
        <v>8342</v>
      </c>
      <c r="C1164" s="90" t="s">
        <v>8332</v>
      </c>
      <c r="D1164" s="93" t="s">
        <v>5284</v>
      </c>
      <c r="E1164" s="100" t="s">
        <v>8314</v>
      </c>
      <c r="F1164" s="81" t="s">
        <v>8343</v>
      </c>
      <c r="G1164" s="94">
        <v>45625</v>
      </c>
      <c r="H1164" s="148">
        <v>45625</v>
      </c>
      <c r="I1164" s="153" t="s">
        <v>8376</v>
      </c>
      <c r="J1164" s="90"/>
      <c r="K1164" s="81" t="s">
        <v>8326</v>
      </c>
      <c r="L1164" s="81" t="s">
        <v>8344</v>
      </c>
      <c r="M1164" s="81" t="s">
        <v>8367</v>
      </c>
    </row>
    <row r="1165" spans="1:13" ht="39">
      <c r="A1165" s="81" t="s">
        <v>8346</v>
      </c>
      <c r="B1165" s="145" t="s">
        <v>8345</v>
      </c>
      <c r="C1165" s="90" t="s">
        <v>8333</v>
      </c>
      <c r="D1165" s="93" t="s">
        <v>5296</v>
      </c>
      <c r="E1165" s="100" t="s">
        <v>8314</v>
      </c>
      <c r="F1165" s="61" t="s">
        <v>8368</v>
      </c>
      <c r="G1165" s="94">
        <v>45625</v>
      </c>
      <c r="H1165" s="148"/>
      <c r="I1165" s="153"/>
      <c r="J1165" s="90"/>
      <c r="K1165" s="81" t="s">
        <v>121</v>
      </c>
      <c r="L1165" s="81" t="s">
        <v>8347</v>
      </c>
      <c r="M1165" s="81" t="s">
        <v>8369</v>
      </c>
    </row>
    <row r="1166" spans="1:13" ht="39">
      <c r="A1166" s="81" t="s">
        <v>8349</v>
      </c>
      <c r="B1166" s="145" t="s">
        <v>8348</v>
      </c>
      <c r="C1166" s="90" t="s">
        <v>8334</v>
      </c>
      <c r="D1166" s="93" t="s">
        <v>8350</v>
      </c>
      <c r="E1166" s="100" t="s">
        <v>8314</v>
      </c>
      <c r="F1166" s="61" t="s">
        <v>8370</v>
      </c>
      <c r="G1166" s="94">
        <v>45625</v>
      </c>
      <c r="H1166" s="148"/>
      <c r="I1166" s="153"/>
      <c r="J1166" s="90"/>
      <c r="K1166" s="81" t="s">
        <v>8315</v>
      </c>
      <c r="L1166" s="81" t="s">
        <v>8351</v>
      </c>
      <c r="M1166" s="81" t="s">
        <v>8371</v>
      </c>
    </row>
    <row r="1167" spans="1:13" ht="65">
      <c r="A1167" s="81" t="s">
        <v>8353</v>
      </c>
      <c r="B1167" s="145" t="s">
        <v>8352</v>
      </c>
      <c r="C1167" s="90" t="s">
        <v>8335</v>
      </c>
      <c r="D1167" s="93" t="s">
        <v>8354</v>
      </c>
      <c r="E1167" s="100" t="s">
        <v>8310</v>
      </c>
      <c r="F1167" s="61" t="s">
        <v>8372</v>
      </c>
      <c r="G1167" s="94">
        <v>45625</v>
      </c>
      <c r="H1167" s="148"/>
      <c r="I1167" s="153"/>
      <c r="J1167" s="90"/>
      <c r="K1167" s="81" t="s">
        <v>2043</v>
      </c>
      <c r="L1167" s="81" t="s">
        <v>8355</v>
      </c>
      <c r="M1167" s="81" t="s">
        <v>8373</v>
      </c>
    </row>
    <row r="1168" spans="1:13" ht="39">
      <c r="A1168" s="81" t="s">
        <v>8379</v>
      </c>
      <c r="B1168" s="145" t="s">
        <v>8380</v>
      </c>
      <c r="C1168" s="90" t="s">
        <v>8336</v>
      </c>
      <c r="D1168" s="93" t="s">
        <v>8381</v>
      </c>
      <c r="E1168" s="100" t="s">
        <v>8382</v>
      </c>
      <c r="F1168" s="61" t="s">
        <v>8407</v>
      </c>
      <c r="G1168" s="94">
        <v>45625</v>
      </c>
      <c r="H1168" s="148"/>
      <c r="I1168" s="153"/>
      <c r="J1168" s="90"/>
      <c r="K1168" s="81" t="s">
        <v>119</v>
      </c>
      <c r="L1168" s="81" t="s">
        <v>8383</v>
      </c>
      <c r="M1168" s="81" t="s">
        <v>8408</v>
      </c>
    </row>
    <row r="1169" spans="1:13" ht="52">
      <c r="A1169" s="81" t="s">
        <v>8401</v>
      </c>
      <c r="B1169" s="145" t="s">
        <v>8400</v>
      </c>
      <c r="C1169" s="90" t="s">
        <v>8337</v>
      </c>
      <c r="D1169" s="93" t="s">
        <v>8482</v>
      </c>
      <c r="E1169" s="100" t="s">
        <v>8382</v>
      </c>
      <c r="F1169" s="61" t="s">
        <v>8409</v>
      </c>
      <c r="G1169" s="94">
        <v>45625</v>
      </c>
      <c r="H1169" s="148">
        <v>45653</v>
      </c>
      <c r="I1169" s="153" t="s">
        <v>8483</v>
      </c>
      <c r="J1169" s="90"/>
      <c r="K1169" s="81" t="s">
        <v>163</v>
      </c>
      <c r="L1169" s="81" t="s">
        <v>8402</v>
      </c>
      <c r="M1169" s="81" t="s">
        <v>8410</v>
      </c>
    </row>
    <row r="1170" spans="1:13" ht="91">
      <c r="A1170" s="81" t="s">
        <v>8405</v>
      </c>
      <c r="B1170" s="145" t="s">
        <v>8404</v>
      </c>
      <c r="C1170" s="90" t="s">
        <v>8338</v>
      </c>
      <c r="D1170" s="93" t="s">
        <v>8406</v>
      </c>
      <c r="E1170" s="100" t="s">
        <v>8391</v>
      </c>
      <c r="F1170" s="81"/>
      <c r="G1170" s="94">
        <v>45625</v>
      </c>
      <c r="H1170" s="148"/>
      <c r="I1170" s="153"/>
      <c r="J1170" s="90"/>
      <c r="K1170" s="81" t="s">
        <v>122</v>
      </c>
      <c r="L1170" s="81" t="s">
        <v>8403</v>
      </c>
      <c r="M1170" s="81" t="s">
        <v>8411</v>
      </c>
    </row>
    <row r="1171" spans="1:13" ht="39">
      <c r="A1171" s="81" t="s">
        <v>8385</v>
      </c>
      <c r="B1171" s="145" t="s">
        <v>8384</v>
      </c>
      <c r="C1171" s="90" t="s">
        <v>8339</v>
      </c>
      <c r="D1171" s="93" t="s">
        <v>8386</v>
      </c>
      <c r="E1171" s="100" t="s">
        <v>8387</v>
      </c>
      <c r="F1171" s="61" t="s">
        <v>8414</v>
      </c>
      <c r="G1171" s="94">
        <v>45625</v>
      </c>
      <c r="H1171" s="148"/>
      <c r="I1171" s="153"/>
      <c r="J1171" s="90"/>
      <c r="K1171" s="81" t="s">
        <v>119</v>
      </c>
      <c r="L1171" s="81" t="s">
        <v>8388</v>
      </c>
      <c r="M1171" s="81" t="s">
        <v>8412</v>
      </c>
    </row>
    <row r="1172" spans="1:13" ht="39">
      <c r="A1172" s="81" t="s">
        <v>8390</v>
      </c>
      <c r="B1172" s="145" t="s">
        <v>8389</v>
      </c>
      <c r="C1172" s="90" t="s">
        <v>8340</v>
      </c>
      <c r="D1172" s="93" t="s">
        <v>8392</v>
      </c>
      <c r="E1172" s="100" t="s">
        <v>8391</v>
      </c>
      <c r="F1172" s="81"/>
      <c r="G1172" s="94">
        <v>45625</v>
      </c>
      <c r="H1172" s="148"/>
      <c r="I1172" s="153"/>
      <c r="J1172" s="90"/>
      <c r="K1172" s="81" t="s">
        <v>132</v>
      </c>
      <c r="L1172" s="81" t="s">
        <v>8393</v>
      </c>
      <c r="M1172" s="81" t="s">
        <v>8413</v>
      </c>
    </row>
    <row r="1173" spans="1:13" ht="39">
      <c r="A1173" s="81" t="s">
        <v>8394</v>
      </c>
      <c r="B1173" s="145" t="s">
        <v>8395</v>
      </c>
      <c r="C1173" s="90" t="s">
        <v>8399</v>
      </c>
      <c r="D1173" s="93" t="s">
        <v>1602</v>
      </c>
      <c r="E1173" s="100" t="s">
        <v>8396</v>
      </c>
      <c r="F1173" s="61" t="s">
        <v>8415</v>
      </c>
      <c r="G1173" s="94">
        <v>45625</v>
      </c>
      <c r="H1173" s="148"/>
      <c r="I1173" s="153"/>
      <c r="J1173" s="90"/>
      <c r="K1173" s="81" t="s">
        <v>8397</v>
      </c>
      <c r="L1173" s="81" t="s">
        <v>8398</v>
      </c>
      <c r="M1173" s="81" t="s">
        <v>8416</v>
      </c>
    </row>
    <row r="1174" spans="1:13" ht="52">
      <c r="A1174" s="81" t="s">
        <v>8423</v>
      </c>
      <c r="B1174" s="145" t="s">
        <v>8422</v>
      </c>
      <c r="C1174" s="90" t="s">
        <v>8424</v>
      </c>
      <c r="D1174" s="93" t="s">
        <v>8433</v>
      </c>
      <c r="E1174" s="100" t="s">
        <v>8434</v>
      </c>
      <c r="F1174" s="81" t="s">
        <v>8435</v>
      </c>
      <c r="G1174" s="94">
        <v>45653</v>
      </c>
      <c r="H1174" s="148"/>
      <c r="I1174" s="153"/>
      <c r="J1174" s="90"/>
      <c r="K1174" s="81" t="s">
        <v>2043</v>
      </c>
      <c r="L1174" s="81" t="s">
        <v>8347</v>
      </c>
      <c r="M1174" s="81" t="s">
        <v>8459</v>
      </c>
    </row>
    <row r="1175" spans="1:13" ht="52">
      <c r="A1175" s="81" t="s">
        <v>8437</v>
      </c>
      <c r="B1175" s="145" t="s">
        <v>8436</v>
      </c>
      <c r="C1175" s="90" t="s">
        <v>8425</v>
      </c>
      <c r="D1175" s="93" t="s">
        <v>8439</v>
      </c>
      <c r="E1175" s="100" t="s">
        <v>8438</v>
      </c>
      <c r="F1175" s="61" t="s">
        <v>8460</v>
      </c>
      <c r="G1175" s="94">
        <v>45653</v>
      </c>
      <c r="H1175" s="148"/>
      <c r="I1175" s="153"/>
      <c r="J1175" s="90"/>
      <c r="K1175" s="81" t="s">
        <v>2043</v>
      </c>
      <c r="L1175" s="81" t="s">
        <v>8440</v>
      </c>
      <c r="M1175" s="81" t="s">
        <v>8461</v>
      </c>
    </row>
    <row r="1176" spans="1:13" ht="78">
      <c r="A1176" s="81" t="s">
        <v>8441</v>
      </c>
      <c r="B1176" s="145" t="s">
        <v>8472</v>
      </c>
      <c r="C1176" s="90" t="s">
        <v>8426</v>
      </c>
      <c r="D1176" s="93" t="s">
        <v>8173</v>
      </c>
      <c r="E1176" s="100" t="s">
        <v>8438</v>
      </c>
      <c r="F1176" s="81"/>
      <c r="G1176" s="94">
        <v>45653</v>
      </c>
      <c r="H1176" s="148"/>
      <c r="I1176" s="153"/>
      <c r="J1176" s="90"/>
      <c r="K1176" s="81" t="s">
        <v>2043</v>
      </c>
      <c r="L1176" s="81" t="s">
        <v>8442</v>
      </c>
      <c r="M1176" s="81" t="s">
        <v>8462</v>
      </c>
    </row>
    <row r="1177" spans="1:13" ht="39">
      <c r="A1177" s="81" t="s">
        <v>8444</v>
      </c>
      <c r="B1177" s="145" t="s">
        <v>8443</v>
      </c>
      <c r="C1177" s="90" t="s">
        <v>8427</v>
      </c>
      <c r="D1177" s="93" t="s">
        <v>1955</v>
      </c>
      <c r="E1177" s="100" t="s">
        <v>8445</v>
      </c>
      <c r="F1177" s="61" t="s">
        <v>8463</v>
      </c>
      <c r="G1177" s="94">
        <v>45653</v>
      </c>
      <c r="H1177" s="148"/>
      <c r="I1177" s="153"/>
      <c r="J1177" s="90"/>
      <c r="K1177" s="81" t="s">
        <v>132</v>
      </c>
      <c r="L1177" s="81" t="s">
        <v>8446</v>
      </c>
      <c r="M1177" s="81" t="s">
        <v>8464</v>
      </c>
    </row>
    <row r="1178" spans="1:13" ht="52">
      <c r="A1178" s="81" t="s">
        <v>8448</v>
      </c>
      <c r="B1178" s="145" t="s">
        <v>8447</v>
      </c>
      <c r="C1178" s="90" t="s">
        <v>8428</v>
      </c>
      <c r="D1178" s="93" t="s">
        <v>8449</v>
      </c>
      <c r="E1178" s="100" t="s">
        <v>8445</v>
      </c>
      <c r="F1178" s="61" t="s">
        <v>8465</v>
      </c>
      <c r="G1178" s="94">
        <v>45653</v>
      </c>
      <c r="H1178" s="148"/>
      <c r="I1178" s="153"/>
      <c r="J1178" s="90"/>
      <c r="K1178" s="81" t="s">
        <v>2043</v>
      </c>
      <c r="L1178" s="81" t="s">
        <v>8458</v>
      </c>
      <c r="M1178" s="81" t="s">
        <v>8466</v>
      </c>
    </row>
    <row r="1179" spans="1:13" ht="65">
      <c r="A1179" s="81" t="s">
        <v>8450</v>
      </c>
      <c r="B1179" s="145" t="s">
        <v>8451</v>
      </c>
      <c r="C1179" s="90" t="s">
        <v>8429</v>
      </c>
      <c r="D1179" s="93" t="s">
        <v>8452</v>
      </c>
      <c r="E1179" s="100" t="s">
        <v>8445</v>
      </c>
      <c r="F1179" s="81" t="s">
        <v>8453</v>
      </c>
      <c r="G1179" s="94">
        <v>45653</v>
      </c>
      <c r="H1179" s="148"/>
      <c r="I1179" s="153"/>
      <c r="J1179" s="90"/>
      <c r="K1179" s="81" t="s">
        <v>165</v>
      </c>
      <c r="L1179" s="81" t="s">
        <v>8454</v>
      </c>
      <c r="M1179" s="81" t="s">
        <v>8467</v>
      </c>
    </row>
    <row r="1180" spans="1:13" ht="104">
      <c r="A1180" s="81" t="s">
        <v>8455</v>
      </c>
      <c r="B1180" s="145" t="s">
        <v>8456</v>
      </c>
      <c r="C1180" s="90" t="s">
        <v>8430</v>
      </c>
      <c r="D1180" s="93" t="s">
        <v>185</v>
      </c>
      <c r="E1180" s="100" t="s">
        <v>8438</v>
      </c>
      <c r="F1180" s="61" t="s">
        <v>8468</v>
      </c>
      <c r="G1180" s="94">
        <v>45653</v>
      </c>
      <c r="H1180" s="148">
        <v>45688</v>
      </c>
      <c r="I1180" s="153" t="s">
        <v>8578</v>
      </c>
      <c r="J1180" s="90"/>
      <c r="K1180" s="81" t="s">
        <v>122</v>
      </c>
      <c r="L1180" s="81" t="s">
        <v>8457</v>
      </c>
      <c r="M1180" s="81" t="s">
        <v>8469</v>
      </c>
    </row>
    <row r="1181" spans="1:13" ht="26">
      <c r="A1181" s="81" t="s">
        <v>8492</v>
      </c>
      <c r="B1181" s="145" t="s">
        <v>8491</v>
      </c>
      <c r="C1181" s="90" t="s">
        <v>8431</v>
      </c>
      <c r="D1181" s="93" t="s">
        <v>8493</v>
      </c>
      <c r="E1181" s="100" t="s">
        <v>8494</v>
      </c>
      <c r="F1181" s="61" t="s">
        <v>8524</v>
      </c>
      <c r="G1181" s="94">
        <v>45653</v>
      </c>
      <c r="H1181" s="148"/>
      <c r="I1181" s="153"/>
      <c r="J1181" s="90"/>
      <c r="K1181" s="81" t="s">
        <v>163</v>
      </c>
      <c r="L1181" s="81" t="s">
        <v>8520</v>
      </c>
      <c r="M1181" s="81" t="s">
        <v>8525</v>
      </c>
    </row>
    <row r="1182" spans="1:13" ht="39">
      <c r="A1182" s="81" t="s">
        <v>8495</v>
      </c>
      <c r="B1182" s="145" t="s">
        <v>8496</v>
      </c>
      <c r="C1182" s="90" t="s">
        <v>8432</v>
      </c>
      <c r="D1182" s="93" t="s">
        <v>8497</v>
      </c>
      <c r="E1182" s="100" t="s">
        <v>8490</v>
      </c>
      <c r="F1182" s="61" t="s">
        <v>8526</v>
      </c>
      <c r="G1182" s="94">
        <v>45653</v>
      </c>
      <c r="H1182" s="148"/>
      <c r="I1182" s="153"/>
      <c r="J1182" s="90"/>
      <c r="K1182" s="81" t="s">
        <v>121</v>
      </c>
      <c r="L1182" s="81" t="s">
        <v>8498</v>
      </c>
      <c r="M1182" s="81" t="s">
        <v>8527</v>
      </c>
    </row>
    <row r="1183" spans="1:13" ht="52">
      <c r="A1183" s="81" t="s">
        <v>8499</v>
      </c>
      <c r="B1183" s="145" t="s">
        <v>8500</v>
      </c>
      <c r="C1183" s="90" t="s">
        <v>8484</v>
      </c>
      <c r="D1183" s="93" t="s">
        <v>8022</v>
      </c>
      <c r="E1183" s="100" t="s">
        <v>8490</v>
      </c>
      <c r="F1183" s="61" t="s">
        <v>8503</v>
      </c>
      <c r="G1183" s="94">
        <v>45653</v>
      </c>
      <c r="H1183" s="148"/>
      <c r="I1183" s="153"/>
      <c r="J1183" s="90"/>
      <c r="K1183" s="81" t="s">
        <v>2043</v>
      </c>
      <c r="L1183" s="81" t="s">
        <v>8502</v>
      </c>
      <c r="M1183" s="81" t="s">
        <v>8501</v>
      </c>
    </row>
    <row r="1184" spans="1:13" ht="104">
      <c r="A1184" s="81" t="s">
        <v>8504</v>
      </c>
      <c r="B1184" s="145" t="s">
        <v>8505</v>
      </c>
      <c r="C1184" s="90" t="s">
        <v>8485</v>
      </c>
      <c r="D1184" s="93" t="s">
        <v>8506</v>
      </c>
      <c r="E1184" s="100" t="s">
        <v>8507</v>
      </c>
      <c r="F1184" s="61" t="s">
        <v>8528</v>
      </c>
      <c r="G1184" s="94">
        <v>45653</v>
      </c>
      <c r="H1184" s="148"/>
      <c r="I1184" s="153"/>
      <c r="J1184" s="90"/>
      <c r="K1184" s="81" t="s">
        <v>119</v>
      </c>
      <c r="L1184" s="81" t="s">
        <v>8508</v>
      </c>
      <c r="M1184" s="81" t="s">
        <v>8529</v>
      </c>
    </row>
    <row r="1185" spans="1:13" ht="78">
      <c r="A1185" s="81" t="s">
        <v>8509</v>
      </c>
      <c r="B1185" s="145" t="s">
        <v>8510</v>
      </c>
      <c r="C1185" s="90" t="s">
        <v>8486</v>
      </c>
      <c r="D1185" s="93" t="s">
        <v>6115</v>
      </c>
      <c r="E1185" s="100" t="s">
        <v>8511</v>
      </c>
      <c r="F1185" s="61" t="s">
        <v>8530</v>
      </c>
      <c r="G1185" s="94">
        <v>45653</v>
      </c>
      <c r="H1185" s="148">
        <v>45688</v>
      </c>
      <c r="I1185" s="153" t="s">
        <v>8558</v>
      </c>
      <c r="J1185" s="90"/>
      <c r="K1185" s="81" t="s">
        <v>119</v>
      </c>
      <c r="L1185" s="81" t="s">
        <v>8512</v>
      </c>
      <c r="M1185" s="81" t="s">
        <v>8531</v>
      </c>
    </row>
    <row r="1186" spans="1:13" ht="52">
      <c r="A1186" s="81" t="s">
        <v>8521</v>
      </c>
      <c r="B1186" s="145" t="s">
        <v>8513</v>
      </c>
      <c r="C1186" s="90" t="s">
        <v>8487</v>
      </c>
      <c r="D1186" s="93" t="s">
        <v>8514</v>
      </c>
      <c r="E1186" s="100" t="s">
        <v>8490</v>
      </c>
      <c r="F1186" s="61" t="s">
        <v>8534</v>
      </c>
      <c r="G1186" s="94">
        <v>45653</v>
      </c>
      <c r="H1186" s="148"/>
      <c r="I1186" s="153"/>
      <c r="J1186" s="90"/>
      <c r="K1186" s="81" t="s">
        <v>163</v>
      </c>
      <c r="L1186" s="81" t="s">
        <v>8516</v>
      </c>
      <c r="M1186" s="81" t="s">
        <v>8515</v>
      </c>
    </row>
    <row r="1187" spans="1:13" ht="78">
      <c r="A1187" s="81" t="s">
        <v>8522</v>
      </c>
      <c r="B1187" s="145" t="s">
        <v>8517</v>
      </c>
      <c r="C1187" s="90" t="s">
        <v>8488</v>
      </c>
      <c r="D1187" s="93" t="s">
        <v>8518</v>
      </c>
      <c r="E1187" s="100" t="s">
        <v>8490</v>
      </c>
      <c r="F1187" s="61" t="s">
        <v>8532</v>
      </c>
      <c r="G1187" s="94">
        <v>45653</v>
      </c>
      <c r="H1187" s="148"/>
      <c r="I1187" s="153"/>
      <c r="J1187" s="90"/>
      <c r="K1187" s="81" t="s">
        <v>121</v>
      </c>
      <c r="L1187" s="81" t="s">
        <v>8516</v>
      </c>
      <c r="M1187" s="81" t="s">
        <v>8533</v>
      </c>
    </row>
    <row r="1188" spans="1:13" ht="65">
      <c r="A1188" s="81" t="s">
        <v>8523</v>
      </c>
      <c r="B1188" s="145" t="s">
        <v>8519</v>
      </c>
      <c r="C1188" s="90" t="s">
        <v>8489</v>
      </c>
      <c r="D1188" s="93" t="s">
        <v>8518</v>
      </c>
      <c r="E1188" s="100" t="s">
        <v>8490</v>
      </c>
      <c r="F1188" s="61" t="s">
        <v>8535</v>
      </c>
      <c r="G1188" s="94">
        <v>45653</v>
      </c>
      <c r="H1188" s="148"/>
      <c r="I1188" s="153"/>
      <c r="J1188" s="90"/>
      <c r="K1188" s="81" t="s">
        <v>148</v>
      </c>
      <c r="L1188" s="81" t="s">
        <v>8516</v>
      </c>
      <c r="M1188" s="81" t="s">
        <v>8536</v>
      </c>
    </row>
    <row r="1189" spans="1:13" ht="39">
      <c r="A1189" s="81" t="s">
        <v>8545</v>
      </c>
      <c r="B1189" s="145" t="s">
        <v>8544</v>
      </c>
      <c r="C1189" s="90" t="s">
        <v>8546</v>
      </c>
      <c r="D1189" s="93" t="s">
        <v>8547</v>
      </c>
      <c r="E1189" s="100" t="s">
        <v>8548</v>
      </c>
      <c r="F1189" s="61" t="s">
        <v>8550</v>
      </c>
      <c r="G1189" s="94">
        <v>45653</v>
      </c>
      <c r="H1189" s="148">
        <v>45688</v>
      </c>
      <c r="I1189" s="153" t="s">
        <v>8685</v>
      </c>
      <c r="J1189" s="90"/>
      <c r="K1189" s="81" t="s">
        <v>2043</v>
      </c>
      <c r="L1189" s="81" t="s">
        <v>8549</v>
      </c>
      <c r="M1189" s="81" t="s">
        <v>8551</v>
      </c>
    </row>
    <row r="1190" spans="1:13" ht="65">
      <c r="A1190" s="81" t="s">
        <v>8562</v>
      </c>
      <c r="B1190" s="145" t="s">
        <v>8561</v>
      </c>
      <c r="C1190" s="90" t="s">
        <v>8559</v>
      </c>
      <c r="D1190" s="93" t="s">
        <v>8564</v>
      </c>
      <c r="E1190" s="100" t="s">
        <v>8563</v>
      </c>
      <c r="F1190" s="61" t="s">
        <v>8573</v>
      </c>
      <c r="G1190" s="94">
        <v>45688</v>
      </c>
      <c r="H1190" s="148"/>
      <c r="I1190" s="153"/>
      <c r="J1190" s="90"/>
      <c r="K1190" s="81" t="s">
        <v>8565</v>
      </c>
      <c r="L1190" s="81" t="s">
        <v>8567</v>
      </c>
      <c r="M1190" s="81" t="s">
        <v>8566</v>
      </c>
    </row>
    <row r="1191" spans="1:13" ht="52">
      <c r="A1191" s="81" t="s">
        <v>8569</v>
      </c>
      <c r="B1191" s="145" t="s">
        <v>8570</v>
      </c>
      <c r="C1191" s="90" t="s">
        <v>8560</v>
      </c>
      <c r="D1191" s="93" t="s">
        <v>6769</v>
      </c>
      <c r="E1191" s="100" t="s">
        <v>8568</v>
      </c>
      <c r="F1191" s="61" t="s">
        <v>8574</v>
      </c>
      <c r="G1191" s="94">
        <v>45688</v>
      </c>
      <c r="H1191" s="148">
        <v>45688</v>
      </c>
      <c r="I1191" s="153" t="s">
        <v>8670</v>
      </c>
      <c r="J1191" s="90"/>
      <c r="K1191" s="81" t="s">
        <v>8571</v>
      </c>
      <c r="L1191" s="81" t="s">
        <v>8572</v>
      </c>
      <c r="M1191" s="81" t="s">
        <v>8575</v>
      </c>
    </row>
    <row r="1192" spans="1:13" ht="39">
      <c r="A1192" s="81" t="s">
        <v>8598</v>
      </c>
      <c r="B1192" s="145" t="s">
        <v>8599</v>
      </c>
      <c r="C1192" s="90" t="s">
        <v>8584</v>
      </c>
      <c r="D1192" s="93" t="s">
        <v>8600</v>
      </c>
      <c r="E1192" s="100" t="s">
        <v>8601</v>
      </c>
      <c r="F1192" s="61" t="s">
        <v>8624</v>
      </c>
      <c r="G1192" s="94">
        <v>45688</v>
      </c>
      <c r="H1192" s="148"/>
      <c r="I1192" s="153"/>
      <c r="J1192" s="90"/>
      <c r="K1192" s="81" t="s">
        <v>8602</v>
      </c>
      <c r="L1192" s="81" t="s">
        <v>8604</v>
      </c>
      <c r="M1192" s="81" t="s">
        <v>8603</v>
      </c>
    </row>
    <row r="1193" spans="1:13" ht="52">
      <c r="A1193" s="81" t="s">
        <v>8606</v>
      </c>
      <c r="B1193" s="145" t="s">
        <v>8605</v>
      </c>
      <c r="C1193" s="90" t="s">
        <v>8585</v>
      </c>
      <c r="D1193" s="93" t="s">
        <v>8607</v>
      </c>
      <c r="E1193" s="100" t="s">
        <v>8608</v>
      </c>
      <c r="F1193" s="61" t="s">
        <v>8625</v>
      </c>
      <c r="G1193" s="94">
        <v>45688</v>
      </c>
      <c r="H1193" s="148"/>
      <c r="I1193" s="153"/>
      <c r="J1193" s="90"/>
      <c r="K1193" s="81" t="s">
        <v>8609</v>
      </c>
      <c r="L1193" s="81" t="s">
        <v>8610</v>
      </c>
      <c r="M1193" s="81" t="s">
        <v>8611</v>
      </c>
    </row>
    <row r="1194" spans="1:13" ht="39">
      <c r="A1194" s="81" t="s">
        <v>8613</v>
      </c>
      <c r="B1194" s="145" t="s">
        <v>8612</v>
      </c>
      <c r="C1194" s="90" t="s">
        <v>8586</v>
      </c>
      <c r="D1194" s="93" t="s">
        <v>2432</v>
      </c>
      <c r="E1194" s="100" t="s">
        <v>8614</v>
      </c>
      <c r="F1194" s="61" t="s">
        <v>8626</v>
      </c>
      <c r="G1194" s="94">
        <v>45688</v>
      </c>
      <c r="H1194" s="148"/>
      <c r="I1194" s="153"/>
      <c r="J1194" s="90"/>
      <c r="K1194" s="81" t="s">
        <v>8615</v>
      </c>
      <c r="L1194" s="81" t="s">
        <v>8617</v>
      </c>
      <c r="M1194" s="81" t="s">
        <v>8616</v>
      </c>
    </row>
    <row r="1195" spans="1:13" ht="91">
      <c r="A1195" s="81" t="s">
        <v>8618</v>
      </c>
      <c r="B1195" s="145" t="s">
        <v>8619</v>
      </c>
      <c r="C1195" s="90" t="s">
        <v>8587</v>
      </c>
      <c r="D1195" s="93" t="s">
        <v>8620</v>
      </c>
      <c r="E1195" s="100" t="s">
        <v>8614</v>
      </c>
      <c r="F1195" s="61" t="s">
        <v>8627</v>
      </c>
      <c r="G1195" s="94">
        <v>45688</v>
      </c>
      <c r="H1195" s="148"/>
      <c r="I1195" s="153"/>
      <c r="J1195" s="90"/>
      <c r="K1195" s="81" t="s">
        <v>8621</v>
      </c>
      <c r="L1195" s="81" t="s">
        <v>8623</v>
      </c>
      <c r="M1195" s="81" t="s">
        <v>8622</v>
      </c>
    </row>
    <row r="1196" spans="1:13" ht="52">
      <c r="A1196" s="81" t="s">
        <v>8629</v>
      </c>
      <c r="B1196" s="145" t="s">
        <v>8630</v>
      </c>
      <c r="C1196" s="90" t="s">
        <v>8588</v>
      </c>
      <c r="D1196" s="93" t="s">
        <v>8632</v>
      </c>
      <c r="E1196" s="100" t="s">
        <v>8631</v>
      </c>
      <c r="F1196" s="61" t="s">
        <v>8658</v>
      </c>
      <c r="G1196" s="94">
        <v>45688</v>
      </c>
      <c r="H1196" s="148">
        <v>45688</v>
      </c>
      <c r="I1196" s="153" t="s">
        <v>8686</v>
      </c>
      <c r="J1196" s="90"/>
      <c r="K1196" s="81" t="s">
        <v>8633</v>
      </c>
      <c r="L1196" s="81" t="s">
        <v>8656</v>
      </c>
      <c r="M1196" s="81" t="s">
        <v>8634</v>
      </c>
    </row>
    <row r="1197" spans="1:13" ht="65">
      <c r="A1197" s="81" t="s">
        <v>8637</v>
      </c>
      <c r="B1197" s="145" t="s">
        <v>8635</v>
      </c>
      <c r="C1197" s="90" t="s">
        <v>8589</v>
      </c>
      <c r="D1197" s="93" t="s">
        <v>8638</v>
      </c>
      <c r="E1197" s="100" t="s">
        <v>8636</v>
      </c>
      <c r="F1197" s="61" t="s">
        <v>8660</v>
      </c>
      <c r="G1197" s="94">
        <v>45688</v>
      </c>
      <c r="H1197" s="148"/>
      <c r="I1197" s="153"/>
      <c r="J1197" s="90"/>
      <c r="K1197" s="81" t="s">
        <v>8639</v>
      </c>
      <c r="L1197" s="81" t="s">
        <v>8640</v>
      </c>
      <c r="M1197" s="81" t="s">
        <v>8659</v>
      </c>
    </row>
    <row r="1198" spans="1:13" ht="52">
      <c r="A1198" s="81" t="s">
        <v>8642</v>
      </c>
      <c r="B1198" s="145" t="s">
        <v>8641</v>
      </c>
      <c r="C1198" s="90" t="s">
        <v>8590</v>
      </c>
      <c r="D1198" s="93" t="s">
        <v>8643</v>
      </c>
      <c r="E1198" s="100" t="s">
        <v>8644</v>
      </c>
      <c r="F1198" s="61" t="s">
        <v>8661</v>
      </c>
      <c r="G1198" s="94">
        <v>45688</v>
      </c>
      <c r="H1198" s="148"/>
      <c r="I1198" s="153"/>
      <c r="J1198" s="90"/>
      <c r="K1198" s="81" t="s">
        <v>8639</v>
      </c>
      <c r="L1198" s="81" t="s">
        <v>8645</v>
      </c>
      <c r="M1198" s="81" t="s">
        <v>8662</v>
      </c>
    </row>
    <row r="1199" spans="1:13" ht="39">
      <c r="A1199" s="81" t="s">
        <v>8646</v>
      </c>
      <c r="B1199" s="145" t="s">
        <v>8647</v>
      </c>
      <c r="C1199" s="90" t="s">
        <v>8591</v>
      </c>
      <c r="D1199" s="93" t="s">
        <v>8648</v>
      </c>
      <c r="E1199" s="100" t="s">
        <v>8636</v>
      </c>
      <c r="F1199" s="61" t="s">
        <v>8663</v>
      </c>
      <c r="G1199" s="94">
        <v>45688</v>
      </c>
      <c r="H1199" s="148"/>
      <c r="I1199" s="153"/>
      <c r="J1199" s="90"/>
      <c r="K1199" s="81" t="s">
        <v>8649</v>
      </c>
      <c r="L1199" s="81" t="s">
        <v>8651</v>
      </c>
      <c r="M1199" s="81" t="s">
        <v>8650</v>
      </c>
    </row>
    <row r="1200" spans="1:13" ht="143">
      <c r="A1200" s="81" t="s">
        <v>8655</v>
      </c>
      <c r="B1200" s="145" t="s">
        <v>8652</v>
      </c>
      <c r="C1200" s="90" t="s">
        <v>8592</v>
      </c>
      <c r="D1200" s="93" t="s">
        <v>8653</v>
      </c>
      <c r="E1200" s="100" t="s">
        <v>8636</v>
      </c>
      <c r="F1200" s="61" t="s">
        <v>8664</v>
      </c>
      <c r="G1200" s="94">
        <v>45688</v>
      </c>
      <c r="H1200" s="148"/>
      <c r="I1200" s="153"/>
      <c r="J1200" s="90"/>
      <c r="K1200" s="81" t="s">
        <v>119</v>
      </c>
      <c r="L1200" s="81" t="s">
        <v>8657</v>
      </c>
      <c r="M1200" s="81" t="s">
        <v>8654</v>
      </c>
    </row>
    <row r="1201" spans="1:13" ht="39">
      <c r="A1201" s="81" t="s">
        <v>8671</v>
      </c>
      <c r="B1201" s="145" t="s">
        <v>8674</v>
      </c>
      <c r="C1201" s="90" t="s">
        <v>8593</v>
      </c>
      <c r="D1201" s="93" t="s">
        <v>8675</v>
      </c>
      <c r="E1201" s="100" t="s">
        <v>8676</v>
      </c>
      <c r="F1201" s="61" t="s">
        <v>8682</v>
      </c>
      <c r="G1201" s="94">
        <v>45688</v>
      </c>
      <c r="H1201" s="148"/>
      <c r="I1201" s="153"/>
      <c r="J1201" s="90"/>
      <c r="K1201" s="81" t="s">
        <v>2043</v>
      </c>
      <c r="L1201" s="81" t="s">
        <v>8677</v>
      </c>
      <c r="M1201" s="81" t="s">
        <v>8681</v>
      </c>
    </row>
    <row r="1202" spans="1:13" ht="52">
      <c r="A1202" s="81" t="s">
        <v>8672</v>
      </c>
      <c r="B1202" s="145" t="s">
        <v>8673</v>
      </c>
      <c r="C1202" s="90" t="s">
        <v>8594</v>
      </c>
      <c r="D1202" s="93" t="s">
        <v>8679</v>
      </c>
      <c r="E1202" s="100" t="s">
        <v>8678</v>
      </c>
      <c r="F1202" s="61" t="s">
        <v>8683</v>
      </c>
      <c r="G1202" s="94">
        <v>45688</v>
      </c>
      <c r="H1202" s="148"/>
      <c r="I1202" s="153"/>
      <c r="J1202" s="90"/>
      <c r="K1202" s="81" t="s">
        <v>119</v>
      </c>
      <c r="L1202" s="81" t="s">
        <v>8680</v>
      </c>
      <c r="M1202" s="81" t="s">
        <v>8684</v>
      </c>
    </row>
    <row r="1203" spans="1:13" ht="91">
      <c r="A1203" s="81" t="s">
        <v>8687</v>
      </c>
      <c r="B1203" s="145" t="s">
        <v>8688</v>
      </c>
      <c r="C1203" s="90" t="s">
        <v>8595</v>
      </c>
      <c r="D1203" s="93" t="s">
        <v>8692</v>
      </c>
      <c r="E1203" s="100" t="s">
        <v>8691</v>
      </c>
      <c r="F1203" s="61" t="s">
        <v>8704</v>
      </c>
      <c r="G1203" s="94">
        <v>45688</v>
      </c>
      <c r="H1203" s="148"/>
      <c r="I1203" s="153"/>
      <c r="J1203" s="90"/>
      <c r="K1203" s="81" t="s">
        <v>2043</v>
      </c>
      <c r="L1203" s="81" t="s">
        <v>8693</v>
      </c>
      <c r="M1203" s="81" t="s">
        <v>8708</v>
      </c>
    </row>
    <row r="1204" spans="1:13" ht="65">
      <c r="A1204" s="81" t="s">
        <v>8689</v>
      </c>
      <c r="B1204" s="145" t="s">
        <v>8694</v>
      </c>
      <c r="C1204" s="90" t="s">
        <v>8596</v>
      </c>
      <c r="D1204" s="93" t="s">
        <v>8695</v>
      </c>
      <c r="E1204" s="100" t="s">
        <v>8696</v>
      </c>
      <c r="F1204" s="61" t="s">
        <v>8705</v>
      </c>
      <c r="G1204" s="94">
        <v>45688</v>
      </c>
      <c r="H1204" s="148"/>
      <c r="I1204" s="153"/>
      <c r="J1204" s="90"/>
      <c r="K1204" s="81" t="s">
        <v>165</v>
      </c>
      <c r="L1204" s="81" t="s">
        <v>8698</v>
      </c>
      <c r="M1204" s="81" t="s">
        <v>8697</v>
      </c>
    </row>
    <row r="1205" spans="1:13" ht="117">
      <c r="A1205" s="81" t="s">
        <v>8690</v>
      </c>
      <c r="B1205" s="145" t="s">
        <v>8699</v>
      </c>
      <c r="C1205" s="90" t="s">
        <v>8597</v>
      </c>
      <c r="D1205" s="93" t="s">
        <v>8701</v>
      </c>
      <c r="E1205" s="100" t="s">
        <v>8700</v>
      </c>
      <c r="F1205" s="61" t="s">
        <v>8706</v>
      </c>
      <c r="G1205" s="94">
        <v>45688</v>
      </c>
      <c r="H1205" s="148"/>
      <c r="I1205" s="153"/>
      <c r="J1205" s="90"/>
      <c r="K1205" s="81" t="s">
        <v>119</v>
      </c>
      <c r="L1205" s="81" t="s">
        <v>8703</v>
      </c>
      <c r="M1205" s="81" t="s">
        <v>8702</v>
      </c>
    </row>
    <row r="1206" spans="1:13" ht="26">
      <c r="A1206" s="81" t="s">
        <v>8718</v>
      </c>
      <c r="B1206" s="145" t="s">
        <v>8717</v>
      </c>
      <c r="C1206" s="90" t="s">
        <v>8714</v>
      </c>
      <c r="D1206" s="93" t="s">
        <v>8719</v>
      </c>
      <c r="E1206" s="100" t="s">
        <v>8720</v>
      </c>
      <c r="F1206" s="61" t="s">
        <v>8736</v>
      </c>
      <c r="G1206" s="94">
        <v>45716</v>
      </c>
      <c r="H1206" s="148"/>
      <c r="I1206" s="153"/>
      <c r="J1206" s="90"/>
      <c r="K1206" s="81" t="s">
        <v>8721</v>
      </c>
      <c r="L1206" s="81" t="s">
        <v>8722</v>
      </c>
      <c r="M1206" s="81" t="s">
        <v>8735</v>
      </c>
    </row>
    <row r="1207" spans="1:13" ht="52">
      <c r="A1207" s="81" t="s">
        <v>8723</v>
      </c>
      <c r="B1207" s="145" t="s">
        <v>8724</v>
      </c>
      <c r="C1207" s="90" t="s">
        <v>8715</v>
      </c>
      <c r="D1207" s="93" t="s">
        <v>8725</v>
      </c>
      <c r="E1207" s="100" t="s">
        <v>8726</v>
      </c>
      <c r="F1207" s="61" t="s">
        <v>8737</v>
      </c>
      <c r="G1207" s="94">
        <v>45716</v>
      </c>
      <c r="H1207" s="148"/>
      <c r="I1207" s="153"/>
      <c r="J1207" s="90"/>
      <c r="K1207" s="81" t="s">
        <v>8727</v>
      </c>
      <c r="L1207" s="81" t="s">
        <v>8729</v>
      </c>
      <c r="M1207" s="81" t="s">
        <v>8728</v>
      </c>
    </row>
    <row r="1208" spans="1:13" ht="26">
      <c r="A1208" s="81" t="s">
        <v>8731</v>
      </c>
      <c r="B1208" s="145" t="s">
        <v>8732</v>
      </c>
      <c r="C1208" s="90" t="s">
        <v>8716</v>
      </c>
      <c r="D1208" s="93" t="s">
        <v>8733</v>
      </c>
      <c r="E1208" s="100" t="s">
        <v>8730</v>
      </c>
      <c r="F1208" s="61" t="s">
        <v>8738</v>
      </c>
      <c r="G1208" s="94">
        <v>45716</v>
      </c>
      <c r="H1208" s="148"/>
      <c r="I1208" s="153"/>
      <c r="J1208" s="90"/>
      <c r="K1208" s="81" t="s">
        <v>121</v>
      </c>
      <c r="L1208" s="81" t="s">
        <v>8734</v>
      </c>
      <c r="M1208" s="81" t="s">
        <v>8739</v>
      </c>
    </row>
    <row r="1209" spans="1:13" ht="104">
      <c r="A1209" s="81" t="s">
        <v>8750</v>
      </c>
      <c r="B1209" s="145" t="s">
        <v>8749</v>
      </c>
      <c r="C1209" s="90" t="s">
        <v>8745</v>
      </c>
      <c r="D1209" s="93" t="s">
        <v>8756</v>
      </c>
      <c r="E1209" s="100" t="s">
        <v>8748</v>
      </c>
      <c r="F1209" s="61" t="s">
        <v>8761</v>
      </c>
      <c r="G1209" s="94">
        <v>45716</v>
      </c>
      <c r="H1209" s="148"/>
      <c r="I1209" s="153"/>
      <c r="J1209" s="90"/>
      <c r="K1209" s="81" t="s">
        <v>119</v>
      </c>
      <c r="L1209" s="81" t="s">
        <v>8757</v>
      </c>
      <c r="M1209" s="81" t="s">
        <v>8762</v>
      </c>
    </row>
    <row r="1210" spans="1:13" ht="65">
      <c r="A1210" s="81" t="s">
        <v>8753</v>
      </c>
      <c r="B1210" s="145" t="s">
        <v>8752</v>
      </c>
      <c r="C1210" s="90" t="s">
        <v>8746</v>
      </c>
      <c r="D1210" s="93" t="s">
        <v>8758</v>
      </c>
      <c r="E1210" s="100" t="s">
        <v>8751</v>
      </c>
      <c r="F1210" s="61" t="s">
        <v>8764</v>
      </c>
      <c r="G1210" s="94">
        <v>45716</v>
      </c>
      <c r="H1210" s="148"/>
      <c r="I1210" s="153"/>
      <c r="J1210" s="90"/>
      <c r="K1210" s="81" t="s">
        <v>2043</v>
      </c>
      <c r="L1210" s="81" t="s">
        <v>8759</v>
      </c>
      <c r="M1210" s="81" t="s">
        <v>8763</v>
      </c>
    </row>
    <row r="1211" spans="1:13" ht="26">
      <c r="A1211" s="81" t="s">
        <v>8754</v>
      </c>
      <c r="B1211" s="145" t="s">
        <v>8755</v>
      </c>
      <c r="C1211" s="90" t="s">
        <v>8747</v>
      </c>
      <c r="D1211" s="93" t="s">
        <v>7024</v>
      </c>
      <c r="E1211" s="100" t="s">
        <v>8748</v>
      </c>
      <c r="F1211" s="61" t="s">
        <v>8765</v>
      </c>
      <c r="G1211" s="94">
        <v>45716</v>
      </c>
      <c r="H1211" s="148"/>
      <c r="I1211" s="153"/>
      <c r="J1211" s="90"/>
      <c r="K1211" s="81" t="s">
        <v>122</v>
      </c>
      <c r="L1211" s="81" t="s">
        <v>8760</v>
      </c>
      <c r="M1211" s="81" t="s">
        <v>8766</v>
      </c>
    </row>
    <row r="1212" spans="1:13" ht="65">
      <c r="A1212" s="81" t="s">
        <v>8776</v>
      </c>
      <c r="B1212" s="145" t="s">
        <v>8779</v>
      </c>
      <c r="C1212" s="90" t="s">
        <v>8775</v>
      </c>
      <c r="D1212" s="93" t="s">
        <v>8780</v>
      </c>
      <c r="E1212" s="100" t="s">
        <v>8777</v>
      </c>
      <c r="F1212" s="61" t="s">
        <v>8782</v>
      </c>
      <c r="G1212" s="94">
        <v>45716</v>
      </c>
      <c r="H1212" s="148"/>
      <c r="I1212" s="153"/>
      <c r="J1212" s="90"/>
      <c r="K1212" s="81" t="s">
        <v>8778</v>
      </c>
      <c r="L1212" s="81" t="s">
        <v>8781</v>
      </c>
      <c r="M1212" s="81" t="s">
        <v>8810</v>
      </c>
    </row>
    <row r="1213" spans="1:13" ht="39">
      <c r="A1213" s="81" t="s">
        <v>8791</v>
      </c>
      <c r="B1213" s="145" t="s">
        <v>8796</v>
      </c>
      <c r="C1213" s="90" t="s">
        <v>8783</v>
      </c>
      <c r="D1213" s="93" t="s">
        <v>2039</v>
      </c>
      <c r="E1213" s="100" t="s">
        <v>8795</v>
      </c>
      <c r="F1213" s="61" t="s">
        <v>8804</v>
      </c>
      <c r="G1213" s="94">
        <v>45747</v>
      </c>
      <c r="H1213" s="148"/>
      <c r="I1213" s="153"/>
      <c r="J1213" s="90"/>
      <c r="K1213" s="81" t="s">
        <v>163</v>
      </c>
      <c r="L1213" s="81" t="s">
        <v>8797</v>
      </c>
      <c r="M1213" s="81" t="s">
        <v>8805</v>
      </c>
    </row>
    <row r="1214" spans="1:13" ht="104">
      <c r="A1214" s="81" t="s">
        <v>8792</v>
      </c>
      <c r="B1214" s="145" t="s">
        <v>8798</v>
      </c>
      <c r="C1214" s="90" t="s">
        <v>8784</v>
      </c>
      <c r="D1214" s="93" t="s">
        <v>8799</v>
      </c>
      <c r="E1214" s="100" t="s">
        <v>8795</v>
      </c>
      <c r="F1214" s="116" t="s">
        <v>8806</v>
      </c>
      <c r="G1214" s="94">
        <v>45747</v>
      </c>
      <c r="H1214" s="148"/>
      <c r="I1214" s="153"/>
      <c r="J1214" s="90"/>
      <c r="K1214" s="81" t="s">
        <v>162</v>
      </c>
      <c r="L1214" s="81" t="s">
        <v>8800</v>
      </c>
      <c r="M1214" s="81" t="s">
        <v>8807</v>
      </c>
    </row>
    <row r="1215" spans="1:13" ht="52">
      <c r="A1215" s="81" t="s">
        <v>8793</v>
      </c>
      <c r="B1215" s="145" t="s">
        <v>8801</v>
      </c>
      <c r="C1215" s="90" t="s">
        <v>8785</v>
      </c>
      <c r="D1215" s="93" t="s">
        <v>8802</v>
      </c>
      <c r="E1215" s="100" t="s">
        <v>8794</v>
      </c>
      <c r="F1215" s="61" t="s">
        <v>8808</v>
      </c>
      <c r="G1215" s="94">
        <v>45747</v>
      </c>
      <c r="H1215" s="148"/>
      <c r="I1215" s="153"/>
      <c r="J1215" s="90"/>
      <c r="K1215" s="81" t="s">
        <v>121</v>
      </c>
      <c r="L1215" s="81" t="s">
        <v>8803</v>
      </c>
      <c r="M1215" s="81" t="s">
        <v>8809</v>
      </c>
    </row>
    <row r="1216" spans="1:13" ht="52">
      <c r="A1216" s="81" t="s">
        <v>8820</v>
      </c>
      <c r="B1216" s="145" t="s">
        <v>8821</v>
      </c>
      <c r="C1216" s="90" t="s">
        <v>8786</v>
      </c>
      <c r="D1216" s="93" t="s">
        <v>8822</v>
      </c>
      <c r="E1216" s="100" t="s">
        <v>8823</v>
      </c>
      <c r="F1216" s="61" t="s">
        <v>8826</v>
      </c>
      <c r="G1216" s="94">
        <v>45747</v>
      </c>
      <c r="H1216" s="148"/>
      <c r="I1216" s="153"/>
      <c r="J1216" s="90"/>
      <c r="K1216" s="81" t="s">
        <v>132</v>
      </c>
      <c r="L1216" s="81" t="s">
        <v>8825</v>
      </c>
      <c r="M1216" s="81" t="s">
        <v>8824</v>
      </c>
    </row>
    <row r="1217" spans="1:13" ht="52">
      <c r="A1217" s="81" t="s">
        <v>8827</v>
      </c>
      <c r="B1217" s="145" t="s">
        <v>8828</v>
      </c>
      <c r="C1217" s="90" t="s">
        <v>8787</v>
      </c>
      <c r="D1217" s="93" t="s">
        <v>8829</v>
      </c>
      <c r="E1217" s="100" t="s">
        <v>8830</v>
      </c>
      <c r="F1217" s="61" t="s">
        <v>8844</v>
      </c>
      <c r="G1217" s="94">
        <v>45747</v>
      </c>
      <c r="H1217" s="148"/>
      <c r="I1217" s="153"/>
      <c r="J1217" s="90"/>
      <c r="K1217" s="81" t="s">
        <v>132</v>
      </c>
      <c r="L1217" s="81" t="s">
        <v>8831</v>
      </c>
      <c r="M1217" s="81" t="s">
        <v>8845</v>
      </c>
    </row>
    <row r="1218" spans="1:13" ht="39">
      <c r="A1218" s="81" t="s">
        <v>8833</v>
      </c>
      <c r="B1218" s="145" t="s">
        <v>8832</v>
      </c>
      <c r="C1218" s="90" t="s">
        <v>8788</v>
      </c>
      <c r="D1218" s="93" t="s">
        <v>8834</v>
      </c>
      <c r="E1218" s="100" t="s">
        <v>8835</v>
      </c>
      <c r="F1218" s="61" t="s">
        <v>8846</v>
      </c>
      <c r="G1218" s="94">
        <v>45747</v>
      </c>
      <c r="H1218" s="148"/>
      <c r="I1218" s="153"/>
      <c r="J1218" s="90"/>
      <c r="K1218" s="81" t="s">
        <v>122</v>
      </c>
      <c r="L1218" s="81" t="s">
        <v>8843</v>
      </c>
      <c r="M1218" s="81" t="s">
        <v>8847</v>
      </c>
    </row>
    <row r="1219" spans="1:13" ht="52">
      <c r="A1219" s="81" t="s">
        <v>8837</v>
      </c>
      <c r="B1219" s="145" t="s">
        <v>8836</v>
      </c>
      <c r="C1219" s="90" t="s">
        <v>8789</v>
      </c>
      <c r="D1219" s="93" t="s">
        <v>8838</v>
      </c>
      <c r="E1219" s="100" t="s">
        <v>8839</v>
      </c>
      <c r="F1219" s="81"/>
      <c r="G1219" s="94">
        <v>45747</v>
      </c>
      <c r="H1219" s="148"/>
      <c r="I1219" s="153"/>
      <c r="J1219" s="90"/>
      <c r="K1219" s="81" t="s">
        <v>121</v>
      </c>
      <c r="L1219" s="81" t="s">
        <v>8840</v>
      </c>
      <c r="M1219" s="81" t="s">
        <v>8848</v>
      </c>
    </row>
    <row r="1220" spans="1:13" ht="65">
      <c r="A1220" s="81" t="s">
        <v>8841</v>
      </c>
      <c r="B1220" s="145" t="s">
        <v>8842</v>
      </c>
      <c r="C1220" s="90" t="s">
        <v>8790</v>
      </c>
      <c r="D1220" s="93" t="s">
        <v>8838</v>
      </c>
      <c r="E1220" s="100" t="s">
        <v>8839</v>
      </c>
      <c r="F1220" s="81"/>
      <c r="G1220" s="94">
        <v>45747</v>
      </c>
      <c r="H1220" s="148"/>
      <c r="I1220" s="153"/>
      <c r="J1220" s="90"/>
      <c r="K1220" s="81" t="s">
        <v>132</v>
      </c>
      <c r="L1220" s="81" t="s">
        <v>8840</v>
      </c>
      <c r="M1220" s="81" t="s">
        <v>8849</v>
      </c>
    </row>
    <row r="1221" spans="1:13" ht="52">
      <c r="A1221" s="81" t="s">
        <v>8877</v>
      </c>
      <c r="B1221" s="145" t="s">
        <v>8876</v>
      </c>
      <c r="C1221" s="90" t="s">
        <v>8814</v>
      </c>
      <c r="D1221" s="93" t="s">
        <v>8878</v>
      </c>
      <c r="E1221" s="100" t="s">
        <v>488</v>
      </c>
      <c r="F1221" s="61" t="s">
        <v>8880</v>
      </c>
      <c r="G1221" s="94">
        <v>45747</v>
      </c>
      <c r="H1221" s="148"/>
      <c r="I1221" s="153"/>
      <c r="J1221" s="90"/>
      <c r="K1221" s="81" t="s">
        <v>119</v>
      </c>
      <c r="L1221" s="81" t="s">
        <v>8879</v>
      </c>
      <c r="M1221" s="81" t="s">
        <v>8881</v>
      </c>
    </row>
    <row r="1222" spans="1:13" ht="52">
      <c r="A1222" s="81" t="s">
        <v>8852</v>
      </c>
      <c r="B1222" s="145" t="s">
        <v>8853</v>
      </c>
      <c r="C1222" s="90" t="s">
        <v>8815</v>
      </c>
      <c r="D1222" s="93" t="s">
        <v>2053</v>
      </c>
      <c r="E1222" s="100" t="s">
        <v>8854</v>
      </c>
      <c r="F1222" s="61" t="s">
        <v>8857</v>
      </c>
      <c r="G1222" s="94">
        <v>45747</v>
      </c>
      <c r="H1222" s="148"/>
      <c r="I1222" s="153"/>
      <c r="J1222" s="90"/>
      <c r="K1222" s="81" t="s">
        <v>165</v>
      </c>
      <c r="L1222" s="81" t="s">
        <v>8859</v>
      </c>
      <c r="M1222" s="81" t="s">
        <v>8858</v>
      </c>
    </row>
    <row r="1223" spans="1:13" ht="28.5" customHeight="1">
      <c r="A1223" s="81" t="s">
        <v>8860</v>
      </c>
      <c r="B1223" s="145" t="s">
        <v>8861</v>
      </c>
      <c r="C1223" s="90" t="s">
        <v>8816</v>
      </c>
      <c r="D1223" s="93" t="s">
        <v>8862</v>
      </c>
      <c r="E1223" s="100" t="s">
        <v>8854</v>
      </c>
      <c r="F1223" s="61" t="s">
        <v>8882</v>
      </c>
      <c r="G1223" s="94">
        <v>45747</v>
      </c>
      <c r="H1223" s="148"/>
      <c r="I1223" s="153"/>
      <c r="J1223" s="90"/>
      <c r="K1223" s="81" t="s">
        <v>119</v>
      </c>
      <c r="L1223" s="81" t="s">
        <v>8863</v>
      </c>
      <c r="M1223" s="81" t="s">
        <v>8883</v>
      </c>
    </row>
    <row r="1224" spans="1:13" ht="52">
      <c r="A1224" s="81" t="s">
        <v>8872</v>
      </c>
      <c r="B1224" s="145" t="s">
        <v>8873</v>
      </c>
      <c r="C1224" s="90" t="s">
        <v>8817</v>
      </c>
      <c r="D1224" s="93" t="s">
        <v>8874</v>
      </c>
      <c r="E1224" s="100" t="s">
        <v>138</v>
      </c>
      <c r="F1224" s="81"/>
      <c r="G1224" s="94">
        <v>45747</v>
      </c>
      <c r="H1224" s="148"/>
      <c r="I1224" s="153"/>
      <c r="J1224" s="90"/>
      <c r="K1224" s="81" t="s">
        <v>119</v>
      </c>
      <c r="L1224" s="81" t="s">
        <v>8875</v>
      </c>
      <c r="M1224" s="81" t="s">
        <v>8884</v>
      </c>
    </row>
    <row r="1225" spans="1:13" ht="31" customHeight="1">
      <c r="A1225" s="81" t="s">
        <v>8865</v>
      </c>
      <c r="B1225" s="145" t="s">
        <v>8864</v>
      </c>
      <c r="C1225" s="90" t="s">
        <v>8818</v>
      </c>
      <c r="D1225" s="93" t="s">
        <v>5180</v>
      </c>
      <c r="E1225" s="100" t="s">
        <v>8855</v>
      </c>
      <c r="F1225" s="61" t="s">
        <v>8885</v>
      </c>
      <c r="G1225" s="94">
        <v>45747</v>
      </c>
      <c r="H1225" s="148"/>
      <c r="I1225" s="153"/>
      <c r="J1225" s="90"/>
      <c r="K1225" s="81" t="s">
        <v>163</v>
      </c>
      <c r="L1225" s="81" t="s">
        <v>8866</v>
      </c>
      <c r="M1225" s="81" t="s">
        <v>8887</v>
      </c>
    </row>
    <row r="1226" spans="1:13" ht="39.5" customHeight="1">
      <c r="A1226" s="81" t="s">
        <v>8867</v>
      </c>
      <c r="B1226" s="145" t="s">
        <v>8868</v>
      </c>
      <c r="C1226" s="90" t="s">
        <v>8819</v>
      </c>
      <c r="D1226" s="93" t="s">
        <v>8869</v>
      </c>
      <c r="E1226" s="100" t="s">
        <v>8856</v>
      </c>
      <c r="F1226" s="61" t="s">
        <v>8886</v>
      </c>
      <c r="G1226" s="94">
        <v>45747</v>
      </c>
      <c r="H1226" s="148"/>
      <c r="I1226" s="153"/>
      <c r="J1226" s="90"/>
      <c r="K1226" s="81" t="s">
        <v>2043</v>
      </c>
      <c r="L1226" s="81" t="s">
        <v>8871</v>
      </c>
      <c r="M1226" s="81" t="s">
        <v>8870</v>
      </c>
    </row>
    <row r="1227" spans="1:13" ht="65">
      <c r="A1227" s="81" t="s">
        <v>8892</v>
      </c>
      <c r="B1227" s="145" t="s">
        <v>8901</v>
      </c>
      <c r="C1227" s="90" t="s">
        <v>8888</v>
      </c>
      <c r="D1227" s="93" t="s">
        <v>8902</v>
      </c>
      <c r="E1227" s="100" t="s">
        <v>8893</v>
      </c>
      <c r="F1227" s="61" t="s">
        <v>8911</v>
      </c>
      <c r="G1227" s="94">
        <v>45747</v>
      </c>
      <c r="H1227" s="148"/>
      <c r="I1227" s="153"/>
      <c r="J1227" s="90"/>
      <c r="K1227" s="81" t="s">
        <v>2043</v>
      </c>
      <c r="L1227" s="81" t="s">
        <v>8907</v>
      </c>
      <c r="M1227" s="81" t="s">
        <v>8906</v>
      </c>
    </row>
    <row r="1228" spans="1:13" ht="52">
      <c r="A1228" s="81" t="s">
        <v>8894</v>
      </c>
      <c r="B1228" s="145" t="s">
        <v>8898</v>
      </c>
      <c r="C1228" s="90" t="s">
        <v>8889</v>
      </c>
      <c r="D1228" s="93" t="s">
        <v>8903</v>
      </c>
      <c r="E1228" s="100" t="s">
        <v>8895</v>
      </c>
      <c r="F1228" s="81" t="s">
        <v>8908</v>
      </c>
      <c r="G1228" s="94">
        <v>45747</v>
      </c>
      <c r="H1228" s="148"/>
      <c r="I1228" s="153"/>
      <c r="J1228" s="90"/>
      <c r="K1228" s="81" t="s">
        <v>121</v>
      </c>
      <c r="L1228" s="81" t="s">
        <v>8866</v>
      </c>
      <c r="M1228" s="81" t="s">
        <v>8912</v>
      </c>
    </row>
    <row r="1229" spans="1:13" ht="39">
      <c r="A1229" s="81" t="s">
        <v>8896</v>
      </c>
      <c r="B1229" s="145" t="s">
        <v>8899</v>
      </c>
      <c r="C1229" s="90" t="s">
        <v>8890</v>
      </c>
      <c r="D1229" s="93" t="s">
        <v>8904</v>
      </c>
      <c r="E1229" s="100" t="s">
        <v>8895</v>
      </c>
      <c r="F1229" s="61" t="s">
        <v>8913</v>
      </c>
      <c r="G1229" s="94">
        <v>45747</v>
      </c>
      <c r="H1229" s="148"/>
      <c r="I1229" s="153"/>
      <c r="J1229" s="90"/>
      <c r="K1229" s="81" t="s">
        <v>121</v>
      </c>
      <c r="L1229" s="81" t="s">
        <v>8910</v>
      </c>
      <c r="M1229" s="81" t="s">
        <v>8909</v>
      </c>
    </row>
    <row r="1230" spans="1:13" ht="39">
      <c r="A1230" s="81" t="s">
        <v>8897</v>
      </c>
      <c r="B1230" s="145" t="s">
        <v>8900</v>
      </c>
      <c r="C1230" s="90" t="s">
        <v>8891</v>
      </c>
      <c r="D1230" s="93" t="s">
        <v>8905</v>
      </c>
      <c r="E1230" s="100" t="s">
        <v>8895</v>
      </c>
      <c r="F1230" s="81"/>
      <c r="G1230" s="94">
        <v>45747</v>
      </c>
      <c r="H1230" s="148"/>
      <c r="I1230" s="153"/>
      <c r="J1230" s="90"/>
      <c r="K1230" s="81" t="s">
        <v>163</v>
      </c>
      <c r="L1230" s="81" t="s">
        <v>8347</v>
      </c>
      <c r="M1230" s="81" t="s">
        <v>8914</v>
      </c>
    </row>
    <row r="1231" spans="1:13">
      <c r="A1231" s="81"/>
      <c r="B1231" s="145"/>
      <c r="C1231" s="90"/>
      <c r="D1231" s="93"/>
      <c r="E1231" s="100"/>
      <c r="F1231" s="81"/>
      <c r="G1231" s="94"/>
      <c r="H1231" s="148"/>
      <c r="I1231" s="153"/>
      <c r="J1231" s="90"/>
      <c r="K1231" s="81"/>
      <c r="L1231" s="81"/>
      <c r="M1231" s="81"/>
    </row>
    <row r="1232" spans="1:13">
      <c r="A1232" s="81"/>
      <c r="B1232" s="145"/>
      <c r="C1232" s="90"/>
      <c r="D1232" s="93"/>
      <c r="E1232" s="100"/>
      <c r="F1232" s="81"/>
      <c r="G1232" s="94"/>
      <c r="H1232" s="148"/>
      <c r="I1232" s="153"/>
      <c r="J1232" s="90"/>
      <c r="K1232" s="81"/>
      <c r="L1232" s="81"/>
      <c r="M1232" s="81"/>
    </row>
    <row r="1233" spans="1:13">
      <c r="A1233" s="81"/>
      <c r="B1233" s="145"/>
      <c r="C1233" s="90"/>
      <c r="D1233" s="93"/>
      <c r="E1233" s="100"/>
      <c r="F1233" s="81"/>
      <c r="G1233" s="94"/>
      <c r="H1233" s="148"/>
      <c r="I1233" s="153"/>
      <c r="J1233" s="90"/>
      <c r="K1233" s="81"/>
      <c r="L1233" s="81"/>
      <c r="M1233" s="81"/>
    </row>
    <row r="1234" spans="1:13">
      <c r="A1234" s="81"/>
      <c r="B1234" s="145"/>
      <c r="C1234" s="90"/>
      <c r="D1234" s="93"/>
      <c r="E1234" s="100"/>
      <c r="F1234" s="81"/>
      <c r="G1234" s="94"/>
      <c r="H1234" s="148"/>
      <c r="I1234" s="153"/>
      <c r="J1234" s="90"/>
      <c r="K1234" s="81"/>
      <c r="L1234" s="81"/>
      <c r="M1234" s="81"/>
    </row>
    <row r="1235" spans="1:13">
      <c r="A1235" s="81"/>
      <c r="B1235" s="145"/>
      <c r="C1235" s="90"/>
      <c r="D1235" s="93"/>
      <c r="E1235" s="100"/>
      <c r="F1235" s="81"/>
      <c r="G1235" s="94"/>
      <c r="H1235" s="148"/>
      <c r="I1235" s="153"/>
      <c r="J1235" s="90"/>
      <c r="K1235" s="81"/>
      <c r="L1235" s="81"/>
      <c r="M1235" s="81"/>
    </row>
    <row r="1236" spans="1:13">
      <c r="A1236" s="81"/>
      <c r="B1236" s="145"/>
      <c r="C1236" s="90"/>
      <c r="D1236" s="93"/>
      <c r="E1236" s="100"/>
      <c r="F1236" s="81"/>
      <c r="G1236" s="94"/>
      <c r="H1236" s="148"/>
      <c r="I1236" s="153"/>
      <c r="J1236" s="90"/>
      <c r="K1236" s="81"/>
      <c r="L1236" s="81"/>
      <c r="M1236" s="81"/>
    </row>
    <row r="1237" spans="1:13">
      <c r="A1237" s="81"/>
      <c r="B1237" s="145"/>
      <c r="C1237" s="90"/>
      <c r="D1237" s="93"/>
      <c r="E1237" s="100"/>
      <c r="F1237" s="81"/>
      <c r="G1237" s="94"/>
      <c r="H1237" s="148"/>
      <c r="I1237" s="153"/>
      <c r="J1237" s="90"/>
      <c r="K1237" s="81"/>
      <c r="L1237" s="81"/>
      <c r="M1237" s="81"/>
    </row>
    <row r="1238" spans="1:13">
      <c r="A1238" s="81"/>
      <c r="B1238" s="145"/>
      <c r="C1238" s="90"/>
      <c r="D1238" s="93"/>
      <c r="E1238" s="100"/>
      <c r="F1238" s="81"/>
      <c r="G1238" s="94"/>
      <c r="H1238" s="148"/>
      <c r="I1238" s="153"/>
      <c r="J1238" s="90"/>
      <c r="K1238" s="81"/>
      <c r="L1238" s="81"/>
      <c r="M1238" s="81"/>
    </row>
    <row r="1239" spans="1:13">
      <c r="A1239" s="81"/>
      <c r="B1239" s="145"/>
      <c r="C1239" s="90"/>
      <c r="D1239" s="93"/>
      <c r="E1239" s="100"/>
      <c r="F1239" s="81"/>
      <c r="G1239" s="94"/>
      <c r="H1239" s="148"/>
      <c r="I1239" s="153"/>
      <c r="J1239" s="90"/>
      <c r="K1239" s="81"/>
      <c r="L1239" s="81"/>
      <c r="M1239" s="81"/>
    </row>
    <row r="1240" spans="1:13">
      <c r="A1240" s="81"/>
      <c r="B1240" s="145"/>
      <c r="C1240" s="90"/>
      <c r="D1240" s="93"/>
      <c r="E1240" s="100"/>
      <c r="F1240" s="81"/>
      <c r="G1240" s="94"/>
      <c r="H1240" s="148"/>
      <c r="I1240" s="153"/>
      <c r="J1240" s="90"/>
      <c r="K1240" s="81"/>
      <c r="L1240" s="81"/>
      <c r="M1240" s="81"/>
    </row>
    <row r="1241" spans="1:13">
      <c r="A1241" s="81"/>
      <c r="B1241" s="145"/>
      <c r="C1241" s="90"/>
      <c r="D1241" s="93"/>
      <c r="E1241" s="100"/>
      <c r="F1241" s="81"/>
      <c r="G1241" s="94"/>
      <c r="H1241" s="148"/>
      <c r="I1241" s="153"/>
      <c r="J1241" s="90"/>
      <c r="K1241" s="81"/>
      <c r="L1241" s="81"/>
      <c r="M1241" s="81"/>
    </row>
    <row r="1242" spans="1:13">
      <c r="A1242" s="81"/>
      <c r="B1242" s="145"/>
      <c r="C1242" s="90"/>
      <c r="D1242" s="93"/>
      <c r="E1242" s="100"/>
      <c r="F1242" s="81"/>
      <c r="G1242" s="94"/>
      <c r="H1242" s="148"/>
      <c r="I1242" s="153"/>
      <c r="J1242" s="90"/>
      <c r="K1242" s="81"/>
      <c r="L1242" s="81"/>
      <c r="M1242" s="81"/>
    </row>
    <row r="1243" spans="1:13">
      <c r="A1243" s="81"/>
      <c r="B1243" s="145"/>
      <c r="C1243" s="90"/>
      <c r="D1243" s="93"/>
      <c r="E1243" s="100"/>
      <c r="F1243" s="81"/>
      <c r="G1243" s="94"/>
      <c r="H1243" s="148"/>
      <c r="I1243" s="153"/>
      <c r="J1243" s="90"/>
      <c r="K1243" s="81"/>
      <c r="L1243" s="81"/>
      <c r="M1243" s="81"/>
    </row>
    <row r="1244" spans="1:13">
      <c r="K1244" s="109"/>
    </row>
    <row r="1245" spans="1:13" ht="15.5" customHeight="1">
      <c r="K1245" s="81"/>
    </row>
    <row r="1246" spans="1:13">
      <c r="K1246" s="81"/>
    </row>
    <row r="1247" spans="1:13">
      <c r="K1247" s="81"/>
    </row>
    <row r="1248" spans="1:13">
      <c r="K1248" s="81"/>
    </row>
    <row r="1249" spans="11:11">
      <c r="K1249" s="81"/>
    </row>
    <row r="1250" spans="11:11">
      <c r="K1250" s="81"/>
    </row>
    <row r="1251" spans="11:11">
      <c r="K1251" s="81"/>
    </row>
    <row r="1252" spans="11:11">
      <c r="K1252" s="81"/>
    </row>
    <row r="1253" spans="11:11">
      <c r="K1253" s="81"/>
    </row>
    <row r="1254" spans="11:11">
      <c r="K1254" s="81"/>
    </row>
    <row r="1255" spans="11:11">
      <c r="K1255" s="81"/>
    </row>
    <row r="1256" spans="11:11">
      <c r="K1256" s="81"/>
    </row>
    <row r="1257" spans="11:11">
      <c r="K1257" s="81"/>
    </row>
    <row r="1258" spans="11:11">
      <c r="K1258" s="81"/>
    </row>
    <row r="1259" spans="11:11">
      <c r="K1259" s="81"/>
    </row>
    <row r="1260" spans="11:11">
      <c r="K1260" s="81"/>
    </row>
    <row r="1261" spans="11:11">
      <c r="K1261" s="81"/>
    </row>
    <row r="1262" spans="11:11">
      <c r="K1262" s="81"/>
    </row>
    <row r="1263" spans="11:11">
      <c r="K1263" s="81"/>
    </row>
    <row r="1264" spans="11:11">
      <c r="K1264" s="81"/>
    </row>
    <row r="1265" spans="11:11">
      <c r="K1265" s="81"/>
    </row>
    <row r="1266" spans="11:11">
      <c r="K1266" s="81"/>
    </row>
    <row r="1267" spans="11:11">
      <c r="K1267" s="81"/>
    </row>
    <row r="1268" spans="11:11">
      <c r="K1268" s="81"/>
    </row>
    <row r="1269" spans="11:11">
      <c r="K1269" s="81"/>
    </row>
    <row r="1270" spans="11:11">
      <c r="K1270" s="81"/>
    </row>
    <row r="1271" spans="11:11">
      <c r="K1271" s="81"/>
    </row>
    <row r="1272" spans="11:11">
      <c r="K1272" s="81"/>
    </row>
    <row r="1273" spans="11:11">
      <c r="K1273" s="81"/>
    </row>
    <row r="1274" spans="11:11">
      <c r="K1274" s="81"/>
    </row>
    <row r="1275" spans="11:11">
      <c r="K1275" s="81"/>
    </row>
    <row r="1276" spans="11:11">
      <c r="K1276" s="81"/>
    </row>
    <row r="1277" spans="11:11">
      <c r="K1277" s="81"/>
    </row>
    <row r="1278" spans="11:11">
      <c r="K1278" s="81"/>
    </row>
    <row r="1279" spans="11:11">
      <c r="K1279" s="81"/>
    </row>
    <row r="1280" spans="11:11">
      <c r="K1280" s="81"/>
    </row>
    <row r="1281" spans="11:11">
      <c r="K1281" s="81"/>
    </row>
    <row r="1282" spans="11:11">
      <c r="K1282" s="81"/>
    </row>
    <row r="1283" spans="11:11">
      <c r="K1283" s="81"/>
    </row>
    <row r="1284" spans="11:11">
      <c r="K1284" s="81"/>
    </row>
    <row r="1285" spans="11:11">
      <c r="K1285" s="81"/>
    </row>
    <row r="1286" spans="11:11">
      <c r="K1286" s="81"/>
    </row>
    <row r="1287" spans="11:11">
      <c r="K1287" s="81"/>
    </row>
    <row r="1288" spans="11:11">
      <c r="K1288" s="81"/>
    </row>
    <row r="1289" spans="11:11">
      <c r="K1289" s="81"/>
    </row>
    <row r="1290" spans="11:11">
      <c r="K1290" s="81"/>
    </row>
    <row r="1291" spans="11:11">
      <c r="K1291" s="81"/>
    </row>
    <row r="1292" spans="11:11">
      <c r="K1292" s="81"/>
    </row>
    <row r="1293" spans="11:11">
      <c r="K1293" s="81"/>
    </row>
    <row r="1294" spans="11:11">
      <c r="K1294" s="81"/>
    </row>
    <row r="1295" spans="11:11">
      <c r="K1295" s="81"/>
    </row>
    <row r="1296" spans="11:11">
      <c r="K1296" s="81"/>
    </row>
    <row r="1297" spans="11:11">
      <c r="K1297" s="81"/>
    </row>
    <row r="1298" spans="11:11">
      <c r="K1298" s="81"/>
    </row>
    <row r="1299" spans="11:11">
      <c r="K1299" s="81"/>
    </row>
    <row r="1300" spans="11:11">
      <c r="K1300" s="81"/>
    </row>
    <row r="1301" spans="11:11">
      <c r="K1301" s="81"/>
    </row>
    <row r="1302" spans="11:11">
      <c r="K1302" s="81"/>
    </row>
    <row r="1303" spans="11:11">
      <c r="K1303" s="81"/>
    </row>
    <row r="1304" spans="11:11">
      <c r="K1304" s="81"/>
    </row>
    <row r="1305" spans="11:11">
      <c r="K1305" s="81"/>
    </row>
    <row r="1306" spans="11:11">
      <c r="K1306" s="81"/>
    </row>
    <row r="1307" spans="11:11">
      <c r="K1307" s="81"/>
    </row>
    <row r="1308" spans="11:11">
      <c r="K1308" s="81"/>
    </row>
    <row r="1309" spans="11:11">
      <c r="K1309" s="81"/>
    </row>
    <row r="1310" spans="11:11">
      <c r="K1310" s="81"/>
    </row>
    <row r="1311" spans="11:11">
      <c r="K1311" s="81"/>
    </row>
    <row r="1312" spans="11:11">
      <c r="K1312" s="81"/>
    </row>
    <row r="1313" spans="11:11">
      <c r="K1313" s="81"/>
    </row>
    <row r="1314" spans="11:11">
      <c r="K1314" s="81"/>
    </row>
    <row r="1315" spans="11:11">
      <c r="K1315" s="81"/>
    </row>
    <row r="1316" spans="11:11">
      <c r="K1316" s="81"/>
    </row>
    <row r="1317" spans="11:11">
      <c r="K1317" s="81"/>
    </row>
    <row r="1318" spans="11:11">
      <c r="K1318" s="81"/>
    </row>
    <row r="1319" spans="11:11">
      <c r="K1319" s="81"/>
    </row>
    <row r="1320" spans="11:11">
      <c r="K1320" s="81"/>
    </row>
    <row r="1321" spans="11:11">
      <c r="K1321" s="81"/>
    </row>
    <row r="1322" spans="11:11">
      <c r="K1322" s="81"/>
    </row>
    <row r="1323" spans="11:11">
      <c r="K1323" s="81"/>
    </row>
    <row r="1324" spans="11:11">
      <c r="K1324" s="81"/>
    </row>
    <row r="1325" spans="11:11">
      <c r="K1325" s="81"/>
    </row>
    <row r="1326" spans="11:11">
      <c r="K1326" s="81"/>
    </row>
    <row r="1327" spans="11:11">
      <c r="K1327" s="81"/>
    </row>
    <row r="1328" spans="11:11">
      <c r="K1328" s="81"/>
    </row>
    <row r="1329" spans="11:11">
      <c r="K1329" s="81"/>
    </row>
    <row r="1330" spans="11:11">
      <c r="K1330" s="81"/>
    </row>
    <row r="1331" spans="11:11">
      <c r="K1331" s="81"/>
    </row>
    <row r="1332" spans="11:11">
      <c r="K1332" s="81"/>
    </row>
    <row r="1333" spans="11:11">
      <c r="K1333" s="81"/>
    </row>
    <row r="1334" spans="11:11">
      <c r="K1334" s="81"/>
    </row>
    <row r="1335" spans="11:11">
      <c r="K1335" s="81"/>
    </row>
    <row r="1336" spans="11:11">
      <c r="K1336" s="81"/>
    </row>
    <row r="1337" spans="11:11">
      <c r="K1337" s="81"/>
    </row>
    <row r="1338" spans="11:11">
      <c r="K1338" s="81"/>
    </row>
    <row r="1339" spans="11:11">
      <c r="K1339" s="81"/>
    </row>
    <row r="1340" spans="11:11">
      <c r="K1340" s="81"/>
    </row>
    <row r="1341" spans="11:11">
      <c r="K1341" s="81"/>
    </row>
    <row r="1342" spans="11:11">
      <c r="K1342" s="81"/>
    </row>
    <row r="1343" spans="11:11">
      <c r="K1343" s="81"/>
    </row>
    <row r="1344" spans="11:11">
      <c r="K1344" s="81"/>
    </row>
    <row r="1345" spans="11:11">
      <c r="K1345" s="81"/>
    </row>
    <row r="1346" spans="11:11">
      <c r="K1346" s="81"/>
    </row>
    <row r="1347" spans="11:11">
      <c r="K1347" s="81"/>
    </row>
    <row r="1348" spans="11:11">
      <c r="K1348" s="81"/>
    </row>
    <row r="1349" spans="11:11">
      <c r="K1349" s="81"/>
    </row>
    <row r="1350" spans="11:11">
      <c r="K1350" s="81"/>
    </row>
    <row r="1351" spans="11:11">
      <c r="K1351" s="81"/>
    </row>
    <row r="1352" spans="11:11">
      <c r="K1352" s="81"/>
    </row>
    <row r="1353" spans="11:11">
      <c r="K1353" s="81"/>
    </row>
    <row r="1354" spans="11:11">
      <c r="K1354" s="81"/>
    </row>
    <row r="1355" spans="11:11">
      <c r="K1355" s="81"/>
    </row>
    <row r="1356" spans="11:11">
      <c r="K1356" s="81"/>
    </row>
    <row r="1357" spans="11:11">
      <c r="K1357" s="81"/>
    </row>
    <row r="1358" spans="11:11">
      <c r="K1358" s="81"/>
    </row>
    <row r="1359" spans="11:11">
      <c r="K1359" s="81"/>
    </row>
    <row r="1360" spans="11:11">
      <c r="K1360" s="81"/>
    </row>
    <row r="1361" spans="11:11">
      <c r="K1361" s="81"/>
    </row>
    <row r="1362" spans="11:11">
      <c r="K1362" s="81"/>
    </row>
    <row r="1363" spans="11:11">
      <c r="K1363" s="81"/>
    </row>
    <row r="1364" spans="11:11">
      <c r="K1364" s="81"/>
    </row>
    <row r="1365" spans="11:11">
      <c r="K1365" s="81"/>
    </row>
    <row r="1366" spans="11:11">
      <c r="K1366" s="81"/>
    </row>
    <row r="1367" spans="11:11">
      <c r="K1367" s="81"/>
    </row>
    <row r="1368" spans="11:11">
      <c r="K1368" s="81"/>
    </row>
    <row r="1369" spans="11:11">
      <c r="K1369" s="81"/>
    </row>
    <row r="1370" spans="11:11">
      <c r="K1370" s="81"/>
    </row>
    <row r="1371" spans="11:11">
      <c r="K1371" s="81"/>
    </row>
    <row r="1372" spans="11:11">
      <c r="K1372" s="81"/>
    </row>
    <row r="1373" spans="11:11">
      <c r="K1373" s="81"/>
    </row>
    <row r="1374" spans="11:11">
      <c r="K1374" s="81"/>
    </row>
    <row r="1375" spans="11:11">
      <c r="K1375" s="81"/>
    </row>
    <row r="1376" spans="11:11">
      <c r="K1376" s="81"/>
    </row>
    <row r="1377" spans="11:11">
      <c r="K1377" s="81"/>
    </row>
    <row r="1378" spans="11:11">
      <c r="K1378" s="81"/>
    </row>
    <row r="1379" spans="11:11">
      <c r="K1379" s="81"/>
    </row>
    <row r="1380" spans="11:11">
      <c r="K1380" s="81"/>
    </row>
    <row r="1381" spans="11:11">
      <c r="K1381" s="81"/>
    </row>
    <row r="1382" spans="11:11">
      <c r="K1382" s="81"/>
    </row>
    <row r="1383" spans="11:11">
      <c r="K1383" s="81"/>
    </row>
    <row r="1384" spans="11:11">
      <c r="K1384" s="81"/>
    </row>
    <row r="1385" spans="11:11">
      <c r="K1385" s="81"/>
    </row>
    <row r="1386" spans="11:11">
      <c r="K1386" s="81"/>
    </row>
    <row r="1387" spans="11:11">
      <c r="K1387" s="81"/>
    </row>
    <row r="1388" spans="11:11">
      <c r="K1388" s="81"/>
    </row>
    <row r="1389" spans="11:11">
      <c r="K1389" s="81"/>
    </row>
    <row r="1390" spans="11:11">
      <c r="K1390" s="81"/>
    </row>
    <row r="1391" spans="11:11">
      <c r="K1391" s="81"/>
    </row>
    <row r="1392" spans="11:11">
      <c r="K1392" s="81"/>
    </row>
    <row r="1393" spans="11:11">
      <c r="K1393" s="81"/>
    </row>
    <row r="1394" spans="11:11">
      <c r="K1394" s="81"/>
    </row>
    <row r="1395" spans="11:11">
      <c r="K1395" s="81"/>
    </row>
    <row r="1396" spans="11:11">
      <c r="K1396" s="81"/>
    </row>
    <row r="1397" spans="11:11">
      <c r="K1397" s="81"/>
    </row>
    <row r="1398" spans="11:11">
      <c r="K1398" s="81"/>
    </row>
    <row r="1399" spans="11:11">
      <c r="K1399" s="81"/>
    </row>
    <row r="1400" spans="11:11">
      <c r="K1400" s="81"/>
    </row>
    <row r="1401" spans="11:11">
      <c r="K1401" s="81"/>
    </row>
    <row r="1402" spans="11:11">
      <c r="K1402" s="81"/>
    </row>
    <row r="1403" spans="11:11">
      <c r="K1403" s="81"/>
    </row>
    <row r="1404" spans="11:11">
      <c r="K1404" s="81"/>
    </row>
    <row r="1405" spans="11:11">
      <c r="K1405" s="81"/>
    </row>
    <row r="1406" spans="11:11">
      <c r="K1406" s="81"/>
    </row>
    <row r="1407" spans="11:11">
      <c r="K1407" s="81"/>
    </row>
    <row r="1408" spans="11:11">
      <c r="K1408" s="81"/>
    </row>
    <row r="1409" spans="11:11">
      <c r="K1409" s="81"/>
    </row>
    <row r="1410" spans="11:11">
      <c r="K1410" s="81"/>
    </row>
    <row r="1411" spans="11:11">
      <c r="K1411" s="81"/>
    </row>
    <row r="1412" spans="11:11">
      <c r="K1412" s="81"/>
    </row>
    <row r="1413" spans="11:11">
      <c r="K1413" s="81"/>
    </row>
    <row r="1414" spans="11:11">
      <c r="K1414" s="81"/>
    </row>
    <row r="1415" spans="11:11">
      <c r="K1415" s="81"/>
    </row>
    <row r="1416" spans="11:11">
      <c r="K1416" s="81"/>
    </row>
    <row r="1417" spans="11:11">
      <c r="K1417" s="81"/>
    </row>
    <row r="1418" spans="11:11">
      <c r="K1418" s="81"/>
    </row>
    <row r="1419" spans="11:11">
      <c r="K1419" s="81"/>
    </row>
    <row r="1420" spans="11:11">
      <c r="K1420" s="81"/>
    </row>
    <row r="1421" spans="11:11">
      <c r="K1421" s="81"/>
    </row>
    <row r="1422" spans="11:11">
      <c r="K1422" s="81"/>
    </row>
    <row r="1423" spans="11:11">
      <c r="K1423" s="81"/>
    </row>
    <row r="1424" spans="11:11">
      <c r="K1424" s="81"/>
    </row>
    <row r="1425" spans="11:11">
      <c r="K1425" s="81"/>
    </row>
    <row r="1426" spans="11:11">
      <c r="K1426" s="81"/>
    </row>
    <row r="1427" spans="11:11">
      <c r="K1427" s="81"/>
    </row>
    <row r="1428" spans="11:11">
      <c r="K1428" s="81"/>
    </row>
    <row r="1429" spans="11:11">
      <c r="K1429" s="81"/>
    </row>
    <row r="1430" spans="11:11">
      <c r="K1430" s="81"/>
    </row>
    <row r="1431" spans="11:11">
      <c r="K1431" s="81"/>
    </row>
    <row r="1432" spans="11:11">
      <c r="K1432" s="81"/>
    </row>
    <row r="1433" spans="11:11">
      <c r="K1433" s="81"/>
    </row>
    <row r="1434" spans="11:11">
      <c r="K1434" s="81"/>
    </row>
    <row r="1435" spans="11:11">
      <c r="K1435" s="81"/>
    </row>
    <row r="1436" spans="11:11">
      <c r="K1436" s="81"/>
    </row>
    <row r="1437" spans="11:11">
      <c r="K1437" s="81"/>
    </row>
    <row r="1438" spans="11:11">
      <c r="K1438" s="81"/>
    </row>
    <row r="1439" spans="11:11">
      <c r="K1439" s="81"/>
    </row>
    <row r="1440" spans="11:11">
      <c r="K1440" s="81"/>
    </row>
    <row r="1441" spans="11:11">
      <c r="K1441" s="81"/>
    </row>
    <row r="1442" spans="11:11">
      <c r="K1442" s="81"/>
    </row>
    <row r="1443" spans="11:11">
      <c r="K1443" s="81"/>
    </row>
    <row r="1444" spans="11:11">
      <c r="K1444" s="81"/>
    </row>
    <row r="1445" spans="11:11">
      <c r="K1445" s="81"/>
    </row>
    <row r="1446" spans="11:11">
      <c r="K1446" s="81"/>
    </row>
    <row r="1447" spans="11:11">
      <c r="K1447" s="81"/>
    </row>
    <row r="1448" spans="11:11">
      <c r="K1448" s="81"/>
    </row>
    <row r="1449" spans="11:11">
      <c r="K1449" s="81"/>
    </row>
    <row r="1450" spans="11:11">
      <c r="K1450" s="81"/>
    </row>
    <row r="1451" spans="11:11">
      <c r="K1451" s="81"/>
    </row>
    <row r="1452" spans="11:11">
      <c r="K1452" s="81"/>
    </row>
    <row r="1453" spans="11:11">
      <c r="K1453" s="81"/>
    </row>
    <row r="1454" spans="11:11">
      <c r="K1454" s="81"/>
    </row>
    <row r="1455" spans="11:11">
      <c r="K1455" s="81"/>
    </row>
    <row r="1456" spans="11:11">
      <c r="K1456" s="81"/>
    </row>
    <row r="1457" spans="11:11">
      <c r="K1457" s="81"/>
    </row>
    <row r="1458" spans="11:11">
      <c r="K1458" s="81"/>
    </row>
    <row r="1459" spans="11:11">
      <c r="K1459" s="81"/>
    </row>
    <row r="1460" spans="11:11">
      <c r="K1460" s="81"/>
    </row>
    <row r="1461" spans="11:11">
      <c r="K1461" s="81"/>
    </row>
    <row r="1462" spans="11:11">
      <c r="K1462" s="81"/>
    </row>
    <row r="1463" spans="11:11">
      <c r="K1463" s="81"/>
    </row>
    <row r="1464" spans="11:11">
      <c r="K1464" s="81"/>
    </row>
    <row r="1465" spans="11:11">
      <c r="K1465" s="81"/>
    </row>
    <row r="1466" spans="11:11">
      <c r="K1466" s="81"/>
    </row>
    <row r="1467" spans="11:11">
      <c r="K1467" s="81"/>
    </row>
    <row r="1468" spans="11:11">
      <c r="K1468" s="81"/>
    </row>
    <row r="1469" spans="11:11">
      <c r="K1469" s="81"/>
    </row>
    <row r="1470" spans="11:11">
      <c r="K1470" s="81"/>
    </row>
    <row r="1471" spans="11:11">
      <c r="K1471" s="81"/>
    </row>
    <row r="1472" spans="11:11">
      <c r="K1472" s="81"/>
    </row>
    <row r="1473" spans="11:11">
      <c r="K1473" s="81"/>
    </row>
    <row r="1474" spans="11:11">
      <c r="K1474" s="81"/>
    </row>
    <row r="1475" spans="11:11">
      <c r="K1475" s="81"/>
    </row>
    <row r="1476" spans="11:11">
      <c r="K1476" s="81"/>
    </row>
    <row r="1477" spans="11:11">
      <c r="K1477" s="81"/>
    </row>
    <row r="1478" spans="11:11">
      <c r="K1478" s="81"/>
    </row>
    <row r="1479" spans="11:11">
      <c r="K1479" s="81"/>
    </row>
    <row r="1480" spans="11:11">
      <c r="K1480" s="81"/>
    </row>
    <row r="1481" spans="11:11">
      <c r="K1481" s="81"/>
    </row>
    <row r="1482" spans="11:11">
      <c r="K1482" s="81"/>
    </row>
    <row r="1483" spans="11:11">
      <c r="K1483" s="81"/>
    </row>
    <row r="1484" spans="11:11">
      <c r="K1484" s="81"/>
    </row>
    <row r="1485" spans="11:11">
      <c r="K1485" s="81"/>
    </row>
    <row r="1486" spans="11:11">
      <c r="K1486" s="81"/>
    </row>
    <row r="1487" spans="11:11">
      <c r="K1487" s="81"/>
    </row>
    <row r="1488" spans="11:11">
      <c r="K1488" s="81"/>
    </row>
    <row r="1489" spans="11:11">
      <c r="K1489" s="81"/>
    </row>
    <row r="1490" spans="11:11">
      <c r="K1490" s="81"/>
    </row>
    <row r="1491" spans="11:11">
      <c r="K1491" s="81"/>
    </row>
    <row r="1492" spans="11:11">
      <c r="K1492" s="81"/>
    </row>
    <row r="1493" spans="11:11">
      <c r="K1493" s="81"/>
    </row>
    <row r="1494" spans="11:11">
      <c r="K1494" s="81"/>
    </row>
    <row r="1495" spans="11:11">
      <c r="K1495" s="81"/>
    </row>
    <row r="1496" spans="11:11">
      <c r="K1496" s="81"/>
    </row>
    <row r="1497" spans="11:11">
      <c r="K1497" s="81"/>
    </row>
    <row r="1498" spans="11:11">
      <c r="K1498" s="81"/>
    </row>
    <row r="1499" spans="11:11">
      <c r="K1499" s="81"/>
    </row>
    <row r="1500" spans="11:11">
      <c r="K1500" s="81"/>
    </row>
    <row r="1501" spans="11:11">
      <c r="K1501" s="81"/>
    </row>
    <row r="1502" spans="11:11">
      <c r="K1502" s="81"/>
    </row>
    <row r="1503" spans="11:11">
      <c r="K1503" s="81"/>
    </row>
    <row r="1504" spans="11:11">
      <c r="K1504" s="81"/>
    </row>
    <row r="1505" spans="11:11">
      <c r="K1505" s="81"/>
    </row>
    <row r="1506" spans="11:11">
      <c r="K1506" s="81"/>
    </row>
    <row r="1507" spans="11:11">
      <c r="K1507" s="81"/>
    </row>
    <row r="1508" spans="11:11">
      <c r="K1508" s="81"/>
    </row>
    <row r="1509" spans="11:11">
      <c r="K1509" s="81"/>
    </row>
    <row r="1510" spans="11:11">
      <c r="K1510" s="81"/>
    </row>
    <row r="1511" spans="11:11">
      <c r="K1511" s="81"/>
    </row>
    <row r="1512" spans="11:11">
      <c r="K1512" s="81"/>
    </row>
    <row r="1513" spans="11:11">
      <c r="K1513" s="81"/>
    </row>
    <row r="1514" spans="11:11">
      <c r="K1514" s="81"/>
    </row>
    <row r="1515" spans="11:11">
      <c r="K1515" s="81"/>
    </row>
    <row r="1516" spans="11:11">
      <c r="K1516" s="81"/>
    </row>
    <row r="1517" spans="11:11">
      <c r="K1517" s="81"/>
    </row>
    <row r="1518" spans="11:11">
      <c r="K1518" s="81"/>
    </row>
    <row r="1519" spans="11:11">
      <c r="K1519" s="81"/>
    </row>
    <row r="1520" spans="11:11">
      <c r="K1520" s="81"/>
    </row>
    <row r="1521" spans="11:11">
      <c r="K1521" s="81"/>
    </row>
    <row r="1522" spans="11:11">
      <c r="K1522" s="81"/>
    </row>
    <row r="1523" spans="11:11">
      <c r="K1523" s="81"/>
    </row>
    <row r="1524" spans="11:11">
      <c r="K1524" s="81"/>
    </row>
    <row r="1525" spans="11:11">
      <c r="K1525" s="81"/>
    </row>
    <row r="1526" spans="11:11">
      <c r="K1526" s="81"/>
    </row>
    <row r="1527" spans="11:11">
      <c r="K1527" s="81"/>
    </row>
    <row r="1528" spans="11:11">
      <c r="K1528" s="81"/>
    </row>
    <row r="1529" spans="11:11">
      <c r="K1529" s="81"/>
    </row>
    <row r="1530" spans="11:11">
      <c r="K1530" s="81"/>
    </row>
    <row r="1531" spans="11:11">
      <c r="K1531" s="81"/>
    </row>
    <row r="1532" spans="11:11">
      <c r="K1532" s="81"/>
    </row>
    <row r="1533" spans="11:11">
      <c r="K1533" s="81"/>
    </row>
    <row r="1534" spans="11:11">
      <c r="K1534" s="81"/>
    </row>
    <row r="1535" spans="11:11">
      <c r="K1535" s="81"/>
    </row>
    <row r="1536" spans="11:11">
      <c r="K1536" s="81"/>
    </row>
    <row r="1537" spans="11:11">
      <c r="K1537" s="81"/>
    </row>
    <row r="1538" spans="11:11">
      <c r="K1538" s="81"/>
    </row>
    <row r="1539" spans="11:11">
      <c r="K1539" s="81"/>
    </row>
    <row r="1540" spans="11:11">
      <c r="K1540" s="81"/>
    </row>
    <row r="1541" spans="11:11">
      <c r="K1541" s="81"/>
    </row>
    <row r="1542" spans="11:11">
      <c r="K1542" s="81"/>
    </row>
    <row r="1543" spans="11:11">
      <c r="K1543" s="81"/>
    </row>
    <row r="1544" spans="11:11">
      <c r="K1544" s="81"/>
    </row>
    <row r="1545" spans="11:11">
      <c r="K1545" s="81"/>
    </row>
    <row r="1546" spans="11:11">
      <c r="K1546" s="81"/>
    </row>
    <row r="1547" spans="11:11">
      <c r="K1547" s="81"/>
    </row>
    <row r="1548" spans="11:11">
      <c r="K1548" s="81"/>
    </row>
    <row r="1549" spans="11:11">
      <c r="K1549" s="81"/>
    </row>
    <row r="1550" spans="11:11">
      <c r="K1550" s="81"/>
    </row>
    <row r="1551" spans="11:11">
      <c r="K1551" s="81"/>
    </row>
    <row r="1552" spans="11:11">
      <c r="K1552" s="81"/>
    </row>
    <row r="1553" spans="11:11">
      <c r="K1553" s="81"/>
    </row>
    <row r="1554" spans="11:11">
      <c r="K1554" s="81"/>
    </row>
    <row r="1555" spans="11:11">
      <c r="K1555" s="81"/>
    </row>
    <row r="1556" spans="11:11">
      <c r="K1556" s="81"/>
    </row>
    <row r="1557" spans="11:11">
      <c r="K1557" s="81"/>
    </row>
    <row r="1558" spans="11:11">
      <c r="K1558" s="81"/>
    </row>
    <row r="1559" spans="11:11">
      <c r="K1559" s="81"/>
    </row>
    <row r="1560" spans="11:11">
      <c r="K1560" s="81"/>
    </row>
    <row r="1561" spans="11:11">
      <c r="K1561" s="81"/>
    </row>
    <row r="1562" spans="11:11">
      <c r="K1562" s="81"/>
    </row>
    <row r="1563" spans="11:11">
      <c r="K1563" s="81"/>
    </row>
    <row r="1564" spans="11:11">
      <c r="K1564" s="81"/>
    </row>
    <row r="1565" spans="11:11">
      <c r="K1565" s="81"/>
    </row>
    <row r="1566" spans="11:11">
      <c r="K1566" s="81"/>
    </row>
    <row r="1567" spans="11:11">
      <c r="K1567" s="81"/>
    </row>
    <row r="1568" spans="11:11">
      <c r="K1568" s="81"/>
    </row>
    <row r="1569" spans="11:11">
      <c r="K1569" s="81"/>
    </row>
    <row r="1570" spans="11:11">
      <c r="K1570" s="81"/>
    </row>
    <row r="1571" spans="11:11">
      <c r="K1571" s="81"/>
    </row>
    <row r="1572" spans="11:11">
      <c r="K1572" s="81"/>
    </row>
    <row r="1573" spans="11:11">
      <c r="K1573" s="81"/>
    </row>
    <row r="1574" spans="11:11">
      <c r="K1574" s="81"/>
    </row>
    <row r="1575" spans="11:11">
      <c r="K1575" s="81"/>
    </row>
    <row r="1576" spans="11:11">
      <c r="K1576" s="81"/>
    </row>
    <row r="1577" spans="11:11">
      <c r="K1577" s="81"/>
    </row>
    <row r="1578" spans="11:11">
      <c r="K1578" s="81"/>
    </row>
    <row r="1579" spans="11:11">
      <c r="K1579" s="81"/>
    </row>
    <row r="1580" spans="11:11">
      <c r="K1580" s="81"/>
    </row>
    <row r="1581" spans="11:11">
      <c r="K1581" s="81"/>
    </row>
    <row r="1582" spans="11:11">
      <c r="K1582" s="81"/>
    </row>
    <row r="1583" spans="11:11">
      <c r="K1583" s="81"/>
    </row>
    <row r="1584" spans="11:11">
      <c r="K1584" s="81"/>
    </row>
    <row r="1585" spans="11:11">
      <c r="K1585" s="81"/>
    </row>
    <row r="1586" spans="11:11">
      <c r="K1586" s="81"/>
    </row>
    <row r="1587" spans="11:11">
      <c r="K1587" s="81"/>
    </row>
    <row r="1588" spans="11:11">
      <c r="K1588" s="81"/>
    </row>
    <row r="1589" spans="11:11">
      <c r="K1589" s="81"/>
    </row>
    <row r="1590" spans="11:11">
      <c r="K1590" s="81"/>
    </row>
    <row r="1591" spans="11:11">
      <c r="K1591" s="81"/>
    </row>
    <row r="1592" spans="11:11">
      <c r="K1592" s="81"/>
    </row>
    <row r="1593" spans="11:11">
      <c r="K1593" s="81"/>
    </row>
    <row r="1594" spans="11:11">
      <c r="K1594" s="81"/>
    </row>
    <row r="1595" spans="11:11">
      <c r="K1595" s="81"/>
    </row>
    <row r="1596" spans="11:11">
      <c r="K1596" s="81"/>
    </row>
    <row r="1597" spans="11:11">
      <c r="K1597" s="81"/>
    </row>
    <row r="1598" spans="11:11">
      <c r="K1598" s="81"/>
    </row>
    <row r="1599" spans="11:11">
      <c r="K1599" s="81"/>
    </row>
    <row r="1600" spans="11:11">
      <c r="K1600" s="81"/>
    </row>
    <row r="1601" spans="11:11">
      <c r="K1601" s="81"/>
    </row>
    <row r="1602" spans="11:11">
      <c r="K1602" s="81"/>
    </row>
    <row r="1603" spans="11:11">
      <c r="K1603" s="81"/>
    </row>
    <row r="1604" spans="11:11">
      <c r="K1604" s="81"/>
    </row>
    <row r="1605" spans="11:11">
      <c r="K1605" s="81"/>
    </row>
    <row r="1606" spans="11:11">
      <c r="K1606" s="81"/>
    </row>
    <row r="1607" spans="11:11">
      <c r="K1607" s="81"/>
    </row>
    <row r="1608" spans="11:11">
      <c r="K1608" s="81"/>
    </row>
    <row r="1609" spans="11:11">
      <c r="K1609" s="81"/>
    </row>
    <row r="1610" spans="11:11">
      <c r="K1610" s="81"/>
    </row>
    <row r="1611" spans="11:11">
      <c r="K1611" s="81"/>
    </row>
    <row r="1612" spans="11:11">
      <c r="K1612" s="81"/>
    </row>
    <row r="1613" spans="11:11">
      <c r="K1613" s="81"/>
    </row>
    <row r="1614" spans="11:11">
      <c r="K1614" s="81"/>
    </row>
    <row r="1615" spans="11:11">
      <c r="K1615" s="81"/>
    </row>
    <row r="1616" spans="11:11">
      <c r="K1616" s="81"/>
    </row>
    <row r="1617" spans="11:11">
      <c r="K1617" s="81"/>
    </row>
    <row r="1618" spans="11:11">
      <c r="K1618" s="81"/>
    </row>
    <row r="1619" spans="11:11">
      <c r="K1619" s="81"/>
    </row>
    <row r="1620" spans="11:11">
      <c r="K1620" s="81"/>
    </row>
    <row r="1621" spans="11:11">
      <c r="K1621" s="81"/>
    </row>
    <row r="1622" spans="11:11">
      <c r="K1622" s="81"/>
    </row>
    <row r="1623" spans="11:11">
      <c r="K1623" s="81"/>
    </row>
    <row r="1624" spans="11:11">
      <c r="K1624" s="81"/>
    </row>
    <row r="1625" spans="11:11">
      <c r="K1625" s="81"/>
    </row>
    <row r="1626" spans="11:11">
      <c r="K1626" s="81"/>
    </row>
    <row r="1627" spans="11:11">
      <c r="K1627" s="81"/>
    </row>
    <row r="1628" spans="11:11">
      <c r="K1628" s="81"/>
    </row>
    <row r="1629" spans="11:11">
      <c r="K1629" s="81"/>
    </row>
    <row r="1630" spans="11:11">
      <c r="K1630" s="81"/>
    </row>
    <row r="1631" spans="11:11">
      <c r="K1631" s="81"/>
    </row>
    <row r="1632" spans="11:11">
      <c r="K1632" s="81"/>
    </row>
    <row r="1633" spans="11:11">
      <c r="K1633" s="81"/>
    </row>
    <row r="1634" spans="11:11">
      <c r="K1634" s="81"/>
    </row>
    <row r="1635" spans="11:11">
      <c r="K1635" s="81"/>
    </row>
    <row r="1636" spans="11:11">
      <c r="K1636" s="81"/>
    </row>
    <row r="1637" spans="11:11">
      <c r="K1637" s="81"/>
    </row>
    <row r="1638" spans="11:11">
      <c r="K1638" s="81"/>
    </row>
    <row r="1639" spans="11:11">
      <c r="K1639" s="81"/>
    </row>
    <row r="1640" spans="11:11">
      <c r="K1640" s="81"/>
    </row>
    <row r="1641" spans="11:11">
      <c r="K1641" s="81"/>
    </row>
    <row r="1642" spans="11:11">
      <c r="K1642" s="81"/>
    </row>
    <row r="1643" spans="11:11">
      <c r="K1643" s="81"/>
    </row>
    <row r="1644" spans="11:11">
      <c r="K1644" s="81"/>
    </row>
    <row r="1645" spans="11:11">
      <c r="K1645" s="81"/>
    </row>
    <row r="1646" spans="11:11">
      <c r="K1646" s="81"/>
    </row>
    <row r="1647" spans="11:11">
      <c r="K1647" s="81"/>
    </row>
    <row r="1648" spans="11:11">
      <c r="K1648" s="81"/>
    </row>
    <row r="1649" spans="11:11">
      <c r="K1649" s="81"/>
    </row>
    <row r="1650" spans="11:11">
      <c r="K1650" s="81"/>
    </row>
    <row r="1651" spans="11:11">
      <c r="K1651" s="81"/>
    </row>
    <row r="1652" spans="11:11">
      <c r="K1652" s="81"/>
    </row>
    <row r="1653" spans="11:11">
      <c r="K1653" s="81"/>
    </row>
    <row r="1654" spans="11:11">
      <c r="K1654" s="81"/>
    </row>
    <row r="1655" spans="11:11">
      <c r="K1655" s="81"/>
    </row>
    <row r="1656" spans="11:11">
      <c r="K1656" s="81"/>
    </row>
    <row r="1657" spans="11:11">
      <c r="K1657" s="81"/>
    </row>
    <row r="1658" spans="11:11">
      <c r="K1658" s="81"/>
    </row>
    <row r="1659" spans="11:11">
      <c r="K1659" s="81"/>
    </row>
    <row r="1660" spans="11:11">
      <c r="K1660" s="81"/>
    </row>
    <row r="1661" spans="11:11">
      <c r="K1661" s="81"/>
    </row>
    <row r="1662" spans="11:11">
      <c r="K1662" s="81"/>
    </row>
    <row r="1663" spans="11:11">
      <c r="K1663" s="81"/>
    </row>
    <row r="1664" spans="11:11">
      <c r="K1664" s="81"/>
    </row>
    <row r="1665" spans="11:11">
      <c r="K1665" s="81"/>
    </row>
    <row r="1666" spans="11:11">
      <c r="K1666" s="81"/>
    </row>
    <row r="1667" spans="11:11">
      <c r="K1667" s="81"/>
    </row>
    <row r="1668" spans="11:11">
      <c r="K1668" s="81"/>
    </row>
    <row r="1669" spans="11:11">
      <c r="K1669" s="81"/>
    </row>
    <row r="1670" spans="11:11">
      <c r="K1670" s="81"/>
    </row>
    <row r="1671" spans="11:11">
      <c r="K1671" s="81"/>
    </row>
    <row r="1672" spans="11:11">
      <c r="K1672" s="81"/>
    </row>
    <row r="1673" spans="11:11">
      <c r="K1673" s="81"/>
    </row>
    <row r="1674" spans="11:11">
      <c r="K1674" s="81"/>
    </row>
    <row r="1675" spans="11:11">
      <c r="K1675" s="81"/>
    </row>
    <row r="1676" spans="11:11">
      <c r="K1676" s="81"/>
    </row>
    <row r="1677" spans="11:11">
      <c r="K1677" s="81"/>
    </row>
    <row r="1678" spans="11:11">
      <c r="K1678" s="81"/>
    </row>
    <row r="1679" spans="11:11">
      <c r="K1679" s="81"/>
    </row>
    <row r="1680" spans="11:11">
      <c r="K1680" s="81"/>
    </row>
    <row r="1681" spans="11:11">
      <c r="K1681" s="81"/>
    </row>
    <row r="1682" spans="11:11">
      <c r="K1682" s="81"/>
    </row>
    <row r="1683" spans="11:11">
      <c r="K1683" s="81"/>
    </row>
    <row r="1684" spans="11:11">
      <c r="K1684" s="81"/>
    </row>
    <row r="1685" spans="11:11">
      <c r="K1685" s="81"/>
    </row>
    <row r="1686" spans="11:11">
      <c r="K1686" s="81"/>
    </row>
    <row r="1687" spans="11:11">
      <c r="K1687" s="81"/>
    </row>
    <row r="1688" spans="11:11">
      <c r="K1688" s="81"/>
    </row>
    <row r="1689" spans="11:11">
      <c r="K1689" s="81"/>
    </row>
    <row r="1690" spans="11:11">
      <c r="K1690" s="81"/>
    </row>
    <row r="1691" spans="11:11">
      <c r="K1691" s="81"/>
    </row>
    <row r="1692" spans="11:11">
      <c r="K1692" s="81"/>
    </row>
    <row r="1693" spans="11:11">
      <c r="K1693" s="81"/>
    </row>
    <row r="1694" spans="11:11">
      <c r="K1694" s="81"/>
    </row>
    <row r="1695" spans="11:11">
      <c r="K1695" s="81"/>
    </row>
    <row r="1696" spans="11:11">
      <c r="K1696" s="81"/>
    </row>
    <row r="1697" spans="11:11">
      <c r="K1697" s="81"/>
    </row>
    <row r="1698" spans="11:11">
      <c r="K1698" s="81"/>
    </row>
    <row r="1699" spans="11:11">
      <c r="K1699" s="81"/>
    </row>
    <row r="1700" spans="11:11">
      <c r="K1700" s="81"/>
    </row>
    <row r="1701" spans="11:11">
      <c r="K1701" s="81"/>
    </row>
    <row r="1702" spans="11:11">
      <c r="K1702" s="81"/>
    </row>
    <row r="1703" spans="11:11">
      <c r="K1703" s="81"/>
    </row>
    <row r="1704" spans="11:11">
      <c r="K1704" s="81"/>
    </row>
    <row r="1705" spans="11:11">
      <c r="K1705" s="81"/>
    </row>
    <row r="1706" spans="11:11">
      <c r="K1706" s="81"/>
    </row>
    <row r="1707" spans="11:11">
      <c r="K1707" s="81"/>
    </row>
    <row r="1708" spans="11:11">
      <c r="K1708" s="81"/>
    </row>
    <row r="1709" spans="11:11">
      <c r="K1709" s="81"/>
    </row>
    <row r="1710" spans="11:11">
      <c r="K1710" s="81"/>
    </row>
    <row r="1711" spans="11:11">
      <c r="K1711" s="81"/>
    </row>
    <row r="1712" spans="11:11">
      <c r="K1712" s="81"/>
    </row>
    <row r="1713" spans="11:11">
      <c r="K1713" s="81"/>
    </row>
    <row r="1714" spans="11:11">
      <c r="K1714" s="81"/>
    </row>
    <row r="1715" spans="11:11">
      <c r="K1715" s="81"/>
    </row>
    <row r="1716" spans="11:11">
      <c r="K1716" s="81"/>
    </row>
    <row r="1717" spans="11:11">
      <c r="K1717" s="81"/>
    </row>
    <row r="1718" spans="11:11">
      <c r="K1718" s="81"/>
    </row>
    <row r="1719" spans="11:11">
      <c r="K1719" s="81"/>
    </row>
    <row r="1720" spans="11:11">
      <c r="K1720" s="81"/>
    </row>
    <row r="1721" spans="11:11">
      <c r="K1721" s="81"/>
    </row>
    <row r="1722" spans="11:11">
      <c r="K1722" s="81"/>
    </row>
    <row r="1723" spans="11:11">
      <c r="K1723" s="81"/>
    </row>
    <row r="1724" spans="11:11">
      <c r="K1724" s="81"/>
    </row>
    <row r="1725" spans="11:11">
      <c r="K1725" s="81"/>
    </row>
    <row r="1726" spans="11:11">
      <c r="K1726" s="81"/>
    </row>
    <row r="1727" spans="11:11">
      <c r="K1727" s="81"/>
    </row>
    <row r="1728" spans="11:11">
      <c r="K1728" s="81"/>
    </row>
    <row r="1729" spans="11:11">
      <c r="K1729" s="81"/>
    </row>
    <row r="1730" spans="11:11">
      <c r="K1730" s="81"/>
    </row>
    <row r="1731" spans="11:11">
      <c r="K1731" s="81"/>
    </row>
    <row r="1732" spans="11:11">
      <c r="K1732" s="81"/>
    </row>
    <row r="1733" spans="11:11">
      <c r="K1733" s="81"/>
    </row>
    <row r="1734" spans="11:11">
      <c r="K1734" s="81"/>
    </row>
    <row r="1735" spans="11:11">
      <c r="K1735" s="81"/>
    </row>
    <row r="1736" spans="11:11">
      <c r="K1736" s="81"/>
    </row>
    <row r="1737" spans="11:11">
      <c r="K1737" s="81"/>
    </row>
    <row r="1738" spans="11:11">
      <c r="K1738" s="81"/>
    </row>
    <row r="1739" spans="11:11">
      <c r="K1739" s="81"/>
    </row>
    <row r="1740" spans="11:11">
      <c r="K1740" s="81"/>
    </row>
    <row r="1741" spans="11:11">
      <c r="K1741" s="81"/>
    </row>
    <row r="1742" spans="11:11">
      <c r="K1742" s="81"/>
    </row>
    <row r="1743" spans="11:11">
      <c r="K1743" s="81"/>
    </row>
    <row r="1744" spans="11:11">
      <c r="K1744" s="81"/>
    </row>
    <row r="1745" spans="11:11">
      <c r="K1745" s="81"/>
    </row>
    <row r="1746" spans="11:11">
      <c r="K1746" s="81"/>
    </row>
    <row r="1747" spans="11:11">
      <c r="K1747" s="81"/>
    </row>
    <row r="1748" spans="11:11">
      <c r="K1748" s="81"/>
    </row>
    <row r="1749" spans="11:11">
      <c r="K1749" s="81"/>
    </row>
    <row r="1750" spans="11:11">
      <c r="K1750" s="81"/>
    </row>
    <row r="1751" spans="11:11">
      <c r="K1751" s="81"/>
    </row>
    <row r="1752" spans="11:11">
      <c r="K1752" s="81"/>
    </row>
    <row r="1753" spans="11:11">
      <c r="K1753" s="81"/>
    </row>
    <row r="1754" spans="11:11">
      <c r="K1754" s="81"/>
    </row>
    <row r="1755" spans="11:11">
      <c r="K1755" s="81"/>
    </row>
    <row r="1756" spans="11:11">
      <c r="K1756" s="81"/>
    </row>
    <row r="1757" spans="11:11">
      <c r="K1757" s="81"/>
    </row>
    <row r="1758" spans="11:11">
      <c r="K1758" s="81"/>
    </row>
    <row r="1759" spans="11:11">
      <c r="K1759" s="81"/>
    </row>
    <row r="1760" spans="11:11">
      <c r="K1760" s="81"/>
    </row>
    <row r="1761" spans="11:11">
      <c r="K1761" s="81"/>
    </row>
    <row r="1762" spans="11:11">
      <c r="K1762" s="81"/>
    </row>
    <row r="1763" spans="11:11">
      <c r="K1763" s="81"/>
    </row>
    <row r="1764" spans="11:11">
      <c r="K1764" s="81"/>
    </row>
    <row r="1765" spans="11:11">
      <c r="K1765" s="81"/>
    </row>
    <row r="1766" spans="11:11">
      <c r="K1766" s="81"/>
    </row>
    <row r="1767" spans="11:11">
      <c r="K1767" s="81"/>
    </row>
    <row r="1768" spans="11:11">
      <c r="K1768" s="81"/>
    </row>
    <row r="1769" spans="11:11">
      <c r="K1769" s="81"/>
    </row>
    <row r="1770" spans="11:11">
      <c r="K1770" s="81"/>
    </row>
    <row r="1771" spans="11:11">
      <c r="K1771" s="81"/>
    </row>
    <row r="1772" spans="11:11">
      <c r="K1772" s="81"/>
    </row>
    <row r="1773" spans="11:11">
      <c r="K1773" s="81"/>
    </row>
    <row r="1774" spans="11:11">
      <c r="K1774" s="81"/>
    </row>
    <row r="1775" spans="11:11">
      <c r="K1775" s="81"/>
    </row>
    <row r="1776" spans="11:11">
      <c r="K1776" s="81"/>
    </row>
    <row r="1777" spans="11:11">
      <c r="K1777" s="81"/>
    </row>
    <row r="1778" spans="11:11">
      <c r="K1778" s="81"/>
    </row>
    <row r="1779" spans="11:11">
      <c r="K1779" s="81"/>
    </row>
    <row r="1780" spans="11:11">
      <c r="K1780" s="81"/>
    </row>
    <row r="1781" spans="11:11">
      <c r="K1781" s="81"/>
    </row>
    <row r="1782" spans="11:11">
      <c r="K1782" s="81"/>
    </row>
    <row r="1783" spans="11:11">
      <c r="K1783" s="81"/>
    </row>
    <row r="1784" spans="11:11">
      <c r="K1784" s="81"/>
    </row>
    <row r="1785" spans="11:11">
      <c r="K1785" s="81"/>
    </row>
    <row r="1786" spans="11:11">
      <c r="K1786" s="81"/>
    </row>
    <row r="1787" spans="11:11">
      <c r="K1787" s="81"/>
    </row>
    <row r="1788" spans="11:11">
      <c r="K1788" s="81"/>
    </row>
    <row r="1789" spans="11:11">
      <c r="K1789" s="81"/>
    </row>
    <row r="1790" spans="11:11">
      <c r="K1790" s="81"/>
    </row>
    <row r="1791" spans="11:11">
      <c r="K1791" s="81"/>
    </row>
    <row r="1792" spans="11:11">
      <c r="K1792" s="81"/>
    </row>
    <row r="1793" spans="11:11">
      <c r="K1793" s="81"/>
    </row>
    <row r="1794" spans="11:11">
      <c r="K1794" s="81"/>
    </row>
    <row r="1795" spans="11:11">
      <c r="K1795" s="81"/>
    </row>
    <row r="1796" spans="11:11">
      <c r="K1796" s="81"/>
    </row>
    <row r="1797" spans="11:11">
      <c r="K1797" s="81"/>
    </row>
    <row r="1798" spans="11:11">
      <c r="K1798" s="81"/>
    </row>
    <row r="1799" spans="11:11">
      <c r="K1799" s="81"/>
    </row>
    <row r="1800" spans="11:11">
      <c r="K1800" s="81"/>
    </row>
    <row r="1801" spans="11:11">
      <c r="K1801" s="81"/>
    </row>
    <row r="1802" spans="11:11">
      <c r="K1802" s="81"/>
    </row>
    <row r="1803" spans="11:11">
      <c r="K1803" s="81"/>
    </row>
    <row r="1804" spans="11:11">
      <c r="K1804" s="81"/>
    </row>
    <row r="1805" spans="11:11">
      <c r="K1805" s="81"/>
    </row>
    <row r="1806" spans="11:11">
      <c r="K1806" s="81"/>
    </row>
    <row r="1807" spans="11:11">
      <c r="K1807" s="81"/>
    </row>
    <row r="1808" spans="11:11">
      <c r="K1808" s="81"/>
    </row>
    <row r="1809" spans="11:11">
      <c r="K1809" s="81"/>
    </row>
    <row r="1810" spans="11:11">
      <c r="K1810" s="81"/>
    </row>
    <row r="1811" spans="11:11">
      <c r="K1811" s="81"/>
    </row>
    <row r="1812" spans="11:11">
      <c r="K1812" s="81"/>
    </row>
    <row r="1813" spans="11:11">
      <c r="K1813" s="81"/>
    </row>
    <row r="1814" spans="11:11">
      <c r="K1814" s="81"/>
    </row>
    <row r="1815" spans="11:11">
      <c r="K1815" s="81"/>
    </row>
    <row r="1816" spans="11:11">
      <c r="K1816" s="81"/>
    </row>
    <row r="1817" spans="11:11">
      <c r="K1817" s="81"/>
    </row>
    <row r="1818" spans="11:11">
      <c r="K1818" s="81"/>
    </row>
    <row r="1819" spans="11:11">
      <c r="K1819" s="81"/>
    </row>
    <row r="1820" spans="11:11">
      <c r="K1820" s="81"/>
    </row>
    <row r="1821" spans="11:11">
      <c r="K1821" s="81"/>
    </row>
    <row r="1822" spans="11:11">
      <c r="K1822" s="81"/>
    </row>
    <row r="1823" spans="11:11">
      <c r="K1823" s="81"/>
    </row>
    <row r="1824" spans="11:11">
      <c r="K1824" s="81"/>
    </row>
    <row r="1825" spans="11:11">
      <c r="K1825" s="81"/>
    </row>
    <row r="1826" spans="11:11">
      <c r="K1826" s="81"/>
    </row>
    <row r="1827" spans="11:11">
      <c r="K1827" s="81"/>
    </row>
    <row r="1828" spans="11:11">
      <c r="K1828" s="81"/>
    </row>
    <row r="1829" spans="11:11">
      <c r="K1829" s="81"/>
    </row>
    <row r="1830" spans="11:11">
      <c r="K1830" s="81"/>
    </row>
    <row r="1831" spans="11:11">
      <c r="K1831" s="81"/>
    </row>
    <row r="1832" spans="11:11">
      <c r="K1832" s="81"/>
    </row>
    <row r="1833" spans="11:11">
      <c r="K1833" s="81"/>
    </row>
    <row r="1834" spans="11:11">
      <c r="K1834" s="81"/>
    </row>
    <row r="1835" spans="11:11">
      <c r="K1835" s="81"/>
    </row>
    <row r="1836" spans="11:11">
      <c r="K1836" s="81"/>
    </row>
    <row r="1837" spans="11:11">
      <c r="K1837" s="81"/>
    </row>
    <row r="1838" spans="11:11">
      <c r="K1838" s="81"/>
    </row>
    <row r="1839" spans="11:11">
      <c r="K1839" s="81"/>
    </row>
    <row r="1840" spans="11:11">
      <c r="K1840" s="81"/>
    </row>
    <row r="1841" spans="11:11">
      <c r="K1841" s="81"/>
    </row>
    <row r="1842" spans="11:11">
      <c r="K1842" s="81"/>
    </row>
    <row r="1843" spans="11:11">
      <c r="K1843" s="81"/>
    </row>
    <row r="1844" spans="11:11">
      <c r="K1844" s="81"/>
    </row>
    <row r="1845" spans="11:11">
      <c r="K1845" s="81"/>
    </row>
    <row r="1846" spans="11:11">
      <c r="K1846" s="81"/>
    </row>
    <row r="1847" spans="11:11">
      <c r="K1847" s="81"/>
    </row>
    <row r="1848" spans="11:11">
      <c r="K1848" s="81"/>
    </row>
    <row r="1849" spans="11:11">
      <c r="K1849" s="81"/>
    </row>
    <row r="1850" spans="11:11">
      <c r="K1850" s="81"/>
    </row>
    <row r="1851" spans="11:11">
      <c r="K1851" s="81"/>
    </row>
    <row r="1852" spans="11:11">
      <c r="K1852" s="81"/>
    </row>
    <row r="1853" spans="11:11">
      <c r="K1853" s="81"/>
    </row>
    <row r="1854" spans="11:11">
      <c r="K1854" s="81"/>
    </row>
    <row r="1855" spans="11:11">
      <c r="K1855" s="81"/>
    </row>
    <row r="1856" spans="11:11">
      <c r="K1856" s="81"/>
    </row>
    <row r="1857" spans="11:11">
      <c r="K1857" s="81"/>
    </row>
    <row r="1858" spans="11:11">
      <c r="K1858" s="81"/>
    </row>
    <row r="1859" spans="11:11">
      <c r="K1859" s="81"/>
    </row>
    <row r="1860" spans="11:11">
      <c r="K1860" s="81"/>
    </row>
    <row r="1861" spans="11:11">
      <c r="K1861" s="81"/>
    </row>
    <row r="1862" spans="11:11">
      <c r="K1862" s="81"/>
    </row>
    <row r="1863" spans="11:11">
      <c r="K1863" s="81"/>
    </row>
    <row r="1864" spans="11:11">
      <c r="K1864" s="81"/>
    </row>
    <row r="1865" spans="11:11">
      <c r="K1865" s="81"/>
    </row>
    <row r="1866" spans="11:11">
      <c r="K1866" s="81"/>
    </row>
    <row r="1867" spans="11:11">
      <c r="K1867" s="81"/>
    </row>
    <row r="1868" spans="11:11">
      <c r="K1868" s="81"/>
    </row>
    <row r="1869" spans="11:11">
      <c r="K1869" s="81"/>
    </row>
    <row r="1870" spans="11:11">
      <c r="K1870" s="81"/>
    </row>
    <row r="1871" spans="11:11">
      <c r="K1871" s="81"/>
    </row>
    <row r="1872" spans="11:11">
      <c r="K1872" s="81"/>
    </row>
    <row r="1873" spans="11:11">
      <c r="K1873" s="81"/>
    </row>
    <row r="1874" spans="11:11">
      <c r="K1874" s="81"/>
    </row>
    <row r="1875" spans="11:11">
      <c r="K1875" s="81"/>
    </row>
    <row r="1876" spans="11:11">
      <c r="K1876" s="81"/>
    </row>
    <row r="1877" spans="11:11">
      <c r="K1877" s="81"/>
    </row>
    <row r="1878" spans="11:11">
      <c r="K1878" s="81"/>
    </row>
    <row r="1879" spans="11:11">
      <c r="K1879" s="81"/>
    </row>
    <row r="1880" spans="11:11">
      <c r="K1880" s="81"/>
    </row>
    <row r="1881" spans="11:11">
      <c r="K1881" s="81"/>
    </row>
    <row r="1882" spans="11:11">
      <c r="K1882" s="81"/>
    </row>
    <row r="1883" spans="11:11">
      <c r="K1883" s="81"/>
    </row>
    <row r="1884" spans="11:11">
      <c r="K1884" s="81"/>
    </row>
    <row r="1885" spans="11:11">
      <c r="K1885" s="81"/>
    </row>
    <row r="1886" spans="11:11">
      <c r="K1886" s="81"/>
    </row>
    <row r="1887" spans="11:11">
      <c r="K1887" s="81"/>
    </row>
    <row r="1888" spans="11:11">
      <c r="K1888" s="81"/>
    </row>
    <row r="1889" spans="11:11">
      <c r="K1889" s="81"/>
    </row>
    <row r="1890" spans="11:11">
      <c r="K1890" s="81"/>
    </row>
    <row r="1891" spans="11:11">
      <c r="K1891" s="81"/>
    </row>
  </sheetData>
  <sheetProtection formatCells="0" formatColumns="0" formatRows="0" insertColumns="0" insertRows="0" insertHyperlinks="0" deleteColumns="0" deleteRows="0" sort="0" autoFilter="0" pivotTables="0"/>
  <autoFilter ref="A1:M1232">
    <sortState ref="A2:AB1230">
      <sortCondition ref="C1:C1230"/>
    </sortState>
  </autoFilter>
  <phoneticPr fontId="3"/>
  <hyperlinks>
    <hyperlink ref="F495" r:id="rId1"/>
    <hyperlink ref="F496" r:id="rId2"/>
    <hyperlink ref="F500" r:id="rId3"/>
    <hyperlink ref="F501" r:id="rId4"/>
    <hyperlink ref="F502" r:id="rId5"/>
    <hyperlink ref="F504" r:id="rId6"/>
    <hyperlink ref="F506" r:id="rId7"/>
    <hyperlink ref="F507" r:id="rId8"/>
    <hyperlink ref="F509" r:id="rId9"/>
    <hyperlink ref="F510" r:id="rId10"/>
    <hyperlink ref="F512" r:id="rId11"/>
    <hyperlink ref="F513" r:id="rId12"/>
    <hyperlink ref="F514" r:id="rId13"/>
    <hyperlink ref="F515" r:id="rId14"/>
    <hyperlink ref="F516" r:id="rId15"/>
    <hyperlink ref="F517" r:id="rId16"/>
    <hyperlink ref="F518" r:id="rId17"/>
    <hyperlink ref="F519" r:id="rId18"/>
    <hyperlink ref="F520" r:id="rId19"/>
    <hyperlink ref="F521" r:id="rId20"/>
    <hyperlink ref="F522" r:id="rId21"/>
    <hyperlink ref="F524" r:id="rId22"/>
    <hyperlink ref="F525" r:id="rId23"/>
    <hyperlink ref="F526" r:id="rId24"/>
    <hyperlink ref="F527" r:id="rId25"/>
    <hyperlink ref="F529" r:id="rId26"/>
    <hyperlink ref="F530" r:id="rId27"/>
    <hyperlink ref="F531" r:id="rId28"/>
    <hyperlink ref="F532" r:id="rId29"/>
    <hyperlink ref="F535" r:id="rId30"/>
    <hyperlink ref="F536" r:id="rId31"/>
    <hyperlink ref="F537" r:id="rId32"/>
    <hyperlink ref="F523" r:id="rId33"/>
    <hyperlink ref="F435" r:id="rId34"/>
    <hyperlink ref="F542" r:id="rId35"/>
    <hyperlink ref="F545" r:id="rId36"/>
    <hyperlink ref="F540" r:id="rId37"/>
    <hyperlink ref="F541" r:id="rId38"/>
    <hyperlink ref="F543" r:id="rId39"/>
    <hyperlink ref="F544" r:id="rId40"/>
    <hyperlink ref="F546" r:id="rId41"/>
    <hyperlink ref="F547" r:id="rId42"/>
    <hyperlink ref="F548" r:id="rId43"/>
    <hyperlink ref="F549" r:id="rId44"/>
    <hyperlink ref="F550" r:id="rId45"/>
    <hyperlink ref="F551" r:id="rId46"/>
    <hyperlink ref="F553" r:id="rId47"/>
    <hyperlink ref="F555" r:id="rId48"/>
    <hyperlink ref="F556" r:id="rId49"/>
    <hyperlink ref="F557" r:id="rId50"/>
    <hyperlink ref="F278" r:id="rId51"/>
    <hyperlink ref="F66" r:id="rId52"/>
    <hyperlink ref="F163" r:id="rId53"/>
    <hyperlink ref="F80" r:id="rId54"/>
    <hyperlink ref="F266" r:id="rId55"/>
    <hyperlink ref="F454" r:id="rId56"/>
    <hyperlink ref="F319" r:id="rId57"/>
    <hyperlink ref="F261" r:id="rId58"/>
    <hyperlink ref="F268" r:id="rId59"/>
    <hyperlink ref="F289" r:id="rId60"/>
    <hyperlink ref="F485" r:id="rId61"/>
    <hyperlink ref="F370" r:id="rId62"/>
    <hyperlink ref="F392" r:id="rId63"/>
    <hyperlink ref="F275" r:id="rId64"/>
    <hyperlink ref="F274" r:id="rId65"/>
    <hyperlink ref="F558" r:id="rId66"/>
    <hyperlink ref="F559" r:id="rId67"/>
    <hyperlink ref="F560" r:id="rId68" display="http://jigaku-dojo.com"/>
    <hyperlink ref="F567" r:id="rId69" display="http://sunami-y.wix.com/sunamihifuku"/>
    <hyperlink ref="F568" r:id="rId70"/>
    <hyperlink ref="F569" r:id="rId71"/>
    <hyperlink ref="F570" r:id="rId72"/>
    <hyperlink ref="F565" r:id="rId73" display="http://www.kojuen.jp/"/>
    <hyperlink ref="F573" r:id="rId74"/>
    <hyperlink ref="F574" r:id="rId75"/>
    <hyperlink ref="F576" r:id="rId76"/>
    <hyperlink ref="F577" r:id="rId77"/>
    <hyperlink ref="F590" r:id="rId78"/>
    <hyperlink ref="F591" r:id="rId79"/>
    <hyperlink ref="F592" r:id="rId80"/>
    <hyperlink ref="F593" r:id="rId81"/>
    <hyperlink ref="F594" r:id="rId82"/>
    <hyperlink ref="F596" r:id="rId83"/>
    <hyperlink ref="F597" r:id="rId84"/>
    <hyperlink ref="F598" r:id="rId85"/>
    <hyperlink ref="F599" r:id="rId86"/>
    <hyperlink ref="F584" r:id="rId87"/>
    <hyperlink ref="F585" r:id="rId88"/>
    <hyperlink ref="F587" r:id="rId89"/>
    <hyperlink ref="F588" r:id="rId90"/>
    <hyperlink ref="F589" r:id="rId91"/>
    <hyperlink ref="F600" r:id="rId92"/>
    <hyperlink ref="F601" r:id="rId93"/>
    <hyperlink ref="F602" r:id="rId94"/>
    <hyperlink ref="F604" r:id="rId95"/>
    <hyperlink ref="F605" r:id="rId96"/>
    <hyperlink ref="F606" r:id="rId97"/>
    <hyperlink ref="F607" r:id="rId98"/>
    <hyperlink ref="F608" r:id="rId99"/>
    <hyperlink ref="F610" r:id="rId100"/>
    <hyperlink ref="F611" r:id="rId101"/>
    <hyperlink ref="F613" r:id="rId102"/>
    <hyperlink ref="F614" r:id="rId103"/>
    <hyperlink ref="F615" r:id="rId104"/>
    <hyperlink ref="F616" r:id="rId105"/>
    <hyperlink ref="F618" r:id="rId106"/>
    <hyperlink ref="F619" r:id="rId107"/>
    <hyperlink ref="F620" r:id="rId108"/>
    <hyperlink ref="F626" r:id="rId109"/>
    <hyperlink ref="F627" r:id="rId110"/>
    <hyperlink ref="F625" r:id="rId111"/>
    <hyperlink ref="F624" r:id="rId112"/>
    <hyperlink ref="F628" r:id="rId113"/>
    <hyperlink ref="F629" r:id="rId114"/>
    <hyperlink ref="F630" r:id="rId115"/>
    <hyperlink ref="F631" r:id="rId116"/>
    <hyperlink ref="F632" r:id="rId117"/>
    <hyperlink ref="F633" r:id="rId118"/>
    <hyperlink ref="F634" r:id="rId119"/>
    <hyperlink ref="F635" r:id="rId120"/>
    <hyperlink ref="F636" r:id="rId121"/>
    <hyperlink ref="F638" r:id="rId122"/>
    <hyperlink ref="F643" r:id="rId123"/>
    <hyperlink ref="F644" r:id="rId124"/>
    <hyperlink ref="F645" r:id="rId125"/>
    <hyperlink ref="F647" r:id="rId126"/>
    <hyperlink ref="F648" r:id="rId127"/>
    <hyperlink ref="F649" r:id="rId128"/>
    <hyperlink ref="F650" r:id="rId129"/>
    <hyperlink ref="F651" r:id="rId130"/>
    <hyperlink ref="F652" r:id="rId131"/>
    <hyperlink ref="F653" r:id="rId132"/>
    <hyperlink ref="F656" r:id="rId133"/>
    <hyperlink ref="F654" r:id="rId134"/>
    <hyperlink ref="F657" r:id="rId135"/>
    <hyperlink ref="F659" r:id="rId136"/>
    <hyperlink ref="F660" r:id="rId137"/>
    <hyperlink ref="F661" r:id="rId138"/>
    <hyperlink ref="F663" r:id="rId139"/>
    <hyperlink ref="F666" r:id="rId140"/>
    <hyperlink ref="F665" r:id="rId141"/>
    <hyperlink ref="F667" r:id="rId142"/>
    <hyperlink ref="F664" r:id="rId143"/>
    <hyperlink ref="F669" r:id="rId144"/>
    <hyperlink ref="F670" r:id="rId145"/>
    <hyperlink ref="F671" r:id="rId146"/>
    <hyperlink ref="F672" r:id="rId147"/>
    <hyperlink ref="F673" r:id="rId148"/>
    <hyperlink ref="F674" r:id="rId149"/>
    <hyperlink ref="F675" r:id="rId150"/>
    <hyperlink ref="F676" r:id="rId151"/>
    <hyperlink ref="F677" r:id="rId152"/>
    <hyperlink ref="F678" r:id="rId153"/>
    <hyperlink ref="F679" r:id="rId154" display="http://www.gansui.co.jp/"/>
    <hyperlink ref="F680" r:id="rId155"/>
    <hyperlink ref="F682" r:id="rId156"/>
    <hyperlink ref="F683" r:id="rId157"/>
    <hyperlink ref="F685" r:id="rId158"/>
    <hyperlink ref="F686" r:id="rId159"/>
    <hyperlink ref="F687" r:id="rId160"/>
    <hyperlink ref="F688" r:id="rId161"/>
    <hyperlink ref="F689" r:id="rId162"/>
    <hyperlink ref="F690" r:id="rId163"/>
    <hyperlink ref="F691" r:id="rId164"/>
    <hyperlink ref="F692" r:id="rId165"/>
    <hyperlink ref="F693" r:id="rId166"/>
    <hyperlink ref="F694" r:id="rId167" display="http://www.motoyama-gokin.co.jp/"/>
    <hyperlink ref="F695" r:id="rId168"/>
    <hyperlink ref="F696" r:id="rId169"/>
    <hyperlink ref="F697" r:id="rId170"/>
    <hyperlink ref="F698" r:id="rId171"/>
    <hyperlink ref="F699" r:id="rId172"/>
    <hyperlink ref="F700" r:id="rId173"/>
    <hyperlink ref="F701" r:id="rId174"/>
    <hyperlink ref="F702" r:id="rId175"/>
    <hyperlink ref="F703" r:id="rId176"/>
    <hyperlink ref="F704" r:id="rId177"/>
    <hyperlink ref="F705" r:id="rId178"/>
    <hyperlink ref="F706" r:id="rId179"/>
    <hyperlink ref="F707" r:id="rId180"/>
    <hyperlink ref="F708" r:id="rId181"/>
    <hyperlink ref="F709" r:id="rId182"/>
    <hyperlink ref="F710" r:id="rId183"/>
    <hyperlink ref="F711" r:id="rId184"/>
    <hyperlink ref="F712" r:id="rId185"/>
    <hyperlink ref="F713" r:id="rId186"/>
    <hyperlink ref="F714" r:id="rId187"/>
    <hyperlink ref="F715" r:id="rId188"/>
    <hyperlink ref="F716" r:id="rId189"/>
    <hyperlink ref="F717" r:id="rId190"/>
    <hyperlink ref="F718" r:id="rId191"/>
    <hyperlink ref="F719" r:id="rId192"/>
    <hyperlink ref="F720" r:id="rId193"/>
    <hyperlink ref="F722" r:id="rId194"/>
    <hyperlink ref="F723" r:id="rId195"/>
    <hyperlink ref="F724" r:id="rId196"/>
    <hyperlink ref="F726" r:id="rId197"/>
    <hyperlink ref="F725" r:id="rId198"/>
    <hyperlink ref="F727" r:id="rId199"/>
    <hyperlink ref="F728" r:id="rId200"/>
    <hyperlink ref="F729" r:id="rId201"/>
    <hyperlink ref="F730" r:id="rId202"/>
    <hyperlink ref="F731" r:id="rId203"/>
    <hyperlink ref="F733" r:id="rId204"/>
    <hyperlink ref="F735" r:id="rId205"/>
    <hyperlink ref="F736" r:id="rId206"/>
    <hyperlink ref="F737" r:id="rId207"/>
    <hyperlink ref="F738" r:id="rId208"/>
    <hyperlink ref="F739" r:id="rId209"/>
    <hyperlink ref="F740" r:id="rId210"/>
    <hyperlink ref="F741" r:id="rId211"/>
    <hyperlink ref="F742" r:id="rId212"/>
    <hyperlink ref="F743" r:id="rId213"/>
    <hyperlink ref="F745" r:id="rId214"/>
    <hyperlink ref="F744" r:id="rId215"/>
    <hyperlink ref="F746" r:id="rId216"/>
    <hyperlink ref="F747" r:id="rId217"/>
    <hyperlink ref="F748" r:id="rId218"/>
    <hyperlink ref="F750" r:id="rId219" display="http://www.serio-toyo.co.jp/"/>
    <hyperlink ref="F751" r:id="rId220"/>
    <hyperlink ref="F623" r:id="rId221"/>
    <hyperlink ref="F755" r:id="rId222"/>
    <hyperlink ref="F757" r:id="rId223"/>
    <hyperlink ref="F758" r:id="rId224"/>
    <hyperlink ref="F760" r:id="rId225"/>
    <hyperlink ref="F762" r:id="rId226"/>
    <hyperlink ref="F763" r:id="rId227"/>
    <hyperlink ref="F764" r:id="rId228"/>
    <hyperlink ref="F765" r:id="rId229"/>
    <hyperlink ref="F766" r:id="rId230"/>
    <hyperlink ref="F767" r:id="rId231"/>
    <hyperlink ref="F768" r:id="rId232"/>
    <hyperlink ref="F769" r:id="rId233"/>
    <hyperlink ref="F771" r:id="rId234"/>
    <hyperlink ref="F772" r:id="rId235"/>
    <hyperlink ref="F575" r:id="rId236"/>
    <hyperlink ref="F776" r:id="rId237"/>
    <hyperlink ref="F777" r:id="rId238"/>
    <hyperlink ref="F778" r:id="rId239"/>
    <hyperlink ref="F779" r:id="rId240"/>
    <hyperlink ref="F780" r:id="rId241"/>
    <hyperlink ref="F784" r:id="rId242"/>
    <hyperlink ref="F785" r:id="rId243"/>
    <hyperlink ref="F781" r:id="rId244"/>
    <hyperlink ref="F783" r:id="rId245"/>
    <hyperlink ref="F787" r:id="rId246"/>
    <hyperlink ref="F788" r:id="rId247"/>
    <hyperlink ref="F789" r:id="rId248"/>
    <hyperlink ref="F790" r:id="rId249"/>
    <hyperlink ref="F791" r:id="rId250"/>
    <hyperlink ref="F792" r:id="rId251"/>
    <hyperlink ref="F793" r:id="rId252" display="http://www.caitac.co.jp/company/group/index04.html"/>
    <hyperlink ref="F794" r:id="rId253" display="http://www.caitac.co.jp/company/group/index02.html"/>
    <hyperlink ref="F796" r:id="rId254"/>
    <hyperlink ref="F797" r:id="rId255"/>
    <hyperlink ref="F795" r:id="rId256"/>
    <hyperlink ref="F798" r:id="rId257"/>
    <hyperlink ref="F799" r:id="rId258"/>
    <hyperlink ref="F800" r:id="rId259"/>
    <hyperlink ref="F801" r:id="rId260"/>
    <hyperlink ref="F803" r:id="rId261"/>
    <hyperlink ref="F804" r:id="rId262"/>
    <hyperlink ref="F805" r:id="rId263"/>
    <hyperlink ref="F806" r:id="rId264"/>
    <hyperlink ref="F808" r:id="rId265"/>
    <hyperlink ref="F809" r:id="rId266"/>
    <hyperlink ref="F810" r:id="rId267"/>
    <hyperlink ref="F811" r:id="rId268"/>
    <hyperlink ref="F807" r:id="rId269"/>
    <hyperlink ref="F812" r:id="rId270"/>
    <hyperlink ref="F813" r:id="rId271"/>
    <hyperlink ref="F815" r:id="rId272"/>
    <hyperlink ref="F816" r:id="rId273"/>
    <hyperlink ref="F817" r:id="rId274" display="https://tamashima-housedo.com/"/>
    <hyperlink ref="F818" r:id="rId275"/>
    <hyperlink ref="F819" r:id="rId276"/>
    <hyperlink ref="F821" r:id="rId277"/>
    <hyperlink ref="F823" r:id="rId278"/>
    <hyperlink ref="F824" r:id="rId279"/>
    <hyperlink ref="F825" r:id="rId280"/>
    <hyperlink ref="F826" r:id="rId281"/>
    <hyperlink ref="F827" r:id="rId282"/>
    <hyperlink ref="F828" r:id="rId283"/>
    <hyperlink ref="F829" r:id="rId284"/>
    <hyperlink ref="F830" r:id="rId285"/>
    <hyperlink ref="F832" r:id="rId286"/>
    <hyperlink ref="F833" r:id="rId287"/>
    <hyperlink ref="F835" r:id="rId288"/>
    <hyperlink ref="F836" r:id="rId289"/>
    <hyperlink ref="F837" r:id="rId290"/>
    <hyperlink ref="F840" r:id="rId291"/>
    <hyperlink ref="F841" r:id="rId292"/>
    <hyperlink ref="F844" r:id="rId293"/>
    <hyperlink ref="F923" r:id="rId294"/>
    <hyperlink ref="F924" r:id="rId295"/>
    <hyperlink ref="F939" r:id="rId296"/>
    <hyperlink ref="F940" r:id="rId297"/>
    <hyperlink ref="F941" r:id="rId298"/>
    <hyperlink ref="F942" r:id="rId299"/>
    <hyperlink ref="F951" r:id="rId300"/>
    <hyperlink ref="F944" r:id="rId301"/>
    <hyperlink ref="F945" r:id="rId302"/>
    <hyperlink ref="F946" r:id="rId303"/>
    <hyperlink ref="F947" r:id="rId304"/>
    <hyperlink ref="F948" r:id="rId305"/>
    <hyperlink ref="F949" r:id="rId306"/>
    <hyperlink ref="F950" r:id="rId307"/>
    <hyperlink ref="F962" r:id="rId308"/>
    <hyperlink ref="F963" r:id="rId309"/>
    <hyperlink ref="F964" r:id="rId310"/>
    <hyperlink ref="F970" r:id="rId311"/>
    <hyperlink ref="F965" r:id="rId312"/>
    <hyperlink ref="F966" r:id="rId313"/>
    <hyperlink ref="F967" r:id="rId314"/>
    <hyperlink ref="F968" r:id="rId315"/>
    <hyperlink ref="F969" r:id="rId316"/>
    <hyperlink ref="F972" r:id="rId317"/>
    <hyperlink ref="F973" r:id="rId318"/>
    <hyperlink ref="F974" r:id="rId319"/>
    <hyperlink ref="F975" r:id="rId320"/>
    <hyperlink ref="F976" r:id="rId321"/>
    <hyperlink ref="F977" r:id="rId322"/>
    <hyperlink ref="F978" r:id="rId323"/>
    <hyperlink ref="F979" r:id="rId324"/>
    <hyperlink ref="F980" r:id="rId325"/>
    <hyperlink ref="F981" r:id="rId326"/>
    <hyperlink ref="F982" r:id="rId327"/>
    <hyperlink ref="F983" r:id="rId328"/>
    <hyperlink ref="F984" r:id="rId329"/>
    <hyperlink ref="F986" r:id="rId330"/>
    <hyperlink ref="F987" r:id="rId331"/>
    <hyperlink ref="F322" r:id="rId332"/>
    <hyperlink ref="F988" r:id="rId333"/>
    <hyperlink ref="F989" r:id="rId334"/>
    <hyperlink ref="F990" r:id="rId335"/>
    <hyperlink ref="F991" r:id="rId336"/>
    <hyperlink ref="F992" r:id="rId337"/>
    <hyperlink ref="F993" r:id="rId338"/>
    <hyperlink ref="F137" r:id="rId339"/>
    <hyperlink ref="F994" r:id="rId340"/>
    <hyperlink ref="F995" r:id="rId341"/>
    <hyperlink ref="F996" r:id="rId342"/>
    <hyperlink ref="F997" r:id="rId343"/>
    <hyperlink ref="F998" r:id="rId344"/>
    <hyperlink ref="F999" r:id="rId345"/>
    <hyperlink ref="F1003" r:id="rId346"/>
    <hyperlink ref="F1004" r:id="rId347"/>
    <hyperlink ref="F1005" r:id="rId348"/>
    <hyperlink ref="F1000" r:id="rId349"/>
    <hyperlink ref="F1001" r:id="rId350"/>
    <hyperlink ref="F1006" r:id="rId351"/>
    <hyperlink ref="F1007" r:id="rId352"/>
    <hyperlink ref="F1009" r:id="rId353"/>
    <hyperlink ref="F28" r:id="rId354"/>
    <hyperlink ref="F1012" r:id="rId355"/>
    <hyperlink ref="F1015" r:id="rId356"/>
    <hyperlink ref="F1016" r:id="rId357"/>
    <hyperlink ref="F1014" r:id="rId358"/>
    <hyperlink ref="F1020" r:id="rId359"/>
    <hyperlink ref="F1021" r:id="rId360"/>
    <hyperlink ref="F1022" r:id="rId361"/>
    <hyperlink ref="F1023" r:id="rId362"/>
    <hyperlink ref="F1024" r:id="rId363"/>
    <hyperlink ref="F1027" r:id="rId364"/>
    <hyperlink ref="F1035" r:id="rId365"/>
    <hyperlink ref="F1034" r:id="rId366"/>
    <hyperlink ref="F1036" r:id="rId367"/>
    <hyperlink ref="F1037" r:id="rId368"/>
    <hyperlink ref="F1038" r:id="rId369"/>
    <hyperlink ref="F1039" r:id="rId370"/>
    <hyperlink ref="F1040" r:id="rId371"/>
    <hyperlink ref="F1041" r:id="rId372"/>
    <hyperlink ref="F1042" r:id="rId373"/>
    <hyperlink ref="F1044" r:id="rId374"/>
    <hyperlink ref="F1043" r:id="rId375"/>
    <hyperlink ref="F1045" r:id="rId376"/>
    <hyperlink ref="F1046" r:id="rId377"/>
    <hyperlink ref="F1047" r:id="rId378"/>
    <hyperlink ref="F1048" r:id="rId379"/>
    <hyperlink ref="F1049" r:id="rId380"/>
    <hyperlink ref="F1050" r:id="rId381"/>
    <hyperlink ref="F1051" r:id="rId382"/>
    <hyperlink ref="F1052" r:id="rId383"/>
    <hyperlink ref="F1053" r:id="rId384"/>
    <hyperlink ref="F1054" r:id="rId385"/>
    <hyperlink ref="F1055" r:id="rId386"/>
    <hyperlink ref="F1056" r:id="rId387"/>
    <hyperlink ref="F1057" r:id="rId388"/>
    <hyperlink ref="F1058" r:id="rId389"/>
    <hyperlink ref="F1059" r:id="rId390"/>
    <hyperlink ref="F1060" r:id="rId391"/>
    <hyperlink ref="F1061" r:id="rId392"/>
    <hyperlink ref="F1063" r:id="rId393"/>
    <hyperlink ref="F1064" r:id="rId394"/>
    <hyperlink ref="F1065" r:id="rId395"/>
    <hyperlink ref="F1066" r:id="rId396"/>
    <hyperlink ref="F1068" r:id="rId397"/>
    <hyperlink ref="F1067" r:id="rId398"/>
    <hyperlink ref="F1069" r:id="rId399"/>
    <hyperlink ref="F1070" r:id="rId400"/>
    <hyperlink ref="F1071" r:id="rId401"/>
    <hyperlink ref="F1072" r:id="rId402"/>
    <hyperlink ref="F1073" r:id="rId403"/>
    <hyperlink ref="F1074" r:id="rId404"/>
    <hyperlink ref="F1075" r:id="rId405"/>
    <hyperlink ref="F1093" r:id="rId406"/>
    <hyperlink ref="F1094" r:id="rId407"/>
    <hyperlink ref="F1095" r:id="rId408"/>
    <hyperlink ref="F1096" r:id="rId409"/>
    <hyperlink ref="F1097" r:id="rId410"/>
    <hyperlink ref="F83" r:id="rId411"/>
    <hyperlink ref="F1098" r:id="rId412"/>
    <hyperlink ref="F1099" r:id="rId413"/>
    <hyperlink ref="F1100" r:id="rId414"/>
    <hyperlink ref="F1101" r:id="rId415"/>
    <hyperlink ref="F1102" r:id="rId416"/>
    <hyperlink ref="F1103" r:id="rId417"/>
    <hyperlink ref="F1104" r:id="rId418"/>
    <hyperlink ref="F1106" r:id="rId419"/>
    <hyperlink ref="F250" r:id="rId420"/>
    <hyperlink ref="F1108" r:id="rId421"/>
    <hyperlink ref="F1109" r:id="rId422"/>
    <hyperlink ref="F1110" r:id="rId423"/>
    <hyperlink ref="F1111" r:id="rId424"/>
    <hyperlink ref="F1112" r:id="rId425"/>
    <hyperlink ref="F1113" r:id="rId426"/>
    <hyperlink ref="F1115" r:id="rId427"/>
    <hyperlink ref="F1116" r:id="rId428"/>
    <hyperlink ref="F1117" r:id="rId429"/>
    <hyperlink ref="F658" r:id="rId430"/>
    <hyperlink ref="F1118" r:id="rId431"/>
    <hyperlink ref="F1119" r:id="rId432"/>
    <hyperlink ref="F1121" r:id="rId433"/>
    <hyperlink ref="F1122" r:id="rId434"/>
    <hyperlink ref="F1123" r:id="rId435"/>
    <hyperlink ref="F1124" r:id="rId436"/>
    <hyperlink ref="F1125" r:id="rId437"/>
    <hyperlink ref="F1126" r:id="rId438"/>
    <hyperlink ref="F1128" r:id="rId439"/>
    <hyperlink ref="F1129" r:id="rId440"/>
    <hyperlink ref="F1130" r:id="rId441"/>
    <hyperlink ref="F1131" r:id="rId442"/>
    <hyperlink ref="F1132" r:id="rId443"/>
    <hyperlink ref="F1133" r:id="rId444"/>
    <hyperlink ref="F1134" r:id="rId445"/>
    <hyperlink ref="F1135" r:id="rId446"/>
    <hyperlink ref="F1136" r:id="rId447"/>
    <hyperlink ref="F1137" r:id="rId448"/>
    <hyperlink ref="F1139" r:id="rId449"/>
    <hyperlink ref="F1140" r:id="rId450"/>
    <hyperlink ref="F1141" r:id="rId451"/>
    <hyperlink ref="F1142" r:id="rId452"/>
    <hyperlink ref="F1143" r:id="rId453"/>
    <hyperlink ref="F1144" r:id="rId454"/>
    <hyperlink ref="F1145" r:id="rId455"/>
    <hyperlink ref="F1146" r:id="rId456"/>
    <hyperlink ref="F1147" r:id="rId457"/>
    <hyperlink ref="F1151" r:id="rId458"/>
    <hyperlink ref="F1153" r:id="rId459"/>
    <hyperlink ref="F1155" r:id="rId460"/>
    <hyperlink ref="F1156" r:id="rId461"/>
    <hyperlink ref="F1157" r:id="rId462"/>
    <hyperlink ref="F1159" r:id="rId463"/>
    <hyperlink ref="F1160" r:id="rId464"/>
    <hyperlink ref="F1161" r:id="rId465"/>
    <hyperlink ref="F1162" r:id="rId466"/>
    <hyperlink ref="F1163" r:id="rId467"/>
    <hyperlink ref="F1165" r:id="rId468"/>
    <hyperlink ref="F1166" r:id="rId469"/>
    <hyperlink ref="F1167" r:id="rId470"/>
    <hyperlink ref="F1168" r:id="rId471"/>
    <hyperlink ref="F1169" r:id="rId472"/>
    <hyperlink ref="F1171" r:id="rId473"/>
    <hyperlink ref="F1173" r:id="rId474"/>
    <hyperlink ref="F1175" r:id="rId475"/>
    <hyperlink ref="F1177" r:id="rId476"/>
    <hyperlink ref="F1178" r:id="rId477"/>
    <hyperlink ref="F1180" r:id="rId478"/>
    <hyperlink ref="F1183" r:id="rId479"/>
    <hyperlink ref="F1181" r:id="rId480"/>
    <hyperlink ref="F1182" r:id="rId481"/>
    <hyperlink ref="F1184" r:id="rId482"/>
    <hyperlink ref="F1185" r:id="rId483"/>
    <hyperlink ref="F1187" r:id="rId484"/>
    <hyperlink ref="F1186" r:id="rId485"/>
    <hyperlink ref="F1188" r:id="rId486"/>
    <hyperlink ref="F918" r:id="rId487"/>
    <hyperlink ref="F1189" r:id="rId488"/>
    <hyperlink ref="F1190" r:id="rId489"/>
    <hyperlink ref="F1191" r:id="rId490"/>
    <hyperlink ref="F351" r:id="rId491"/>
    <hyperlink ref="F1192" r:id="rId492"/>
    <hyperlink ref="F1193" r:id="rId493"/>
    <hyperlink ref="F1194" r:id="rId494"/>
    <hyperlink ref="F1195" r:id="rId495"/>
    <hyperlink ref="F1196" r:id="rId496"/>
    <hyperlink ref="F1197" r:id="rId497"/>
    <hyperlink ref="F1198" r:id="rId498"/>
    <hyperlink ref="F1199" r:id="rId499"/>
    <hyperlink ref="F1200" r:id="rId500"/>
    <hyperlink ref="F1201" r:id="rId501"/>
    <hyperlink ref="F1202" r:id="rId502"/>
    <hyperlink ref="F1203" r:id="rId503"/>
    <hyperlink ref="F1204" r:id="rId504"/>
    <hyperlink ref="F1205" r:id="rId505"/>
    <hyperlink ref="F1206" r:id="rId506"/>
    <hyperlink ref="F1207" r:id="rId507"/>
    <hyperlink ref="F1208" r:id="rId508"/>
    <hyperlink ref="F1209" r:id="rId509"/>
    <hyperlink ref="F1210" r:id="rId510"/>
    <hyperlink ref="F1211" r:id="rId511"/>
    <hyperlink ref="F1212" r:id="rId512"/>
    <hyperlink ref="F1213" r:id="rId513"/>
    <hyperlink ref="F1214" r:id="rId514"/>
    <hyperlink ref="F1215" r:id="rId515"/>
    <hyperlink ref="F1216" r:id="rId516"/>
    <hyperlink ref="F1217" r:id="rId517"/>
    <hyperlink ref="F1218" r:id="rId518"/>
    <hyperlink ref="F1222" r:id="rId519"/>
    <hyperlink ref="F1221" r:id="rId520"/>
    <hyperlink ref="F1223" r:id="rId521"/>
    <hyperlink ref="F1225" r:id="rId522"/>
    <hyperlink ref="F1226" r:id="rId523"/>
    <hyperlink ref="F1227" r:id="rId524"/>
    <hyperlink ref="F1229" r:id="rId525"/>
  </hyperlinks>
  <printOptions horizontalCentered="1"/>
  <pageMargins left="0.39370078740157483" right="0.70866141732283472" top="0.74803149606299213" bottom="0.74803149606299213" header="0.31496062992125984" footer="0.31496062992125984"/>
  <pageSetup paperSize="8" scale="34" fitToHeight="0" orientation="landscape" r:id="rId526"/>
  <headerFooter differentOddEven="1">
    <oddHeader xml:space="preserve">&amp;C&amp;"ＭＳ ゴシック,標準"&amp;18おかやま子育て応援宣言企業登録状況一覧表&amp;R
</oddHeader>
  </headerFooter>
  <legacyDrawing r:id="rId527"/>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K834:K856 K2:K557 K1025:K1891</xm:sqref>
        </x14:dataValidation>
        <x14:dataValidation type="list" allowBlank="1" showInputMessage="1" showErrorMessage="1">
          <x14:formula1>
            <xm:f>'C:\Users\kosodate-005\Desktop\[追加せよ.xlsx]登録状況'!#REF!</xm:f>
          </x14:formula1>
          <xm:sqref>K558:K589 K591:K833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M215"/>
  <sheetViews>
    <sheetView tabSelected="1" view="pageBreakPreview" zoomScale="75" zoomScaleNormal="78" zoomScaleSheetLayoutView="75" workbookViewId="0">
      <pane xSplit="1" ySplit="1" topLeftCell="B2" activePane="bottomRight" state="frozen"/>
      <selection pane="topRight" activeCell="B1" sqref="B1"/>
      <selection pane="bottomLeft" activeCell="A2" sqref="A2"/>
      <selection pane="bottomRight" activeCell="A215" sqref="A215:XFD216"/>
    </sheetView>
  </sheetViews>
  <sheetFormatPr defaultColWidth="9" defaultRowHeight="13"/>
  <cols>
    <col min="1" max="1" width="22.36328125" style="86" customWidth="1"/>
    <col min="2" max="2" width="7.26953125" style="88" customWidth="1"/>
    <col min="3" max="3" width="9.26953125" style="87" bestFit="1" customWidth="1"/>
    <col min="4" max="4" width="8.6328125" style="84" customWidth="1"/>
    <col min="5" max="5" width="11.6328125" style="87" customWidth="1"/>
    <col min="6" max="6" width="13.90625" style="86" customWidth="1"/>
    <col min="7" max="7" width="9.7265625" style="89" customWidth="1"/>
    <col min="8" max="8" width="8.90625" style="84" customWidth="1"/>
    <col min="9" max="9" width="8.453125" style="84" customWidth="1"/>
    <col min="10" max="10" width="10.36328125" style="87" customWidth="1"/>
    <col min="11" max="11" width="12.08984375" style="86" bestFit="1" customWidth="1"/>
    <col min="12" max="12" width="55.90625" style="86" customWidth="1"/>
    <col min="13" max="13" width="76.26953125" style="86" customWidth="1"/>
    <col min="14" max="16384" width="9" style="84"/>
  </cols>
  <sheetData>
    <row r="1" spans="1:13" s="87" customFormat="1" ht="52">
      <c r="A1" s="184" t="s">
        <v>105</v>
      </c>
      <c r="B1" s="135" t="s">
        <v>200</v>
      </c>
      <c r="C1" s="184" t="s">
        <v>2783</v>
      </c>
      <c r="D1" s="184" t="s">
        <v>1042</v>
      </c>
      <c r="E1" s="186" t="s">
        <v>89</v>
      </c>
      <c r="F1" s="184" t="s">
        <v>1846</v>
      </c>
      <c r="G1" s="187" t="s">
        <v>1063</v>
      </c>
      <c r="H1" s="184" t="s">
        <v>2784</v>
      </c>
      <c r="I1" s="184" t="s">
        <v>2775</v>
      </c>
      <c r="J1" s="186" t="s">
        <v>111</v>
      </c>
      <c r="K1" s="184" t="s">
        <v>161</v>
      </c>
      <c r="L1" s="184" t="s">
        <v>144</v>
      </c>
      <c r="M1" s="184" t="s">
        <v>341</v>
      </c>
    </row>
    <row r="2" spans="1:13" s="168" customFormat="1" ht="39">
      <c r="A2" s="57" t="s">
        <v>2688</v>
      </c>
      <c r="B2" s="57" t="s">
        <v>2687</v>
      </c>
      <c r="C2" s="167" t="s">
        <v>2810</v>
      </c>
      <c r="D2" s="57" t="s">
        <v>2689</v>
      </c>
      <c r="E2" s="57" t="s">
        <v>2466</v>
      </c>
      <c r="F2" s="195" t="s">
        <v>2695</v>
      </c>
      <c r="G2" s="152">
        <v>43524</v>
      </c>
      <c r="H2" s="57">
        <v>30043</v>
      </c>
      <c r="I2" s="94">
        <v>43707</v>
      </c>
      <c r="J2" s="142"/>
      <c r="K2" s="57" t="s">
        <v>2484</v>
      </c>
      <c r="L2" s="58" t="s">
        <v>2696</v>
      </c>
      <c r="M2" s="58" t="s">
        <v>2698</v>
      </c>
    </row>
    <row r="3" spans="1:13" ht="130">
      <c r="A3" s="95" t="s">
        <v>303</v>
      </c>
      <c r="B3" s="82" t="s">
        <v>359</v>
      </c>
      <c r="C3" s="167" t="s">
        <v>2800</v>
      </c>
      <c r="D3" s="93" t="s">
        <v>1510</v>
      </c>
      <c r="E3" s="82" t="s">
        <v>91</v>
      </c>
      <c r="F3" s="95" t="s">
        <v>1655</v>
      </c>
      <c r="G3" s="94">
        <v>40056</v>
      </c>
      <c r="H3" s="149">
        <v>21003</v>
      </c>
      <c r="I3" s="94">
        <v>43707</v>
      </c>
      <c r="J3" s="142" t="s">
        <v>1545</v>
      </c>
      <c r="K3" s="81" t="s">
        <v>190</v>
      </c>
      <c r="L3" s="81" t="s">
        <v>1183</v>
      </c>
      <c r="M3" s="81" t="s">
        <v>1184</v>
      </c>
    </row>
    <row r="4" spans="1:13" ht="91">
      <c r="A4" s="95" t="s">
        <v>281</v>
      </c>
      <c r="B4" s="82" t="s">
        <v>336</v>
      </c>
      <c r="C4" s="167" t="s">
        <v>2802</v>
      </c>
      <c r="D4" s="93" t="s">
        <v>2544</v>
      </c>
      <c r="E4" s="82" t="s">
        <v>91</v>
      </c>
      <c r="F4" s="95" t="s">
        <v>1703</v>
      </c>
      <c r="G4" s="94">
        <v>39665</v>
      </c>
      <c r="H4" s="149">
        <v>20030</v>
      </c>
      <c r="I4" s="94">
        <v>43707</v>
      </c>
      <c r="J4" s="142" t="s">
        <v>1544</v>
      </c>
      <c r="K4" s="81" t="s">
        <v>190</v>
      </c>
      <c r="L4" s="81" t="s">
        <v>1128</v>
      </c>
      <c r="M4" s="81" t="s">
        <v>2699</v>
      </c>
    </row>
    <row r="5" spans="1:13" ht="65">
      <c r="A5" s="81" t="s">
        <v>2515</v>
      </c>
      <c r="B5" s="82" t="s">
        <v>2518</v>
      </c>
      <c r="C5" s="167" t="s">
        <v>2804</v>
      </c>
      <c r="D5" s="93" t="s">
        <v>2516</v>
      </c>
      <c r="E5" s="82" t="s">
        <v>96</v>
      </c>
      <c r="F5" s="61" t="s">
        <v>2517</v>
      </c>
      <c r="G5" s="150">
        <v>42978</v>
      </c>
      <c r="H5" s="149">
        <v>29023</v>
      </c>
      <c r="I5" s="94">
        <v>43707</v>
      </c>
      <c r="J5" s="90" t="s">
        <v>2954</v>
      </c>
      <c r="K5" s="81" t="s">
        <v>119</v>
      </c>
      <c r="L5" s="146" t="s">
        <v>2520</v>
      </c>
      <c r="M5" s="81" t="s">
        <v>2519</v>
      </c>
    </row>
    <row r="6" spans="1:13" s="168" customFormat="1" ht="65">
      <c r="A6" s="57" t="s">
        <v>2581</v>
      </c>
      <c r="B6" s="57" t="s">
        <v>2580</v>
      </c>
      <c r="C6" s="167" t="s">
        <v>2805</v>
      </c>
      <c r="D6" s="57" t="s">
        <v>2582</v>
      </c>
      <c r="E6" s="179" t="s">
        <v>2466</v>
      </c>
      <c r="F6" s="147" t="s">
        <v>2590</v>
      </c>
      <c r="G6" s="152">
        <v>43159</v>
      </c>
      <c r="H6" s="57">
        <v>29061</v>
      </c>
      <c r="I6" s="94">
        <v>43707</v>
      </c>
      <c r="J6" s="142" t="s">
        <v>6088</v>
      </c>
      <c r="K6" s="57" t="s">
        <v>2471</v>
      </c>
      <c r="L6" s="58" t="s">
        <v>2587</v>
      </c>
      <c r="M6" s="58" t="s">
        <v>2591</v>
      </c>
    </row>
    <row r="7" spans="1:13" ht="195">
      <c r="A7" s="81" t="s">
        <v>2806</v>
      </c>
      <c r="B7" s="82" t="s">
        <v>2595</v>
      </c>
      <c r="C7" s="167" t="s">
        <v>2807</v>
      </c>
      <c r="D7" s="93" t="s">
        <v>2596</v>
      </c>
      <c r="E7" s="179" t="s">
        <v>2466</v>
      </c>
      <c r="F7" s="61" t="s">
        <v>2599</v>
      </c>
      <c r="G7" s="57" t="s">
        <v>2597</v>
      </c>
      <c r="H7" s="57">
        <v>29065</v>
      </c>
      <c r="I7" s="94">
        <v>43738</v>
      </c>
      <c r="J7" s="90" t="s">
        <v>6886</v>
      </c>
      <c r="K7" s="81" t="s">
        <v>2411</v>
      </c>
      <c r="L7" s="81" t="s">
        <v>2600</v>
      </c>
      <c r="M7" s="81" t="s">
        <v>2601</v>
      </c>
    </row>
    <row r="8" spans="1:13" s="83" customFormat="1" ht="65">
      <c r="A8" s="81" t="s">
        <v>1571</v>
      </c>
      <c r="B8" s="82" t="s">
        <v>1590</v>
      </c>
      <c r="C8" s="167" t="s">
        <v>2808</v>
      </c>
      <c r="D8" s="100" t="s">
        <v>1598</v>
      </c>
      <c r="E8" s="82" t="e">
        <f>LEFT(#REF!,3)</f>
        <v>#REF!</v>
      </c>
      <c r="F8" s="81" t="s">
        <v>1887</v>
      </c>
      <c r="G8" s="94">
        <v>41995</v>
      </c>
      <c r="H8" s="57">
        <v>26025</v>
      </c>
      <c r="I8" s="94">
        <v>43738</v>
      </c>
      <c r="J8" s="90"/>
      <c r="K8" s="81" t="s">
        <v>121</v>
      </c>
      <c r="L8" s="81" t="s">
        <v>1591</v>
      </c>
      <c r="M8" s="81" t="s">
        <v>1572</v>
      </c>
    </row>
    <row r="9" spans="1:13" ht="65">
      <c r="A9" s="81" t="s">
        <v>2382</v>
      </c>
      <c r="B9" s="82" t="s">
        <v>2381</v>
      </c>
      <c r="C9" s="167" t="s">
        <v>2822</v>
      </c>
      <c r="D9" s="93" t="s">
        <v>2383</v>
      </c>
      <c r="E9" s="90" t="s">
        <v>2372</v>
      </c>
      <c r="F9" s="61" t="s">
        <v>2811</v>
      </c>
      <c r="G9" s="94" t="s">
        <v>2378</v>
      </c>
      <c r="H9" s="57">
        <v>28020</v>
      </c>
      <c r="I9" s="152">
        <v>43769</v>
      </c>
      <c r="J9" s="90"/>
      <c r="K9" s="81" t="s">
        <v>2125</v>
      </c>
      <c r="L9" s="81" t="s">
        <v>2384</v>
      </c>
      <c r="M9" s="81" t="s">
        <v>2386</v>
      </c>
    </row>
    <row r="10" spans="1:13" ht="91">
      <c r="A10" s="114" t="s">
        <v>448</v>
      </c>
      <c r="B10" s="82" t="s">
        <v>1979</v>
      </c>
      <c r="C10" s="167" t="s">
        <v>2823</v>
      </c>
      <c r="D10" s="100" t="s">
        <v>449</v>
      </c>
      <c r="E10" s="90" t="s">
        <v>1993</v>
      </c>
      <c r="F10" s="114" t="s">
        <v>1737</v>
      </c>
      <c r="G10" s="94">
        <v>40787</v>
      </c>
      <c r="H10" s="149">
        <v>23010</v>
      </c>
      <c r="I10" s="152">
        <v>43769</v>
      </c>
      <c r="J10" s="90" t="s">
        <v>1549</v>
      </c>
      <c r="K10" s="81" t="s">
        <v>590</v>
      </c>
      <c r="L10" s="81" t="s">
        <v>1261</v>
      </c>
      <c r="M10" s="81" t="s">
        <v>1262</v>
      </c>
    </row>
    <row r="11" spans="1:13" ht="78">
      <c r="A11" s="114" t="s">
        <v>2825</v>
      </c>
      <c r="B11" s="82" t="s">
        <v>660</v>
      </c>
      <c r="C11" s="167" t="s">
        <v>2824</v>
      </c>
      <c r="D11" s="100" t="s">
        <v>698</v>
      </c>
      <c r="E11" s="90" t="s">
        <v>699</v>
      </c>
      <c r="F11" s="143" t="s">
        <v>2797</v>
      </c>
      <c r="G11" s="94">
        <v>40918</v>
      </c>
      <c r="H11" s="90">
        <v>23122</v>
      </c>
      <c r="I11" s="152">
        <v>43769</v>
      </c>
      <c r="J11" s="90" t="s">
        <v>5002</v>
      </c>
      <c r="K11" s="81" t="s">
        <v>145</v>
      </c>
      <c r="L11" s="81" t="s">
        <v>2413</v>
      </c>
      <c r="M11" s="81" t="s">
        <v>2798</v>
      </c>
    </row>
    <row r="12" spans="1:13" ht="52">
      <c r="A12" s="81" t="s">
        <v>2875</v>
      </c>
      <c r="B12" s="82" t="s">
        <v>2154</v>
      </c>
      <c r="C12" s="167" t="s">
        <v>2852</v>
      </c>
      <c r="D12" s="93" t="s">
        <v>1600</v>
      </c>
      <c r="E12" s="90" t="s">
        <v>2099</v>
      </c>
      <c r="F12" s="81"/>
      <c r="G12" s="94">
        <v>42383</v>
      </c>
      <c r="H12" s="90" t="s">
        <v>2873</v>
      </c>
      <c r="I12" s="166" t="s">
        <v>2871</v>
      </c>
      <c r="J12" s="90"/>
      <c r="K12" s="81" t="s">
        <v>163</v>
      </c>
      <c r="L12" s="81" t="s">
        <v>2854</v>
      </c>
      <c r="M12" s="81" t="s">
        <v>1307</v>
      </c>
    </row>
    <row r="13" spans="1:13" ht="78">
      <c r="A13" s="81" t="s">
        <v>2769</v>
      </c>
      <c r="B13" s="82" t="s">
        <v>2770</v>
      </c>
      <c r="C13" s="167" t="s">
        <v>2853</v>
      </c>
      <c r="D13" s="93" t="s">
        <v>2446</v>
      </c>
      <c r="E13" s="57" t="s">
        <v>718</v>
      </c>
      <c r="F13" s="195" t="s">
        <v>2771</v>
      </c>
      <c r="G13" s="152">
        <v>43679</v>
      </c>
      <c r="H13" s="90" t="s">
        <v>2874</v>
      </c>
      <c r="I13" s="166" t="s">
        <v>2872</v>
      </c>
      <c r="J13" s="90"/>
      <c r="K13" s="81" t="s">
        <v>119</v>
      </c>
      <c r="L13" s="81" t="s">
        <v>2772</v>
      </c>
      <c r="M13" s="81" t="s">
        <v>2773</v>
      </c>
    </row>
    <row r="14" spans="1:13" s="168" customFormat="1" ht="91">
      <c r="A14" s="57" t="s">
        <v>2627</v>
      </c>
      <c r="B14" s="57" t="s">
        <v>2887</v>
      </c>
      <c r="C14" s="167" t="s">
        <v>2945</v>
      </c>
      <c r="D14" s="57" t="s">
        <v>2633</v>
      </c>
      <c r="E14" s="57" t="s">
        <v>2628</v>
      </c>
      <c r="F14" s="195" t="s">
        <v>2637</v>
      </c>
      <c r="G14" s="57" t="s">
        <v>2641</v>
      </c>
      <c r="H14" s="181">
        <v>30022</v>
      </c>
      <c r="I14" s="166" t="s">
        <v>2946</v>
      </c>
      <c r="J14" s="142" t="s">
        <v>5585</v>
      </c>
      <c r="K14" s="57" t="s">
        <v>2463</v>
      </c>
      <c r="L14" s="58" t="s">
        <v>2629</v>
      </c>
      <c r="M14" s="58" t="s">
        <v>2630</v>
      </c>
    </row>
    <row r="15" spans="1:13" ht="78">
      <c r="A15" s="81" t="s">
        <v>2785</v>
      </c>
      <c r="B15" s="82" t="s">
        <v>2786</v>
      </c>
      <c r="C15" s="167" t="s">
        <v>2948</v>
      </c>
      <c r="D15" s="93" t="s">
        <v>2787</v>
      </c>
      <c r="E15" s="57" t="s">
        <v>2788</v>
      </c>
      <c r="F15" s="195" t="s">
        <v>2789</v>
      </c>
      <c r="G15" s="152">
        <v>43726</v>
      </c>
      <c r="H15" s="142" t="s">
        <v>2762</v>
      </c>
      <c r="I15" s="166" t="s">
        <v>2947</v>
      </c>
      <c r="J15" s="90"/>
      <c r="K15" s="81" t="s">
        <v>190</v>
      </c>
      <c r="L15" s="81" t="s">
        <v>6708</v>
      </c>
      <c r="M15" s="81" t="s">
        <v>2790</v>
      </c>
    </row>
    <row r="16" spans="1:13" ht="52">
      <c r="A16" s="81" t="s">
        <v>2249</v>
      </c>
      <c r="B16" s="82" t="s">
        <v>2248</v>
      </c>
      <c r="C16" s="167" t="s">
        <v>2951</v>
      </c>
      <c r="D16" s="93" t="s">
        <v>2250</v>
      </c>
      <c r="E16" s="57" t="s">
        <v>2302</v>
      </c>
      <c r="F16" s="195" t="s">
        <v>2949</v>
      </c>
      <c r="G16" s="152">
        <v>42444</v>
      </c>
      <c r="H16" s="57">
        <v>27066</v>
      </c>
      <c r="I16" s="94">
        <v>43882</v>
      </c>
      <c r="J16" s="90" t="s">
        <v>2952</v>
      </c>
      <c r="K16" s="81" t="s">
        <v>125</v>
      </c>
      <c r="L16" s="81" t="s">
        <v>6707</v>
      </c>
      <c r="M16" s="81" t="s">
        <v>2950</v>
      </c>
    </row>
    <row r="17" spans="1:13" ht="409.5">
      <c r="A17" s="81" t="s">
        <v>2367</v>
      </c>
      <c r="B17" s="82" t="s">
        <v>2069</v>
      </c>
      <c r="C17" s="167" t="s">
        <v>2956</v>
      </c>
      <c r="D17" s="93" t="s">
        <v>841</v>
      </c>
      <c r="E17" s="90" t="s">
        <v>1997</v>
      </c>
      <c r="F17" s="61" t="s">
        <v>2194</v>
      </c>
      <c r="G17" s="94">
        <v>42342</v>
      </c>
      <c r="H17" s="57">
        <v>27041</v>
      </c>
      <c r="I17" s="152">
        <v>43889</v>
      </c>
      <c r="J17" s="90" t="s">
        <v>2270</v>
      </c>
      <c r="K17" s="81" t="s">
        <v>125</v>
      </c>
      <c r="L17" s="81" t="s">
        <v>6713</v>
      </c>
      <c r="M17" s="81" t="s">
        <v>2254</v>
      </c>
    </row>
    <row r="18" spans="1:13" s="83" customFormat="1" ht="156">
      <c r="A18" s="81" t="s">
        <v>1075</v>
      </c>
      <c r="B18" s="82" t="s">
        <v>1074</v>
      </c>
      <c r="C18" s="167" t="s">
        <v>2958</v>
      </c>
      <c r="D18" s="100" t="s">
        <v>1076</v>
      </c>
      <c r="E18" s="90" t="s">
        <v>1993</v>
      </c>
      <c r="F18" s="81" t="s">
        <v>1872</v>
      </c>
      <c r="G18" s="94">
        <v>41892</v>
      </c>
      <c r="H18" s="90">
        <v>26004</v>
      </c>
      <c r="I18" s="166" t="s">
        <v>2960</v>
      </c>
      <c r="J18" s="90" t="s">
        <v>1961</v>
      </c>
      <c r="K18" s="81" t="s">
        <v>130</v>
      </c>
      <c r="L18" s="81" t="s">
        <v>2961</v>
      </c>
      <c r="M18" s="81" t="s">
        <v>1921</v>
      </c>
    </row>
    <row r="19" spans="1:13" ht="130">
      <c r="A19" s="81" t="s">
        <v>2998</v>
      </c>
      <c r="B19" s="82" t="s">
        <v>2994</v>
      </c>
      <c r="C19" s="167" t="s">
        <v>2993</v>
      </c>
      <c r="D19" s="93" t="s">
        <v>2373</v>
      </c>
      <c r="E19" s="57" t="s">
        <v>1995</v>
      </c>
      <c r="F19" s="195" t="s">
        <v>2995</v>
      </c>
      <c r="G19" s="152">
        <v>44012</v>
      </c>
      <c r="H19" s="196" t="s">
        <v>3004</v>
      </c>
      <c r="I19" s="166" t="s">
        <v>3005</v>
      </c>
      <c r="J19" s="90"/>
      <c r="K19" s="81" t="s">
        <v>119</v>
      </c>
      <c r="L19" s="81" t="s">
        <v>2996</v>
      </c>
      <c r="M19" s="81" t="s">
        <v>2997</v>
      </c>
    </row>
    <row r="20" spans="1:13" ht="104">
      <c r="A20" s="81" t="s">
        <v>2999</v>
      </c>
      <c r="B20" s="82" t="s">
        <v>3000</v>
      </c>
      <c r="C20" s="167" t="s">
        <v>3009</v>
      </c>
      <c r="D20" s="93" t="s">
        <v>2373</v>
      </c>
      <c r="E20" s="57" t="s">
        <v>1995</v>
      </c>
      <c r="F20" s="195" t="s">
        <v>3001</v>
      </c>
      <c r="G20" s="152">
        <v>44012</v>
      </c>
      <c r="H20" s="196" t="s">
        <v>3008</v>
      </c>
      <c r="I20" s="166" t="s">
        <v>3007</v>
      </c>
      <c r="J20" s="90"/>
      <c r="K20" s="81" t="s">
        <v>121</v>
      </c>
      <c r="L20" s="81" t="s">
        <v>3002</v>
      </c>
      <c r="M20" s="81" t="s">
        <v>3003</v>
      </c>
    </row>
    <row r="21" spans="1:13" ht="65">
      <c r="A21" s="58" t="s">
        <v>2442</v>
      </c>
      <c r="B21" s="82" t="s">
        <v>2441</v>
      </c>
      <c r="C21" s="167" t="s">
        <v>3011</v>
      </c>
      <c r="D21" s="93" t="s">
        <v>2443</v>
      </c>
      <c r="E21" s="142" t="s">
        <v>138</v>
      </c>
      <c r="F21" s="61" t="s">
        <v>2444</v>
      </c>
      <c r="G21" s="94" t="s">
        <v>2445</v>
      </c>
      <c r="H21" s="140">
        <v>28047</v>
      </c>
      <c r="I21" s="166" t="s">
        <v>3007</v>
      </c>
      <c r="J21" s="90"/>
      <c r="K21" s="58" t="s">
        <v>2125</v>
      </c>
      <c r="L21" s="58" t="s">
        <v>2447</v>
      </c>
      <c r="M21" s="81" t="s">
        <v>2448</v>
      </c>
    </row>
    <row r="22" spans="1:13" ht="91">
      <c r="A22" s="81" t="s">
        <v>3012</v>
      </c>
      <c r="B22" s="82" t="s">
        <v>3013</v>
      </c>
      <c r="C22" s="167" t="s">
        <v>3018</v>
      </c>
      <c r="D22" s="93" t="s">
        <v>3014</v>
      </c>
      <c r="E22" s="57" t="s">
        <v>186</v>
      </c>
      <c r="F22" s="195" t="s">
        <v>3015</v>
      </c>
      <c r="G22" s="152">
        <v>44074</v>
      </c>
      <c r="H22" s="57" t="s">
        <v>2977</v>
      </c>
      <c r="I22" s="166" t="s">
        <v>3019</v>
      </c>
      <c r="J22" s="90"/>
      <c r="K22" s="81" t="s">
        <v>130</v>
      </c>
      <c r="L22" s="81" t="s">
        <v>3017</v>
      </c>
      <c r="M22" s="81" t="s">
        <v>3016</v>
      </c>
    </row>
    <row r="23" spans="1:13" ht="39">
      <c r="A23" s="95" t="s">
        <v>5696</v>
      </c>
      <c r="B23" s="82" t="s">
        <v>255</v>
      </c>
      <c r="C23" s="167" t="s">
        <v>3020</v>
      </c>
      <c r="D23" s="93" t="s">
        <v>58</v>
      </c>
      <c r="E23" s="90" t="s">
        <v>1991</v>
      </c>
      <c r="F23" s="95" t="s">
        <v>1638</v>
      </c>
      <c r="G23" s="94">
        <v>39512</v>
      </c>
      <c r="H23" s="90">
        <v>19045</v>
      </c>
      <c r="I23" s="166" t="s">
        <v>3025</v>
      </c>
      <c r="J23" s="90"/>
      <c r="K23" s="81" t="s">
        <v>1474</v>
      </c>
      <c r="L23" s="81" t="s">
        <v>2845</v>
      </c>
      <c r="M23" s="81" t="s">
        <v>2846</v>
      </c>
    </row>
    <row r="24" spans="1:13" ht="65">
      <c r="A24" s="81" t="s">
        <v>3027</v>
      </c>
      <c r="B24" s="82" t="s">
        <v>3028</v>
      </c>
      <c r="C24" s="167" t="s">
        <v>3021</v>
      </c>
      <c r="D24" s="93" t="s">
        <v>3029</v>
      </c>
      <c r="E24" s="57" t="s">
        <v>1995</v>
      </c>
      <c r="F24" s="195" t="s">
        <v>3030</v>
      </c>
      <c r="G24" s="152">
        <v>44104</v>
      </c>
      <c r="H24" s="57" t="s">
        <v>2979</v>
      </c>
      <c r="I24" s="166" t="s">
        <v>3025</v>
      </c>
      <c r="J24" s="90"/>
      <c r="K24" s="81" t="s">
        <v>1473</v>
      </c>
      <c r="L24" s="81" t="s">
        <v>3032</v>
      </c>
      <c r="M24" s="81" t="s">
        <v>3031</v>
      </c>
    </row>
    <row r="25" spans="1:13" ht="78">
      <c r="A25" s="81" t="s">
        <v>2962</v>
      </c>
      <c r="B25" s="82" t="s">
        <v>2720</v>
      </c>
      <c r="C25" s="167" t="s">
        <v>3022</v>
      </c>
      <c r="D25" s="93" t="s">
        <v>2721</v>
      </c>
      <c r="E25" s="57" t="s">
        <v>2372</v>
      </c>
      <c r="F25" s="195" t="s">
        <v>2722</v>
      </c>
      <c r="G25" s="152">
        <v>43616</v>
      </c>
      <c r="H25" s="57" t="s">
        <v>2963</v>
      </c>
      <c r="I25" s="166" t="s">
        <v>3025</v>
      </c>
      <c r="J25" s="90"/>
      <c r="K25" s="81" t="s">
        <v>146</v>
      </c>
      <c r="L25" s="81" t="s">
        <v>2723</v>
      </c>
      <c r="M25" s="81" t="s">
        <v>2724</v>
      </c>
    </row>
    <row r="26" spans="1:13" ht="65">
      <c r="A26" s="81" t="s">
        <v>2714</v>
      </c>
      <c r="B26" s="82" t="s">
        <v>2713</v>
      </c>
      <c r="C26" s="167" t="s">
        <v>3023</v>
      </c>
      <c r="D26" s="93" t="s">
        <v>2715</v>
      </c>
      <c r="E26" s="57" t="s">
        <v>2716</v>
      </c>
      <c r="F26" s="61" t="s">
        <v>2717</v>
      </c>
      <c r="G26" s="152">
        <v>43616</v>
      </c>
      <c r="H26" s="57" t="s">
        <v>2706</v>
      </c>
      <c r="I26" s="166" t="s">
        <v>3025</v>
      </c>
      <c r="J26" s="90"/>
      <c r="K26" s="81" t="s">
        <v>2468</v>
      </c>
      <c r="L26" s="81" t="s">
        <v>2718</v>
      </c>
      <c r="M26" s="81" t="s">
        <v>2719</v>
      </c>
    </row>
    <row r="27" spans="1:13" s="168" customFormat="1" ht="78">
      <c r="A27" s="57" t="s">
        <v>2575</v>
      </c>
      <c r="B27" s="57" t="s">
        <v>2569</v>
      </c>
      <c r="C27" s="167" t="s">
        <v>3024</v>
      </c>
      <c r="D27" s="57" t="s">
        <v>2565</v>
      </c>
      <c r="E27" s="57" t="s">
        <v>2094</v>
      </c>
      <c r="F27" s="195" t="s">
        <v>2566</v>
      </c>
      <c r="G27" s="57" t="s">
        <v>2578</v>
      </c>
      <c r="H27" s="142">
        <v>29047</v>
      </c>
      <c r="I27" s="166" t="s">
        <v>3025</v>
      </c>
      <c r="J27" s="142" t="s">
        <v>5002</v>
      </c>
      <c r="K27" s="57" t="s">
        <v>2463</v>
      </c>
      <c r="L27" s="58" t="s">
        <v>7724</v>
      </c>
      <c r="M27" s="58" t="s">
        <v>2576</v>
      </c>
    </row>
    <row r="28" spans="1:13" ht="39">
      <c r="A28" s="95" t="s">
        <v>2474</v>
      </c>
      <c r="B28" s="82" t="s">
        <v>2473</v>
      </c>
      <c r="C28" s="167" t="s">
        <v>3041</v>
      </c>
      <c r="D28" s="93" t="s">
        <v>2475</v>
      </c>
      <c r="E28" s="90" t="s">
        <v>2094</v>
      </c>
      <c r="F28" s="61" t="s">
        <v>2487</v>
      </c>
      <c r="G28" s="94" t="s">
        <v>2485</v>
      </c>
      <c r="H28" s="196" t="s">
        <v>3039</v>
      </c>
      <c r="I28" s="166" t="s">
        <v>3043</v>
      </c>
      <c r="J28" s="142"/>
      <c r="K28" s="81" t="s">
        <v>2468</v>
      </c>
      <c r="L28" s="81" t="s">
        <v>7722</v>
      </c>
      <c r="M28" s="81" t="s">
        <v>2476</v>
      </c>
    </row>
    <row r="29" spans="1:13" s="168" customFormat="1" ht="65">
      <c r="A29" s="58" t="s">
        <v>2592</v>
      </c>
      <c r="B29" s="57" t="s">
        <v>2936</v>
      </c>
      <c r="C29" s="167" t="s">
        <v>3042</v>
      </c>
      <c r="D29" s="57" t="s">
        <v>2558</v>
      </c>
      <c r="E29" s="90" t="s">
        <v>1995</v>
      </c>
      <c r="F29" s="195" t="s">
        <v>2588</v>
      </c>
      <c r="G29" s="57" t="s">
        <v>2586</v>
      </c>
      <c r="H29" s="196" t="s">
        <v>3040</v>
      </c>
      <c r="I29" s="166" t="s">
        <v>3043</v>
      </c>
      <c r="J29" s="142" t="s">
        <v>5002</v>
      </c>
      <c r="K29" s="57" t="s">
        <v>2482</v>
      </c>
      <c r="L29" s="58" t="s">
        <v>7723</v>
      </c>
      <c r="M29" s="58" t="s">
        <v>2589</v>
      </c>
    </row>
    <row r="30" spans="1:13" ht="26">
      <c r="A30" s="81" t="s">
        <v>3033</v>
      </c>
      <c r="B30" s="82" t="s">
        <v>3034</v>
      </c>
      <c r="C30" s="167" t="s">
        <v>3045</v>
      </c>
      <c r="D30" s="93" t="s">
        <v>3035</v>
      </c>
      <c r="E30" s="57" t="s">
        <v>186</v>
      </c>
      <c r="F30" s="195" t="s">
        <v>3036</v>
      </c>
      <c r="G30" s="152">
        <v>44104</v>
      </c>
      <c r="H30" s="57" t="s">
        <v>2981</v>
      </c>
      <c r="I30" s="166" t="s">
        <v>3049</v>
      </c>
      <c r="J30" s="90"/>
      <c r="K30" s="81" t="s">
        <v>165</v>
      </c>
      <c r="L30" s="81" t="s">
        <v>3037</v>
      </c>
      <c r="M30" s="81" t="s">
        <v>3038</v>
      </c>
    </row>
    <row r="31" spans="1:13" s="168" customFormat="1" ht="52">
      <c r="A31" s="57" t="s">
        <v>2708</v>
      </c>
      <c r="B31" s="57" t="s">
        <v>5536</v>
      </c>
      <c r="C31" s="167" t="s">
        <v>3046</v>
      </c>
      <c r="D31" s="57" t="s">
        <v>2709</v>
      </c>
      <c r="E31" s="57" t="s">
        <v>2466</v>
      </c>
      <c r="F31" s="195" t="s">
        <v>2710</v>
      </c>
      <c r="G31" s="152">
        <v>43616</v>
      </c>
      <c r="H31" s="57" t="s">
        <v>2704</v>
      </c>
      <c r="I31" s="166" t="s">
        <v>3049</v>
      </c>
      <c r="J31" s="142" t="s">
        <v>5585</v>
      </c>
      <c r="K31" s="57" t="s">
        <v>119</v>
      </c>
      <c r="L31" s="58" t="s">
        <v>2711</v>
      </c>
      <c r="M31" s="58" t="s">
        <v>2712</v>
      </c>
    </row>
    <row r="32" spans="1:13" ht="52">
      <c r="A32" s="81" t="s">
        <v>2776</v>
      </c>
      <c r="B32" s="82" t="s">
        <v>2777</v>
      </c>
      <c r="C32" s="167" t="s">
        <v>3047</v>
      </c>
      <c r="D32" s="93" t="s">
        <v>2778</v>
      </c>
      <c r="E32" s="57" t="s">
        <v>90</v>
      </c>
      <c r="F32" s="195" t="s">
        <v>2779</v>
      </c>
      <c r="G32" s="152">
        <v>43707</v>
      </c>
      <c r="H32" s="57" t="s">
        <v>2760</v>
      </c>
      <c r="I32" s="166" t="s">
        <v>3049</v>
      </c>
      <c r="J32" s="90"/>
      <c r="K32" s="81" t="s">
        <v>145</v>
      </c>
      <c r="L32" s="81" t="s">
        <v>2780</v>
      </c>
      <c r="M32" s="81" t="s">
        <v>2781</v>
      </c>
    </row>
    <row r="33" spans="1:13" ht="78">
      <c r="A33" s="81" t="s">
        <v>1970</v>
      </c>
      <c r="B33" s="82" t="s">
        <v>1969</v>
      </c>
      <c r="C33" s="167" t="s">
        <v>3048</v>
      </c>
      <c r="D33" s="100" t="s">
        <v>143</v>
      </c>
      <c r="E33" s="90" t="s">
        <v>186</v>
      </c>
      <c r="F33" s="81" t="s">
        <v>1971</v>
      </c>
      <c r="G33" s="94">
        <v>42102</v>
      </c>
      <c r="H33" s="90">
        <v>27003</v>
      </c>
      <c r="I33" s="166" t="s">
        <v>3049</v>
      </c>
      <c r="J33" s="90"/>
      <c r="K33" s="81" t="s">
        <v>132</v>
      </c>
      <c r="L33" s="81" t="s">
        <v>6721</v>
      </c>
      <c r="M33" s="81" t="s">
        <v>1972</v>
      </c>
    </row>
    <row r="34" spans="1:13" ht="78">
      <c r="A34" s="95" t="s">
        <v>289</v>
      </c>
      <c r="B34" s="82" t="s">
        <v>414</v>
      </c>
      <c r="C34" s="167" t="s">
        <v>3061</v>
      </c>
      <c r="D34" s="93" t="s">
        <v>32</v>
      </c>
      <c r="E34" s="90" t="s">
        <v>90</v>
      </c>
      <c r="F34" s="95" t="s">
        <v>1726</v>
      </c>
      <c r="G34" s="94">
        <v>39777</v>
      </c>
      <c r="H34" s="90">
        <v>20057</v>
      </c>
      <c r="I34" s="166" t="s">
        <v>3060</v>
      </c>
      <c r="J34" s="90"/>
      <c r="K34" s="81" t="s">
        <v>148</v>
      </c>
      <c r="L34" s="81" t="s">
        <v>1541</v>
      </c>
      <c r="M34" s="81" t="s">
        <v>1144</v>
      </c>
    </row>
    <row r="35" spans="1:13" ht="78">
      <c r="A35" s="81" t="s">
        <v>4254</v>
      </c>
      <c r="B35" s="145" t="s">
        <v>4255</v>
      </c>
      <c r="C35" s="167" t="s">
        <v>4935</v>
      </c>
      <c r="D35" s="93" t="s">
        <v>4256</v>
      </c>
      <c r="E35" s="57" t="s">
        <v>93</v>
      </c>
      <c r="F35" s="61" t="s">
        <v>4257</v>
      </c>
      <c r="G35" s="152">
        <v>44175</v>
      </c>
      <c r="H35" s="142" t="s">
        <v>2991</v>
      </c>
      <c r="I35" s="166" t="s">
        <v>4941</v>
      </c>
      <c r="J35" s="157"/>
      <c r="K35" s="81" t="s">
        <v>2043</v>
      </c>
      <c r="L35" s="81" t="s">
        <v>4840</v>
      </c>
      <c r="M35" s="81" t="s">
        <v>4258</v>
      </c>
    </row>
    <row r="36" spans="1:13" ht="78">
      <c r="A36" s="81" t="s">
        <v>2389</v>
      </c>
      <c r="B36" s="145" t="s">
        <v>2427</v>
      </c>
      <c r="C36" s="167" t="s">
        <v>4936</v>
      </c>
      <c r="D36" s="93" t="s">
        <v>2428</v>
      </c>
      <c r="E36" s="90" t="s">
        <v>2390</v>
      </c>
      <c r="F36" s="61" t="s">
        <v>2429</v>
      </c>
      <c r="G36" s="94" t="s">
        <v>2421</v>
      </c>
      <c r="H36" s="90">
        <v>28025</v>
      </c>
      <c r="I36" s="166" t="s">
        <v>4941</v>
      </c>
      <c r="J36" s="157"/>
      <c r="K36" s="81" t="s">
        <v>2408</v>
      </c>
      <c r="L36" s="81" t="s">
        <v>4692</v>
      </c>
      <c r="M36" s="81" t="s">
        <v>2430</v>
      </c>
    </row>
    <row r="37" spans="1:13" ht="117">
      <c r="A37" s="81" t="s">
        <v>4985</v>
      </c>
      <c r="B37" s="82" t="s">
        <v>2899</v>
      </c>
      <c r="C37" s="167" t="s">
        <v>4992</v>
      </c>
      <c r="D37" s="93" t="s">
        <v>4986</v>
      </c>
      <c r="E37" s="57" t="s">
        <v>4987</v>
      </c>
      <c r="F37" s="195" t="s">
        <v>4988</v>
      </c>
      <c r="G37" s="152" t="s">
        <v>4989</v>
      </c>
      <c r="H37" s="142">
        <v>29037</v>
      </c>
      <c r="I37" s="94">
        <v>44253</v>
      </c>
      <c r="J37" s="90"/>
      <c r="K37" s="81" t="s">
        <v>2102</v>
      </c>
      <c r="L37" s="81" t="s">
        <v>4990</v>
      </c>
      <c r="M37" s="81" t="s">
        <v>4991</v>
      </c>
    </row>
    <row r="38" spans="1:13" ht="39">
      <c r="A38" s="95" t="s">
        <v>260</v>
      </c>
      <c r="B38" s="145" t="s">
        <v>245</v>
      </c>
      <c r="C38" s="167" t="s">
        <v>4993</v>
      </c>
      <c r="D38" s="93" t="s">
        <v>49</v>
      </c>
      <c r="E38" s="90" t="s">
        <v>1994</v>
      </c>
      <c r="F38" s="95" t="s">
        <v>1624</v>
      </c>
      <c r="G38" s="94">
        <v>39421</v>
      </c>
      <c r="H38" s="90">
        <v>19025</v>
      </c>
      <c r="I38" s="166" t="s">
        <v>4994</v>
      </c>
      <c r="J38" s="157"/>
      <c r="K38" s="81" t="s">
        <v>150</v>
      </c>
      <c r="L38" s="81" t="s">
        <v>4298</v>
      </c>
      <c r="M38" s="81" t="s">
        <v>4902</v>
      </c>
    </row>
    <row r="39" spans="1:13" s="83" customFormat="1" ht="52">
      <c r="A39" s="105" t="s">
        <v>977</v>
      </c>
      <c r="B39" s="145" t="s">
        <v>1048</v>
      </c>
      <c r="C39" s="167" t="s">
        <v>5009</v>
      </c>
      <c r="D39" s="104" t="s">
        <v>976</v>
      </c>
      <c r="E39" s="92" t="s">
        <v>1993</v>
      </c>
      <c r="F39" s="136" t="s">
        <v>2251</v>
      </c>
      <c r="G39" s="94">
        <v>41159</v>
      </c>
      <c r="H39" s="92">
        <v>24007</v>
      </c>
      <c r="I39" s="166" t="s">
        <v>5036</v>
      </c>
      <c r="J39" s="157"/>
      <c r="K39" s="106" t="s">
        <v>145</v>
      </c>
      <c r="L39" s="154" t="s">
        <v>3073</v>
      </c>
      <c r="M39" s="105" t="s">
        <v>2603</v>
      </c>
    </row>
    <row r="40" spans="1:13" ht="39">
      <c r="A40" s="81" t="s">
        <v>5014</v>
      </c>
      <c r="B40" s="145" t="s">
        <v>5015</v>
      </c>
      <c r="C40" s="167" t="s">
        <v>5010</v>
      </c>
      <c r="D40" s="93" t="s">
        <v>5016</v>
      </c>
      <c r="E40" s="100" t="s">
        <v>158</v>
      </c>
      <c r="F40" s="61" t="s">
        <v>5018</v>
      </c>
      <c r="G40" s="94">
        <v>44286</v>
      </c>
      <c r="H40" s="142" t="s">
        <v>4964</v>
      </c>
      <c r="I40" s="166" t="s">
        <v>5036</v>
      </c>
      <c r="J40" s="90"/>
      <c r="K40" s="81" t="s">
        <v>119</v>
      </c>
      <c r="L40" s="81" t="s">
        <v>5019</v>
      </c>
      <c r="M40" s="81" t="s">
        <v>5020</v>
      </c>
    </row>
    <row r="41" spans="1:13" ht="52">
      <c r="A41" s="81" t="s">
        <v>4180</v>
      </c>
      <c r="B41" s="145" t="s">
        <v>4181</v>
      </c>
      <c r="C41" s="167" t="s">
        <v>5011</v>
      </c>
      <c r="D41" s="93" t="s">
        <v>4182</v>
      </c>
      <c r="E41" s="57" t="s">
        <v>2535</v>
      </c>
      <c r="F41" s="61" t="s">
        <v>4183</v>
      </c>
      <c r="G41" s="152">
        <v>44043</v>
      </c>
      <c r="H41" s="142" t="s">
        <v>2976</v>
      </c>
      <c r="I41" s="166" t="s">
        <v>5036</v>
      </c>
      <c r="J41" s="157"/>
      <c r="K41" s="81" t="s">
        <v>2412</v>
      </c>
      <c r="L41" s="81" t="s">
        <v>4184</v>
      </c>
      <c r="M41" s="81" t="s">
        <v>4185</v>
      </c>
    </row>
    <row r="42" spans="1:13" s="168" customFormat="1" ht="117">
      <c r="A42" s="58" t="s">
        <v>5881</v>
      </c>
      <c r="B42" s="58" t="s">
        <v>5882</v>
      </c>
      <c r="C42" s="167" t="s">
        <v>5012</v>
      </c>
      <c r="D42" s="57" t="s">
        <v>2593</v>
      </c>
      <c r="E42" s="57" t="s">
        <v>2479</v>
      </c>
      <c r="F42" s="61" t="s">
        <v>5883</v>
      </c>
      <c r="G42" s="57" t="s">
        <v>3648</v>
      </c>
      <c r="H42" s="142">
        <v>29070</v>
      </c>
      <c r="I42" s="166" t="s">
        <v>5036</v>
      </c>
      <c r="J42" s="158" t="s">
        <v>3474</v>
      </c>
      <c r="K42" s="57" t="s">
        <v>2463</v>
      </c>
      <c r="L42" s="58" t="s">
        <v>4768</v>
      </c>
      <c r="M42" s="58" t="s">
        <v>2594</v>
      </c>
    </row>
    <row r="43" spans="1:13" ht="65">
      <c r="A43" s="114" t="s">
        <v>1999</v>
      </c>
      <c r="B43" s="145" t="s">
        <v>3156</v>
      </c>
      <c r="C43" s="167" t="s">
        <v>5013</v>
      </c>
      <c r="D43" s="100" t="s">
        <v>2647</v>
      </c>
      <c r="E43" s="90" t="s">
        <v>435</v>
      </c>
      <c r="F43" s="114" t="s">
        <v>1781</v>
      </c>
      <c r="G43" s="94">
        <v>40918</v>
      </c>
      <c r="H43" s="90">
        <v>23109</v>
      </c>
      <c r="I43" s="166" t="s">
        <v>5036</v>
      </c>
      <c r="J43" s="157"/>
      <c r="K43" s="81" t="s">
        <v>145</v>
      </c>
      <c r="L43" s="81" t="s">
        <v>4497</v>
      </c>
      <c r="M43" s="81" t="s">
        <v>1340</v>
      </c>
    </row>
    <row r="44" spans="1:13" ht="104">
      <c r="A44" s="114" t="s">
        <v>600</v>
      </c>
      <c r="B44" s="145" t="s">
        <v>599</v>
      </c>
      <c r="C44" s="167" t="s">
        <v>5042</v>
      </c>
      <c r="D44" s="100" t="s">
        <v>601</v>
      </c>
      <c r="E44" s="90" t="s">
        <v>1992</v>
      </c>
      <c r="F44" s="114" t="s">
        <v>1762</v>
      </c>
      <c r="G44" s="94">
        <v>40918</v>
      </c>
      <c r="H44" s="90">
        <v>23078</v>
      </c>
      <c r="I44" s="152">
        <v>44316</v>
      </c>
      <c r="J44" s="157"/>
      <c r="K44" s="81" t="s">
        <v>130</v>
      </c>
      <c r="L44" s="81" t="s">
        <v>5137</v>
      </c>
      <c r="M44" s="81" t="s">
        <v>1315</v>
      </c>
    </row>
    <row r="45" spans="1:13" ht="117">
      <c r="A45" s="180" t="s">
        <v>3675</v>
      </c>
      <c r="B45" s="145" t="s">
        <v>2925</v>
      </c>
      <c r="C45" s="167" t="s">
        <v>5044</v>
      </c>
      <c r="D45" s="93" t="s">
        <v>3676</v>
      </c>
      <c r="E45" s="90" t="s">
        <v>91</v>
      </c>
      <c r="F45" s="61" t="s">
        <v>3677</v>
      </c>
      <c r="G45" s="152">
        <v>43189</v>
      </c>
      <c r="H45" s="90">
        <v>29068</v>
      </c>
      <c r="I45" s="152">
        <v>44316</v>
      </c>
      <c r="J45" s="157"/>
      <c r="K45" s="81" t="s">
        <v>3188</v>
      </c>
      <c r="L45" s="81" t="s">
        <v>4767</v>
      </c>
      <c r="M45" s="81" t="s">
        <v>3678</v>
      </c>
    </row>
    <row r="46" spans="1:13" ht="52">
      <c r="A46" s="57" t="s">
        <v>2610</v>
      </c>
      <c r="B46" s="58" t="s">
        <v>3740</v>
      </c>
      <c r="C46" s="167" t="s">
        <v>5046</v>
      </c>
      <c r="D46" s="57" t="s">
        <v>2611</v>
      </c>
      <c r="E46" s="57" t="s">
        <v>2094</v>
      </c>
      <c r="F46" s="61" t="s">
        <v>2612</v>
      </c>
      <c r="G46" s="152">
        <v>43312</v>
      </c>
      <c r="H46" s="90">
        <v>30018</v>
      </c>
      <c r="I46" s="152">
        <v>44316</v>
      </c>
      <c r="J46" s="158"/>
      <c r="K46" s="57" t="s">
        <v>2497</v>
      </c>
      <c r="L46" s="58" t="s">
        <v>6717</v>
      </c>
      <c r="M46" s="58" t="s">
        <v>2613</v>
      </c>
    </row>
    <row r="47" spans="1:13" ht="65">
      <c r="A47" s="81" t="s">
        <v>5129</v>
      </c>
      <c r="B47" s="81" t="s">
        <v>5130</v>
      </c>
      <c r="C47" s="165" t="s">
        <v>5131</v>
      </c>
      <c r="D47" s="93" t="s">
        <v>5132</v>
      </c>
      <c r="E47" s="57" t="s">
        <v>2094</v>
      </c>
      <c r="F47" s="61" t="s">
        <v>5133</v>
      </c>
      <c r="G47" s="152">
        <v>44286</v>
      </c>
      <c r="H47" s="90" t="s">
        <v>5134</v>
      </c>
      <c r="I47" s="94">
        <v>44347</v>
      </c>
      <c r="J47" s="90"/>
      <c r="K47" s="81" t="s">
        <v>163</v>
      </c>
      <c r="L47" s="81" t="s">
        <v>5034</v>
      </c>
      <c r="M47" s="81" t="s">
        <v>5035</v>
      </c>
    </row>
    <row r="48" spans="1:13" ht="52">
      <c r="A48" s="81" t="s">
        <v>4146</v>
      </c>
      <c r="B48" s="145" t="s">
        <v>4147</v>
      </c>
      <c r="C48" s="165" t="s">
        <v>5136</v>
      </c>
      <c r="D48" s="93" t="s">
        <v>4148</v>
      </c>
      <c r="E48" s="57" t="s">
        <v>2141</v>
      </c>
      <c r="F48" s="61" t="s">
        <v>4149</v>
      </c>
      <c r="G48" s="152">
        <v>44012</v>
      </c>
      <c r="H48" s="90" t="s">
        <v>5135</v>
      </c>
      <c r="I48" s="94">
        <v>44347</v>
      </c>
      <c r="J48" s="157"/>
      <c r="K48" s="81" t="s">
        <v>3188</v>
      </c>
      <c r="L48" s="81" t="s">
        <v>6724</v>
      </c>
      <c r="M48" s="81" t="s">
        <v>4150</v>
      </c>
    </row>
    <row r="49" spans="1:13" ht="195">
      <c r="A49" s="81" t="s">
        <v>5164</v>
      </c>
      <c r="B49" s="145" t="s">
        <v>5165</v>
      </c>
      <c r="C49" s="165" t="s">
        <v>5162</v>
      </c>
      <c r="D49" s="93" t="s">
        <v>5166</v>
      </c>
      <c r="E49" s="57" t="s">
        <v>2094</v>
      </c>
      <c r="F49" s="61" t="s">
        <v>1628</v>
      </c>
      <c r="G49" s="152">
        <v>39457</v>
      </c>
      <c r="H49" s="90">
        <v>19029</v>
      </c>
      <c r="I49" s="94">
        <v>44377</v>
      </c>
      <c r="J49" s="90"/>
      <c r="K49" s="81" t="s">
        <v>162</v>
      </c>
      <c r="L49" s="81" t="s">
        <v>5167</v>
      </c>
      <c r="M49" s="81" t="s">
        <v>5168</v>
      </c>
    </row>
    <row r="50" spans="1:13" ht="65">
      <c r="A50" s="81" t="s">
        <v>5175</v>
      </c>
      <c r="B50" s="82" t="s">
        <v>5176</v>
      </c>
      <c r="C50" s="165" t="s">
        <v>5177</v>
      </c>
      <c r="D50" s="93" t="s">
        <v>2855</v>
      </c>
      <c r="E50" s="57" t="s">
        <v>2505</v>
      </c>
      <c r="F50" s="61" t="s">
        <v>5178</v>
      </c>
      <c r="G50" s="152">
        <v>44377</v>
      </c>
      <c r="H50" s="90" t="s">
        <v>5148</v>
      </c>
      <c r="I50" s="94">
        <v>44407</v>
      </c>
      <c r="J50" s="90"/>
      <c r="K50" s="81" t="s">
        <v>2410</v>
      </c>
      <c r="L50" s="81" t="s">
        <v>5153</v>
      </c>
      <c r="M50" s="81" t="s">
        <v>5154</v>
      </c>
    </row>
    <row r="51" spans="1:13" ht="52">
      <c r="A51" s="81" t="s">
        <v>4023</v>
      </c>
      <c r="B51" s="145" t="s">
        <v>4024</v>
      </c>
      <c r="C51" s="165" t="s">
        <v>5179</v>
      </c>
      <c r="D51" s="81" t="s">
        <v>5180</v>
      </c>
      <c r="E51" s="58" t="s">
        <v>91</v>
      </c>
      <c r="F51" s="61" t="s">
        <v>5181</v>
      </c>
      <c r="G51" s="197">
        <v>43769</v>
      </c>
      <c r="H51" s="90" t="s">
        <v>2792</v>
      </c>
      <c r="I51" s="94">
        <v>44407</v>
      </c>
      <c r="J51" s="90"/>
      <c r="K51" s="81" t="s">
        <v>2411</v>
      </c>
      <c r="L51" s="81" t="s">
        <v>5182</v>
      </c>
      <c r="M51" s="81" t="s">
        <v>5183</v>
      </c>
    </row>
    <row r="52" spans="1:13" ht="78">
      <c r="A52" s="81" t="s">
        <v>5184</v>
      </c>
      <c r="B52" s="145" t="s">
        <v>5185</v>
      </c>
      <c r="C52" s="165" t="s">
        <v>5186</v>
      </c>
      <c r="D52" s="81" t="s">
        <v>2039</v>
      </c>
      <c r="E52" s="58" t="s">
        <v>2094</v>
      </c>
      <c r="F52" s="61" t="s">
        <v>5204</v>
      </c>
      <c r="G52" s="152">
        <v>44407</v>
      </c>
      <c r="H52" s="90" t="s">
        <v>5191</v>
      </c>
      <c r="I52" s="94">
        <v>44407</v>
      </c>
      <c r="J52" s="90"/>
      <c r="K52" s="81" t="s">
        <v>5206</v>
      </c>
      <c r="L52" s="81" t="s">
        <v>5207</v>
      </c>
      <c r="M52" s="81" t="s">
        <v>5208</v>
      </c>
    </row>
    <row r="53" spans="1:13" ht="78">
      <c r="A53" s="100" t="s">
        <v>5254</v>
      </c>
      <c r="B53" s="145" t="s">
        <v>5255</v>
      </c>
      <c r="C53" s="165" t="s">
        <v>5256</v>
      </c>
      <c r="D53" s="93" t="s">
        <v>5258</v>
      </c>
      <c r="E53" s="57" t="s">
        <v>2505</v>
      </c>
      <c r="F53" s="195" t="s">
        <v>5259</v>
      </c>
      <c r="G53" s="152">
        <v>44407</v>
      </c>
      <c r="H53" s="90" t="s">
        <v>5227</v>
      </c>
      <c r="I53" s="94">
        <v>44439</v>
      </c>
      <c r="J53" s="90"/>
      <c r="K53" s="81" t="s">
        <v>5230</v>
      </c>
      <c r="L53" s="81" t="s">
        <v>5231</v>
      </c>
      <c r="M53" s="81" t="s">
        <v>5232</v>
      </c>
    </row>
    <row r="54" spans="1:13" ht="91">
      <c r="A54" s="81" t="s">
        <v>6893</v>
      </c>
      <c r="B54" s="145" t="s">
        <v>6894</v>
      </c>
      <c r="C54" s="165" t="s">
        <v>5257</v>
      </c>
      <c r="D54" s="93" t="s">
        <v>5124</v>
      </c>
      <c r="E54" s="100" t="s">
        <v>158</v>
      </c>
      <c r="F54" s="81" t="s">
        <v>5126</v>
      </c>
      <c r="G54" s="152">
        <v>44347</v>
      </c>
      <c r="H54" s="142" t="s">
        <v>5123</v>
      </c>
      <c r="I54" s="94">
        <v>44439</v>
      </c>
      <c r="J54" s="90"/>
      <c r="K54" s="81" t="s">
        <v>132</v>
      </c>
      <c r="L54" s="81" t="s">
        <v>5127</v>
      </c>
      <c r="M54" s="81" t="s">
        <v>5128</v>
      </c>
    </row>
    <row r="55" spans="1:13" ht="130">
      <c r="A55" s="170" t="s">
        <v>2507</v>
      </c>
      <c r="B55" s="162" t="s">
        <v>3477</v>
      </c>
      <c r="C55" s="165" t="s">
        <v>5266</v>
      </c>
      <c r="D55" s="93" t="s">
        <v>959</v>
      </c>
      <c r="E55" s="57" t="s">
        <v>2095</v>
      </c>
      <c r="F55" s="61" t="s">
        <v>5279</v>
      </c>
      <c r="G55" s="152">
        <v>42947</v>
      </c>
      <c r="H55" s="93">
        <v>29011</v>
      </c>
      <c r="I55" s="94">
        <v>44469</v>
      </c>
      <c r="J55" s="90"/>
      <c r="K55" s="81" t="s">
        <v>2482</v>
      </c>
      <c r="L55" s="81" t="s">
        <v>5280</v>
      </c>
      <c r="M55" s="81" t="s">
        <v>5281</v>
      </c>
    </row>
    <row r="56" spans="1:13" ht="52">
      <c r="A56" s="100" t="s">
        <v>155</v>
      </c>
      <c r="B56" s="145" t="s">
        <v>5283</v>
      </c>
      <c r="C56" s="165" t="s">
        <v>5275</v>
      </c>
      <c r="D56" s="93" t="s">
        <v>5284</v>
      </c>
      <c r="E56" s="57" t="s">
        <v>1991</v>
      </c>
      <c r="F56" s="61" t="s">
        <v>1645</v>
      </c>
      <c r="G56" s="94">
        <v>40122</v>
      </c>
      <c r="H56" s="90">
        <v>21007</v>
      </c>
      <c r="I56" s="94">
        <v>44469</v>
      </c>
      <c r="J56" s="90"/>
      <c r="K56" s="81" t="s">
        <v>2043</v>
      </c>
      <c r="L56" s="81" t="s">
        <v>5285</v>
      </c>
      <c r="M56" s="81" t="s">
        <v>1188</v>
      </c>
    </row>
    <row r="57" spans="1:13" ht="117">
      <c r="A57" s="81" t="s">
        <v>2052</v>
      </c>
      <c r="B57" s="145" t="s">
        <v>3116</v>
      </c>
      <c r="C57" s="165" t="s">
        <v>5276</v>
      </c>
      <c r="D57" s="93" t="s">
        <v>2053</v>
      </c>
      <c r="E57" s="57" t="s">
        <v>1997</v>
      </c>
      <c r="F57" s="61" t="s">
        <v>5287</v>
      </c>
      <c r="G57" s="152">
        <v>42342</v>
      </c>
      <c r="H57" s="90">
        <v>27037</v>
      </c>
      <c r="I57" s="94">
        <v>44469</v>
      </c>
      <c r="J57" s="90"/>
      <c r="K57" s="81" t="s">
        <v>156</v>
      </c>
      <c r="L57" s="81" t="s">
        <v>5288</v>
      </c>
      <c r="M57" s="81" t="s">
        <v>5289</v>
      </c>
    </row>
    <row r="58" spans="1:13" ht="65">
      <c r="A58" s="81" t="s">
        <v>5109</v>
      </c>
      <c r="B58" s="145" t="s">
        <v>5110</v>
      </c>
      <c r="C58" s="165" t="s">
        <v>5277</v>
      </c>
      <c r="D58" s="93" t="s">
        <v>5291</v>
      </c>
      <c r="E58" s="57" t="s">
        <v>1991</v>
      </c>
      <c r="F58" s="61" t="s">
        <v>5292</v>
      </c>
      <c r="G58" s="152">
        <v>44347</v>
      </c>
      <c r="H58" s="90" t="s">
        <v>5111</v>
      </c>
      <c r="I58" s="94">
        <v>44469</v>
      </c>
      <c r="J58" s="90"/>
      <c r="K58" s="81" t="s">
        <v>122</v>
      </c>
      <c r="L58" s="81" t="s">
        <v>5293</v>
      </c>
      <c r="M58" s="81" t="s">
        <v>5294</v>
      </c>
    </row>
    <row r="59" spans="1:13" ht="52">
      <c r="A59" s="95" t="s">
        <v>1849</v>
      </c>
      <c r="B59" s="145" t="s">
        <v>339</v>
      </c>
      <c r="C59" s="165" t="s">
        <v>5278</v>
      </c>
      <c r="D59" s="93" t="s">
        <v>5296</v>
      </c>
      <c r="E59" s="57" t="s">
        <v>1993</v>
      </c>
      <c r="F59" s="61" t="s">
        <v>1733</v>
      </c>
      <c r="G59" s="152">
        <v>39696</v>
      </c>
      <c r="H59" s="90">
        <v>20036</v>
      </c>
      <c r="I59" s="94">
        <v>44469</v>
      </c>
      <c r="J59" s="90"/>
      <c r="K59" s="81" t="s">
        <v>125</v>
      </c>
      <c r="L59" s="81" t="s">
        <v>5297</v>
      </c>
      <c r="M59" s="81" t="s">
        <v>1132</v>
      </c>
    </row>
    <row r="60" spans="1:13" ht="78">
      <c r="A60" s="81" t="s">
        <v>417</v>
      </c>
      <c r="B60" s="145" t="s">
        <v>418</v>
      </c>
      <c r="C60" s="165" t="s">
        <v>5410</v>
      </c>
      <c r="D60" s="93" t="s">
        <v>5412</v>
      </c>
      <c r="E60" s="90" t="s">
        <v>104</v>
      </c>
      <c r="F60" s="81"/>
      <c r="G60" s="152">
        <v>39777</v>
      </c>
      <c r="H60" s="90">
        <v>20054</v>
      </c>
      <c r="I60" s="152">
        <v>44498</v>
      </c>
      <c r="J60" s="90"/>
      <c r="K60" s="81" t="s">
        <v>145</v>
      </c>
      <c r="L60" s="81" t="s">
        <v>4863</v>
      </c>
      <c r="M60" s="81" t="s">
        <v>1141</v>
      </c>
    </row>
    <row r="61" spans="1:13" ht="78">
      <c r="A61" s="81" t="s">
        <v>5096</v>
      </c>
      <c r="B61" s="145" t="s">
        <v>5097</v>
      </c>
      <c r="C61" s="165" t="s">
        <v>5413</v>
      </c>
      <c r="D61" s="93" t="s">
        <v>5098</v>
      </c>
      <c r="E61" s="100" t="s">
        <v>90</v>
      </c>
      <c r="F61" s="61" t="s">
        <v>5099</v>
      </c>
      <c r="G61" s="94">
        <v>44316</v>
      </c>
      <c r="H61" s="142" t="s">
        <v>5054</v>
      </c>
      <c r="I61" s="152">
        <v>44498</v>
      </c>
      <c r="J61" s="90"/>
      <c r="K61" s="81" t="s">
        <v>2043</v>
      </c>
      <c r="L61" s="81" t="s">
        <v>5100</v>
      </c>
      <c r="M61" s="81" t="s">
        <v>5101</v>
      </c>
    </row>
    <row r="62" spans="1:13" ht="91">
      <c r="A62" s="57" t="s">
        <v>2622</v>
      </c>
      <c r="B62" s="58" t="s">
        <v>3747</v>
      </c>
      <c r="C62" s="165" t="s">
        <v>5414</v>
      </c>
      <c r="D62" s="57" t="s">
        <v>2623</v>
      </c>
      <c r="E62" s="57" t="s">
        <v>2466</v>
      </c>
      <c r="F62" s="61" t="s">
        <v>6062</v>
      </c>
      <c r="G62" s="57" t="s">
        <v>3743</v>
      </c>
      <c r="H62" s="142">
        <v>30020</v>
      </c>
      <c r="I62" s="152">
        <v>44498</v>
      </c>
      <c r="J62" s="90" t="s">
        <v>6088</v>
      </c>
      <c r="K62" s="57" t="s">
        <v>2468</v>
      </c>
      <c r="L62" s="58" t="s">
        <v>2634</v>
      </c>
      <c r="M62" s="58" t="s">
        <v>2636</v>
      </c>
    </row>
    <row r="63" spans="1:13" ht="65">
      <c r="A63" s="81" t="s">
        <v>5378</v>
      </c>
      <c r="B63" s="145" t="s">
        <v>3118</v>
      </c>
      <c r="C63" s="165" t="s">
        <v>5415</v>
      </c>
      <c r="D63" s="93" t="s">
        <v>2142</v>
      </c>
      <c r="E63" s="90" t="s">
        <v>2146</v>
      </c>
      <c r="F63" s="61" t="s">
        <v>2201</v>
      </c>
      <c r="G63" s="94">
        <v>42342</v>
      </c>
      <c r="H63" s="90">
        <v>27047</v>
      </c>
      <c r="I63" s="152">
        <v>44498</v>
      </c>
      <c r="J63" s="90" t="s">
        <v>6886</v>
      </c>
      <c r="K63" s="81" t="s">
        <v>2043</v>
      </c>
      <c r="L63" s="81" t="s">
        <v>4658</v>
      </c>
      <c r="M63" s="81" t="s">
        <v>2202</v>
      </c>
    </row>
    <row r="64" spans="1:13" ht="104">
      <c r="A64" s="81" t="s">
        <v>43</v>
      </c>
      <c r="B64" s="145" t="s">
        <v>3128</v>
      </c>
      <c r="C64" s="165" t="s">
        <v>5431</v>
      </c>
      <c r="D64" s="93" t="s">
        <v>44</v>
      </c>
      <c r="E64" s="90" t="s">
        <v>98</v>
      </c>
      <c r="F64" s="81"/>
      <c r="G64" s="94">
        <v>39457</v>
      </c>
      <c r="H64" s="90">
        <v>19030</v>
      </c>
      <c r="I64" s="152">
        <v>44530</v>
      </c>
      <c r="J64" s="159" t="s">
        <v>1547</v>
      </c>
      <c r="K64" s="81" t="s">
        <v>145</v>
      </c>
      <c r="L64" s="81" t="s">
        <v>4302</v>
      </c>
      <c r="M64" s="81" t="s">
        <v>4907</v>
      </c>
    </row>
    <row r="65" spans="1:13" ht="91">
      <c r="A65" s="114" t="s">
        <v>863</v>
      </c>
      <c r="B65" s="145" t="s">
        <v>862</v>
      </c>
      <c r="C65" s="165" t="s">
        <v>5433</v>
      </c>
      <c r="D65" s="100" t="s">
        <v>864</v>
      </c>
      <c r="E65" s="90" t="s">
        <v>138</v>
      </c>
      <c r="F65" s="114" t="s">
        <v>1824</v>
      </c>
      <c r="G65" s="94">
        <v>40973</v>
      </c>
      <c r="H65" s="90">
        <v>23198</v>
      </c>
      <c r="I65" s="152">
        <v>44530</v>
      </c>
      <c r="J65" s="157"/>
      <c r="K65" s="81" t="s">
        <v>145</v>
      </c>
      <c r="L65" s="81" t="s">
        <v>4549</v>
      </c>
      <c r="M65" s="81" t="s">
        <v>1408</v>
      </c>
    </row>
    <row r="66" spans="1:13" ht="78">
      <c r="A66" s="95" t="s">
        <v>1032</v>
      </c>
      <c r="B66" s="145" t="s">
        <v>3085</v>
      </c>
      <c r="C66" s="165" t="s">
        <v>5434</v>
      </c>
      <c r="D66" s="93" t="s">
        <v>2366</v>
      </c>
      <c r="E66" s="90" t="s">
        <v>101</v>
      </c>
      <c r="F66" s="95"/>
      <c r="G66" s="94">
        <v>40487</v>
      </c>
      <c r="H66" s="90">
        <v>22018</v>
      </c>
      <c r="I66" s="152">
        <v>44530</v>
      </c>
      <c r="J66" s="158" t="s">
        <v>1546</v>
      </c>
      <c r="K66" s="81" t="s">
        <v>125</v>
      </c>
      <c r="L66" s="81" t="s">
        <v>4393</v>
      </c>
      <c r="M66" s="81" t="s">
        <v>1207</v>
      </c>
    </row>
    <row r="67" spans="1:13" ht="39">
      <c r="A67" s="81" t="s">
        <v>4213</v>
      </c>
      <c r="B67" s="145" t="s">
        <v>4214</v>
      </c>
      <c r="C67" s="165" t="s">
        <v>5435</v>
      </c>
      <c r="D67" s="93" t="s">
        <v>4215</v>
      </c>
      <c r="E67" s="57" t="s">
        <v>2393</v>
      </c>
      <c r="F67" s="61" t="s">
        <v>4216</v>
      </c>
      <c r="G67" s="152">
        <v>44134</v>
      </c>
      <c r="H67" s="142" t="s">
        <v>2982</v>
      </c>
      <c r="I67" s="152">
        <v>44530</v>
      </c>
      <c r="J67" s="157"/>
      <c r="K67" s="81" t="s">
        <v>2412</v>
      </c>
      <c r="L67" s="81" t="s">
        <v>4832</v>
      </c>
      <c r="M67" s="81" t="s">
        <v>4217</v>
      </c>
    </row>
    <row r="68" spans="1:13" ht="91">
      <c r="A68" s="81" t="s">
        <v>6061</v>
      </c>
      <c r="B68" s="145" t="s">
        <v>2355</v>
      </c>
      <c r="C68" s="165" t="s">
        <v>5498</v>
      </c>
      <c r="D68" s="93" t="s">
        <v>2256</v>
      </c>
      <c r="E68" s="100" t="s">
        <v>2356</v>
      </c>
      <c r="F68" s="61" t="s">
        <v>5951</v>
      </c>
      <c r="G68" s="94">
        <v>42583</v>
      </c>
      <c r="H68" s="90">
        <v>28008</v>
      </c>
      <c r="I68" s="152">
        <v>44558</v>
      </c>
      <c r="J68" s="90" t="s">
        <v>6088</v>
      </c>
      <c r="K68" s="81" t="s">
        <v>2043</v>
      </c>
      <c r="L68" s="81" t="s">
        <v>4681</v>
      </c>
      <c r="M68" s="81" t="s">
        <v>3182</v>
      </c>
    </row>
    <row r="69" spans="1:13" ht="78">
      <c r="A69" s="57" t="s">
        <v>2670</v>
      </c>
      <c r="B69" s="58" t="s">
        <v>2669</v>
      </c>
      <c r="C69" s="165" t="s">
        <v>5500</v>
      </c>
      <c r="D69" s="57" t="s">
        <v>2671</v>
      </c>
      <c r="E69" s="175" t="s">
        <v>2466</v>
      </c>
      <c r="F69" s="61" t="s">
        <v>2842</v>
      </c>
      <c r="G69" s="152">
        <v>43462</v>
      </c>
      <c r="H69" s="142">
        <v>30033</v>
      </c>
      <c r="I69" s="152">
        <v>44558</v>
      </c>
      <c r="J69" s="90"/>
      <c r="K69" s="57" t="s">
        <v>2468</v>
      </c>
      <c r="L69" s="58" t="s">
        <v>2672</v>
      </c>
      <c r="M69" s="58" t="s">
        <v>2841</v>
      </c>
    </row>
    <row r="70" spans="1:13" ht="91">
      <c r="A70" s="114" t="s">
        <v>526</v>
      </c>
      <c r="B70" s="145" t="s">
        <v>582</v>
      </c>
      <c r="C70" s="165" t="s">
        <v>5502</v>
      </c>
      <c r="D70" s="100" t="s">
        <v>603</v>
      </c>
      <c r="E70" s="100" t="s">
        <v>1993</v>
      </c>
      <c r="F70" s="114" t="s">
        <v>5349</v>
      </c>
      <c r="G70" s="94">
        <v>40878</v>
      </c>
      <c r="H70" s="90">
        <v>23059</v>
      </c>
      <c r="I70" s="152">
        <v>44558</v>
      </c>
      <c r="J70" s="90"/>
      <c r="K70" s="81" t="s">
        <v>121</v>
      </c>
      <c r="L70" s="81" t="s">
        <v>5348</v>
      </c>
      <c r="M70" s="81" t="s">
        <v>5350</v>
      </c>
    </row>
    <row r="71" spans="1:13" ht="78">
      <c r="A71" s="81" t="s">
        <v>1562</v>
      </c>
      <c r="B71" s="145" t="s">
        <v>1586</v>
      </c>
      <c r="C71" s="165" t="s">
        <v>5504</v>
      </c>
      <c r="D71" s="100" t="s">
        <v>1598</v>
      </c>
      <c r="E71" s="100" t="e">
        <f>LEFT(#REF!,3)</f>
        <v>#REF!</v>
      </c>
      <c r="F71" s="81" t="s">
        <v>1883</v>
      </c>
      <c r="G71" s="94">
        <v>41995</v>
      </c>
      <c r="H71" s="90">
        <v>26019</v>
      </c>
      <c r="I71" s="152">
        <v>44558</v>
      </c>
      <c r="J71" s="90"/>
      <c r="K71" s="81" t="s">
        <v>145</v>
      </c>
      <c r="L71" s="81" t="s">
        <v>5361</v>
      </c>
      <c r="M71" s="81" t="s">
        <v>2650</v>
      </c>
    </row>
    <row r="72" spans="1:13" ht="104">
      <c r="A72" s="81" t="s">
        <v>5569</v>
      </c>
      <c r="B72" s="145" t="s">
        <v>5549</v>
      </c>
      <c r="C72" s="165" t="s">
        <v>5567</v>
      </c>
      <c r="D72" s="93" t="s">
        <v>5550</v>
      </c>
      <c r="E72" s="100" t="s">
        <v>5461</v>
      </c>
      <c r="F72" s="81" t="s">
        <v>5551</v>
      </c>
      <c r="G72" s="94">
        <v>44592</v>
      </c>
      <c r="H72" s="57" t="s">
        <v>5543</v>
      </c>
      <c r="I72" s="94">
        <v>44592</v>
      </c>
      <c r="J72" s="90"/>
      <c r="K72" s="81" t="s">
        <v>145</v>
      </c>
      <c r="L72" s="81" t="s">
        <v>5552</v>
      </c>
      <c r="M72" s="81" t="s">
        <v>5553</v>
      </c>
    </row>
    <row r="73" spans="1:13" ht="78">
      <c r="A73" s="81" t="s">
        <v>5530</v>
      </c>
      <c r="B73" s="145" t="s">
        <v>5531</v>
      </c>
      <c r="C73" s="165" t="s">
        <v>5568</v>
      </c>
      <c r="D73" s="93" t="s">
        <v>5532</v>
      </c>
      <c r="E73" s="100" t="s">
        <v>90</v>
      </c>
      <c r="F73" s="81" t="s">
        <v>5533</v>
      </c>
      <c r="G73" s="94">
        <v>44558</v>
      </c>
      <c r="H73" s="57" t="s">
        <v>5543</v>
      </c>
      <c r="I73" s="94">
        <v>44592</v>
      </c>
      <c r="J73" s="90"/>
      <c r="K73" s="81" t="s">
        <v>145</v>
      </c>
      <c r="L73" s="81" t="s">
        <v>5534</v>
      </c>
      <c r="M73" s="81" t="s">
        <v>5535</v>
      </c>
    </row>
    <row r="74" spans="1:13" ht="104">
      <c r="A74" s="81" t="s">
        <v>5537</v>
      </c>
      <c r="B74" s="145" t="s">
        <v>5538</v>
      </c>
      <c r="C74" s="165" t="s">
        <v>5588</v>
      </c>
      <c r="D74" s="93" t="s">
        <v>5262</v>
      </c>
      <c r="E74" s="100" t="s">
        <v>90</v>
      </c>
      <c r="F74" s="81" t="s">
        <v>5540</v>
      </c>
      <c r="G74" s="94">
        <v>44592</v>
      </c>
      <c r="H74" s="57" t="s">
        <v>5539</v>
      </c>
      <c r="I74" s="94">
        <v>44651</v>
      </c>
      <c r="J74" s="90"/>
      <c r="K74" s="81" t="s">
        <v>140</v>
      </c>
      <c r="L74" s="81" t="s">
        <v>5541</v>
      </c>
      <c r="M74" s="81" t="s">
        <v>5542</v>
      </c>
    </row>
    <row r="75" spans="1:13" ht="78">
      <c r="A75" s="81" t="s">
        <v>5617</v>
      </c>
      <c r="B75" s="145" t="s">
        <v>5618</v>
      </c>
      <c r="C75" s="165" t="s">
        <v>5650</v>
      </c>
      <c r="D75" s="93" t="s">
        <v>5619</v>
      </c>
      <c r="E75" s="100" t="s">
        <v>127</v>
      </c>
      <c r="F75" s="81" t="s">
        <v>5621</v>
      </c>
      <c r="G75" s="94">
        <v>44651</v>
      </c>
      <c r="H75" s="57" t="s">
        <v>5594</v>
      </c>
      <c r="I75" s="94">
        <v>44679</v>
      </c>
      <c r="J75" s="90"/>
      <c r="K75" s="81" t="s">
        <v>2411</v>
      </c>
      <c r="L75" s="81" t="s">
        <v>5622</v>
      </c>
      <c r="M75" s="81" t="s">
        <v>5623</v>
      </c>
    </row>
    <row r="76" spans="1:13" ht="117">
      <c r="A76" s="81" t="s">
        <v>23</v>
      </c>
      <c r="B76" s="145" t="s">
        <v>5746</v>
      </c>
      <c r="C76" s="165" t="s">
        <v>5747</v>
      </c>
      <c r="D76" s="93" t="s">
        <v>5749</v>
      </c>
      <c r="E76" s="57" t="s">
        <v>1993</v>
      </c>
      <c r="F76" s="195" t="s">
        <v>1613</v>
      </c>
      <c r="G76" s="152">
        <v>39360</v>
      </c>
      <c r="H76" s="93">
        <v>19011</v>
      </c>
      <c r="I76" s="94">
        <v>44712</v>
      </c>
      <c r="J76" s="90"/>
      <c r="K76" s="81" t="s">
        <v>150</v>
      </c>
      <c r="L76" s="81" t="s">
        <v>5750</v>
      </c>
      <c r="M76" s="81" t="s">
        <v>5751</v>
      </c>
    </row>
    <row r="77" spans="1:13" ht="117">
      <c r="A77" s="81" t="s">
        <v>5759</v>
      </c>
      <c r="B77" s="145" t="s">
        <v>5752</v>
      </c>
      <c r="C77" s="165" t="s">
        <v>5748</v>
      </c>
      <c r="D77" s="93" t="s">
        <v>5753</v>
      </c>
      <c r="E77" s="57" t="s">
        <v>2371</v>
      </c>
      <c r="F77" s="195" t="s">
        <v>5754</v>
      </c>
      <c r="G77" s="152">
        <v>44712</v>
      </c>
      <c r="H77" s="93" t="s">
        <v>5700</v>
      </c>
      <c r="I77" s="94">
        <v>44712</v>
      </c>
      <c r="J77" s="90"/>
      <c r="K77" s="81" t="s">
        <v>2411</v>
      </c>
      <c r="L77" s="81" t="s">
        <v>5755</v>
      </c>
      <c r="M77" s="81" t="s">
        <v>5756</v>
      </c>
    </row>
    <row r="78" spans="1:13" ht="91">
      <c r="A78" s="81" t="s">
        <v>5672</v>
      </c>
      <c r="B78" s="145" t="s">
        <v>5673</v>
      </c>
      <c r="C78" s="165" t="s">
        <v>5760</v>
      </c>
      <c r="D78" s="93" t="s">
        <v>5762</v>
      </c>
      <c r="E78" s="57" t="s">
        <v>5675</v>
      </c>
      <c r="F78" s="195" t="s">
        <v>5763</v>
      </c>
      <c r="G78" s="152">
        <v>44679</v>
      </c>
      <c r="H78" s="93" t="s">
        <v>5660</v>
      </c>
      <c r="I78" s="94">
        <v>44742</v>
      </c>
      <c r="J78" s="90"/>
      <c r="K78" s="81" t="s">
        <v>119</v>
      </c>
      <c r="L78" s="81" t="s">
        <v>5764</v>
      </c>
      <c r="M78" s="81" t="s">
        <v>5765</v>
      </c>
    </row>
    <row r="79" spans="1:13" ht="104">
      <c r="A79" s="81" t="s">
        <v>5698</v>
      </c>
      <c r="B79" s="145" t="s">
        <v>5712</v>
      </c>
      <c r="C79" s="165" t="s">
        <v>5761</v>
      </c>
      <c r="D79" s="93" t="s">
        <v>5766</v>
      </c>
      <c r="E79" s="57" t="s">
        <v>5461</v>
      </c>
      <c r="F79" s="195" t="s">
        <v>5767</v>
      </c>
      <c r="G79" s="152">
        <v>44712</v>
      </c>
      <c r="H79" s="93" t="s">
        <v>5699</v>
      </c>
      <c r="I79" s="94">
        <v>44742</v>
      </c>
      <c r="J79" s="90"/>
      <c r="K79" s="81" t="s">
        <v>130</v>
      </c>
      <c r="L79" s="81" t="s">
        <v>5768</v>
      </c>
      <c r="M79" s="81" t="s">
        <v>5769</v>
      </c>
    </row>
    <row r="80" spans="1:13" ht="117">
      <c r="A80" s="81" t="s">
        <v>5846</v>
      </c>
      <c r="B80" s="145" t="s">
        <v>5847</v>
      </c>
      <c r="C80" s="165" t="s">
        <v>5855</v>
      </c>
      <c r="D80" s="93" t="s">
        <v>5858</v>
      </c>
      <c r="E80" s="57" t="s">
        <v>5461</v>
      </c>
      <c r="F80" s="195" t="s">
        <v>5859</v>
      </c>
      <c r="G80" s="152">
        <v>44771</v>
      </c>
      <c r="H80" s="93" t="s">
        <v>5848</v>
      </c>
      <c r="I80" s="94">
        <v>44804</v>
      </c>
      <c r="J80" s="90"/>
      <c r="K80" s="81" t="s">
        <v>5230</v>
      </c>
      <c r="L80" s="81" t="s">
        <v>5851</v>
      </c>
      <c r="M80" s="81" t="s">
        <v>5852</v>
      </c>
    </row>
    <row r="81" spans="1:13" ht="78">
      <c r="A81" s="81" t="s">
        <v>5820</v>
      </c>
      <c r="B81" s="145" t="s">
        <v>5821</v>
      </c>
      <c r="C81" s="165" t="s">
        <v>5856</v>
      </c>
      <c r="D81" s="93" t="s">
        <v>5823</v>
      </c>
      <c r="E81" s="100" t="s">
        <v>5461</v>
      </c>
      <c r="F81" s="81" t="s">
        <v>5824</v>
      </c>
      <c r="G81" s="94">
        <v>44771</v>
      </c>
      <c r="H81" s="57" t="s">
        <v>5822</v>
      </c>
      <c r="I81" s="94">
        <v>44804</v>
      </c>
      <c r="J81" s="90"/>
      <c r="K81" s="81" t="s">
        <v>130</v>
      </c>
      <c r="L81" s="81" t="s">
        <v>5825</v>
      </c>
      <c r="M81" s="81" t="s">
        <v>5827</v>
      </c>
    </row>
    <row r="82" spans="1:13" ht="65">
      <c r="A82" s="81" t="s">
        <v>5860</v>
      </c>
      <c r="B82" s="145" t="s">
        <v>5861</v>
      </c>
      <c r="C82" s="165" t="s">
        <v>5857</v>
      </c>
      <c r="D82" s="93" t="s">
        <v>5258</v>
      </c>
      <c r="E82" s="57" t="s">
        <v>5865</v>
      </c>
      <c r="F82" s="195" t="s">
        <v>5866</v>
      </c>
      <c r="G82" s="152">
        <v>44804</v>
      </c>
      <c r="H82" s="93" t="s">
        <v>5862</v>
      </c>
      <c r="I82" s="94">
        <v>44804</v>
      </c>
      <c r="J82" s="90"/>
      <c r="K82" s="81" t="s">
        <v>2411</v>
      </c>
      <c r="L82" s="81" t="s">
        <v>5868</v>
      </c>
      <c r="M82" s="81" t="s">
        <v>5869</v>
      </c>
    </row>
    <row r="83" spans="1:13" ht="78">
      <c r="A83" s="81" t="s">
        <v>5871</v>
      </c>
      <c r="B83" s="145" t="s">
        <v>5872</v>
      </c>
      <c r="C83" s="165" t="s">
        <v>5909</v>
      </c>
      <c r="D83" s="93" t="s">
        <v>5873</v>
      </c>
      <c r="E83" s="100" t="s">
        <v>2466</v>
      </c>
      <c r="F83" s="61" t="s">
        <v>5874</v>
      </c>
      <c r="G83" s="94">
        <v>44804</v>
      </c>
      <c r="H83" s="57" t="s">
        <v>5863</v>
      </c>
      <c r="I83" s="94">
        <v>44834</v>
      </c>
      <c r="J83" s="90"/>
      <c r="K83" s="81" t="s">
        <v>2412</v>
      </c>
      <c r="L83" s="81" t="s">
        <v>5875</v>
      </c>
      <c r="M83" s="81" t="s">
        <v>5876</v>
      </c>
    </row>
    <row r="84" spans="1:13" ht="143">
      <c r="A84" s="81" t="s">
        <v>2258</v>
      </c>
      <c r="B84" s="145" t="s">
        <v>2257</v>
      </c>
      <c r="C84" s="165" t="s">
        <v>5910</v>
      </c>
      <c r="D84" s="93" t="s">
        <v>1598</v>
      </c>
      <c r="E84" s="100" t="s">
        <v>2099</v>
      </c>
      <c r="F84" s="81" t="s">
        <v>2259</v>
      </c>
      <c r="G84" s="94">
        <v>42501</v>
      </c>
      <c r="H84" s="90">
        <v>28004</v>
      </c>
      <c r="I84" s="94">
        <v>44834</v>
      </c>
      <c r="J84" s="90"/>
      <c r="K84" s="81" t="s">
        <v>1006</v>
      </c>
      <c r="L84" s="81" t="s">
        <v>6700</v>
      </c>
      <c r="M84" s="81" t="s">
        <v>3179</v>
      </c>
    </row>
    <row r="85" spans="1:13" ht="91">
      <c r="A85" s="81" t="s">
        <v>5884</v>
      </c>
      <c r="B85" s="145" t="s">
        <v>5885</v>
      </c>
      <c r="C85" s="165" t="s">
        <v>5911</v>
      </c>
      <c r="D85" s="93" t="s">
        <v>5891</v>
      </c>
      <c r="E85" s="100" t="s">
        <v>2466</v>
      </c>
      <c r="F85" s="81" t="s">
        <v>5892</v>
      </c>
      <c r="G85" s="94">
        <v>44834</v>
      </c>
      <c r="H85" s="57" t="s">
        <v>5886</v>
      </c>
      <c r="I85" s="94">
        <v>44834</v>
      </c>
      <c r="J85" s="90"/>
      <c r="K85" s="81" t="s">
        <v>2411</v>
      </c>
      <c r="L85" s="81" t="s">
        <v>5893</v>
      </c>
      <c r="M85" s="81" t="s">
        <v>5894</v>
      </c>
    </row>
    <row r="86" spans="1:13" ht="78">
      <c r="A86" s="81" t="s">
        <v>5439</v>
      </c>
      <c r="B86" s="145" t="s">
        <v>5490</v>
      </c>
      <c r="C86" s="165" t="s">
        <v>5912</v>
      </c>
      <c r="D86" s="93" t="s">
        <v>5445</v>
      </c>
      <c r="E86" s="100" t="s">
        <v>5446</v>
      </c>
      <c r="F86" s="81" t="s">
        <v>5447</v>
      </c>
      <c r="G86" s="94">
        <v>44530</v>
      </c>
      <c r="H86" s="57" t="s">
        <v>5440</v>
      </c>
      <c r="I86" s="94">
        <v>44834</v>
      </c>
      <c r="J86" s="90"/>
      <c r="K86" s="81" t="s">
        <v>140</v>
      </c>
      <c r="L86" s="81" t="s">
        <v>5448</v>
      </c>
      <c r="M86" s="81" t="s">
        <v>5449</v>
      </c>
    </row>
    <row r="87" spans="1:13" ht="78">
      <c r="A87" s="81" t="s">
        <v>3617</v>
      </c>
      <c r="B87" s="145" t="s">
        <v>2924</v>
      </c>
      <c r="C87" s="165" t="s">
        <v>5913</v>
      </c>
      <c r="D87" s="93" t="s">
        <v>3618</v>
      </c>
      <c r="E87" s="100" t="s">
        <v>2398</v>
      </c>
      <c r="F87" s="61" t="s">
        <v>3619</v>
      </c>
      <c r="G87" s="57" t="s">
        <v>3613</v>
      </c>
      <c r="H87" s="90">
        <v>29055</v>
      </c>
      <c r="I87" s="94">
        <v>44834</v>
      </c>
      <c r="J87" s="90"/>
      <c r="K87" s="81" t="s">
        <v>2412</v>
      </c>
      <c r="L87" s="81" t="s">
        <v>7739</v>
      </c>
      <c r="M87" s="81" t="s">
        <v>3621</v>
      </c>
    </row>
    <row r="88" spans="1:13" ht="39">
      <c r="A88" s="81" t="s">
        <v>446</v>
      </c>
      <c r="B88" s="145" t="s">
        <v>5986</v>
      </c>
      <c r="C88" s="165" t="s">
        <v>5981</v>
      </c>
      <c r="D88" s="100" t="s">
        <v>447</v>
      </c>
      <c r="E88" s="100" t="s">
        <v>186</v>
      </c>
      <c r="F88" s="114" t="s">
        <v>1660</v>
      </c>
      <c r="G88" s="94">
        <v>40758</v>
      </c>
      <c r="H88" s="90">
        <v>23009</v>
      </c>
      <c r="I88" s="94">
        <v>44865</v>
      </c>
      <c r="J88" s="90"/>
      <c r="K88" s="81" t="s">
        <v>122</v>
      </c>
      <c r="L88" s="81" t="s">
        <v>4442</v>
      </c>
      <c r="M88" s="81" t="s">
        <v>5987</v>
      </c>
    </row>
    <row r="89" spans="1:13" ht="143">
      <c r="A89" s="81" t="s">
        <v>978</v>
      </c>
      <c r="B89" s="145" t="s">
        <v>3102</v>
      </c>
      <c r="C89" s="165" t="s">
        <v>5982</v>
      </c>
      <c r="D89" s="100" t="s">
        <v>979</v>
      </c>
      <c r="E89" s="100" t="s">
        <v>127</v>
      </c>
      <c r="F89" s="81"/>
      <c r="G89" s="94">
        <v>41184</v>
      </c>
      <c r="H89" s="90">
        <v>24008</v>
      </c>
      <c r="I89" s="94">
        <v>44865</v>
      </c>
      <c r="J89" s="90"/>
      <c r="K89" s="101" t="s">
        <v>145</v>
      </c>
      <c r="L89" s="81" t="s">
        <v>5360</v>
      </c>
      <c r="M89" s="81" t="s">
        <v>1448</v>
      </c>
    </row>
    <row r="90" spans="1:13" ht="104">
      <c r="A90" s="95" t="s">
        <v>50</v>
      </c>
      <c r="B90" s="145" t="s">
        <v>1981</v>
      </c>
      <c r="C90" s="165" t="s">
        <v>5983</v>
      </c>
      <c r="D90" s="93" t="s">
        <v>51</v>
      </c>
      <c r="E90" s="100" t="s">
        <v>93</v>
      </c>
      <c r="F90" s="95" t="s">
        <v>1623</v>
      </c>
      <c r="G90" s="94">
        <v>39421</v>
      </c>
      <c r="H90" s="90">
        <v>19024</v>
      </c>
      <c r="I90" s="94">
        <v>44865</v>
      </c>
      <c r="J90" s="90"/>
      <c r="K90" s="81" t="s">
        <v>145</v>
      </c>
      <c r="L90" s="81" t="s">
        <v>5298</v>
      </c>
      <c r="M90" s="81" t="s">
        <v>4901</v>
      </c>
    </row>
    <row r="91" spans="1:13" ht="65">
      <c r="A91" s="81" t="s">
        <v>5663</v>
      </c>
      <c r="B91" s="145" t="s">
        <v>5664</v>
      </c>
      <c r="C91" s="165" t="s">
        <v>5984</v>
      </c>
      <c r="D91" s="93" t="s">
        <v>5680</v>
      </c>
      <c r="E91" s="100" t="s">
        <v>90</v>
      </c>
      <c r="F91" s="81" t="s">
        <v>5681</v>
      </c>
      <c r="G91" s="94">
        <v>44679</v>
      </c>
      <c r="H91" s="57" t="s">
        <v>5658</v>
      </c>
      <c r="I91" s="94">
        <v>44865</v>
      </c>
      <c r="J91" s="90" t="s">
        <v>8851</v>
      </c>
      <c r="K91" s="81" t="s">
        <v>2411</v>
      </c>
      <c r="L91" s="81" t="s">
        <v>5682</v>
      </c>
      <c r="M91" s="81" t="s">
        <v>5683</v>
      </c>
    </row>
    <row r="92" spans="1:13" ht="65">
      <c r="A92" s="95" t="s">
        <v>75</v>
      </c>
      <c r="B92" s="145" t="s">
        <v>3129</v>
      </c>
      <c r="C92" s="165" t="s">
        <v>5985</v>
      </c>
      <c r="D92" s="93" t="s">
        <v>76</v>
      </c>
      <c r="E92" s="100" t="s">
        <v>94</v>
      </c>
      <c r="F92" s="95" t="s">
        <v>1715</v>
      </c>
      <c r="G92" s="94">
        <v>39610</v>
      </c>
      <c r="H92" s="90">
        <v>20014</v>
      </c>
      <c r="I92" s="94">
        <v>44865</v>
      </c>
      <c r="J92" s="90"/>
      <c r="K92" s="81" t="s">
        <v>145</v>
      </c>
      <c r="L92" s="81" t="s">
        <v>7756</v>
      </c>
      <c r="M92" s="81" t="s">
        <v>1112</v>
      </c>
    </row>
    <row r="93" spans="1:13" ht="65">
      <c r="A93" s="114" t="s">
        <v>475</v>
      </c>
      <c r="B93" s="145" t="s">
        <v>557</v>
      </c>
      <c r="C93" s="165" t="s">
        <v>5992</v>
      </c>
      <c r="D93" s="100" t="s">
        <v>476</v>
      </c>
      <c r="E93" s="100" t="s">
        <v>186</v>
      </c>
      <c r="F93" s="114"/>
      <c r="G93" s="94">
        <v>40820</v>
      </c>
      <c r="H93" s="90">
        <v>23028</v>
      </c>
      <c r="I93" s="94">
        <v>44865</v>
      </c>
      <c r="J93" s="90"/>
      <c r="K93" s="81" t="s">
        <v>119</v>
      </c>
      <c r="L93" s="81" t="s">
        <v>4454</v>
      </c>
      <c r="M93" s="81" t="s">
        <v>5995</v>
      </c>
    </row>
    <row r="94" spans="1:13" ht="78">
      <c r="A94" s="81" t="s">
        <v>991</v>
      </c>
      <c r="B94" s="145" t="s">
        <v>1054</v>
      </c>
      <c r="C94" s="165" t="s">
        <v>5999</v>
      </c>
      <c r="D94" s="100" t="s">
        <v>992</v>
      </c>
      <c r="E94" s="100" t="s">
        <v>186</v>
      </c>
      <c r="F94" s="81" t="s">
        <v>5926</v>
      </c>
      <c r="G94" s="94">
        <v>41282</v>
      </c>
      <c r="H94" s="90">
        <v>24015</v>
      </c>
      <c r="I94" s="94">
        <v>44895</v>
      </c>
      <c r="J94" s="157" t="s">
        <v>1550</v>
      </c>
      <c r="K94" s="101" t="s">
        <v>119</v>
      </c>
      <c r="L94" s="81" t="s">
        <v>5927</v>
      </c>
      <c r="M94" s="81" t="s">
        <v>6001</v>
      </c>
    </row>
    <row r="95" spans="1:13" ht="104">
      <c r="A95" s="81" t="s">
        <v>6004</v>
      </c>
      <c r="B95" s="145" t="s">
        <v>2132</v>
      </c>
      <c r="C95" s="165" t="s">
        <v>6000</v>
      </c>
      <c r="D95" s="93" t="s">
        <v>2701</v>
      </c>
      <c r="E95" s="100" t="s">
        <v>1997</v>
      </c>
      <c r="F95" s="61" t="s">
        <v>2162</v>
      </c>
      <c r="G95" s="94">
        <v>42313</v>
      </c>
      <c r="H95" s="90">
        <v>27019</v>
      </c>
      <c r="I95" s="94">
        <v>44895</v>
      </c>
      <c r="J95" s="90"/>
      <c r="K95" s="81" t="s">
        <v>163</v>
      </c>
      <c r="L95" s="81" t="s">
        <v>6722</v>
      </c>
      <c r="M95" s="81" t="s">
        <v>5799</v>
      </c>
    </row>
    <row r="96" spans="1:13" ht="78">
      <c r="A96" s="114" t="s">
        <v>5341</v>
      </c>
      <c r="B96" s="145" t="s">
        <v>201</v>
      </c>
      <c r="C96" s="165" t="s">
        <v>6038</v>
      </c>
      <c r="D96" s="100" t="s">
        <v>199</v>
      </c>
      <c r="E96" s="100" t="s">
        <v>198</v>
      </c>
      <c r="F96" s="114" t="s">
        <v>1665</v>
      </c>
      <c r="G96" s="94">
        <v>40631</v>
      </c>
      <c r="H96" s="90">
        <v>22077</v>
      </c>
      <c r="I96" s="94">
        <v>44923</v>
      </c>
      <c r="J96" s="90"/>
      <c r="K96" s="81" t="s">
        <v>191</v>
      </c>
      <c r="L96" s="81" t="s">
        <v>4435</v>
      </c>
      <c r="M96" s="81" t="s">
        <v>6043</v>
      </c>
    </row>
    <row r="97" spans="1:13" ht="78">
      <c r="A97" s="81" t="s">
        <v>6007</v>
      </c>
      <c r="B97" s="145" t="s">
        <v>6013</v>
      </c>
      <c r="C97" s="165" t="s">
        <v>6039</v>
      </c>
      <c r="D97" s="93" t="s">
        <v>859</v>
      </c>
      <c r="E97" s="100" t="s">
        <v>5461</v>
      </c>
      <c r="F97" s="81" t="s">
        <v>6009</v>
      </c>
      <c r="G97" s="94">
        <v>44895</v>
      </c>
      <c r="H97" s="142" t="s">
        <v>6005</v>
      </c>
      <c r="I97" s="94">
        <v>44923</v>
      </c>
      <c r="J97" s="90"/>
      <c r="K97" s="81" t="s">
        <v>3335</v>
      </c>
      <c r="L97" s="81" t="s">
        <v>6010</v>
      </c>
      <c r="M97" s="81" t="s">
        <v>6011</v>
      </c>
    </row>
    <row r="98" spans="1:13" ht="91">
      <c r="A98" s="81" t="s">
        <v>5780</v>
      </c>
      <c r="B98" s="145" t="s">
        <v>5782</v>
      </c>
      <c r="C98" s="165" t="s">
        <v>6040</v>
      </c>
      <c r="D98" s="93" t="s">
        <v>5781</v>
      </c>
      <c r="E98" s="100" t="s">
        <v>90</v>
      </c>
      <c r="F98" s="81" t="s">
        <v>5783</v>
      </c>
      <c r="G98" s="94">
        <v>44742</v>
      </c>
      <c r="H98" s="142" t="s">
        <v>5778</v>
      </c>
      <c r="I98" s="94">
        <v>44923</v>
      </c>
      <c r="J98" s="90"/>
      <c r="K98" s="81" t="s">
        <v>1474</v>
      </c>
      <c r="L98" s="81" t="s">
        <v>5785</v>
      </c>
      <c r="M98" s="81" t="s">
        <v>5786</v>
      </c>
    </row>
    <row r="99" spans="1:13" ht="78">
      <c r="A99" s="81" t="s">
        <v>5814</v>
      </c>
      <c r="B99" s="145" t="s">
        <v>5815</v>
      </c>
      <c r="C99" s="165" t="s">
        <v>6041</v>
      </c>
      <c r="D99" s="93" t="s">
        <v>728</v>
      </c>
      <c r="E99" s="100" t="s">
        <v>2090</v>
      </c>
      <c r="F99" s="81" t="s">
        <v>5818</v>
      </c>
      <c r="G99" s="94">
        <v>44771</v>
      </c>
      <c r="H99" s="142" t="s">
        <v>5816</v>
      </c>
      <c r="I99" s="94">
        <v>44923</v>
      </c>
      <c r="J99" s="90"/>
      <c r="K99" s="81" t="s">
        <v>2102</v>
      </c>
      <c r="L99" s="81" t="s">
        <v>5826</v>
      </c>
      <c r="M99" s="81" t="s">
        <v>5819</v>
      </c>
    </row>
    <row r="100" spans="1:13" ht="91">
      <c r="A100" s="95" t="s">
        <v>5325</v>
      </c>
      <c r="B100" s="145" t="s">
        <v>3144</v>
      </c>
      <c r="C100" s="165" t="s">
        <v>6042</v>
      </c>
      <c r="D100" s="100" t="s">
        <v>142</v>
      </c>
      <c r="E100" s="100" t="s">
        <v>1991</v>
      </c>
      <c r="F100" s="95" t="s">
        <v>1681</v>
      </c>
      <c r="G100" s="94">
        <v>40540</v>
      </c>
      <c r="H100" s="90">
        <v>22039</v>
      </c>
      <c r="I100" s="94">
        <v>44923</v>
      </c>
      <c r="J100" s="90"/>
      <c r="K100" s="81" t="s">
        <v>1473</v>
      </c>
      <c r="L100" s="81" t="s">
        <v>7855</v>
      </c>
      <c r="M100" s="81" t="s">
        <v>1220</v>
      </c>
    </row>
    <row r="101" spans="1:13" ht="65">
      <c r="A101" s="81" t="s">
        <v>6032</v>
      </c>
      <c r="B101" s="145" t="s">
        <v>6033</v>
      </c>
      <c r="C101" s="165" t="s">
        <v>6044</v>
      </c>
      <c r="D101" s="93" t="s">
        <v>6034</v>
      </c>
      <c r="E101" s="100" t="s">
        <v>2466</v>
      </c>
      <c r="F101" s="81" t="s">
        <v>6035</v>
      </c>
      <c r="G101" s="94">
        <v>44923</v>
      </c>
      <c r="H101" s="90" t="s">
        <v>6027</v>
      </c>
      <c r="I101" s="94">
        <v>44957</v>
      </c>
      <c r="J101" s="90"/>
      <c r="K101" s="81" t="s">
        <v>2411</v>
      </c>
      <c r="L101" s="81" t="s">
        <v>6036</v>
      </c>
      <c r="M101" s="81" t="s">
        <v>6037</v>
      </c>
    </row>
    <row r="102" spans="1:13" ht="130">
      <c r="A102" s="114" t="s">
        <v>621</v>
      </c>
      <c r="B102" s="145" t="s">
        <v>620</v>
      </c>
      <c r="C102" s="165" t="s">
        <v>6045</v>
      </c>
      <c r="D102" s="100" t="s">
        <v>622</v>
      </c>
      <c r="E102" s="100" t="s">
        <v>623</v>
      </c>
      <c r="F102" s="143" t="s">
        <v>2833</v>
      </c>
      <c r="G102" s="94">
        <v>40918</v>
      </c>
      <c r="H102" s="90">
        <v>23088</v>
      </c>
      <c r="I102" s="94">
        <v>44957</v>
      </c>
      <c r="J102" s="90"/>
      <c r="K102" s="81" t="s">
        <v>119</v>
      </c>
      <c r="L102" s="81" t="s">
        <v>5940</v>
      </c>
      <c r="M102" s="81" t="s">
        <v>1322</v>
      </c>
    </row>
    <row r="103" spans="1:13" ht="78">
      <c r="A103" s="95" t="s">
        <v>5324</v>
      </c>
      <c r="B103" s="145" t="s">
        <v>221</v>
      </c>
      <c r="C103" s="165" t="s">
        <v>6046</v>
      </c>
      <c r="D103" s="100" t="s">
        <v>2625</v>
      </c>
      <c r="E103" s="100" t="s">
        <v>1991</v>
      </c>
      <c r="F103" s="95" t="s">
        <v>6021</v>
      </c>
      <c r="G103" s="94">
        <v>40540</v>
      </c>
      <c r="H103" s="90">
        <v>22038</v>
      </c>
      <c r="I103" s="94">
        <v>44957</v>
      </c>
      <c r="J103" s="90"/>
      <c r="K103" s="81" t="s">
        <v>190</v>
      </c>
      <c r="L103" s="81" t="s">
        <v>6022</v>
      </c>
      <c r="M103" s="81" t="s">
        <v>6023</v>
      </c>
    </row>
    <row r="104" spans="1:13" ht="78">
      <c r="A104" s="95" t="s">
        <v>17</v>
      </c>
      <c r="B104" s="145" t="s">
        <v>241</v>
      </c>
      <c r="C104" s="165" t="s">
        <v>6051</v>
      </c>
      <c r="D104" s="93" t="s">
        <v>18</v>
      </c>
      <c r="E104" s="100" t="s">
        <v>1993</v>
      </c>
      <c r="F104" s="95" t="s">
        <v>1618</v>
      </c>
      <c r="G104" s="94">
        <v>39391</v>
      </c>
      <c r="H104" s="90">
        <v>19017</v>
      </c>
      <c r="I104" s="94">
        <v>44985</v>
      </c>
      <c r="J104" s="158" t="s">
        <v>1544</v>
      </c>
      <c r="K104" s="81" t="s">
        <v>187</v>
      </c>
      <c r="L104" s="81" t="s">
        <v>4294</v>
      </c>
      <c r="M104" s="81" t="s">
        <v>4896</v>
      </c>
    </row>
    <row r="105" spans="1:13" ht="91">
      <c r="A105" s="81" t="s">
        <v>6091</v>
      </c>
      <c r="B105" s="145" t="s">
        <v>6092</v>
      </c>
      <c r="C105" s="165" t="s">
        <v>6090</v>
      </c>
      <c r="D105" s="93" t="s">
        <v>6094</v>
      </c>
      <c r="E105" s="57" t="s">
        <v>6093</v>
      </c>
      <c r="F105" s="61" t="s">
        <v>5831</v>
      </c>
      <c r="G105" s="94">
        <v>44771</v>
      </c>
      <c r="H105" s="90" t="s">
        <v>6097</v>
      </c>
      <c r="I105" s="94">
        <v>45044</v>
      </c>
      <c r="J105" s="90"/>
      <c r="K105" s="81" t="s">
        <v>6095</v>
      </c>
      <c r="L105" s="81" t="s">
        <v>5853</v>
      </c>
      <c r="M105" s="81" t="s">
        <v>5832</v>
      </c>
    </row>
    <row r="106" spans="1:13" ht="65">
      <c r="A106" s="81" t="s">
        <v>6135</v>
      </c>
      <c r="B106" s="145" t="s">
        <v>6143</v>
      </c>
      <c r="C106" s="165" t="s">
        <v>6139</v>
      </c>
      <c r="D106" s="93" t="s">
        <v>6147</v>
      </c>
      <c r="E106" s="57" t="s">
        <v>2131</v>
      </c>
      <c r="F106" s="195" t="s">
        <v>6153</v>
      </c>
      <c r="G106" s="152">
        <v>45077</v>
      </c>
      <c r="H106" s="93" t="s">
        <v>6149</v>
      </c>
      <c r="I106" s="94">
        <v>45107</v>
      </c>
      <c r="J106" s="90"/>
      <c r="K106" s="81" t="s">
        <v>119</v>
      </c>
      <c r="L106" s="81" t="s">
        <v>6154</v>
      </c>
      <c r="M106" s="81" t="s">
        <v>6155</v>
      </c>
    </row>
    <row r="107" spans="1:13" ht="52">
      <c r="A107" s="81" t="s">
        <v>6136</v>
      </c>
      <c r="B107" s="145" t="s">
        <v>6144</v>
      </c>
      <c r="C107" s="165" t="s">
        <v>6140</v>
      </c>
      <c r="D107" s="93" t="s">
        <v>6150</v>
      </c>
      <c r="E107" s="57" t="s">
        <v>6148</v>
      </c>
      <c r="F107" s="195" t="s">
        <v>6223</v>
      </c>
      <c r="G107" s="152">
        <v>45107</v>
      </c>
      <c r="H107" s="93" t="s">
        <v>6228</v>
      </c>
      <c r="I107" s="94">
        <v>45107</v>
      </c>
      <c r="J107" s="90"/>
      <c r="K107" s="81" t="s">
        <v>6151</v>
      </c>
      <c r="L107" s="81" t="s">
        <v>6229</v>
      </c>
      <c r="M107" s="81" t="s">
        <v>6230</v>
      </c>
    </row>
    <row r="108" spans="1:13" ht="78">
      <c r="A108" s="81" t="s">
        <v>6137</v>
      </c>
      <c r="B108" s="145" t="s">
        <v>6145</v>
      </c>
      <c r="C108" s="165" t="s">
        <v>6141</v>
      </c>
      <c r="D108" s="93" t="s">
        <v>6152</v>
      </c>
      <c r="E108" s="57" t="s">
        <v>1993</v>
      </c>
      <c r="F108" s="195" t="s">
        <v>6156</v>
      </c>
      <c r="G108" s="152">
        <v>40918</v>
      </c>
      <c r="H108" s="93">
        <v>23098</v>
      </c>
      <c r="I108" s="94">
        <v>45107</v>
      </c>
      <c r="J108" s="90"/>
      <c r="K108" s="81" t="s">
        <v>130</v>
      </c>
      <c r="L108" s="81" t="s">
        <v>7754</v>
      </c>
      <c r="M108" s="81" t="s">
        <v>1331</v>
      </c>
    </row>
    <row r="109" spans="1:13" ht="52">
      <c r="A109" s="81" t="s">
        <v>6138</v>
      </c>
      <c r="B109" s="145" t="s">
        <v>6146</v>
      </c>
      <c r="C109" s="165" t="s">
        <v>6142</v>
      </c>
      <c r="D109" s="100" t="s">
        <v>984</v>
      </c>
      <c r="E109" s="100" t="s">
        <v>158</v>
      </c>
      <c r="F109" s="81"/>
      <c r="G109" s="94">
        <v>41248</v>
      </c>
      <c r="H109" s="181">
        <v>24011</v>
      </c>
      <c r="I109" s="94">
        <v>45107</v>
      </c>
      <c r="J109" s="157" t="s">
        <v>1961</v>
      </c>
      <c r="K109" s="101" t="s">
        <v>150</v>
      </c>
      <c r="L109" s="81" t="s">
        <v>4585</v>
      </c>
      <c r="M109" s="81" t="s">
        <v>1919</v>
      </c>
    </row>
    <row r="110" spans="1:13" ht="52">
      <c r="A110" s="81" t="s">
        <v>6240</v>
      </c>
      <c r="B110" s="145" t="s">
        <v>6242</v>
      </c>
      <c r="C110" s="165" t="s">
        <v>6236</v>
      </c>
      <c r="D110" s="93" t="s">
        <v>6244</v>
      </c>
      <c r="E110" s="57" t="s">
        <v>6245</v>
      </c>
      <c r="F110" s="195" t="s">
        <v>1752</v>
      </c>
      <c r="G110" s="152">
        <v>40878</v>
      </c>
      <c r="H110" s="93">
        <v>45138</v>
      </c>
      <c r="I110" s="94">
        <v>45138</v>
      </c>
      <c r="J110" s="90"/>
      <c r="K110" s="81" t="s">
        <v>121</v>
      </c>
      <c r="L110" s="81" t="s">
        <v>6250</v>
      </c>
      <c r="M110" s="81" t="s">
        <v>1297</v>
      </c>
    </row>
    <row r="111" spans="1:13" ht="52">
      <c r="A111" s="81" t="s">
        <v>6241</v>
      </c>
      <c r="B111" s="145" t="s">
        <v>6243</v>
      </c>
      <c r="C111" s="165" t="s">
        <v>6233</v>
      </c>
      <c r="D111" s="93" t="s">
        <v>6248</v>
      </c>
      <c r="E111" s="57" t="s">
        <v>6249</v>
      </c>
      <c r="F111" s="195" t="s">
        <v>6246</v>
      </c>
      <c r="G111" s="152">
        <v>45107</v>
      </c>
      <c r="H111" s="93">
        <v>45138</v>
      </c>
      <c r="I111" s="94">
        <v>45138</v>
      </c>
      <c r="J111" s="90"/>
      <c r="K111" s="81" t="s">
        <v>119</v>
      </c>
      <c r="L111" s="81" t="s">
        <v>6247</v>
      </c>
      <c r="M111" s="81" t="s">
        <v>6217</v>
      </c>
    </row>
    <row r="112" spans="1:13" ht="130">
      <c r="A112" s="81" t="s">
        <v>6161</v>
      </c>
      <c r="B112" s="145" t="s">
        <v>6297</v>
      </c>
      <c r="C112" s="165" t="s">
        <v>6295</v>
      </c>
      <c r="D112" s="93" t="s">
        <v>2855</v>
      </c>
      <c r="E112" s="57" t="s">
        <v>2371</v>
      </c>
      <c r="F112" s="195" t="s">
        <v>6298</v>
      </c>
      <c r="G112" s="152">
        <v>45107</v>
      </c>
      <c r="H112" s="93">
        <v>45169</v>
      </c>
      <c r="I112" s="94">
        <v>45169</v>
      </c>
      <c r="J112" s="90"/>
      <c r="K112" s="81" t="s">
        <v>121</v>
      </c>
      <c r="L112" s="81" t="s">
        <v>6299</v>
      </c>
      <c r="M112" s="81" t="s">
        <v>6300</v>
      </c>
    </row>
    <row r="113" spans="1:13" ht="65">
      <c r="A113" s="81" t="s">
        <v>6301</v>
      </c>
      <c r="B113" s="145" t="s">
        <v>6302</v>
      </c>
      <c r="C113" s="165" t="s">
        <v>6303</v>
      </c>
      <c r="D113" s="93" t="s">
        <v>6304</v>
      </c>
      <c r="E113" s="57" t="s">
        <v>6305</v>
      </c>
      <c r="F113" s="195" t="s">
        <v>6306</v>
      </c>
      <c r="G113" s="152">
        <v>45169</v>
      </c>
      <c r="H113" s="149" t="s">
        <v>6433</v>
      </c>
      <c r="I113" s="94">
        <v>45169</v>
      </c>
      <c r="J113" s="90"/>
      <c r="K113" s="81" t="s">
        <v>121</v>
      </c>
      <c r="L113" s="81" t="s">
        <v>6380</v>
      </c>
      <c r="M113" s="81" t="s">
        <v>6382</v>
      </c>
    </row>
    <row r="114" spans="1:13" ht="78">
      <c r="A114" s="81" t="s">
        <v>6384</v>
      </c>
      <c r="B114" s="82" t="s">
        <v>6486</v>
      </c>
      <c r="C114" s="165" t="s">
        <v>6484</v>
      </c>
      <c r="D114" s="93" t="s">
        <v>6487</v>
      </c>
      <c r="E114" s="57" t="s">
        <v>6488</v>
      </c>
      <c r="F114" s="195" t="s">
        <v>6489</v>
      </c>
      <c r="G114" s="152">
        <v>45169</v>
      </c>
      <c r="H114" s="149" t="s">
        <v>6311</v>
      </c>
      <c r="I114" s="94">
        <v>45197</v>
      </c>
      <c r="J114" s="90"/>
      <c r="K114" s="81" t="s">
        <v>119</v>
      </c>
      <c r="L114" s="81" t="s">
        <v>6432</v>
      </c>
      <c r="M114" s="81" t="s">
        <v>6490</v>
      </c>
    </row>
    <row r="115" spans="1:13" ht="91">
      <c r="A115" s="81" t="s">
        <v>6499</v>
      </c>
      <c r="B115" s="145" t="s">
        <v>6500</v>
      </c>
      <c r="C115" s="165" t="s">
        <v>6491</v>
      </c>
      <c r="D115" s="93" t="s">
        <v>6501</v>
      </c>
      <c r="E115" s="57" t="s">
        <v>158</v>
      </c>
      <c r="F115" s="195" t="s">
        <v>1701</v>
      </c>
      <c r="G115" s="152">
        <v>40597</v>
      </c>
      <c r="H115" s="93">
        <v>22047</v>
      </c>
      <c r="I115" s="94">
        <v>45197</v>
      </c>
      <c r="J115" s="90"/>
      <c r="K115" s="81" t="s">
        <v>2043</v>
      </c>
      <c r="L115" s="81" t="s">
        <v>6502</v>
      </c>
      <c r="M115" s="81" t="s">
        <v>1225</v>
      </c>
    </row>
    <row r="116" spans="1:13" ht="65">
      <c r="A116" s="81" t="s">
        <v>6503</v>
      </c>
      <c r="B116" s="145" t="s">
        <v>6504</v>
      </c>
      <c r="C116" s="165" t="s">
        <v>6492</v>
      </c>
      <c r="D116" s="93" t="s">
        <v>6505</v>
      </c>
      <c r="E116" s="57" t="s">
        <v>3646</v>
      </c>
      <c r="F116" s="195" t="s">
        <v>6506</v>
      </c>
      <c r="G116" s="152">
        <v>43679</v>
      </c>
      <c r="H116" s="93" t="s">
        <v>2752</v>
      </c>
      <c r="I116" s="94">
        <v>45198</v>
      </c>
      <c r="J116" s="90"/>
      <c r="K116" s="81" t="s">
        <v>2411</v>
      </c>
      <c r="L116" s="81" t="s">
        <v>6712</v>
      </c>
      <c r="M116" s="81" t="s">
        <v>6507</v>
      </c>
    </row>
    <row r="117" spans="1:13" ht="78">
      <c r="A117" s="81" t="s">
        <v>6482</v>
      </c>
      <c r="B117" s="145" t="s">
        <v>6508</v>
      </c>
      <c r="C117" s="165" t="s">
        <v>6493</v>
      </c>
      <c r="D117" s="93" t="s">
        <v>6509</v>
      </c>
      <c r="E117" s="57" t="s">
        <v>435</v>
      </c>
      <c r="F117" s="195" t="s">
        <v>6510</v>
      </c>
      <c r="G117" s="152">
        <v>45198</v>
      </c>
      <c r="H117" s="165" t="s">
        <v>6318</v>
      </c>
      <c r="I117" s="94">
        <v>45198</v>
      </c>
      <c r="J117" s="90" t="s">
        <v>8851</v>
      </c>
      <c r="K117" s="81" t="s">
        <v>119</v>
      </c>
      <c r="L117" s="81" t="s">
        <v>6511</v>
      </c>
      <c r="M117" s="81" t="s">
        <v>6512</v>
      </c>
    </row>
    <row r="118" spans="1:13" ht="65">
      <c r="A118" s="81" t="s">
        <v>6572</v>
      </c>
      <c r="B118" s="145" t="s">
        <v>6573</v>
      </c>
      <c r="C118" s="165" t="s">
        <v>6494</v>
      </c>
      <c r="D118" s="93" t="s">
        <v>2032</v>
      </c>
      <c r="E118" s="57" t="s">
        <v>6488</v>
      </c>
      <c r="F118" s="195" t="s">
        <v>6584</v>
      </c>
      <c r="G118" s="152">
        <v>42439</v>
      </c>
      <c r="H118" s="93">
        <v>27060</v>
      </c>
      <c r="I118" s="94">
        <v>45230</v>
      </c>
      <c r="J118" s="90"/>
      <c r="K118" s="81" t="s">
        <v>163</v>
      </c>
      <c r="L118" s="81" t="s">
        <v>5382</v>
      </c>
      <c r="M118" s="81" t="s">
        <v>6585</v>
      </c>
    </row>
    <row r="119" spans="1:13" ht="65">
      <c r="A119" s="81" t="s">
        <v>6574</v>
      </c>
      <c r="B119" s="145" t="s">
        <v>6581</v>
      </c>
      <c r="C119" s="165" t="s">
        <v>7940</v>
      </c>
      <c r="D119" s="57" t="s">
        <v>3792</v>
      </c>
      <c r="E119" s="100" t="s">
        <v>6458</v>
      </c>
      <c r="F119" s="61" t="s">
        <v>3793</v>
      </c>
      <c r="G119" s="152">
        <v>43462</v>
      </c>
      <c r="H119" s="152">
        <v>30034</v>
      </c>
      <c r="I119" s="166" t="s">
        <v>6588</v>
      </c>
      <c r="J119" s="158"/>
      <c r="K119" s="57" t="s">
        <v>2440</v>
      </c>
      <c r="L119" s="58" t="s">
        <v>5963</v>
      </c>
      <c r="M119" s="58" t="s">
        <v>3794</v>
      </c>
    </row>
    <row r="120" spans="1:13" ht="39">
      <c r="A120" s="81" t="s">
        <v>6575</v>
      </c>
      <c r="B120" s="145" t="s">
        <v>6582</v>
      </c>
      <c r="C120" s="165" t="s">
        <v>6495</v>
      </c>
      <c r="D120" s="93" t="s">
        <v>6456</v>
      </c>
      <c r="E120" s="100" t="s">
        <v>6457</v>
      </c>
      <c r="F120" s="61" t="s">
        <v>6459</v>
      </c>
      <c r="G120" s="94">
        <v>45198</v>
      </c>
      <c r="H120" s="152" t="s">
        <v>6591</v>
      </c>
      <c r="I120" s="166" t="s">
        <v>6588</v>
      </c>
      <c r="J120" s="90"/>
      <c r="K120" s="81" t="s">
        <v>119</v>
      </c>
      <c r="L120" s="81" t="s">
        <v>6460</v>
      </c>
      <c r="M120" s="81" t="s">
        <v>6461</v>
      </c>
    </row>
    <row r="121" spans="1:13" ht="78">
      <c r="A121" s="81" t="s">
        <v>6576</v>
      </c>
      <c r="B121" s="145" t="s">
        <v>6583</v>
      </c>
      <c r="C121" s="165" t="s">
        <v>6496</v>
      </c>
      <c r="D121" s="93" t="s">
        <v>5142</v>
      </c>
      <c r="E121" s="100" t="s">
        <v>6458</v>
      </c>
      <c r="F121" s="81"/>
      <c r="G121" s="94">
        <v>44377</v>
      </c>
      <c r="H121" s="152" t="s">
        <v>5141</v>
      </c>
      <c r="I121" s="166" t="s">
        <v>6587</v>
      </c>
      <c r="J121" s="90"/>
      <c r="K121" s="81" t="s">
        <v>130</v>
      </c>
      <c r="L121" s="81" t="s">
        <v>5144</v>
      </c>
      <c r="M121" s="81" t="s">
        <v>5145</v>
      </c>
    </row>
    <row r="122" spans="1:13" ht="78">
      <c r="A122" s="81" t="s">
        <v>6577</v>
      </c>
      <c r="B122" s="145" t="s">
        <v>6595</v>
      </c>
      <c r="C122" s="165" t="s">
        <v>6497</v>
      </c>
      <c r="D122" s="93" t="s">
        <v>6540</v>
      </c>
      <c r="E122" s="57" t="s">
        <v>6542</v>
      </c>
      <c r="F122" s="195"/>
      <c r="G122" s="152">
        <v>45230</v>
      </c>
      <c r="H122" s="93" t="s">
        <v>6596</v>
      </c>
      <c r="I122" s="94">
        <v>45230</v>
      </c>
      <c r="J122" s="90"/>
      <c r="K122" s="81" t="s">
        <v>6527</v>
      </c>
      <c r="L122" s="81" t="s">
        <v>6543</v>
      </c>
      <c r="M122" s="81" t="s">
        <v>6545</v>
      </c>
    </row>
    <row r="123" spans="1:13" ht="65">
      <c r="A123" s="81" t="s">
        <v>6578</v>
      </c>
      <c r="B123" s="145" t="s">
        <v>6597</v>
      </c>
      <c r="C123" s="165" t="s">
        <v>6558</v>
      </c>
      <c r="D123" s="93" t="s">
        <v>2579</v>
      </c>
      <c r="E123" s="100" t="s">
        <v>90</v>
      </c>
      <c r="F123" s="61" t="s">
        <v>3616</v>
      </c>
      <c r="G123" s="57" t="s">
        <v>3613</v>
      </c>
      <c r="H123" s="191">
        <v>29054</v>
      </c>
      <c r="I123" s="166" t="s">
        <v>6588</v>
      </c>
      <c r="J123" s="157"/>
      <c r="K123" s="81" t="s">
        <v>2409</v>
      </c>
      <c r="L123" s="81" t="s">
        <v>4757</v>
      </c>
      <c r="M123" s="81" t="s">
        <v>5399</v>
      </c>
    </row>
    <row r="124" spans="1:13" ht="52">
      <c r="A124" s="81" t="s">
        <v>6579</v>
      </c>
      <c r="B124" s="145" t="s">
        <v>6598</v>
      </c>
      <c r="C124" s="165" t="s">
        <v>6559</v>
      </c>
      <c r="D124" s="93" t="s">
        <v>4158</v>
      </c>
      <c r="E124" s="175" t="s">
        <v>92</v>
      </c>
      <c r="F124" s="61" t="s">
        <v>4159</v>
      </c>
      <c r="G124" s="152">
        <v>44043</v>
      </c>
      <c r="H124" s="152" t="s">
        <v>2971</v>
      </c>
      <c r="I124" s="166" t="s">
        <v>6588</v>
      </c>
      <c r="J124" s="157"/>
      <c r="K124" s="81" t="s">
        <v>2043</v>
      </c>
      <c r="L124" s="81" t="s">
        <v>4829</v>
      </c>
      <c r="M124" s="81" t="s">
        <v>4160</v>
      </c>
    </row>
    <row r="125" spans="1:13" ht="78">
      <c r="A125" s="81" t="s">
        <v>6580</v>
      </c>
      <c r="B125" s="145" t="s">
        <v>6599</v>
      </c>
      <c r="C125" s="165" t="s">
        <v>6560</v>
      </c>
      <c r="D125" s="93" t="s">
        <v>6603</v>
      </c>
      <c r="E125" s="57" t="s">
        <v>186</v>
      </c>
      <c r="F125" s="195" t="s">
        <v>6604</v>
      </c>
      <c r="G125" s="152">
        <v>45169</v>
      </c>
      <c r="H125" s="93" t="s">
        <v>6609</v>
      </c>
      <c r="I125" s="166" t="s">
        <v>6588</v>
      </c>
      <c r="J125" s="90"/>
      <c r="K125" s="81" t="s">
        <v>132</v>
      </c>
      <c r="L125" s="81" t="s">
        <v>6605</v>
      </c>
      <c r="M125" s="81" t="s">
        <v>6606</v>
      </c>
    </row>
    <row r="126" spans="1:13" ht="91">
      <c r="A126" s="81" t="s">
        <v>7725</v>
      </c>
      <c r="B126" s="82" t="s">
        <v>6679</v>
      </c>
      <c r="C126" s="165" t="s">
        <v>6561</v>
      </c>
      <c r="D126" s="93" t="s">
        <v>6680</v>
      </c>
      <c r="E126" s="57" t="s">
        <v>6488</v>
      </c>
      <c r="F126" s="61" t="s">
        <v>6416</v>
      </c>
      <c r="G126" s="94">
        <v>45169</v>
      </c>
      <c r="H126" s="93" t="s">
        <v>6683</v>
      </c>
      <c r="I126" s="94">
        <v>45260</v>
      </c>
      <c r="J126" s="90"/>
      <c r="K126" s="81" t="s">
        <v>6681</v>
      </c>
      <c r="L126" s="81" t="s">
        <v>6417</v>
      </c>
      <c r="M126" s="81" t="s">
        <v>6418</v>
      </c>
    </row>
    <row r="127" spans="1:13" ht="39">
      <c r="A127" s="81" t="s">
        <v>6652</v>
      </c>
      <c r="B127" s="82" t="s">
        <v>6684</v>
      </c>
      <c r="C127" s="165" t="s">
        <v>6562</v>
      </c>
      <c r="D127" s="93" t="s">
        <v>6685</v>
      </c>
      <c r="E127" s="57" t="s">
        <v>186</v>
      </c>
      <c r="F127" s="61" t="s">
        <v>6655</v>
      </c>
      <c r="G127" s="94">
        <v>45260</v>
      </c>
      <c r="H127" s="93" t="s">
        <v>6331</v>
      </c>
      <c r="I127" s="94">
        <v>45260</v>
      </c>
      <c r="J127" s="90"/>
      <c r="K127" s="81" t="s">
        <v>6687</v>
      </c>
      <c r="L127" s="81" t="s">
        <v>6656</v>
      </c>
      <c r="M127" s="81" t="s">
        <v>6657</v>
      </c>
    </row>
    <row r="128" spans="1:13" ht="65">
      <c r="A128" s="81" t="s">
        <v>6673</v>
      </c>
      <c r="B128" s="145" t="s">
        <v>6674</v>
      </c>
      <c r="C128" s="165" t="s">
        <v>6563</v>
      </c>
      <c r="D128" s="93" t="s">
        <v>5203</v>
      </c>
      <c r="E128" s="100" t="s">
        <v>6457</v>
      </c>
      <c r="F128" s="61" t="s">
        <v>6676</v>
      </c>
      <c r="G128" s="94">
        <v>45260</v>
      </c>
      <c r="H128" s="93" t="s">
        <v>6688</v>
      </c>
      <c r="I128" s="94">
        <v>45260</v>
      </c>
      <c r="J128" s="90"/>
      <c r="K128" s="81" t="s">
        <v>6689</v>
      </c>
      <c r="L128" s="81" t="s">
        <v>6677</v>
      </c>
      <c r="M128" s="81" t="s">
        <v>6678</v>
      </c>
    </row>
    <row r="129" spans="1:13" ht="52">
      <c r="A129" s="81" t="s">
        <v>6753</v>
      </c>
      <c r="B129" s="82" t="s">
        <v>6754</v>
      </c>
      <c r="C129" s="165" t="s">
        <v>6564</v>
      </c>
      <c r="D129" s="93" t="s">
        <v>2955</v>
      </c>
      <c r="E129" s="57" t="s">
        <v>6488</v>
      </c>
      <c r="F129" s="195" t="s">
        <v>6759</v>
      </c>
      <c r="G129" s="152">
        <v>43889</v>
      </c>
      <c r="H129" s="93" t="s">
        <v>2857</v>
      </c>
      <c r="I129" s="94">
        <v>45288</v>
      </c>
      <c r="J129" s="90"/>
      <c r="K129" s="81" t="s">
        <v>156</v>
      </c>
      <c r="L129" s="81" t="s">
        <v>6762</v>
      </c>
      <c r="M129" s="81" t="s">
        <v>6764</v>
      </c>
    </row>
    <row r="130" spans="1:13" ht="52">
      <c r="A130" s="81" t="s">
        <v>6755</v>
      </c>
      <c r="B130" s="82" t="s">
        <v>6756</v>
      </c>
      <c r="C130" s="165" t="s">
        <v>6565</v>
      </c>
      <c r="D130" s="93" t="s">
        <v>2955</v>
      </c>
      <c r="E130" s="57" t="s">
        <v>6488</v>
      </c>
      <c r="F130" s="195" t="s">
        <v>6760</v>
      </c>
      <c r="G130" s="152">
        <v>43889</v>
      </c>
      <c r="H130" s="93" t="s">
        <v>2858</v>
      </c>
      <c r="I130" s="94">
        <v>45288</v>
      </c>
      <c r="J130" s="90"/>
      <c r="K130" s="81" t="s">
        <v>156</v>
      </c>
      <c r="L130" s="81" t="s">
        <v>6763</v>
      </c>
      <c r="M130" s="81" t="s">
        <v>6765</v>
      </c>
    </row>
    <row r="131" spans="1:13" ht="52">
      <c r="A131" s="81" t="s">
        <v>6757</v>
      </c>
      <c r="B131" s="82" t="s">
        <v>6758</v>
      </c>
      <c r="C131" s="165" t="s">
        <v>6566</v>
      </c>
      <c r="D131" s="93" t="s">
        <v>2955</v>
      </c>
      <c r="E131" s="57" t="s">
        <v>6488</v>
      </c>
      <c r="F131" s="195" t="s">
        <v>6761</v>
      </c>
      <c r="G131" s="152">
        <v>43889</v>
      </c>
      <c r="H131" s="93" t="s">
        <v>2859</v>
      </c>
      <c r="I131" s="94">
        <v>45288</v>
      </c>
      <c r="J131" s="90"/>
      <c r="K131" s="81" t="s">
        <v>156</v>
      </c>
      <c r="L131" s="81" t="s">
        <v>6762</v>
      </c>
      <c r="M131" s="81" t="s">
        <v>6766</v>
      </c>
    </row>
    <row r="132" spans="1:13" ht="39">
      <c r="A132" s="81" t="s">
        <v>477</v>
      </c>
      <c r="B132" s="82" t="s">
        <v>6768</v>
      </c>
      <c r="C132" s="165" t="s">
        <v>6799</v>
      </c>
      <c r="D132" s="93" t="s">
        <v>6769</v>
      </c>
      <c r="E132" s="57" t="s">
        <v>458</v>
      </c>
      <c r="F132" s="195" t="s">
        <v>6642</v>
      </c>
      <c r="G132" s="152">
        <v>40848</v>
      </c>
      <c r="H132" s="90">
        <v>23029</v>
      </c>
      <c r="I132" s="94">
        <v>45288</v>
      </c>
      <c r="J132" s="90"/>
      <c r="K132" s="81" t="s">
        <v>2043</v>
      </c>
      <c r="L132" s="81" t="s">
        <v>6643</v>
      </c>
      <c r="M132" s="81" t="s">
        <v>1277</v>
      </c>
    </row>
    <row r="133" spans="1:13" ht="52">
      <c r="A133" s="81" t="s">
        <v>2614</v>
      </c>
      <c r="B133" s="82" t="s">
        <v>2893</v>
      </c>
      <c r="C133" s="165" t="s">
        <v>6800</v>
      </c>
      <c r="D133" s="93" t="s">
        <v>6772</v>
      </c>
      <c r="E133" s="57" t="s">
        <v>2466</v>
      </c>
      <c r="F133" s="195" t="s">
        <v>6776</v>
      </c>
      <c r="G133" s="152" t="s">
        <v>6777</v>
      </c>
      <c r="H133" s="93">
        <v>30014</v>
      </c>
      <c r="I133" s="94">
        <v>45288</v>
      </c>
      <c r="J133" s="90"/>
      <c r="K133" s="81" t="s">
        <v>2463</v>
      </c>
      <c r="L133" s="81" t="s">
        <v>6613</v>
      </c>
      <c r="M133" s="81" t="s">
        <v>2615</v>
      </c>
    </row>
    <row r="134" spans="1:13" ht="52">
      <c r="A134" s="81" t="s">
        <v>6773</v>
      </c>
      <c r="B134" s="82" t="s">
        <v>6774</v>
      </c>
      <c r="C134" s="165" t="s">
        <v>6801</v>
      </c>
      <c r="D134" s="93" t="s">
        <v>6775</v>
      </c>
      <c r="E134" s="57" t="s">
        <v>186</v>
      </c>
      <c r="F134" s="195" t="s">
        <v>6778</v>
      </c>
      <c r="G134" s="152">
        <v>45230</v>
      </c>
      <c r="H134" s="93" t="s">
        <v>6329</v>
      </c>
      <c r="I134" s="94">
        <v>45288</v>
      </c>
      <c r="J134" s="90"/>
      <c r="K134" s="81" t="s">
        <v>119</v>
      </c>
      <c r="L134" s="81" t="s">
        <v>6779</v>
      </c>
      <c r="M134" s="81" t="s">
        <v>6780</v>
      </c>
    </row>
    <row r="135" spans="1:13" ht="52">
      <c r="A135" s="81" t="s">
        <v>6788</v>
      </c>
      <c r="B135" s="82" t="s">
        <v>6789</v>
      </c>
      <c r="C135" s="165" t="s">
        <v>6567</v>
      </c>
      <c r="D135" s="93" t="s">
        <v>6790</v>
      </c>
      <c r="E135" s="57" t="s">
        <v>6488</v>
      </c>
      <c r="F135" s="195" t="s">
        <v>1683</v>
      </c>
      <c r="G135" s="152">
        <v>40515</v>
      </c>
      <c r="H135" s="93">
        <v>22022</v>
      </c>
      <c r="I135" s="94">
        <v>45322</v>
      </c>
      <c r="J135" s="90"/>
      <c r="K135" s="81" t="s">
        <v>2043</v>
      </c>
      <c r="L135" s="81" t="s">
        <v>6791</v>
      </c>
      <c r="M135" s="81" t="s">
        <v>6792</v>
      </c>
    </row>
    <row r="136" spans="1:13" ht="52">
      <c r="A136" s="81" t="s">
        <v>6793</v>
      </c>
      <c r="B136" s="82" t="s">
        <v>2933</v>
      </c>
      <c r="C136" s="165" t="s">
        <v>6568</v>
      </c>
      <c r="D136" s="93" t="s">
        <v>2066</v>
      </c>
      <c r="E136" s="57" t="s">
        <v>6488</v>
      </c>
      <c r="F136" s="195" t="s">
        <v>6794</v>
      </c>
      <c r="G136" s="152">
        <v>43524</v>
      </c>
      <c r="H136" s="93">
        <v>30046</v>
      </c>
      <c r="I136" s="94">
        <v>45322</v>
      </c>
      <c r="J136" s="90"/>
      <c r="K136" s="81" t="s">
        <v>2482</v>
      </c>
      <c r="L136" s="81" t="s">
        <v>6796</v>
      </c>
      <c r="M136" s="81" t="s">
        <v>6797</v>
      </c>
    </row>
    <row r="137" spans="1:13" ht="65">
      <c r="A137" s="81" t="s">
        <v>6803</v>
      </c>
      <c r="B137" s="82" t="s">
        <v>6804</v>
      </c>
      <c r="C137" s="165" t="s">
        <v>6569</v>
      </c>
      <c r="D137" s="93" t="s">
        <v>2748</v>
      </c>
      <c r="E137" s="57" t="s">
        <v>186</v>
      </c>
      <c r="F137" s="195" t="s">
        <v>6805</v>
      </c>
      <c r="G137" s="152">
        <v>45230</v>
      </c>
      <c r="H137" s="93" t="s">
        <v>6328</v>
      </c>
      <c r="I137" s="94">
        <v>45322</v>
      </c>
      <c r="J137" s="90"/>
      <c r="K137" s="81" t="s">
        <v>2125</v>
      </c>
      <c r="L137" s="81" t="s">
        <v>6807</v>
      </c>
      <c r="M137" s="81" t="s">
        <v>6808</v>
      </c>
    </row>
    <row r="138" spans="1:13" ht="143">
      <c r="A138" s="81" t="s">
        <v>6742</v>
      </c>
      <c r="B138" s="145" t="s">
        <v>6743</v>
      </c>
      <c r="C138" s="165" t="s">
        <v>6570</v>
      </c>
      <c r="D138" s="93" t="s">
        <v>6744</v>
      </c>
      <c r="E138" s="100" t="s">
        <v>718</v>
      </c>
      <c r="F138" s="61" t="s">
        <v>6746</v>
      </c>
      <c r="G138" s="94">
        <v>45288</v>
      </c>
      <c r="H138" s="93" t="s">
        <v>6339</v>
      </c>
      <c r="I138" s="94">
        <v>45351</v>
      </c>
      <c r="J138" s="90"/>
      <c r="K138" s="81" t="s">
        <v>2125</v>
      </c>
      <c r="L138" s="81" t="s">
        <v>6781</v>
      </c>
      <c r="M138" s="81" t="s">
        <v>6747</v>
      </c>
    </row>
    <row r="139" spans="1:13" ht="91">
      <c r="A139" s="114" t="s">
        <v>540</v>
      </c>
      <c r="B139" s="145" t="s">
        <v>1892</v>
      </c>
      <c r="C139" s="165" t="s">
        <v>6571</v>
      </c>
      <c r="D139" s="100" t="s">
        <v>542</v>
      </c>
      <c r="E139" s="100" t="s">
        <v>6458</v>
      </c>
      <c r="F139" s="114" t="s">
        <v>5938</v>
      </c>
      <c r="G139" s="94">
        <v>40878</v>
      </c>
      <c r="H139" s="90">
        <v>23069</v>
      </c>
      <c r="I139" s="94">
        <v>45351</v>
      </c>
      <c r="J139" s="90"/>
      <c r="K139" s="81" t="s">
        <v>119</v>
      </c>
      <c r="L139" s="81" t="s">
        <v>4476</v>
      </c>
      <c r="M139" s="81" t="s">
        <v>5939</v>
      </c>
    </row>
    <row r="140" spans="1:13" ht="78">
      <c r="A140" s="114" t="s">
        <v>838</v>
      </c>
      <c r="B140" s="145" t="s">
        <v>837</v>
      </c>
      <c r="C140" s="165" t="s">
        <v>6816</v>
      </c>
      <c r="D140" s="100" t="s">
        <v>1038</v>
      </c>
      <c r="E140" s="100" t="s">
        <v>138</v>
      </c>
      <c r="F140" s="114" t="s">
        <v>1817</v>
      </c>
      <c r="G140" s="94">
        <v>40973</v>
      </c>
      <c r="H140" s="90">
        <v>23188</v>
      </c>
      <c r="I140" s="94">
        <v>45351</v>
      </c>
      <c r="J140" s="90"/>
      <c r="K140" s="81" t="s">
        <v>130</v>
      </c>
      <c r="L140" s="81" t="s">
        <v>6621</v>
      </c>
      <c r="M140" s="81" t="s">
        <v>1400</v>
      </c>
    </row>
    <row r="141" spans="1:13" ht="65">
      <c r="A141" s="81" t="s">
        <v>1555</v>
      </c>
      <c r="B141" s="145" t="s">
        <v>1582</v>
      </c>
      <c r="C141" s="165" t="s">
        <v>6817</v>
      </c>
      <c r="D141" s="100" t="s">
        <v>1597</v>
      </c>
      <c r="E141" s="100" t="e">
        <f>LEFT(#REF!,3)</f>
        <v>#REF!</v>
      </c>
      <c r="F141" s="81" t="s">
        <v>1879</v>
      </c>
      <c r="G141" s="94">
        <v>41995</v>
      </c>
      <c r="H141" s="90">
        <v>26015</v>
      </c>
      <c r="I141" s="94">
        <v>45351</v>
      </c>
      <c r="J141" s="90"/>
      <c r="K141" s="81" t="s">
        <v>145</v>
      </c>
      <c r="L141" s="81" t="s">
        <v>4603</v>
      </c>
      <c r="M141" s="81" t="s">
        <v>1556</v>
      </c>
    </row>
    <row r="142" spans="1:13" ht="182">
      <c r="A142" s="95" t="s">
        <v>114</v>
      </c>
      <c r="B142" s="145" t="s">
        <v>3136</v>
      </c>
      <c r="C142" s="165" t="s">
        <v>6818</v>
      </c>
      <c r="D142" s="93" t="s">
        <v>1478</v>
      </c>
      <c r="E142" s="100" t="s">
        <v>6458</v>
      </c>
      <c r="F142" s="95" t="s">
        <v>1649</v>
      </c>
      <c r="G142" s="94">
        <v>40148</v>
      </c>
      <c r="H142" s="90">
        <v>21014</v>
      </c>
      <c r="I142" s="94">
        <v>45351</v>
      </c>
      <c r="J142" s="90"/>
      <c r="K142" s="81" t="s">
        <v>140</v>
      </c>
      <c r="L142" s="81" t="s">
        <v>6627</v>
      </c>
      <c r="M142" s="81" t="s">
        <v>6628</v>
      </c>
    </row>
    <row r="143" spans="1:13" ht="65">
      <c r="A143" s="81" t="s">
        <v>6782</v>
      </c>
      <c r="B143" s="145" t="s">
        <v>6875</v>
      </c>
      <c r="C143" s="165" t="s">
        <v>6868</v>
      </c>
      <c r="D143" s="93" t="s">
        <v>6726</v>
      </c>
      <c r="E143" s="100" t="s">
        <v>186</v>
      </c>
      <c r="F143" s="61" t="s">
        <v>6728</v>
      </c>
      <c r="G143" s="94">
        <v>45288</v>
      </c>
      <c r="H143" s="90" t="s">
        <v>6336</v>
      </c>
      <c r="I143" s="94">
        <v>45380</v>
      </c>
      <c r="J143" s="90"/>
      <c r="K143" s="81" t="s">
        <v>2125</v>
      </c>
      <c r="L143" s="81" t="s">
        <v>6729</v>
      </c>
      <c r="M143" s="81" t="s">
        <v>6730</v>
      </c>
    </row>
    <row r="144" spans="1:13" ht="52">
      <c r="A144" s="114" t="s">
        <v>607</v>
      </c>
      <c r="B144" s="145" t="s">
        <v>606</v>
      </c>
      <c r="C144" s="165" t="s">
        <v>6869</v>
      </c>
      <c r="D144" s="100" t="s">
        <v>474</v>
      </c>
      <c r="E144" s="100" t="s">
        <v>186</v>
      </c>
      <c r="F144" s="114" t="s">
        <v>1765</v>
      </c>
      <c r="G144" s="94">
        <v>40918</v>
      </c>
      <c r="H144" s="90">
        <v>23082</v>
      </c>
      <c r="I144" s="94">
        <v>45380</v>
      </c>
      <c r="J144" s="90"/>
      <c r="K144" s="81" t="s">
        <v>145</v>
      </c>
      <c r="L144" s="81" t="s">
        <v>4480</v>
      </c>
      <c r="M144" s="81" t="s">
        <v>1317</v>
      </c>
    </row>
    <row r="145" spans="1:13" ht="65">
      <c r="A145" s="81" t="s">
        <v>6731</v>
      </c>
      <c r="B145" s="145" t="s">
        <v>6732</v>
      </c>
      <c r="C145" s="165" t="s">
        <v>6870</v>
      </c>
      <c r="D145" s="93" t="s">
        <v>482</v>
      </c>
      <c r="E145" s="100" t="s">
        <v>435</v>
      </c>
      <c r="F145" s="61" t="s">
        <v>6735</v>
      </c>
      <c r="G145" s="94">
        <v>45288</v>
      </c>
      <c r="H145" s="90" t="s">
        <v>6337</v>
      </c>
      <c r="I145" s="94">
        <v>45380</v>
      </c>
      <c r="J145" s="90"/>
      <c r="K145" s="81" t="s">
        <v>2125</v>
      </c>
      <c r="L145" s="81" t="s">
        <v>6736</v>
      </c>
      <c r="M145" s="81" t="s">
        <v>6730</v>
      </c>
    </row>
    <row r="146" spans="1:13" ht="78">
      <c r="A146" s="81" t="s">
        <v>988</v>
      </c>
      <c r="B146" s="145" t="s">
        <v>1053</v>
      </c>
      <c r="C146" s="165" t="s">
        <v>6871</v>
      </c>
      <c r="D146" s="100" t="s">
        <v>987</v>
      </c>
      <c r="E146" s="100" t="s">
        <v>465</v>
      </c>
      <c r="F146" s="81"/>
      <c r="G146" s="94">
        <v>41248</v>
      </c>
      <c r="H146" s="90">
        <v>24013</v>
      </c>
      <c r="I146" s="94">
        <v>45380</v>
      </c>
      <c r="J146" s="90" t="s">
        <v>6880</v>
      </c>
      <c r="K146" s="101" t="s">
        <v>119</v>
      </c>
      <c r="L146" s="81" t="s">
        <v>5944</v>
      </c>
      <c r="M146" s="81" t="s">
        <v>1451</v>
      </c>
    </row>
    <row r="147" spans="1:13" ht="65">
      <c r="A147" s="81" t="s">
        <v>6783</v>
      </c>
      <c r="B147" s="145" t="s">
        <v>6784</v>
      </c>
      <c r="C147" s="165" t="s">
        <v>6872</v>
      </c>
      <c r="D147" s="93" t="s">
        <v>482</v>
      </c>
      <c r="E147" s="100" t="s">
        <v>435</v>
      </c>
      <c r="F147" s="61" t="s">
        <v>6787</v>
      </c>
      <c r="G147" s="94">
        <v>45322</v>
      </c>
      <c r="H147" s="90" t="s">
        <v>6340</v>
      </c>
      <c r="I147" s="94">
        <v>45380</v>
      </c>
      <c r="J147" s="90"/>
      <c r="K147" s="81" t="s">
        <v>2125</v>
      </c>
      <c r="L147" s="81" t="s">
        <v>6729</v>
      </c>
      <c r="M147" s="81" t="s">
        <v>6809</v>
      </c>
    </row>
    <row r="148" spans="1:13" ht="91">
      <c r="A148" s="81" t="s">
        <v>5905</v>
      </c>
      <c r="B148" s="145" t="s">
        <v>5906</v>
      </c>
      <c r="C148" s="165" t="s">
        <v>6873</v>
      </c>
      <c r="D148" s="93" t="s">
        <v>6827</v>
      </c>
      <c r="E148" s="100" t="s">
        <v>6458</v>
      </c>
      <c r="F148" s="81" t="s">
        <v>5907</v>
      </c>
      <c r="G148" s="94">
        <v>44834</v>
      </c>
      <c r="H148" s="57" t="s">
        <v>5889</v>
      </c>
      <c r="I148" s="94">
        <v>45380</v>
      </c>
      <c r="J148" s="90"/>
      <c r="K148" s="81" t="s">
        <v>140</v>
      </c>
      <c r="L148" s="81" t="s">
        <v>6702</v>
      </c>
      <c r="M148" s="81" t="s">
        <v>5908</v>
      </c>
    </row>
    <row r="149" spans="1:13" ht="65">
      <c r="A149" s="81" t="s">
        <v>2225</v>
      </c>
      <c r="B149" s="145" t="s">
        <v>2224</v>
      </c>
      <c r="C149" s="165" t="s">
        <v>6874</v>
      </c>
      <c r="D149" s="100" t="s">
        <v>601</v>
      </c>
      <c r="E149" s="100" t="s">
        <v>6458</v>
      </c>
      <c r="F149" s="81" t="s">
        <v>1963</v>
      </c>
      <c r="G149" s="94">
        <v>42072</v>
      </c>
      <c r="H149" s="90">
        <v>26048</v>
      </c>
      <c r="I149" s="94">
        <v>45380</v>
      </c>
      <c r="J149" s="90"/>
      <c r="K149" s="81" t="s">
        <v>119</v>
      </c>
      <c r="L149" s="81" t="s">
        <v>4626</v>
      </c>
      <c r="M149" s="81" t="s">
        <v>1964</v>
      </c>
    </row>
    <row r="150" spans="1:13" ht="52">
      <c r="A150" s="114" t="s">
        <v>515</v>
      </c>
      <c r="B150" s="145" t="s">
        <v>576</v>
      </c>
      <c r="C150" s="165" t="s">
        <v>6888</v>
      </c>
      <c r="D150" s="100" t="s">
        <v>516</v>
      </c>
      <c r="E150" s="100" t="s">
        <v>6458</v>
      </c>
      <c r="F150" s="114" t="s">
        <v>5933</v>
      </c>
      <c r="G150" s="94">
        <v>40878</v>
      </c>
      <c r="H150" s="152">
        <v>23051</v>
      </c>
      <c r="I150" s="94">
        <v>45380</v>
      </c>
      <c r="J150" s="157"/>
      <c r="K150" s="81" t="s">
        <v>163</v>
      </c>
      <c r="L150" s="81" t="s">
        <v>4976</v>
      </c>
      <c r="M150" s="81" t="s">
        <v>5932</v>
      </c>
    </row>
    <row r="151" spans="1:13" ht="104">
      <c r="A151" s="95" t="s">
        <v>197</v>
      </c>
      <c r="B151" s="145" t="s">
        <v>252</v>
      </c>
      <c r="C151" s="165" t="s">
        <v>6889</v>
      </c>
      <c r="D151" s="93" t="s">
        <v>37</v>
      </c>
      <c r="E151" s="100" t="s">
        <v>6458</v>
      </c>
      <c r="F151" s="95" t="s">
        <v>1632</v>
      </c>
      <c r="G151" s="94">
        <v>39483</v>
      </c>
      <c r="H151" s="90">
        <v>19038</v>
      </c>
      <c r="I151" s="94">
        <v>45380</v>
      </c>
      <c r="J151" s="90" t="s">
        <v>6885</v>
      </c>
      <c r="K151" s="81" t="s">
        <v>187</v>
      </c>
      <c r="L151" s="81" t="s">
        <v>4306</v>
      </c>
      <c r="M151" s="81" t="s">
        <v>4912</v>
      </c>
    </row>
    <row r="152" spans="1:13" ht="182">
      <c r="A152" s="95" t="s">
        <v>1960</v>
      </c>
      <c r="B152" s="145" t="s">
        <v>2923</v>
      </c>
      <c r="C152" s="165" t="s">
        <v>6917</v>
      </c>
      <c r="D152" s="93" t="s">
        <v>16</v>
      </c>
      <c r="E152" s="100" t="s">
        <v>6458</v>
      </c>
      <c r="F152" s="95" t="s">
        <v>1617</v>
      </c>
      <c r="G152" s="94">
        <v>39391</v>
      </c>
      <c r="H152" s="90">
        <v>19016</v>
      </c>
      <c r="I152" s="192">
        <v>45412</v>
      </c>
      <c r="J152" s="90" t="s">
        <v>6950</v>
      </c>
      <c r="K152" s="81" t="s">
        <v>190</v>
      </c>
      <c r="L152" s="81" t="s">
        <v>7751</v>
      </c>
      <c r="M152" s="81" t="s">
        <v>4895</v>
      </c>
    </row>
    <row r="153" spans="1:13" ht="65">
      <c r="A153" s="81" t="s">
        <v>472</v>
      </c>
      <c r="B153" s="145" t="s">
        <v>6967</v>
      </c>
      <c r="C153" s="165" t="s">
        <v>6918</v>
      </c>
      <c r="D153" s="93" t="s">
        <v>2171</v>
      </c>
      <c r="E153" s="90" t="s">
        <v>186</v>
      </c>
      <c r="F153" s="81"/>
      <c r="G153" s="94">
        <v>40820</v>
      </c>
      <c r="H153" s="93">
        <v>23024</v>
      </c>
      <c r="I153" s="192">
        <v>45443</v>
      </c>
      <c r="J153" s="90"/>
      <c r="K153" s="81" t="s">
        <v>130</v>
      </c>
      <c r="L153" s="81" t="s">
        <v>6968</v>
      </c>
      <c r="M153" s="81" t="s">
        <v>1275</v>
      </c>
    </row>
    <row r="154" spans="1:13" ht="52">
      <c r="A154" s="114" t="s">
        <v>5356</v>
      </c>
      <c r="B154" s="145" t="s">
        <v>872</v>
      </c>
      <c r="C154" s="164" t="s">
        <v>6919</v>
      </c>
      <c r="D154" s="100" t="s">
        <v>873</v>
      </c>
      <c r="E154" s="100" t="s">
        <v>6458</v>
      </c>
      <c r="F154" s="114" t="s">
        <v>1828</v>
      </c>
      <c r="G154" s="94">
        <v>40973</v>
      </c>
      <c r="H154" s="90">
        <v>23202</v>
      </c>
      <c r="I154" s="192">
        <v>45471</v>
      </c>
      <c r="J154" s="90"/>
      <c r="K154" s="81" t="s">
        <v>119</v>
      </c>
      <c r="L154" s="81" t="s">
        <v>4553</v>
      </c>
      <c r="M154" s="81" t="s">
        <v>1412</v>
      </c>
    </row>
    <row r="155" spans="1:13" ht="52">
      <c r="A155" s="114" t="s">
        <v>866</v>
      </c>
      <c r="B155" s="145" t="s">
        <v>865</v>
      </c>
      <c r="C155" s="164" t="s">
        <v>6920</v>
      </c>
      <c r="D155" s="100" t="s">
        <v>516</v>
      </c>
      <c r="E155" s="100" t="s">
        <v>6458</v>
      </c>
      <c r="F155" s="114" t="s">
        <v>1825</v>
      </c>
      <c r="G155" s="94">
        <v>40973</v>
      </c>
      <c r="H155" s="102">
        <v>23199</v>
      </c>
      <c r="I155" s="192">
        <v>45471</v>
      </c>
      <c r="J155" s="90"/>
      <c r="K155" s="81" t="s">
        <v>121</v>
      </c>
      <c r="L155" s="81" t="s">
        <v>4550</v>
      </c>
      <c r="M155" s="81" t="s">
        <v>1409</v>
      </c>
    </row>
    <row r="156" spans="1:13" ht="65">
      <c r="A156" s="81" t="s">
        <v>4104</v>
      </c>
      <c r="B156" s="145" t="s">
        <v>4105</v>
      </c>
      <c r="C156" s="164" t="s">
        <v>6921</v>
      </c>
      <c r="D156" s="93" t="s">
        <v>4106</v>
      </c>
      <c r="E156" s="100" t="s">
        <v>6458</v>
      </c>
      <c r="F156" s="61" t="s">
        <v>4107</v>
      </c>
      <c r="G156" s="152">
        <v>43889</v>
      </c>
      <c r="H156" s="142" t="s">
        <v>2861</v>
      </c>
      <c r="I156" s="166" t="s">
        <v>7110</v>
      </c>
      <c r="J156" s="157"/>
      <c r="K156" s="81" t="s">
        <v>3351</v>
      </c>
      <c r="L156" s="81" t="s">
        <v>4824</v>
      </c>
      <c r="M156" s="81" t="s">
        <v>4108</v>
      </c>
    </row>
    <row r="157" spans="1:13" ht="52">
      <c r="A157" s="81" t="s">
        <v>7056</v>
      </c>
      <c r="B157" s="145" t="s">
        <v>7057</v>
      </c>
      <c r="C157" s="164" t="s">
        <v>6922</v>
      </c>
      <c r="D157" s="93" t="s">
        <v>7058</v>
      </c>
      <c r="E157" s="100" t="s">
        <v>488</v>
      </c>
      <c r="F157" s="61" t="s">
        <v>7061</v>
      </c>
      <c r="G157" s="94">
        <v>45471</v>
      </c>
      <c r="H157" s="90" t="s">
        <v>6989</v>
      </c>
      <c r="I157" s="192">
        <v>45504</v>
      </c>
      <c r="J157" s="90"/>
      <c r="K157" s="81" t="s">
        <v>132</v>
      </c>
      <c r="L157" s="81" t="s">
        <v>7087</v>
      </c>
      <c r="M157" s="81" t="s">
        <v>7060</v>
      </c>
    </row>
    <row r="158" spans="1:13" ht="52">
      <c r="A158" s="151" t="s">
        <v>7726</v>
      </c>
      <c r="B158" s="145" t="s">
        <v>7229</v>
      </c>
      <c r="C158" s="164" t="s">
        <v>6923</v>
      </c>
      <c r="D158" s="93" t="s">
        <v>7230</v>
      </c>
      <c r="E158" s="100" t="s">
        <v>465</v>
      </c>
      <c r="F158" s="81" t="s">
        <v>7232</v>
      </c>
      <c r="G158" s="94">
        <v>45504</v>
      </c>
      <c r="H158" s="90" t="s">
        <v>7005</v>
      </c>
      <c r="I158" s="192">
        <v>45504</v>
      </c>
      <c r="J158" s="90"/>
      <c r="K158" s="81" t="s">
        <v>150</v>
      </c>
      <c r="L158" s="81" t="s">
        <v>7234</v>
      </c>
      <c r="M158" s="81" t="s">
        <v>7233</v>
      </c>
    </row>
    <row r="159" spans="1:13" ht="91">
      <c r="A159" s="201" t="s">
        <v>2513</v>
      </c>
      <c r="B159" s="145" t="s">
        <v>3086</v>
      </c>
      <c r="C159" s="164" t="s">
        <v>6924</v>
      </c>
      <c r="D159" s="93" t="s">
        <v>64</v>
      </c>
      <c r="E159" s="100" t="s">
        <v>100</v>
      </c>
      <c r="F159" s="61" t="s">
        <v>2514</v>
      </c>
      <c r="G159" s="94">
        <v>39665</v>
      </c>
      <c r="H159" s="90">
        <v>20027</v>
      </c>
      <c r="I159" s="192">
        <v>45504</v>
      </c>
      <c r="J159" s="90"/>
      <c r="K159" s="81" t="s">
        <v>190</v>
      </c>
      <c r="L159" s="81" t="s">
        <v>7111</v>
      </c>
      <c r="M159" s="81" t="s">
        <v>1125</v>
      </c>
    </row>
    <row r="160" spans="1:13" ht="52">
      <c r="A160" s="151" t="s">
        <v>7241</v>
      </c>
      <c r="B160" s="145" t="s">
        <v>7240</v>
      </c>
      <c r="C160" s="164" t="s">
        <v>6925</v>
      </c>
      <c r="D160" s="93" t="s">
        <v>7242</v>
      </c>
      <c r="E160" s="100" t="s">
        <v>6457</v>
      </c>
      <c r="F160" s="81" t="s">
        <v>7243</v>
      </c>
      <c r="G160" s="94">
        <v>45504</v>
      </c>
      <c r="H160" s="90" t="s">
        <v>7112</v>
      </c>
      <c r="I160" s="192">
        <v>45504</v>
      </c>
      <c r="J160" s="90"/>
      <c r="K160" s="81" t="s">
        <v>119</v>
      </c>
      <c r="L160" s="81" t="s">
        <v>7244</v>
      </c>
      <c r="M160" s="81" t="s">
        <v>7262</v>
      </c>
    </row>
    <row r="161" spans="1:13" ht="273">
      <c r="A161" s="201" t="s">
        <v>28</v>
      </c>
      <c r="B161" s="145" t="s">
        <v>3126</v>
      </c>
      <c r="C161" s="164" t="s">
        <v>6926</v>
      </c>
      <c r="D161" s="93" t="s">
        <v>29</v>
      </c>
      <c r="E161" s="100" t="s">
        <v>96</v>
      </c>
      <c r="F161" s="95" t="s">
        <v>5914</v>
      </c>
      <c r="G161" s="94">
        <v>39360</v>
      </c>
      <c r="H161" s="90">
        <v>19006</v>
      </c>
      <c r="I161" s="192">
        <v>45504</v>
      </c>
      <c r="J161" s="90" t="s">
        <v>7259</v>
      </c>
      <c r="K161" s="81" t="s">
        <v>145</v>
      </c>
      <c r="L161" s="81" t="s">
        <v>4289</v>
      </c>
      <c r="M161" s="81" t="s">
        <v>4890</v>
      </c>
    </row>
    <row r="162" spans="1:13" ht="78">
      <c r="A162" s="81" t="s">
        <v>7297</v>
      </c>
      <c r="B162" s="145" t="s">
        <v>7305</v>
      </c>
      <c r="C162" s="164" t="s">
        <v>6927</v>
      </c>
      <c r="D162" s="93" t="s">
        <v>7235</v>
      </c>
      <c r="E162" s="100" t="s">
        <v>123</v>
      </c>
      <c r="F162" s="81" t="s">
        <v>7237</v>
      </c>
      <c r="G162" s="94">
        <v>45504</v>
      </c>
      <c r="H162" s="90" t="s">
        <v>7006</v>
      </c>
      <c r="I162" s="192">
        <v>45534</v>
      </c>
      <c r="J162" s="90"/>
      <c r="K162" s="81" t="s">
        <v>119</v>
      </c>
      <c r="L162" s="81" t="s">
        <v>7260</v>
      </c>
      <c r="M162" s="81" t="s">
        <v>7239</v>
      </c>
    </row>
    <row r="163" spans="1:13" ht="91">
      <c r="A163" s="81" t="s">
        <v>5079</v>
      </c>
      <c r="B163" s="145" t="s">
        <v>5080</v>
      </c>
      <c r="C163" s="164" t="s">
        <v>6928</v>
      </c>
      <c r="D163" s="93" t="s">
        <v>5081</v>
      </c>
      <c r="E163" s="100" t="s">
        <v>90</v>
      </c>
      <c r="F163" s="61" t="s">
        <v>5082</v>
      </c>
      <c r="G163" s="94">
        <v>44316</v>
      </c>
      <c r="H163" s="57" t="s">
        <v>5051</v>
      </c>
      <c r="I163" s="192">
        <v>45534</v>
      </c>
      <c r="J163" s="90"/>
      <c r="K163" s="81" t="s">
        <v>132</v>
      </c>
      <c r="L163" s="81" t="s">
        <v>7086</v>
      </c>
      <c r="M163" s="81" t="s">
        <v>5083</v>
      </c>
    </row>
    <row r="164" spans="1:13" ht="78">
      <c r="A164" s="81" t="s">
        <v>7277</v>
      </c>
      <c r="B164" s="145" t="s">
        <v>7278</v>
      </c>
      <c r="C164" s="164" t="s">
        <v>6929</v>
      </c>
      <c r="D164" s="93" t="s">
        <v>728</v>
      </c>
      <c r="E164" s="100" t="s">
        <v>718</v>
      </c>
      <c r="F164" s="61" t="s">
        <v>7292</v>
      </c>
      <c r="G164" s="94">
        <v>45504</v>
      </c>
      <c r="H164" s="90" t="s">
        <v>7117</v>
      </c>
      <c r="I164" s="192">
        <v>45534</v>
      </c>
      <c r="J164" s="90"/>
      <c r="K164" s="81" t="s">
        <v>119</v>
      </c>
      <c r="L164" s="81" t="s">
        <v>7281</v>
      </c>
      <c r="M164" s="81" t="s">
        <v>7293</v>
      </c>
    </row>
    <row r="165" spans="1:13" ht="39">
      <c r="A165" s="81" t="s">
        <v>7282</v>
      </c>
      <c r="B165" s="145" t="s">
        <v>7283</v>
      </c>
      <c r="C165" s="164" t="s">
        <v>6930</v>
      </c>
      <c r="D165" s="93" t="s">
        <v>728</v>
      </c>
      <c r="E165" s="100" t="s">
        <v>718</v>
      </c>
      <c r="F165" s="61" t="s">
        <v>7294</v>
      </c>
      <c r="G165" s="94">
        <v>45504</v>
      </c>
      <c r="H165" s="90" t="s">
        <v>7118</v>
      </c>
      <c r="I165" s="192">
        <v>45534</v>
      </c>
      <c r="J165" s="90"/>
      <c r="K165" s="81" t="s">
        <v>163</v>
      </c>
      <c r="L165" s="81" t="s">
        <v>7284</v>
      </c>
      <c r="M165" s="81" t="s">
        <v>7285</v>
      </c>
    </row>
    <row r="166" spans="1:13" ht="91">
      <c r="A166" s="81" t="s">
        <v>7319</v>
      </c>
      <c r="B166" s="145" t="s">
        <v>7320</v>
      </c>
      <c r="C166" s="164" t="s">
        <v>6931</v>
      </c>
      <c r="D166" s="93" t="s">
        <v>6262</v>
      </c>
      <c r="E166" s="100" t="s">
        <v>6457</v>
      </c>
      <c r="F166" s="61" t="s">
        <v>7358</v>
      </c>
      <c r="G166" s="94">
        <v>45534</v>
      </c>
      <c r="H166" s="90" t="s">
        <v>7123</v>
      </c>
      <c r="I166" s="192">
        <v>45534</v>
      </c>
      <c r="J166" s="90"/>
      <c r="K166" s="81" t="s">
        <v>132</v>
      </c>
      <c r="L166" s="81" t="s">
        <v>7353</v>
      </c>
      <c r="M166" s="81" t="s">
        <v>7359</v>
      </c>
    </row>
    <row r="167" spans="1:13" ht="65">
      <c r="A167" s="81" t="s">
        <v>2020</v>
      </c>
      <c r="B167" s="145" t="s">
        <v>2019</v>
      </c>
      <c r="C167" s="164" t="s">
        <v>6932</v>
      </c>
      <c r="D167" s="93" t="s">
        <v>2021</v>
      </c>
      <c r="E167" s="118" t="s">
        <v>2022</v>
      </c>
      <c r="F167" s="61" t="s">
        <v>2214</v>
      </c>
      <c r="G167" s="134">
        <v>42342</v>
      </c>
      <c r="H167" s="90">
        <v>27024</v>
      </c>
      <c r="I167" s="192">
        <v>45534</v>
      </c>
      <c r="J167" s="90"/>
      <c r="K167" s="81" t="s">
        <v>125</v>
      </c>
      <c r="L167" s="81" t="s">
        <v>4646</v>
      </c>
      <c r="M167" s="81" t="s">
        <v>2176</v>
      </c>
    </row>
    <row r="168" spans="1:13" ht="65">
      <c r="A168" s="81" t="s">
        <v>7264</v>
      </c>
      <c r="B168" s="145" t="s">
        <v>7265</v>
      </c>
      <c r="C168" s="164" t="s">
        <v>6933</v>
      </c>
      <c r="D168" s="93" t="s">
        <v>7266</v>
      </c>
      <c r="E168" s="100" t="s">
        <v>610</v>
      </c>
      <c r="F168" s="61" t="s">
        <v>7291</v>
      </c>
      <c r="G168" s="94">
        <v>45504</v>
      </c>
      <c r="H168" s="90" t="s">
        <v>7115</v>
      </c>
      <c r="I168" s="192">
        <v>45534</v>
      </c>
      <c r="J168" s="90"/>
      <c r="K168" s="81" t="s">
        <v>119</v>
      </c>
      <c r="L168" s="81" t="s">
        <v>7268</v>
      </c>
      <c r="M168" s="81" t="s">
        <v>7269</v>
      </c>
    </row>
    <row r="169" spans="1:13" ht="65">
      <c r="A169" s="114" t="s">
        <v>5340</v>
      </c>
      <c r="B169" s="145" t="s">
        <v>210</v>
      </c>
      <c r="C169" s="164" t="s">
        <v>6934</v>
      </c>
      <c r="D169" s="100" t="s">
        <v>184</v>
      </c>
      <c r="E169" s="100" t="s">
        <v>133</v>
      </c>
      <c r="F169" s="114" t="s">
        <v>1666</v>
      </c>
      <c r="G169" s="94">
        <v>40631</v>
      </c>
      <c r="H169" s="90">
        <v>22075</v>
      </c>
      <c r="I169" s="192">
        <v>45534</v>
      </c>
      <c r="J169" s="90"/>
      <c r="K169" s="81" t="s">
        <v>145</v>
      </c>
      <c r="L169" s="81" t="s">
        <v>4433</v>
      </c>
      <c r="M169" s="81" t="s">
        <v>1249</v>
      </c>
    </row>
    <row r="170" spans="1:13" ht="91">
      <c r="A170" s="81" t="s">
        <v>5368</v>
      </c>
      <c r="B170" s="145" t="s">
        <v>3112</v>
      </c>
      <c r="C170" s="164" t="s">
        <v>6935</v>
      </c>
      <c r="D170" s="93" t="s">
        <v>2026</v>
      </c>
      <c r="E170" s="118" t="s">
        <v>2027</v>
      </c>
      <c r="F170" s="61" t="s">
        <v>2215</v>
      </c>
      <c r="G170" s="134">
        <v>42342</v>
      </c>
      <c r="H170" s="90">
        <v>27026</v>
      </c>
      <c r="I170" s="192">
        <v>45565</v>
      </c>
      <c r="J170" s="90"/>
      <c r="K170" s="81" t="s">
        <v>2125</v>
      </c>
      <c r="L170" s="81" t="s">
        <v>7499</v>
      </c>
      <c r="M170" s="81" t="s">
        <v>7500</v>
      </c>
    </row>
    <row r="171" spans="1:13" ht="65">
      <c r="A171" s="81" t="s">
        <v>7402</v>
      </c>
      <c r="B171" s="145" t="s">
        <v>7411</v>
      </c>
      <c r="C171" s="164" t="s">
        <v>6936</v>
      </c>
      <c r="D171" s="93" t="s">
        <v>7567</v>
      </c>
      <c r="E171" s="90" t="s">
        <v>6457</v>
      </c>
      <c r="F171" s="81" t="s">
        <v>7568</v>
      </c>
      <c r="G171" s="94">
        <v>45534</v>
      </c>
      <c r="H171" s="90" t="s">
        <v>7135</v>
      </c>
      <c r="I171" s="192">
        <v>45565</v>
      </c>
      <c r="J171" s="90"/>
      <c r="K171" s="81" t="s">
        <v>2043</v>
      </c>
      <c r="L171" s="81" t="s">
        <v>7569</v>
      </c>
      <c r="M171" s="81" t="s">
        <v>7570</v>
      </c>
    </row>
    <row r="172" spans="1:13" ht="104">
      <c r="A172" s="81" t="s">
        <v>7221</v>
      </c>
      <c r="B172" s="82" t="s">
        <v>7571</v>
      </c>
      <c r="C172" s="164" t="s">
        <v>6937</v>
      </c>
      <c r="D172" s="93" t="s">
        <v>7572</v>
      </c>
      <c r="E172" s="90" t="s">
        <v>6457</v>
      </c>
      <c r="F172" s="81" t="s">
        <v>7224</v>
      </c>
      <c r="G172" s="94">
        <v>45504</v>
      </c>
      <c r="H172" s="90" t="s">
        <v>7004</v>
      </c>
      <c r="I172" s="192">
        <v>45565</v>
      </c>
      <c r="J172" s="90"/>
      <c r="K172" s="81" t="s">
        <v>130</v>
      </c>
      <c r="L172" s="81" t="s">
        <v>7573</v>
      </c>
      <c r="M172" s="81" t="s">
        <v>7227</v>
      </c>
    </row>
    <row r="173" spans="1:13" ht="52">
      <c r="A173" s="81" t="s">
        <v>7542</v>
      </c>
      <c r="B173" s="145" t="s">
        <v>7541</v>
      </c>
      <c r="C173" s="164" t="s">
        <v>6938</v>
      </c>
      <c r="D173" s="93" t="s">
        <v>7543</v>
      </c>
      <c r="E173" s="100" t="s">
        <v>120</v>
      </c>
      <c r="F173" s="81" t="s">
        <v>7563</v>
      </c>
      <c r="G173" s="94">
        <v>45565</v>
      </c>
      <c r="H173" s="90" t="s">
        <v>7156</v>
      </c>
      <c r="I173" s="192">
        <v>45565</v>
      </c>
      <c r="J173" s="90"/>
      <c r="K173" s="81" t="s">
        <v>119</v>
      </c>
      <c r="L173" s="81" t="s">
        <v>7549</v>
      </c>
      <c r="M173" s="81" t="s">
        <v>7576</v>
      </c>
    </row>
    <row r="174" spans="1:13" ht="143">
      <c r="A174" s="81" t="s">
        <v>7451</v>
      </c>
      <c r="B174" s="145" t="s">
        <v>7452</v>
      </c>
      <c r="C174" s="164" t="s">
        <v>6939</v>
      </c>
      <c r="D174" s="93" t="s">
        <v>7453</v>
      </c>
      <c r="E174" s="100" t="s">
        <v>6457</v>
      </c>
      <c r="F174" s="61" t="s">
        <v>7485</v>
      </c>
      <c r="G174" s="94">
        <v>45534</v>
      </c>
      <c r="H174" s="90" t="s">
        <v>7145</v>
      </c>
      <c r="I174" s="192">
        <v>45565</v>
      </c>
      <c r="J174" s="90"/>
      <c r="K174" s="81" t="s">
        <v>132</v>
      </c>
      <c r="L174" s="81" t="s">
        <v>7460</v>
      </c>
      <c r="M174" s="81" t="s">
        <v>7484</v>
      </c>
    </row>
    <row r="175" spans="1:13" ht="65">
      <c r="A175" s="81" t="s">
        <v>7331</v>
      </c>
      <c r="B175" s="145" t="s">
        <v>7332</v>
      </c>
      <c r="C175" s="164" t="s">
        <v>6940</v>
      </c>
      <c r="D175" s="93" t="s">
        <v>7351</v>
      </c>
      <c r="E175" s="100" t="s">
        <v>6457</v>
      </c>
      <c r="F175" s="61" t="s">
        <v>7367</v>
      </c>
      <c r="G175" s="94">
        <v>45534</v>
      </c>
      <c r="H175" s="90" t="s">
        <v>7129</v>
      </c>
      <c r="I175" s="192">
        <v>45565</v>
      </c>
      <c r="J175" s="90"/>
      <c r="K175" s="81" t="s">
        <v>2043</v>
      </c>
      <c r="L175" s="81" t="s">
        <v>7352</v>
      </c>
      <c r="M175" s="81" t="s">
        <v>7368</v>
      </c>
    </row>
    <row r="176" spans="1:13" ht="78">
      <c r="A176" s="81" t="s">
        <v>7419</v>
      </c>
      <c r="B176" s="145" t="s">
        <v>7420</v>
      </c>
      <c r="C176" s="164" t="s">
        <v>6941</v>
      </c>
      <c r="D176" s="93" t="s">
        <v>7421</v>
      </c>
      <c r="E176" s="100" t="s">
        <v>186</v>
      </c>
      <c r="F176" s="61" t="s">
        <v>7471</v>
      </c>
      <c r="G176" s="94">
        <v>45534</v>
      </c>
      <c r="H176" s="90" t="s">
        <v>7137</v>
      </c>
      <c r="I176" s="192">
        <v>45565</v>
      </c>
      <c r="J176" s="90"/>
      <c r="K176" s="81" t="s">
        <v>119</v>
      </c>
      <c r="L176" s="81" t="s">
        <v>7501</v>
      </c>
      <c r="M176" s="81" t="s">
        <v>7472</v>
      </c>
    </row>
    <row r="177" spans="1:13" ht="78">
      <c r="A177" s="114" t="s">
        <v>781</v>
      </c>
      <c r="B177" s="145" t="s">
        <v>780</v>
      </c>
      <c r="C177" s="164" t="s">
        <v>6942</v>
      </c>
      <c r="D177" s="100" t="s">
        <v>748</v>
      </c>
      <c r="E177" s="100" t="s">
        <v>718</v>
      </c>
      <c r="F177" s="114" t="s">
        <v>1807</v>
      </c>
      <c r="G177" s="94">
        <v>40949</v>
      </c>
      <c r="H177" s="102">
        <v>23166</v>
      </c>
      <c r="I177" s="192">
        <v>45565</v>
      </c>
      <c r="J177" s="90"/>
      <c r="K177" s="81" t="s">
        <v>132</v>
      </c>
      <c r="L177" s="81" t="s">
        <v>6077</v>
      </c>
      <c r="M177" s="81" t="s">
        <v>6078</v>
      </c>
    </row>
    <row r="178" spans="1:13" ht="65">
      <c r="A178" s="81" t="s">
        <v>6012</v>
      </c>
      <c r="B178" s="145" t="s">
        <v>6014</v>
      </c>
      <c r="C178" s="164" t="s">
        <v>6943</v>
      </c>
      <c r="D178" s="93" t="s">
        <v>6015</v>
      </c>
      <c r="E178" s="100" t="s">
        <v>2479</v>
      </c>
      <c r="F178" s="81" t="s">
        <v>6016</v>
      </c>
      <c r="G178" s="94">
        <v>44895</v>
      </c>
      <c r="H178" s="57" t="s">
        <v>6006</v>
      </c>
      <c r="I178" s="192">
        <v>45565</v>
      </c>
      <c r="J178" s="90"/>
      <c r="K178" s="81" t="s">
        <v>130</v>
      </c>
      <c r="L178" s="81" t="s">
        <v>6018</v>
      </c>
      <c r="M178" s="81" t="s">
        <v>6019</v>
      </c>
    </row>
    <row r="179" spans="1:13" ht="52">
      <c r="A179" s="81" t="s">
        <v>7684</v>
      </c>
      <c r="B179" s="145" t="s">
        <v>7683</v>
      </c>
      <c r="C179" s="164" t="s">
        <v>6944</v>
      </c>
      <c r="D179" s="93" t="s">
        <v>7685</v>
      </c>
      <c r="E179" s="100" t="s">
        <v>6457</v>
      </c>
      <c r="F179" s="81" t="s">
        <v>7686</v>
      </c>
      <c r="G179" s="94">
        <v>45565</v>
      </c>
      <c r="H179" s="90" t="s">
        <v>7172</v>
      </c>
      <c r="I179" s="192">
        <v>45565</v>
      </c>
      <c r="J179" s="90"/>
      <c r="K179" s="81" t="s">
        <v>119</v>
      </c>
      <c r="L179" s="81" t="s">
        <v>7687</v>
      </c>
      <c r="M179" s="81" t="s">
        <v>7688</v>
      </c>
    </row>
    <row r="180" spans="1:13" ht="117">
      <c r="A180" s="81" t="s">
        <v>7664</v>
      </c>
      <c r="B180" s="145" t="s">
        <v>7663</v>
      </c>
      <c r="C180" s="164" t="s">
        <v>6945</v>
      </c>
      <c r="D180" s="93" t="s">
        <v>7665</v>
      </c>
      <c r="E180" s="100" t="s">
        <v>649</v>
      </c>
      <c r="F180" s="81" t="s">
        <v>7667</v>
      </c>
      <c r="G180" s="94">
        <v>45565</v>
      </c>
      <c r="H180" s="90" t="s">
        <v>7169</v>
      </c>
      <c r="I180" s="192">
        <v>45565</v>
      </c>
      <c r="J180" s="90"/>
      <c r="K180" s="81" t="s">
        <v>119</v>
      </c>
      <c r="L180" s="81" t="s">
        <v>7668</v>
      </c>
      <c r="M180" s="81" t="s">
        <v>7669</v>
      </c>
    </row>
    <row r="181" spans="1:13" ht="65">
      <c r="A181" s="81" t="s">
        <v>7749</v>
      </c>
      <c r="B181" s="145" t="s">
        <v>7435</v>
      </c>
      <c r="C181" s="164" t="s">
        <v>6946</v>
      </c>
      <c r="D181" s="93" t="s">
        <v>7732</v>
      </c>
      <c r="E181" s="100" t="s">
        <v>6457</v>
      </c>
      <c r="F181" s="61" t="s">
        <v>7478</v>
      </c>
      <c r="G181" s="94">
        <v>45534</v>
      </c>
      <c r="H181" s="90" t="s">
        <v>7141</v>
      </c>
      <c r="I181" s="192">
        <v>45565</v>
      </c>
      <c r="J181" s="90"/>
      <c r="K181" s="81" t="s">
        <v>119</v>
      </c>
      <c r="L181" s="81" t="s">
        <v>7437</v>
      </c>
      <c r="M181" s="81" t="s">
        <v>7497</v>
      </c>
    </row>
    <row r="182" spans="1:13" ht="52">
      <c r="A182" s="81" t="s">
        <v>7649</v>
      </c>
      <c r="B182" s="145" t="s">
        <v>7650</v>
      </c>
      <c r="C182" s="164" t="s">
        <v>6947</v>
      </c>
      <c r="D182" s="93" t="s">
        <v>428</v>
      </c>
      <c r="E182" s="100" t="s">
        <v>6457</v>
      </c>
      <c r="F182" s="81" t="s">
        <v>7652</v>
      </c>
      <c r="G182" s="94">
        <v>45565</v>
      </c>
      <c r="H182" s="90" t="s">
        <v>7167</v>
      </c>
      <c r="I182" s="192">
        <v>45565</v>
      </c>
      <c r="J182" s="90"/>
      <c r="K182" s="81" t="s">
        <v>130</v>
      </c>
      <c r="L182" s="81" t="s">
        <v>7654</v>
      </c>
      <c r="M182" s="81" t="s">
        <v>7655</v>
      </c>
    </row>
    <row r="183" spans="1:13" ht="65">
      <c r="A183" s="81" t="s">
        <v>7591</v>
      </c>
      <c r="B183" s="145" t="s">
        <v>7592</v>
      </c>
      <c r="C183" s="164" t="s">
        <v>6948</v>
      </c>
      <c r="D183" s="93" t="s">
        <v>7593</v>
      </c>
      <c r="E183" s="100" t="s">
        <v>7594</v>
      </c>
      <c r="F183" s="81" t="s">
        <v>7595</v>
      </c>
      <c r="G183" s="94">
        <v>45565</v>
      </c>
      <c r="H183" s="90" t="s">
        <v>7159</v>
      </c>
      <c r="I183" s="192">
        <v>45596</v>
      </c>
      <c r="J183" s="90"/>
      <c r="K183" s="81" t="s">
        <v>165</v>
      </c>
      <c r="L183" s="81" t="s">
        <v>7596</v>
      </c>
      <c r="M183" s="81" t="s">
        <v>7597</v>
      </c>
    </row>
    <row r="184" spans="1:13" ht="117">
      <c r="A184" s="81" t="s">
        <v>7765</v>
      </c>
      <c r="B184" s="82" t="s">
        <v>7766</v>
      </c>
      <c r="C184" s="164" t="s">
        <v>6949</v>
      </c>
      <c r="D184" s="93" t="s">
        <v>7710</v>
      </c>
      <c r="E184" s="100" t="s">
        <v>6457</v>
      </c>
      <c r="F184" s="61" t="s">
        <v>7718</v>
      </c>
      <c r="G184" s="94">
        <v>45565</v>
      </c>
      <c r="H184" s="90" t="s">
        <v>7177</v>
      </c>
      <c r="I184" s="192">
        <v>45596</v>
      </c>
      <c r="J184" s="90"/>
      <c r="K184" s="81" t="s">
        <v>165</v>
      </c>
      <c r="L184" s="81" t="s">
        <v>7719</v>
      </c>
      <c r="M184" s="81" t="s">
        <v>7707</v>
      </c>
    </row>
    <row r="185" spans="1:13" ht="104">
      <c r="A185" s="81" t="s">
        <v>7671</v>
      </c>
      <c r="B185" s="145" t="s">
        <v>7670</v>
      </c>
      <c r="C185" s="164" t="s">
        <v>7378</v>
      </c>
      <c r="D185" s="93" t="s">
        <v>7672</v>
      </c>
      <c r="E185" s="100" t="s">
        <v>458</v>
      </c>
      <c r="F185" s="81" t="s">
        <v>7674</v>
      </c>
      <c r="G185" s="94">
        <v>45565</v>
      </c>
      <c r="H185" s="90" t="s">
        <v>7170</v>
      </c>
      <c r="I185" s="192">
        <v>45596</v>
      </c>
      <c r="J185" s="90"/>
      <c r="K185" s="81" t="s">
        <v>119</v>
      </c>
      <c r="L185" s="81" t="s">
        <v>7676</v>
      </c>
      <c r="M185" s="81" t="s">
        <v>7675</v>
      </c>
    </row>
    <row r="186" spans="1:13" ht="78">
      <c r="A186" s="114" t="s">
        <v>2727</v>
      </c>
      <c r="B186" s="145" t="s">
        <v>3088</v>
      </c>
      <c r="C186" s="164" t="s">
        <v>7379</v>
      </c>
      <c r="D186" s="100" t="s">
        <v>185</v>
      </c>
      <c r="E186" s="100" t="s">
        <v>186</v>
      </c>
      <c r="F186" s="200" t="s">
        <v>2521</v>
      </c>
      <c r="G186" s="94">
        <v>40617</v>
      </c>
      <c r="H186" s="90">
        <v>22061</v>
      </c>
      <c r="I186" s="192">
        <v>45596</v>
      </c>
      <c r="J186" s="90"/>
      <c r="K186" s="81" t="s">
        <v>119</v>
      </c>
      <c r="L186" s="81" t="s">
        <v>4423</v>
      </c>
      <c r="M186" s="81" t="s">
        <v>1238</v>
      </c>
    </row>
    <row r="187" spans="1:13" ht="78">
      <c r="A187" s="81" t="s">
        <v>7019</v>
      </c>
      <c r="B187" s="193" t="s">
        <v>7200</v>
      </c>
      <c r="C187" s="164" t="s">
        <v>7380</v>
      </c>
      <c r="D187" s="194" t="s">
        <v>7020</v>
      </c>
      <c r="E187" s="100" t="s">
        <v>186</v>
      </c>
      <c r="F187" s="61" t="s">
        <v>7035</v>
      </c>
      <c r="G187" s="94">
        <v>45471</v>
      </c>
      <c r="H187" s="90" t="s">
        <v>6983</v>
      </c>
      <c r="I187" s="192">
        <v>45596</v>
      </c>
      <c r="J187" s="90"/>
      <c r="K187" s="81" t="s">
        <v>2125</v>
      </c>
      <c r="L187" s="81" t="s">
        <v>7022</v>
      </c>
      <c r="M187" s="81" t="s">
        <v>7036</v>
      </c>
    </row>
    <row r="188" spans="1:13" ht="78">
      <c r="A188" s="95" t="s">
        <v>263</v>
      </c>
      <c r="B188" s="145" t="s">
        <v>251</v>
      </c>
      <c r="C188" s="164" t="s">
        <v>7741</v>
      </c>
      <c r="D188" s="93" t="s">
        <v>6997</v>
      </c>
      <c r="E188" s="100" t="s">
        <v>92</v>
      </c>
      <c r="F188" s="61" t="s">
        <v>6998</v>
      </c>
      <c r="G188" s="94">
        <v>39483</v>
      </c>
      <c r="H188" s="90">
        <v>19037</v>
      </c>
      <c r="I188" s="192">
        <v>45596</v>
      </c>
      <c r="J188" s="90"/>
      <c r="K188" s="81" t="s">
        <v>119</v>
      </c>
      <c r="L188" s="81" t="s">
        <v>7311</v>
      </c>
      <c r="M188" s="81" t="s">
        <v>4911</v>
      </c>
    </row>
    <row r="189" spans="1:13" ht="78">
      <c r="A189" s="81" t="s">
        <v>1094</v>
      </c>
      <c r="B189" s="145" t="s">
        <v>3105</v>
      </c>
      <c r="C189" s="164" t="s">
        <v>7742</v>
      </c>
      <c r="D189" s="100" t="s">
        <v>1095</v>
      </c>
      <c r="E189" s="100" t="s">
        <v>6458</v>
      </c>
      <c r="F189" s="81" t="s">
        <v>1874</v>
      </c>
      <c r="G189" s="94">
        <v>41901</v>
      </c>
      <c r="H189" s="93">
        <v>26008</v>
      </c>
      <c r="I189" s="192">
        <v>45596</v>
      </c>
      <c r="J189" s="157" t="s">
        <v>1961</v>
      </c>
      <c r="K189" s="81" t="s">
        <v>145</v>
      </c>
      <c r="L189" s="81" t="s">
        <v>4599</v>
      </c>
      <c r="M189" s="81" t="s">
        <v>1923</v>
      </c>
    </row>
    <row r="190" spans="1:13" ht="104">
      <c r="A190" s="81" t="s">
        <v>7312</v>
      </c>
      <c r="B190" s="145" t="s">
        <v>7250</v>
      </c>
      <c r="C190" s="164" t="s">
        <v>7743</v>
      </c>
      <c r="D190" s="93" t="s">
        <v>7251</v>
      </c>
      <c r="E190" s="100" t="s">
        <v>856</v>
      </c>
      <c r="F190" s="81" t="s">
        <v>7253</v>
      </c>
      <c r="G190" s="94">
        <v>45504</v>
      </c>
      <c r="H190" s="90" t="s">
        <v>7114</v>
      </c>
      <c r="I190" s="192">
        <v>45596</v>
      </c>
      <c r="J190" s="90"/>
      <c r="K190" s="81" t="s">
        <v>2043</v>
      </c>
      <c r="L190" s="81" t="s">
        <v>7257</v>
      </c>
      <c r="M190" s="81" t="s">
        <v>7263</v>
      </c>
    </row>
    <row r="191" spans="1:13" ht="91">
      <c r="A191" s="81" t="s">
        <v>7913</v>
      </c>
      <c r="B191" s="145" t="s">
        <v>7912</v>
      </c>
      <c r="C191" s="164" t="s">
        <v>7744</v>
      </c>
      <c r="D191" s="93" t="s">
        <v>7914</v>
      </c>
      <c r="E191" s="100" t="s">
        <v>877</v>
      </c>
      <c r="F191" s="61" t="s">
        <v>7931</v>
      </c>
      <c r="G191" s="94">
        <v>45596</v>
      </c>
      <c r="H191" s="90" t="s">
        <v>7785</v>
      </c>
      <c r="I191" s="192">
        <v>45596</v>
      </c>
      <c r="J191" s="90"/>
      <c r="K191" s="81" t="s">
        <v>119</v>
      </c>
      <c r="L191" s="81" t="s">
        <v>7915</v>
      </c>
      <c r="M191" s="81" t="s">
        <v>7930</v>
      </c>
    </row>
    <row r="192" spans="1:13" ht="117">
      <c r="A192" s="81" t="s">
        <v>7424</v>
      </c>
      <c r="B192" s="145" t="s">
        <v>7423</v>
      </c>
      <c r="C192" s="164" t="s">
        <v>7745</v>
      </c>
      <c r="D192" s="93" t="s">
        <v>7425</v>
      </c>
      <c r="E192" s="100" t="s">
        <v>6457</v>
      </c>
      <c r="F192" s="61" t="s">
        <v>7473</v>
      </c>
      <c r="G192" s="94">
        <v>45534</v>
      </c>
      <c r="H192" s="90" t="s">
        <v>7138</v>
      </c>
      <c r="I192" s="192">
        <v>45596</v>
      </c>
      <c r="J192" s="90"/>
      <c r="K192" s="81" t="s">
        <v>119</v>
      </c>
      <c r="L192" s="81" t="s">
        <v>7426</v>
      </c>
      <c r="M192" s="81" t="s">
        <v>7474</v>
      </c>
    </row>
    <row r="193" spans="1:13" ht="78">
      <c r="A193" s="81" t="s">
        <v>7704</v>
      </c>
      <c r="B193" s="145" t="s">
        <v>7703</v>
      </c>
      <c r="C193" s="164" t="s">
        <v>7746</v>
      </c>
      <c r="D193" s="93" t="s">
        <v>2533</v>
      </c>
      <c r="E193" s="100" t="s">
        <v>186</v>
      </c>
      <c r="F193" s="61" t="s">
        <v>7716</v>
      </c>
      <c r="G193" s="94">
        <v>45565</v>
      </c>
      <c r="H193" s="90" t="s">
        <v>7176</v>
      </c>
      <c r="I193" s="192">
        <v>45596</v>
      </c>
      <c r="J193" s="90"/>
      <c r="K193" s="81" t="s">
        <v>163</v>
      </c>
      <c r="L193" s="81" t="s">
        <v>7706</v>
      </c>
      <c r="M193" s="81" t="s">
        <v>7717</v>
      </c>
    </row>
    <row r="194" spans="1:13" ht="39">
      <c r="A194" s="81" t="s">
        <v>7988</v>
      </c>
      <c r="B194" s="145" t="s">
        <v>7987</v>
      </c>
      <c r="C194" s="164" t="s">
        <v>7747</v>
      </c>
      <c r="D194" s="93" t="s">
        <v>7989</v>
      </c>
      <c r="E194" s="100" t="s">
        <v>127</v>
      </c>
      <c r="F194" s="61" t="s">
        <v>8002</v>
      </c>
      <c r="G194" s="94">
        <v>45596</v>
      </c>
      <c r="H194" s="90" t="s">
        <v>7945</v>
      </c>
      <c r="I194" s="192">
        <v>45596</v>
      </c>
      <c r="J194" s="90"/>
      <c r="K194" s="81" t="s">
        <v>2043</v>
      </c>
      <c r="L194" s="81" t="s">
        <v>7991</v>
      </c>
      <c r="M194" s="81" t="s">
        <v>8151</v>
      </c>
    </row>
    <row r="195" spans="1:13" ht="52">
      <c r="A195" s="57" t="s">
        <v>3834</v>
      </c>
      <c r="B195" s="58" t="s">
        <v>2926</v>
      </c>
      <c r="C195" s="164" t="s">
        <v>7748</v>
      </c>
      <c r="D195" s="57" t="s">
        <v>3835</v>
      </c>
      <c r="E195" s="175" t="s">
        <v>2479</v>
      </c>
      <c r="F195" s="61" t="s">
        <v>3836</v>
      </c>
      <c r="G195" s="152">
        <v>43524</v>
      </c>
      <c r="H195" s="142">
        <v>30045</v>
      </c>
      <c r="I195" s="192">
        <v>45596</v>
      </c>
      <c r="J195" s="90"/>
      <c r="K195" s="57" t="s">
        <v>2463</v>
      </c>
      <c r="L195" s="58" t="s">
        <v>4785</v>
      </c>
      <c r="M195" s="57"/>
    </row>
    <row r="196" spans="1:13" ht="221">
      <c r="A196" s="81" t="s">
        <v>7546</v>
      </c>
      <c r="B196" s="145" t="s">
        <v>7523</v>
      </c>
      <c r="C196" s="164" t="s">
        <v>8154</v>
      </c>
      <c r="D196" s="93" t="s">
        <v>7524</v>
      </c>
      <c r="E196" s="100" t="s">
        <v>120</v>
      </c>
      <c r="F196" s="61" t="s">
        <v>7554</v>
      </c>
      <c r="G196" s="94">
        <v>45565</v>
      </c>
      <c r="H196" s="90" t="s">
        <v>7151</v>
      </c>
      <c r="I196" s="192">
        <v>45596</v>
      </c>
      <c r="J196" s="90"/>
      <c r="K196" s="81" t="s">
        <v>119</v>
      </c>
      <c r="L196" s="81" t="s">
        <v>7548</v>
      </c>
      <c r="M196" s="81" t="s">
        <v>7555</v>
      </c>
    </row>
    <row r="197" spans="1:13" ht="91">
      <c r="A197" s="114" t="s">
        <v>2557</v>
      </c>
      <c r="B197" s="145" t="s">
        <v>2556</v>
      </c>
      <c r="C197" s="164" t="s">
        <v>8283</v>
      </c>
      <c r="D197" s="100" t="s">
        <v>2558</v>
      </c>
      <c r="E197" s="100" t="s">
        <v>6458</v>
      </c>
      <c r="F197" s="114" t="s">
        <v>1669</v>
      </c>
      <c r="G197" s="94">
        <v>40617</v>
      </c>
      <c r="H197" s="90">
        <v>22069</v>
      </c>
      <c r="I197" s="192">
        <v>45625</v>
      </c>
      <c r="J197" s="90"/>
      <c r="K197" s="81" t="s">
        <v>178</v>
      </c>
      <c r="L197" s="81" t="s">
        <v>7763</v>
      </c>
      <c r="M197" s="81" t="s">
        <v>7764</v>
      </c>
    </row>
    <row r="198" spans="1:13" ht="91">
      <c r="A198" s="81" t="s">
        <v>6098</v>
      </c>
      <c r="B198" s="145" t="s">
        <v>6099</v>
      </c>
      <c r="C198" s="164" t="s">
        <v>8284</v>
      </c>
      <c r="D198" s="93" t="s">
        <v>5119</v>
      </c>
      <c r="E198" s="100" t="s">
        <v>186</v>
      </c>
      <c r="F198" s="61" t="s">
        <v>6103</v>
      </c>
      <c r="G198" s="94">
        <v>45044</v>
      </c>
      <c r="H198" s="90" t="s">
        <v>6100</v>
      </c>
      <c r="I198" s="192">
        <v>45625</v>
      </c>
      <c r="J198" s="90"/>
      <c r="K198" s="81" t="s">
        <v>119</v>
      </c>
      <c r="L198" s="81" t="s">
        <v>6105</v>
      </c>
      <c r="M198" s="81" t="s">
        <v>6106</v>
      </c>
    </row>
    <row r="199" spans="1:13" ht="65">
      <c r="A199" s="81" t="s">
        <v>7694</v>
      </c>
      <c r="B199" s="145" t="s">
        <v>7693</v>
      </c>
      <c r="C199" s="164" t="s">
        <v>8285</v>
      </c>
      <c r="D199" s="93" t="s">
        <v>7695</v>
      </c>
      <c r="E199" s="100" t="s">
        <v>186</v>
      </c>
      <c r="F199" s="61" t="s">
        <v>7713</v>
      </c>
      <c r="G199" s="94">
        <v>45565</v>
      </c>
      <c r="H199" s="90" t="s">
        <v>7174</v>
      </c>
      <c r="I199" s="192">
        <v>45625</v>
      </c>
      <c r="J199" s="90"/>
      <c r="K199" s="81" t="s">
        <v>2043</v>
      </c>
      <c r="L199" s="81" t="s">
        <v>7697</v>
      </c>
      <c r="M199" s="81" t="s">
        <v>7714</v>
      </c>
    </row>
    <row r="200" spans="1:13" ht="104">
      <c r="A200" s="81" t="s">
        <v>4151</v>
      </c>
      <c r="B200" s="145" t="s">
        <v>4152</v>
      </c>
      <c r="C200" s="164" t="s">
        <v>8286</v>
      </c>
      <c r="D200" s="93" t="s">
        <v>4153</v>
      </c>
      <c r="E200" s="175" t="s">
        <v>2479</v>
      </c>
      <c r="F200" s="61" t="s">
        <v>4154</v>
      </c>
      <c r="G200" s="152">
        <v>44012</v>
      </c>
      <c r="H200" s="142" t="s">
        <v>2970</v>
      </c>
      <c r="I200" s="192">
        <v>45625</v>
      </c>
      <c r="J200" s="90"/>
      <c r="K200" s="81" t="s">
        <v>2043</v>
      </c>
      <c r="L200" s="81" t="s">
        <v>7727</v>
      </c>
      <c r="M200" s="81" t="s">
        <v>4155</v>
      </c>
    </row>
    <row r="201" spans="1:13" ht="65">
      <c r="A201" s="81" t="s">
        <v>8341</v>
      </c>
      <c r="B201" s="145" t="s">
        <v>8342</v>
      </c>
      <c r="C201" s="164" t="s">
        <v>8287</v>
      </c>
      <c r="D201" s="93" t="s">
        <v>5284</v>
      </c>
      <c r="E201" s="100" t="s">
        <v>6457</v>
      </c>
      <c r="F201" s="81" t="s">
        <v>8343</v>
      </c>
      <c r="G201" s="94">
        <v>45625</v>
      </c>
      <c r="H201" s="90" t="s">
        <v>8332</v>
      </c>
      <c r="I201" s="192">
        <v>45625</v>
      </c>
      <c r="J201" s="90"/>
      <c r="K201" s="81" t="s">
        <v>150</v>
      </c>
      <c r="L201" s="81" t="s">
        <v>8344</v>
      </c>
      <c r="M201" s="81" t="s">
        <v>8367</v>
      </c>
    </row>
    <row r="202" spans="1:13" ht="169">
      <c r="A202" s="81" t="s">
        <v>7917</v>
      </c>
      <c r="B202" s="145" t="s">
        <v>7916</v>
      </c>
      <c r="C202" s="164" t="s">
        <v>8288</v>
      </c>
      <c r="D202" s="93" t="s">
        <v>7918</v>
      </c>
      <c r="E202" s="100" t="s">
        <v>127</v>
      </c>
      <c r="F202" s="61" t="s">
        <v>7932</v>
      </c>
      <c r="G202" s="94">
        <v>45596</v>
      </c>
      <c r="H202" s="90" t="s">
        <v>7786</v>
      </c>
      <c r="I202" s="192">
        <v>45625</v>
      </c>
      <c r="J202" s="90"/>
      <c r="K202" s="81" t="s">
        <v>119</v>
      </c>
      <c r="L202" s="81" t="s">
        <v>7935</v>
      </c>
      <c r="M202" s="81" t="s">
        <v>8050</v>
      </c>
    </row>
    <row r="203" spans="1:13" ht="78">
      <c r="A203" s="81" t="s">
        <v>4074</v>
      </c>
      <c r="B203" s="82" t="s">
        <v>8418</v>
      </c>
      <c r="C203" s="164" t="s">
        <v>8289</v>
      </c>
      <c r="D203" s="93" t="s">
        <v>3346</v>
      </c>
      <c r="E203" s="100" t="s">
        <v>6458</v>
      </c>
      <c r="F203" s="61" t="s">
        <v>4076</v>
      </c>
      <c r="G203" s="152">
        <v>43889</v>
      </c>
      <c r="H203" s="142" t="s">
        <v>2820</v>
      </c>
      <c r="I203" s="192">
        <v>45625</v>
      </c>
      <c r="J203" s="90"/>
      <c r="K203" s="81" t="s">
        <v>191</v>
      </c>
      <c r="L203" s="81" t="s">
        <v>8006</v>
      </c>
      <c r="M203" s="81" t="s">
        <v>4077</v>
      </c>
    </row>
    <row r="204" spans="1:13" ht="78">
      <c r="A204" s="81" t="s">
        <v>8265</v>
      </c>
      <c r="B204" s="145" t="s">
        <v>8264</v>
      </c>
      <c r="C204" s="164" t="s">
        <v>8290</v>
      </c>
      <c r="D204" s="93" t="s">
        <v>8266</v>
      </c>
      <c r="E204" s="100" t="s">
        <v>6457</v>
      </c>
      <c r="F204" s="61" t="s">
        <v>8276</v>
      </c>
      <c r="G204" s="94">
        <v>45625</v>
      </c>
      <c r="H204" s="90" t="s">
        <v>8241</v>
      </c>
      <c r="I204" s="192">
        <v>45625</v>
      </c>
      <c r="J204" s="90"/>
      <c r="K204" s="81" t="s">
        <v>121</v>
      </c>
      <c r="L204" s="81" t="s">
        <v>8311</v>
      </c>
      <c r="M204" s="81" t="s">
        <v>8277</v>
      </c>
    </row>
    <row r="205" spans="1:13" ht="78">
      <c r="A205" s="81" t="s">
        <v>8223</v>
      </c>
      <c r="B205" s="145" t="s">
        <v>8175</v>
      </c>
      <c r="C205" s="164" t="s">
        <v>8476</v>
      </c>
      <c r="D205" s="93" t="s">
        <v>8176</v>
      </c>
      <c r="E205" s="100" t="s">
        <v>488</v>
      </c>
      <c r="F205" s="61" t="s">
        <v>8207</v>
      </c>
      <c r="G205" s="94">
        <v>45596</v>
      </c>
      <c r="H205" s="90" t="s">
        <v>7971</v>
      </c>
      <c r="I205" s="192">
        <v>45653</v>
      </c>
      <c r="J205" s="90"/>
      <c r="K205" s="81" t="s">
        <v>2043</v>
      </c>
      <c r="L205" s="81" t="s">
        <v>8178</v>
      </c>
      <c r="M205" s="81" t="s">
        <v>8208</v>
      </c>
    </row>
    <row r="206" spans="1:13" ht="65">
      <c r="A206" s="81" t="s">
        <v>8401</v>
      </c>
      <c r="B206" s="145" t="s">
        <v>8400</v>
      </c>
      <c r="C206" s="164" t="s">
        <v>8477</v>
      </c>
      <c r="D206" s="93" t="s">
        <v>6152</v>
      </c>
      <c r="E206" s="100" t="s">
        <v>6457</v>
      </c>
      <c r="F206" s="61" t="s">
        <v>8409</v>
      </c>
      <c r="G206" s="94">
        <v>45625</v>
      </c>
      <c r="H206" s="90" t="s">
        <v>8337</v>
      </c>
      <c r="I206" s="192">
        <v>45653</v>
      </c>
      <c r="J206" s="90"/>
      <c r="K206" s="81" t="s">
        <v>163</v>
      </c>
      <c r="L206" s="81" t="s">
        <v>8402</v>
      </c>
      <c r="M206" s="81" t="s">
        <v>8410</v>
      </c>
    </row>
    <row r="207" spans="1:13" ht="143">
      <c r="A207" s="81" t="s">
        <v>8537</v>
      </c>
      <c r="B207" s="82" t="s">
        <v>8538</v>
      </c>
      <c r="C207" s="164" t="s">
        <v>8478</v>
      </c>
      <c r="D207" s="93" t="s">
        <v>3462</v>
      </c>
      <c r="E207" s="100" t="s">
        <v>2466</v>
      </c>
      <c r="F207" s="61" t="s">
        <v>3463</v>
      </c>
      <c r="G207" s="94" t="s">
        <v>3453</v>
      </c>
      <c r="H207" s="90">
        <v>29006</v>
      </c>
      <c r="I207" s="192">
        <v>45653</v>
      </c>
      <c r="J207" s="90"/>
      <c r="K207" s="81" t="s">
        <v>2471</v>
      </c>
      <c r="L207" s="81" t="s">
        <v>4856</v>
      </c>
      <c r="M207" s="81" t="s">
        <v>2472</v>
      </c>
    </row>
    <row r="208" spans="1:13" ht="117">
      <c r="A208" s="81" t="s">
        <v>8557</v>
      </c>
      <c r="B208" s="82" t="s">
        <v>8556</v>
      </c>
      <c r="C208" s="164" t="s">
        <v>8479</v>
      </c>
      <c r="D208" s="93" t="s">
        <v>6115</v>
      </c>
      <c r="E208" s="100" t="s">
        <v>123</v>
      </c>
      <c r="F208" s="61" t="s">
        <v>8530</v>
      </c>
      <c r="G208" s="94">
        <v>45653</v>
      </c>
      <c r="H208" s="90" t="s">
        <v>8486</v>
      </c>
      <c r="I208" s="192">
        <v>45688</v>
      </c>
      <c r="J208" s="90"/>
      <c r="K208" s="81" t="s">
        <v>119</v>
      </c>
      <c r="L208" s="81" t="s">
        <v>8512</v>
      </c>
      <c r="M208" s="81" t="s">
        <v>8531</v>
      </c>
    </row>
    <row r="209" spans="1:13" ht="91">
      <c r="A209" s="81" t="s">
        <v>8269</v>
      </c>
      <c r="B209" s="145" t="s">
        <v>8268</v>
      </c>
      <c r="C209" s="164" t="s">
        <v>8480</v>
      </c>
      <c r="D209" s="93" t="s">
        <v>736</v>
      </c>
      <c r="E209" s="100" t="s">
        <v>6457</v>
      </c>
      <c r="F209" s="61" t="s">
        <v>8278</v>
      </c>
      <c r="G209" s="94">
        <v>45625</v>
      </c>
      <c r="H209" s="90" t="s">
        <v>8242</v>
      </c>
      <c r="I209" s="192">
        <v>45688</v>
      </c>
      <c r="J209" s="90"/>
      <c r="K209" s="81" t="s">
        <v>2043</v>
      </c>
      <c r="L209" s="81" t="s">
        <v>8271</v>
      </c>
      <c r="M209" s="81" t="s">
        <v>8279</v>
      </c>
    </row>
    <row r="210" spans="1:13" ht="130">
      <c r="A210" s="81" t="s">
        <v>8455</v>
      </c>
      <c r="B210" s="145" t="s">
        <v>8456</v>
      </c>
      <c r="C210" s="164" t="s">
        <v>8577</v>
      </c>
      <c r="D210" s="93" t="s">
        <v>185</v>
      </c>
      <c r="E210" s="100" t="s">
        <v>186</v>
      </c>
      <c r="F210" s="61" t="s">
        <v>8468</v>
      </c>
      <c r="G210" s="94">
        <v>45653</v>
      </c>
      <c r="H210" s="90" t="s">
        <v>8430</v>
      </c>
      <c r="I210" s="192">
        <v>45688</v>
      </c>
      <c r="J210" s="90"/>
      <c r="K210" s="81" t="s">
        <v>122</v>
      </c>
      <c r="L210" s="81" t="s">
        <v>8457</v>
      </c>
      <c r="M210" s="81" t="s">
        <v>8469</v>
      </c>
    </row>
    <row r="211" spans="1:13" ht="52">
      <c r="A211" s="81" t="s">
        <v>8668</v>
      </c>
      <c r="B211" s="82" t="s">
        <v>8669</v>
      </c>
      <c r="C211" s="164" t="s">
        <v>8665</v>
      </c>
      <c r="D211" s="93" t="s">
        <v>6769</v>
      </c>
      <c r="E211" s="100" t="s">
        <v>458</v>
      </c>
      <c r="F211" s="61" t="s">
        <v>8574</v>
      </c>
      <c r="G211" s="94">
        <v>45688</v>
      </c>
      <c r="H211" s="90" t="s">
        <v>8560</v>
      </c>
      <c r="I211" s="192">
        <v>45688</v>
      </c>
      <c r="J211" s="90"/>
      <c r="K211" s="81" t="s">
        <v>150</v>
      </c>
      <c r="L211" s="81" t="s">
        <v>8572</v>
      </c>
      <c r="M211" s="81" t="s">
        <v>8575</v>
      </c>
    </row>
    <row r="212" spans="1:13" ht="39">
      <c r="A212" s="81" t="s">
        <v>8545</v>
      </c>
      <c r="B212" s="145" t="s">
        <v>8544</v>
      </c>
      <c r="C212" s="164" t="s">
        <v>8666</v>
      </c>
      <c r="D212" s="93" t="s">
        <v>8547</v>
      </c>
      <c r="E212" s="100" t="s">
        <v>186</v>
      </c>
      <c r="F212" s="61" t="s">
        <v>8550</v>
      </c>
      <c r="G212" s="94">
        <v>45653</v>
      </c>
      <c r="H212" s="90" t="s">
        <v>8546</v>
      </c>
      <c r="I212" s="192">
        <v>45688</v>
      </c>
      <c r="J212" s="90"/>
      <c r="K212" s="81" t="s">
        <v>2043</v>
      </c>
      <c r="L212" s="81" t="s">
        <v>8549</v>
      </c>
      <c r="M212" s="81" t="s">
        <v>8551</v>
      </c>
    </row>
    <row r="213" spans="1:13" ht="78">
      <c r="A213" s="81" t="s">
        <v>8629</v>
      </c>
      <c r="B213" s="145" t="s">
        <v>8630</v>
      </c>
      <c r="C213" s="164" t="s">
        <v>8667</v>
      </c>
      <c r="D213" s="93" t="s">
        <v>8632</v>
      </c>
      <c r="E213" s="100" t="s">
        <v>158</v>
      </c>
      <c r="F213" s="61" t="s">
        <v>8658</v>
      </c>
      <c r="G213" s="94">
        <v>45688</v>
      </c>
      <c r="H213" s="90" t="s">
        <v>8588</v>
      </c>
      <c r="I213" s="192">
        <v>45688</v>
      </c>
      <c r="J213" s="90"/>
      <c r="K213" s="81" t="s">
        <v>589</v>
      </c>
      <c r="L213" s="81" t="s">
        <v>8656</v>
      </c>
      <c r="M213" s="81" t="s">
        <v>8634</v>
      </c>
    </row>
    <row r="214" spans="1:13" ht="117">
      <c r="A214" s="81" t="s">
        <v>8771</v>
      </c>
      <c r="B214" s="82" t="s">
        <v>8772</v>
      </c>
      <c r="C214" s="164" t="s">
        <v>8770</v>
      </c>
      <c r="D214" s="57" t="s">
        <v>2561</v>
      </c>
      <c r="E214" s="175" t="s">
        <v>2563</v>
      </c>
      <c r="F214" s="61" t="s">
        <v>2573</v>
      </c>
      <c r="G214" s="57" t="s">
        <v>3591</v>
      </c>
      <c r="H214" s="142">
        <v>29045</v>
      </c>
      <c r="I214" s="192">
        <v>45716</v>
      </c>
      <c r="J214" s="90"/>
      <c r="K214" s="57" t="s">
        <v>2440</v>
      </c>
      <c r="L214" s="58" t="s">
        <v>8552</v>
      </c>
      <c r="M214" s="58" t="s">
        <v>2574</v>
      </c>
    </row>
    <row r="215" spans="1:13">
      <c r="A215" s="81"/>
      <c r="B215" s="82"/>
      <c r="C215" s="90"/>
      <c r="D215" s="93"/>
      <c r="E215" s="90"/>
      <c r="F215" s="81"/>
      <c r="G215" s="94"/>
      <c r="H215" s="93"/>
      <c r="I215" s="93"/>
      <c r="J215" s="90"/>
      <c r="K215" s="81"/>
      <c r="L215" s="81"/>
      <c r="M215" s="81"/>
    </row>
  </sheetData>
  <sheetProtection formatCells="0" formatColumns="0" formatRows="0" insertColumns="0" insertRows="0" insertHyperlinks="0" deleteColumns="0" deleteRows="0" sort="0" autoFilter="0" pivotTables="0"/>
  <autoFilter ref="A1:M214"/>
  <phoneticPr fontId="17"/>
  <hyperlinks>
    <hyperlink ref="F2" r:id="rId1"/>
    <hyperlink ref="F5" r:id="rId2"/>
    <hyperlink ref="F6" r:id="rId3"/>
    <hyperlink ref="F7" r:id="rId4"/>
    <hyperlink ref="F9" r:id="rId5"/>
    <hyperlink ref="F11" r:id="rId6"/>
    <hyperlink ref="F13" r:id="rId7"/>
    <hyperlink ref="F14" r:id="rId8"/>
    <hyperlink ref="F15" r:id="rId9"/>
    <hyperlink ref="F17" r:id="rId10"/>
    <hyperlink ref="F19" r:id="rId11"/>
    <hyperlink ref="F20" r:id="rId12"/>
    <hyperlink ref="F21" r:id="rId13"/>
    <hyperlink ref="F22" r:id="rId14"/>
    <hyperlink ref="F25" r:id="rId15"/>
    <hyperlink ref="F26" r:id="rId16"/>
    <hyperlink ref="F27" r:id="rId17"/>
    <hyperlink ref="F24" r:id="rId18"/>
    <hyperlink ref="F28" r:id="rId19"/>
    <hyperlink ref="F29" r:id="rId20"/>
    <hyperlink ref="F30" r:id="rId21"/>
    <hyperlink ref="F31" r:id="rId22"/>
    <hyperlink ref="F32" r:id="rId23"/>
    <hyperlink ref="F35" r:id="rId24"/>
    <hyperlink ref="F39" r:id="rId25"/>
    <hyperlink ref="F41" r:id="rId26"/>
    <hyperlink ref="F40" r:id="rId27"/>
    <hyperlink ref="F45" r:id="rId28"/>
    <hyperlink ref="F46" r:id="rId29"/>
    <hyperlink ref="F48" r:id="rId30"/>
    <hyperlink ref="F62" r:id="rId31"/>
    <hyperlink ref="F63" r:id="rId32"/>
    <hyperlink ref="F67" r:id="rId33"/>
    <hyperlink ref="F68" r:id="rId34"/>
    <hyperlink ref="F69" r:id="rId35"/>
    <hyperlink ref="F42" r:id="rId36" display="http://www.motoyama-gokin.co.jp/"/>
    <hyperlink ref="F83" r:id="rId37"/>
    <hyperlink ref="F87" r:id="rId38" display="http://www.gansui.co.jp/"/>
    <hyperlink ref="F95" r:id="rId39"/>
    <hyperlink ref="F102" r:id="rId40"/>
    <hyperlink ref="F105" r:id="rId41"/>
    <hyperlink ref="F106" r:id="rId42"/>
    <hyperlink ref="F108" r:id="rId43"/>
    <hyperlink ref="F113" r:id="rId44"/>
    <hyperlink ref="F119" r:id="rId45"/>
    <hyperlink ref="F120" r:id="rId46"/>
    <hyperlink ref="F123" r:id="rId47"/>
    <hyperlink ref="F124" r:id="rId48"/>
    <hyperlink ref="F126" r:id="rId49"/>
    <hyperlink ref="F127" r:id="rId50"/>
    <hyperlink ref="F128" r:id="rId51"/>
    <hyperlink ref="F138" r:id="rId52"/>
    <hyperlink ref="F143" r:id="rId53"/>
    <hyperlink ref="F145" r:id="rId54"/>
    <hyperlink ref="F147" r:id="rId55"/>
    <hyperlink ref="F156" r:id="rId56"/>
    <hyperlink ref="F157" r:id="rId57"/>
    <hyperlink ref="F159" r:id="rId58"/>
    <hyperlink ref="F164" r:id="rId59"/>
    <hyperlink ref="F165" r:id="rId60"/>
    <hyperlink ref="F166" r:id="rId61"/>
    <hyperlink ref="F167" r:id="rId62"/>
    <hyperlink ref="F168" r:id="rId63"/>
    <hyperlink ref="F170" r:id="rId64"/>
    <hyperlink ref="F174" r:id="rId65"/>
    <hyperlink ref="F175" r:id="rId66"/>
    <hyperlink ref="F176" r:id="rId67"/>
    <hyperlink ref="F181" r:id="rId68"/>
    <hyperlink ref="F184" r:id="rId69"/>
    <hyperlink ref="F187" r:id="rId70"/>
    <hyperlink ref="F188" r:id="rId71"/>
    <hyperlink ref="F191" r:id="rId72"/>
    <hyperlink ref="F192" r:id="rId73"/>
    <hyperlink ref="F193" r:id="rId74"/>
    <hyperlink ref="F194" r:id="rId75"/>
    <hyperlink ref="F195" r:id="rId76"/>
    <hyperlink ref="F196" r:id="rId77"/>
    <hyperlink ref="F198" r:id="rId78"/>
    <hyperlink ref="F199" r:id="rId79"/>
    <hyperlink ref="F200" r:id="rId80"/>
    <hyperlink ref="F202" r:id="rId81"/>
    <hyperlink ref="F203" r:id="rId82"/>
    <hyperlink ref="F204" r:id="rId83"/>
    <hyperlink ref="F205" r:id="rId84"/>
    <hyperlink ref="F206" r:id="rId85"/>
    <hyperlink ref="F207" r:id="rId86"/>
    <hyperlink ref="F208" r:id="rId87"/>
    <hyperlink ref="F209" r:id="rId88"/>
    <hyperlink ref="F210" r:id="rId89"/>
    <hyperlink ref="F211" r:id="rId90"/>
    <hyperlink ref="F212" r:id="rId91"/>
    <hyperlink ref="F213" r:id="rId92"/>
    <hyperlink ref="F214" r:id="rId93"/>
  </hyperlinks>
  <printOptions horizontalCentered="1"/>
  <pageMargins left="0.39370078740157483" right="0.70866141732283472" top="0.74803149606299213" bottom="0.74803149606299213" header="0.31496062992125984" footer="0.31496062992125984"/>
  <pageSetup paperSize="9" scale="39" fitToHeight="0" orientation="landscape" r:id="rId94"/>
  <headerFooter differentOddEven="1">
    <oddHeader xml:space="preserve">&amp;C&amp;"ＭＳ ゴシック,標準"&amp;18おかやま子育て応援宣言企業登録状況一覧表&amp;R
</oddHeader>
  </headerFooter>
  <legacyDrawing r:id="rId95"/>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K19:K34 K38:K40 K43:K44 K47 K60:K61 K63:K66 K70:K73 K88:K90 K92:K96 K100 K102:K104 K109 K139:K142 K144 K146 K149:K152 K154:K155 K158:K169 K174:K176 K179:K186 K188:K194 K196:K197 K199 K201:K202 K204:K206 K208:K213</xm:sqref>
        </x14:dataValidation>
        <x14:dataValidation type="list" allowBlank="1" showInputMessage="1" showErrorMessage="1">
          <x14:formula1>
            <xm:f>'C:\Users\kosodate-005\Desktop\[追加せよ.xlsx]登録状況'!#REF!</xm:f>
          </x14:formula1>
          <xm:sqref>K35:K36 K41:K42 K45:K46 K48 K62 K67:K69 K84 K87 K119 K123:K124 K156 K195 K200 K203 K207 K214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05"/>
  <sheetViews>
    <sheetView view="pageBreakPreview" topLeftCell="A10" zoomScale="90" zoomScaleNormal="100" zoomScaleSheetLayoutView="90" workbookViewId="0">
      <selection activeCell="F15" sqref="F15"/>
    </sheetView>
  </sheetViews>
  <sheetFormatPr defaultColWidth="9" defaultRowHeight="14"/>
  <cols>
    <col min="1" max="1" width="4" style="1" customWidth="1"/>
    <col min="2" max="2" width="2.08984375" style="1" customWidth="1"/>
    <col min="3" max="3" width="0.90625" style="1" customWidth="1"/>
    <col min="4" max="4" width="11.6328125" style="1" customWidth="1"/>
    <col min="5" max="5" width="0.90625" style="1" customWidth="1"/>
    <col min="6" max="6" width="9" style="1"/>
    <col min="7" max="7" width="0.90625" style="1" customWidth="1"/>
    <col min="8" max="8" width="11.6328125" style="1" customWidth="1"/>
    <col min="9" max="9" width="0.90625" style="1" customWidth="1"/>
    <col min="10" max="10" width="9" style="1"/>
    <col min="11" max="11" width="0.90625" style="1" customWidth="1"/>
    <col min="12" max="12" width="11.6328125" style="1" bestFit="1" customWidth="1"/>
    <col min="13" max="13" width="1.26953125" style="1" customWidth="1"/>
    <col min="14" max="15" width="9" style="1"/>
    <col min="16" max="16" width="6.36328125" style="1" customWidth="1"/>
    <col min="17" max="16384" width="9" style="1"/>
  </cols>
  <sheetData>
    <row r="1" spans="1:16" ht="27" customHeight="1">
      <c r="A1" s="220" t="s">
        <v>1065</v>
      </c>
      <c r="B1" s="220"/>
      <c r="C1" s="220"/>
      <c r="D1" s="220"/>
      <c r="E1" s="220"/>
      <c r="F1" s="220"/>
      <c r="G1" s="220"/>
      <c r="H1" s="220"/>
      <c r="I1" s="220"/>
      <c r="J1" s="220"/>
      <c r="K1" s="220"/>
      <c r="L1" s="220"/>
      <c r="M1" s="220"/>
      <c r="N1" s="220"/>
      <c r="O1" s="220"/>
      <c r="P1" s="220"/>
    </row>
    <row r="2" spans="1:16" ht="21.75" customHeight="1"/>
    <row r="4" spans="1:16">
      <c r="A4" s="2" t="s">
        <v>118</v>
      </c>
      <c r="B4" s="221" t="s">
        <v>1086</v>
      </c>
      <c r="C4" s="221"/>
      <c r="D4" s="221"/>
      <c r="E4" s="221"/>
      <c r="F4" s="221"/>
      <c r="G4" s="221"/>
      <c r="H4" s="221"/>
      <c r="I4" s="221"/>
      <c r="J4" s="221"/>
      <c r="K4" s="221"/>
      <c r="L4" s="221"/>
      <c r="M4" s="221"/>
      <c r="N4" s="221"/>
      <c r="O4" s="221"/>
      <c r="P4" s="221"/>
    </row>
    <row r="5" spans="1:16" ht="57.75" customHeight="1">
      <c r="B5" s="222" t="s">
        <v>1087</v>
      </c>
      <c r="C5" s="222"/>
      <c r="D5" s="222"/>
      <c r="E5" s="222"/>
      <c r="F5" s="222"/>
      <c r="G5" s="222"/>
      <c r="H5" s="222"/>
      <c r="I5" s="222"/>
      <c r="J5" s="222"/>
      <c r="K5" s="222"/>
      <c r="L5" s="222"/>
      <c r="M5" s="222"/>
      <c r="N5" s="222"/>
      <c r="O5" s="222"/>
      <c r="P5" s="222"/>
    </row>
    <row r="6" spans="1:16" ht="12" customHeight="1"/>
    <row r="7" spans="1:16">
      <c r="A7" s="2" t="s">
        <v>118</v>
      </c>
      <c r="B7" s="221" t="s">
        <v>1064</v>
      </c>
      <c r="C7" s="221"/>
      <c r="D7" s="223"/>
      <c r="E7" s="223"/>
      <c r="F7" s="223"/>
      <c r="G7" s="223"/>
      <c r="H7" s="223"/>
      <c r="I7" s="223"/>
      <c r="J7" s="223"/>
      <c r="K7" s="223"/>
      <c r="L7" s="223"/>
      <c r="M7" s="223"/>
      <c r="N7" s="223"/>
      <c r="O7" s="223"/>
      <c r="P7" s="223"/>
    </row>
    <row r="8" spans="1:16" ht="72" customHeight="1">
      <c r="B8" s="222" t="s">
        <v>1924</v>
      </c>
      <c r="C8" s="222"/>
      <c r="D8" s="222"/>
      <c r="E8" s="222"/>
      <c r="F8" s="222"/>
      <c r="G8" s="222"/>
      <c r="H8" s="222"/>
      <c r="I8" s="222"/>
      <c r="J8" s="222"/>
      <c r="K8" s="222"/>
      <c r="L8" s="222"/>
      <c r="M8" s="222"/>
      <c r="N8" s="222"/>
      <c r="O8" s="222"/>
      <c r="P8" s="222"/>
    </row>
    <row r="9" spans="1:16" ht="12" customHeight="1"/>
    <row r="11" spans="1:16" ht="17.25" customHeight="1">
      <c r="B11" s="139" t="s">
        <v>2357</v>
      </c>
      <c r="C11" s="137"/>
      <c r="D11" s="137"/>
      <c r="E11" s="137"/>
      <c r="F11" s="137"/>
      <c r="G11" s="137"/>
      <c r="H11" s="137"/>
      <c r="I11" s="137"/>
      <c r="J11" s="137"/>
      <c r="K11" s="137"/>
      <c r="L11" s="137"/>
      <c r="M11" s="137"/>
      <c r="N11" s="137"/>
      <c r="O11" s="137"/>
      <c r="P11" s="137"/>
    </row>
    <row r="12" spans="1:16" ht="11.25" customHeight="1">
      <c r="B12" s="67"/>
      <c r="C12" s="67"/>
      <c r="D12" s="67"/>
      <c r="E12" s="67"/>
      <c r="F12" s="67"/>
      <c r="G12" s="67"/>
      <c r="H12" s="67"/>
      <c r="I12" s="67"/>
      <c r="J12" s="67"/>
      <c r="K12" s="67"/>
      <c r="L12" s="67"/>
      <c r="M12" s="67"/>
      <c r="N12" s="67"/>
      <c r="O12" s="67"/>
      <c r="P12" s="67"/>
    </row>
    <row r="13" spans="1:16" ht="17.25" customHeight="1" thickBot="1">
      <c r="B13" s="66" t="s">
        <v>167</v>
      </c>
      <c r="C13" s="3"/>
      <c r="D13" s="3"/>
      <c r="E13" s="3"/>
      <c r="F13" s="3"/>
      <c r="G13" s="3"/>
      <c r="H13" s="3"/>
      <c r="I13" s="3"/>
      <c r="J13" s="3"/>
      <c r="K13" s="3"/>
      <c r="L13" s="3"/>
      <c r="M13" s="3"/>
      <c r="N13" s="3"/>
    </row>
    <row r="14" spans="1:16" ht="17.25" customHeight="1" thickBot="1">
      <c r="B14" s="3"/>
      <c r="C14" s="4"/>
      <c r="D14" s="5" t="s">
        <v>159</v>
      </c>
      <c r="E14" s="5"/>
      <c r="F14" s="6" t="s">
        <v>168</v>
      </c>
      <c r="G14" s="69"/>
      <c r="H14" s="5" t="s">
        <v>169</v>
      </c>
      <c r="I14" s="7"/>
      <c r="J14" s="6" t="s">
        <v>168</v>
      </c>
      <c r="K14" s="7"/>
      <c r="L14" s="5" t="s">
        <v>169</v>
      </c>
      <c r="M14" s="7"/>
      <c r="N14" s="6" t="s">
        <v>168</v>
      </c>
    </row>
    <row r="15" spans="1:16" ht="17.25" customHeight="1">
      <c r="B15" s="3"/>
      <c r="C15" s="8"/>
      <c r="D15" s="9" t="s">
        <v>1009</v>
      </c>
      <c r="E15" s="9"/>
      <c r="F15" s="10" t="e">
        <f>#REF!</f>
        <v>#REF!</v>
      </c>
      <c r="G15" s="11"/>
      <c r="H15" s="9" t="s">
        <v>1018</v>
      </c>
      <c r="I15" s="12"/>
      <c r="J15" s="10" t="e">
        <f>#REF!</f>
        <v>#REF!</v>
      </c>
      <c r="K15" s="12"/>
      <c r="L15" s="9" t="s">
        <v>1026</v>
      </c>
      <c r="M15" s="12"/>
      <c r="N15" s="10" t="e">
        <f>#REF!</f>
        <v>#REF!</v>
      </c>
    </row>
    <row r="16" spans="1:16" ht="17.25" customHeight="1">
      <c r="B16" s="3"/>
      <c r="C16" s="13"/>
      <c r="D16" s="14" t="s">
        <v>1010</v>
      </c>
      <c r="E16" s="14"/>
      <c r="F16" s="15" t="e">
        <f>#REF!</f>
        <v>#REF!</v>
      </c>
      <c r="G16" s="16"/>
      <c r="H16" s="14" t="s">
        <v>1008</v>
      </c>
      <c r="I16" s="17"/>
      <c r="J16" s="15" t="e">
        <f>#REF!</f>
        <v>#REF!</v>
      </c>
      <c r="K16" s="17"/>
      <c r="L16" s="14" t="s">
        <v>1027</v>
      </c>
      <c r="M16" s="17"/>
      <c r="N16" s="15" t="e">
        <f>#REF!</f>
        <v>#REF!</v>
      </c>
    </row>
    <row r="17" spans="2:28" ht="17.25" customHeight="1">
      <c r="B17" s="3"/>
      <c r="C17" s="13"/>
      <c r="D17" s="14" t="s">
        <v>1011</v>
      </c>
      <c r="E17" s="14"/>
      <c r="F17" s="15" t="e">
        <f>#REF!</f>
        <v>#REF!</v>
      </c>
      <c r="G17" s="16"/>
      <c r="H17" s="14" t="s">
        <v>1019</v>
      </c>
      <c r="I17" s="17"/>
      <c r="J17" s="15" t="e">
        <f>#REF!</f>
        <v>#REF!</v>
      </c>
      <c r="K17" s="17"/>
      <c r="L17" s="14" t="s">
        <v>1028</v>
      </c>
      <c r="M17" s="17"/>
      <c r="N17" s="15" t="e">
        <f>#REF!</f>
        <v>#REF!</v>
      </c>
    </row>
    <row r="18" spans="2:28" ht="17.25" customHeight="1">
      <c r="B18" s="3"/>
      <c r="C18" s="13"/>
      <c r="D18" s="14" t="s">
        <v>1012</v>
      </c>
      <c r="E18" s="14"/>
      <c r="F18" s="15" t="e">
        <f>#REF!</f>
        <v>#REF!</v>
      </c>
      <c r="G18" s="16"/>
      <c r="H18" s="14" t="s">
        <v>1020</v>
      </c>
      <c r="I18" s="17"/>
      <c r="J18" s="15" t="e">
        <f>#REF!</f>
        <v>#REF!</v>
      </c>
      <c r="K18" s="17"/>
      <c r="L18" s="14" t="s">
        <v>1029</v>
      </c>
      <c r="M18" s="17"/>
      <c r="N18" s="15" t="e">
        <f>#REF!</f>
        <v>#REF!</v>
      </c>
    </row>
    <row r="19" spans="2:28" ht="17.25" customHeight="1">
      <c r="B19" s="3"/>
      <c r="C19" s="13"/>
      <c r="D19" s="14" t="s">
        <v>1013</v>
      </c>
      <c r="E19" s="14"/>
      <c r="F19" s="15" t="e">
        <f>#REF!</f>
        <v>#REF!</v>
      </c>
      <c r="G19" s="16"/>
      <c r="H19" s="14" t="s">
        <v>1021</v>
      </c>
      <c r="I19" s="17"/>
      <c r="J19" s="15" t="e">
        <f>#REF!</f>
        <v>#REF!</v>
      </c>
      <c r="K19" s="17"/>
      <c r="L19" s="14" t="s">
        <v>1030</v>
      </c>
      <c r="M19" s="17"/>
      <c r="N19" s="15" t="e">
        <f>#REF!</f>
        <v>#REF!</v>
      </c>
    </row>
    <row r="20" spans="2:28" ht="17.25" customHeight="1">
      <c r="B20" s="3"/>
      <c r="C20" s="13"/>
      <c r="D20" s="14" t="s">
        <v>1014</v>
      </c>
      <c r="E20" s="14"/>
      <c r="F20" s="15" t="e">
        <f>#REF!</f>
        <v>#REF!</v>
      </c>
      <c r="G20" s="16"/>
      <c r="H20" s="14" t="s">
        <v>1022</v>
      </c>
      <c r="I20" s="17"/>
      <c r="J20" s="15" t="e">
        <f>#REF!</f>
        <v>#REF!</v>
      </c>
      <c r="K20" s="17"/>
      <c r="L20" s="14" t="s">
        <v>160</v>
      </c>
      <c r="M20" s="17"/>
      <c r="N20" s="15" t="e">
        <f>#REF!</f>
        <v>#REF!</v>
      </c>
    </row>
    <row r="21" spans="2:28" ht="17.25" customHeight="1">
      <c r="B21" s="3"/>
      <c r="C21" s="13"/>
      <c r="D21" s="18" t="s">
        <v>1015</v>
      </c>
      <c r="E21" s="18"/>
      <c r="F21" s="19" t="e">
        <f>#REF!</f>
        <v>#REF!</v>
      </c>
      <c r="G21" s="20"/>
      <c r="H21" s="18" t="s">
        <v>1023</v>
      </c>
      <c r="I21" s="21"/>
      <c r="J21" s="19" t="e">
        <f>#REF!</f>
        <v>#REF!</v>
      </c>
      <c r="K21" s="21"/>
      <c r="L21" s="18" t="s">
        <v>99</v>
      </c>
      <c r="M21" s="21"/>
      <c r="N21" s="19" t="e">
        <f>#REF!</f>
        <v>#REF!</v>
      </c>
    </row>
    <row r="22" spans="2:28" ht="17.25" customHeight="1">
      <c r="B22" s="3"/>
      <c r="C22" s="13"/>
      <c r="D22" s="18" t="s">
        <v>1016</v>
      </c>
      <c r="E22" s="18"/>
      <c r="F22" s="19" t="e">
        <f>#REF!</f>
        <v>#REF!</v>
      </c>
      <c r="G22" s="20"/>
      <c r="H22" s="18" t="s">
        <v>1024</v>
      </c>
      <c r="I22" s="21"/>
      <c r="J22" s="19" t="e">
        <f>#REF!</f>
        <v>#REF!</v>
      </c>
      <c r="K22" s="21"/>
      <c r="L22" s="18" t="s">
        <v>1031</v>
      </c>
      <c r="M22" s="21"/>
      <c r="N22" s="19" t="e">
        <f>#REF!</f>
        <v>#REF!</v>
      </c>
    </row>
    <row r="23" spans="2:28" ht="17.25" customHeight="1" thickBot="1">
      <c r="B23" s="3"/>
      <c r="C23" s="22"/>
      <c r="D23" s="18" t="s">
        <v>1017</v>
      </c>
      <c r="E23" s="18"/>
      <c r="F23" s="19" t="e">
        <f>#REF!</f>
        <v>#REF!</v>
      </c>
      <c r="G23" s="20"/>
      <c r="H23" s="18" t="s">
        <v>1025</v>
      </c>
      <c r="I23" s="21"/>
      <c r="J23" s="19" t="e">
        <f>#REF!</f>
        <v>#REF!</v>
      </c>
      <c r="K23" s="21"/>
      <c r="L23" s="65" t="s">
        <v>101</v>
      </c>
      <c r="M23" s="21"/>
      <c r="N23" s="19" t="e">
        <f>#REF!</f>
        <v>#REF!</v>
      </c>
    </row>
    <row r="24" spans="2:28" ht="17.25" customHeight="1" thickBot="1">
      <c r="B24" s="3"/>
      <c r="C24" s="214" t="s">
        <v>170</v>
      </c>
      <c r="D24" s="215"/>
      <c r="E24" s="215"/>
      <c r="F24" s="215"/>
      <c r="G24" s="215"/>
      <c r="H24" s="215"/>
      <c r="I24" s="215"/>
      <c r="J24" s="215"/>
      <c r="K24" s="7"/>
      <c r="L24" s="216" t="e">
        <f>SUM(F15:N23)</f>
        <v>#REF!</v>
      </c>
      <c r="M24" s="216"/>
      <c r="N24" s="217"/>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s="72" customFormat="1" ht="17.25" customHeight="1">
      <c r="B27" s="70"/>
      <c r="C27" s="71"/>
      <c r="D27" s="71"/>
      <c r="E27" s="71"/>
      <c r="F27" s="71"/>
      <c r="G27" s="71"/>
      <c r="H27" s="71"/>
      <c r="I27" s="71"/>
      <c r="J27" s="71"/>
      <c r="K27" s="71"/>
      <c r="L27" s="71"/>
      <c r="M27" s="71"/>
      <c r="N27" s="71"/>
    </row>
    <row r="28" spans="2:28" s="72" customFormat="1" ht="17.25" customHeight="1">
      <c r="B28" s="71"/>
      <c r="C28" s="71"/>
      <c r="D28" s="73"/>
      <c r="E28" s="74"/>
      <c r="F28" s="74"/>
      <c r="G28" s="74"/>
      <c r="H28" s="73"/>
      <c r="I28" s="74"/>
      <c r="J28" s="74"/>
      <c r="K28" s="74"/>
      <c r="L28" s="73"/>
      <c r="M28" s="74"/>
      <c r="N28" s="74"/>
      <c r="S28" s="59"/>
      <c r="T28" s="59" t="s">
        <v>1077</v>
      </c>
      <c r="U28" s="59" t="s">
        <v>1078</v>
      </c>
      <c r="V28" s="59" t="s">
        <v>1079</v>
      </c>
      <c r="W28" s="59" t="s">
        <v>1080</v>
      </c>
      <c r="X28" s="59" t="s">
        <v>1081</v>
      </c>
      <c r="Y28" s="59" t="s">
        <v>1082</v>
      </c>
      <c r="Z28" s="59" t="s">
        <v>1083</v>
      </c>
      <c r="AA28" s="59" t="s">
        <v>1084</v>
      </c>
      <c r="AB28" s="59" t="s">
        <v>1988</v>
      </c>
    </row>
    <row r="29" spans="2:28" s="72" customFormat="1" ht="17.25" customHeight="1">
      <c r="B29" s="71"/>
      <c r="C29" s="71"/>
      <c r="D29" s="75"/>
      <c r="E29" s="76"/>
      <c r="F29" s="76"/>
      <c r="G29" s="76"/>
      <c r="H29" s="77"/>
      <c r="I29" s="76"/>
      <c r="J29" s="76"/>
      <c r="K29" s="76"/>
      <c r="L29" s="76"/>
      <c r="M29" s="76"/>
      <c r="N29" s="76"/>
      <c r="S29" s="59" t="s">
        <v>1085</v>
      </c>
      <c r="T29" s="59">
        <v>47</v>
      </c>
      <c r="U29" s="59">
        <v>153</v>
      </c>
      <c r="V29" s="59">
        <v>173</v>
      </c>
      <c r="W29" s="59">
        <v>252</v>
      </c>
      <c r="X29" s="59">
        <v>493</v>
      </c>
      <c r="Y29" s="59">
        <v>512</v>
      </c>
      <c r="Z29" s="59">
        <v>515</v>
      </c>
      <c r="AA29" s="59">
        <v>557</v>
      </c>
      <c r="AB29" s="59" t="e">
        <f>L24</f>
        <v>#REF!</v>
      </c>
    </row>
    <row r="30" spans="2:28" s="72" customFormat="1" ht="17.25" customHeight="1">
      <c r="B30" s="71"/>
      <c r="C30" s="71"/>
      <c r="D30" s="78"/>
      <c r="E30" s="76"/>
      <c r="F30" s="76"/>
      <c r="G30" s="76"/>
      <c r="H30" s="78"/>
      <c r="I30" s="76"/>
      <c r="J30" s="76"/>
      <c r="K30" s="76"/>
      <c r="L30" s="76"/>
      <c r="M30" s="76"/>
      <c r="N30" s="76"/>
    </row>
    <row r="31" spans="2:28" s="72" customFormat="1" ht="17.25" customHeight="1">
      <c r="B31" s="71"/>
      <c r="C31" s="71"/>
      <c r="D31" s="77"/>
      <c r="E31" s="76"/>
      <c r="F31" s="76"/>
      <c r="G31" s="76"/>
      <c r="H31" s="77"/>
      <c r="I31" s="76"/>
      <c r="J31" s="76"/>
      <c r="K31" s="76"/>
      <c r="L31" s="77"/>
      <c r="M31" s="76"/>
      <c r="N31" s="76"/>
      <c r="S31" s="72" t="s">
        <v>2359</v>
      </c>
      <c r="U31" s="72">
        <f t="shared" ref="U31:Z31" si="0">U29-T29</f>
        <v>106</v>
      </c>
      <c r="V31" s="72">
        <f t="shared" si="0"/>
        <v>20</v>
      </c>
      <c r="W31" s="72">
        <f t="shared" si="0"/>
        <v>79</v>
      </c>
      <c r="X31" s="72">
        <f t="shared" si="0"/>
        <v>241</v>
      </c>
      <c r="Y31" s="72">
        <f t="shared" si="0"/>
        <v>19</v>
      </c>
      <c r="Z31" s="72">
        <f t="shared" si="0"/>
        <v>3</v>
      </c>
      <c r="AA31" s="72">
        <v>48</v>
      </c>
      <c r="AB31" s="72">
        <v>68</v>
      </c>
    </row>
    <row r="32" spans="2:28" s="72" customFormat="1" ht="17.25" customHeight="1">
      <c r="B32" s="71"/>
      <c r="C32" s="71"/>
      <c r="D32" s="78"/>
      <c r="E32" s="76"/>
      <c r="F32" s="76"/>
      <c r="G32" s="76"/>
      <c r="H32" s="76"/>
      <c r="I32" s="76"/>
      <c r="J32" s="76"/>
      <c r="K32" s="76"/>
      <c r="L32" s="77"/>
      <c r="M32" s="76"/>
      <c r="N32" s="79"/>
      <c r="S32" s="72" t="s">
        <v>2358</v>
      </c>
      <c r="AA32" s="72">
        <v>6</v>
      </c>
      <c r="AB32" s="72">
        <v>16</v>
      </c>
    </row>
    <row r="33" spans="2:26" s="72" customFormat="1" ht="6" customHeight="1">
      <c r="B33" s="71"/>
      <c r="C33" s="71"/>
      <c r="D33" s="71"/>
      <c r="E33" s="71"/>
      <c r="F33" s="71"/>
      <c r="G33" s="71"/>
      <c r="H33" s="71"/>
      <c r="I33" s="71"/>
      <c r="J33" s="71"/>
      <c r="K33" s="71"/>
      <c r="L33" s="71"/>
      <c r="M33" s="71"/>
      <c r="N33" s="71"/>
    </row>
    <row r="34" spans="2:26" s="72" customFormat="1" ht="11.25" customHeight="1">
      <c r="B34" s="71"/>
      <c r="C34" s="71"/>
      <c r="D34" s="71"/>
      <c r="E34" s="71"/>
      <c r="F34" s="71"/>
      <c r="G34" s="71"/>
      <c r="H34" s="71"/>
      <c r="I34" s="71"/>
      <c r="J34" s="71"/>
      <c r="K34" s="71"/>
      <c r="L34" s="71"/>
      <c r="M34" s="71"/>
      <c r="N34" s="71"/>
    </row>
    <row r="35" spans="2:26" s="72" customFormat="1" ht="17.25" customHeight="1">
      <c r="C35" s="71"/>
      <c r="D35" s="71"/>
      <c r="E35" s="71"/>
      <c r="F35" s="71"/>
      <c r="G35" s="71"/>
      <c r="H35" s="71"/>
      <c r="I35" s="71"/>
      <c r="J35" s="71"/>
      <c r="K35" s="71"/>
      <c r="L35" s="71"/>
      <c r="M35" s="71"/>
      <c r="N35" s="71"/>
    </row>
    <row r="36" spans="2:26" s="72" customFormat="1" ht="17.25" customHeight="1">
      <c r="B36" s="71"/>
      <c r="C36" s="218"/>
      <c r="D36" s="219"/>
      <c r="E36" s="219"/>
      <c r="F36" s="219"/>
      <c r="G36" s="219"/>
      <c r="H36" s="219"/>
      <c r="I36" s="219"/>
      <c r="J36" s="219"/>
      <c r="K36" s="219"/>
      <c r="L36" s="219"/>
      <c r="M36" s="74"/>
      <c r="N36" s="74"/>
    </row>
    <row r="37" spans="2:26" s="72" customFormat="1" ht="17.25" customHeight="1">
      <c r="B37" s="71"/>
      <c r="C37" s="71"/>
      <c r="D37" s="80"/>
      <c r="E37" s="80"/>
      <c r="F37" s="80"/>
      <c r="G37" s="80"/>
      <c r="H37" s="75"/>
      <c r="I37" s="75"/>
      <c r="J37" s="80"/>
      <c r="K37" s="80"/>
      <c r="L37" s="75"/>
      <c r="M37" s="74"/>
      <c r="N37" s="74"/>
    </row>
    <row r="38" spans="2:26" s="72" customFormat="1" ht="17.25" customHeight="1">
      <c r="B38" s="71"/>
      <c r="C38" s="71"/>
      <c r="D38" s="80"/>
      <c r="E38" s="80"/>
      <c r="F38" s="80"/>
      <c r="G38" s="80"/>
      <c r="H38" s="75"/>
      <c r="I38" s="75"/>
      <c r="J38" s="80"/>
      <c r="K38" s="80"/>
      <c r="L38" s="75"/>
      <c r="M38" s="74"/>
      <c r="N38" s="74"/>
    </row>
    <row r="39" spans="2:26" s="72" customFormat="1" ht="17.25" customHeight="1">
      <c r="B39" s="71"/>
      <c r="C39" s="71"/>
      <c r="D39" s="80"/>
      <c r="E39" s="80"/>
      <c r="F39" s="80"/>
      <c r="G39" s="80"/>
      <c r="H39" s="75"/>
      <c r="I39" s="75"/>
      <c r="J39" s="80"/>
      <c r="K39" s="80"/>
      <c r="L39" s="80"/>
      <c r="M39" s="74"/>
      <c r="N39" s="74"/>
    </row>
    <row r="40" spans="2:26" s="72" customFormat="1" ht="17.25" customHeight="1">
      <c r="B40" s="71"/>
      <c r="C40" s="71"/>
      <c r="D40" s="80"/>
      <c r="E40" s="80"/>
      <c r="F40" s="80"/>
      <c r="G40" s="80"/>
      <c r="H40" s="75"/>
      <c r="I40" s="75"/>
      <c r="J40" s="80"/>
      <c r="K40" s="80"/>
      <c r="L40" s="80"/>
      <c r="M40" s="74"/>
      <c r="N40" s="74"/>
    </row>
    <row r="41" spans="2:26" s="72" customFormat="1" ht="17.25" customHeight="1">
      <c r="B41" s="71"/>
      <c r="C41" s="71"/>
      <c r="D41" s="80"/>
      <c r="E41" s="80"/>
      <c r="F41" s="80"/>
      <c r="G41" s="80"/>
      <c r="H41" s="75"/>
      <c r="I41" s="75"/>
      <c r="J41" s="80"/>
      <c r="K41" s="80"/>
      <c r="L41" s="80"/>
      <c r="M41" s="74"/>
      <c r="N41" s="74"/>
    </row>
    <row r="42" spans="2:26" s="72" customFormat="1" ht="16.5">
      <c r="B42" s="71"/>
      <c r="C42" s="218"/>
      <c r="D42" s="219"/>
      <c r="E42" s="219"/>
      <c r="F42" s="219"/>
      <c r="G42" s="219"/>
      <c r="H42" s="219"/>
      <c r="I42" s="219"/>
      <c r="J42" s="219"/>
      <c r="K42" s="74"/>
      <c r="L42" s="224"/>
      <c r="M42" s="224"/>
      <c r="N42" s="224"/>
      <c r="S42" s="1"/>
      <c r="T42" s="1"/>
      <c r="U42" s="1"/>
      <c r="V42" s="1"/>
      <c r="W42" s="1"/>
      <c r="X42" s="1"/>
      <c r="Y42" s="1"/>
      <c r="Z42" s="1"/>
    </row>
    <row r="66" spans="1:16" ht="27" customHeight="1">
      <c r="A66" s="220" t="s">
        <v>176</v>
      </c>
      <c r="B66" s="220"/>
      <c r="C66" s="220"/>
      <c r="D66" s="220"/>
      <c r="E66" s="220"/>
      <c r="F66" s="220"/>
      <c r="G66" s="220"/>
      <c r="H66" s="220"/>
      <c r="I66" s="220"/>
      <c r="J66" s="220"/>
      <c r="K66" s="220"/>
      <c r="L66" s="220"/>
      <c r="M66" s="220"/>
      <c r="N66" s="220"/>
      <c r="O66" s="220"/>
      <c r="P66" s="220"/>
    </row>
    <row r="69" spans="1:16">
      <c r="A69" s="2" t="s">
        <v>118</v>
      </c>
      <c r="B69" s="221" t="s">
        <v>177</v>
      </c>
      <c r="C69" s="221"/>
      <c r="D69" s="221"/>
      <c r="E69" s="221"/>
      <c r="F69" s="221"/>
      <c r="G69" s="221"/>
      <c r="H69" s="221"/>
      <c r="I69" s="221"/>
      <c r="J69" s="221"/>
      <c r="K69" s="221"/>
      <c r="L69" s="221"/>
      <c r="M69" s="221"/>
      <c r="N69" s="221"/>
      <c r="O69" s="221"/>
      <c r="P69" s="221"/>
    </row>
    <row r="70" spans="1:16" ht="155.25" customHeight="1">
      <c r="B70" s="222" t="s">
        <v>1034</v>
      </c>
      <c r="C70" s="222"/>
      <c r="D70" s="222"/>
      <c r="E70" s="222"/>
      <c r="F70" s="222"/>
      <c r="G70" s="222"/>
      <c r="H70" s="222"/>
      <c r="I70" s="222"/>
      <c r="J70" s="222"/>
      <c r="K70" s="222"/>
      <c r="L70" s="222"/>
      <c r="M70" s="222"/>
      <c r="N70" s="222"/>
      <c r="O70" s="222"/>
      <c r="P70" s="222"/>
    </row>
    <row r="71" spans="1:16" ht="9" customHeight="1">
      <c r="B71" s="68"/>
      <c r="C71" s="68"/>
      <c r="D71" s="68"/>
      <c r="E71" s="68"/>
      <c r="F71" s="68"/>
      <c r="G71" s="68"/>
      <c r="H71" s="68"/>
      <c r="I71" s="68"/>
      <c r="J71" s="68"/>
      <c r="K71" s="68"/>
      <c r="L71" s="68"/>
      <c r="M71" s="68"/>
      <c r="N71" s="68"/>
      <c r="O71" s="68"/>
      <c r="P71" s="68"/>
    </row>
    <row r="72" spans="1:16" ht="17.25" customHeight="1">
      <c r="A72" s="2" t="s">
        <v>118</v>
      </c>
      <c r="B72" s="221" t="str">
        <f>B11</f>
        <v>「おかやま子育て応援宣言企業」登録状況（平成28年3月31日現在）</v>
      </c>
      <c r="C72" s="221"/>
      <c r="D72" s="221"/>
      <c r="E72" s="221"/>
      <c r="F72" s="221"/>
      <c r="G72" s="221"/>
      <c r="H72" s="221"/>
      <c r="I72" s="221"/>
      <c r="J72" s="221"/>
      <c r="K72" s="221"/>
      <c r="L72" s="221"/>
      <c r="M72" s="221"/>
      <c r="N72" s="221"/>
      <c r="O72" s="221"/>
      <c r="P72" s="221"/>
    </row>
    <row r="73" spans="1:16" ht="17.25" customHeight="1" thickBot="1">
      <c r="B73" s="3" t="s">
        <v>167</v>
      </c>
      <c r="C73" s="3"/>
      <c r="D73" s="3"/>
      <c r="E73" s="3"/>
      <c r="F73" s="3"/>
      <c r="G73" s="3"/>
      <c r="H73" s="3"/>
      <c r="I73" s="3"/>
      <c r="J73" s="3"/>
      <c r="K73" s="3"/>
      <c r="L73" s="3"/>
      <c r="M73" s="3"/>
      <c r="N73" s="3"/>
    </row>
    <row r="74" spans="1:16" ht="17.25" customHeight="1" thickBot="1">
      <c r="B74" s="3"/>
      <c r="C74" s="4"/>
      <c r="D74" s="5" t="s">
        <v>159</v>
      </c>
      <c r="E74" s="5"/>
      <c r="F74" s="6" t="s">
        <v>168</v>
      </c>
      <c r="G74" s="69"/>
      <c r="H74" s="5" t="s">
        <v>169</v>
      </c>
      <c r="I74" s="7"/>
      <c r="J74" s="6" t="s">
        <v>168</v>
      </c>
      <c r="K74" s="7"/>
      <c r="L74" s="5" t="s">
        <v>169</v>
      </c>
      <c r="M74" s="7"/>
      <c r="N74" s="6" t="s">
        <v>168</v>
      </c>
    </row>
    <row r="75" spans="1:16" ht="17.25" customHeight="1">
      <c r="B75" s="3"/>
      <c r="C75" s="8"/>
      <c r="D75" s="9" t="str">
        <f>D15</f>
        <v>岡山市</v>
      </c>
      <c r="E75" s="9"/>
      <c r="F75" s="10" t="e">
        <f>F15</f>
        <v>#REF!</v>
      </c>
      <c r="G75" s="11"/>
      <c r="H75" s="9" t="str">
        <f>H15</f>
        <v>備前市</v>
      </c>
      <c r="I75" s="12"/>
      <c r="J75" s="10" t="e">
        <f>J15</f>
        <v>#REF!</v>
      </c>
      <c r="K75" s="12"/>
      <c r="L75" s="9" t="str">
        <f>L15</f>
        <v>矢掛町</v>
      </c>
      <c r="M75" s="12"/>
      <c r="N75" s="10" t="e">
        <f>N15</f>
        <v>#REF!</v>
      </c>
    </row>
    <row r="76" spans="1:16" ht="17.25" customHeight="1">
      <c r="B76" s="3"/>
      <c r="C76" s="13"/>
      <c r="D76" s="14" t="str">
        <f t="shared" ref="D76:D83" si="1">D16</f>
        <v>倉敷市</v>
      </c>
      <c r="E76" s="14"/>
      <c r="F76" s="15" t="e">
        <f t="shared" ref="F76:F83" si="2">F16</f>
        <v>#REF!</v>
      </c>
      <c r="G76" s="16"/>
      <c r="H76" s="14" t="str">
        <f t="shared" ref="H76:H83" si="3">H16</f>
        <v>瀬戸内市</v>
      </c>
      <c r="I76" s="17"/>
      <c r="J76" s="15" t="e">
        <f t="shared" ref="J76:J83" si="4">J16</f>
        <v>#REF!</v>
      </c>
      <c r="K76" s="17"/>
      <c r="L76" s="14" t="str">
        <f t="shared" ref="L76:L83" si="5">L16</f>
        <v>新庄村</v>
      </c>
      <c r="M76" s="17"/>
      <c r="N76" s="15" t="e">
        <f t="shared" ref="N76:N83" si="6">N16</f>
        <v>#REF!</v>
      </c>
    </row>
    <row r="77" spans="1:16" ht="17.25" customHeight="1">
      <c r="B77" s="3"/>
      <c r="C77" s="13"/>
      <c r="D77" s="14" t="str">
        <f t="shared" si="1"/>
        <v>津山市</v>
      </c>
      <c r="E77" s="14"/>
      <c r="F77" s="15" t="e">
        <f t="shared" si="2"/>
        <v>#REF!</v>
      </c>
      <c r="G77" s="16"/>
      <c r="H77" s="14" t="str">
        <f t="shared" si="3"/>
        <v>赤磐市</v>
      </c>
      <c r="I77" s="17"/>
      <c r="J77" s="15" t="e">
        <f t="shared" si="4"/>
        <v>#REF!</v>
      </c>
      <c r="K77" s="17"/>
      <c r="L77" s="14" t="str">
        <f t="shared" si="5"/>
        <v>鏡野町</v>
      </c>
      <c r="M77" s="17"/>
      <c r="N77" s="15" t="e">
        <f t="shared" si="6"/>
        <v>#REF!</v>
      </c>
    </row>
    <row r="78" spans="1:16" ht="17.25" customHeight="1">
      <c r="B78" s="3"/>
      <c r="C78" s="13"/>
      <c r="D78" s="14" t="str">
        <f t="shared" si="1"/>
        <v>玉野市</v>
      </c>
      <c r="E78" s="14"/>
      <c r="F78" s="15" t="e">
        <f t="shared" si="2"/>
        <v>#REF!</v>
      </c>
      <c r="G78" s="16"/>
      <c r="H78" s="14" t="str">
        <f t="shared" si="3"/>
        <v>真庭市</v>
      </c>
      <c r="I78" s="17"/>
      <c r="J78" s="15" t="e">
        <f t="shared" si="4"/>
        <v>#REF!</v>
      </c>
      <c r="K78" s="17"/>
      <c r="L78" s="14" t="str">
        <f t="shared" si="5"/>
        <v>勝央町</v>
      </c>
      <c r="M78" s="17"/>
      <c r="N78" s="15" t="e">
        <f t="shared" si="6"/>
        <v>#REF!</v>
      </c>
    </row>
    <row r="79" spans="1:16" ht="17.25" customHeight="1">
      <c r="B79" s="3"/>
      <c r="C79" s="13"/>
      <c r="D79" s="14" t="str">
        <f t="shared" si="1"/>
        <v>笠岡市</v>
      </c>
      <c r="E79" s="14"/>
      <c r="F79" s="15" t="e">
        <f t="shared" si="2"/>
        <v>#REF!</v>
      </c>
      <c r="G79" s="16"/>
      <c r="H79" s="14" t="str">
        <f t="shared" si="3"/>
        <v>美作市</v>
      </c>
      <c r="I79" s="17"/>
      <c r="J79" s="15" t="e">
        <f t="shared" si="4"/>
        <v>#REF!</v>
      </c>
      <c r="K79" s="17"/>
      <c r="L79" s="14" t="str">
        <f t="shared" si="5"/>
        <v>奈義町</v>
      </c>
      <c r="M79" s="17"/>
      <c r="N79" s="15" t="e">
        <f t="shared" si="6"/>
        <v>#REF!</v>
      </c>
    </row>
    <row r="80" spans="1:16" ht="17.25" customHeight="1">
      <c r="B80" s="3"/>
      <c r="C80" s="13"/>
      <c r="D80" s="14" t="str">
        <f t="shared" si="1"/>
        <v>井原市</v>
      </c>
      <c r="E80" s="14"/>
      <c r="F80" s="15" t="e">
        <f t="shared" si="2"/>
        <v>#REF!</v>
      </c>
      <c r="G80" s="16"/>
      <c r="H80" s="14" t="str">
        <f t="shared" si="3"/>
        <v>浅口市</v>
      </c>
      <c r="I80" s="17"/>
      <c r="J80" s="15" t="e">
        <f t="shared" si="4"/>
        <v>#REF!</v>
      </c>
      <c r="K80" s="17"/>
      <c r="L80" s="14" t="str">
        <f t="shared" si="5"/>
        <v>西粟倉村</v>
      </c>
      <c r="M80" s="17"/>
      <c r="N80" s="15" t="e">
        <f t="shared" si="6"/>
        <v>#REF!</v>
      </c>
    </row>
    <row r="81" spans="2:14" ht="17.25" customHeight="1">
      <c r="B81" s="3"/>
      <c r="C81" s="13"/>
      <c r="D81" s="18" t="str">
        <f t="shared" si="1"/>
        <v>総社市</v>
      </c>
      <c r="E81" s="18"/>
      <c r="F81" s="19" t="e">
        <f t="shared" si="2"/>
        <v>#REF!</v>
      </c>
      <c r="G81" s="20"/>
      <c r="H81" s="18" t="str">
        <f t="shared" si="3"/>
        <v>和気町</v>
      </c>
      <c r="I81" s="21"/>
      <c r="J81" s="19" t="e">
        <f t="shared" si="4"/>
        <v>#REF!</v>
      </c>
      <c r="K81" s="21"/>
      <c r="L81" s="18" t="str">
        <f t="shared" si="5"/>
        <v>久米南町</v>
      </c>
      <c r="M81" s="21"/>
      <c r="N81" s="19" t="e">
        <f t="shared" si="6"/>
        <v>#REF!</v>
      </c>
    </row>
    <row r="82" spans="2:14" ht="17.25" customHeight="1">
      <c r="B82" s="3"/>
      <c r="C82" s="13"/>
      <c r="D82" s="18" t="str">
        <f t="shared" si="1"/>
        <v>高梁市</v>
      </c>
      <c r="E82" s="18"/>
      <c r="F82" s="19" t="e">
        <f t="shared" si="2"/>
        <v>#REF!</v>
      </c>
      <c r="G82" s="20"/>
      <c r="H82" s="18" t="str">
        <f t="shared" si="3"/>
        <v>早島町</v>
      </c>
      <c r="I82" s="21"/>
      <c r="J82" s="19" t="e">
        <f t="shared" si="4"/>
        <v>#REF!</v>
      </c>
      <c r="K82" s="21"/>
      <c r="L82" s="18" t="str">
        <f t="shared" si="5"/>
        <v>美咲町</v>
      </c>
      <c r="M82" s="21"/>
      <c r="N82" s="19" t="e">
        <f t="shared" si="6"/>
        <v>#REF!</v>
      </c>
    </row>
    <row r="83" spans="2:14" ht="17.25" customHeight="1" thickBot="1">
      <c r="B83" s="3"/>
      <c r="C83" s="22"/>
      <c r="D83" s="18" t="str">
        <f t="shared" si="1"/>
        <v>新見市</v>
      </c>
      <c r="E83" s="18"/>
      <c r="F83" s="19" t="e">
        <f t="shared" si="2"/>
        <v>#REF!</v>
      </c>
      <c r="G83" s="20"/>
      <c r="H83" s="18" t="str">
        <f t="shared" si="3"/>
        <v>里庄町</v>
      </c>
      <c r="I83" s="21"/>
      <c r="J83" s="19" t="e">
        <f t="shared" si="4"/>
        <v>#REF!</v>
      </c>
      <c r="K83" s="21"/>
      <c r="L83" s="65" t="str">
        <f t="shared" si="5"/>
        <v>吉備中央町</v>
      </c>
      <c r="M83" s="21"/>
      <c r="N83" s="19" t="e">
        <f t="shared" si="6"/>
        <v>#REF!</v>
      </c>
    </row>
    <row r="84" spans="2:14" ht="17.25" customHeight="1" thickBot="1">
      <c r="B84" s="3"/>
      <c r="C84" s="214" t="s">
        <v>170</v>
      </c>
      <c r="D84" s="215"/>
      <c r="E84" s="215"/>
      <c r="F84" s="215"/>
      <c r="G84" s="215"/>
      <c r="H84" s="215"/>
      <c r="I84" s="215"/>
      <c r="J84" s="215"/>
      <c r="K84" s="7"/>
      <c r="L84" s="216" t="e">
        <f>SUM(F75:N83)</f>
        <v>#REF!</v>
      </c>
      <c r="M84" s="216"/>
      <c r="N84" s="217"/>
    </row>
    <row r="85" spans="2:14" ht="6" customHeight="1">
      <c r="B85" s="3"/>
      <c r="C85" s="3"/>
      <c r="D85" s="3"/>
      <c r="E85" s="3"/>
      <c r="F85" s="3"/>
      <c r="G85" s="3"/>
      <c r="H85" s="3"/>
      <c r="I85" s="3"/>
      <c r="J85" s="3"/>
      <c r="K85" s="3"/>
      <c r="L85" s="3"/>
      <c r="M85" s="3"/>
      <c r="N85" s="3"/>
    </row>
    <row r="86" spans="2:14" ht="17.25" customHeight="1" thickBot="1">
      <c r="B86" s="3" t="s">
        <v>171</v>
      </c>
      <c r="C86" s="3"/>
      <c r="D86" s="3"/>
      <c r="E86" s="3"/>
      <c r="F86" s="3"/>
      <c r="G86" s="3"/>
      <c r="H86" s="3"/>
      <c r="I86" s="3"/>
      <c r="J86" s="3"/>
      <c r="K86" s="3"/>
      <c r="L86" s="3"/>
      <c r="M86" s="3"/>
      <c r="N86" s="3"/>
    </row>
    <row r="87" spans="2:14" ht="17.25" customHeight="1" thickBot="1">
      <c r="B87" s="3"/>
      <c r="C87" s="4"/>
      <c r="D87" s="5" t="s">
        <v>172</v>
      </c>
      <c r="E87" s="7"/>
      <c r="F87" s="6" t="s">
        <v>168</v>
      </c>
      <c r="G87" s="7"/>
      <c r="H87" s="5" t="s">
        <v>172</v>
      </c>
      <c r="I87" s="7"/>
      <c r="J87" s="6" t="s">
        <v>168</v>
      </c>
      <c r="K87" s="7"/>
      <c r="L87" s="5" t="s">
        <v>172</v>
      </c>
      <c r="M87" s="7"/>
      <c r="N87" s="6" t="s">
        <v>168</v>
      </c>
    </row>
    <row r="88" spans="2:14" ht="17.25" customHeight="1">
      <c r="B88" s="3"/>
      <c r="C88" s="8"/>
      <c r="D88" s="64">
        <f>D29</f>
        <v>0</v>
      </c>
      <c r="E88" s="12"/>
      <c r="F88" s="10">
        <f>F29</f>
        <v>0</v>
      </c>
      <c r="G88" s="12"/>
      <c r="H88" s="23">
        <f>H29</f>
        <v>0</v>
      </c>
      <c r="I88" s="24"/>
      <c r="J88" s="10">
        <f>J29</f>
        <v>0</v>
      </c>
      <c r="K88" s="12"/>
      <c r="L88" s="24">
        <f>L29</f>
        <v>0</v>
      </c>
      <c r="M88" s="12"/>
      <c r="N88" s="10">
        <f>N29</f>
        <v>0</v>
      </c>
    </row>
    <row r="89" spans="2:14" ht="17.25" customHeight="1">
      <c r="B89" s="3"/>
      <c r="C89" s="13"/>
      <c r="D89" s="62">
        <f>D30</f>
        <v>0</v>
      </c>
      <c r="E89" s="17"/>
      <c r="F89" s="15">
        <f>F30</f>
        <v>0</v>
      </c>
      <c r="G89" s="17"/>
      <c r="H89" s="63">
        <f>H30</f>
        <v>0</v>
      </c>
      <c r="I89" s="26"/>
      <c r="J89" s="15">
        <f>J30</f>
        <v>0</v>
      </c>
      <c r="K89" s="17"/>
      <c r="L89" s="26">
        <f>L30</f>
        <v>0</v>
      </c>
      <c r="M89" s="17"/>
      <c r="N89" s="15">
        <f>N30</f>
        <v>0</v>
      </c>
    </row>
    <row r="90" spans="2:14" ht="17.25" customHeight="1" thickBot="1">
      <c r="B90" s="3"/>
      <c r="C90" s="13"/>
      <c r="D90" s="14">
        <f>D31</f>
        <v>0</v>
      </c>
      <c r="E90" s="17"/>
      <c r="F90" s="15">
        <f>F31</f>
        <v>0</v>
      </c>
      <c r="G90" s="17"/>
      <c r="H90" s="25">
        <f>H31</f>
        <v>0</v>
      </c>
      <c r="I90" s="26"/>
      <c r="J90" s="15">
        <f>J31</f>
        <v>0</v>
      </c>
      <c r="K90" s="21"/>
      <c r="L90" s="18">
        <f>L31</f>
        <v>0</v>
      </c>
      <c r="M90" s="21"/>
      <c r="N90" s="19">
        <f>N31</f>
        <v>0</v>
      </c>
    </row>
    <row r="91" spans="2:14" ht="17.25" customHeight="1" thickBot="1">
      <c r="B91" s="3"/>
      <c r="C91" s="27"/>
      <c r="D91" s="55" t="s">
        <v>125</v>
      </c>
      <c r="E91" s="28"/>
      <c r="F91" s="29">
        <f>F32</f>
        <v>0</v>
      </c>
      <c r="G91" s="28"/>
      <c r="H91" s="30" t="s">
        <v>1007</v>
      </c>
      <c r="I91" s="30"/>
      <c r="J91" s="31">
        <f>J32</f>
        <v>0</v>
      </c>
      <c r="K91" s="69"/>
      <c r="L91" s="5" t="s">
        <v>1005</v>
      </c>
      <c r="M91" s="7"/>
      <c r="N91" s="60">
        <f>SUM(F88:J91)+N88+N89+N90</f>
        <v>0</v>
      </c>
    </row>
    <row r="92" spans="2:14" ht="6" customHeight="1">
      <c r="B92" s="3"/>
      <c r="C92" s="3"/>
      <c r="D92" s="3"/>
      <c r="E92" s="3"/>
      <c r="F92" s="3"/>
      <c r="G92" s="3"/>
      <c r="H92" s="3"/>
      <c r="I92" s="3"/>
      <c r="J92" s="3"/>
      <c r="K92" s="3"/>
      <c r="L92" s="3"/>
      <c r="M92" s="3"/>
      <c r="N92" s="3"/>
    </row>
    <row r="93" spans="2:14" ht="17.25" customHeight="1" thickBot="1">
      <c r="B93" s="3" t="s">
        <v>174</v>
      </c>
      <c r="C93" s="3"/>
      <c r="D93" s="3"/>
      <c r="E93" s="3"/>
      <c r="F93" s="3"/>
      <c r="G93" s="3"/>
      <c r="H93" s="3"/>
      <c r="I93" s="3"/>
      <c r="J93" s="3"/>
      <c r="K93" s="3"/>
      <c r="L93" s="3"/>
      <c r="M93" s="3"/>
      <c r="N93" s="3"/>
    </row>
    <row r="94" spans="2:14" ht="17.25" customHeight="1" thickBot="1">
      <c r="B94" s="3"/>
      <c r="C94" s="4"/>
      <c r="D94" s="5" t="s">
        <v>347</v>
      </c>
      <c r="E94" s="7"/>
      <c r="F94" s="6" t="s">
        <v>168</v>
      </c>
      <c r="G94" s="7"/>
      <c r="H94" s="5" t="s">
        <v>347</v>
      </c>
      <c r="I94" s="7"/>
      <c r="J94" s="6" t="s">
        <v>168</v>
      </c>
      <c r="K94" s="7"/>
      <c r="L94" s="5" t="s">
        <v>347</v>
      </c>
      <c r="M94" s="7"/>
      <c r="N94" s="6" t="s">
        <v>168</v>
      </c>
    </row>
    <row r="95" spans="2:14" ht="17.25" customHeight="1" thickBot="1">
      <c r="B95" s="3"/>
      <c r="C95" s="8"/>
      <c r="D95" s="35" t="e">
        <f>#REF!</f>
        <v>#REF!</v>
      </c>
      <c r="E95" s="12"/>
      <c r="F95" s="56" t="e">
        <f>#REF!</f>
        <v>#REF!</v>
      </c>
      <c r="G95" s="12"/>
      <c r="H95" s="35" t="e">
        <f>#REF!</f>
        <v>#REF!</v>
      </c>
      <c r="I95" s="24"/>
      <c r="J95" s="56" t="e">
        <f>#REF!</f>
        <v>#REF!</v>
      </c>
      <c r="K95" s="12"/>
      <c r="L95" s="24" t="e">
        <f>#REF!</f>
        <v>#REF!</v>
      </c>
      <c r="M95" s="12"/>
      <c r="N95" s="56" t="e">
        <f>#REF!</f>
        <v>#REF!</v>
      </c>
    </row>
    <row r="96" spans="2:14" ht="17.25" customHeight="1" thickBot="1">
      <c r="B96" s="3"/>
      <c r="C96" s="27"/>
      <c r="D96" s="51" t="e">
        <f>#REF!</f>
        <v>#REF!</v>
      </c>
      <c r="E96" s="28"/>
      <c r="F96" s="29" t="e">
        <f>#REF!</f>
        <v>#REF!</v>
      </c>
      <c r="G96" s="28"/>
      <c r="H96" s="30" t="e">
        <f>#REF!</f>
        <v>#REF!</v>
      </c>
      <c r="I96" s="30"/>
      <c r="J96" s="31" t="e">
        <f>#REF!</f>
        <v>#REF!</v>
      </c>
      <c r="K96" s="69"/>
      <c r="L96" s="5" t="s">
        <v>1005</v>
      </c>
      <c r="M96" s="7"/>
      <c r="N96" s="60" t="e">
        <f>SUM(F95:J96)+N95</f>
        <v>#REF!</v>
      </c>
    </row>
    <row r="97" spans="2:14" ht="6" customHeight="1">
      <c r="B97" s="3"/>
      <c r="C97" s="3"/>
      <c r="D97" s="3"/>
      <c r="E97" s="3"/>
      <c r="F97" s="3"/>
      <c r="G97" s="3"/>
      <c r="H97" s="3"/>
      <c r="I97" s="3"/>
      <c r="J97" s="3"/>
      <c r="K97" s="3"/>
      <c r="L97" s="3"/>
      <c r="M97" s="3"/>
      <c r="N97" s="3"/>
    </row>
    <row r="98" spans="2:14" ht="17.25" customHeight="1" thickBot="1">
      <c r="B98" s="3" t="s">
        <v>175</v>
      </c>
      <c r="C98" s="3"/>
      <c r="D98" s="3"/>
      <c r="E98" s="3"/>
      <c r="F98" s="3"/>
      <c r="G98" s="3"/>
      <c r="H98" s="3"/>
      <c r="I98" s="3"/>
      <c r="J98" s="3"/>
      <c r="K98" s="3"/>
      <c r="L98" s="3"/>
      <c r="M98" s="3"/>
      <c r="N98" s="3"/>
    </row>
    <row r="99" spans="2:14" ht="17.25" customHeight="1" thickBot="1">
      <c r="B99" s="3"/>
      <c r="C99" s="214" t="s">
        <v>173</v>
      </c>
      <c r="D99" s="215"/>
      <c r="E99" s="215"/>
      <c r="F99" s="215"/>
      <c r="G99" s="215"/>
      <c r="H99" s="215"/>
      <c r="I99" s="215"/>
      <c r="J99" s="215"/>
      <c r="K99" s="215"/>
      <c r="L99" s="225"/>
      <c r="M99" s="32"/>
      <c r="N99" s="33" t="s">
        <v>166</v>
      </c>
    </row>
    <row r="100" spans="2:14" ht="17.25" customHeight="1">
      <c r="B100" s="3"/>
      <c r="C100" s="8"/>
      <c r="D100" s="34">
        <f>D37</f>
        <v>0</v>
      </c>
      <c r="E100" s="34"/>
      <c r="F100" s="34"/>
      <c r="G100" s="34"/>
      <c r="H100" s="35"/>
      <c r="I100" s="35"/>
      <c r="J100" s="34"/>
      <c r="K100" s="34"/>
      <c r="L100" s="36"/>
      <c r="M100" s="37"/>
      <c r="N100" s="38">
        <f>N37</f>
        <v>0</v>
      </c>
    </row>
    <row r="101" spans="2:14" ht="17.25" customHeight="1">
      <c r="B101" s="3"/>
      <c r="C101" s="13"/>
      <c r="D101" s="39">
        <f>D38</f>
        <v>0</v>
      </c>
      <c r="E101" s="39"/>
      <c r="F101" s="39"/>
      <c r="G101" s="39"/>
      <c r="H101" s="40"/>
      <c r="I101" s="40"/>
      <c r="J101" s="39"/>
      <c r="K101" s="39"/>
      <c r="L101" s="41"/>
      <c r="M101" s="42"/>
      <c r="N101" s="43">
        <f>N38</f>
        <v>0</v>
      </c>
    </row>
    <row r="102" spans="2:14" ht="17.25" customHeight="1">
      <c r="B102" s="3"/>
      <c r="C102" s="13"/>
      <c r="D102" s="39">
        <f>D39</f>
        <v>0</v>
      </c>
      <c r="E102" s="39"/>
      <c r="F102" s="39"/>
      <c r="G102" s="39"/>
      <c r="H102" s="40"/>
      <c r="I102" s="40"/>
      <c r="J102" s="39"/>
      <c r="K102" s="39"/>
      <c r="L102" s="44"/>
      <c r="M102" s="42"/>
      <c r="N102" s="43">
        <f>N39</f>
        <v>0</v>
      </c>
    </row>
    <row r="103" spans="2:14" ht="17.25" customHeight="1">
      <c r="B103" s="3"/>
      <c r="C103" s="22"/>
      <c r="D103" s="45">
        <f>D40</f>
        <v>0</v>
      </c>
      <c r="E103" s="45"/>
      <c r="F103" s="45"/>
      <c r="G103" s="45"/>
      <c r="H103" s="46"/>
      <c r="I103" s="46"/>
      <c r="J103" s="45"/>
      <c r="K103" s="45"/>
      <c r="L103" s="47"/>
      <c r="M103" s="48"/>
      <c r="N103" s="49">
        <f>N40</f>
        <v>0</v>
      </c>
    </row>
    <row r="104" spans="2:14" ht="17.25" customHeight="1" thickBot="1">
      <c r="B104" s="3"/>
      <c r="C104" s="27"/>
      <c r="D104" s="50">
        <f>D41</f>
        <v>0</v>
      </c>
      <c r="E104" s="50"/>
      <c r="F104" s="50"/>
      <c r="G104" s="50"/>
      <c r="H104" s="51"/>
      <c r="I104" s="51"/>
      <c r="J104" s="50"/>
      <c r="K104" s="50"/>
      <c r="L104" s="52"/>
      <c r="M104" s="53"/>
      <c r="N104" s="54">
        <f>N41</f>
        <v>0</v>
      </c>
    </row>
    <row r="105" spans="2:14" ht="17" thickBot="1">
      <c r="B105" s="3"/>
      <c r="C105" s="214" t="s">
        <v>170</v>
      </c>
      <c r="D105" s="215"/>
      <c r="E105" s="215"/>
      <c r="F105" s="215"/>
      <c r="G105" s="215"/>
      <c r="H105" s="215"/>
      <c r="I105" s="215"/>
      <c r="J105" s="215"/>
      <c r="K105" s="7"/>
      <c r="L105" s="216">
        <f>SUM(N100:N104)</f>
        <v>0</v>
      </c>
      <c r="M105" s="216"/>
      <c r="N105" s="217"/>
    </row>
  </sheetData>
  <mergeCells count="19">
    <mergeCell ref="C84:J84"/>
    <mergeCell ref="L84:N84"/>
    <mergeCell ref="C99:L99"/>
    <mergeCell ref="C105:J105"/>
    <mergeCell ref="L105:N105"/>
    <mergeCell ref="B72:P72"/>
    <mergeCell ref="C42:J42"/>
    <mergeCell ref="L42:N42"/>
    <mergeCell ref="A66:P66"/>
    <mergeCell ref="B69:P69"/>
    <mergeCell ref="B70:P70"/>
    <mergeCell ref="C24:J24"/>
    <mergeCell ref="L24:N24"/>
    <mergeCell ref="C36:L36"/>
    <mergeCell ref="A1:P1"/>
    <mergeCell ref="B4:P4"/>
    <mergeCell ref="B5:P5"/>
    <mergeCell ref="B7:P7"/>
    <mergeCell ref="B8:P8"/>
  </mergeCells>
  <phoneticPr fontId="17"/>
  <pageMargins left="0.9055118110236221" right="0.70866141732283472" top="0.43307086614173229" bottom="0.43307086614173229"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
  <cols>
    <col min="1" max="1" width="4.6328125" style="124" bestFit="1" customWidth="1"/>
    <col min="2" max="2" width="9.7265625" style="125" customWidth="1"/>
    <col min="3" max="3" width="17.7265625" style="126" customWidth="1"/>
    <col min="4" max="4" width="9" style="124"/>
    <col min="5" max="5" width="12" style="132" customWidth="1"/>
    <col min="6" max="6" width="9.08984375" style="124" bestFit="1" customWidth="1"/>
    <col min="7" max="7" width="43.36328125" style="130" customWidth="1"/>
    <col min="8" max="8" width="25.90625" style="130" customWidth="1"/>
    <col min="9" max="9" width="14.36328125" style="126" customWidth="1"/>
    <col min="10" max="16384" width="9" style="123"/>
  </cols>
  <sheetData>
    <row r="1" spans="1:9" s="121" customFormat="1" ht="26">
      <c r="A1" s="119"/>
      <c r="B1" s="120" t="s">
        <v>2000</v>
      </c>
      <c r="C1" s="119" t="s">
        <v>2001</v>
      </c>
      <c r="D1" s="119" t="s">
        <v>2002</v>
      </c>
      <c r="E1" s="119" t="s">
        <v>2003</v>
      </c>
      <c r="F1" s="119" t="s">
        <v>2004</v>
      </c>
      <c r="G1" s="129" t="s">
        <v>2005</v>
      </c>
      <c r="H1" s="129" t="s">
        <v>2006</v>
      </c>
      <c r="I1" s="119" t="s">
        <v>2007</v>
      </c>
    </row>
    <row r="2" spans="1:9" s="121" customFormat="1" ht="26">
      <c r="A2" s="119">
        <v>1</v>
      </c>
      <c r="B2" s="120" t="e">
        <f>VLOOKUP($C2,登録企業台帳!$A$2:$M$557,14,)</f>
        <v>#REF!</v>
      </c>
      <c r="C2" s="122" t="str">
        <f>登録企業台帳!A2</f>
        <v>株式会社ジョルテ　岡山支社</v>
      </c>
      <c r="D2" s="120" t="str">
        <f>VLOOKUP($C2,登録企業台帳!$A$2:$M$557,4,)</f>
        <v>700-0945</v>
      </c>
      <c r="E2" s="120" t="e">
        <f>VLOOKUP($C2,登録企業台帳!$A$2:$M$557,18,)</f>
        <v>#REF!</v>
      </c>
      <c r="F2" s="127" t="e">
        <f>VLOOKUP($C2,登録企業台帳!$A$2:$M$557,15,)</f>
        <v>#REF!</v>
      </c>
      <c r="G2" s="128" t="e">
        <f>VLOOKUP($C2,登録企業台帳!$A$2:$M$557,19,)</f>
        <v>#REF!</v>
      </c>
      <c r="H2" s="128" t="e">
        <f>IF(VLOOKUP($C2,登録企業台帳!$A$2:$M$557,29,)=0,"",VLOOKUP($C2,登録企業台帳!$A$2:$M$557,29,))</f>
        <v>#REF!</v>
      </c>
      <c r="I2" s="127" t="e">
        <f>IF(VLOOKUP($C2,登録企業台帳!$A$2:$M$557,17,)=0,"",VLOOKUP($C2,登録企業台帳!$A$2:$M$557,17,))</f>
        <v>#REF!</v>
      </c>
    </row>
    <row r="3" spans="1:9" s="121" customFormat="1" ht="52">
      <c r="A3" s="119">
        <v>2</v>
      </c>
      <c r="B3" s="120" t="e">
        <f>VLOOKUP($C3,登録企業台帳!$A$2:$M$557,14,)</f>
        <v>#REF!</v>
      </c>
      <c r="C3" s="122" t="str">
        <f>登録企業台帳!A3</f>
        <v>医療法人医誠会　児島中央病院</v>
      </c>
      <c r="D3" s="120" t="str">
        <f>VLOOKUP($C3,登録企業台帳!$A$2:$M$557,4,)</f>
        <v>711-0912</v>
      </c>
      <c r="E3" s="120" t="e">
        <f>VLOOKUP($C3,登録企業台帳!$A$2:$M$557,18,)</f>
        <v>#REF!</v>
      </c>
      <c r="F3" s="127" t="e">
        <f>VLOOKUP($C3,登録企業台帳!$A$2:$M$557,15,)</f>
        <v>#REF!</v>
      </c>
      <c r="G3" s="128" t="e">
        <f>VLOOKUP($C3,登録企業台帳!$A$2:$M$557,19,)</f>
        <v>#REF!</v>
      </c>
      <c r="H3" s="128" t="e">
        <f>IF(VLOOKUP($C3,登録企業台帳!$A$2:$M$557,29,)=0,"",VLOOKUP($C3,登録企業台帳!$A$2:$M$557,29,))</f>
        <v>#REF!</v>
      </c>
      <c r="I3" s="131" t="s">
        <v>2008</v>
      </c>
    </row>
    <row r="4" spans="1:9" s="121" customFormat="1" ht="52">
      <c r="A4" s="119">
        <v>3</v>
      </c>
      <c r="B4" s="120" t="e">
        <f>VLOOKUP($C4,登録企業台帳!$A$2:$M$557,14,)</f>
        <v>#REF!</v>
      </c>
      <c r="C4" s="122" t="str">
        <f>登録企業台帳!A4</f>
        <v>医療法人誠和会　倉敷紀念病院</v>
      </c>
      <c r="D4" s="120" t="str">
        <f>VLOOKUP($C4,登録企業台帳!$A$2:$M$557,4,)</f>
        <v>710-0803</v>
      </c>
      <c r="E4" s="120" t="e">
        <f>VLOOKUP($C4,登録企業台帳!$A$2:$M$557,18,)</f>
        <v>#REF!</v>
      </c>
      <c r="F4" s="127" t="e">
        <f>VLOOKUP($C4,登録企業台帳!$A$2:$M$557,15,)</f>
        <v>#REF!</v>
      </c>
      <c r="G4" s="128" t="e">
        <f>VLOOKUP($C4,登録企業台帳!$A$2:$M$557,19,)</f>
        <v>#REF!</v>
      </c>
      <c r="H4" s="128" t="e">
        <f>IF(VLOOKUP($C4,登録企業台帳!$A$2:$M$557,29,)=0,"",VLOOKUP($C4,登録企業台帳!$A$2:$M$557,29,))</f>
        <v>#REF!</v>
      </c>
      <c r="I4" s="131" t="s">
        <v>2009</v>
      </c>
    </row>
    <row r="5" spans="1:9" s="121" customFormat="1" ht="26">
      <c r="A5" s="119">
        <v>4</v>
      </c>
      <c r="B5" s="120" t="e">
        <f>VLOOKUP($C5,登録企業台帳!$A$2:$M$557,14,)</f>
        <v>#REF!</v>
      </c>
      <c r="C5" s="122" t="str">
        <f>登録企業台帳!A5</f>
        <v>社会医療法人清風会　日本原病院</v>
      </c>
      <c r="D5" s="120" t="str">
        <f>VLOOKUP($C5,登録企業台帳!$A$2:$M$557,4,)</f>
        <v>708-1204</v>
      </c>
      <c r="E5" s="120" t="e">
        <f>VLOOKUP($C5,登録企業台帳!$A$2:$M$557,18,)</f>
        <v>#REF!</v>
      </c>
      <c r="F5" s="127" t="e">
        <f>VLOOKUP($C5,登録企業台帳!$A$2:$M$557,15,)</f>
        <v>#REF!</v>
      </c>
      <c r="G5" s="128" t="e">
        <f>VLOOKUP($C5,登録企業台帳!$A$2:$M$557,19,)</f>
        <v>#REF!</v>
      </c>
      <c r="H5" s="128" t="e">
        <f>IF(VLOOKUP($C5,登録企業台帳!$A$2:$M$557,29,)=0,"",VLOOKUP($C5,登録企業台帳!$A$2:$M$557,29,))</f>
        <v>#REF!</v>
      </c>
      <c r="I5" s="127" t="e">
        <f>IF(VLOOKUP($C5,登録企業台帳!$A$2:$M$557,17,)=0,"",VLOOKUP($C5,登録企業台帳!$A$2:$M$557,17,))</f>
        <v>#REF!</v>
      </c>
    </row>
    <row r="6" spans="1:9" s="121" customFormat="1" ht="52">
      <c r="A6" s="119">
        <v>5</v>
      </c>
      <c r="B6" s="120" t="e">
        <f>VLOOKUP($C6,登録企業台帳!$A$2:$M$557,14,)</f>
        <v>#REF!</v>
      </c>
      <c r="C6" s="122" t="str">
        <f>登録企業台帳!A6</f>
        <v>医療法人社団清和会　笠岡第一病院</v>
      </c>
      <c r="D6" s="120" t="str">
        <f>VLOOKUP($C6,登録企業台帳!$A$2:$M$557,4,)</f>
        <v>714-0043</v>
      </c>
      <c r="E6" s="120" t="e">
        <f>VLOOKUP($C6,登録企業台帳!$A$2:$M$557,18,)</f>
        <v>#REF!</v>
      </c>
      <c r="F6" s="127" t="e">
        <f>VLOOKUP($C6,登録企業台帳!$A$2:$M$557,15,)</f>
        <v>#REF!</v>
      </c>
      <c r="G6" s="128" t="e">
        <f>VLOOKUP($C6,登録企業台帳!$A$2:$M$557,19,)</f>
        <v>#REF!</v>
      </c>
      <c r="H6" s="128" t="e">
        <f>IF(VLOOKUP($C6,登録企業台帳!$A$2:$M$557,29,)=0,"",VLOOKUP($C6,登録企業台帳!$A$2:$M$557,29,))</f>
        <v>#REF!</v>
      </c>
      <c r="I6" s="131" t="s">
        <v>2010</v>
      </c>
    </row>
    <row r="7" spans="1:9" s="121" customFormat="1">
      <c r="A7" s="119">
        <v>6</v>
      </c>
      <c r="B7" s="120" t="e">
        <f>VLOOKUP($C7,登録企業台帳!$A$2:$M$557,14,)</f>
        <v>#REF!</v>
      </c>
      <c r="C7" s="122" t="e">
        <f>登録企業台帳!#REF!</f>
        <v>#REF!</v>
      </c>
      <c r="D7" s="120" t="e">
        <f>VLOOKUP($C7,登録企業台帳!$A$2:$M$557,4,)</f>
        <v>#REF!</v>
      </c>
      <c r="E7" s="120" t="e">
        <f>VLOOKUP($C7,登録企業台帳!$A$2:$M$557,18,)</f>
        <v>#REF!</v>
      </c>
      <c r="F7" s="127" t="e">
        <f>VLOOKUP($C7,登録企業台帳!$A$2:$M$557,15,)</f>
        <v>#REF!</v>
      </c>
      <c r="G7" s="128" t="e">
        <f>VLOOKUP($C7,登録企業台帳!$A$2:$M$557,19,)</f>
        <v>#REF!</v>
      </c>
      <c r="H7" s="128" t="e">
        <f>IF(VLOOKUP($C7,登録企業台帳!$A$2:$M$557,29,)=0,"",VLOOKUP($C7,登録企業台帳!$A$2:$M$557,29,))</f>
        <v>#REF!</v>
      </c>
      <c r="I7" s="127" t="e">
        <f>IF(VLOOKUP($C7,登録企業台帳!$A$2:$M$557,17,)=0,"",VLOOKUP($C7,登録企業台帳!$A$2:$M$557,17,))</f>
        <v>#REF!</v>
      </c>
    </row>
    <row r="8" spans="1:9" s="121" customFormat="1" ht="26">
      <c r="A8" s="119">
        <v>7</v>
      </c>
      <c r="B8" s="120" t="e">
        <f>VLOOKUP($C8,登録企業台帳!$A$2:$M$557,14,)</f>
        <v>#REF!</v>
      </c>
      <c r="C8" s="122" t="str">
        <f>登録企業台帳!A7</f>
        <v>社会福祉法人　ふれあい福祉会</v>
      </c>
      <c r="D8" s="120" t="str">
        <f>VLOOKUP($C8,登録企業台帳!$A$2:$M$557,4,)</f>
        <v>709-0605</v>
      </c>
      <c r="E8" s="120" t="e">
        <f>VLOOKUP($C8,登録企業台帳!$A$2:$M$557,18,)</f>
        <v>#REF!</v>
      </c>
      <c r="F8" s="127" t="e">
        <f>VLOOKUP($C8,登録企業台帳!$A$2:$M$557,15,)</f>
        <v>#REF!</v>
      </c>
      <c r="G8" s="128" t="e">
        <f>VLOOKUP($C8,登録企業台帳!$A$2:$M$557,19,)</f>
        <v>#REF!</v>
      </c>
      <c r="H8" s="128" t="e">
        <f>IF(VLOOKUP($C8,登録企業台帳!$A$2:$M$557,29,)=0,"",VLOOKUP($C8,登録企業台帳!$A$2:$M$557,29,))</f>
        <v>#REF!</v>
      </c>
      <c r="I8" s="127" t="e">
        <f>IF(VLOOKUP($C8,登録企業台帳!$A$2:$M$557,17,)=0,"",VLOOKUP($C8,登録企業台帳!$A$2:$M$557,17,))</f>
        <v>#REF!</v>
      </c>
    </row>
    <row r="9" spans="1:9" s="121" customFormat="1" ht="26">
      <c r="A9" s="119">
        <v>8</v>
      </c>
      <c r="B9" s="120" t="e">
        <f>VLOOKUP($C9,登録企業台帳!$A$2:$M$557,14,)</f>
        <v>#REF!</v>
      </c>
      <c r="C9" s="122" t="str">
        <f>登録企業台帳!A8</f>
        <v>岡山県中小企業団体中央会</v>
      </c>
      <c r="D9" s="120" t="str">
        <f>VLOOKUP($C9,登録企業台帳!$A$2:$M$557,4,)</f>
        <v>700-0817</v>
      </c>
      <c r="E9" s="120" t="e">
        <f>VLOOKUP($C9,登録企業台帳!$A$2:$M$557,18,)</f>
        <v>#REF!</v>
      </c>
      <c r="F9" s="127" t="e">
        <f>VLOOKUP($C9,登録企業台帳!$A$2:$M$557,15,)</f>
        <v>#REF!</v>
      </c>
      <c r="G9" s="128" t="e">
        <f>VLOOKUP($C9,登録企業台帳!$A$2:$M$557,19,)</f>
        <v>#REF!</v>
      </c>
      <c r="H9" s="128" t="e">
        <f>IF(VLOOKUP($C9,登録企業台帳!$A$2:$M$557,29,)=0,"",VLOOKUP($C9,登録企業台帳!$A$2:$M$557,29,))</f>
        <v>#REF!</v>
      </c>
      <c r="I9" s="127" t="e">
        <f>IF(VLOOKUP($C9,登録企業台帳!$A$2:$M$557,17,)=0,"",VLOOKUP($C9,登録企業台帳!$A$2:$M$557,17,))</f>
        <v>#REF!</v>
      </c>
    </row>
    <row r="10" spans="1:9" s="121" customFormat="1">
      <c r="A10" s="119">
        <v>9</v>
      </c>
      <c r="B10" s="120" t="e">
        <f>VLOOKUP($C10,登録企業台帳!$A$2:$M$557,14,)</f>
        <v>#REF!</v>
      </c>
      <c r="C10" s="122" t="str">
        <f>登録企業台帳!A9</f>
        <v>株式会社橘香堂</v>
      </c>
      <c r="D10" s="120" t="str">
        <f>VLOOKUP($C10,登録企業台帳!$A$2:$M$557,4,)</f>
        <v>710-0055</v>
      </c>
      <c r="E10" s="120" t="e">
        <f>VLOOKUP($C10,登録企業台帳!$A$2:$M$557,18,)</f>
        <v>#REF!</v>
      </c>
      <c r="F10" s="127" t="e">
        <f>VLOOKUP($C10,登録企業台帳!$A$2:$M$557,15,)</f>
        <v>#REF!</v>
      </c>
      <c r="G10" s="128" t="e">
        <f>VLOOKUP($C10,登録企業台帳!$A$2:$M$557,19,)</f>
        <v>#REF!</v>
      </c>
      <c r="H10" s="128" t="e">
        <f>IF(VLOOKUP($C10,登録企業台帳!$A$2:$M$557,29,)=0,"",VLOOKUP($C10,登録企業台帳!$A$2:$M$557,29,))</f>
        <v>#REF!</v>
      </c>
      <c r="I10" s="127" t="e">
        <f>IF(VLOOKUP($C10,登録企業台帳!$A$2:$M$557,17,)=0,"",VLOOKUP($C10,登録企業台帳!$A$2:$M$557,17,))</f>
        <v>#REF!</v>
      </c>
    </row>
    <row r="11" spans="1:9" s="121" customFormat="1" ht="52">
      <c r="A11" s="119">
        <v>10</v>
      </c>
      <c r="B11" s="120" t="e">
        <f>VLOOKUP($C11,登録企業台帳!$A$2:$M$557,14,)</f>
        <v>#REF!</v>
      </c>
      <c r="C11" s="122" t="str">
        <f>登録企業台帳!A10</f>
        <v>松山株式会社</v>
      </c>
      <c r="D11" s="120" t="str">
        <f>VLOOKUP($C11,登録企業台帳!$A$2:$M$557,4,)</f>
        <v>705-0001</v>
      </c>
      <c r="E11" s="120" t="e">
        <f>VLOOKUP($C11,登録企業台帳!$A$2:$M$557,18,)</f>
        <v>#REF!</v>
      </c>
      <c r="F11" s="127" t="e">
        <f>VLOOKUP($C11,登録企業台帳!$A$2:$M$557,15,)</f>
        <v>#REF!</v>
      </c>
      <c r="G11" s="128" t="e">
        <f>VLOOKUP($C11,登録企業台帳!$A$2:$M$557,19,)</f>
        <v>#REF!</v>
      </c>
      <c r="H11" s="128" t="e">
        <f>IF(VLOOKUP($C11,登録企業台帳!$A$2:$M$557,29,)=0,"",VLOOKUP($C11,登録企業台帳!$A$2:$M$557,29,))</f>
        <v>#REF!</v>
      </c>
      <c r="I11" s="127" t="e">
        <f>IF(VLOOKUP($C11,登録企業台帳!$A$2:$M$557,17,)=0,"",VLOOKUP($C11,登録企業台帳!$A$2:$M$557,17,))</f>
        <v>#REF!</v>
      </c>
    </row>
    <row r="12" spans="1:9" s="121" customFormat="1" ht="39">
      <c r="A12" s="119">
        <v>11</v>
      </c>
      <c r="B12" s="120" t="e">
        <f>VLOOKUP($C12,登録企業台帳!$A$2:$M$557,14,)</f>
        <v>#REF!</v>
      </c>
      <c r="C12" s="122" t="str">
        <f>登録企業台帳!A11</f>
        <v>医療法人メディカルファミリー　高原歯科医院</v>
      </c>
      <c r="D12" s="120" t="str">
        <f>VLOOKUP($C12,登録企業台帳!$A$2:$M$557,4,)</f>
        <v>704-8116</v>
      </c>
      <c r="E12" s="120" t="e">
        <f>VLOOKUP($C12,登録企業台帳!$A$2:$M$557,18,)</f>
        <v>#REF!</v>
      </c>
      <c r="F12" s="127" t="e">
        <f>VLOOKUP($C12,登録企業台帳!$A$2:$M$557,15,)</f>
        <v>#REF!</v>
      </c>
      <c r="G12" s="128" t="e">
        <f>VLOOKUP($C12,登録企業台帳!$A$2:$M$557,19,)</f>
        <v>#REF!</v>
      </c>
      <c r="H12" s="128" t="e">
        <f>IF(VLOOKUP($C12,登録企業台帳!$A$2:$M$557,29,)=0,"",VLOOKUP($C12,登録企業台帳!$A$2:$M$557,29,))</f>
        <v>#REF!</v>
      </c>
      <c r="I12" s="127" t="e">
        <f>IF(VLOOKUP($C12,登録企業台帳!$A$2:$M$557,17,)=0,"",VLOOKUP($C12,登録企業台帳!$A$2:$M$557,17,))</f>
        <v>#REF!</v>
      </c>
    </row>
    <row r="13" spans="1:9" s="121" customFormat="1">
      <c r="A13" s="119">
        <v>12</v>
      </c>
      <c r="B13" s="120" t="e">
        <f>VLOOKUP($C13,登録企業台帳!$A$2:$M$557,14,)</f>
        <v>#REF!</v>
      </c>
      <c r="C13" s="122" t="e">
        <f>登録企業台帳!#REF!</f>
        <v>#REF!</v>
      </c>
      <c r="D13" s="120" t="e">
        <f>VLOOKUP($C13,登録企業台帳!$A$2:$M$557,4,)</f>
        <v>#REF!</v>
      </c>
      <c r="E13" s="120" t="e">
        <f>VLOOKUP($C13,登録企業台帳!$A$2:$M$557,18,)</f>
        <v>#REF!</v>
      </c>
      <c r="F13" s="127" t="e">
        <f>VLOOKUP($C13,登録企業台帳!$A$2:$M$557,15,)</f>
        <v>#REF!</v>
      </c>
      <c r="G13" s="128" t="e">
        <f>VLOOKUP($C13,登録企業台帳!$A$2:$M$557,19,)</f>
        <v>#REF!</v>
      </c>
      <c r="H13" s="128" t="e">
        <f>IF(VLOOKUP($C13,登録企業台帳!$A$2:$M$557,29,)=0,"",VLOOKUP($C13,登録企業台帳!$A$2:$M$557,29,))</f>
        <v>#REF!</v>
      </c>
      <c r="I13" s="127" t="e">
        <f>IF(VLOOKUP($C13,登録企業台帳!$A$2:$M$557,17,)=0,"",VLOOKUP($C13,登録企業台帳!$A$2:$M$557,17,))</f>
        <v>#REF!</v>
      </c>
    </row>
    <row r="14" spans="1:9" s="121" customFormat="1" ht="91">
      <c r="A14" s="119">
        <v>13</v>
      </c>
      <c r="B14" s="120" t="e">
        <f>VLOOKUP($C14,登録企業台帳!$A$2:$M$557,14,)</f>
        <v>#REF!</v>
      </c>
      <c r="C14" s="122" t="str">
        <f>登録企業台帳!A12</f>
        <v>菅公学生服株式会社</v>
      </c>
      <c r="D14" s="120" t="str">
        <f>VLOOKUP($C14,登録企業台帳!$A$2:$M$557,4,)</f>
        <v>700-0024</v>
      </c>
      <c r="E14" s="120" t="e">
        <f>VLOOKUP($C14,登録企業台帳!$A$2:$M$557,18,)</f>
        <v>#REF!</v>
      </c>
      <c r="F14" s="127" t="e">
        <f>VLOOKUP($C14,登録企業台帳!$A$2:$M$557,15,)</f>
        <v>#REF!</v>
      </c>
      <c r="G14" s="128" t="e">
        <f>VLOOKUP($C14,登録企業台帳!$A$2:$M$557,19,)</f>
        <v>#REF!</v>
      </c>
      <c r="H14" s="128" t="e">
        <f>IF(VLOOKUP($C14,登録企業台帳!$A$2:$M$557,29,)=0,"",VLOOKUP($C14,登録企業台帳!$A$2:$M$557,29,))</f>
        <v>#REF!</v>
      </c>
      <c r="I14" s="131" t="s">
        <v>2011</v>
      </c>
    </row>
    <row r="15" spans="1:9" s="121" customFormat="1" ht="52">
      <c r="A15" s="119">
        <v>14</v>
      </c>
      <c r="B15" s="120" t="e">
        <f>VLOOKUP($C15,登録企業台帳!$A$2:$M$557,14,)</f>
        <v>#REF!</v>
      </c>
      <c r="C15" s="122" t="str">
        <f>登録企業台帳!A13</f>
        <v>おかやま信用金庫</v>
      </c>
      <c r="D15" s="120" t="str">
        <f>VLOOKUP($C15,登録企業台帳!$A$2:$M$557,4,)</f>
        <v>700-8639</v>
      </c>
      <c r="E15" s="120" t="e">
        <f>VLOOKUP($C15,登録企業台帳!$A$2:$M$557,18,)</f>
        <v>#REF!</v>
      </c>
      <c r="F15" s="127" t="e">
        <f>VLOOKUP($C15,登録企業台帳!$A$2:$M$557,15,)</f>
        <v>#REF!</v>
      </c>
      <c r="G15" s="128" t="e">
        <f>VLOOKUP($C15,登録企業台帳!$A$2:$M$557,19,)</f>
        <v>#REF!</v>
      </c>
      <c r="H15" s="128" t="e">
        <f>IF(VLOOKUP($C15,登録企業台帳!$A$2:$M$557,29,)=0,"",VLOOKUP($C15,登録企業台帳!$A$2:$M$557,29,))</f>
        <v>#REF!</v>
      </c>
      <c r="I15" s="131" t="s">
        <v>2012</v>
      </c>
    </row>
    <row r="16" spans="1:9" s="121" customFormat="1">
      <c r="A16" s="119">
        <v>15</v>
      </c>
      <c r="B16" s="120" t="e">
        <f>VLOOKUP($C16,登録企業台帳!$A$2:$M$557,14,)</f>
        <v>#REF!</v>
      </c>
      <c r="C16" s="122" t="e">
        <f>登録企業台帳!#REF!</f>
        <v>#REF!</v>
      </c>
      <c r="D16" s="120" t="e">
        <f>VLOOKUP($C16,登録企業台帳!$A$2:$M$557,4,)</f>
        <v>#REF!</v>
      </c>
      <c r="E16" s="120" t="e">
        <f>VLOOKUP($C16,登録企業台帳!$A$2:$M$557,18,)</f>
        <v>#REF!</v>
      </c>
      <c r="F16" s="127" t="e">
        <f>VLOOKUP($C16,登録企業台帳!$A$2:$M$557,15,)</f>
        <v>#REF!</v>
      </c>
      <c r="G16" s="128" t="e">
        <f>VLOOKUP($C16,登録企業台帳!$A$2:$M$557,19,)</f>
        <v>#REF!</v>
      </c>
      <c r="H16" s="128" t="e">
        <f>IF(VLOOKUP($C16,登録企業台帳!$A$2:$M$557,29,)=0,"",VLOOKUP($C16,登録企業台帳!$A$2:$M$557,29,))</f>
        <v>#REF!</v>
      </c>
      <c r="I16" s="127" t="e">
        <f>IF(VLOOKUP($C16,登録企業台帳!$A$2:$M$557,17,)=0,"",VLOOKUP($C16,登録企業台帳!$A$2:$M$557,17,))</f>
        <v>#REF!</v>
      </c>
    </row>
    <row r="17" spans="1:9" s="121" customFormat="1" ht="130">
      <c r="A17" s="119">
        <v>16</v>
      </c>
      <c r="B17" s="120" t="e">
        <f>VLOOKUP($C17,登録企業台帳!$A$2:$M$557,14,)</f>
        <v>#REF!</v>
      </c>
      <c r="C17" s="122" t="str">
        <f>登録企業台帳!A14</f>
        <v>セロリー株式会社</v>
      </c>
      <c r="D17" s="120" t="str">
        <f>VLOOKUP($C17,登録企業台帳!$A$2:$M$557,4,)</f>
        <v>701-0221</v>
      </c>
      <c r="E17" s="120" t="e">
        <f>VLOOKUP($C17,登録企業台帳!$A$2:$M$557,18,)</f>
        <v>#REF!</v>
      </c>
      <c r="F17" s="127" t="e">
        <f>VLOOKUP($C17,登録企業台帳!$A$2:$M$557,15,)</f>
        <v>#REF!</v>
      </c>
      <c r="G17" s="128" t="e">
        <f>VLOOKUP($C17,登録企業台帳!$A$2:$M$557,19,)</f>
        <v>#REF!</v>
      </c>
      <c r="H17" s="128" t="e">
        <f>IF(VLOOKUP($C17,登録企業台帳!$A$2:$M$557,29,)=0,"",VLOOKUP($C17,登録企業台帳!$A$2:$M$557,29,))</f>
        <v>#REF!</v>
      </c>
      <c r="I17" s="131" t="s">
        <v>2013</v>
      </c>
    </row>
    <row r="18" spans="1:9" s="121" customFormat="1" ht="52">
      <c r="A18" s="119">
        <v>17</v>
      </c>
      <c r="B18" s="120" t="e">
        <f>VLOOKUP($C18,登録企業台帳!$A$2:$M$557,14,)</f>
        <v>#REF!</v>
      </c>
      <c r="C18" s="122" t="str">
        <f>登録企業台帳!A15</f>
        <v>両備ホールディングス株式会社</v>
      </c>
      <c r="D18" s="120" t="str">
        <f>VLOOKUP($C18,登録企業台帳!$A$2:$M$557,4,)</f>
        <v>700-8518</v>
      </c>
      <c r="E18" s="120" t="e">
        <f>VLOOKUP($C18,登録企業台帳!$A$2:$M$557,18,)</f>
        <v>#REF!</v>
      </c>
      <c r="F18" s="127" t="e">
        <f>VLOOKUP($C18,登録企業台帳!$A$2:$M$557,15,)</f>
        <v>#REF!</v>
      </c>
      <c r="G18" s="128" t="e">
        <f>VLOOKUP($C18,登録企業台帳!$A$2:$M$557,19,)</f>
        <v>#REF!</v>
      </c>
      <c r="H18" s="128" t="e">
        <f>IF(VLOOKUP($C18,登録企業台帳!$A$2:$M$557,29,)=0,"",VLOOKUP($C18,登録企業台帳!$A$2:$M$557,29,))</f>
        <v>#REF!</v>
      </c>
      <c r="I18" s="131" t="s">
        <v>2010</v>
      </c>
    </row>
    <row r="19" spans="1:9" s="121" customFormat="1" ht="52">
      <c r="A19" s="119">
        <v>18</v>
      </c>
      <c r="B19" s="120" t="e">
        <f>VLOOKUP($C19,登録企業台帳!$A$2:$M$557,14,)</f>
        <v>#REF!</v>
      </c>
      <c r="C19" s="122" t="e">
        <f>#REF!</f>
        <v>#REF!</v>
      </c>
      <c r="D19" s="120" t="e">
        <f>VLOOKUP($C19,登録企業台帳!$A$2:$M$557,4,)</f>
        <v>#REF!</v>
      </c>
      <c r="E19" s="120" t="e">
        <f>VLOOKUP($C19,登録企業台帳!$A$2:$M$557,18,)</f>
        <v>#REF!</v>
      </c>
      <c r="F19" s="127" t="e">
        <f>VLOOKUP($C19,登録企業台帳!$A$2:$M$557,15,)</f>
        <v>#REF!</v>
      </c>
      <c r="G19" s="128" t="e">
        <f>VLOOKUP($C19,登録企業台帳!$A$2:$M$557,19,)</f>
        <v>#REF!</v>
      </c>
      <c r="H19" s="128" t="e">
        <f>IF(VLOOKUP($C19,登録企業台帳!$A$2:$M$557,29,)=0,"",VLOOKUP($C19,登録企業台帳!$A$2:$M$557,29,))</f>
        <v>#REF!</v>
      </c>
      <c r="I19" s="131" t="s">
        <v>2014</v>
      </c>
    </row>
    <row r="20" spans="1:9" s="121" customFormat="1">
      <c r="A20" s="119">
        <v>19</v>
      </c>
      <c r="B20" s="120" t="e">
        <f>VLOOKUP($C20,登録企業台帳!$A$2:$M$557,14,)</f>
        <v>#REF!</v>
      </c>
      <c r="C20" s="122" t="str">
        <f>登録企業台帳!A16</f>
        <v>プリード歯科</v>
      </c>
      <c r="D20" s="120" t="str">
        <f>VLOOKUP($C20,登録企業台帳!$A$2:$M$557,4,)</f>
        <v>700-0951</v>
      </c>
      <c r="E20" s="120" t="e">
        <f>VLOOKUP($C20,登録企業台帳!$A$2:$M$557,18,)</f>
        <v>#REF!</v>
      </c>
      <c r="F20" s="127" t="e">
        <f>VLOOKUP($C20,登録企業台帳!$A$2:$M$557,15,)</f>
        <v>#REF!</v>
      </c>
      <c r="G20" s="128" t="e">
        <f>VLOOKUP($C20,登録企業台帳!$A$2:$M$557,19,)</f>
        <v>#REF!</v>
      </c>
      <c r="H20" s="128" t="e">
        <f>IF(VLOOKUP($C20,登録企業台帳!$A$2:$M$557,29,)=0,"",VLOOKUP($C20,登録企業台帳!$A$2:$M$557,29,))</f>
        <v>#REF!</v>
      </c>
      <c r="I20" s="127" t="e">
        <f>IF(VLOOKUP($C20,登録企業台帳!$A$2:$M$557,17,)=0,"",VLOOKUP($C20,登録企業台帳!$A$2:$M$557,17,))</f>
        <v>#REF!</v>
      </c>
    </row>
    <row r="21" spans="1:9" s="121" customFormat="1">
      <c r="A21" s="119">
        <v>20</v>
      </c>
      <c r="B21" s="120" t="e">
        <f>VLOOKUP($C21,登録企業台帳!$A$2:$M$557,14,)</f>
        <v>#REF!</v>
      </c>
      <c r="C21" s="122" t="str">
        <f>登録企業台帳!A17</f>
        <v>株式会社廣榮堂</v>
      </c>
      <c r="D21" s="120" t="str">
        <f>VLOOKUP($C21,登録企業台帳!$A$2:$M$557,4,)</f>
        <v>703-8245</v>
      </c>
      <c r="E21" s="120" t="e">
        <f>VLOOKUP($C21,登録企業台帳!$A$2:$M$557,18,)</f>
        <v>#REF!</v>
      </c>
      <c r="F21" s="127" t="e">
        <f>VLOOKUP($C21,登録企業台帳!$A$2:$M$557,15,)</f>
        <v>#REF!</v>
      </c>
      <c r="G21" s="128" t="e">
        <f>VLOOKUP($C21,登録企業台帳!$A$2:$M$557,19,)</f>
        <v>#REF!</v>
      </c>
      <c r="H21" s="128" t="e">
        <f>IF(VLOOKUP($C21,登録企業台帳!$A$2:$M$557,29,)=0,"",VLOOKUP($C21,登録企業台帳!$A$2:$M$557,29,))</f>
        <v>#REF!</v>
      </c>
      <c r="I21" s="127" t="e">
        <f>IF(VLOOKUP($C21,登録企業台帳!$A$2:$M$557,17,)=0,"",VLOOKUP($C21,登録企業台帳!$A$2:$M$557,17,))</f>
        <v>#REF!</v>
      </c>
    </row>
    <row r="22" spans="1:9" s="121" customFormat="1" ht="52">
      <c r="A22" s="119">
        <v>21</v>
      </c>
      <c r="B22" s="120" t="e">
        <f>VLOOKUP($C22,登録企業台帳!$A$2:$M$557,14,)</f>
        <v>#REF!</v>
      </c>
      <c r="C22" s="122" t="str">
        <f>登録企業台帳!A18</f>
        <v>医療法人　中條歯科医院</v>
      </c>
      <c r="D22" s="120" t="str">
        <f>VLOOKUP($C22,登録企業台帳!$A$2:$M$557,4,)</f>
        <v>701-4264</v>
      </c>
      <c r="E22" s="120" t="e">
        <f>VLOOKUP($C22,登録企業台帳!$A$2:$M$557,18,)</f>
        <v>#REF!</v>
      </c>
      <c r="F22" s="127" t="e">
        <f>VLOOKUP($C22,登録企業台帳!$A$2:$M$557,15,)</f>
        <v>#REF!</v>
      </c>
      <c r="G22" s="128" t="e">
        <f>VLOOKUP($C22,登録企業台帳!$A$2:$M$557,19,)</f>
        <v>#REF!</v>
      </c>
      <c r="H22" s="128" t="e">
        <f>IF(VLOOKUP($C22,登録企業台帳!$A$2:$M$557,29,)=0,"",VLOOKUP($C22,登録企業台帳!$A$2:$M$557,29,))</f>
        <v>#REF!</v>
      </c>
      <c r="I22" s="131" t="s">
        <v>2012</v>
      </c>
    </row>
    <row r="23" spans="1:9" s="121" customFormat="1" ht="52">
      <c r="A23" s="119">
        <v>22</v>
      </c>
      <c r="B23" s="120" t="e">
        <f>VLOOKUP($C23,登録企業台帳!$A$2:$M$557,14,)</f>
        <v>#REF!</v>
      </c>
      <c r="C23" s="122" t="str">
        <f>登録企業台帳!A19</f>
        <v>岡山ガス株式会社</v>
      </c>
      <c r="D23" s="120" t="str">
        <f>VLOOKUP($C23,登録企業台帳!$A$2:$M$557,4,)</f>
        <v>703-8285</v>
      </c>
      <c r="E23" s="120" t="e">
        <f>VLOOKUP($C23,登録企業台帳!$A$2:$M$557,18,)</f>
        <v>#REF!</v>
      </c>
      <c r="F23" s="127" t="e">
        <f>VLOOKUP($C23,登録企業台帳!$A$2:$M$557,15,)</f>
        <v>#REF!</v>
      </c>
      <c r="G23" s="128" t="e">
        <f>VLOOKUP($C23,登録企業台帳!$A$2:$M$557,19,)</f>
        <v>#REF!</v>
      </c>
      <c r="H23" s="128" t="e">
        <f>IF(VLOOKUP($C23,登録企業台帳!$A$2:$M$557,29,)=0,"",VLOOKUP($C23,登録企業台帳!$A$2:$M$557,29,))</f>
        <v>#REF!</v>
      </c>
      <c r="I23" s="127" t="e">
        <f>IF(VLOOKUP($C23,登録企業台帳!$A$2:$M$557,17,)=0,"",VLOOKUP($C23,登録企業台帳!$A$2:$M$557,17,))</f>
        <v>#REF!</v>
      </c>
    </row>
    <row r="24" spans="1:9" s="121" customFormat="1">
      <c r="A24" s="119">
        <v>23</v>
      </c>
      <c r="B24" s="120" t="e">
        <f>VLOOKUP($C24,登録企業台帳!$A$2:$M$557,14,)</f>
        <v>#REF!</v>
      </c>
      <c r="C24" s="122" t="str">
        <f>登録企業台帳!A20</f>
        <v>メンズ・サロン・トマリ</v>
      </c>
      <c r="D24" s="120" t="str">
        <f>VLOOKUP($C24,登録企業台帳!$A$2:$M$557,4,)</f>
        <v>710-1301</v>
      </c>
      <c r="E24" s="120" t="e">
        <f>VLOOKUP($C24,登録企業台帳!$A$2:$M$557,18,)</f>
        <v>#REF!</v>
      </c>
      <c r="F24" s="127" t="e">
        <f>VLOOKUP($C24,登録企業台帳!$A$2:$M$557,15,)</f>
        <v>#REF!</v>
      </c>
      <c r="G24" s="128" t="e">
        <f>VLOOKUP($C24,登録企業台帳!$A$2:$M$557,19,)</f>
        <v>#REF!</v>
      </c>
      <c r="H24" s="128" t="e">
        <f>IF(VLOOKUP($C24,登録企業台帳!$A$2:$M$557,29,)=0,"",VLOOKUP($C24,登録企業台帳!$A$2:$M$557,29,))</f>
        <v>#REF!</v>
      </c>
      <c r="I24" s="127" t="e">
        <f>IF(VLOOKUP($C24,登録企業台帳!$A$2:$M$557,17,)=0,"",VLOOKUP($C24,登録企業台帳!$A$2:$M$557,17,))</f>
        <v>#REF!</v>
      </c>
    </row>
    <row r="25" spans="1:9" s="121" customFormat="1" ht="52">
      <c r="A25" s="119">
        <v>24</v>
      </c>
      <c r="B25" s="120" t="e">
        <f>VLOOKUP($C25,登録企業台帳!$A$2:$M$557,14,)</f>
        <v>#REF!</v>
      </c>
      <c r="C25" s="122" t="str">
        <f>登録企業台帳!A21</f>
        <v>医療法人薬師寺慈恵会　薬師寺慈恵病院　ＪＩＫＥＩクリニック</v>
      </c>
      <c r="D25" s="120" t="str">
        <f>VLOOKUP($C25,登録企業台帳!$A$2:$M$557,4,)</f>
        <v>719-1126</v>
      </c>
      <c r="E25" s="120" t="e">
        <f>VLOOKUP($C25,登録企業台帳!$A$2:$M$557,18,)</f>
        <v>#REF!</v>
      </c>
      <c r="F25" s="127" t="e">
        <f>VLOOKUP($C25,登録企業台帳!$A$2:$M$557,15,)</f>
        <v>#REF!</v>
      </c>
      <c r="G25" s="128" t="e">
        <f>VLOOKUP($C25,登録企業台帳!$A$2:$M$557,19,)</f>
        <v>#REF!</v>
      </c>
      <c r="H25" s="128" t="e">
        <f>IF(VLOOKUP($C25,登録企業台帳!$A$2:$M$557,29,)=0,"",VLOOKUP($C25,登録企業台帳!$A$2:$M$557,29,))</f>
        <v>#REF!</v>
      </c>
      <c r="I25" s="131" t="s">
        <v>2012</v>
      </c>
    </row>
    <row r="26" spans="1:9" s="121" customFormat="1" ht="26">
      <c r="A26" s="119">
        <v>25</v>
      </c>
      <c r="B26" s="120" t="e">
        <f>VLOOKUP($C26,登録企業台帳!$A$2:$M$557,14,)</f>
        <v>#REF!</v>
      </c>
      <c r="C26" s="122" t="str">
        <f>登録企業台帳!A22</f>
        <v>ブラジリアンパーク　鷲羽山ハイランド</v>
      </c>
      <c r="D26" s="120" t="str">
        <f>VLOOKUP($C26,登録企業台帳!$A$2:$M$557,4,)</f>
        <v>711-0926</v>
      </c>
      <c r="E26" s="120" t="e">
        <f>VLOOKUP($C26,登録企業台帳!$A$2:$M$557,18,)</f>
        <v>#REF!</v>
      </c>
      <c r="F26" s="127" t="e">
        <f>VLOOKUP($C26,登録企業台帳!$A$2:$M$557,15,)</f>
        <v>#REF!</v>
      </c>
      <c r="G26" s="128" t="e">
        <f>VLOOKUP($C26,登録企業台帳!$A$2:$M$557,19,)</f>
        <v>#REF!</v>
      </c>
      <c r="H26" s="128" t="e">
        <f>IF(VLOOKUP($C26,登録企業台帳!$A$2:$M$557,29,)=0,"",VLOOKUP($C26,登録企業台帳!$A$2:$M$557,29,))</f>
        <v>#REF!</v>
      </c>
      <c r="I26" s="127" t="e">
        <f>IF(VLOOKUP($C26,登録企業台帳!$A$2:$M$557,17,)=0,"",VLOOKUP($C26,登録企業台帳!$A$2:$M$557,17,))</f>
        <v>#REF!</v>
      </c>
    </row>
    <row r="27" spans="1:9" s="121" customFormat="1" ht="52">
      <c r="A27" s="119">
        <v>26</v>
      </c>
      <c r="B27" s="120" t="e">
        <f>VLOOKUP($C27,登録企業台帳!$A$2:$M$557,14,)</f>
        <v>#REF!</v>
      </c>
      <c r="C27" s="122" t="str">
        <f>登録企業台帳!A23</f>
        <v>株式会社中国銀行</v>
      </c>
      <c r="D27" s="120" t="str">
        <f>VLOOKUP($C27,登録企業台帳!$A$2:$M$557,4,)</f>
        <v>700-8628</v>
      </c>
      <c r="E27" s="120" t="e">
        <f>VLOOKUP($C27,登録企業台帳!$A$2:$M$557,18,)</f>
        <v>#REF!</v>
      </c>
      <c r="F27" s="127" t="e">
        <f>VLOOKUP($C27,登録企業台帳!$A$2:$M$557,15,)</f>
        <v>#REF!</v>
      </c>
      <c r="G27" s="128" t="e">
        <f>VLOOKUP($C27,登録企業台帳!$A$2:$M$557,19,)</f>
        <v>#REF!</v>
      </c>
      <c r="H27" s="128" t="e">
        <f>IF(VLOOKUP($C27,登録企業台帳!$A$2:$M$557,29,)=0,"",VLOOKUP($C27,登録企業台帳!$A$2:$M$557,29,))</f>
        <v>#REF!</v>
      </c>
      <c r="I27" s="131" t="s">
        <v>2010</v>
      </c>
    </row>
    <row r="28" spans="1:9" s="121" customFormat="1" ht="117.75" customHeight="1">
      <c r="A28" s="119">
        <v>27</v>
      </c>
      <c r="B28" s="120" t="e">
        <f>VLOOKUP($C28,登録企業台帳!$A$2:$M$557,14,)</f>
        <v>#REF!</v>
      </c>
      <c r="C28" s="122" t="str">
        <f>登録企業台帳!A24</f>
        <v>社会福祉法人愛誠会　特別養護老人ホーム唐松荘</v>
      </c>
      <c r="D28" s="120" t="str">
        <f>VLOOKUP($C28,登録企業台帳!$A$2:$M$557,4,)</f>
        <v>718-0012</v>
      </c>
      <c r="E28" s="120" t="e">
        <f>VLOOKUP($C28,登録企業台帳!$A$2:$M$557,18,)</f>
        <v>#REF!</v>
      </c>
      <c r="F28" s="127" t="e">
        <f>VLOOKUP($C28,登録企業台帳!$A$2:$M$557,15,)</f>
        <v>#REF!</v>
      </c>
      <c r="G28" s="128" t="e">
        <f>VLOOKUP($C28,登録企業台帳!$A$2:$M$557,19,)</f>
        <v>#REF!</v>
      </c>
      <c r="H28" s="128" t="e">
        <f>IF(VLOOKUP($C28,登録企業台帳!$A$2:$M$557,29,)=0,"",VLOOKUP($C28,登録企業台帳!$A$2:$M$557,29,))</f>
        <v>#REF!</v>
      </c>
      <c r="I28" s="131" t="s">
        <v>2015</v>
      </c>
    </row>
    <row r="29" spans="1:9" s="121" customFormat="1" ht="39">
      <c r="A29" s="119">
        <v>28</v>
      </c>
      <c r="B29" s="120" t="e">
        <f>VLOOKUP($C29,登録企業台帳!$A$2:$M$557,14,)</f>
        <v>#REF!</v>
      </c>
      <c r="C29" s="122" t="str">
        <f>登録企業台帳!A25</f>
        <v>株式会社サンフラワー</v>
      </c>
      <c r="D29" s="120" t="str">
        <f>VLOOKUP($C29,登録企業台帳!$A$2:$M$557,4,)</f>
        <v>701-0114</v>
      </c>
      <c r="E29" s="120" t="e">
        <f>VLOOKUP($C29,登録企業台帳!$A$2:$M$557,18,)</f>
        <v>#REF!</v>
      </c>
      <c r="F29" s="127" t="e">
        <f>VLOOKUP($C29,登録企業台帳!$A$2:$M$557,15,)</f>
        <v>#REF!</v>
      </c>
      <c r="G29" s="128" t="e">
        <f>VLOOKUP($C29,登録企業台帳!$A$2:$M$557,19,)</f>
        <v>#REF!</v>
      </c>
      <c r="H29" s="128" t="e">
        <f>IF(VLOOKUP($C29,登録企業台帳!$A$2:$M$557,29,)=0,"",VLOOKUP($C29,登録企業台帳!$A$2:$M$557,29,))</f>
        <v>#REF!</v>
      </c>
      <c r="I29" s="127" t="e">
        <f>IF(VLOOKUP($C29,登録企業台帳!$A$2:$M$557,17,)=0,"",VLOOKUP($C29,登録企業台帳!$A$2:$M$557,17,))</f>
        <v>#REF!</v>
      </c>
    </row>
    <row r="30" spans="1:9" s="121" customFormat="1" ht="26">
      <c r="A30" s="119">
        <v>29</v>
      </c>
      <c r="B30" s="120" t="e">
        <f>VLOOKUP($C30,登録企業台帳!$A$2:$M$557,14,)</f>
        <v>#REF!</v>
      </c>
      <c r="C30" s="122" t="str">
        <f>登録企業台帳!A26</f>
        <v>古代体験の郷「まほろば」</v>
      </c>
      <c r="D30" s="120" t="str">
        <f>VLOOKUP($C30,登録企業台帳!$A$2:$M$557,4,)</f>
        <v>701-3204</v>
      </c>
      <c r="E30" s="120" t="e">
        <f>VLOOKUP($C30,登録企業台帳!$A$2:$M$557,18,)</f>
        <v>#REF!</v>
      </c>
      <c r="F30" s="127" t="e">
        <f>VLOOKUP($C30,登録企業台帳!$A$2:$M$557,15,)</f>
        <v>#REF!</v>
      </c>
      <c r="G30" s="128" t="e">
        <f>VLOOKUP($C30,登録企業台帳!$A$2:$M$557,19,)</f>
        <v>#REF!</v>
      </c>
      <c r="H30" s="128" t="e">
        <f>IF(VLOOKUP($C30,登録企業台帳!$A$2:$M$557,29,)=0,"",VLOOKUP($C30,登録企業台帳!$A$2:$M$557,29,))</f>
        <v>#REF!</v>
      </c>
      <c r="I30" s="127" t="e">
        <f>IF(VLOOKUP($C30,登録企業台帳!$A$2:$M$557,17,)=0,"",VLOOKUP($C30,登録企業台帳!$A$2:$M$557,17,))</f>
        <v>#REF!</v>
      </c>
    </row>
    <row r="31" spans="1:9" s="121" customFormat="1" ht="26">
      <c r="A31" s="119">
        <v>30</v>
      </c>
      <c r="B31" s="120" t="e">
        <f>VLOOKUP($C31,登録企業台帳!$A$2:$M$557,14,)</f>
        <v>#REF!</v>
      </c>
      <c r="C31" s="122" t="e">
        <f>#REF!</f>
        <v>#REF!</v>
      </c>
      <c r="D31" s="120" t="e">
        <f>VLOOKUP($C31,登録企業台帳!$A$2:$M$557,4,)</f>
        <v>#REF!</v>
      </c>
      <c r="E31" s="120" t="e">
        <f>VLOOKUP($C31,登録企業台帳!$A$2:$M$557,18,)</f>
        <v>#REF!</v>
      </c>
      <c r="F31" s="127" t="e">
        <f>VLOOKUP($C31,登録企業台帳!$A$2:$M$557,15,)</f>
        <v>#REF!</v>
      </c>
      <c r="G31" s="128" t="e">
        <f>VLOOKUP($C31,登録企業台帳!$A$2:$M$557,19,)</f>
        <v>#REF!</v>
      </c>
      <c r="H31" s="128" t="e">
        <f>IF(VLOOKUP($C31,登録企業台帳!$A$2:$M$557,29,)=0,"",VLOOKUP($C31,登録企業台帳!$A$2:$M$557,29,))</f>
        <v>#REF!</v>
      </c>
      <c r="I31" s="127" t="e">
        <f>IF(VLOOKUP($C31,登録企業台帳!$A$2:$M$557,17,)=0,"",VLOOKUP($C31,登録企業台帳!$A$2:$M$557,17,))</f>
        <v>#REF!</v>
      </c>
    </row>
    <row r="32" spans="1:9" s="121" customFormat="1" ht="52">
      <c r="A32" s="119">
        <v>31</v>
      </c>
      <c r="B32" s="120" t="e">
        <f>VLOOKUP($C32,登録企業台帳!$A$2:$M$557,14,)</f>
        <v>#REF!</v>
      </c>
      <c r="C32" s="122" t="e">
        <f>#REF!</f>
        <v>#REF!</v>
      </c>
      <c r="D32" s="120" t="e">
        <f>VLOOKUP($C32,登録企業台帳!$A$2:$M$557,4,)</f>
        <v>#REF!</v>
      </c>
      <c r="E32" s="120" t="e">
        <f>VLOOKUP($C32,登録企業台帳!$A$2:$M$557,18,)</f>
        <v>#REF!</v>
      </c>
      <c r="F32" s="127" t="e">
        <f>VLOOKUP($C32,登録企業台帳!$A$2:$M$557,15,)</f>
        <v>#REF!</v>
      </c>
      <c r="G32" s="128" t="e">
        <f>VLOOKUP($C32,登録企業台帳!$A$2:$M$557,19,)</f>
        <v>#REF!</v>
      </c>
      <c r="H32" s="128" t="e">
        <f>IF(VLOOKUP($C32,登録企業台帳!$A$2:$M$557,29,)=0,"",VLOOKUP($C32,登録企業台帳!$A$2:$M$557,29,))</f>
        <v>#REF!</v>
      </c>
      <c r="I32" s="131" t="s">
        <v>2018</v>
      </c>
    </row>
    <row r="33" spans="1:9" s="121" customFormat="1" ht="65">
      <c r="A33" s="119">
        <v>32</v>
      </c>
      <c r="B33" s="120" t="e">
        <f>VLOOKUP($C33,登録企業台帳!$A$2:$M$557,14,)</f>
        <v>#REF!</v>
      </c>
      <c r="C33" s="122" t="str">
        <f>登録企業台帳!A27</f>
        <v>大和証券株式会社　岡山支店</v>
      </c>
      <c r="D33" s="120" t="str">
        <f>VLOOKUP($C33,登録企業台帳!$A$2:$M$557,4,)</f>
        <v>700-0903</v>
      </c>
      <c r="E33" s="120" t="e">
        <f>VLOOKUP($C33,登録企業台帳!$A$2:$M$557,18,)</f>
        <v>#REF!</v>
      </c>
      <c r="F33" s="127" t="e">
        <f>VLOOKUP($C33,登録企業台帳!$A$2:$M$557,15,)</f>
        <v>#REF!</v>
      </c>
      <c r="G33" s="128" t="e">
        <f>VLOOKUP($C33,登録企業台帳!$A$2:$M$557,19,)</f>
        <v>#REF!</v>
      </c>
      <c r="H33" s="128" t="e">
        <f>IF(VLOOKUP($C33,登録企業台帳!$A$2:$M$557,29,)=0,"",VLOOKUP($C33,登録企業台帳!$A$2:$M$557,29,))</f>
        <v>#REF!</v>
      </c>
      <c r="I33" s="127" t="e">
        <f>IF(VLOOKUP($C33,登録企業台帳!$A$2:$M$557,17,)=0,"",VLOOKUP($C33,登録企業台帳!$A$2:$M$557,17,))</f>
        <v>#REF!</v>
      </c>
    </row>
    <row r="34" spans="1:9" s="121" customFormat="1" ht="26">
      <c r="A34" s="119">
        <v>33</v>
      </c>
      <c r="B34" s="120" t="e">
        <f>VLOOKUP($C34,登録企業台帳!$A$2:$M$557,14,)</f>
        <v>#REF!</v>
      </c>
      <c r="C34" s="122" t="e">
        <f>#REF!</f>
        <v>#REF!</v>
      </c>
      <c r="D34" s="120" t="e">
        <f>VLOOKUP($C34,登録企業台帳!$A$2:$M$557,4,)</f>
        <v>#REF!</v>
      </c>
      <c r="E34" s="120" t="e">
        <f>VLOOKUP($C34,登録企業台帳!$A$2:$M$557,18,)</f>
        <v>#REF!</v>
      </c>
      <c r="F34" s="127" t="e">
        <f>VLOOKUP($C34,登録企業台帳!$A$2:$M$557,15,)</f>
        <v>#REF!</v>
      </c>
      <c r="G34" s="128" t="e">
        <f>VLOOKUP($C34,登録企業台帳!$A$2:$M$557,19,)</f>
        <v>#REF!</v>
      </c>
      <c r="H34" s="128" t="e">
        <f>IF(VLOOKUP($C34,登録企業台帳!$A$2:$M$557,29,)=0,"",VLOOKUP($C34,登録企業台帳!$A$2:$M$557,29,))</f>
        <v>#REF!</v>
      </c>
      <c r="I34" s="127" t="e">
        <f>IF(VLOOKUP($C34,登録企業台帳!$A$2:$M$557,17,)=0,"",VLOOKUP($C34,登録企業台帳!$A$2:$M$557,17,))</f>
        <v>#REF!</v>
      </c>
    </row>
    <row r="35" spans="1:9" s="121" customFormat="1" ht="39">
      <c r="A35" s="119">
        <v>34</v>
      </c>
      <c r="B35" s="120" t="e">
        <f>VLOOKUP($C35,登録企業台帳!$A$2:$M$557,14,)</f>
        <v>#REF!</v>
      </c>
      <c r="C35" s="122" t="str">
        <f>登録企業台帳!A28</f>
        <v>サンコー印刷株式会社</v>
      </c>
      <c r="D35" s="120" t="str">
        <f>VLOOKUP($C35,登録企業台帳!$A$2:$M$557,4,)</f>
        <v>719-1137</v>
      </c>
      <c r="E35" s="120" t="e">
        <f>VLOOKUP($C35,登録企業台帳!$A$2:$M$557,18,)</f>
        <v>#REF!</v>
      </c>
      <c r="F35" s="127" t="e">
        <f>VLOOKUP($C35,登録企業台帳!$A$2:$M$557,15,)</f>
        <v>#REF!</v>
      </c>
      <c r="G35" s="128" t="e">
        <f>VLOOKUP($C35,登録企業台帳!$A$2:$M$557,19,)</f>
        <v>#REF!</v>
      </c>
      <c r="H35" s="128" t="e">
        <f>IF(VLOOKUP($C35,登録企業台帳!$A$2:$M$557,29,)=0,"",VLOOKUP($C35,登録企業台帳!$A$2:$M$557,29,))</f>
        <v>#REF!</v>
      </c>
      <c r="I35" s="127" t="e">
        <f>IF(VLOOKUP($C35,登録企業台帳!$A$2:$M$557,17,)=0,"",VLOOKUP($C35,登録企業台帳!$A$2:$M$557,17,))</f>
        <v>#REF!</v>
      </c>
    </row>
    <row r="36" spans="1:9" s="121" customFormat="1" ht="52">
      <c r="A36" s="119">
        <v>35</v>
      </c>
      <c r="B36" s="120" t="e">
        <f>VLOOKUP($C36,登録企業台帳!$A$2:$M$557,14,)</f>
        <v>#REF!</v>
      </c>
      <c r="C36" s="122" t="str">
        <f>登録企業台帳!A29</f>
        <v>株式会社トマト銀行</v>
      </c>
      <c r="D36" s="120" t="str">
        <f>VLOOKUP($C36,登録企業台帳!$A$2:$M$557,4,)</f>
        <v>700-0811</v>
      </c>
      <c r="E36" s="120" t="e">
        <f>VLOOKUP($C36,登録企業台帳!$A$2:$M$557,18,)</f>
        <v>#REF!</v>
      </c>
      <c r="F36" s="127" t="e">
        <f>VLOOKUP($C36,登録企業台帳!$A$2:$M$557,15,)</f>
        <v>#REF!</v>
      </c>
      <c r="G36" s="128" t="e">
        <f>VLOOKUP($C36,登録企業台帳!$A$2:$M$557,19,)</f>
        <v>#REF!</v>
      </c>
      <c r="H36" s="128" t="e">
        <f>IF(VLOOKUP($C36,登録企業台帳!$A$2:$M$557,29,)=0,"",VLOOKUP($C36,登録企業台帳!$A$2:$M$557,29,))</f>
        <v>#REF!</v>
      </c>
      <c r="I36" s="131" t="s">
        <v>2018</v>
      </c>
    </row>
    <row r="37" spans="1:9" s="121" customFormat="1" ht="39">
      <c r="A37" s="119">
        <v>36</v>
      </c>
      <c r="B37" s="120" t="e">
        <f>VLOOKUP($C37,登録企業台帳!$A$2:$M$557,14,)</f>
        <v>#REF!</v>
      </c>
      <c r="C37" s="122" t="str">
        <f>登録企業台帳!A30</f>
        <v>株式会社大本組</v>
      </c>
      <c r="D37" s="120" t="str">
        <f>VLOOKUP($C37,登録企業台帳!$A$2:$M$557,4,)</f>
        <v>700-8550</v>
      </c>
      <c r="E37" s="120" t="e">
        <f>VLOOKUP($C37,登録企業台帳!$A$2:$M$557,18,)</f>
        <v>#REF!</v>
      </c>
      <c r="F37" s="127" t="e">
        <f>VLOOKUP($C37,登録企業台帳!$A$2:$M$557,15,)</f>
        <v>#REF!</v>
      </c>
      <c r="G37" s="128" t="e">
        <f>VLOOKUP($C37,登録企業台帳!$A$2:$M$557,19,)</f>
        <v>#REF!</v>
      </c>
      <c r="H37" s="128" t="e">
        <f>IF(VLOOKUP($C37,登録企業台帳!$A$2:$M$557,29,)=0,"",VLOOKUP($C37,登録企業台帳!$A$2:$M$557,29,))</f>
        <v>#REF!</v>
      </c>
      <c r="I37" s="127" t="e">
        <f>IF(VLOOKUP($C37,登録企業台帳!$A$2:$M$557,17,)=0,"",VLOOKUP($C37,登録企業台帳!$A$2:$M$557,17,))</f>
        <v>#REF!</v>
      </c>
    </row>
    <row r="38" spans="1:9" s="121" customFormat="1" ht="52">
      <c r="A38" s="119">
        <v>37</v>
      </c>
      <c r="B38" s="120" t="e">
        <f>VLOOKUP($C38,登録企業台帳!$A$2:$M$557,14,)</f>
        <v>#REF!</v>
      </c>
      <c r="C38" s="122" t="str">
        <f>登録企業台帳!A31</f>
        <v>株式会社ホテルエクセル岡山</v>
      </c>
      <c r="D38" s="120" t="str">
        <f>VLOOKUP($C38,登録企業台帳!$A$2:$M$557,4,)</f>
        <v>700-8013</v>
      </c>
      <c r="E38" s="120" t="e">
        <f>VLOOKUP($C38,登録企業台帳!$A$2:$M$557,18,)</f>
        <v>#REF!</v>
      </c>
      <c r="F38" s="127" t="e">
        <f>VLOOKUP($C38,登録企業台帳!$A$2:$M$557,15,)</f>
        <v>#REF!</v>
      </c>
      <c r="G38" s="128" t="e">
        <f>VLOOKUP($C38,登録企業台帳!$A$2:$M$557,19,)</f>
        <v>#REF!</v>
      </c>
      <c r="H38" s="128" t="e">
        <f>IF(VLOOKUP($C38,登録企業台帳!$A$2:$M$557,29,)=0,"",VLOOKUP($C38,登録企業台帳!$A$2:$M$557,29,))</f>
        <v>#REF!</v>
      </c>
      <c r="I38" s="127" t="e">
        <f>IF(VLOOKUP($C38,登録企業台帳!$A$2:$M$557,17,)=0,"",VLOOKUP($C38,登録企業台帳!$A$2:$M$557,17,))</f>
        <v>#REF!</v>
      </c>
    </row>
    <row r="39" spans="1:9" s="121" customFormat="1">
      <c r="A39" s="119">
        <v>38</v>
      </c>
      <c r="B39" s="120" t="e">
        <f>VLOOKUP($C39,登録企業台帳!$A$2:$M$557,14,)</f>
        <v>#REF!</v>
      </c>
      <c r="C39" s="122" t="str">
        <f>登録企業台帳!A32</f>
        <v>株式会社両備リソラ</v>
      </c>
      <c r="D39" s="120" t="str">
        <f>VLOOKUP($C39,登録企業台帳!$A$2:$M$557,4,)</f>
        <v>700-0818</v>
      </c>
      <c r="E39" s="120" t="e">
        <f>VLOOKUP($C39,登録企業台帳!$A$2:$M$557,18,)</f>
        <v>#REF!</v>
      </c>
      <c r="F39" s="127" t="e">
        <f>VLOOKUP($C39,登録企業台帳!$A$2:$M$557,15,)</f>
        <v>#REF!</v>
      </c>
      <c r="G39" s="128" t="e">
        <f>VLOOKUP($C39,登録企業台帳!$A$2:$M$557,19,)</f>
        <v>#REF!</v>
      </c>
      <c r="H39" s="128" t="e">
        <f>IF(VLOOKUP($C39,登録企業台帳!$A$2:$M$557,29,)=0,"",VLOOKUP($C39,登録企業台帳!$A$2:$M$557,29,))</f>
        <v>#REF!</v>
      </c>
      <c r="I39" s="127" t="e">
        <f>IF(VLOOKUP($C39,登録企業台帳!$A$2:$M$557,17,)=0,"",VLOOKUP($C39,登録企業台帳!$A$2:$M$557,17,))</f>
        <v>#REF!</v>
      </c>
    </row>
    <row r="40" spans="1:9" s="121" customFormat="1" ht="39">
      <c r="A40" s="119">
        <v>39</v>
      </c>
      <c r="B40" s="120" t="e">
        <f>VLOOKUP($C40,登録企業台帳!$A$2:$M$557,14,)</f>
        <v>#REF!</v>
      </c>
      <c r="C40" s="122" t="str">
        <f>登録企業台帳!A33</f>
        <v>岡山電気軌道株式会社</v>
      </c>
      <c r="D40" s="120" t="str">
        <f>VLOOKUP($C40,登録企業台帳!$A$2:$M$557,4,)</f>
        <v>703-8291</v>
      </c>
      <c r="E40" s="120" t="e">
        <f>VLOOKUP($C40,登録企業台帳!$A$2:$M$557,18,)</f>
        <v>#REF!</v>
      </c>
      <c r="F40" s="127" t="e">
        <f>VLOOKUP($C40,登録企業台帳!$A$2:$M$557,15,)</f>
        <v>#REF!</v>
      </c>
      <c r="G40" s="128" t="e">
        <f>VLOOKUP($C40,登録企業台帳!$A$2:$M$557,19,)</f>
        <v>#REF!</v>
      </c>
      <c r="H40" s="128" t="e">
        <f>IF(VLOOKUP($C40,登録企業台帳!$A$2:$M$557,29,)=0,"",VLOOKUP($C40,登録企業台帳!$A$2:$M$557,29,))</f>
        <v>#REF!</v>
      </c>
      <c r="I40" s="127" t="e">
        <f>IF(VLOOKUP($C40,登録企業台帳!$A$2:$M$557,17,)=0,"",VLOOKUP($C40,登録企業台帳!$A$2:$M$557,17,))</f>
        <v>#REF!</v>
      </c>
    </row>
    <row r="41" spans="1:9" s="121" customFormat="1" ht="39">
      <c r="A41" s="119">
        <v>40</v>
      </c>
      <c r="B41" s="120" t="e">
        <f>VLOOKUP($C41,登録企業台帳!$A$2:$M$557,14,)</f>
        <v>#REF!</v>
      </c>
      <c r="C41" s="122" t="str">
        <f>登録企業台帳!A34</f>
        <v>両備ホールディングス株式会社ソレックスカンパニー</v>
      </c>
      <c r="D41" s="120" t="str">
        <f>VLOOKUP($C41,登録企業台帳!$A$2:$M$557,4,)</f>
        <v>709-2122</v>
      </c>
      <c r="E41" s="120" t="e">
        <f>VLOOKUP($C41,登録企業台帳!$A$2:$M$557,18,)</f>
        <v>#REF!</v>
      </c>
      <c r="F41" s="127" t="e">
        <f>VLOOKUP($C41,登録企業台帳!$A$2:$M$557,15,)</f>
        <v>#REF!</v>
      </c>
      <c r="G41" s="128" t="e">
        <f>VLOOKUP($C41,登録企業台帳!$A$2:$M$557,19,)</f>
        <v>#REF!</v>
      </c>
      <c r="H41" s="128" t="e">
        <f>IF(VLOOKUP($C41,登録企業台帳!$A$2:$M$557,29,)=0,"",VLOOKUP($C41,登録企業台帳!$A$2:$M$557,29,))</f>
        <v>#REF!</v>
      </c>
      <c r="I41" s="127" t="e">
        <f>IF(VLOOKUP($C41,登録企業台帳!$A$2:$M$557,17,)=0,"",VLOOKUP($C41,登録企業台帳!$A$2:$M$557,17,))</f>
        <v>#REF!</v>
      </c>
    </row>
    <row r="42" spans="1:9" s="121" customFormat="1" ht="26">
      <c r="A42" s="119">
        <v>41</v>
      </c>
      <c r="B42" s="120" t="e">
        <f>VLOOKUP($C42,登録企業台帳!$A$2:$M$557,14,)</f>
        <v>#REF!</v>
      </c>
      <c r="C42" s="122" t="str">
        <f>登録企業台帳!A35</f>
        <v>岡山三菱ふそう自動車販売株式会社</v>
      </c>
      <c r="D42" s="120" t="str">
        <f>VLOOKUP($C42,登録企業台帳!$A$2:$M$557,4,)</f>
        <v>703-8227</v>
      </c>
      <c r="E42" s="120" t="e">
        <f>VLOOKUP($C42,登録企業台帳!$A$2:$M$557,18,)</f>
        <v>#REF!</v>
      </c>
      <c r="F42" s="127" t="e">
        <f>VLOOKUP($C42,登録企業台帳!$A$2:$M$557,15,)</f>
        <v>#REF!</v>
      </c>
      <c r="G42" s="128" t="e">
        <f>VLOOKUP($C42,登録企業台帳!$A$2:$M$557,19,)</f>
        <v>#REF!</v>
      </c>
      <c r="H42" s="128" t="e">
        <f>IF(VLOOKUP($C42,登録企業台帳!$A$2:$M$557,29,)=0,"",VLOOKUP($C42,登録企業台帳!$A$2:$M$557,29,))</f>
        <v>#REF!</v>
      </c>
      <c r="I42" s="127" t="e">
        <f>IF(VLOOKUP($C42,登録企業台帳!$A$2:$M$557,17,)=0,"",VLOOKUP($C42,登録企業台帳!$A$2:$M$557,17,))</f>
        <v>#REF!</v>
      </c>
    </row>
    <row r="43" spans="1:9" s="121" customFormat="1" ht="52">
      <c r="A43" s="119">
        <v>42</v>
      </c>
      <c r="B43" s="120" t="e">
        <f>VLOOKUP($C43,登録企業台帳!$A$2:$M$557,14,)</f>
        <v>#REF!</v>
      </c>
      <c r="C43" s="122" t="str">
        <f>登録企業台帳!A36</f>
        <v>両備ホームズ株式会社</v>
      </c>
      <c r="D43" s="120" t="str">
        <f>VLOOKUP($C43,登録企業台帳!$A$2:$M$557,4,)</f>
        <v>702-8032</v>
      </c>
      <c r="E43" s="120" t="e">
        <f>VLOOKUP($C43,登録企業台帳!$A$2:$M$557,18,)</f>
        <v>#REF!</v>
      </c>
      <c r="F43" s="127" t="e">
        <f>VLOOKUP($C43,登録企業台帳!$A$2:$M$557,15,)</f>
        <v>#REF!</v>
      </c>
      <c r="G43" s="128" t="e">
        <f>VLOOKUP($C43,登録企業台帳!$A$2:$M$557,19,)</f>
        <v>#REF!</v>
      </c>
      <c r="H43" s="128" t="e">
        <f>IF(VLOOKUP($C43,登録企業台帳!$A$2:$M$557,29,)=0,"",VLOOKUP($C43,登録企業台帳!$A$2:$M$557,29,))</f>
        <v>#REF!</v>
      </c>
      <c r="I43" s="127" t="e">
        <f>IF(VLOOKUP($C43,登録企業台帳!$A$2:$M$557,17,)=0,"",VLOOKUP($C43,登録企業台帳!$A$2:$M$557,17,))</f>
        <v>#REF!</v>
      </c>
    </row>
    <row r="44" spans="1:9" s="121" customFormat="1" ht="39">
      <c r="A44" s="119">
        <v>43</v>
      </c>
      <c r="B44" s="120" t="e">
        <f>VLOOKUP($C44,登録企業台帳!$A$2:$M$557,14,)</f>
        <v>#REF!</v>
      </c>
      <c r="C44" s="122" t="str">
        <f>登録企業台帳!A37</f>
        <v>岡山商工会議所</v>
      </c>
      <c r="D44" s="120" t="str">
        <f>VLOOKUP($C44,登録企業台帳!$A$2:$M$557,4,)</f>
        <v>700-8556</v>
      </c>
      <c r="E44" s="120" t="e">
        <f>VLOOKUP($C44,登録企業台帳!$A$2:$M$557,18,)</f>
        <v>#REF!</v>
      </c>
      <c r="F44" s="127" t="e">
        <f>VLOOKUP($C44,登録企業台帳!$A$2:$M$557,15,)</f>
        <v>#REF!</v>
      </c>
      <c r="G44" s="128" t="e">
        <f>VLOOKUP($C44,登録企業台帳!$A$2:$M$557,19,)</f>
        <v>#REF!</v>
      </c>
      <c r="H44" s="128" t="e">
        <f>IF(VLOOKUP($C44,登録企業台帳!$A$2:$M$557,29,)=0,"",VLOOKUP($C44,登録企業台帳!$A$2:$M$557,29,))</f>
        <v>#REF!</v>
      </c>
      <c r="I44" s="127" t="e">
        <f>IF(VLOOKUP($C44,登録企業台帳!$A$2:$M$557,17,)=0,"",VLOOKUP($C44,登録企業台帳!$A$2:$M$557,17,))</f>
        <v>#REF!</v>
      </c>
    </row>
    <row r="45" spans="1:9" s="121" customFormat="1">
      <c r="A45" s="119">
        <v>44</v>
      </c>
      <c r="B45" s="120" t="e">
        <f>VLOOKUP($C45,登録企業台帳!$A$2:$M$557,14,)</f>
        <v>#REF!</v>
      </c>
      <c r="C45" s="122" t="e">
        <f>#REF!</f>
        <v>#REF!</v>
      </c>
      <c r="D45" s="120" t="e">
        <f>VLOOKUP($C45,登録企業台帳!$A$2:$M$557,4,)</f>
        <v>#REF!</v>
      </c>
      <c r="E45" s="120" t="e">
        <f>VLOOKUP($C45,登録企業台帳!$A$2:$M$557,18,)</f>
        <v>#REF!</v>
      </c>
      <c r="F45" s="127" t="e">
        <f>VLOOKUP($C45,登録企業台帳!$A$2:$M$557,15,)</f>
        <v>#REF!</v>
      </c>
      <c r="G45" s="128" t="e">
        <f>VLOOKUP($C45,登録企業台帳!$A$2:$M$557,19,)</f>
        <v>#REF!</v>
      </c>
      <c r="H45" s="128" t="e">
        <f>IF(VLOOKUP($C45,登録企業台帳!$A$2:$M$557,29,)=0,"",VLOOKUP($C45,登録企業台帳!$A$2:$M$557,29,))</f>
        <v>#REF!</v>
      </c>
      <c r="I45" s="127" t="e">
        <f>IF(VLOOKUP($C45,登録企業台帳!$A$2:$M$557,17,)=0,"",VLOOKUP($C45,登録企業台帳!$A$2:$M$557,17,))</f>
        <v>#REF!</v>
      </c>
    </row>
    <row r="46" spans="1:9" s="121" customFormat="1" ht="26">
      <c r="A46" s="119">
        <v>45</v>
      </c>
      <c r="B46" s="120" t="e">
        <f>VLOOKUP($C46,登録企業台帳!$A$2:$M$557,14,)</f>
        <v>#REF!</v>
      </c>
      <c r="C46" s="122" t="str">
        <f>登録企業台帳!A38</f>
        <v>株式会社マインドレイ</v>
      </c>
      <c r="D46" s="120" t="str">
        <f>VLOOKUP($C46,登録企業台帳!$A$2:$M$557,4,)</f>
        <v>701-0165</v>
      </c>
      <c r="E46" s="120" t="e">
        <f>VLOOKUP($C46,登録企業台帳!$A$2:$M$557,18,)</f>
        <v>#REF!</v>
      </c>
      <c r="F46" s="127" t="e">
        <f>VLOOKUP($C46,登録企業台帳!$A$2:$M$557,15,)</f>
        <v>#REF!</v>
      </c>
      <c r="G46" s="128" t="e">
        <f>VLOOKUP($C46,登録企業台帳!$A$2:$M$557,19,)</f>
        <v>#REF!</v>
      </c>
      <c r="H46" s="128" t="e">
        <f>IF(VLOOKUP($C46,登録企業台帳!$A$2:$M$557,29,)=0,"",VLOOKUP($C46,登録企業台帳!$A$2:$M$557,29,))</f>
        <v>#REF!</v>
      </c>
      <c r="I46" s="127" t="e">
        <f>IF(VLOOKUP($C46,登録企業台帳!$A$2:$M$557,17,)=0,"",VLOOKUP($C46,登録企業台帳!$A$2:$M$557,17,))</f>
        <v>#REF!</v>
      </c>
    </row>
    <row r="47" spans="1:9" s="121" customFormat="1" ht="26">
      <c r="A47" s="119">
        <v>46</v>
      </c>
      <c r="B47" s="120" t="e">
        <f>VLOOKUP($C47,登録企業台帳!$A$2:$M$557,14,)</f>
        <v>#REF!</v>
      </c>
      <c r="C47" s="122" t="str">
        <f>登録企業台帳!A39</f>
        <v>株式会社研美社</v>
      </c>
      <c r="D47" s="120" t="str">
        <f>VLOOKUP($C47,登録企業台帳!$A$2:$M$557,4,)</f>
        <v>700-0986</v>
      </c>
      <c r="E47" s="120" t="e">
        <f>VLOOKUP($C47,登録企業台帳!$A$2:$M$557,18,)</f>
        <v>#REF!</v>
      </c>
      <c r="F47" s="127" t="e">
        <f>VLOOKUP($C47,登録企業台帳!$A$2:$M$557,15,)</f>
        <v>#REF!</v>
      </c>
      <c r="G47" s="128" t="e">
        <f>VLOOKUP($C47,登録企業台帳!$A$2:$M$557,19,)</f>
        <v>#REF!</v>
      </c>
      <c r="H47" s="128" t="e">
        <f>IF(VLOOKUP($C47,登録企業台帳!$A$2:$M$557,29,)=0,"",VLOOKUP($C47,登録企業台帳!$A$2:$M$557,29,))</f>
        <v>#REF!</v>
      </c>
      <c r="I47" s="127" t="e">
        <f>IF(VLOOKUP($C47,登録企業台帳!$A$2:$M$557,17,)=0,"",VLOOKUP($C47,登録企業台帳!$A$2:$M$557,17,))</f>
        <v>#REF!</v>
      </c>
    </row>
    <row r="48" spans="1:9" s="121" customFormat="1" ht="52">
      <c r="A48" s="119">
        <v>47</v>
      </c>
      <c r="B48" s="120" t="e">
        <f>VLOOKUP($C48,登録企業台帳!$A$2:$M$557,14,)</f>
        <v>#REF!</v>
      </c>
      <c r="C48" s="122" t="str">
        <f>登録企業台帳!A40</f>
        <v>株式会社ベネッセコーポレーション</v>
      </c>
      <c r="D48" s="120" t="str">
        <f>VLOOKUP($C48,登録企業台帳!$A$2:$M$557,4,)</f>
        <v>700-8686</v>
      </c>
      <c r="E48" s="120" t="e">
        <f>VLOOKUP($C48,登録企業台帳!$A$2:$M$557,18,)</f>
        <v>#REF!</v>
      </c>
      <c r="F48" s="127" t="e">
        <f>VLOOKUP($C48,登録企業台帳!$A$2:$M$557,15,)</f>
        <v>#REF!</v>
      </c>
      <c r="G48" s="128" t="e">
        <f>VLOOKUP($C48,登録企業台帳!$A$2:$M$557,19,)</f>
        <v>#REF!</v>
      </c>
      <c r="H48" s="128" t="e">
        <f>IF(VLOOKUP($C48,登録企業台帳!$A$2:$M$557,29,)=0,"",VLOOKUP($C48,登録企業台帳!$A$2:$M$557,29,))</f>
        <v>#REF!</v>
      </c>
      <c r="I48" s="131" t="s">
        <v>2008</v>
      </c>
    </row>
    <row r="49" spans="1:9" s="121" customFormat="1" ht="39">
      <c r="A49" s="119">
        <v>48</v>
      </c>
      <c r="B49" s="120" t="e">
        <f>VLOOKUP($C49,登録企業台帳!$A$2:$M$557,14,)</f>
        <v>#REF!</v>
      </c>
      <c r="C49" s="122" t="str">
        <f>登録企業台帳!A41</f>
        <v>岡山交通株式会社</v>
      </c>
      <c r="D49" s="120" t="str">
        <f>VLOOKUP($C49,登録企業台帳!$A$2:$M$557,4,)</f>
        <v>700-0942</v>
      </c>
      <c r="E49" s="120" t="e">
        <f>VLOOKUP($C49,登録企業台帳!$A$2:$M$557,18,)</f>
        <v>#REF!</v>
      </c>
      <c r="F49" s="127" t="e">
        <f>VLOOKUP($C49,登録企業台帳!$A$2:$M$557,15,)</f>
        <v>#REF!</v>
      </c>
      <c r="G49" s="128" t="e">
        <f>VLOOKUP($C49,登録企業台帳!$A$2:$M$557,19,)</f>
        <v>#REF!</v>
      </c>
      <c r="H49" s="128" t="e">
        <f>IF(VLOOKUP($C49,登録企業台帳!$A$2:$M$557,29,)=0,"",VLOOKUP($C49,登録企業台帳!$A$2:$M$557,29,))</f>
        <v>#REF!</v>
      </c>
      <c r="I49" s="127" t="e">
        <f>IF(VLOOKUP($C49,登録企業台帳!$A$2:$M$557,17,)=0,"",VLOOKUP($C49,登録企業台帳!$A$2:$M$557,17,))</f>
        <v>#REF!</v>
      </c>
    </row>
    <row r="50" spans="1:9" s="121" customFormat="1" ht="52">
      <c r="A50" s="119">
        <v>49</v>
      </c>
      <c r="B50" s="120" t="e">
        <f>VLOOKUP($C50,登録企業台帳!$A$2:$M$557,14,)</f>
        <v>#REF!</v>
      </c>
      <c r="C50" s="122" t="str">
        <f>登録企業台帳!A42</f>
        <v>中国学園大学・中国短期大学</v>
      </c>
      <c r="D50" s="120" t="str">
        <f>VLOOKUP($C50,登録企業台帳!$A$2:$M$557,4,)</f>
        <v>701-0197</v>
      </c>
      <c r="E50" s="120" t="e">
        <f>VLOOKUP($C50,登録企業台帳!$A$2:$M$557,18,)</f>
        <v>#REF!</v>
      </c>
      <c r="F50" s="127" t="e">
        <f>VLOOKUP($C50,登録企業台帳!$A$2:$M$557,15,)</f>
        <v>#REF!</v>
      </c>
      <c r="G50" s="128" t="e">
        <f>VLOOKUP($C50,登録企業台帳!$A$2:$M$557,19,)</f>
        <v>#REF!</v>
      </c>
      <c r="H50" s="128" t="e">
        <f>IF(VLOOKUP($C50,登録企業台帳!$A$2:$M$557,29,)=0,"",VLOOKUP($C50,登録企業台帳!$A$2:$M$557,29,))</f>
        <v>#REF!</v>
      </c>
      <c r="I50" s="131" t="s">
        <v>2012</v>
      </c>
    </row>
    <row r="51" spans="1:9" s="121" customFormat="1" ht="52">
      <c r="A51" s="119">
        <v>50</v>
      </c>
      <c r="B51" s="120" t="e">
        <f>VLOOKUP($C51,登録企業台帳!$A$2:$M$557,14,)</f>
        <v>#REF!</v>
      </c>
      <c r="C51" s="122" t="str">
        <f>登録企業台帳!A43</f>
        <v>岡山両備タクシー（株）豊浜営業所</v>
      </c>
      <c r="D51" s="120" t="str">
        <f>VLOOKUP($C51,登録企業台帳!$A$2:$M$557,4,)</f>
        <v>700-0853</v>
      </c>
      <c r="E51" s="120" t="e">
        <f>VLOOKUP($C51,登録企業台帳!$A$2:$M$557,18,)</f>
        <v>#REF!</v>
      </c>
      <c r="F51" s="127" t="e">
        <f>VLOOKUP($C51,登録企業台帳!$A$2:$M$557,15,)</f>
        <v>#REF!</v>
      </c>
      <c r="G51" s="128" t="e">
        <f>VLOOKUP($C51,登録企業台帳!$A$2:$M$557,19,)</f>
        <v>#REF!</v>
      </c>
      <c r="H51" s="128" t="e">
        <f>IF(VLOOKUP($C51,登録企業台帳!$A$2:$M$557,29,)=0,"",VLOOKUP($C51,登録企業台帳!$A$2:$M$557,29,))</f>
        <v>#REF!</v>
      </c>
      <c r="I51" s="127" t="e">
        <f>IF(VLOOKUP($C51,登録企業台帳!$A$2:$M$557,17,)=0,"",VLOOKUP($C51,登録企業台帳!$A$2:$M$557,17,))</f>
        <v>#REF!</v>
      </c>
    </row>
    <row r="52" spans="1:9" s="121" customFormat="1" ht="39">
      <c r="A52" s="119">
        <v>51</v>
      </c>
      <c r="B52" s="120" t="e">
        <f>VLOOKUP($C52,登録企業台帳!$A$2:$M$557,14,)</f>
        <v>#REF!</v>
      </c>
      <c r="C52" s="122" t="str">
        <f>登録企業台帳!A44</f>
        <v>株式会社両備エネシス</v>
      </c>
      <c r="D52" s="120" t="str">
        <f>VLOOKUP($C52,登録企業台帳!$A$2:$M$557,4,)</f>
        <v>703-8236</v>
      </c>
      <c r="E52" s="120" t="e">
        <f>VLOOKUP($C52,登録企業台帳!$A$2:$M$557,18,)</f>
        <v>#REF!</v>
      </c>
      <c r="F52" s="127" t="e">
        <f>VLOOKUP($C52,登録企業台帳!$A$2:$M$557,15,)</f>
        <v>#REF!</v>
      </c>
      <c r="G52" s="128" t="e">
        <f>VLOOKUP($C52,登録企業台帳!$A$2:$M$557,19,)</f>
        <v>#REF!</v>
      </c>
      <c r="H52" s="128" t="e">
        <f>IF(VLOOKUP($C52,登録企業台帳!$A$2:$M$557,29,)=0,"",VLOOKUP($C52,登録企業台帳!$A$2:$M$557,29,))</f>
        <v>#REF!</v>
      </c>
      <c r="I52" s="127" t="e">
        <f>IF(VLOOKUP($C52,登録企業台帳!$A$2:$M$557,17,)=0,"",VLOOKUP($C52,登録企業台帳!$A$2:$M$557,17,))</f>
        <v>#REF!</v>
      </c>
    </row>
    <row r="53" spans="1:9" s="121" customFormat="1" ht="52">
      <c r="A53" s="119">
        <v>52</v>
      </c>
      <c r="B53" s="120" t="e">
        <f>VLOOKUP($C53,登録企業台帳!$A$2:$M$557,14,)</f>
        <v>#REF!</v>
      </c>
      <c r="C53" s="122" t="e">
        <f>登録企業台帳!#REF!</f>
        <v>#REF!</v>
      </c>
      <c r="D53" s="120" t="e">
        <f>VLOOKUP($C53,登録企業台帳!$A$2:$M$557,4,)</f>
        <v>#REF!</v>
      </c>
      <c r="E53" s="120" t="e">
        <f>VLOOKUP($C53,登録企業台帳!$A$2:$M$557,18,)</f>
        <v>#REF!</v>
      </c>
      <c r="F53" s="127" t="e">
        <f>VLOOKUP($C53,登録企業台帳!$A$2:$M$557,15,)</f>
        <v>#REF!</v>
      </c>
      <c r="G53" s="128" t="e">
        <f>VLOOKUP($C53,登録企業台帳!$A$2:$M$557,19,)</f>
        <v>#REF!</v>
      </c>
      <c r="H53" s="128" t="e">
        <f>IF(VLOOKUP($C53,登録企業台帳!$A$2:$M$557,29,)=0,"",VLOOKUP($C53,登録企業台帳!$A$2:$M$557,29,))</f>
        <v>#REF!</v>
      </c>
      <c r="I53" s="131" t="s">
        <v>2008</v>
      </c>
    </row>
    <row r="54" spans="1:9" s="121" customFormat="1" ht="52">
      <c r="A54" s="119">
        <v>53</v>
      </c>
      <c r="B54" s="120" t="e">
        <f>VLOOKUP($C54,登録企業台帳!$A$2:$M$557,14,)</f>
        <v>#REF!</v>
      </c>
      <c r="C54" s="122" t="str">
        <f>登録企業台帳!A45</f>
        <v>ネットソリューションズ株式会社</v>
      </c>
      <c r="D54" s="120" t="str">
        <f>VLOOKUP($C54,登録企業台帳!$A$2:$M$557,4,)</f>
        <v>700-0945</v>
      </c>
      <c r="E54" s="120" t="e">
        <f>VLOOKUP($C54,登録企業台帳!$A$2:$M$557,18,)</f>
        <v>#REF!</v>
      </c>
      <c r="F54" s="127" t="e">
        <f>VLOOKUP($C54,登録企業台帳!$A$2:$M$557,15,)</f>
        <v>#REF!</v>
      </c>
      <c r="G54" s="128" t="e">
        <f>VLOOKUP($C54,登録企業台帳!$A$2:$M$557,19,)</f>
        <v>#REF!</v>
      </c>
      <c r="H54" s="128" t="e">
        <f>IF(VLOOKUP($C54,登録企業台帳!$A$2:$M$557,29,)=0,"",VLOOKUP($C54,登録企業台帳!$A$2:$M$557,29,))</f>
        <v>#REF!</v>
      </c>
      <c r="I54" s="131" t="s">
        <v>2012</v>
      </c>
    </row>
    <row r="55" spans="1:9" s="121" customFormat="1" ht="39">
      <c r="A55" s="119">
        <v>54</v>
      </c>
      <c r="B55" s="120" t="e">
        <f>VLOOKUP($C55,登録企業台帳!$A$2:$M$557,14,)</f>
        <v>#REF!</v>
      </c>
      <c r="C55" s="122" t="str">
        <f>登録企業台帳!A46</f>
        <v>岡山トヨタ自動車株式会社</v>
      </c>
      <c r="D55" s="120" t="str">
        <f>VLOOKUP($C55,登録企業台帳!$A$2:$M$557,4,)</f>
        <v>700-0913</v>
      </c>
      <c r="E55" s="120" t="e">
        <f>VLOOKUP($C55,登録企業台帳!$A$2:$M$557,18,)</f>
        <v>#REF!</v>
      </c>
      <c r="F55" s="127" t="e">
        <f>VLOOKUP($C55,登録企業台帳!$A$2:$M$557,15,)</f>
        <v>#REF!</v>
      </c>
      <c r="G55" s="128" t="e">
        <f>VLOOKUP($C55,登録企業台帳!$A$2:$M$557,19,)</f>
        <v>#REF!</v>
      </c>
      <c r="H55" s="128" t="e">
        <f>IF(VLOOKUP($C55,登録企業台帳!$A$2:$M$557,29,)=0,"",VLOOKUP($C55,登録企業台帳!$A$2:$M$557,29,))</f>
        <v>#REF!</v>
      </c>
      <c r="I55" s="127" t="e">
        <f>IF(VLOOKUP($C55,登録企業台帳!$A$2:$M$557,17,)=0,"",VLOOKUP($C55,登録企業台帳!$A$2:$M$557,17,))</f>
        <v>#REF!</v>
      </c>
    </row>
    <row r="56" spans="1:9" s="121" customFormat="1" ht="52">
      <c r="A56" s="119">
        <v>55</v>
      </c>
      <c r="B56" s="120" t="e">
        <f>VLOOKUP($C56,登録企業台帳!$A$2:$M$557,14,)</f>
        <v>#REF!</v>
      </c>
      <c r="C56" s="122" t="str">
        <f>登録企業台帳!A47</f>
        <v>医療法人福嶋医院</v>
      </c>
      <c r="D56" s="120" t="str">
        <f>VLOOKUP($C56,登録企業台帳!$A$2:$M$557,4,)</f>
        <v>714-0101</v>
      </c>
      <c r="E56" s="120" t="e">
        <f>VLOOKUP($C56,登録企業台帳!$A$2:$M$557,18,)</f>
        <v>#REF!</v>
      </c>
      <c r="F56" s="127" t="e">
        <f>VLOOKUP($C56,登録企業台帳!$A$2:$M$557,15,)</f>
        <v>#REF!</v>
      </c>
      <c r="G56" s="128" t="e">
        <f>VLOOKUP($C56,登録企業台帳!$A$2:$M$557,19,)</f>
        <v>#REF!</v>
      </c>
      <c r="H56" s="128" t="e">
        <f>IF(VLOOKUP($C56,登録企業台帳!$A$2:$M$557,29,)=0,"",VLOOKUP($C56,登録企業台帳!$A$2:$M$557,29,))</f>
        <v>#REF!</v>
      </c>
      <c r="I56" s="131" t="s">
        <v>2018</v>
      </c>
    </row>
    <row r="57" spans="1:9" s="121" customFormat="1" ht="39">
      <c r="A57" s="119">
        <v>56</v>
      </c>
      <c r="B57" s="120" t="e">
        <f>VLOOKUP($C57,登録企業台帳!$A$2:$M$557,14,)</f>
        <v>#REF!</v>
      </c>
      <c r="C57" s="122" t="str">
        <f>登録企業台帳!A48</f>
        <v>株式会社両備システムズ</v>
      </c>
      <c r="D57" s="120" t="str">
        <f>VLOOKUP($C57,登録企業台帳!$A$2:$M$557,4,)</f>
        <v>700-8504</v>
      </c>
      <c r="E57" s="120" t="e">
        <f>VLOOKUP($C57,登録企業台帳!$A$2:$M$557,18,)</f>
        <v>#REF!</v>
      </c>
      <c r="F57" s="127" t="e">
        <f>VLOOKUP($C57,登録企業台帳!$A$2:$M$557,15,)</f>
        <v>#REF!</v>
      </c>
      <c r="G57" s="128" t="e">
        <f>VLOOKUP($C57,登録企業台帳!$A$2:$M$557,19,)</f>
        <v>#REF!</v>
      </c>
      <c r="H57" s="128" t="e">
        <f>IF(VLOOKUP($C57,登録企業台帳!$A$2:$M$557,29,)=0,"",VLOOKUP($C57,登録企業台帳!$A$2:$M$557,29,))</f>
        <v>#REF!</v>
      </c>
      <c r="I57" s="127" t="e">
        <f>IF(VLOOKUP($C57,登録企業台帳!$A$2:$M$557,17,)=0,"",VLOOKUP($C57,登録企業台帳!$A$2:$M$557,17,))</f>
        <v>#REF!</v>
      </c>
    </row>
    <row r="58" spans="1:9" s="121" customFormat="1" ht="26">
      <c r="A58" s="119">
        <v>57</v>
      </c>
      <c r="B58" s="120" t="e">
        <f>VLOOKUP($C58,登録企業台帳!$A$2:$M$557,14,)</f>
        <v>#REF!</v>
      </c>
      <c r="C58" s="122" t="str">
        <f>登録企業台帳!A49</f>
        <v>アール空調システムズ株式会社</v>
      </c>
      <c r="D58" s="120" t="str">
        <f>VLOOKUP($C58,登録企業台帳!$A$2:$M$557,4,)</f>
        <v>701-1145</v>
      </c>
      <c r="E58" s="120" t="e">
        <f>VLOOKUP($C58,登録企業台帳!$A$2:$M$557,18,)</f>
        <v>#REF!</v>
      </c>
      <c r="F58" s="127" t="e">
        <f>VLOOKUP($C58,登録企業台帳!$A$2:$M$557,15,)</f>
        <v>#REF!</v>
      </c>
      <c r="G58" s="128" t="e">
        <f>VLOOKUP($C58,登録企業台帳!$A$2:$M$557,19,)</f>
        <v>#REF!</v>
      </c>
      <c r="H58" s="128" t="e">
        <f>IF(VLOOKUP($C58,登録企業台帳!$A$2:$M$557,29,)=0,"",VLOOKUP($C58,登録企業台帳!$A$2:$M$557,29,))</f>
        <v>#REF!</v>
      </c>
      <c r="I58" s="127" t="e">
        <f>IF(VLOOKUP($C58,登録企業台帳!$A$2:$M$557,17,)=0,"",VLOOKUP($C58,登録企業台帳!$A$2:$M$557,17,))</f>
        <v>#REF!</v>
      </c>
    </row>
    <row r="59" spans="1:9" s="121" customFormat="1" ht="26">
      <c r="A59" s="119">
        <v>58</v>
      </c>
      <c r="B59" s="120" t="e">
        <f>VLOOKUP($C59,登録企業台帳!$A$2:$M$557,14,)</f>
        <v>#REF!</v>
      </c>
      <c r="C59" s="122" t="str">
        <f>登録企業台帳!A50</f>
        <v>カツマル醤油醸造株式会社</v>
      </c>
      <c r="D59" s="120" t="str">
        <f>VLOOKUP($C59,登録企業台帳!$A$2:$M$557,4,)</f>
        <v>718-0011</v>
      </c>
      <c r="E59" s="120" t="e">
        <f>VLOOKUP($C59,登録企業台帳!$A$2:$M$557,18,)</f>
        <v>#REF!</v>
      </c>
      <c r="F59" s="127" t="e">
        <f>VLOOKUP($C59,登録企業台帳!$A$2:$M$557,15,)</f>
        <v>#REF!</v>
      </c>
      <c r="G59" s="128" t="e">
        <f>VLOOKUP($C59,登録企業台帳!$A$2:$M$557,19,)</f>
        <v>#REF!</v>
      </c>
      <c r="H59" s="128" t="e">
        <f>IF(VLOOKUP($C59,登録企業台帳!$A$2:$M$557,29,)=0,"",VLOOKUP($C59,登録企業台帳!$A$2:$M$557,29,))</f>
        <v>#REF!</v>
      </c>
      <c r="I59" s="127" t="e">
        <f>IF(VLOOKUP($C59,登録企業台帳!$A$2:$M$557,17,)=0,"",VLOOKUP($C59,登録企業台帳!$A$2:$M$557,17,))</f>
        <v>#REF!</v>
      </c>
    </row>
    <row r="60" spans="1:9" s="121" customFormat="1" ht="26">
      <c r="A60" s="119">
        <v>59</v>
      </c>
      <c r="B60" s="120" t="e">
        <f>VLOOKUP($C60,登録企業台帳!$A$2:$M$557,14,)</f>
        <v>#REF!</v>
      </c>
      <c r="C60" s="122" t="str">
        <f>登録企業台帳!A51</f>
        <v>株式会社リョービツアーズ</v>
      </c>
      <c r="D60" s="120" t="str">
        <f>VLOOKUP($C60,登録企業台帳!$A$2:$M$557,4,)</f>
        <v>700-0902</v>
      </c>
      <c r="E60" s="120" t="e">
        <f>VLOOKUP($C60,登録企業台帳!$A$2:$M$557,18,)</f>
        <v>#REF!</v>
      </c>
      <c r="F60" s="127" t="e">
        <f>VLOOKUP($C60,登録企業台帳!$A$2:$M$557,15,)</f>
        <v>#REF!</v>
      </c>
      <c r="G60" s="128" t="e">
        <f>VLOOKUP($C60,登録企業台帳!$A$2:$M$557,19,)</f>
        <v>#REF!</v>
      </c>
      <c r="H60" s="128" t="e">
        <f>IF(VLOOKUP($C60,登録企業台帳!$A$2:$M$557,29,)=0,"",VLOOKUP($C60,登録企業台帳!$A$2:$M$557,29,))</f>
        <v>#REF!</v>
      </c>
      <c r="I60" s="127" t="e">
        <f>IF(VLOOKUP($C60,登録企業台帳!$A$2:$M$557,17,)=0,"",VLOOKUP($C60,登録企業台帳!$A$2:$M$557,17,))</f>
        <v>#REF!</v>
      </c>
    </row>
    <row r="61" spans="1:9" s="121" customFormat="1" ht="52">
      <c r="A61" s="119">
        <v>60</v>
      </c>
      <c r="B61" s="120" t="e">
        <f>VLOOKUP($C61,登録企業台帳!$A$2:$M$557,14,)</f>
        <v>#REF!</v>
      </c>
      <c r="C61" s="122" t="str">
        <f>登録企業台帳!A52</f>
        <v>うじごう歯科医院</v>
      </c>
      <c r="D61" s="120" t="str">
        <f>VLOOKUP($C61,登録企業台帳!$A$2:$M$557,4,)</f>
        <v>710-0016</v>
      </c>
      <c r="E61" s="120" t="e">
        <f>VLOOKUP($C61,登録企業台帳!$A$2:$M$557,18,)</f>
        <v>#REF!</v>
      </c>
      <c r="F61" s="127" t="e">
        <f>VLOOKUP($C61,登録企業台帳!$A$2:$M$557,15,)</f>
        <v>#REF!</v>
      </c>
      <c r="G61" s="128" t="e">
        <f>VLOOKUP($C61,登録企業台帳!$A$2:$M$557,19,)</f>
        <v>#REF!</v>
      </c>
      <c r="H61" s="128" t="e">
        <f>IF(VLOOKUP($C61,登録企業台帳!$A$2:$M$557,29,)=0,"",VLOOKUP($C61,登録企業台帳!$A$2:$M$557,29,))</f>
        <v>#REF!</v>
      </c>
      <c r="I61" s="127" t="e">
        <f>IF(VLOOKUP($C61,登録企業台帳!$A$2:$M$557,17,)=0,"",VLOOKUP($C61,登録企業台帳!$A$2:$M$557,17,))</f>
        <v>#REF!</v>
      </c>
    </row>
    <row r="62" spans="1:9" s="121" customFormat="1" ht="26">
      <c r="A62" s="119">
        <v>61</v>
      </c>
      <c r="B62" s="120" t="e">
        <f>VLOOKUP($C62,登録企業台帳!$A$2:$M$557,14,)</f>
        <v>#REF!</v>
      </c>
      <c r="C62" s="122" t="str">
        <f>登録企業台帳!A53</f>
        <v>医療法人三水会　田尻病院</v>
      </c>
      <c r="D62" s="120" t="str">
        <f>VLOOKUP($C62,登録企業台帳!$A$2:$M$557,4,)</f>
        <v>707-0003</v>
      </c>
      <c r="E62" s="120" t="e">
        <f>VLOOKUP($C62,登録企業台帳!$A$2:$M$557,18,)</f>
        <v>#REF!</v>
      </c>
      <c r="F62" s="127" t="e">
        <f>VLOOKUP($C62,登録企業台帳!$A$2:$M$557,15,)</f>
        <v>#REF!</v>
      </c>
      <c r="G62" s="128" t="e">
        <f>VLOOKUP($C62,登録企業台帳!$A$2:$M$557,19,)</f>
        <v>#REF!</v>
      </c>
      <c r="H62" s="128" t="e">
        <f>IF(VLOOKUP($C62,登録企業台帳!$A$2:$M$557,29,)=0,"",VLOOKUP($C62,登録企業台帳!$A$2:$M$557,29,))</f>
        <v>#REF!</v>
      </c>
      <c r="I62" s="127" t="e">
        <f>IF(VLOOKUP($C62,登録企業台帳!$A$2:$M$557,17,)=0,"",VLOOKUP($C62,登録企業台帳!$A$2:$M$557,17,))</f>
        <v>#REF!</v>
      </c>
    </row>
    <row r="63" spans="1:9" s="121" customFormat="1" ht="26">
      <c r="A63" s="119">
        <v>62</v>
      </c>
      <c r="B63" s="120" t="e">
        <f>VLOOKUP($C63,登録企業台帳!$A$2:$M$557,14,)</f>
        <v>#REF!</v>
      </c>
      <c r="C63" s="122" t="str">
        <f>登録企業台帳!A54</f>
        <v>株式会社アズコーポレーション</v>
      </c>
      <c r="D63" s="120" t="str">
        <f>VLOOKUP($C63,登録企業台帳!$A$2:$M$557,4,)</f>
        <v>702-8027</v>
      </c>
      <c r="E63" s="120" t="e">
        <f>VLOOKUP($C63,登録企業台帳!$A$2:$M$557,18,)</f>
        <v>#REF!</v>
      </c>
      <c r="F63" s="127" t="e">
        <f>VLOOKUP($C63,登録企業台帳!$A$2:$M$557,15,)</f>
        <v>#REF!</v>
      </c>
      <c r="G63" s="128" t="e">
        <f>VLOOKUP($C63,登録企業台帳!$A$2:$M$557,19,)</f>
        <v>#REF!</v>
      </c>
      <c r="H63" s="128" t="e">
        <f>IF(VLOOKUP($C63,登録企業台帳!$A$2:$M$557,29,)=0,"",VLOOKUP($C63,登録企業台帳!$A$2:$M$557,29,))</f>
        <v>#REF!</v>
      </c>
      <c r="I63" s="127" t="e">
        <f>IF(VLOOKUP($C63,登録企業台帳!$A$2:$M$557,17,)=0,"",VLOOKUP($C63,登録企業台帳!$A$2:$M$557,17,))</f>
        <v>#REF!</v>
      </c>
    </row>
    <row r="64" spans="1:9" s="121" customFormat="1" ht="26">
      <c r="A64" s="119">
        <v>63</v>
      </c>
      <c r="B64" s="120" t="e">
        <f>VLOOKUP($C64,登録企業台帳!$A$2:$M$557,14,)</f>
        <v>#REF!</v>
      </c>
      <c r="C64" s="122" t="str">
        <f>登録企業台帳!A55</f>
        <v>児島商工会議所</v>
      </c>
      <c r="D64" s="120" t="str">
        <f>VLOOKUP($C64,登録企業台帳!$A$2:$M$557,4,)</f>
        <v>711-0921</v>
      </c>
      <c r="E64" s="120" t="e">
        <f>VLOOKUP($C64,登録企業台帳!$A$2:$M$557,18,)</f>
        <v>#REF!</v>
      </c>
      <c r="F64" s="127" t="e">
        <f>VLOOKUP($C64,登録企業台帳!$A$2:$M$557,15,)</f>
        <v>#REF!</v>
      </c>
      <c r="G64" s="128" t="e">
        <f>VLOOKUP($C64,登録企業台帳!$A$2:$M$557,19,)</f>
        <v>#REF!</v>
      </c>
      <c r="H64" s="128" t="e">
        <f>IF(VLOOKUP($C64,登録企業台帳!$A$2:$M$557,29,)=0,"",VLOOKUP($C64,登録企業台帳!$A$2:$M$557,29,))</f>
        <v>#REF!</v>
      </c>
      <c r="I64" s="127" t="e">
        <f>IF(VLOOKUP($C64,登録企業台帳!$A$2:$M$557,17,)=0,"",VLOOKUP($C64,登録企業台帳!$A$2:$M$557,17,))</f>
        <v>#REF!</v>
      </c>
    </row>
    <row r="65" spans="1:9" s="121" customFormat="1" ht="39">
      <c r="A65" s="119">
        <v>64</v>
      </c>
      <c r="B65" s="120" t="e">
        <f>VLOOKUP($C65,登録企業台帳!$A$2:$M$557,14,)</f>
        <v>#REF!</v>
      </c>
      <c r="C65" s="122" t="str">
        <f>登録企業台帳!A56</f>
        <v>玉島商工会議所</v>
      </c>
      <c r="D65" s="120" t="str">
        <f>VLOOKUP($C65,登録企業台帳!$A$2:$M$557,4,)</f>
        <v>713-8122</v>
      </c>
      <c r="E65" s="120" t="e">
        <f>VLOOKUP($C65,登録企業台帳!$A$2:$M$557,18,)</f>
        <v>#REF!</v>
      </c>
      <c r="F65" s="127" t="e">
        <f>VLOOKUP($C65,登録企業台帳!$A$2:$M$557,15,)</f>
        <v>#REF!</v>
      </c>
      <c r="G65" s="128" t="e">
        <f>VLOOKUP($C65,登録企業台帳!$A$2:$M$557,19,)</f>
        <v>#REF!</v>
      </c>
      <c r="H65" s="128" t="e">
        <f>IF(VLOOKUP($C65,登録企業台帳!$A$2:$M$557,29,)=0,"",VLOOKUP($C65,登録企業台帳!$A$2:$M$557,29,))</f>
        <v>#REF!</v>
      </c>
      <c r="I65" s="127" t="e">
        <f>IF(VLOOKUP($C65,登録企業台帳!$A$2:$M$557,17,)=0,"",VLOOKUP($C65,登録企業台帳!$A$2:$M$557,17,))</f>
        <v>#REF!</v>
      </c>
    </row>
    <row r="66" spans="1:9" s="121" customFormat="1" ht="26">
      <c r="A66" s="119">
        <v>65</v>
      </c>
      <c r="B66" s="120" t="e">
        <f>VLOOKUP($C66,登録企業台帳!$A$2:$M$557,14,)</f>
        <v>#REF!</v>
      </c>
      <c r="C66" s="122" t="str">
        <f>登録企業台帳!A57</f>
        <v>有限会社橋本自動車</v>
      </c>
      <c r="D66" s="120" t="str">
        <f>VLOOKUP($C66,登録企業台帳!$A$2:$M$557,4,)</f>
        <v>709-4244</v>
      </c>
      <c r="E66" s="120" t="e">
        <f>VLOOKUP($C66,登録企業台帳!$A$2:$M$557,18,)</f>
        <v>#REF!</v>
      </c>
      <c r="F66" s="127" t="e">
        <f>VLOOKUP($C66,登録企業台帳!$A$2:$M$557,15,)</f>
        <v>#REF!</v>
      </c>
      <c r="G66" s="128" t="e">
        <f>VLOOKUP($C66,登録企業台帳!$A$2:$M$557,19,)</f>
        <v>#REF!</v>
      </c>
      <c r="H66" s="128" t="e">
        <f>IF(VLOOKUP($C66,登録企業台帳!$A$2:$M$557,29,)=0,"",VLOOKUP($C66,登録企業台帳!$A$2:$M$557,29,))</f>
        <v>#REF!</v>
      </c>
      <c r="I66" s="127" t="e">
        <f>IF(VLOOKUP($C66,登録企業台帳!$A$2:$M$557,17,)=0,"",VLOOKUP($C66,登録企業台帳!$A$2:$M$557,17,))</f>
        <v>#REF!</v>
      </c>
    </row>
    <row r="67" spans="1:9" s="121" customFormat="1" ht="39">
      <c r="A67" s="119">
        <v>66</v>
      </c>
      <c r="B67" s="120" t="e">
        <f>VLOOKUP($C67,登録企業台帳!$A$2:$M$557,14,)</f>
        <v>#REF!</v>
      </c>
      <c r="C67" s="122" t="str">
        <f>登録企業台帳!A58</f>
        <v>有限会社カワチ美容室</v>
      </c>
      <c r="D67" s="120" t="str">
        <f>VLOOKUP($C67,登録企業台帳!$A$2:$M$557,4,)</f>
        <v>710-0016</v>
      </c>
      <c r="E67" s="120" t="e">
        <f>VLOOKUP($C67,登録企業台帳!$A$2:$M$557,18,)</f>
        <v>#REF!</v>
      </c>
      <c r="F67" s="127" t="e">
        <f>VLOOKUP($C67,登録企業台帳!$A$2:$M$557,15,)</f>
        <v>#REF!</v>
      </c>
      <c r="G67" s="128" t="e">
        <f>VLOOKUP($C67,登録企業台帳!$A$2:$M$557,19,)</f>
        <v>#REF!</v>
      </c>
      <c r="H67" s="128" t="e">
        <f>IF(VLOOKUP($C67,登録企業台帳!$A$2:$M$557,29,)=0,"",VLOOKUP($C67,登録企業台帳!$A$2:$M$557,29,))</f>
        <v>#REF!</v>
      </c>
      <c r="I67" s="127" t="e">
        <f>IF(VLOOKUP($C67,登録企業台帳!$A$2:$M$557,17,)=0,"",VLOOKUP($C67,登録企業台帳!$A$2:$M$557,17,))</f>
        <v>#REF!</v>
      </c>
    </row>
    <row r="68" spans="1:9" s="121" customFormat="1">
      <c r="A68" s="119">
        <v>67</v>
      </c>
      <c r="B68" s="120" t="e">
        <f>VLOOKUP($C68,登録企業台帳!$A$2:$M$557,14,)</f>
        <v>#REF!</v>
      </c>
      <c r="C68" s="122" t="str">
        <f>登録企業台帳!A59</f>
        <v>株式会社グレー</v>
      </c>
      <c r="D68" s="120" t="str">
        <f>VLOOKUP($C68,登録企業台帳!$A$2:$M$557,4,)</f>
        <v>700-0024</v>
      </c>
      <c r="E68" s="120" t="e">
        <f>VLOOKUP($C68,登録企業台帳!$A$2:$M$557,18,)</f>
        <v>#REF!</v>
      </c>
      <c r="F68" s="127" t="e">
        <f>VLOOKUP($C68,登録企業台帳!$A$2:$M$557,15,)</f>
        <v>#REF!</v>
      </c>
      <c r="G68" s="128" t="e">
        <f>VLOOKUP($C68,登録企業台帳!$A$2:$M$557,19,)</f>
        <v>#REF!</v>
      </c>
      <c r="H68" s="128" t="e">
        <f>IF(VLOOKUP($C68,登録企業台帳!$A$2:$M$557,29,)=0,"",VLOOKUP($C68,登録企業台帳!$A$2:$M$557,29,))</f>
        <v>#REF!</v>
      </c>
      <c r="I68" s="127" t="e">
        <f>IF(VLOOKUP($C68,登録企業台帳!$A$2:$M$557,17,)=0,"",VLOOKUP($C68,登録企業台帳!$A$2:$M$557,17,))</f>
        <v>#REF!</v>
      </c>
    </row>
    <row r="69" spans="1:9" s="121" customFormat="1" ht="26">
      <c r="A69" s="119">
        <v>68</v>
      </c>
      <c r="B69" s="120" t="e">
        <f>VLOOKUP($C69,登録企業台帳!$A$2:$M$557,14,)</f>
        <v>#REF!</v>
      </c>
      <c r="C69" s="122" t="str">
        <f>登録企業台帳!A60</f>
        <v>有限会社田中コンピュータ会計</v>
      </c>
      <c r="D69" s="120" t="str">
        <f>VLOOKUP($C69,登録企業台帳!$A$2:$M$557,4,)</f>
        <v>700-0024</v>
      </c>
      <c r="E69" s="120" t="e">
        <f>VLOOKUP($C69,登録企業台帳!$A$2:$M$557,18,)</f>
        <v>#REF!</v>
      </c>
      <c r="F69" s="127" t="e">
        <f>VLOOKUP($C69,登録企業台帳!$A$2:$M$557,15,)</f>
        <v>#REF!</v>
      </c>
      <c r="G69" s="128" t="e">
        <f>VLOOKUP($C69,登録企業台帳!$A$2:$M$557,19,)</f>
        <v>#REF!</v>
      </c>
      <c r="H69" s="128" t="e">
        <f>IF(VLOOKUP($C69,登録企業台帳!$A$2:$M$557,29,)=0,"",VLOOKUP($C69,登録企業台帳!$A$2:$M$557,29,))</f>
        <v>#REF!</v>
      </c>
      <c r="I69" s="127" t="e">
        <f>IF(VLOOKUP($C69,登録企業台帳!$A$2:$M$557,17,)=0,"",VLOOKUP($C69,登録企業台帳!$A$2:$M$557,17,))</f>
        <v>#REF!</v>
      </c>
    </row>
    <row r="70" spans="1:9" s="121" customFormat="1" ht="39">
      <c r="A70" s="119">
        <v>69</v>
      </c>
      <c r="B70" s="120" t="e">
        <f>VLOOKUP($C70,登録企業台帳!$A$2:$M$557,14,)</f>
        <v>#REF!</v>
      </c>
      <c r="C70" s="122" t="str">
        <f>登録企業台帳!A61</f>
        <v>株式会社オクノ</v>
      </c>
      <c r="D70" s="120" t="str">
        <f>VLOOKUP($C70,登録企業台帳!$A$2:$M$557,4,)</f>
        <v>714-0045</v>
      </c>
      <c r="E70" s="120" t="e">
        <f>VLOOKUP($C70,登録企業台帳!$A$2:$M$557,18,)</f>
        <v>#REF!</v>
      </c>
      <c r="F70" s="127" t="e">
        <f>VLOOKUP($C70,登録企業台帳!$A$2:$M$557,15,)</f>
        <v>#REF!</v>
      </c>
      <c r="G70" s="128" t="e">
        <f>VLOOKUP($C70,登録企業台帳!$A$2:$M$557,19,)</f>
        <v>#REF!</v>
      </c>
      <c r="H70" s="128" t="e">
        <f>IF(VLOOKUP($C70,登録企業台帳!$A$2:$M$557,29,)=0,"",VLOOKUP($C70,登録企業台帳!$A$2:$M$557,29,))</f>
        <v>#REF!</v>
      </c>
      <c r="I70" s="127" t="e">
        <f>IF(VLOOKUP($C70,登録企業台帳!$A$2:$M$557,17,)=0,"",VLOOKUP($C70,登録企業台帳!$A$2:$M$557,17,))</f>
        <v>#REF!</v>
      </c>
    </row>
    <row r="71" spans="1:9" s="121" customFormat="1" ht="26">
      <c r="A71" s="119">
        <v>70</v>
      </c>
      <c r="B71" s="120" t="e">
        <f>VLOOKUP($C71,登録企業台帳!$A$2:$M$557,14,)</f>
        <v>#REF!</v>
      </c>
      <c r="C71" s="122" t="str">
        <f>登録企業台帳!A62</f>
        <v>有限会社アイ薬局</v>
      </c>
      <c r="D71" s="120" t="str">
        <f>VLOOKUP($C71,登録企業台帳!$A$2:$M$557,4,)</f>
        <v>719-1156</v>
      </c>
      <c r="E71" s="120" t="e">
        <f>VLOOKUP($C71,登録企業台帳!$A$2:$M$557,18,)</f>
        <v>#REF!</v>
      </c>
      <c r="F71" s="127" t="e">
        <f>VLOOKUP($C71,登録企業台帳!$A$2:$M$557,15,)</f>
        <v>#REF!</v>
      </c>
      <c r="G71" s="128" t="e">
        <f>VLOOKUP($C71,登録企業台帳!$A$2:$M$557,19,)</f>
        <v>#REF!</v>
      </c>
      <c r="H71" s="128" t="e">
        <f>IF(VLOOKUP($C71,登録企業台帳!$A$2:$M$557,29,)=0,"",VLOOKUP($C71,登録企業台帳!$A$2:$M$557,29,))</f>
        <v>#REF!</v>
      </c>
      <c r="I71" s="127" t="e">
        <f>IF(VLOOKUP($C71,登録企業台帳!$A$2:$M$557,17,)=0,"",VLOOKUP($C71,登録企業台帳!$A$2:$M$557,17,))</f>
        <v>#REF!</v>
      </c>
    </row>
    <row r="72" spans="1:9" s="121" customFormat="1" ht="39">
      <c r="A72" s="119">
        <v>71</v>
      </c>
      <c r="B72" s="120" t="e">
        <f>VLOOKUP($C72,登録企業台帳!$A$2:$M$557,14,)</f>
        <v>#REF!</v>
      </c>
      <c r="C72" s="122" t="str">
        <f>登録企業台帳!A63</f>
        <v>株式会社ケイコーポレーション</v>
      </c>
      <c r="D72" s="120" t="str">
        <f>VLOOKUP($C72,登録企業台帳!$A$2:$M$557,4,)</f>
        <v>719-0252</v>
      </c>
      <c r="E72" s="120" t="e">
        <f>VLOOKUP($C72,登録企業台帳!$A$2:$M$557,18,)</f>
        <v>#REF!</v>
      </c>
      <c r="F72" s="127" t="e">
        <f>VLOOKUP($C72,登録企業台帳!$A$2:$M$557,15,)</f>
        <v>#REF!</v>
      </c>
      <c r="G72" s="128" t="e">
        <f>VLOOKUP($C72,登録企業台帳!$A$2:$M$557,19,)</f>
        <v>#REF!</v>
      </c>
      <c r="H72" s="128" t="e">
        <f>IF(VLOOKUP($C72,登録企業台帳!$A$2:$M$557,29,)=0,"",VLOOKUP($C72,登録企業台帳!$A$2:$M$557,29,))</f>
        <v>#REF!</v>
      </c>
      <c r="I72" s="127" t="e">
        <f>IF(VLOOKUP($C72,登録企業台帳!$A$2:$M$557,17,)=0,"",VLOOKUP($C72,登録企業台帳!$A$2:$M$557,17,))</f>
        <v>#REF!</v>
      </c>
    </row>
    <row r="73" spans="1:9" s="121" customFormat="1" ht="39">
      <c r="A73" s="119">
        <v>72</v>
      </c>
      <c r="B73" s="120" t="e">
        <f>VLOOKUP($C73,登録企業台帳!$A$2:$M$557,14,)</f>
        <v>#REF!</v>
      </c>
      <c r="C73" s="122" t="str">
        <f>登録企業台帳!A64</f>
        <v>安田工業株式会社</v>
      </c>
      <c r="D73" s="120" t="str">
        <f>VLOOKUP($C73,登録企業台帳!$A$2:$M$557,4,)</f>
        <v>719-0303</v>
      </c>
      <c r="E73" s="120" t="e">
        <f>VLOOKUP($C73,登録企業台帳!$A$2:$M$557,18,)</f>
        <v>#REF!</v>
      </c>
      <c r="F73" s="127" t="e">
        <f>VLOOKUP($C73,登録企業台帳!$A$2:$M$557,15,)</f>
        <v>#REF!</v>
      </c>
      <c r="G73" s="128" t="e">
        <f>VLOOKUP($C73,登録企業台帳!$A$2:$M$557,19,)</f>
        <v>#REF!</v>
      </c>
      <c r="H73" s="128" t="e">
        <f>IF(VLOOKUP($C73,登録企業台帳!$A$2:$M$557,29,)=0,"",VLOOKUP($C73,登録企業台帳!$A$2:$M$557,29,))</f>
        <v>#REF!</v>
      </c>
      <c r="I73" s="127" t="e">
        <f>IF(VLOOKUP($C73,登録企業台帳!$A$2:$M$557,17,)=0,"",VLOOKUP($C73,登録企業台帳!$A$2:$M$557,17,))</f>
        <v>#REF!</v>
      </c>
    </row>
    <row r="74" spans="1:9" s="121" customFormat="1" ht="26">
      <c r="A74" s="119">
        <v>73</v>
      </c>
      <c r="B74" s="120" t="e">
        <f>VLOOKUP($C74,登録企業台帳!$A$2:$M$557,14,)</f>
        <v>#REF!</v>
      </c>
      <c r="C74" s="122" t="str">
        <f>登録企業台帳!A65</f>
        <v>岡山手延素麺株式会社</v>
      </c>
      <c r="D74" s="120" t="str">
        <f>VLOOKUP($C74,登録企業台帳!$A$2:$M$557,4,)</f>
        <v>719-0302</v>
      </c>
      <c r="E74" s="120" t="e">
        <f>VLOOKUP($C74,登録企業台帳!$A$2:$M$557,18,)</f>
        <v>#REF!</v>
      </c>
      <c r="F74" s="127" t="e">
        <f>VLOOKUP($C74,登録企業台帳!$A$2:$M$557,15,)</f>
        <v>#REF!</v>
      </c>
      <c r="G74" s="128" t="e">
        <f>VLOOKUP($C74,登録企業台帳!$A$2:$M$557,19,)</f>
        <v>#REF!</v>
      </c>
      <c r="H74" s="128" t="e">
        <f>IF(VLOOKUP($C74,登録企業台帳!$A$2:$M$557,29,)=0,"",VLOOKUP($C74,登録企業台帳!$A$2:$M$557,29,))</f>
        <v>#REF!</v>
      </c>
      <c r="I74" s="127" t="e">
        <f>IF(VLOOKUP($C74,登録企業台帳!$A$2:$M$557,17,)=0,"",VLOOKUP($C74,登録企業台帳!$A$2:$M$557,17,))</f>
        <v>#REF!</v>
      </c>
    </row>
    <row r="75" spans="1:9" s="121" customFormat="1" ht="39">
      <c r="A75" s="119">
        <v>74</v>
      </c>
      <c r="B75" s="120" t="e">
        <f>VLOOKUP($C75,登録企業台帳!$A$2:$M$557,14,)</f>
        <v>#REF!</v>
      </c>
      <c r="C75" s="122" t="str">
        <f>登録企業台帳!A66</f>
        <v>アサヒグループ食品株式会社　岡山工場</v>
      </c>
      <c r="D75" s="120" t="str">
        <f>VLOOKUP($C75,登録企業台帳!$A$2:$M$557,4,)</f>
        <v>719-0393</v>
      </c>
      <c r="E75" s="120" t="e">
        <f>VLOOKUP($C75,登録企業台帳!$A$2:$M$557,18,)</f>
        <v>#REF!</v>
      </c>
      <c r="F75" s="127" t="e">
        <f>VLOOKUP($C75,登録企業台帳!$A$2:$M$557,15,)</f>
        <v>#REF!</v>
      </c>
      <c r="G75" s="128" t="e">
        <f>VLOOKUP($C75,登録企業台帳!$A$2:$M$557,19,)</f>
        <v>#REF!</v>
      </c>
      <c r="H75" s="128" t="e">
        <f>IF(VLOOKUP($C75,登録企業台帳!$A$2:$M$557,29,)=0,"",VLOOKUP($C75,登録企業台帳!$A$2:$M$557,29,))</f>
        <v>#REF!</v>
      </c>
      <c r="I75" s="127" t="e">
        <f>IF(VLOOKUP($C75,登録企業台帳!$A$2:$M$557,17,)=0,"",VLOOKUP($C75,登録企業台帳!$A$2:$M$557,17,))</f>
        <v>#REF!</v>
      </c>
    </row>
    <row r="76" spans="1:9" s="121" customFormat="1" ht="26">
      <c r="A76" s="119">
        <v>75</v>
      </c>
      <c r="B76" s="120" t="e">
        <f>VLOOKUP($C76,登録企業台帳!$A$2:$M$557,14,)</f>
        <v>#REF!</v>
      </c>
      <c r="C76" s="122" t="str">
        <f>登録企業台帳!A67</f>
        <v>総社商工会議所</v>
      </c>
      <c r="D76" s="120" t="str">
        <f>VLOOKUP($C76,登録企業台帳!$A$2:$M$557,4,)</f>
        <v>719-1131</v>
      </c>
      <c r="E76" s="120" t="e">
        <f>VLOOKUP($C76,登録企業台帳!$A$2:$M$557,18,)</f>
        <v>#REF!</v>
      </c>
      <c r="F76" s="127" t="e">
        <f>VLOOKUP($C76,登録企業台帳!$A$2:$M$557,15,)</f>
        <v>#REF!</v>
      </c>
      <c r="G76" s="128" t="e">
        <f>VLOOKUP($C76,登録企業台帳!$A$2:$M$557,19,)</f>
        <v>#REF!</v>
      </c>
      <c r="H76" s="128" t="e">
        <f>IF(VLOOKUP($C76,登録企業台帳!$A$2:$M$557,29,)=0,"",VLOOKUP($C76,登録企業台帳!$A$2:$M$557,29,))</f>
        <v>#REF!</v>
      </c>
      <c r="I76" s="127" t="e">
        <f>IF(VLOOKUP($C76,登録企業台帳!$A$2:$M$557,17,)=0,"",VLOOKUP($C76,登録企業台帳!$A$2:$M$557,17,))</f>
        <v>#REF!</v>
      </c>
    </row>
    <row r="77" spans="1:9" s="121" customFormat="1" ht="26">
      <c r="A77" s="119">
        <v>76</v>
      </c>
      <c r="B77" s="120" t="e">
        <f>VLOOKUP($C77,登録企業台帳!$A$2:$M$557,14,)</f>
        <v>#REF!</v>
      </c>
      <c r="C77" s="122" t="str">
        <f>登録企業台帳!A68</f>
        <v>株式会社カヨーメカニカル</v>
      </c>
      <c r="D77" s="120" t="str">
        <f>VLOOKUP($C77,登録企業台帳!$A$2:$M$557,4,)</f>
        <v>716-1122</v>
      </c>
      <c r="E77" s="120" t="e">
        <f>VLOOKUP($C77,登録企業台帳!$A$2:$M$557,18,)</f>
        <v>#REF!</v>
      </c>
      <c r="F77" s="127" t="e">
        <f>VLOOKUP($C77,登録企業台帳!$A$2:$M$557,15,)</f>
        <v>#REF!</v>
      </c>
      <c r="G77" s="128" t="e">
        <f>VLOOKUP($C77,登録企業台帳!$A$2:$M$557,19,)</f>
        <v>#REF!</v>
      </c>
      <c r="H77" s="128" t="e">
        <f>IF(VLOOKUP($C77,登録企業台帳!$A$2:$M$557,29,)=0,"",VLOOKUP($C77,登録企業台帳!$A$2:$M$557,29,))</f>
        <v>#REF!</v>
      </c>
      <c r="I77" s="127" t="e">
        <f>IF(VLOOKUP($C77,登録企業台帳!$A$2:$M$557,17,)=0,"",VLOOKUP($C77,登録企業台帳!$A$2:$M$557,17,))</f>
        <v>#REF!</v>
      </c>
    </row>
    <row r="78" spans="1:9" s="121" customFormat="1" ht="52">
      <c r="A78" s="119">
        <v>77</v>
      </c>
      <c r="B78" s="120" t="e">
        <f>VLOOKUP($C78,登録企業台帳!$A$2:$M$557,14,)</f>
        <v>#REF!</v>
      </c>
      <c r="C78" s="122" t="str">
        <f>登録企業台帳!A69</f>
        <v>オーエヌ工業株式会社</v>
      </c>
      <c r="D78" s="120" t="str">
        <f>VLOOKUP($C78,登録企業台帳!$A$2:$M$557,4,)</f>
        <v>708-0011</v>
      </c>
      <c r="E78" s="120" t="e">
        <f>VLOOKUP($C78,登録企業台帳!$A$2:$M$557,18,)</f>
        <v>#REF!</v>
      </c>
      <c r="F78" s="127" t="e">
        <f>VLOOKUP($C78,登録企業台帳!$A$2:$M$557,15,)</f>
        <v>#REF!</v>
      </c>
      <c r="G78" s="128" t="e">
        <f>VLOOKUP($C78,登録企業台帳!$A$2:$M$557,19,)</f>
        <v>#REF!</v>
      </c>
      <c r="H78" s="128" t="e">
        <f>IF(VLOOKUP($C78,登録企業台帳!$A$2:$M$557,29,)=0,"",VLOOKUP($C78,登録企業台帳!$A$2:$M$557,29,))</f>
        <v>#REF!</v>
      </c>
      <c r="I78" s="131" t="s">
        <v>2012</v>
      </c>
    </row>
    <row r="79" spans="1:9" s="121" customFormat="1" ht="52">
      <c r="A79" s="119">
        <v>78</v>
      </c>
      <c r="B79" s="120" t="e">
        <f>VLOOKUP($C79,登録企業台帳!$A$2:$M$557,14,)</f>
        <v>#REF!</v>
      </c>
      <c r="C79" s="122" t="str">
        <f>登録企業台帳!A70</f>
        <v>株式会社サンラヴィアン</v>
      </c>
      <c r="D79" s="120" t="str">
        <f>VLOOKUP($C79,登録企業台帳!$A$2:$M$557,4,)</f>
        <v>719-0302</v>
      </c>
      <c r="E79" s="120" t="e">
        <f>VLOOKUP($C79,登録企業台帳!$A$2:$M$557,18,)</f>
        <v>#REF!</v>
      </c>
      <c r="F79" s="127" t="e">
        <f>VLOOKUP($C79,登録企業台帳!$A$2:$M$557,15,)</f>
        <v>#REF!</v>
      </c>
      <c r="G79" s="128" t="e">
        <f>VLOOKUP($C79,登録企業台帳!$A$2:$M$557,19,)</f>
        <v>#REF!</v>
      </c>
      <c r="H79" s="128" t="e">
        <f>IF(VLOOKUP($C79,登録企業台帳!$A$2:$M$557,29,)=0,"",VLOOKUP($C79,登録企業台帳!$A$2:$M$557,29,))</f>
        <v>#REF!</v>
      </c>
      <c r="I79" s="127" t="e">
        <f>IF(VLOOKUP($C79,登録企業台帳!$A$2:$M$557,17,)=0,"",VLOOKUP($C79,登録企業台帳!$A$2:$M$557,17,))</f>
        <v>#REF!</v>
      </c>
    </row>
    <row r="80" spans="1:9" s="121" customFormat="1">
      <c r="A80" s="119">
        <v>79</v>
      </c>
      <c r="B80" s="120" t="e">
        <f>VLOOKUP($C80,登録企業台帳!$A$2:$M$557,14,)</f>
        <v>#REF!</v>
      </c>
      <c r="C80" s="122" t="str">
        <f>登録企業台帳!A71</f>
        <v>株式会社フジイ電機</v>
      </c>
      <c r="D80" s="120" t="str">
        <f>VLOOKUP($C80,登録企業台帳!$A$2:$M$557,4,)</f>
        <v>714-0074</v>
      </c>
      <c r="E80" s="120" t="e">
        <f>VLOOKUP($C80,登録企業台帳!$A$2:$M$557,18,)</f>
        <v>#REF!</v>
      </c>
      <c r="F80" s="127" t="e">
        <f>VLOOKUP($C80,登録企業台帳!$A$2:$M$557,15,)</f>
        <v>#REF!</v>
      </c>
      <c r="G80" s="128" t="e">
        <f>VLOOKUP($C80,登録企業台帳!$A$2:$M$557,19,)</f>
        <v>#REF!</v>
      </c>
      <c r="H80" s="128" t="e">
        <f>IF(VLOOKUP($C80,登録企業台帳!$A$2:$M$557,29,)=0,"",VLOOKUP($C80,登録企業台帳!$A$2:$M$557,29,))</f>
        <v>#REF!</v>
      </c>
      <c r="I80" s="127" t="e">
        <f>IF(VLOOKUP($C80,登録企業台帳!$A$2:$M$557,17,)=0,"",VLOOKUP($C80,登録企業台帳!$A$2:$M$557,17,))</f>
        <v>#REF!</v>
      </c>
    </row>
    <row r="81" spans="1:9" s="121" customFormat="1" ht="39">
      <c r="A81" s="119">
        <v>80</v>
      </c>
      <c r="B81" s="120" t="e">
        <f>VLOOKUP($C81,登録企業台帳!$A$2:$M$557,14,)</f>
        <v>#REF!</v>
      </c>
      <c r="C81" s="122" t="e">
        <f>#REF!</f>
        <v>#REF!</v>
      </c>
      <c r="D81" s="120" t="e">
        <f>VLOOKUP($C81,登録企業台帳!$A$2:$M$557,4,)</f>
        <v>#REF!</v>
      </c>
      <c r="E81" s="120" t="e">
        <f>VLOOKUP($C81,登録企業台帳!$A$2:$M$557,18,)</f>
        <v>#REF!</v>
      </c>
      <c r="F81" s="127" t="e">
        <f>VLOOKUP($C81,登録企業台帳!$A$2:$M$557,15,)</f>
        <v>#REF!</v>
      </c>
      <c r="G81" s="128" t="e">
        <f>VLOOKUP($C81,登録企業台帳!$A$2:$M$557,19,)</f>
        <v>#REF!</v>
      </c>
      <c r="H81" s="128" t="e">
        <f>IF(VLOOKUP($C81,登録企業台帳!$A$2:$M$557,29,)=0,"",VLOOKUP($C81,登録企業台帳!$A$2:$M$557,29,))</f>
        <v>#REF!</v>
      </c>
      <c r="I81" s="127" t="e">
        <f>IF(VLOOKUP($C81,登録企業台帳!$A$2:$M$557,17,)=0,"",VLOOKUP($C81,登録企業台帳!$A$2:$M$557,17,))</f>
        <v>#REF!</v>
      </c>
    </row>
    <row r="82" spans="1:9" s="121" customFormat="1" ht="39">
      <c r="A82" s="119">
        <v>81</v>
      </c>
      <c r="B82" s="120" t="e">
        <f>VLOOKUP($C82,登録企業台帳!$A$2:$M$557,14,)</f>
        <v>#REF!</v>
      </c>
      <c r="C82" s="122" t="str">
        <f>登録企業台帳!A72</f>
        <v>株式会社岡山スポーツ会館</v>
      </c>
      <c r="D82" s="120" t="str">
        <f>VLOOKUP($C82,登録企業台帳!$A$2:$M$557,4,)</f>
        <v>700-0028</v>
      </c>
      <c r="E82" s="120" t="e">
        <f>VLOOKUP($C82,登録企業台帳!$A$2:$M$557,18,)</f>
        <v>#REF!</v>
      </c>
      <c r="F82" s="127" t="e">
        <f>VLOOKUP($C82,登録企業台帳!$A$2:$M$557,15,)</f>
        <v>#REF!</v>
      </c>
      <c r="G82" s="128" t="e">
        <f>VLOOKUP($C82,登録企業台帳!$A$2:$M$557,19,)</f>
        <v>#REF!</v>
      </c>
      <c r="H82" s="128" t="e">
        <f>IF(VLOOKUP($C82,登録企業台帳!$A$2:$M$557,29,)=0,"",VLOOKUP($C82,登録企業台帳!$A$2:$M$557,29,))</f>
        <v>#REF!</v>
      </c>
      <c r="I82" s="127" t="e">
        <f>IF(VLOOKUP($C82,登録企業台帳!$A$2:$M$557,17,)=0,"",VLOOKUP($C82,登録企業台帳!$A$2:$M$557,17,))</f>
        <v>#REF!</v>
      </c>
    </row>
    <row r="83" spans="1:9" s="121" customFormat="1" ht="52">
      <c r="A83" s="119">
        <v>82</v>
      </c>
      <c r="B83" s="120" t="e">
        <f>VLOOKUP($C83,登録企業台帳!$A$2:$M$557,14,)</f>
        <v>#REF!</v>
      </c>
      <c r="C83" s="122" t="str">
        <f>登録企業台帳!A73</f>
        <v>社会福祉法人奥津広済会　特別養護老人ホーム奥津広済園</v>
      </c>
      <c r="D83" s="120" t="str">
        <f>VLOOKUP($C83,登録企業台帳!$A$2:$M$557,4,)</f>
        <v>708-0424</v>
      </c>
      <c r="E83" s="120" t="e">
        <f>VLOOKUP($C83,登録企業台帳!$A$2:$M$557,18,)</f>
        <v>#REF!</v>
      </c>
      <c r="F83" s="127" t="e">
        <f>VLOOKUP($C83,登録企業台帳!$A$2:$M$557,15,)</f>
        <v>#REF!</v>
      </c>
      <c r="G83" s="128" t="e">
        <f>VLOOKUP($C83,登録企業台帳!$A$2:$M$557,19,)</f>
        <v>#REF!</v>
      </c>
      <c r="H83" s="128" t="e">
        <f>IF(VLOOKUP($C83,登録企業台帳!$A$2:$M$557,29,)=0,"",VLOOKUP($C83,登録企業台帳!$A$2:$M$557,29,))</f>
        <v>#REF!</v>
      </c>
      <c r="I83" s="127" t="e">
        <f>IF(VLOOKUP($C83,登録企業台帳!$A$2:$M$557,17,)=0,"",VLOOKUP($C83,登録企業台帳!$A$2:$M$557,17,))</f>
        <v>#REF!</v>
      </c>
    </row>
    <row r="84" spans="1:9" s="121" customFormat="1" ht="26">
      <c r="A84" s="119">
        <v>83</v>
      </c>
      <c r="B84" s="120" t="e">
        <f>VLOOKUP($C84,登録企業台帳!$A$2:$M$557,14,)</f>
        <v>#REF!</v>
      </c>
      <c r="C84" s="122" t="str">
        <f>登録企業台帳!A74</f>
        <v>株式会社アドバネット</v>
      </c>
      <c r="D84" s="120" t="str">
        <f>VLOOKUP($C84,登録企業台帳!$A$2:$M$557,4,)</f>
        <v>700-0951</v>
      </c>
      <c r="E84" s="120" t="e">
        <f>VLOOKUP($C84,登録企業台帳!$A$2:$M$557,18,)</f>
        <v>#REF!</v>
      </c>
      <c r="F84" s="127" t="e">
        <f>VLOOKUP($C84,登録企業台帳!$A$2:$M$557,15,)</f>
        <v>#REF!</v>
      </c>
      <c r="G84" s="128" t="e">
        <f>VLOOKUP($C84,登録企業台帳!$A$2:$M$557,19,)</f>
        <v>#REF!</v>
      </c>
      <c r="H84" s="128" t="e">
        <f>IF(VLOOKUP($C84,登録企業台帳!$A$2:$M$557,29,)=0,"",VLOOKUP($C84,登録企業台帳!$A$2:$M$557,29,))</f>
        <v>#REF!</v>
      </c>
      <c r="I84" s="127" t="e">
        <f>IF(VLOOKUP($C84,登録企業台帳!$A$2:$M$557,17,)=0,"",VLOOKUP($C84,登録企業台帳!$A$2:$M$557,17,))</f>
        <v>#REF!</v>
      </c>
    </row>
    <row r="85" spans="1:9" s="121" customFormat="1">
      <c r="A85" s="119">
        <v>84</v>
      </c>
      <c r="B85" s="120" t="e">
        <f>VLOOKUP($C85,登録企業台帳!$A$2:$M$557,14,)</f>
        <v>#REF!</v>
      </c>
      <c r="C85" s="122" t="e">
        <f>登録企業台帳!#REF!</f>
        <v>#REF!</v>
      </c>
      <c r="D85" s="120" t="e">
        <f>VLOOKUP($C85,登録企業台帳!$A$2:$M$557,4,)</f>
        <v>#REF!</v>
      </c>
      <c r="E85" s="120" t="e">
        <f>VLOOKUP($C85,登録企業台帳!$A$2:$M$557,18,)</f>
        <v>#REF!</v>
      </c>
      <c r="F85" s="127" t="e">
        <f>VLOOKUP($C85,登録企業台帳!$A$2:$M$557,15,)</f>
        <v>#REF!</v>
      </c>
      <c r="G85" s="128" t="e">
        <f>VLOOKUP($C85,登録企業台帳!$A$2:$M$557,19,)</f>
        <v>#REF!</v>
      </c>
      <c r="H85" s="128" t="e">
        <f>IF(VLOOKUP($C85,登録企業台帳!$A$2:$M$557,29,)=0,"",VLOOKUP($C85,登録企業台帳!$A$2:$M$557,29,))</f>
        <v>#REF!</v>
      </c>
      <c r="I85" s="127" t="e">
        <f>IF(VLOOKUP($C85,登録企業台帳!$A$2:$M$557,17,)=0,"",VLOOKUP($C85,登録企業台帳!$A$2:$M$557,17,))</f>
        <v>#REF!</v>
      </c>
    </row>
    <row r="86" spans="1:9" s="121" customFormat="1" ht="52">
      <c r="A86" s="119">
        <v>85</v>
      </c>
      <c r="B86" s="120" t="e">
        <f>VLOOKUP($C86,登録企業台帳!$A$2:$M$557,14,)</f>
        <v>#REF!</v>
      </c>
      <c r="C86" s="122" t="str">
        <f>登録企業台帳!A75</f>
        <v>天野産業株式会社</v>
      </c>
      <c r="D86" s="120" t="str">
        <f>VLOOKUP($C86,登録企業台帳!$A$2:$M$557,4,)</f>
        <v>714-0094</v>
      </c>
      <c r="E86" s="120" t="e">
        <f>VLOOKUP($C86,登録企業台帳!$A$2:$M$557,18,)</f>
        <v>#REF!</v>
      </c>
      <c r="F86" s="127" t="e">
        <f>VLOOKUP($C86,登録企業台帳!$A$2:$M$557,15,)</f>
        <v>#REF!</v>
      </c>
      <c r="G86" s="128" t="e">
        <f>VLOOKUP($C86,登録企業台帳!$A$2:$M$557,19,)</f>
        <v>#REF!</v>
      </c>
      <c r="H86" s="128" t="e">
        <f>IF(VLOOKUP($C86,登録企業台帳!$A$2:$M$557,29,)=0,"",VLOOKUP($C86,登録企業台帳!$A$2:$M$557,29,))</f>
        <v>#REF!</v>
      </c>
      <c r="I86" s="127" t="e">
        <f>IF(VLOOKUP($C86,登録企業台帳!$A$2:$M$557,17,)=0,"",VLOOKUP($C86,登録企業台帳!$A$2:$M$557,17,))</f>
        <v>#REF!</v>
      </c>
    </row>
    <row r="87" spans="1:9" s="121" customFormat="1" ht="39">
      <c r="A87" s="119">
        <v>86</v>
      </c>
      <c r="B87" s="120" t="e">
        <f>VLOOKUP($C87,登録企業台帳!$A$2:$M$557,14,)</f>
        <v>#REF!</v>
      </c>
      <c r="C87" s="122" t="str">
        <f>登録企業台帳!A76</f>
        <v>畠山製菓株式会社　豊原工場</v>
      </c>
      <c r="D87" s="120" t="str">
        <f>VLOOKUP($C87,登録企業台帳!$A$2:$M$557,4,)</f>
        <v>701-4223</v>
      </c>
      <c r="E87" s="120" t="e">
        <f>VLOOKUP($C87,登録企業台帳!$A$2:$M$557,18,)</f>
        <v>#REF!</v>
      </c>
      <c r="F87" s="127" t="e">
        <f>VLOOKUP($C87,登録企業台帳!$A$2:$M$557,15,)</f>
        <v>#REF!</v>
      </c>
      <c r="G87" s="128" t="e">
        <f>VLOOKUP($C87,登録企業台帳!$A$2:$M$557,19,)</f>
        <v>#REF!</v>
      </c>
      <c r="H87" s="128" t="e">
        <f>IF(VLOOKUP($C87,登録企業台帳!$A$2:$M$557,29,)=0,"",VLOOKUP($C87,登録企業台帳!$A$2:$M$557,29,))</f>
        <v>#REF!</v>
      </c>
      <c r="I87" s="127" t="e">
        <f>IF(VLOOKUP($C87,登録企業台帳!$A$2:$M$557,17,)=0,"",VLOOKUP($C87,登録企業台帳!$A$2:$M$557,17,))</f>
        <v>#REF!</v>
      </c>
    </row>
    <row r="88" spans="1:9" s="121" customFormat="1" ht="26">
      <c r="A88" s="119">
        <v>87</v>
      </c>
      <c r="B88" s="120" t="e">
        <f>VLOOKUP($C88,登録企業台帳!$A$2:$M$557,14,)</f>
        <v>#REF!</v>
      </c>
      <c r="C88" s="122" t="e">
        <f>#REF!</f>
        <v>#REF!</v>
      </c>
      <c r="D88" s="120" t="e">
        <f>VLOOKUP($C88,登録企業台帳!$A$2:$M$557,4,)</f>
        <v>#REF!</v>
      </c>
      <c r="E88" s="120" t="e">
        <f>VLOOKUP($C88,登録企業台帳!$A$2:$M$557,18,)</f>
        <v>#REF!</v>
      </c>
      <c r="F88" s="127" t="e">
        <f>VLOOKUP($C88,登録企業台帳!$A$2:$M$557,15,)</f>
        <v>#REF!</v>
      </c>
      <c r="G88" s="128" t="e">
        <f>VLOOKUP($C88,登録企業台帳!$A$2:$M$557,19,)</f>
        <v>#REF!</v>
      </c>
      <c r="H88" s="128" t="e">
        <f>IF(VLOOKUP($C88,登録企業台帳!$A$2:$M$557,29,)=0,"",VLOOKUP($C88,登録企業台帳!$A$2:$M$557,29,))</f>
        <v>#REF!</v>
      </c>
      <c r="I88" s="127" t="e">
        <f>IF(VLOOKUP($C88,登録企業台帳!$A$2:$M$557,17,)=0,"",VLOOKUP($C88,登録企業台帳!$A$2:$M$557,17,))</f>
        <v>#REF!</v>
      </c>
    </row>
    <row r="89" spans="1:9" s="121" customFormat="1" ht="39">
      <c r="A89" s="119">
        <v>88</v>
      </c>
      <c r="B89" s="120" t="e">
        <f>VLOOKUP($C89,登録企業台帳!$A$2:$M$557,14,)</f>
        <v>#REF!</v>
      </c>
      <c r="C89" s="122" t="str">
        <f>登録企業台帳!A77</f>
        <v>株式会社セブンイレブン・ジャパン　岡山地区事務所</v>
      </c>
      <c r="D89" s="120" t="str">
        <f>VLOOKUP($C89,登録企業台帳!$A$2:$M$557,4,)</f>
        <v>700-0024</v>
      </c>
      <c r="E89" s="120" t="e">
        <f>VLOOKUP($C89,登録企業台帳!$A$2:$M$557,18,)</f>
        <v>#REF!</v>
      </c>
      <c r="F89" s="127" t="e">
        <f>VLOOKUP($C89,登録企業台帳!$A$2:$M$557,15,)</f>
        <v>#REF!</v>
      </c>
      <c r="G89" s="128" t="e">
        <f>VLOOKUP($C89,登録企業台帳!$A$2:$M$557,19,)</f>
        <v>#REF!</v>
      </c>
      <c r="H89" s="128" t="e">
        <f>IF(VLOOKUP($C89,登録企業台帳!$A$2:$M$557,29,)=0,"",VLOOKUP($C89,登録企業台帳!$A$2:$M$557,29,))</f>
        <v>#REF!</v>
      </c>
      <c r="I89" s="127" t="e">
        <f>IF(VLOOKUP($C89,登録企業台帳!$A$2:$M$557,17,)=0,"",VLOOKUP($C89,登録企業台帳!$A$2:$M$557,17,))</f>
        <v>#REF!</v>
      </c>
    </row>
    <row r="90" spans="1:9" s="121" customFormat="1">
      <c r="A90" s="119">
        <v>89</v>
      </c>
      <c r="B90" s="120" t="e">
        <f>VLOOKUP($C90,登録企業台帳!$A$2:$M$557,14,)</f>
        <v>#REF!</v>
      </c>
      <c r="C90" s="122" t="e">
        <f>登録企業台帳!#REF!</f>
        <v>#REF!</v>
      </c>
      <c r="D90" s="120" t="e">
        <f>VLOOKUP($C90,登録企業台帳!$A$2:$M$557,4,)</f>
        <v>#REF!</v>
      </c>
      <c r="E90" s="120" t="e">
        <f>VLOOKUP($C90,登録企業台帳!$A$2:$M$557,18,)</f>
        <v>#REF!</v>
      </c>
      <c r="F90" s="127" t="e">
        <f>VLOOKUP($C90,登録企業台帳!$A$2:$M$557,15,)</f>
        <v>#REF!</v>
      </c>
      <c r="G90" s="128" t="e">
        <f>VLOOKUP($C90,登録企業台帳!$A$2:$M$557,19,)</f>
        <v>#REF!</v>
      </c>
      <c r="H90" s="128" t="e">
        <f>IF(VLOOKUP($C90,登録企業台帳!$A$2:$M$557,29,)=0,"",VLOOKUP($C90,登録企業台帳!$A$2:$M$557,29,))</f>
        <v>#REF!</v>
      </c>
      <c r="I90" s="127" t="e">
        <f>IF(VLOOKUP($C90,登録企業台帳!$A$2:$M$557,17,)=0,"",VLOOKUP($C90,登録企業台帳!$A$2:$M$557,17,))</f>
        <v>#REF!</v>
      </c>
    </row>
    <row r="91" spans="1:9" s="121" customFormat="1">
      <c r="A91" s="119">
        <v>90</v>
      </c>
      <c r="B91" s="120" t="e">
        <f>VLOOKUP($C91,登録企業台帳!$A$2:$M$557,14,)</f>
        <v>#REF!</v>
      </c>
      <c r="C91" s="122" t="e">
        <f>登録企業台帳!#REF!</f>
        <v>#REF!</v>
      </c>
      <c r="D91" s="120" t="e">
        <f>VLOOKUP($C91,登録企業台帳!$A$2:$M$557,4,)</f>
        <v>#REF!</v>
      </c>
      <c r="E91" s="120" t="e">
        <f>VLOOKUP($C91,登録企業台帳!$A$2:$M$557,18,)</f>
        <v>#REF!</v>
      </c>
      <c r="F91" s="127" t="e">
        <f>VLOOKUP($C91,登録企業台帳!$A$2:$M$557,15,)</f>
        <v>#REF!</v>
      </c>
      <c r="G91" s="128" t="e">
        <f>VLOOKUP($C91,登録企業台帳!$A$2:$M$557,19,)</f>
        <v>#REF!</v>
      </c>
      <c r="H91" s="128" t="e">
        <f>IF(VLOOKUP($C91,登録企業台帳!$A$2:$M$557,29,)=0,"",VLOOKUP($C91,登録企業台帳!$A$2:$M$557,29,))</f>
        <v>#REF!</v>
      </c>
      <c r="I91" s="127" t="e">
        <f>IF(VLOOKUP($C91,登録企業台帳!$A$2:$M$557,17,)=0,"",VLOOKUP($C91,登録企業台帳!$A$2:$M$557,17,))</f>
        <v>#REF!</v>
      </c>
    </row>
    <row r="92" spans="1:9" s="121" customFormat="1" ht="52">
      <c r="A92" s="119">
        <v>91</v>
      </c>
      <c r="B92" s="120" t="e">
        <f>VLOOKUP($C92,登録企業台帳!$A$2:$M$557,14,)</f>
        <v>#REF!</v>
      </c>
      <c r="C92" s="122" t="str">
        <f>登録企業台帳!A78</f>
        <v>社会福祉法人鶯園　特別養護老人ホーム　ロマンシティあいだ</v>
      </c>
      <c r="D92" s="120" t="str">
        <f>VLOOKUP($C92,登録企業台帳!$A$2:$M$557,4,)</f>
        <v>701-2606</v>
      </c>
      <c r="E92" s="120" t="e">
        <f>VLOOKUP($C92,登録企業台帳!$A$2:$M$557,18,)</f>
        <v>#REF!</v>
      </c>
      <c r="F92" s="127" t="e">
        <f>VLOOKUP($C92,登録企業台帳!$A$2:$M$557,15,)</f>
        <v>#REF!</v>
      </c>
      <c r="G92" s="128" t="e">
        <f>VLOOKUP($C92,登録企業台帳!$A$2:$M$557,19,)</f>
        <v>#REF!</v>
      </c>
      <c r="H92" s="128" t="e">
        <f>IF(VLOOKUP($C92,登録企業台帳!$A$2:$M$557,29,)=0,"",VLOOKUP($C92,登録企業台帳!$A$2:$M$557,29,))</f>
        <v>#REF!</v>
      </c>
      <c r="I92" s="127" t="e">
        <f>IF(VLOOKUP($C92,登録企業台帳!$A$2:$M$557,17,)=0,"",VLOOKUP($C92,登録企業台帳!$A$2:$M$557,17,))</f>
        <v>#REF!</v>
      </c>
    </row>
    <row r="93" spans="1:9" s="121" customFormat="1" ht="52">
      <c r="A93" s="119">
        <v>92</v>
      </c>
      <c r="B93" s="120" t="e">
        <f>VLOOKUP($C93,登録企業台帳!$A$2:$M$557,14,)</f>
        <v>#REF!</v>
      </c>
      <c r="C93" s="122" t="str">
        <f>登録企業台帳!A79</f>
        <v>社会福祉法人天成会　ぬくもりの里あおえ</v>
      </c>
      <c r="D93" s="120" t="str">
        <f>VLOOKUP($C93,登録企業台帳!$A$2:$M$557,4,)</f>
        <v>700-0941</v>
      </c>
      <c r="E93" s="120" t="e">
        <f>VLOOKUP($C93,登録企業台帳!$A$2:$M$557,18,)</f>
        <v>#REF!</v>
      </c>
      <c r="F93" s="127" t="e">
        <f>VLOOKUP($C93,登録企業台帳!$A$2:$M$557,15,)</f>
        <v>#REF!</v>
      </c>
      <c r="G93" s="128" t="e">
        <f>VLOOKUP($C93,登録企業台帳!$A$2:$M$557,19,)</f>
        <v>#REF!</v>
      </c>
      <c r="H93" s="128" t="e">
        <f>IF(VLOOKUP($C93,登録企業台帳!$A$2:$M$557,29,)=0,"",VLOOKUP($C93,登録企業台帳!$A$2:$M$557,29,))</f>
        <v>#REF!</v>
      </c>
      <c r="I93" s="127" t="e">
        <f>IF(VLOOKUP($C93,登録企業台帳!$A$2:$M$557,17,)=0,"",VLOOKUP($C93,登録企業台帳!$A$2:$M$557,17,))</f>
        <v>#REF!</v>
      </c>
    </row>
    <row r="94" spans="1:9" s="121" customFormat="1" ht="26">
      <c r="A94" s="119">
        <v>93</v>
      </c>
      <c r="B94" s="120" t="e">
        <f>VLOOKUP($C94,登録企業台帳!$A$2:$M$557,14,)</f>
        <v>#REF!</v>
      </c>
      <c r="C94" s="122" t="str">
        <f>登録企業台帳!A80</f>
        <v>医療法人社団同仁会　</v>
      </c>
      <c r="D94" s="120" t="str">
        <f>VLOOKUP($C94,登録企業台帳!$A$2:$M$557,4,)</f>
        <v>719-0104</v>
      </c>
      <c r="E94" s="120" t="e">
        <f>VLOOKUP($C94,登録企業台帳!$A$2:$M$557,18,)</f>
        <v>#REF!</v>
      </c>
      <c r="F94" s="127" t="e">
        <f>VLOOKUP($C94,登録企業台帳!$A$2:$M$557,15,)</f>
        <v>#REF!</v>
      </c>
      <c r="G94" s="128" t="e">
        <f>VLOOKUP($C94,登録企業台帳!$A$2:$M$557,19,)</f>
        <v>#REF!</v>
      </c>
      <c r="H94" s="128" t="e">
        <f>IF(VLOOKUP($C94,登録企業台帳!$A$2:$M$557,29,)=0,"",VLOOKUP($C94,登録企業台帳!$A$2:$M$557,29,))</f>
        <v>#REF!</v>
      </c>
      <c r="I94" s="127" t="e">
        <f>IF(VLOOKUP($C94,登録企業台帳!$A$2:$M$557,17,)=0,"",VLOOKUP($C94,登録企業台帳!$A$2:$M$557,17,))</f>
        <v>#REF!</v>
      </c>
    </row>
    <row r="95" spans="1:9" s="121" customFormat="1">
      <c r="A95" s="119">
        <v>94</v>
      </c>
      <c r="B95" s="120" t="e">
        <f>VLOOKUP($C95,登録企業台帳!$A$2:$M$557,14,)</f>
        <v>#REF!</v>
      </c>
      <c r="C95" s="122" t="str">
        <f>登録企業台帳!A81</f>
        <v>株式会社名玄</v>
      </c>
      <c r="D95" s="120" t="str">
        <f>VLOOKUP($C95,登録企業台帳!$A$2:$M$557,4,)</f>
        <v>703-8282</v>
      </c>
      <c r="E95" s="120" t="e">
        <f>VLOOKUP($C95,登録企業台帳!$A$2:$M$557,18,)</f>
        <v>#REF!</v>
      </c>
      <c r="F95" s="127" t="e">
        <f>VLOOKUP($C95,登録企業台帳!$A$2:$M$557,15,)</f>
        <v>#REF!</v>
      </c>
      <c r="G95" s="128" t="e">
        <f>VLOOKUP($C95,登録企業台帳!$A$2:$M$557,19,)</f>
        <v>#REF!</v>
      </c>
      <c r="H95" s="128" t="e">
        <f>IF(VLOOKUP($C95,登録企業台帳!$A$2:$M$557,29,)=0,"",VLOOKUP($C95,登録企業台帳!$A$2:$M$557,29,))</f>
        <v>#REF!</v>
      </c>
      <c r="I95" s="127" t="e">
        <f>IF(VLOOKUP($C95,登録企業台帳!$A$2:$M$557,17,)=0,"",VLOOKUP($C95,登録企業台帳!$A$2:$M$557,17,))</f>
        <v>#REF!</v>
      </c>
    </row>
    <row r="96" spans="1:9" s="121" customFormat="1">
      <c r="A96" s="119">
        <v>95</v>
      </c>
      <c r="B96" s="120" t="e">
        <f>VLOOKUP($C96,登録企業台帳!$A$2:$M$557,14,)</f>
        <v>#REF!</v>
      </c>
      <c r="C96" s="122" t="str">
        <f>登録企業台帳!A82</f>
        <v>株式会社井上</v>
      </c>
      <c r="D96" s="120" t="str">
        <f>VLOOKUP($C96,登録企業台帳!$A$2:$M$557,4,)</f>
        <v>700-0803</v>
      </c>
      <c r="E96" s="120" t="e">
        <f>VLOOKUP($C96,登録企業台帳!$A$2:$M$557,18,)</f>
        <v>#REF!</v>
      </c>
      <c r="F96" s="127" t="e">
        <f>VLOOKUP($C96,登録企業台帳!$A$2:$M$557,15,)</f>
        <v>#REF!</v>
      </c>
      <c r="G96" s="128" t="e">
        <f>VLOOKUP($C96,登録企業台帳!$A$2:$M$557,19,)</f>
        <v>#REF!</v>
      </c>
      <c r="H96" s="128" t="e">
        <f>IF(VLOOKUP($C96,登録企業台帳!$A$2:$M$557,29,)=0,"",VLOOKUP($C96,登録企業台帳!$A$2:$M$557,29,))</f>
        <v>#REF!</v>
      </c>
      <c r="I96" s="127" t="e">
        <f>IF(VLOOKUP($C96,登録企業台帳!$A$2:$M$557,17,)=0,"",VLOOKUP($C96,登録企業台帳!$A$2:$M$557,17,))</f>
        <v>#REF!</v>
      </c>
    </row>
    <row r="97" spans="1:9" s="121" customFormat="1" ht="26">
      <c r="A97" s="119">
        <v>96</v>
      </c>
      <c r="B97" s="120" t="e">
        <f>VLOOKUP($C97,登録企業台帳!$A$2:$M$557,14,)</f>
        <v>#REF!</v>
      </c>
      <c r="C97" s="122" t="str">
        <f>登録企業台帳!A83</f>
        <v>株式会社NICS</v>
      </c>
      <c r="D97" s="120" t="str">
        <f>VLOOKUP($C97,登録企業台帳!$A$2:$M$557,4,)</f>
        <v>706-0011</v>
      </c>
      <c r="E97" s="120" t="e">
        <f>VLOOKUP($C97,登録企業台帳!$A$2:$M$557,18,)</f>
        <v>#REF!</v>
      </c>
      <c r="F97" s="127" t="e">
        <f>VLOOKUP($C97,登録企業台帳!$A$2:$M$557,15,)</f>
        <v>#REF!</v>
      </c>
      <c r="G97" s="128" t="e">
        <f>VLOOKUP($C97,登録企業台帳!$A$2:$M$557,19,)</f>
        <v>#REF!</v>
      </c>
      <c r="H97" s="128" t="e">
        <f>IF(VLOOKUP($C97,登録企業台帳!$A$2:$M$557,29,)=0,"",VLOOKUP($C97,登録企業台帳!$A$2:$M$557,29,))</f>
        <v>#REF!</v>
      </c>
      <c r="I97" s="127" t="e">
        <f>IF(VLOOKUP($C97,登録企業台帳!$A$2:$M$557,17,)=0,"",VLOOKUP($C97,登録企業台帳!$A$2:$M$557,17,))</f>
        <v>#REF!</v>
      </c>
    </row>
    <row r="98" spans="1:9" s="121" customFormat="1">
      <c r="A98" s="119">
        <v>97</v>
      </c>
      <c r="B98" s="120" t="e">
        <f>VLOOKUP($C98,登録企業台帳!$A$2:$M$557,14,)</f>
        <v>#REF!</v>
      </c>
      <c r="C98" s="122" t="e">
        <f>登録企業台帳!#REF!</f>
        <v>#REF!</v>
      </c>
      <c r="D98" s="120" t="e">
        <f>VLOOKUP($C98,登録企業台帳!$A$2:$M$557,4,)</f>
        <v>#REF!</v>
      </c>
      <c r="E98" s="120" t="e">
        <f>VLOOKUP($C98,登録企業台帳!$A$2:$M$557,18,)</f>
        <v>#REF!</v>
      </c>
      <c r="F98" s="127" t="e">
        <f>VLOOKUP($C98,登録企業台帳!$A$2:$M$557,15,)</f>
        <v>#REF!</v>
      </c>
      <c r="G98" s="128" t="e">
        <f>VLOOKUP($C98,登録企業台帳!$A$2:$M$557,19,)</f>
        <v>#REF!</v>
      </c>
      <c r="H98" s="128" t="e">
        <f>IF(VLOOKUP($C98,登録企業台帳!$A$2:$M$557,29,)=0,"",VLOOKUP($C98,登録企業台帳!$A$2:$M$557,29,))</f>
        <v>#REF!</v>
      </c>
      <c r="I98" s="127" t="e">
        <f>IF(VLOOKUP($C98,登録企業台帳!$A$2:$M$557,17,)=0,"",VLOOKUP($C98,登録企業台帳!$A$2:$M$557,17,))</f>
        <v>#REF!</v>
      </c>
    </row>
    <row r="99" spans="1:9" s="121" customFormat="1" ht="39">
      <c r="A99" s="119">
        <v>98</v>
      </c>
      <c r="B99" s="120" t="e">
        <f>VLOOKUP($C99,登録企業台帳!$A$2:$M$557,14,)</f>
        <v>#REF!</v>
      </c>
      <c r="C99" s="122" t="str">
        <f>登録企業台帳!A84</f>
        <v>ＮＥＣソリューションイノベータ株式会社　岡山事業所</v>
      </c>
      <c r="D99" s="120" t="str">
        <f>VLOOKUP($C99,登録企業台帳!$A$2:$M$557,4,)</f>
        <v>701-0165</v>
      </c>
      <c r="E99" s="120" t="e">
        <f>VLOOKUP($C99,登録企業台帳!$A$2:$M$557,18,)</f>
        <v>#REF!</v>
      </c>
      <c r="F99" s="127" t="e">
        <f>VLOOKUP($C99,登録企業台帳!$A$2:$M$557,15,)</f>
        <v>#REF!</v>
      </c>
      <c r="G99" s="128" t="e">
        <f>VLOOKUP($C99,登録企業台帳!$A$2:$M$557,19,)</f>
        <v>#REF!</v>
      </c>
      <c r="H99" s="128" t="e">
        <f>IF(VLOOKUP($C99,登録企業台帳!$A$2:$M$557,29,)=0,"",VLOOKUP($C99,登録企業台帳!$A$2:$M$557,29,))</f>
        <v>#REF!</v>
      </c>
      <c r="I99" s="127" t="e">
        <f>IF(VLOOKUP($C99,登録企業台帳!$A$2:$M$557,17,)=0,"",VLOOKUP($C99,登録企業台帳!$A$2:$M$557,17,))</f>
        <v>#REF!</v>
      </c>
    </row>
    <row r="100" spans="1:9" s="121" customFormat="1" ht="39">
      <c r="A100" s="119">
        <v>99</v>
      </c>
      <c r="B100" s="120" t="e">
        <f>VLOOKUP($C100,登録企業台帳!$A$2:$M$557,14,)</f>
        <v>#REF!</v>
      </c>
      <c r="C100" s="122" t="str">
        <f>登録企業台帳!A85</f>
        <v>社会福祉法人美咲町社会福祉協議会</v>
      </c>
      <c r="D100" s="120" t="str">
        <f>VLOOKUP($C100,登録企業台帳!$A$2:$M$557,4,)</f>
        <v>709-3717</v>
      </c>
      <c r="E100" s="120" t="e">
        <f>VLOOKUP($C100,登録企業台帳!$A$2:$M$557,18,)</f>
        <v>#REF!</v>
      </c>
      <c r="F100" s="127" t="e">
        <f>VLOOKUP($C100,登録企業台帳!$A$2:$M$557,15,)</f>
        <v>#REF!</v>
      </c>
      <c r="G100" s="128" t="e">
        <f>VLOOKUP($C100,登録企業台帳!$A$2:$M$557,19,)</f>
        <v>#REF!</v>
      </c>
      <c r="H100" s="128" t="e">
        <f>IF(VLOOKUP($C100,登録企業台帳!$A$2:$M$557,29,)=0,"",VLOOKUP($C100,登録企業台帳!$A$2:$M$557,29,))</f>
        <v>#REF!</v>
      </c>
      <c r="I100" s="127" t="e">
        <f>IF(VLOOKUP($C100,登録企業台帳!$A$2:$M$557,17,)=0,"",VLOOKUP($C100,登録企業台帳!$A$2:$M$557,17,))</f>
        <v>#REF!</v>
      </c>
    </row>
    <row r="101" spans="1:9" s="121" customFormat="1" ht="39">
      <c r="A101" s="119">
        <v>100</v>
      </c>
      <c r="B101" s="120" t="e">
        <f>VLOOKUP($C101,登録企業台帳!$A$2:$M$557,14,)</f>
        <v>#REF!</v>
      </c>
      <c r="C101" s="122" t="str">
        <f>登録企業台帳!A86</f>
        <v>株式会社中国電業舎</v>
      </c>
      <c r="D101" s="120" t="str">
        <f>VLOOKUP($C101,登録企業台帳!$A$2:$M$557,4,)</f>
        <v>710-0253</v>
      </c>
      <c r="E101" s="120" t="e">
        <f>VLOOKUP($C101,登録企業台帳!$A$2:$M$557,18,)</f>
        <v>#REF!</v>
      </c>
      <c r="F101" s="127" t="e">
        <f>VLOOKUP($C101,登録企業台帳!$A$2:$M$557,15,)</f>
        <v>#REF!</v>
      </c>
      <c r="G101" s="128" t="e">
        <f>VLOOKUP($C101,登録企業台帳!$A$2:$M$557,19,)</f>
        <v>#REF!</v>
      </c>
      <c r="H101" s="128" t="e">
        <f>IF(VLOOKUP($C101,登録企業台帳!$A$2:$M$557,29,)=0,"",VLOOKUP($C101,登録企業台帳!$A$2:$M$557,29,))</f>
        <v>#REF!</v>
      </c>
      <c r="I101" s="127" t="e">
        <f>IF(VLOOKUP($C101,登録企業台帳!$A$2:$M$557,17,)=0,"",VLOOKUP($C101,登録企業台帳!$A$2:$M$557,17,))</f>
        <v>#REF!</v>
      </c>
    </row>
    <row r="102" spans="1:9" s="121" customFormat="1" ht="26">
      <c r="A102" s="119">
        <v>101</v>
      </c>
      <c r="B102" s="120" t="e">
        <f>VLOOKUP($C102,登録企業台帳!$A$2:$M$557,14,)</f>
        <v>#REF!</v>
      </c>
      <c r="C102" s="122" t="str">
        <f>登録企業台帳!A87</f>
        <v>株式会社タケイ</v>
      </c>
      <c r="D102" s="120" t="str">
        <f>VLOOKUP($C102,登録企業台帳!$A$2:$M$557,4,)</f>
        <v>700-0954</v>
      </c>
      <c r="E102" s="120" t="e">
        <f>VLOOKUP($C102,登録企業台帳!$A$2:$M$557,18,)</f>
        <v>#REF!</v>
      </c>
      <c r="F102" s="127" t="e">
        <f>VLOOKUP($C102,登録企業台帳!$A$2:$M$557,15,)</f>
        <v>#REF!</v>
      </c>
      <c r="G102" s="128" t="e">
        <f>VLOOKUP($C102,登録企業台帳!$A$2:$M$557,19,)</f>
        <v>#REF!</v>
      </c>
      <c r="H102" s="128" t="e">
        <f>IF(VLOOKUP($C102,登録企業台帳!$A$2:$M$557,29,)=0,"",VLOOKUP($C102,登録企業台帳!$A$2:$M$557,29,))</f>
        <v>#REF!</v>
      </c>
      <c r="I102" s="127" t="e">
        <f>IF(VLOOKUP($C102,登録企業台帳!$A$2:$M$557,17,)=0,"",VLOOKUP($C102,登録企業台帳!$A$2:$M$557,17,))</f>
        <v>#REF!</v>
      </c>
    </row>
    <row r="103" spans="1:9" s="121" customFormat="1" ht="26">
      <c r="A103" s="119">
        <v>102</v>
      </c>
      <c r="B103" s="120" t="e">
        <f>VLOOKUP($C103,登録企業台帳!$A$2:$M$557,14,)</f>
        <v>#REF!</v>
      </c>
      <c r="C103" s="122" t="str">
        <f>登録企業台帳!A88</f>
        <v>株式会社倉敷ケーブルテレビ</v>
      </c>
      <c r="D103" s="120" t="str">
        <f>VLOOKUP($C103,登録企業台帳!$A$2:$M$557,4,)</f>
        <v>710-0803</v>
      </c>
      <c r="E103" s="120" t="e">
        <f>VLOOKUP($C103,登録企業台帳!$A$2:$M$557,18,)</f>
        <v>#REF!</v>
      </c>
      <c r="F103" s="127" t="e">
        <f>VLOOKUP($C103,登録企業台帳!$A$2:$M$557,15,)</f>
        <v>#REF!</v>
      </c>
      <c r="G103" s="128" t="e">
        <f>VLOOKUP($C103,登録企業台帳!$A$2:$M$557,19,)</f>
        <v>#REF!</v>
      </c>
      <c r="H103" s="128" t="e">
        <f>IF(VLOOKUP($C103,登録企業台帳!$A$2:$M$557,29,)=0,"",VLOOKUP($C103,登録企業台帳!$A$2:$M$557,29,))</f>
        <v>#REF!</v>
      </c>
      <c r="I103" s="127" t="e">
        <f>IF(VLOOKUP($C103,登録企業台帳!$A$2:$M$557,17,)=0,"",VLOOKUP($C103,登録企業台帳!$A$2:$M$557,17,))</f>
        <v>#REF!</v>
      </c>
    </row>
    <row r="104" spans="1:9" s="121" customFormat="1">
      <c r="A104" s="119">
        <v>103</v>
      </c>
      <c r="B104" s="120" t="e">
        <f>VLOOKUP($C104,登録企業台帳!$A$2:$M$557,14,)</f>
        <v>#REF!</v>
      </c>
      <c r="C104" s="122" t="str">
        <f>登録企業台帳!A89</f>
        <v>コモンズ株式会社</v>
      </c>
      <c r="D104" s="120" t="str">
        <f>VLOOKUP($C104,登録企業台帳!$A$2:$M$557,4,)</f>
        <v>700-0927</v>
      </c>
      <c r="E104" s="120" t="e">
        <f>VLOOKUP($C104,登録企業台帳!$A$2:$M$557,18,)</f>
        <v>#REF!</v>
      </c>
      <c r="F104" s="127" t="e">
        <f>VLOOKUP($C104,登録企業台帳!$A$2:$M$557,15,)</f>
        <v>#REF!</v>
      </c>
      <c r="G104" s="128" t="e">
        <f>VLOOKUP($C104,登録企業台帳!$A$2:$M$557,19,)</f>
        <v>#REF!</v>
      </c>
      <c r="H104" s="128" t="e">
        <f>IF(VLOOKUP($C104,登録企業台帳!$A$2:$M$557,29,)=0,"",VLOOKUP($C104,登録企業台帳!$A$2:$M$557,29,))</f>
        <v>#REF!</v>
      </c>
      <c r="I104" s="127" t="e">
        <f>IF(VLOOKUP($C104,登録企業台帳!$A$2:$M$557,17,)=0,"",VLOOKUP($C104,登録企業台帳!$A$2:$M$557,17,))</f>
        <v>#REF!</v>
      </c>
    </row>
    <row r="105" spans="1:9" s="121" customFormat="1" ht="26">
      <c r="A105" s="119">
        <v>104</v>
      </c>
      <c r="B105" s="120" t="e">
        <f>VLOOKUP($C105,登録企業台帳!$A$2:$M$557,14,)</f>
        <v>#REF!</v>
      </c>
      <c r="C105" s="122" t="e">
        <f>#REF!</f>
        <v>#REF!</v>
      </c>
      <c r="D105" s="120" t="e">
        <f>VLOOKUP($C105,登録企業台帳!$A$2:$M$557,4,)</f>
        <v>#REF!</v>
      </c>
      <c r="E105" s="120" t="e">
        <f>VLOOKUP($C105,登録企業台帳!$A$2:$M$557,18,)</f>
        <v>#REF!</v>
      </c>
      <c r="F105" s="127" t="e">
        <f>VLOOKUP($C105,登録企業台帳!$A$2:$M$557,15,)</f>
        <v>#REF!</v>
      </c>
      <c r="G105" s="128" t="e">
        <f>VLOOKUP($C105,登録企業台帳!$A$2:$M$557,19,)</f>
        <v>#REF!</v>
      </c>
      <c r="H105" s="128" t="e">
        <f>IF(VLOOKUP($C105,登録企業台帳!$A$2:$M$557,29,)=0,"",VLOOKUP($C105,登録企業台帳!$A$2:$M$557,29,))</f>
        <v>#REF!</v>
      </c>
      <c r="I105" s="127" t="e">
        <f>IF(VLOOKUP($C105,登録企業台帳!$A$2:$M$557,17,)=0,"",VLOOKUP($C105,登録企業台帳!$A$2:$M$557,17,))</f>
        <v>#REF!</v>
      </c>
    </row>
    <row r="106" spans="1:9" s="121" customFormat="1" ht="52">
      <c r="A106" s="119">
        <v>105</v>
      </c>
      <c r="B106" s="120" t="e">
        <f>VLOOKUP($C106,登録企業台帳!$A$2:$M$557,14,)</f>
        <v>#REF!</v>
      </c>
      <c r="C106" s="122" t="str">
        <f>登録企業台帳!A90</f>
        <v>公益財団法人操風会　岡山旭東病院</v>
      </c>
      <c r="D106" s="120" t="str">
        <f>VLOOKUP($C106,登録企業台帳!$A$2:$M$557,4,)</f>
        <v>703-8265</v>
      </c>
      <c r="E106" s="120" t="e">
        <f>VLOOKUP($C106,登録企業台帳!$A$2:$M$557,18,)</f>
        <v>#REF!</v>
      </c>
      <c r="F106" s="127" t="e">
        <f>VLOOKUP($C106,登録企業台帳!$A$2:$M$557,15,)</f>
        <v>#REF!</v>
      </c>
      <c r="G106" s="128" t="e">
        <f>VLOOKUP($C106,登録企業台帳!$A$2:$M$557,19,)</f>
        <v>#REF!</v>
      </c>
      <c r="H106" s="128" t="e">
        <f>IF(VLOOKUP($C106,登録企業台帳!$A$2:$M$557,29,)=0,"",VLOOKUP($C106,登録企業台帳!$A$2:$M$557,29,))</f>
        <v>#REF!</v>
      </c>
      <c r="I106" s="131" t="s">
        <v>2014</v>
      </c>
    </row>
    <row r="107" spans="1:9" s="121" customFormat="1">
      <c r="A107" s="119">
        <v>106</v>
      </c>
      <c r="B107" s="120" t="e">
        <f>VLOOKUP($C107,登録企業台帳!$A$2:$M$557,14,)</f>
        <v>#REF!</v>
      </c>
      <c r="C107" s="122" t="str">
        <f>登録企業台帳!A91</f>
        <v>有限会社千幸物流</v>
      </c>
      <c r="D107" s="120" t="str">
        <f>VLOOKUP($C107,登録企業台帳!$A$2:$M$557,4,)</f>
        <v>701-2141</v>
      </c>
      <c r="E107" s="120" t="e">
        <f>VLOOKUP($C107,登録企業台帳!$A$2:$M$557,18,)</f>
        <v>#REF!</v>
      </c>
      <c r="F107" s="127" t="e">
        <f>VLOOKUP($C107,登録企業台帳!$A$2:$M$557,15,)</f>
        <v>#REF!</v>
      </c>
      <c r="G107" s="128" t="e">
        <f>VLOOKUP($C107,登録企業台帳!$A$2:$M$557,19,)</f>
        <v>#REF!</v>
      </c>
      <c r="H107" s="128" t="e">
        <f>IF(VLOOKUP($C107,登録企業台帳!$A$2:$M$557,29,)=0,"",VLOOKUP($C107,登録企業台帳!$A$2:$M$557,29,))</f>
        <v>#REF!</v>
      </c>
      <c r="I107" s="127" t="e">
        <f>IF(VLOOKUP($C107,登録企業台帳!$A$2:$M$557,17,)=0,"",VLOOKUP($C107,登録企業台帳!$A$2:$M$557,17,))</f>
        <v>#REF!</v>
      </c>
    </row>
    <row r="108" spans="1:9" s="121" customFormat="1" ht="26">
      <c r="A108" s="119">
        <v>107</v>
      </c>
      <c r="B108" s="120" t="e">
        <f>VLOOKUP($C108,登録企業台帳!$A$2:$M$557,14,)</f>
        <v>#REF!</v>
      </c>
      <c r="C108" s="122" t="str">
        <f>登録企業台帳!A92</f>
        <v>特定非営利活動法人ライフケアしおん</v>
      </c>
      <c r="D108" s="120" t="str">
        <f>VLOOKUP($C108,登録企業台帳!$A$2:$M$557,4,)</f>
        <v>701-1145</v>
      </c>
      <c r="E108" s="120" t="e">
        <f>VLOOKUP($C108,登録企業台帳!$A$2:$M$557,18,)</f>
        <v>#REF!</v>
      </c>
      <c r="F108" s="127" t="e">
        <f>VLOOKUP($C108,登録企業台帳!$A$2:$M$557,15,)</f>
        <v>#REF!</v>
      </c>
      <c r="G108" s="128" t="e">
        <f>VLOOKUP($C108,登録企業台帳!$A$2:$M$557,19,)</f>
        <v>#REF!</v>
      </c>
      <c r="H108" s="128" t="e">
        <f>IF(VLOOKUP($C108,登録企業台帳!$A$2:$M$557,29,)=0,"",VLOOKUP($C108,登録企業台帳!$A$2:$M$557,29,))</f>
        <v>#REF!</v>
      </c>
      <c r="I108" s="127" t="e">
        <f>IF(VLOOKUP($C108,登録企業台帳!$A$2:$M$557,17,)=0,"",VLOOKUP($C108,登録企業台帳!$A$2:$M$557,17,))</f>
        <v>#REF!</v>
      </c>
    </row>
    <row r="109" spans="1:9" s="121" customFormat="1" ht="26">
      <c r="A109" s="119">
        <v>108</v>
      </c>
      <c r="B109" s="120" t="e">
        <f>VLOOKUP($C109,登録企業台帳!$A$2:$M$557,14,)</f>
        <v>#REF!</v>
      </c>
      <c r="C109" s="122" t="str">
        <f>登録企業台帳!A93</f>
        <v>有限会社川﨑木工所</v>
      </c>
      <c r="D109" s="120" t="str">
        <f>VLOOKUP($C109,登録企業台帳!$A$2:$M$557,4,)</f>
        <v>703-8256</v>
      </c>
      <c r="E109" s="120" t="e">
        <f>VLOOKUP($C109,登録企業台帳!$A$2:$M$557,18,)</f>
        <v>#REF!</v>
      </c>
      <c r="F109" s="127" t="e">
        <f>VLOOKUP($C109,登録企業台帳!$A$2:$M$557,15,)</f>
        <v>#REF!</v>
      </c>
      <c r="G109" s="128" t="e">
        <f>VLOOKUP($C109,登録企業台帳!$A$2:$M$557,19,)</f>
        <v>#REF!</v>
      </c>
      <c r="H109" s="128" t="e">
        <f>IF(VLOOKUP($C109,登録企業台帳!$A$2:$M$557,29,)=0,"",VLOOKUP($C109,登録企業台帳!$A$2:$M$557,29,))</f>
        <v>#REF!</v>
      </c>
      <c r="I109" s="127" t="e">
        <f>IF(VLOOKUP($C109,登録企業台帳!$A$2:$M$557,17,)=0,"",VLOOKUP($C109,登録企業台帳!$A$2:$M$557,17,))</f>
        <v>#REF!</v>
      </c>
    </row>
    <row r="110" spans="1:9" s="121" customFormat="1" ht="26">
      <c r="A110" s="119">
        <v>109</v>
      </c>
      <c r="B110" s="120" t="e">
        <f>VLOOKUP($C110,登録企業台帳!$A$2:$M$557,14,)</f>
        <v>#REF!</v>
      </c>
      <c r="C110" s="122" t="str">
        <f>登録企業台帳!A94</f>
        <v>倉敷総合物流有限会社</v>
      </c>
      <c r="D110" s="120" t="str">
        <f>VLOOKUP($C110,登録企業台帳!$A$2:$M$557,4,)</f>
        <v>712-8003</v>
      </c>
      <c r="E110" s="120" t="e">
        <f>VLOOKUP($C110,登録企業台帳!$A$2:$M$557,18,)</f>
        <v>#REF!</v>
      </c>
      <c r="F110" s="127" t="e">
        <f>VLOOKUP($C110,登録企業台帳!$A$2:$M$557,15,)</f>
        <v>#REF!</v>
      </c>
      <c r="G110" s="128" t="e">
        <f>VLOOKUP($C110,登録企業台帳!$A$2:$M$557,19,)</f>
        <v>#REF!</v>
      </c>
      <c r="H110" s="128" t="e">
        <f>IF(VLOOKUP($C110,登録企業台帳!$A$2:$M$557,29,)=0,"",VLOOKUP($C110,登録企業台帳!$A$2:$M$557,29,))</f>
        <v>#REF!</v>
      </c>
      <c r="I110" s="127" t="e">
        <f>IF(VLOOKUP($C110,登録企業台帳!$A$2:$M$557,17,)=0,"",VLOOKUP($C110,登録企業台帳!$A$2:$M$557,17,))</f>
        <v>#REF!</v>
      </c>
    </row>
    <row r="111" spans="1:9" s="121" customFormat="1">
      <c r="A111" s="119">
        <v>110</v>
      </c>
      <c r="B111" s="120" t="e">
        <f>VLOOKUP($C111,登録企業台帳!$A$2:$M$557,14,)</f>
        <v>#REF!</v>
      </c>
      <c r="C111" s="122" t="str">
        <f>登録企業台帳!A95</f>
        <v>有限会社Ｅ－ｓｔｏｒｙ</v>
      </c>
      <c r="D111" s="120" t="str">
        <f>VLOOKUP($C111,登録企業台帳!$A$2:$M$557,4,)</f>
        <v>700-0016</v>
      </c>
      <c r="E111" s="120" t="e">
        <f>VLOOKUP($C111,登録企業台帳!$A$2:$M$557,18,)</f>
        <v>#REF!</v>
      </c>
      <c r="F111" s="127" t="e">
        <f>VLOOKUP($C111,登録企業台帳!$A$2:$M$557,15,)</f>
        <v>#REF!</v>
      </c>
      <c r="G111" s="128" t="e">
        <f>VLOOKUP($C111,登録企業台帳!$A$2:$M$557,19,)</f>
        <v>#REF!</v>
      </c>
      <c r="H111" s="128" t="e">
        <f>IF(VLOOKUP($C111,登録企業台帳!$A$2:$M$557,29,)=0,"",VLOOKUP($C111,登録企業台帳!$A$2:$M$557,29,))</f>
        <v>#REF!</v>
      </c>
      <c r="I111" s="127" t="e">
        <f>IF(VLOOKUP($C111,登録企業台帳!$A$2:$M$557,17,)=0,"",VLOOKUP($C111,登録企業台帳!$A$2:$M$557,17,))</f>
        <v>#REF!</v>
      </c>
    </row>
    <row r="112" spans="1:9" s="121" customFormat="1" ht="26">
      <c r="A112" s="119">
        <v>111</v>
      </c>
      <c r="B112" s="120" t="e">
        <f>VLOOKUP($C112,登録企業台帳!$A$2:$M$557,14,)</f>
        <v>#REF!</v>
      </c>
      <c r="C112" s="122" t="str">
        <f>登録企業台帳!A96</f>
        <v>株式会社ＰＡＲＡＤＯＸ</v>
      </c>
      <c r="D112" s="120" t="str">
        <f>VLOOKUP($C112,登録企業台帳!$A$2:$M$557,4,)</f>
        <v>701-0221</v>
      </c>
      <c r="E112" s="120" t="e">
        <f>VLOOKUP($C112,登録企業台帳!$A$2:$M$557,18,)</f>
        <v>#REF!</v>
      </c>
      <c r="F112" s="127" t="e">
        <f>VLOOKUP($C112,登録企業台帳!$A$2:$M$557,15,)</f>
        <v>#REF!</v>
      </c>
      <c r="G112" s="128" t="e">
        <f>VLOOKUP($C112,登録企業台帳!$A$2:$M$557,19,)</f>
        <v>#REF!</v>
      </c>
      <c r="H112" s="128" t="e">
        <f>IF(VLOOKUP($C112,登録企業台帳!$A$2:$M$557,29,)=0,"",VLOOKUP($C112,登録企業台帳!$A$2:$M$557,29,))</f>
        <v>#REF!</v>
      </c>
      <c r="I112" s="127" t="e">
        <f>IF(VLOOKUP($C112,登録企業台帳!$A$2:$M$557,17,)=0,"",VLOOKUP($C112,登録企業台帳!$A$2:$M$557,17,))</f>
        <v>#REF!</v>
      </c>
    </row>
    <row r="113" spans="1:9" s="121" customFormat="1" ht="52">
      <c r="A113" s="119">
        <v>112</v>
      </c>
      <c r="B113" s="120" t="e">
        <f>VLOOKUP($C113,登録企業台帳!$A$2:$M$557,14,)</f>
        <v>#REF!</v>
      </c>
      <c r="C113" s="122" t="str">
        <f>登録企業台帳!A97</f>
        <v>学校法人就実学園</v>
      </c>
      <c r="D113" s="120" t="str">
        <f>VLOOKUP($C113,登録企業台帳!$A$2:$M$557,4,)</f>
        <v>703-8516</v>
      </c>
      <c r="E113" s="120" t="e">
        <f>VLOOKUP($C113,登録企業台帳!$A$2:$M$557,18,)</f>
        <v>#REF!</v>
      </c>
      <c r="F113" s="127" t="e">
        <f>VLOOKUP($C113,登録企業台帳!$A$2:$M$557,15,)</f>
        <v>#REF!</v>
      </c>
      <c r="G113" s="128" t="e">
        <f>VLOOKUP($C113,登録企業台帳!$A$2:$M$557,19,)</f>
        <v>#REF!</v>
      </c>
      <c r="H113" s="128" t="e">
        <f>IF(VLOOKUP($C113,登録企業台帳!$A$2:$M$557,29,)=0,"",VLOOKUP($C113,登録企業台帳!$A$2:$M$557,29,))</f>
        <v>#REF!</v>
      </c>
      <c r="I113" s="131" t="s">
        <v>2018</v>
      </c>
    </row>
    <row r="114" spans="1:9" s="121" customFormat="1">
      <c r="A114" s="119">
        <v>113</v>
      </c>
      <c r="B114" s="120" t="e">
        <f>VLOOKUP($C114,登録企業台帳!$A$2:$M$557,14,)</f>
        <v>#REF!</v>
      </c>
      <c r="C114" s="122" t="str">
        <f>登録企業台帳!A98</f>
        <v>株式会社モリワキ</v>
      </c>
      <c r="D114" s="120" t="str">
        <f>VLOOKUP($C114,登録企業台帳!$A$2:$M$557,4,)</f>
        <v>714-1211</v>
      </c>
      <c r="E114" s="120" t="e">
        <f>VLOOKUP($C114,登録企業台帳!$A$2:$M$557,18,)</f>
        <v>#REF!</v>
      </c>
      <c r="F114" s="127" t="e">
        <f>VLOOKUP($C114,登録企業台帳!$A$2:$M$557,15,)</f>
        <v>#REF!</v>
      </c>
      <c r="G114" s="128" t="e">
        <f>VLOOKUP($C114,登録企業台帳!$A$2:$M$557,19,)</f>
        <v>#REF!</v>
      </c>
      <c r="H114" s="128" t="e">
        <f>IF(VLOOKUP($C114,登録企業台帳!$A$2:$M$557,29,)=0,"",VLOOKUP($C114,登録企業台帳!$A$2:$M$557,29,))</f>
        <v>#REF!</v>
      </c>
      <c r="I114" s="127" t="e">
        <f>IF(VLOOKUP($C114,登録企業台帳!$A$2:$M$557,17,)=0,"",VLOOKUP($C114,登録企業台帳!$A$2:$M$557,17,))</f>
        <v>#REF!</v>
      </c>
    </row>
    <row r="115" spans="1:9" s="121" customFormat="1" ht="39">
      <c r="A115" s="119">
        <v>114</v>
      </c>
      <c r="B115" s="120" t="e">
        <f>VLOOKUP($C115,登録企業台帳!$A$2:$M$557,14,)</f>
        <v>#REF!</v>
      </c>
      <c r="C115" s="122" t="str">
        <f>登録企業台帳!A99</f>
        <v>有限会社松王加工所</v>
      </c>
      <c r="D115" s="120" t="str">
        <f>VLOOKUP($C115,登録企業台帳!$A$2:$M$557,4,)</f>
        <v>700-0016</v>
      </c>
      <c r="E115" s="120" t="e">
        <f>VLOOKUP($C115,登録企業台帳!$A$2:$M$557,18,)</f>
        <v>#REF!</v>
      </c>
      <c r="F115" s="127" t="e">
        <f>VLOOKUP($C115,登録企業台帳!$A$2:$M$557,15,)</f>
        <v>#REF!</v>
      </c>
      <c r="G115" s="128" t="e">
        <f>VLOOKUP($C115,登録企業台帳!$A$2:$M$557,19,)</f>
        <v>#REF!</v>
      </c>
      <c r="H115" s="128" t="e">
        <f>IF(VLOOKUP($C115,登録企業台帳!$A$2:$M$557,29,)=0,"",VLOOKUP($C115,登録企業台帳!$A$2:$M$557,29,))</f>
        <v>#REF!</v>
      </c>
      <c r="I115" s="127" t="e">
        <f>IF(VLOOKUP($C115,登録企業台帳!$A$2:$M$557,17,)=0,"",VLOOKUP($C115,登録企業台帳!$A$2:$M$557,17,))</f>
        <v>#REF!</v>
      </c>
    </row>
    <row r="116" spans="1:9" s="121" customFormat="1">
      <c r="A116" s="119">
        <v>115</v>
      </c>
      <c r="B116" s="120" t="e">
        <f>VLOOKUP($C116,登録企業台帳!$A$2:$M$557,14,)</f>
        <v>#REF!</v>
      </c>
      <c r="C116" s="122" t="e">
        <f>登録企業台帳!#REF!</f>
        <v>#REF!</v>
      </c>
      <c r="D116" s="120" t="e">
        <f>VLOOKUP($C116,登録企業台帳!$A$2:$M$557,4,)</f>
        <v>#REF!</v>
      </c>
      <c r="E116" s="120" t="e">
        <f>VLOOKUP($C116,登録企業台帳!$A$2:$M$557,18,)</f>
        <v>#REF!</v>
      </c>
      <c r="F116" s="127" t="e">
        <f>VLOOKUP($C116,登録企業台帳!$A$2:$M$557,15,)</f>
        <v>#REF!</v>
      </c>
      <c r="G116" s="128" t="e">
        <f>VLOOKUP($C116,登録企業台帳!$A$2:$M$557,19,)</f>
        <v>#REF!</v>
      </c>
      <c r="H116" s="128" t="e">
        <f>IF(VLOOKUP($C116,登録企業台帳!$A$2:$M$557,29,)=0,"",VLOOKUP($C116,登録企業台帳!$A$2:$M$557,29,))</f>
        <v>#REF!</v>
      </c>
      <c r="I116" s="127" t="e">
        <f>IF(VLOOKUP($C116,登録企業台帳!$A$2:$M$557,17,)=0,"",VLOOKUP($C116,登録企業台帳!$A$2:$M$557,17,))</f>
        <v>#REF!</v>
      </c>
    </row>
    <row r="117" spans="1:9" s="121" customFormat="1">
      <c r="A117" s="119">
        <v>116</v>
      </c>
      <c r="B117" s="120" t="e">
        <f>VLOOKUP($C117,登録企業台帳!$A$2:$M$557,14,)</f>
        <v>#REF!</v>
      </c>
      <c r="C117" s="122" t="e">
        <f>登録企業台帳!#REF!</f>
        <v>#REF!</v>
      </c>
      <c r="D117" s="120" t="e">
        <f>VLOOKUP($C117,登録企業台帳!$A$2:$M$557,4,)</f>
        <v>#REF!</v>
      </c>
      <c r="E117" s="120" t="e">
        <f>VLOOKUP($C117,登録企業台帳!$A$2:$M$557,18,)</f>
        <v>#REF!</v>
      </c>
      <c r="F117" s="127" t="e">
        <f>VLOOKUP($C117,登録企業台帳!$A$2:$M$557,15,)</f>
        <v>#REF!</v>
      </c>
      <c r="G117" s="128" t="e">
        <f>VLOOKUP($C117,登録企業台帳!$A$2:$M$557,19,)</f>
        <v>#REF!</v>
      </c>
      <c r="H117" s="128" t="e">
        <f>IF(VLOOKUP($C117,登録企業台帳!$A$2:$M$557,29,)=0,"",VLOOKUP($C117,登録企業台帳!$A$2:$M$557,29,))</f>
        <v>#REF!</v>
      </c>
      <c r="I117" s="127" t="e">
        <f>IF(VLOOKUP($C117,登録企業台帳!$A$2:$M$557,17,)=0,"",VLOOKUP($C117,登録企業台帳!$A$2:$M$557,17,))</f>
        <v>#REF!</v>
      </c>
    </row>
    <row r="118" spans="1:9" s="121" customFormat="1" ht="26">
      <c r="A118" s="119">
        <v>117</v>
      </c>
      <c r="B118" s="120" t="e">
        <f>VLOOKUP($C118,登録企業台帳!$A$2:$M$557,14,)</f>
        <v>#REF!</v>
      </c>
      <c r="C118" s="122" t="str">
        <f>登録企業台帳!A100</f>
        <v>株式会社エトーインダストリー</v>
      </c>
      <c r="D118" s="120" t="str">
        <f>VLOOKUP($C118,登録企業台帳!$A$2:$M$557,4,)</f>
        <v>703-8222</v>
      </c>
      <c r="E118" s="120" t="e">
        <f>VLOOKUP($C118,登録企業台帳!$A$2:$M$557,18,)</f>
        <v>#REF!</v>
      </c>
      <c r="F118" s="127" t="e">
        <f>VLOOKUP($C118,登録企業台帳!$A$2:$M$557,15,)</f>
        <v>#REF!</v>
      </c>
      <c r="G118" s="128" t="e">
        <f>VLOOKUP($C118,登録企業台帳!$A$2:$M$557,19,)</f>
        <v>#REF!</v>
      </c>
      <c r="H118" s="128" t="e">
        <f>IF(VLOOKUP($C118,登録企業台帳!$A$2:$M$557,29,)=0,"",VLOOKUP($C118,登録企業台帳!$A$2:$M$557,29,))</f>
        <v>#REF!</v>
      </c>
      <c r="I118" s="127" t="e">
        <f>IF(VLOOKUP($C118,登録企業台帳!$A$2:$M$557,17,)=0,"",VLOOKUP($C118,登録企業台帳!$A$2:$M$557,17,))</f>
        <v>#REF!</v>
      </c>
    </row>
    <row r="119" spans="1:9" s="121" customFormat="1" ht="26">
      <c r="A119" s="119">
        <v>118</v>
      </c>
      <c r="B119" s="120" t="e">
        <f>VLOOKUP($C119,登録企業台帳!$A$2:$M$557,14,)</f>
        <v>#REF!</v>
      </c>
      <c r="C119" s="122" t="str">
        <f>登録企業台帳!A101</f>
        <v>株式会社岩城建築設計事務所</v>
      </c>
      <c r="D119" s="120" t="str">
        <f>VLOOKUP($C119,登録企業台帳!$A$2:$M$557,4,)</f>
        <v>700-0945</v>
      </c>
      <c r="E119" s="120" t="e">
        <f>VLOOKUP($C119,登録企業台帳!$A$2:$M$557,18,)</f>
        <v>#REF!</v>
      </c>
      <c r="F119" s="127" t="e">
        <f>VLOOKUP($C119,登録企業台帳!$A$2:$M$557,15,)</f>
        <v>#REF!</v>
      </c>
      <c r="G119" s="128" t="e">
        <f>VLOOKUP($C119,登録企業台帳!$A$2:$M$557,19,)</f>
        <v>#REF!</v>
      </c>
      <c r="H119" s="128" t="e">
        <f>IF(VLOOKUP($C119,登録企業台帳!$A$2:$M$557,29,)=0,"",VLOOKUP($C119,登録企業台帳!$A$2:$M$557,29,))</f>
        <v>#REF!</v>
      </c>
      <c r="I119" s="127" t="e">
        <f>IF(VLOOKUP($C119,登録企業台帳!$A$2:$M$557,17,)=0,"",VLOOKUP($C119,登録企業台帳!$A$2:$M$557,17,))</f>
        <v>#REF!</v>
      </c>
    </row>
    <row r="120" spans="1:9" s="121" customFormat="1" ht="39">
      <c r="A120" s="119">
        <v>119</v>
      </c>
      <c r="B120" s="120" t="e">
        <f>VLOOKUP($C120,登録企業台帳!$A$2:$M$557,14,)</f>
        <v>#REF!</v>
      </c>
      <c r="C120" s="122" t="str">
        <f>登録企業台帳!A102</f>
        <v>株式会社ポップコーン</v>
      </c>
      <c r="D120" s="120" t="str">
        <f>VLOOKUP($C120,登録企業台帳!$A$2:$M$557,4,)</f>
        <v>711-0921</v>
      </c>
      <c r="E120" s="120" t="e">
        <f>VLOOKUP($C120,登録企業台帳!$A$2:$M$557,18,)</f>
        <v>#REF!</v>
      </c>
      <c r="F120" s="127" t="e">
        <f>VLOOKUP($C120,登録企業台帳!$A$2:$M$557,15,)</f>
        <v>#REF!</v>
      </c>
      <c r="G120" s="128" t="e">
        <f>VLOOKUP($C120,登録企業台帳!$A$2:$M$557,19,)</f>
        <v>#REF!</v>
      </c>
      <c r="H120" s="128" t="e">
        <f>IF(VLOOKUP($C120,登録企業台帳!$A$2:$M$557,29,)=0,"",VLOOKUP($C120,登録企業台帳!$A$2:$M$557,29,))</f>
        <v>#REF!</v>
      </c>
      <c r="I120" s="127" t="e">
        <f>IF(VLOOKUP($C120,登録企業台帳!$A$2:$M$557,17,)=0,"",VLOOKUP($C120,登録企業台帳!$A$2:$M$557,17,))</f>
        <v>#REF!</v>
      </c>
    </row>
    <row r="121" spans="1:9" s="121" customFormat="1">
      <c r="A121" s="119">
        <v>120</v>
      </c>
      <c r="B121" s="120" t="e">
        <f>VLOOKUP($C121,登録企業台帳!$A$2:$M$557,14,)</f>
        <v>#REF!</v>
      </c>
      <c r="C121" s="122" t="str">
        <f>登録企業台帳!A103</f>
        <v>Ｈａｉｒ　ｌｉｆｅ　ａ．ｋ．ａ</v>
      </c>
      <c r="D121" s="120" t="str">
        <f>VLOOKUP($C121,登録企業台帳!$A$2:$M$557,4,)</f>
        <v>711-0837</v>
      </c>
      <c r="E121" s="120" t="e">
        <f>VLOOKUP($C121,登録企業台帳!$A$2:$M$557,18,)</f>
        <v>#REF!</v>
      </c>
      <c r="F121" s="127" t="e">
        <f>VLOOKUP($C121,登録企業台帳!$A$2:$M$557,15,)</f>
        <v>#REF!</v>
      </c>
      <c r="G121" s="128" t="e">
        <f>VLOOKUP($C121,登録企業台帳!$A$2:$M$557,19,)</f>
        <v>#REF!</v>
      </c>
      <c r="H121" s="128" t="e">
        <f>IF(VLOOKUP($C121,登録企業台帳!$A$2:$M$557,29,)=0,"",VLOOKUP($C121,登録企業台帳!$A$2:$M$557,29,))</f>
        <v>#REF!</v>
      </c>
      <c r="I121" s="127" t="e">
        <f>IF(VLOOKUP($C121,登録企業台帳!$A$2:$M$557,17,)=0,"",VLOOKUP($C121,登録企業台帳!$A$2:$M$557,17,))</f>
        <v>#REF!</v>
      </c>
    </row>
    <row r="122" spans="1:9" s="121" customFormat="1" ht="39">
      <c r="A122" s="119">
        <v>121</v>
      </c>
      <c r="B122" s="120" t="e">
        <f>VLOOKUP($C122,登録企業台帳!$A$2:$M$557,14,)</f>
        <v>#REF!</v>
      </c>
      <c r="C122" s="122" t="str">
        <f>登録企業台帳!A104</f>
        <v>平成レンタカー株式会社</v>
      </c>
      <c r="D122" s="120" t="str">
        <f>VLOOKUP($C122,登録企業台帳!$A$2:$M$557,4,)</f>
        <v>711-0921</v>
      </c>
      <c r="E122" s="120" t="e">
        <f>VLOOKUP($C122,登録企業台帳!$A$2:$M$557,18,)</f>
        <v>#REF!</v>
      </c>
      <c r="F122" s="127" t="e">
        <f>VLOOKUP($C122,登録企業台帳!$A$2:$M$557,15,)</f>
        <v>#REF!</v>
      </c>
      <c r="G122" s="128" t="e">
        <f>VLOOKUP($C122,登録企業台帳!$A$2:$M$557,19,)</f>
        <v>#REF!</v>
      </c>
      <c r="H122" s="128" t="e">
        <f>IF(VLOOKUP($C122,登録企業台帳!$A$2:$M$557,29,)=0,"",VLOOKUP($C122,登録企業台帳!$A$2:$M$557,29,))</f>
        <v>#REF!</v>
      </c>
      <c r="I122" s="127" t="e">
        <f>IF(VLOOKUP($C122,登録企業台帳!$A$2:$M$557,17,)=0,"",VLOOKUP($C122,登録企業台帳!$A$2:$M$557,17,))</f>
        <v>#REF!</v>
      </c>
    </row>
    <row r="123" spans="1:9" s="121" customFormat="1" ht="26">
      <c r="A123" s="119">
        <v>122</v>
      </c>
      <c r="B123" s="120" t="e">
        <f>VLOOKUP($C123,登録企業台帳!$A$2:$M$557,14,)</f>
        <v>#REF!</v>
      </c>
      <c r="C123" s="122" t="str">
        <f>登録企業台帳!A105</f>
        <v>マウントワン有限会社</v>
      </c>
      <c r="D123" s="120" t="str">
        <f>VLOOKUP($C123,登録企業台帳!$A$2:$M$557,4,)</f>
        <v>700-0975</v>
      </c>
      <c r="E123" s="120" t="e">
        <f>VLOOKUP($C123,登録企業台帳!$A$2:$M$557,18,)</f>
        <v>#REF!</v>
      </c>
      <c r="F123" s="127" t="e">
        <f>VLOOKUP($C123,登録企業台帳!$A$2:$M$557,15,)</f>
        <v>#REF!</v>
      </c>
      <c r="G123" s="128" t="e">
        <f>VLOOKUP($C123,登録企業台帳!$A$2:$M$557,19,)</f>
        <v>#REF!</v>
      </c>
      <c r="H123" s="128" t="e">
        <f>IF(VLOOKUP($C123,登録企業台帳!$A$2:$M$557,29,)=0,"",VLOOKUP($C123,登録企業台帳!$A$2:$M$557,29,))</f>
        <v>#REF!</v>
      </c>
      <c r="I123" s="127" t="e">
        <f>IF(VLOOKUP($C123,登録企業台帳!$A$2:$M$557,17,)=0,"",VLOOKUP($C123,登録企業台帳!$A$2:$M$557,17,))</f>
        <v>#REF!</v>
      </c>
    </row>
    <row r="124" spans="1:9" s="121" customFormat="1">
      <c r="A124" s="119">
        <v>123</v>
      </c>
      <c r="B124" s="120" t="e">
        <f>VLOOKUP($C124,登録企業台帳!$A$2:$M$557,14,)</f>
        <v>#REF!</v>
      </c>
      <c r="C124" s="122" t="e">
        <f>#REF!</f>
        <v>#REF!</v>
      </c>
      <c r="D124" s="120" t="e">
        <f>VLOOKUP($C124,登録企業台帳!$A$2:$M$557,4,)</f>
        <v>#REF!</v>
      </c>
      <c r="E124" s="120" t="e">
        <f>VLOOKUP($C124,登録企業台帳!$A$2:$M$557,18,)</f>
        <v>#REF!</v>
      </c>
      <c r="F124" s="127" t="e">
        <f>VLOOKUP($C124,登録企業台帳!$A$2:$M$557,15,)</f>
        <v>#REF!</v>
      </c>
      <c r="G124" s="128" t="e">
        <f>VLOOKUP($C124,登録企業台帳!$A$2:$M$557,19,)</f>
        <v>#REF!</v>
      </c>
      <c r="H124" s="128" t="e">
        <f>IF(VLOOKUP($C124,登録企業台帳!$A$2:$M$557,29,)=0,"",VLOOKUP($C124,登録企業台帳!$A$2:$M$557,29,))</f>
        <v>#REF!</v>
      </c>
      <c r="I124" s="127" t="e">
        <f>IF(VLOOKUP($C124,登録企業台帳!$A$2:$M$557,17,)=0,"",VLOOKUP($C124,登録企業台帳!$A$2:$M$557,17,))</f>
        <v>#REF!</v>
      </c>
    </row>
    <row r="125" spans="1:9" s="121" customFormat="1" ht="26">
      <c r="A125" s="119">
        <v>124</v>
      </c>
      <c r="B125" s="120" t="e">
        <f>VLOOKUP($C125,登録企業台帳!$A$2:$M$557,14,)</f>
        <v>#REF!</v>
      </c>
      <c r="C125" s="122" t="str">
        <f>登録企業台帳!A106</f>
        <v>有限会社スマイルハンズ</v>
      </c>
      <c r="D125" s="120" t="str">
        <f>VLOOKUP($C125,登録企業台帳!$A$2:$M$557,4,)</f>
        <v>701-1342</v>
      </c>
      <c r="E125" s="120" t="e">
        <f>VLOOKUP($C125,登録企業台帳!$A$2:$M$557,18,)</f>
        <v>#REF!</v>
      </c>
      <c r="F125" s="127" t="e">
        <f>VLOOKUP($C125,登録企業台帳!$A$2:$M$557,15,)</f>
        <v>#REF!</v>
      </c>
      <c r="G125" s="128" t="e">
        <f>VLOOKUP($C125,登録企業台帳!$A$2:$M$557,19,)</f>
        <v>#REF!</v>
      </c>
      <c r="H125" s="128" t="e">
        <f>IF(VLOOKUP($C125,登録企業台帳!$A$2:$M$557,29,)=0,"",VLOOKUP($C125,登録企業台帳!$A$2:$M$557,29,))</f>
        <v>#REF!</v>
      </c>
      <c r="I125" s="127" t="e">
        <f>IF(VLOOKUP($C125,登録企業台帳!$A$2:$M$557,17,)=0,"",VLOOKUP($C125,登録企業台帳!$A$2:$M$557,17,))</f>
        <v>#REF!</v>
      </c>
    </row>
    <row r="126" spans="1:9" s="121" customFormat="1">
      <c r="A126" s="119">
        <v>125</v>
      </c>
      <c r="B126" s="120" t="e">
        <f>VLOOKUP($C126,登録企業台帳!$A$2:$M$557,14,)</f>
        <v>#REF!</v>
      </c>
      <c r="C126" s="122" t="e">
        <f>#REF!</f>
        <v>#REF!</v>
      </c>
      <c r="D126" s="120" t="e">
        <f>VLOOKUP($C126,登録企業台帳!$A$2:$M$557,4,)</f>
        <v>#REF!</v>
      </c>
      <c r="E126" s="120" t="e">
        <f>VLOOKUP($C126,登録企業台帳!$A$2:$M$557,18,)</f>
        <v>#REF!</v>
      </c>
      <c r="F126" s="127" t="e">
        <f>VLOOKUP($C126,登録企業台帳!$A$2:$M$557,15,)</f>
        <v>#REF!</v>
      </c>
      <c r="G126" s="128" t="e">
        <f>VLOOKUP($C126,登録企業台帳!$A$2:$M$557,19,)</f>
        <v>#REF!</v>
      </c>
      <c r="H126" s="128" t="e">
        <f>IF(VLOOKUP($C126,登録企業台帳!$A$2:$M$557,29,)=0,"",VLOOKUP($C126,登録企業台帳!$A$2:$M$557,29,))</f>
        <v>#REF!</v>
      </c>
      <c r="I126" s="127" t="e">
        <f>IF(VLOOKUP($C126,登録企業台帳!$A$2:$M$557,17,)=0,"",VLOOKUP($C126,登録企業台帳!$A$2:$M$557,17,))</f>
        <v>#REF!</v>
      </c>
    </row>
    <row r="127" spans="1:9" s="121" customFormat="1" ht="26">
      <c r="A127" s="119">
        <v>126</v>
      </c>
      <c r="B127" s="120" t="e">
        <f>VLOOKUP($C127,登録企業台帳!$A$2:$M$557,14,)</f>
        <v>#REF!</v>
      </c>
      <c r="C127" s="122" t="str">
        <f>登録企業台帳!A107</f>
        <v>株式会社アリオンシステム</v>
      </c>
      <c r="D127" s="120" t="str">
        <f>VLOOKUP($C127,登録企業台帳!$A$2:$M$557,4,)</f>
        <v>700-0904</v>
      </c>
      <c r="E127" s="120" t="e">
        <f>VLOOKUP($C127,登録企業台帳!$A$2:$M$557,18,)</f>
        <v>#REF!</v>
      </c>
      <c r="F127" s="127" t="e">
        <f>VLOOKUP($C127,登録企業台帳!$A$2:$M$557,15,)</f>
        <v>#REF!</v>
      </c>
      <c r="G127" s="128" t="e">
        <f>VLOOKUP($C127,登録企業台帳!$A$2:$M$557,19,)</f>
        <v>#REF!</v>
      </c>
      <c r="H127" s="128" t="e">
        <f>IF(VLOOKUP($C127,登録企業台帳!$A$2:$M$557,29,)=0,"",VLOOKUP($C127,登録企業台帳!$A$2:$M$557,29,))</f>
        <v>#REF!</v>
      </c>
      <c r="I127" s="127" t="e">
        <f>IF(VLOOKUP($C127,登録企業台帳!$A$2:$M$557,17,)=0,"",VLOOKUP($C127,登録企業台帳!$A$2:$M$557,17,))</f>
        <v>#REF!</v>
      </c>
    </row>
    <row r="128" spans="1:9" s="121" customFormat="1" ht="39">
      <c r="A128" s="119">
        <v>127</v>
      </c>
      <c r="B128" s="120" t="e">
        <f>VLOOKUP($C128,登録企業台帳!$A$2:$M$557,14,)</f>
        <v>#REF!</v>
      </c>
      <c r="C128" s="122" t="str">
        <f>登録企業台帳!A108</f>
        <v>有限会社オカヤマウェルフェアサービス</v>
      </c>
      <c r="D128" s="120" t="str">
        <f>VLOOKUP($C128,登録企業台帳!$A$2:$M$557,4,)</f>
        <v>702-8031</v>
      </c>
      <c r="E128" s="120" t="e">
        <f>VLOOKUP($C128,登録企業台帳!$A$2:$M$557,18,)</f>
        <v>#REF!</v>
      </c>
      <c r="F128" s="127" t="e">
        <f>VLOOKUP($C128,登録企業台帳!$A$2:$M$557,15,)</f>
        <v>#REF!</v>
      </c>
      <c r="G128" s="128" t="e">
        <f>VLOOKUP($C128,登録企業台帳!$A$2:$M$557,19,)</f>
        <v>#REF!</v>
      </c>
      <c r="H128" s="128" t="e">
        <f>IF(VLOOKUP($C128,登録企業台帳!$A$2:$M$557,29,)=0,"",VLOOKUP($C128,登録企業台帳!$A$2:$M$557,29,))</f>
        <v>#REF!</v>
      </c>
      <c r="I128" s="127" t="e">
        <f>IF(VLOOKUP($C128,登録企業台帳!$A$2:$M$557,17,)=0,"",VLOOKUP($C128,登録企業台帳!$A$2:$M$557,17,))</f>
        <v>#REF!</v>
      </c>
    </row>
    <row r="129" spans="1:9" s="121" customFormat="1" ht="26">
      <c r="A129" s="119">
        <v>128</v>
      </c>
      <c r="B129" s="120" t="e">
        <f>VLOOKUP($C129,登録企業台帳!$A$2:$M$557,14,)</f>
        <v>#REF!</v>
      </c>
      <c r="C129" s="122" t="str">
        <f>登録企業台帳!A109</f>
        <v>有限会社ハートサプライ</v>
      </c>
      <c r="D129" s="120" t="str">
        <f>VLOOKUP($C129,登録企業台帳!$A$2:$M$557,4,)</f>
        <v>709-0632</v>
      </c>
      <c r="E129" s="120" t="e">
        <f>VLOOKUP($C129,登録企業台帳!$A$2:$M$557,18,)</f>
        <v>#REF!</v>
      </c>
      <c r="F129" s="127" t="e">
        <f>VLOOKUP($C129,登録企業台帳!$A$2:$M$557,15,)</f>
        <v>#REF!</v>
      </c>
      <c r="G129" s="128" t="e">
        <f>VLOOKUP($C129,登録企業台帳!$A$2:$M$557,19,)</f>
        <v>#REF!</v>
      </c>
      <c r="H129" s="128" t="e">
        <f>IF(VLOOKUP($C129,登録企業台帳!$A$2:$M$557,29,)=0,"",VLOOKUP($C129,登録企業台帳!$A$2:$M$557,29,))</f>
        <v>#REF!</v>
      </c>
      <c r="I129" s="127" t="e">
        <f>IF(VLOOKUP($C129,登録企業台帳!$A$2:$M$557,17,)=0,"",VLOOKUP($C129,登録企業台帳!$A$2:$M$557,17,))</f>
        <v>#REF!</v>
      </c>
    </row>
    <row r="130" spans="1:9" s="121" customFormat="1" ht="52">
      <c r="A130" s="119">
        <v>129</v>
      </c>
      <c r="B130" s="120" t="e">
        <f>VLOOKUP($C130,登録企業台帳!$A$2:$M$557,14,)</f>
        <v>#REF!</v>
      </c>
      <c r="C130" s="122" t="str">
        <f>登録企業台帳!A110</f>
        <v>医療法人創生会　渡辺胃腸科外科病院</v>
      </c>
      <c r="D130" s="120" t="str">
        <f>VLOOKUP($C130,登録企業台帳!$A$2:$M$557,4,)</f>
        <v>713-8101</v>
      </c>
      <c r="E130" s="120" t="e">
        <f>VLOOKUP($C130,登録企業台帳!$A$2:$M$557,18,)</f>
        <v>#REF!</v>
      </c>
      <c r="F130" s="127" t="e">
        <f>VLOOKUP($C130,登録企業台帳!$A$2:$M$557,15,)</f>
        <v>#REF!</v>
      </c>
      <c r="G130" s="128" t="e">
        <f>VLOOKUP($C130,登録企業台帳!$A$2:$M$557,19,)</f>
        <v>#REF!</v>
      </c>
      <c r="H130" s="128" t="e">
        <f>IF(VLOOKUP($C130,登録企業台帳!$A$2:$M$557,29,)=0,"",VLOOKUP($C130,登録企業台帳!$A$2:$M$557,29,))</f>
        <v>#REF!</v>
      </c>
      <c r="I130" s="131" t="s">
        <v>2018</v>
      </c>
    </row>
    <row r="131" spans="1:9" s="121" customFormat="1" ht="26">
      <c r="A131" s="119">
        <v>130</v>
      </c>
      <c r="B131" s="120" t="e">
        <f>VLOOKUP($C131,登録企業台帳!$A$2:$M$557,14,)</f>
        <v>#REF!</v>
      </c>
      <c r="C131" s="122" t="str">
        <f>登録企業台帳!A111</f>
        <v>有限会社中島鈑金塗装</v>
      </c>
      <c r="D131" s="120" t="str">
        <f>VLOOKUP($C131,登録企業台帳!$A$2:$M$557,4,)</f>
        <v>710-0251</v>
      </c>
      <c r="E131" s="120" t="e">
        <f>VLOOKUP($C131,登録企業台帳!$A$2:$M$557,18,)</f>
        <v>#REF!</v>
      </c>
      <c r="F131" s="127" t="e">
        <f>VLOOKUP($C131,登録企業台帳!$A$2:$M$557,15,)</f>
        <v>#REF!</v>
      </c>
      <c r="G131" s="128" t="e">
        <f>VLOOKUP($C131,登録企業台帳!$A$2:$M$557,19,)</f>
        <v>#REF!</v>
      </c>
      <c r="H131" s="128" t="e">
        <f>IF(VLOOKUP($C131,登録企業台帳!$A$2:$M$557,29,)=0,"",VLOOKUP($C131,登録企業台帳!$A$2:$M$557,29,))</f>
        <v>#REF!</v>
      </c>
      <c r="I131" s="127" t="e">
        <f>IF(VLOOKUP($C131,登録企業台帳!$A$2:$M$557,17,)=0,"",VLOOKUP($C131,登録企業台帳!$A$2:$M$557,17,))</f>
        <v>#REF!</v>
      </c>
    </row>
    <row r="132" spans="1:9" s="121" customFormat="1" ht="26">
      <c r="A132" s="119">
        <v>131</v>
      </c>
      <c r="B132" s="120" t="e">
        <f>VLOOKUP($C132,登録企業台帳!$A$2:$M$557,14,)</f>
        <v>#REF!</v>
      </c>
      <c r="C132" s="122" t="str">
        <f>登録企業台帳!A112</f>
        <v>アイピーシステム株式会社</v>
      </c>
      <c r="D132" s="120" t="str">
        <f>VLOOKUP($C132,登録企業台帳!$A$2:$M$557,4,)</f>
        <v>700-0962</v>
      </c>
      <c r="E132" s="120" t="e">
        <f>VLOOKUP($C132,登録企業台帳!$A$2:$M$557,18,)</f>
        <v>#REF!</v>
      </c>
      <c r="F132" s="127" t="e">
        <f>VLOOKUP($C132,登録企業台帳!$A$2:$M$557,15,)</f>
        <v>#REF!</v>
      </c>
      <c r="G132" s="128" t="e">
        <f>VLOOKUP($C132,登録企業台帳!$A$2:$M$557,19,)</f>
        <v>#REF!</v>
      </c>
      <c r="H132" s="128" t="e">
        <f>IF(VLOOKUP($C132,登録企業台帳!$A$2:$M$557,29,)=0,"",VLOOKUP($C132,登録企業台帳!$A$2:$M$557,29,))</f>
        <v>#REF!</v>
      </c>
      <c r="I132" s="127" t="e">
        <f>IF(VLOOKUP($C132,登録企業台帳!$A$2:$M$557,17,)=0,"",VLOOKUP($C132,登録企業台帳!$A$2:$M$557,17,))</f>
        <v>#REF!</v>
      </c>
    </row>
    <row r="133" spans="1:9" s="121" customFormat="1">
      <c r="A133" s="119">
        <v>132</v>
      </c>
      <c r="B133" s="120" t="e">
        <f>VLOOKUP($C133,登録企業台帳!$A$2:$M$557,14,)</f>
        <v>#REF!</v>
      </c>
      <c r="C133" s="122" t="str">
        <f>登録企業台帳!A113</f>
        <v>株式会社藤和</v>
      </c>
      <c r="D133" s="120" t="str">
        <f>VLOOKUP($C133,登録企業台帳!$A$2:$M$557,4,)</f>
        <v>706-0001</v>
      </c>
      <c r="E133" s="120" t="e">
        <f>VLOOKUP($C133,登録企業台帳!$A$2:$M$557,18,)</f>
        <v>#REF!</v>
      </c>
      <c r="F133" s="127" t="e">
        <f>VLOOKUP($C133,登録企業台帳!$A$2:$M$557,15,)</f>
        <v>#REF!</v>
      </c>
      <c r="G133" s="128" t="e">
        <f>VLOOKUP($C133,登録企業台帳!$A$2:$M$557,19,)</f>
        <v>#REF!</v>
      </c>
      <c r="H133" s="128" t="e">
        <f>IF(VLOOKUP($C133,登録企業台帳!$A$2:$M$557,29,)=0,"",VLOOKUP($C133,登録企業台帳!$A$2:$M$557,29,))</f>
        <v>#REF!</v>
      </c>
      <c r="I133" s="127" t="e">
        <f>IF(VLOOKUP($C133,登録企業台帳!$A$2:$M$557,17,)=0,"",VLOOKUP($C133,登録企業台帳!$A$2:$M$557,17,))</f>
        <v>#REF!</v>
      </c>
    </row>
    <row r="134" spans="1:9" s="121" customFormat="1" ht="26">
      <c r="A134" s="119">
        <v>133</v>
      </c>
      <c r="B134" s="120" t="e">
        <f>VLOOKUP($C134,登録企業台帳!$A$2:$M$557,14,)</f>
        <v>#REF!</v>
      </c>
      <c r="C134" s="122" t="str">
        <f>登録企業台帳!A114</f>
        <v>株式会社岩藤工務店</v>
      </c>
      <c r="D134" s="120" t="str">
        <f>VLOOKUP($C134,登録企業台帳!$A$2:$M$557,4,)</f>
        <v>709-0802</v>
      </c>
      <c r="E134" s="120" t="e">
        <f>VLOOKUP($C134,登録企業台帳!$A$2:$M$557,18,)</f>
        <v>#REF!</v>
      </c>
      <c r="F134" s="127" t="e">
        <f>VLOOKUP($C134,登録企業台帳!$A$2:$M$557,15,)</f>
        <v>#REF!</v>
      </c>
      <c r="G134" s="128" t="e">
        <f>VLOOKUP($C134,登録企業台帳!$A$2:$M$557,19,)</f>
        <v>#REF!</v>
      </c>
      <c r="H134" s="128" t="e">
        <f>IF(VLOOKUP($C134,登録企業台帳!$A$2:$M$557,29,)=0,"",VLOOKUP($C134,登録企業台帳!$A$2:$M$557,29,))</f>
        <v>#REF!</v>
      </c>
      <c r="I134" s="127" t="e">
        <f>IF(VLOOKUP($C134,登録企業台帳!$A$2:$M$557,17,)=0,"",VLOOKUP($C134,登録企業台帳!$A$2:$M$557,17,))</f>
        <v>#REF!</v>
      </c>
    </row>
    <row r="135" spans="1:9" s="121" customFormat="1">
      <c r="A135" s="119">
        <v>134</v>
      </c>
      <c r="B135" s="120" t="e">
        <f>VLOOKUP($C135,登録企業台帳!$A$2:$M$557,14,)</f>
        <v>#REF!</v>
      </c>
      <c r="C135" s="122" t="str">
        <f>登録企業台帳!A115</f>
        <v>有限会社平翠軒</v>
      </c>
      <c r="D135" s="120" t="str">
        <f>VLOOKUP($C135,登録企業台帳!$A$2:$M$557,4,)</f>
        <v>710-0054</v>
      </c>
      <c r="E135" s="120" t="e">
        <f>VLOOKUP($C135,登録企業台帳!$A$2:$M$557,18,)</f>
        <v>#REF!</v>
      </c>
      <c r="F135" s="127" t="e">
        <f>VLOOKUP($C135,登録企業台帳!$A$2:$M$557,15,)</f>
        <v>#REF!</v>
      </c>
      <c r="G135" s="128" t="e">
        <f>VLOOKUP($C135,登録企業台帳!$A$2:$M$557,19,)</f>
        <v>#REF!</v>
      </c>
      <c r="H135" s="128" t="e">
        <f>IF(VLOOKUP($C135,登録企業台帳!$A$2:$M$557,29,)=0,"",VLOOKUP($C135,登録企業台帳!$A$2:$M$557,29,))</f>
        <v>#REF!</v>
      </c>
      <c r="I135" s="127" t="e">
        <f>IF(VLOOKUP($C135,登録企業台帳!$A$2:$M$557,17,)=0,"",VLOOKUP($C135,登録企業台帳!$A$2:$M$557,17,))</f>
        <v>#REF!</v>
      </c>
    </row>
    <row r="136" spans="1:9" s="121" customFormat="1" ht="26">
      <c r="A136" s="119">
        <v>135</v>
      </c>
      <c r="B136" s="120" t="e">
        <f>VLOOKUP($C136,登録企業台帳!$A$2:$M$557,14,)</f>
        <v>#REF!</v>
      </c>
      <c r="C136" s="122" t="str">
        <f>登録企業台帳!A116</f>
        <v>有限会社エンビジョン</v>
      </c>
      <c r="D136" s="120" t="str">
        <f>VLOOKUP($C136,登録企業台帳!$A$2:$M$557,4,)</f>
        <v>709-0632</v>
      </c>
      <c r="E136" s="120" t="e">
        <f>VLOOKUP($C136,登録企業台帳!$A$2:$M$557,18,)</f>
        <v>#REF!</v>
      </c>
      <c r="F136" s="127" t="e">
        <f>VLOOKUP($C136,登録企業台帳!$A$2:$M$557,15,)</f>
        <v>#REF!</v>
      </c>
      <c r="G136" s="128" t="e">
        <f>VLOOKUP($C136,登録企業台帳!$A$2:$M$557,19,)</f>
        <v>#REF!</v>
      </c>
      <c r="H136" s="128" t="e">
        <f>IF(VLOOKUP($C136,登録企業台帳!$A$2:$M$557,29,)=0,"",VLOOKUP($C136,登録企業台帳!$A$2:$M$557,29,))</f>
        <v>#REF!</v>
      </c>
      <c r="I136" s="127" t="e">
        <f>IF(VLOOKUP($C136,登録企業台帳!$A$2:$M$557,17,)=0,"",VLOOKUP($C136,登録企業台帳!$A$2:$M$557,17,))</f>
        <v>#REF!</v>
      </c>
    </row>
    <row r="137" spans="1:9" s="121" customFormat="1" ht="26">
      <c r="A137" s="119">
        <v>136</v>
      </c>
      <c r="B137" s="120" t="e">
        <f>VLOOKUP($C137,登録企業台帳!$A$2:$M$557,14,)</f>
        <v>#REF!</v>
      </c>
      <c r="C137" s="122" t="str">
        <f>登録企業台帳!A117</f>
        <v>アイアイホーム株式会社</v>
      </c>
      <c r="D137" s="120" t="str">
        <f>VLOOKUP($C137,登録企業台帳!$A$2:$M$557,4,)</f>
        <v>700-0821</v>
      </c>
      <c r="E137" s="120" t="e">
        <f>VLOOKUP($C137,登録企業台帳!$A$2:$M$557,18,)</f>
        <v>#REF!</v>
      </c>
      <c r="F137" s="127" t="e">
        <f>VLOOKUP($C137,登録企業台帳!$A$2:$M$557,15,)</f>
        <v>#REF!</v>
      </c>
      <c r="G137" s="128" t="e">
        <f>VLOOKUP($C137,登録企業台帳!$A$2:$M$557,19,)</f>
        <v>#REF!</v>
      </c>
      <c r="H137" s="128" t="e">
        <f>IF(VLOOKUP($C137,登録企業台帳!$A$2:$M$557,29,)=0,"",VLOOKUP($C137,登録企業台帳!$A$2:$M$557,29,))</f>
        <v>#REF!</v>
      </c>
      <c r="I137" s="127" t="e">
        <f>IF(VLOOKUP($C137,登録企業台帳!$A$2:$M$557,17,)=0,"",VLOOKUP($C137,登録企業台帳!$A$2:$M$557,17,))</f>
        <v>#REF!</v>
      </c>
    </row>
    <row r="138" spans="1:9" s="121" customFormat="1">
      <c r="A138" s="119">
        <v>137</v>
      </c>
      <c r="B138" s="120" t="e">
        <f>VLOOKUP($C138,登録企業台帳!$A$2:$M$557,14,)</f>
        <v>#REF!</v>
      </c>
      <c r="C138" s="122" t="str">
        <f>登録企業台帳!A118</f>
        <v>株式会社中山開発</v>
      </c>
      <c r="D138" s="120" t="str">
        <f>VLOOKUP($C138,登録企業台帳!$A$2:$M$557,4,)</f>
        <v>704-8192</v>
      </c>
      <c r="E138" s="120" t="e">
        <f>VLOOKUP($C138,登録企業台帳!$A$2:$M$557,18,)</f>
        <v>#REF!</v>
      </c>
      <c r="F138" s="127" t="e">
        <f>VLOOKUP($C138,登録企業台帳!$A$2:$M$557,15,)</f>
        <v>#REF!</v>
      </c>
      <c r="G138" s="128" t="e">
        <f>VLOOKUP($C138,登録企業台帳!$A$2:$M$557,19,)</f>
        <v>#REF!</v>
      </c>
      <c r="H138" s="128" t="e">
        <f>IF(VLOOKUP($C138,登録企業台帳!$A$2:$M$557,29,)=0,"",VLOOKUP($C138,登録企業台帳!$A$2:$M$557,29,))</f>
        <v>#REF!</v>
      </c>
      <c r="I138" s="127" t="e">
        <f>IF(VLOOKUP($C138,登録企業台帳!$A$2:$M$557,17,)=0,"",VLOOKUP($C138,登録企業台帳!$A$2:$M$557,17,))</f>
        <v>#REF!</v>
      </c>
    </row>
    <row r="139" spans="1:9" s="121" customFormat="1" ht="39">
      <c r="A139" s="119">
        <v>138</v>
      </c>
      <c r="B139" s="120" t="e">
        <f>VLOOKUP($C139,登録企業台帳!$A$2:$M$557,14,)</f>
        <v>#REF!</v>
      </c>
      <c r="C139" s="122" t="str">
        <f>登録企業台帳!A119</f>
        <v>株式会社プログレス</v>
      </c>
      <c r="D139" s="120" t="str">
        <f>VLOOKUP($C139,登録企業台帳!$A$2:$M$557,4,)</f>
        <v>701-4241</v>
      </c>
      <c r="E139" s="120" t="e">
        <f>VLOOKUP($C139,登録企業台帳!$A$2:$M$557,18,)</f>
        <v>#REF!</v>
      </c>
      <c r="F139" s="127" t="e">
        <f>VLOOKUP($C139,登録企業台帳!$A$2:$M$557,15,)</f>
        <v>#REF!</v>
      </c>
      <c r="G139" s="128" t="e">
        <f>VLOOKUP($C139,登録企業台帳!$A$2:$M$557,19,)</f>
        <v>#REF!</v>
      </c>
      <c r="H139" s="128" t="e">
        <f>IF(VLOOKUP($C139,登録企業台帳!$A$2:$M$557,29,)=0,"",VLOOKUP($C139,登録企業台帳!$A$2:$M$557,29,))</f>
        <v>#REF!</v>
      </c>
      <c r="I139" s="127" t="e">
        <f>IF(VLOOKUP($C139,登録企業台帳!$A$2:$M$557,17,)=0,"",VLOOKUP($C139,登録企業台帳!$A$2:$M$557,17,))</f>
        <v>#REF!</v>
      </c>
    </row>
    <row r="140" spans="1:9" s="121" customFormat="1" ht="39">
      <c r="A140" s="119">
        <v>139</v>
      </c>
      <c r="B140" s="120" t="e">
        <f>VLOOKUP($C140,登録企業台帳!$A$2:$M$557,14,)</f>
        <v>#REF!</v>
      </c>
      <c r="C140" s="122" t="str">
        <f>登録企業台帳!A120</f>
        <v>株式会社ネクスト</v>
      </c>
      <c r="D140" s="120" t="str">
        <f>VLOOKUP($C140,登録企業台帳!$A$2:$M$557,4,)</f>
        <v>704-8191</v>
      </c>
      <c r="E140" s="120" t="e">
        <f>VLOOKUP($C140,登録企業台帳!$A$2:$M$557,18,)</f>
        <v>#REF!</v>
      </c>
      <c r="F140" s="127" t="e">
        <f>VLOOKUP($C140,登録企業台帳!$A$2:$M$557,15,)</f>
        <v>#REF!</v>
      </c>
      <c r="G140" s="128" t="e">
        <f>VLOOKUP($C140,登録企業台帳!$A$2:$M$557,19,)</f>
        <v>#REF!</v>
      </c>
      <c r="H140" s="128" t="e">
        <f>IF(VLOOKUP($C140,登録企業台帳!$A$2:$M$557,29,)=0,"",VLOOKUP($C140,登録企業台帳!$A$2:$M$557,29,))</f>
        <v>#REF!</v>
      </c>
      <c r="I140" s="127" t="e">
        <f>IF(VLOOKUP($C140,登録企業台帳!$A$2:$M$557,17,)=0,"",VLOOKUP($C140,登録企業台帳!$A$2:$M$557,17,))</f>
        <v>#REF!</v>
      </c>
    </row>
    <row r="141" spans="1:9" s="121" customFormat="1">
      <c r="A141" s="119">
        <v>140</v>
      </c>
      <c r="B141" s="120" t="e">
        <f>VLOOKUP($C141,登録企業台帳!$A$2:$M$557,14,)</f>
        <v>#REF!</v>
      </c>
      <c r="C141" s="122" t="e">
        <f>登録企業台帳!#REF!</f>
        <v>#REF!</v>
      </c>
      <c r="D141" s="120" t="e">
        <f>VLOOKUP($C141,登録企業台帳!$A$2:$M$557,4,)</f>
        <v>#REF!</v>
      </c>
      <c r="E141" s="120" t="e">
        <f>VLOOKUP($C141,登録企業台帳!$A$2:$M$557,18,)</f>
        <v>#REF!</v>
      </c>
      <c r="F141" s="127" t="e">
        <f>VLOOKUP($C141,登録企業台帳!$A$2:$M$557,15,)</f>
        <v>#REF!</v>
      </c>
      <c r="G141" s="128" t="e">
        <f>VLOOKUP($C141,登録企業台帳!$A$2:$M$557,19,)</f>
        <v>#REF!</v>
      </c>
      <c r="H141" s="128" t="e">
        <f>IF(VLOOKUP($C141,登録企業台帳!$A$2:$M$557,29,)=0,"",VLOOKUP($C141,登録企業台帳!$A$2:$M$557,29,))</f>
        <v>#REF!</v>
      </c>
      <c r="I141" s="127" t="e">
        <f>IF(VLOOKUP($C141,登録企業台帳!$A$2:$M$557,17,)=0,"",VLOOKUP($C141,登録企業台帳!$A$2:$M$557,17,))</f>
        <v>#REF!</v>
      </c>
    </row>
    <row r="142" spans="1:9" s="121" customFormat="1">
      <c r="A142" s="119">
        <v>141</v>
      </c>
      <c r="B142" s="120" t="e">
        <f>VLOOKUP($C142,登録企業台帳!$A$2:$M$557,14,)</f>
        <v>#REF!</v>
      </c>
      <c r="C142" s="122" t="e">
        <f>登録企業台帳!#REF!</f>
        <v>#REF!</v>
      </c>
      <c r="D142" s="120" t="e">
        <f>VLOOKUP($C142,登録企業台帳!$A$2:$M$557,4,)</f>
        <v>#REF!</v>
      </c>
      <c r="E142" s="120" t="e">
        <f>VLOOKUP($C142,登録企業台帳!$A$2:$M$557,18,)</f>
        <v>#REF!</v>
      </c>
      <c r="F142" s="127" t="e">
        <f>VLOOKUP($C142,登録企業台帳!$A$2:$M$557,15,)</f>
        <v>#REF!</v>
      </c>
      <c r="G142" s="128" t="e">
        <f>VLOOKUP($C142,登録企業台帳!$A$2:$M$557,19,)</f>
        <v>#REF!</v>
      </c>
      <c r="H142" s="128" t="e">
        <f>IF(VLOOKUP($C142,登録企業台帳!$A$2:$M$557,29,)=0,"",VLOOKUP($C142,登録企業台帳!$A$2:$M$557,29,))</f>
        <v>#REF!</v>
      </c>
      <c r="I142" s="127" t="e">
        <f>IF(VLOOKUP($C142,登録企業台帳!$A$2:$M$557,17,)=0,"",VLOOKUP($C142,登録企業台帳!$A$2:$M$557,17,))</f>
        <v>#REF!</v>
      </c>
    </row>
    <row r="143" spans="1:9" s="121" customFormat="1">
      <c r="A143" s="119">
        <v>142</v>
      </c>
      <c r="B143" s="120" t="e">
        <f>VLOOKUP($C143,登録企業台帳!$A$2:$M$557,14,)</f>
        <v>#REF!</v>
      </c>
      <c r="C143" s="122" t="str">
        <f>登録企業台帳!A121</f>
        <v>有限会社コドモ館</v>
      </c>
      <c r="D143" s="120" t="str">
        <f>VLOOKUP($C143,登録企業台帳!$A$2:$M$557,4,)</f>
        <v>711-0921</v>
      </c>
      <c r="E143" s="120" t="e">
        <f>VLOOKUP($C143,登録企業台帳!$A$2:$M$557,18,)</f>
        <v>#REF!</v>
      </c>
      <c r="F143" s="127" t="e">
        <f>VLOOKUP($C143,登録企業台帳!$A$2:$M$557,15,)</f>
        <v>#REF!</v>
      </c>
      <c r="G143" s="128" t="e">
        <f>VLOOKUP($C143,登録企業台帳!$A$2:$M$557,19,)</f>
        <v>#REF!</v>
      </c>
      <c r="H143" s="128" t="e">
        <f>IF(VLOOKUP($C143,登録企業台帳!$A$2:$M$557,29,)=0,"",VLOOKUP($C143,登録企業台帳!$A$2:$M$557,29,))</f>
        <v>#REF!</v>
      </c>
      <c r="I143" s="127" t="e">
        <f>IF(VLOOKUP($C143,登録企業台帳!$A$2:$M$557,17,)=0,"",VLOOKUP($C143,登録企業台帳!$A$2:$M$557,17,))</f>
        <v>#REF!</v>
      </c>
    </row>
    <row r="144" spans="1:9" s="121" customFormat="1">
      <c r="A144" s="119">
        <v>143</v>
      </c>
      <c r="B144" s="120" t="e">
        <f>VLOOKUP($C144,登録企業台帳!$A$2:$M$557,14,)</f>
        <v>#REF!</v>
      </c>
      <c r="C144" s="122" t="e">
        <f>登録企業台帳!#REF!</f>
        <v>#REF!</v>
      </c>
      <c r="D144" s="120" t="e">
        <f>VLOOKUP($C144,登録企業台帳!$A$2:$M$557,4,)</f>
        <v>#REF!</v>
      </c>
      <c r="E144" s="120" t="e">
        <f>VLOOKUP($C144,登録企業台帳!$A$2:$M$557,18,)</f>
        <v>#REF!</v>
      </c>
      <c r="F144" s="127" t="e">
        <f>VLOOKUP($C144,登録企業台帳!$A$2:$M$557,15,)</f>
        <v>#REF!</v>
      </c>
      <c r="G144" s="128" t="e">
        <f>VLOOKUP($C144,登録企業台帳!$A$2:$M$557,19,)</f>
        <v>#REF!</v>
      </c>
      <c r="H144" s="128" t="e">
        <f>IF(VLOOKUP($C144,登録企業台帳!$A$2:$M$557,29,)=0,"",VLOOKUP($C144,登録企業台帳!$A$2:$M$557,29,))</f>
        <v>#REF!</v>
      </c>
      <c r="I144" s="127" t="e">
        <f>IF(VLOOKUP($C144,登録企業台帳!$A$2:$M$557,17,)=0,"",VLOOKUP($C144,登録企業台帳!$A$2:$M$557,17,))</f>
        <v>#REF!</v>
      </c>
    </row>
    <row r="145" spans="1:9" s="121" customFormat="1" ht="26">
      <c r="A145" s="119">
        <v>144</v>
      </c>
      <c r="B145" s="120" t="e">
        <f>VLOOKUP($C145,登録企業台帳!$A$2:$M$557,14,)</f>
        <v>#REF!</v>
      </c>
      <c r="C145" s="122" t="str">
        <f>登録企業台帳!A122</f>
        <v>株式会社太陽コーポレーション</v>
      </c>
      <c r="D145" s="120" t="str">
        <f>VLOOKUP($C145,登録企業台帳!$A$2:$M$557,4,)</f>
        <v>709-0442</v>
      </c>
      <c r="E145" s="120" t="e">
        <f>VLOOKUP($C145,登録企業台帳!$A$2:$M$557,18,)</f>
        <v>#REF!</v>
      </c>
      <c r="F145" s="127" t="e">
        <f>VLOOKUP($C145,登録企業台帳!$A$2:$M$557,15,)</f>
        <v>#REF!</v>
      </c>
      <c r="G145" s="128" t="e">
        <f>VLOOKUP($C145,登録企業台帳!$A$2:$M$557,19,)</f>
        <v>#REF!</v>
      </c>
      <c r="H145" s="128" t="e">
        <f>IF(VLOOKUP($C145,登録企業台帳!$A$2:$M$557,29,)=0,"",VLOOKUP($C145,登録企業台帳!$A$2:$M$557,29,))</f>
        <v>#REF!</v>
      </c>
      <c r="I145" s="127" t="e">
        <f>IF(VLOOKUP($C145,登録企業台帳!$A$2:$M$557,17,)=0,"",VLOOKUP($C145,登録企業台帳!$A$2:$M$557,17,))</f>
        <v>#REF!</v>
      </c>
    </row>
    <row r="146" spans="1:9" s="121" customFormat="1">
      <c r="A146" s="119">
        <v>145</v>
      </c>
      <c r="B146" s="120" t="e">
        <f>VLOOKUP($C146,登録企業台帳!$A$2:$M$557,14,)</f>
        <v>#REF!</v>
      </c>
      <c r="C146" s="122" t="str">
        <f>登録企業台帳!A123</f>
        <v>太陽窓業株式会社</v>
      </c>
      <c r="D146" s="120" t="str">
        <f>VLOOKUP($C146,登録企業台帳!$A$2:$M$557,4,)</f>
        <v>701-1334</v>
      </c>
      <c r="E146" s="120" t="e">
        <f>VLOOKUP($C146,登録企業台帳!$A$2:$M$557,18,)</f>
        <v>#REF!</v>
      </c>
      <c r="F146" s="127" t="e">
        <f>VLOOKUP($C146,登録企業台帳!$A$2:$M$557,15,)</f>
        <v>#REF!</v>
      </c>
      <c r="G146" s="128" t="e">
        <f>VLOOKUP($C146,登録企業台帳!$A$2:$M$557,19,)</f>
        <v>#REF!</v>
      </c>
      <c r="H146" s="128" t="e">
        <f>IF(VLOOKUP($C146,登録企業台帳!$A$2:$M$557,29,)=0,"",VLOOKUP($C146,登録企業台帳!$A$2:$M$557,29,))</f>
        <v>#REF!</v>
      </c>
      <c r="I146" s="127" t="e">
        <f>IF(VLOOKUP($C146,登録企業台帳!$A$2:$M$557,17,)=0,"",VLOOKUP($C146,登録企業台帳!$A$2:$M$557,17,))</f>
        <v>#REF!</v>
      </c>
    </row>
    <row r="147" spans="1:9" s="121" customFormat="1" ht="26">
      <c r="A147" s="119">
        <v>146</v>
      </c>
      <c r="B147" s="120" t="e">
        <f>VLOOKUP($C147,登録企業台帳!$A$2:$M$557,14,)</f>
        <v>#REF!</v>
      </c>
      <c r="C147" s="122" t="str">
        <f>登録企業台帳!A124</f>
        <v>有限会社スマイルクリーン</v>
      </c>
      <c r="D147" s="120" t="str">
        <f>VLOOKUP($C147,登録企業台帳!$A$2:$M$557,4,)</f>
        <v>700-0975</v>
      </c>
      <c r="E147" s="120" t="e">
        <f>VLOOKUP($C147,登録企業台帳!$A$2:$M$557,18,)</f>
        <v>#REF!</v>
      </c>
      <c r="F147" s="127" t="e">
        <f>VLOOKUP($C147,登録企業台帳!$A$2:$M$557,15,)</f>
        <v>#REF!</v>
      </c>
      <c r="G147" s="128" t="e">
        <f>VLOOKUP($C147,登録企業台帳!$A$2:$M$557,19,)</f>
        <v>#REF!</v>
      </c>
      <c r="H147" s="128" t="e">
        <f>IF(VLOOKUP($C147,登録企業台帳!$A$2:$M$557,29,)=0,"",VLOOKUP($C147,登録企業台帳!$A$2:$M$557,29,))</f>
        <v>#REF!</v>
      </c>
      <c r="I147" s="127" t="e">
        <f>IF(VLOOKUP($C147,登録企業台帳!$A$2:$M$557,17,)=0,"",VLOOKUP($C147,登録企業台帳!$A$2:$M$557,17,))</f>
        <v>#REF!</v>
      </c>
    </row>
    <row r="148" spans="1:9" s="121" customFormat="1" ht="26">
      <c r="A148" s="119">
        <v>147</v>
      </c>
      <c r="B148" s="120" t="e">
        <f>VLOOKUP($C148,登録企業台帳!$A$2:$M$557,14,)</f>
        <v>#REF!</v>
      </c>
      <c r="C148" s="122" t="str">
        <f>登録企業台帳!A125</f>
        <v>岡山技研工業株式会社</v>
      </c>
      <c r="D148" s="120" t="str">
        <f>VLOOKUP($C148,登録企業台帳!$A$2:$M$557,4,)</f>
        <v>709-0451</v>
      </c>
      <c r="E148" s="120" t="e">
        <f>VLOOKUP($C148,登録企業台帳!$A$2:$M$557,18,)</f>
        <v>#REF!</v>
      </c>
      <c r="F148" s="127" t="e">
        <f>VLOOKUP($C148,登録企業台帳!$A$2:$M$557,15,)</f>
        <v>#REF!</v>
      </c>
      <c r="G148" s="128" t="e">
        <f>VLOOKUP($C148,登録企業台帳!$A$2:$M$557,19,)</f>
        <v>#REF!</v>
      </c>
      <c r="H148" s="128" t="e">
        <f>IF(VLOOKUP($C148,登録企業台帳!$A$2:$M$557,29,)=0,"",VLOOKUP($C148,登録企業台帳!$A$2:$M$557,29,))</f>
        <v>#REF!</v>
      </c>
      <c r="I148" s="127" t="e">
        <f>IF(VLOOKUP($C148,登録企業台帳!$A$2:$M$557,17,)=0,"",VLOOKUP($C148,登録企業台帳!$A$2:$M$557,17,))</f>
        <v>#REF!</v>
      </c>
    </row>
    <row r="149" spans="1:9" s="121" customFormat="1">
      <c r="A149" s="119">
        <v>148</v>
      </c>
      <c r="B149" s="120" t="e">
        <f>VLOOKUP($C149,登録企業台帳!$A$2:$M$557,14,)</f>
        <v>#REF!</v>
      </c>
      <c r="C149" s="122" t="e">
        <f>登録企業台帳!#REF!</f>
        <v>#REF!</v>
      </c>
      <c r="D149" s="120" t="e">
        <f>VLOOKUP($C149,登録企業台帳!$A$2:$M$557,4,)</f>
        <v>#REF!</v>
      </c>
      <c r="E149" s="120" t="e">
        <f>VLOOKUP($C149,登録企業台帳!$A$2:$M$557,18,)</f>
        <v>#REF!</v>
      </c>
      <c r="F149" s="127" t="e">
        <f>VLOOKUP($C149,登録企業台帳!$A$2:$M$557,15,)</f>
        <v>#REF!</v>
      </c>
      <c r="G149" s="128" t="e">
        <f>VLOOKUP($C149,登録企業台帳!$A$2:$M$557,19,)</f>
        <v>#REF!</v>
      </c>
      <c r="H149" s="128" t="e">
        <f>IF(VLOOKUP($C149,登録企業台帳!$A$2:$M$557,29,)=0,"",VLOOKUP($C149,登録企業台帳!$A$2:$M$557,29,))</f>
        <v>#REF!</v>
      </c>
      <c r="I149" s="127" t="e">
        <f>IF(VLOOKUP($C149,登録企業台帳!$A$2:$M$557,17,)=0,"",VLOOKUP($C149,登録企業台帳!$A$2:$M$557,17,))</f>
        <v>#REF!</v>
      </c>
    </row>
    <row r="150" spans="1:9" s="121" customFormat="1" ht="26">
      <c r="A150" s="119">
        <v>149</v>
      </c>
      <c r="B150" s="120" t="e">
        <f>VLOOKUP($C150,登録企業台帳!$A$2:$M$557,14,)</f>
        <v>#REF!</v>
      </c>
      <c r="C150" s="122" t="str">
        <f>登録企業台帳!A126</f>
        <v>医療法人たかはしクリニック</v>
      </c>
      <c r="D150" s="120" t="str">
        <f>VLOOKUP($C150,登録企業台帳!$A$2:$M$557,4,)</f>
        <v>703-8266</v>
      </c>
      <c r="E150" s="120" t="e">
        <f>VLOOKUP($C150,登録企業台帳!$A$2:$M$557,18,)</f>
        <v>#REF!</v>
      </c>
      <c r="F150" s="127" t="e">
        <f>VLOOKUP($C150,登録企業台帳!$A$2:$M$557,15,)</f>
        <v>#REF!</v>
      </c>
      <c r="G150" s="128" t="e">
        <f>VLOOKUP($C150,登録企業台帳!$A$2:$M$557,19,)</f>
        <v>#REF!</v>
      </c>
      <c r="H150" s="128" t="e">
        <f>IF(VLOOKUP($C150,登録企業台帳!$A$2:$M$557,29,)=0,"",VLOOKUP($C150,登録企業台帳!$A$2:$M$557,29,))</f>
        <v>#REF!</v>
      </c>
      <c r="I150" s="127" t="e">
        <f>IF(VLOOKUP($C150,登録企業台帳!$A$2:$M$557,17,)=0,"",VLOOKUP($C150,登録企業台帳!$A$2:$M$557,17,))</f>
        <v>#REF!</v>
      </c>
    </row>
    <row r="151" spans="1:9" s="121" customFormat="1" ht="26">
      <c r="A151" s="119">
        <v>150</v>
      </c>
      <c r="B151" s="120" t="e">
        <f>VLOOKUP($C151,登録企業台帳!$A$2:$M$557,14,)</f>
        <v>#REF!</v>
      </c>
      <c r="C151" s="122" t="str">
        <f>登録企業台帳!A127</f>
        <v>株式会社中田農具製作所</v>
      </c>
      <c r="D151" s="120" t="str">
        <f>VLOOKUP($C151,登録企業台帳!$A$2:$M$557,4,)</f>
        <v>703-8266</v>
      </c>
      <c r="E151" s="120" t="e">
        <f>VLOOKUP($C151,登録企業台帳!$A$2:$M$557,18,)</f>
        <v>#REF!</v>
      </c>
      <c r="F151" s="127" t="e">
        <f>VLOOKUP($C151,登録企業台帳!$A$2:$M$557,15,)</f>
        <v>#REF!</v>
      </c>
      <c r="G151" s="128" t="e">
        <f>VLOOKUP($C151,登録企業台帳!$A$2:$M$557,19,)</f>
        <v>#REF!</v>
      </c>
      <c r="H151" s="128" t="e">
        <f>IF(VLOOKUP($C151,登録企業台帳!$A$2:$M$557,29,)=0,"",VLOOKUP($C151,登録企業台帳!$A$2:$M$557,29,))</f>
        <v>#REF!</v>
      </c>
      <c r="I151" s="127" t="e">
        <f>IF(VLOOKUP($C151,登録企業台帳!$A$2:$M$557,17,)=0,"",VLOOKUP($C151,登録企業台帳!$A$2:$M$557,17,))</f>
        <v>#REF!</v>
      </c>
    </row>
    <row r="152" spans="1:9" s="121" customFormat="1">
      <c r="A152" s="119">
        <v>151</v>
      </c>
      <c r="B152" s="120" t="e">
        <f>VLOOKUP($C152,登録企業台帳!$A$2:$M$557,14,)</f>
        <v>#REF!</v>
      </c>
      <c r="C152" s="122" t="e">
        <f>登録企業台帳!#REF!</f>
        <v>#REF!</v>
      </c>
      <c r="D152" s="120" t="e">
        <f>VLOOKUP($C152,登録企業台帳!$A$2:$M$557,4,)</f>
        <v>#REF!</v>
      </c>
      <c r="E152" s="120" t="e">
        <f>VLOOKUP($C152,登録企業台帳!$A$2:$M$557,18,)</f>
        <v>#REF!</v>
      </c>
      <c r="F152" s="127" t="e">
        <f>VLOOKUP($C152,登録企業台帳!$A$2:$M$557,15,)</f>
        <v>#REF!</v>
      </c>
      <c r="G152" s="128" t="e">
        <f>VLOOKUP($C152,登録企業台帳!$A$2:$M$557,19,)</f>
        <v>#REF!</v>
      </c>
      <c r="H152" s="128" t="e">
        <f>IF(VLOOKUP($C152,登録企業台帳!$A$2:$M$557,29,)=0,"",VLOOKUP($C152,登録企業台帳!$A$2:$M$557,29,))</f>
        <v>#REF!</v>
      </c>
      <c r="I152" s="127" t="e">
        <f>IF(VLOOKUP($C152,登録企業台帳!$A$2:$M$557,17,)=0,"",VLOOKUP($C152,登録企業台帳!$A$2:$M$557,17,))</f>
        <v>#REF!</v>
      </c>
    </row>
    <row r="153" spans="1:9" s="121" customFormat="1">
      <c r="A153" s="119">
        <v>152</v>
      </c>
      <c r="B153" s="120" t="e">
        <f>VLOOKUP($C153,登録企業台帳!$A$2:$M$557,14,)</f>
        <v>#REF!</v>
      </c>
      <c r="C153" s="122" t="str">
        <f>登録企業台帳!A128</f>
        <v>株式会社神馬本店</v>
      </c>
      <c r="D153" s="120" t="str">
        <f>VLOOKUP($C153,登録企業台帳!$A$2:$M$557,4,)</f>
        <v>711-0913</v>
      </c>
      <c r="E153" s="120" t="e">
        <f>VLOOKUP($C153,登録企業台帳!$A$2:$M$557,18,)</f>
        <v>#REF!</v>
      </c>
      <c r="F153" s="127" t="e">
        <f>VLOOKUP($C153,登録企業台帳!$A$2:$M$557,15,)</f>
        <v>#REF!</v>
      </c>
      <c r="G153" s="128" t="e">
        <f>VLOOKUP($C153,登録企業台帳!$A$2:$M$557,19,)</f>
        <v>#REF!</v>
      </c>
      <c r="H153" s="128" t="e">
        <f>IF(VLOOKUP($C153,登録企業台帳!$A$2:$M$557,29,)=0,"",VLOOKUP($C153,登録企業台帳!$A$2:$M$557,29,))</f>
        <v>#REF!</v>
      </c>
      <c r="I153" s="127" t="e">
        <f>IF(VLOOKUP($C153,登録企業台帳!$A$2:$M$557,17,)=0,"",VLOOKUP($C153,登録企業台帳!$A$2:$M$557,17,))</f>
        <v>#REF!</v>
      </c>
    </row>
    <row r="154" spans="1:9" s="121" customFormat="1" ht="39">
      <c r="A154" s="119">
        <v>153</v>
      </c>
      <c r="B154" s="120" t="e">
        <f>VLOOKUP($C154,登録企業台帳!$A$2:$M$557,14,)</f>
        <v>#REF!</v>
      </c>
      <c r="C154" s="122" t="str">
        <f>登録企業台帳!A129</f>
        <v>医療法人みわ記念病院</v>
      </c>
      <c r="D154" s="120" t="str">
        <f>VLOOKUP($C154,登録企業台帳!$A$2:$M$557,4,)</f>
        <v>719-0113</v>
      </c>
      <c r="E154" s="120" t="e">
        <f>VLOOKUP($C154,登録企業台帳!$A$2:$M$557,18,)</f>
        <v>#REF!</v>
      </c>
      <c r="F154" s="127" t="e">
        <f>VLOOKUP($C154,登録企業台帳!$A$2:$M$557,15,)</f>
        <v>#REF!</v>
      </c>
      <c r="G154" s="128" t="e">
        <f>VLOOKUP($C154,登録企業台帳!$A$2:$M$557,19,)</f>
        <v>#REF!</v>
      </c>
      <c r="H154" s="128" t="e">
        <f>IF(VLOOKUP($C154,登録企業台帳!$A$2:$M$557,29,)=0,"",VLOOKUP($C154,登録企業台帳!$A$2:$M$557,29,))</f>
        <v>#REF!</v>
      </c>
      <c r="I154" s="127" t="e">
        <f>IF(VLOOKUP($C154,登録企業台帳!$A$2:$M$557,17,)=0,"",VLOOKUP($C154,登録企業台帳!$A$2:$M$557,17,))</f>
        <v>#REF!</v>
      </c>
    </row>
    <row r="155" spans="1:9" s="121" customFormat="1" ht="52">
      <c r="A155" s="119">
        <v>154</v>
      </c>
      <c r="B155" s="120" t="e">
        <f>VLOOKUP($C155,登録企業台帳!$A$2:$M$557,14,)</f>
        <v>#REF!</v>
      </c>
      <c r="C155" s="122" t="str">
        <f>登録企業台帳!A130</f>
        <v>共和機械株式会社</v>
      </c>
      <c r="D155" s="120" t="str">
        <f>VLOOKUP($C155,登録企業台帳!$A$2:$M$557,4,)</f>
        <v>708-1115</v>
      </c>
      <c r="E155" s="120" t="e">
        <f>VLOOKUP($C155,登録企業台帳!$A$2:$M$557,18,)</f>
        <v>#REF!</v>
      </c>
      <c r="F155" s="127" t="e">
        <f>VLOOKUP($C155,登録企業台帳!$A$2:$M$557,15,)</f>
        <v>#REF!</v>
      </c>
      <c r="G155" s="128" t="e">
        <f>VLOOKUP($C155,登録企業台帳!$A$2:$M$557,19,)</f>
        <v>#REF!</v>
      </c>
      <c r="H155" s="128" t="e">
        <f>IF(VLOOKUP($C155,登録企業台帳!$A$2:$M$557,29,)=0,"",VLOOKUP($C155,登録企業台帳!$A$2:$M$557,29,))</f>
        <v>#REF!</v>
      </c>
      <c r="I155" s="131" t="s">
        <v>2018</v>
      </c>
    </row>
    <row r="156" spans="1:9" s="121" customFormat="1" ht="52">
      <c r="A156" s="119">
        <v>155</v>
      </c>
      <c r="B156" s="120" t="e">
        <f>VLOOKUP($C156,登録企業台帳!$A$2:$M$557,14,)</f>
        <v>#REF!</v>
      </c>
      <c r="C156" s="122" t="str">
        <f>登録企業台帳!A131</f>
        <v>大和リース株式会社　岡山支店</v>
      </c>
      <c r="D156" s="120" t="str">
        <f>VLOOKUP($C156,登録企業台帳!$A$2:$M$557,4,)</f>
        <v>700-0962</v>
      </c>
      <c r="E156" s="120" t="e">
        <f>VLOOKUP($C156,登録企業台帳!$A$2:$M$557,18,)</f>
        <v>#REF!</v>
      </c>
      <c r="F156" s="127" t="e">
        <f>VLOOKUP($C156,登録企業台帳!$A$2:$M$557,15,)</f>
        <v>#REF!</v>
      </c>
      <c r="G156" s="128" t="e">
        <f>VLOOKUP($C156,登録企業台帳!$A$2:$M$557,19,)</f>
        <v>#REF!</v>
      </c>
      <c r="H156" s="128" t="e">
        <f>IF(VLOOKUP($C156,登録企業台帳!$A$2:$M$557,29,)=0,"",VLOOKUP($C156,登録企業台帳!$A$2:$M$557,29,))</f>
        <v>#REF!</v>
      </c>
      <c r="I156" s="127" t="e">
        <f>IF(VLOOKUP($C156,登録企業台帳!$A$2:$M$557,17,)=0,"",VLOOKUP($C156,登録企業台帳!$A$2:$M$557,17,))</f>
        <v>#REF!</v>
      </c>
    </row>
    <row r="157" spans="1:9" s="121" customFormat="1" ht="26">
      <c r="A157" s="119">
        <v>156</v>
      </c>
      <c r="B157" s="120" t="e">
        <f>VLOOKUP($C157,登録企業台帳!$A$2:$M$557,14,)</f>
        <v>#REF!</v>
      </c>
      <c r="C157" s="122" t="str">
        <f>登録企業台帳!A132</f>
        <v>株式会社ファミリーマート　倉敷営業所</v>
      </c>
      <c r="D157" s="120" t="str">
        <f>VLOOKUP($C157,登録企業台帳!$A$2:$M$557,4,)</f>
        <v>700-0973</v>
      </c>
      <c r="E157" s="120" t="e">
        <f>VLOOKUP($C157,登録企業台帳!$A$2:$M$557,18,)</f>
        <v>#REF!</v>
      </c>
      <c r="F157" s="127" t="e">
        <f>VLOOKUP($C157,登録企業台帳!$A$2:$M$557,15,)</f>
        <v>#REF!</v>
      </c>
      <c r="G157" s="128" t="e">
        <f>VLOOKUP($C157,登録企業台帳!$A$2:$M$557,19,)</f>
        <v>#REF!</v>
      </c>
      <c r="H157" s="128" t="e">
        <f>IF(VLOOKUP($C157,登録企業台帳!$A$2:$M$557,29,)=0,"",VLOOKUP($C157,登録企業台帳!$A$2:$M$557,29,))</f>
        <v>#REF!</v>
      </c>
      <c r="I157" s="127" t="e">
        <f>IF(VLOOKUP($C157,登録企業台帳!$A$2:$M$557,17,)=0,"",VLOOKUP($C157,登録企業台帳!$A$2:$M$557,17,))</f>
        <v>#REF!</v>
      </c>
    </row>
    <row r="158" spans="1:9" s="121" customFormat="1" ht="39">
      <c r="A158" s="119">
        <v>157</v>
      </c>
      <c r="B158" s="120" t="e">
        <f>VLOOKUP($C158,登録企業台帳!$A$2:$M$557,14,)</f>
        <v>#REF!</v>
      </c>
      <c r="C158" s="122" t="str">
        <f>登録企業台帳!A133</f>
        <v>川崎大協車輌株式会社</v>
      </c>
      <c r="D158" s="120" t="str">
        <f>VLOOKUP($C158,登録企業台帳!$A$2:$M$557,4,)</f>
        <v>705-0033</v>
      </c>
      <c r="E158" s="120" t="e">
        <f>VLOOKUP($C158,登録企業台帳!$A$2:$M$557,18,)</f>
        <v>#REF!</v>
      </c>
      <c r="F158" s="127" t="e">
        <f>VLOOKUP($C158,登録企業台帳!$A$2:$M$557,15,)</f>
        <v>#REF!</v>
      </c>
      <c r="G158" s="128" t="e">
        <f>VLOOKUP($C158,登録企業台帳!$A$2:$M$557,19,)</f>
        <v>#REF!</v>
      </c>
      <c r="H158" s="128" t="e">
        <f>IF(VLOOKUP($C158,登録企業台帳!$A$2:$M$557,29,)=0,"",VLOOKUP($C158,登録企業台帳!$A$2:$M$557,29,))</f>
        <v>#REF!</v>
      </c>
      <c r="I158" s="127" t="e">
        <f>IF(VLOOKUP($C158,登録企業台帳!$A$2:$M$557,17,)=0,"",VLOOKUP($C158,登録企業台帳!$A$2:$M$557,17,))</f>
        <v>#REF!</v>
      </c>
    </row>
    <row r="159" spans="1:9" s="121" customFormat="1" ht="39">
      <c r="A159" s="119">
        <v>158</v>
      </c>
      <c r="B159" s="120" t="e">
        <f>VLOOKUP($C159,登録企業台帳!$A$2:$M$557,14,)</f>
        <v>#REF!</v>
      </c>
      <c r="C159" s="122" t="str">
        <f>登録企業台帳!A134</f>
        <v>社会福祉法人敬友会</v>
      </c>
      <c r="D159" s="120" t="str">
        <f>VLOOKUP($C159,登録企業台帳!$A$2:$M$557,4,)</f>
        <v>701-0221</v>
      </c>
      <c r="E159" s="120" t="e">
        <f>VLOOKUP($C159,登録企業台帳!$A$2:$M$557,18,)</f>
        <v>#REF!</v>
      </c>
      <c r="F159" s="127" t="e">
        <f>VLOOKUP($C159,登録企業台帳!$A$2:$M$557,15,)</f>
        <v>#REF!</v>
      </c>
      <c r="G159" s="128" t="e">
        <f>VLOOKUP($C159,登録企業台帳!$A$2:$M$557,19,)</f>
        <v>#REF!</v>
      </c>
      <c r="H159" s="128" t="e">
        <f>IF(VLOOKUP($C159,登録企業台帳!$A$2:$M$557,29,)=0,"",VLOOKUP($C159,登録企業台帳!$A$2:$M$557,29,))</f>
        <v>#REF!</v>
      </c>
      <c r="I159" s="127" t="e">
        <f>IF(VLOOKUP($C159,登録企業台帳!$A$2:$M$557,17,)=0,"",VLOOKUP($C159,登録企業台帳!$A$2:$M$557,17,))</f>
        <v>#REF!</v>
      </c>
    </row>
    <row r="160" spans="1:9" s="121" customFormat="1" ht="52">
      <c r="A160" s="119">
        <v>159</v>
      </c>
      <c r="B160" s="120" t="e">
        <f>VLOOKUP($C160,登録企業台帳!$A$2:$M$557,14,)</f>
        <v>#REF!</v>
      </c>
      <c r="C160" s="122" t="str">
        <f>登録企業台帳!A135</f>
        <v>株式会社キャリアプランニング</v>
      </c>
      <c r="D160" s="120" t="str">
        <f>VLOOKUP($C160,登録企業台帳!$A$2:$M$557,4,)</f>
        <v>700-0901</v>
      </c>
      <c r="E160" s="120" t="e">
        <f>VLOOKUP($C160,登録企業台帳!$A$2:$M$557,18,)</f>
        <v>#REF!</v>
      </c>
      <c r="F160" s="127" t="e">
        <f>VLOOKUP($C160,登録企業台帳!$A$2:$M$557,15,)</f>
        <v>#REF!</v>
      </c>
      <c r="G160" s="128" t="e">
        <f>VLOOKUP($C160,登録企業台帳!$A$2:$M$557,19,)</f>
        <v>#REF!</v>
      </c>
      <c r="H160" s="128" t="e">
        <f>IF(VLOOKUP($C160,登録企業台帳!$A$2:$M$557,29,)=0,"",VLOOKUP($C160,登録企業台帳!$A$2:$M$557,29,))</f>
        <v>#REF!</v>
      </c>
      <c r="I160" s="127" t="s">
        <v>2301</v>
      </c>
    </row>
    <row r="161" spans="1:9" s="121" customFormat="1" ht="26">
      <c r="A161" s="119">
        <v>160</v>
      </c>
      <c r="B161" s="120" t="e">
        <f>VLOOKUP($C161,登録企業台帳!$A$2:$M$557,14,)</f>
        <v>#REF!</v>
      </c>
      <c r="C161" s="122" t="str">
        <f>登録企業台帳!A136</f>
        <v>有限会社Ｔｈｅ　ＭＡＲＫＥＴ</v>
      </c>
      <c r="D161" s="120" t="str">
        <f>VLOOKUP($C161,登録企業台帳!$A$2:$M$557,4,)</f>
        <v>700-0026</v>
      </c>
      <c r="E161" s="120" t="e">
        <f>VLOOKUP($C161,登録企業台帳!$A$2:$M$557,18,)</f>
        <v>#REF!</v>
      </c>
      <c r="F161" s="127" t="e">
        <f>VLOOKUP($C161,登録企業台帳!$A$2:$M$557,15,)</f>
        <v>#REF!</v>
      </c>
      <c r="G161" s="128" t="e">
        <f>VLOOKUP($C161,登録企業台帳!$A$2:$M$557,19,)</f>
        <v>#REF!</v>
      </c>
      <c r="H161" s="128" t="e">
        <f>IF(VLOOKUP($C161,登録企業台帳!$A$2:$M$557,29,)=0,"",VLOOKUP($C161,登録企業台帳!$A$2:$M$557,29,))</f>
        <v>#REF!</v>
      </c>
      <c r="I161" s="127" t="e">
        <f>IF(VLOOKUP($C161,登録企業台帳!$A$2:$M$557,17,)=0,"",VLOOKUP($C161,登録企業台帳!$A$2:$M$557,17,))</f>
        <v>#REF!</v>
      </c>
    </row>
    <row r="162" spans="1:9" s="121" customFormat="1" ht="26">
      <c r="A162" s="119">
        <v>161</v>
      </c>
      <c r="B162" s="120" t="e">
        <f>VLOOKUP($C162,登録企業台帳!$A$2:$M$557,14,)</f>
        <v>#REF!</v>
      </c>
      <c r="C162" s="122" t="str">
        <f>登録企業台帳!A137</f>
        <v>株式会社インパムシール</v>
      </c>
      <c r="D162" s="120" t="str">
        <f>VLOOKUP($C162,登録企業台帳!$A$2:$M$557,4,)</f>
        <v>704-8122</v>
      </c>
      <c r="E162" s="120" t="e">
        <f>VLOOKUP($C162,登録企業台帳!$A$2:$M$557,18,)</f>
        <v>#REF!</v>
      </c>
      <c r="F162" s="127" t="e">
        <f>VLOOKUP($C162,登録企業台帳!$A$2:$M$557,15,)</f>
        <v>#REF!</v>
      </c>
      <c r="G162" s="128" t="e">
        <f>VLOOKUP($C162,登録企業台帳!$A$2:$M$557,19,)</f>
        <v>#REF!</v>
      </c>
      <c r="H162" s="128" t="e">
        <f>IF(VLOOKUP($C162,登録企業台帳!$A$2:$M$557,29,)=0,"",VLOOKUP($C162,登録企業台帳!$A$2:$M$557,29,))</f>
        <v>#REF!</v>
      </c>
      <c r="I162" s="127" t="e">
        <f>IF(VLOOKUP($C162,登録企業台帳!$A$2:$M$557,17,)=0,"",VLOOKUP($C162,登録企業台帳!$A$2:$M$557,17,))</f>
        <v>#REF!</v>
      </c>
    </row>
    <row r="163" spans="1:9" s="121" customFormat="1" ht="39">
      <c r="A163" s="119">
        <v>162</v>
      </c>
      <c r="B163" s="120" t="e">
        <f>VLOOKUP($C163,登録企業台帳!$A$2:$M$557,14,)</f>
        <v>#REF!</v>
      </c>
      <c r="C163" s="122" t="str">
        <f>登録企業台帳!A138</f>
        <v>フジモト工業株式会社</v>
      </c>
      <c r="D163" s="120" t="str">
        <f>VLOOKUP($C163,登録企業台帳!$A$2:$M$557,4,)</f>
        <v>714-2111</v>
      </c>
      <c r="E163" s="120" t="e">
        <f>VLOOKUP($C163,登録企業台帳!$A$2:$M$557,18,)</f>
        <v>#REF!</v>
      </c>
      <c r="F163" s="127" t="e">
        <f>VLOOKUP($C163,登録企業台帳!$A$2:$M$557,15,)</f>
        <v>#REF!</v>
      </c>
      <c r="G163" s="128" t="e">
        <f>VLOOKUP($C163,登録企業台帳!$A$2:$M$557,19,)</f>
        <v>#REF!</v>
      </c>
      <c r="H163" s="128" t="e">
        <f>IF(VLOOKUP($C163,登録企業台帳!$A$2:$M$557,29,)=0,"",VLOOKUP($C163,登録企業台帳!$A$2:$M$557,29,))</f>
        <v>#REF!</v>
      </c>
      <c r="I163" s="127" t="e">
        <f>IF(VLOOKUP($C163,登録企業台帳!$A$2:$M$557,17,)=0,"",VLOOKUP($C163,登録企業台帳!$A$2:$M$557,17,))</f>
        <v>#REF!</v>
      </c>
    </row>
    <row r="164" spans="1:9" s="121" customFormat="1" ht="39">
      <c r="A164" s="119">
        <v>163</v>
      </c>
      <c r="B164" s="120" t="e">
        <f>VLOOKUP($C164,登録企業台帳!$A$2:$M$557,14,)</f>
        <v>#REF!</v>
      </c>
      <c r="C164" s="122" t="str">
        <f>登録企業台帳!A139</f>
        <v>作東土木運送株式会社</v>
      </c>
      <c r="D164" s="120" t="str">
        <f>VLOOKUP($C164,登録企業台帳!$A$2:$M$557,4,)</f>
        <v>709-4234</v>
      </c>
      <c r="E164" s="120" t="e">
        <f>VLOOKUP($C164,登録企業台帳!$A$2:$M$557,18,)</f>
        <v>#REF!</v>
      </c>
      <c r="F164" s="127" t="e">
        <f>VLOOKUP($C164,登録企業台帳!$A$2:$M$557,15,)</f>
        <v>#REF!</v>
      </c>
      <c r="G164" s="128" t="e">
        <f>VLOOKUP($C164,登録企業台帳!$A$2:$M$557,19,)</f>
        <v>#REF!</v>
      </c>
      <c r="H164" s="128" t="e">
        <f>IF(VLOOKUP($C164,登録企業台帳!$A$2:$M$557,29,)=0,"",VLOOKUP($C164,登録企業台帳!$A$2:$M$557,29,))</f>
        <v>#REF!</v>
      </c>
      <c r="I164" s="127" t="e">
        <f>IF(VLOOKUP($C164,登録企業台帳!$A$2:$M$557,17,)=0,"",VLOOKUP($C164,登録企業台帳!$A$2:$M$557,17,))</f>
        <v>#REF!</v>
      </c>
    </row>
    <row r="165" spans="1:9" s="121" customFormat="1" ht="26">
      <c r="A165" s="119">
        <v>164</v>
      </c>
      <c r="B165" s="120" t="e">
        <f>VLOOKUP($C165,登録企業台帳!$A$2:$M$557,14,)</f>
        <v>#REF!</v>
      </c>
      <c r="C165" s="122" t="e">
        <f>#REF!</f>
        <v>#REF!</v>
      </c>
      <c r="D165" s="120" t="e">
        <f>VLOOKUP($C165,登録企業台帳!$A$2:$M$557,4,)</f>
        <v>#REF!</v>
      </c>
      <c r="E165" s="120" t="e">
        <f>VLOOKUP($C165,登録企業台帳!$A$2:$M$557,18,)</f>
        <v>#REF!</v>
      </c>
      <c r="F165" s="127" t="e">
        <f>VLOOKUP($C165,登録企業台帳!$A$2:$M$557,15,)</f>
        <v>#REF!</v>
      </c>
      <c r="G165" s="128" t="e">
        <f>VLOOKUP($C165,登録企業台帳!$A$2:$M$557,19,)</f>
        <v>#REF!</v>
      </c>
      <c r="H165" s="128" t="e">
        <f>IF(VLOOKUP($C165,登録企業台帳!$A$2:$M$557,29,)=0,"",VLOOKUP($C165,登録企業台帳!$A$2:$M$557,29,))</f>
        <v>#REF!</v>
      </c>
      <c r="I165" s="127" t="e">
        <f>IF(VLOOKUP($C165,登録企業台帳!$A$2:$M$557,17,)=0,"",VLOOKUP($C165,登録企業台帳!$A$2:$M$557,17,))</f>
        <v>#REF!</v>
      </c>
    </row>
    <row r="166" spans="1:9" s="121" customFormat="1" ht="52">
      <c r="A166" s="119">
        <v>165</v>
      </c>
      <c r="B166" s="120" t="e">
        <f>VLOOKUP($C166,登録企業台帳!$A$2:$M$557,14,)</f>
        <v>#REF!</v>
      </c>
      <c r="C166" s="122" t="str">
        <f>登録企業台帳!A140</f>
        <v>生活協同組合おかやまコープ</v>
      </c>
      <c r="D166" s="120" t="str">
        <f>VLOOKUP($C166,登録企業台帳!$A$2:$M$557,4,)</f>
        <v>700-0026</v>
      </c>
      <c r="E166" s="120" t="e">
        <f>VLOOKUP($C166,登録企業台帳!$A$2:$M$557,18,)</f>
        <v>#REF!</v>
      </c>
      <c r="F166" s="127" t="e">
        <f>VLOOKUP($C166,登録企業台帳!$A$2:$M$557,15,)</f>
        <v>#REF!</v>
      </c>
      <c r="G166" s="128" t="e">
        <f>VLOOKUP($C166,登録企業台帳!$A$2:$M$557,19,)</f>
        <v>#REF!</v>
      </c>
      <c r="H166" s="128" t="e">
        <f>IF(VLOOKUP($C166,登録企業台帳!$A$2:$M$557,29,)=0,"",VLOOKUP($C166,登録企業台帳!$A$2:$M$557,29,))</f>
        <v>#REF!</v>
      </c>
      <c r="I166" s="131" t="s">
        <v>2018</v>
      </c>
    </row>
    <row r="167" spans="1:9" s="121" customFormat="1" ht="39">
      <c r="A167" s="119">
        <v>166</v>
      </c>
      <c r="B167" s="120" t="e">
        <f>VLOOKUP($C167,登録企業台帳!$A$2:$M$557,14,)</f>
        <v>#REF!</v>
      </c>
      <c r="C167" s="122" t="str">
        <f>登録企業台帳!A141</f>
        <v>内山工業株式会社</v>
      </c>
      <c r="D167" s="120" t="str">
        <f>VLOOKUP($C167,登録企業台帳!$A$2:$M$557,4,)</f>
        <v>703-8588</v>
      </c>
      <c r="E167" s="120" t="e">
        <f>VLOOKUP($C167,登録企業台帳!$A$2:$M$557,18,)</f>
        <v>#REF!</v>
      </c>
      <c r="F167" s="127" t="e">
        <f>VLOOKUP($C167,登録企業台帳!$A$2:$M$557,15,)</f>
        <v>#REF!</v>
      </c>
      <c r="G167" s="128" t="e">
        <f>VLOOKUP($C167,登録企業台帳!$A$2:$M$557,19,)</f>
        <v>#REF!</v>
      </c>
      <c r="H167" s="128" t="e">
        <f>IF(VLOOKUP($C167,登録企業台帳!$A$2:$M$557,29,)=0,"",VLOOKUP($C167,登録企業台帳!$A$2:$M$557,29,))</f>
        <v>#REF!</v>
      </c>
      <c r="I167" s="127" t="e">
        <f>IF(VLOOKUP($C167,登録企業台帳!$A$2:$M$557,17,)=0,"",VLOOKUP($C167,登録企業台帳!$A$2:$M$557,17,))</f>
        <v>#REF!</v>
      </c>
    </row>
    <row r="168" spans="1:9" s="121" customFormat="1" ht="39">
      <c r="A168" s="119">
        <v>167</v>
      </c>
      <c r="B168" s="120" t="e">
        <f>VLOOKUP($C168,登録企業台帳!$A$2:$M$557,14,)</f>
        <v>#REF!</v>
      </c>
      <c r="C168" s="122" t="str">
        <f>登録企業台帳!A142</f>
        <v>介護老人保健施設ニューエルダーセンター</v>
      </c>
      <c r="D168" s="120" t="str">
        <f>VLOOKUP($C168,登録企業台帳!$A$2:$M$557,4,)</f>
        <v>713-8102</v>
      </c>
      <c r="E168" s="120" t="e">
        <f>VLOOKUP($C168,登録企業台帳!$A$2:$M$557,18,)</f>
        <v>#REF!</v>
      </c>
      <c r="F168" s="127" t="e">
        <f>VLOOKUP($C168,登録企業台帳!$A$2:$M$557,15,)</f>
        <v>#REF!</v>
      </c>
      <c r="G168" s="128" t="e">
        <f>VLOOKUP($C168,登録企業台帳!$A$2:$M$557,19,)</f>
        <v>#REF!</v>
      </c>
      <c r="H168" s="128" t="e">
        <f>IF(VLOOKUP($C168,登録企業台帳!$A$2:$M$557,29,)=0,"",VLOOKUP($C168,登録企業台帳!$A$2:$M$557,29,))</f>
        <v>#REF!</v>
      </c>
      <c r="I168" s="127" t="e">
        <f>IF(VLOOKUP($C168,登録企業台帳!$A$2:$M$557,17,)=0,"",VLOOKUP($C168,登録企業台帳!$A$2:$M$557,17,))</f>
        <v>#REF!</v>
      </c>
    </row>
    <row r="169" spans="1:9" s="121" customFormat="1" ht="39">
      <c r="A169" s="119">
        <v>168</v>
      </c>
      <c r="B169" s="120" t="e">
        <f>VLOOKUP($C169,登録企業台帳!$A$2:$M$557,14,)</f>
        <v>#REF!</v>
      </c>
      <c r="C169" s="122" t="str">
        <f>登録企業台帳!A143</f>
        <v>医療法人賀新会　プライムホスピタル玉島</v>
      </c>
      <c r="D169" s="120" t="str">
        <f>VLOOKUP($C169,登録企業台帳!$A$2:$M$557,4,)</f>
        <v>713-8102</v>
      </c>
      <c r="E169" s="120" t="e">
        <f>VLOOKUP($C169,登録企業台帳!$A$2:$M$557,18,)</f>
        <v>#REF!</v>
      </c>
      <c r="F169" s="127" t="e">
        <f>VLOOKUP($C169,登録企業台帳!$A$2:$M$557,15,)</f>
        <v>#REF!</v>
      </c>
      <c r="G169" s="128" t="e">
        <f>VLOOKUP($C169,登録企業台帳!$A$2:$M$557,19,)</f>
        <v>#REF!</v>
      </c>
      <c r="H169" s="128" t="e">
        <f>IF(VLOOKUP($C169,登録企業台帳!$A$2:$M$557,29,)=0,"",VLOOKUP($C169,登録企業台帳!$A$2:$M$557,29,))</f>
        <v>#REF!</v>
      </c>
      <c r="I169" s="127" t="e">
        <f>IF(VLOOKUP($C169,登録企業台帳!$A$2:$M$557,17,)=0,"",VLOOKUP($C169,登録企業台帳!$A$2:$M$557,17,))</f>
        <v>#REF!</v>
      </c>
    </row>
    <row r="170" spans="1:9" s="121" customFormat="1" ht="26">
      <c r="A170" s="119">
        <v>169</v>
      </c>
      <c r="B170" s="120" t="e">
        <f>VLOOKUP($C170,登録企業台帳!$A$2:$M$557,14,)</f>
        <v>#REF!</v>
      </c>
      <c r="C170" s="122" t="str">
        <f>登録企業台帳!A144</f>
        <v>株式会社ＮＴＴ西日本 岡山支店</v>
      </c>
      <c r="D170" s="120" t="str">
        <f>VLOOKUP($C170,登録企業台帳!$A$2:$M$557,4,)</f>
        <v>700-0821</v>
      </c>
      <c r="E170" s="120" t="e">
        <f>VLOOKUP($C170,登録企業台帳!$A$2:$M$557,18,)</f>
        <v>#REF!</v>
      </c>
      <c r="F170" s="127" t="e">
        <f>VLOOKUP($C170,登録企業台帳!$A$2:$M$557,15,)</f>
        <v>#REF!</v>
      </c>
      <c r="G170" s="128" t="e">
        <f>VLOOKUP($C170,登録企業台帳!$A$2:$M$557,19,)</f>
        <v>#REF!</v>
      </c>
      <c r="H170" s="128" t="e">
        <f>IF(VLOOKUP($C170,登録企業台帳!$A$2:$M$557,29,)=0,"",VLOOKUP($C170,登録企業台帳!$A$2:$M$557,29,))</f>
        <v>#REF!</v>
      </c>
      <c r="I170" s="127" t="e">
        <f>IF(VLOOKUP($C170,登録企業台帳!$A$2:$M$557,17,)=0,"",VLOOKUP($C170,登録企業台帳!$A$2:$M$557,17,))</f>
        <v>#REF!</v>
      </c>
    </row>
    <row r="171" spans="1:9" s="121" customFormat="1" ht="26">
      <c r="A171" s="119">
        <v>170</v>
      </c>
      <c r="B171" s="120" t="e">
        <f>VLOOKUP($C171,登録企業台帳!$A$2:$M$557,14,)</f>
        <v>#REF!</v>
      </c>
      <c r="C171" s="122" t="str">
        <f>登録企業台帳!A145</f>
        <v>医療法人髙志会　柴田病院</v>
      </c>
      <c r="D171" s="120" t="str">
        <f>VLOOKUP($C171,登録企業台帳!$A$2:$M$557,4,)</f>
        <v>713-8103</v>
      </c>
      <c r="E171" s="120" t="e">
        <f>VLOOKUP($C171,登録企業台帳!$A$2:$M$557,18,)</f>
        <v>#REF!</v>
      </c>
      <c r="F171" s="127" t="e">
        <f>VLOOKUP($C171,登録企業台帳!$A$2:$M$557,15,)</f>
        <v>#REF!</v>
      </c>
      <c r="G171" s="128" t="e">
        <f>VLOOKUP($C171,登録企業台帳!$A$2:$M$557,19,)</f>
        <v>#REF!</v>
      </c>
      <c r="H171" s="128" t="e">
        <f>IF(VLOOKUP($C171,登録企業台帳!$A$2:$M$557,29,)=0,"",VLOOKUP($C171,登録企業台帳!$A$2:$M$557,29,))</f>
        <v>#REF!</v>
      </c>
      <c r="I171" s="127" t="e">
        <f>IF(VLOOKUP($C171,登録企業台帳!$A$2:$M$557,17,)=0,"",VLOOKUP($C171,登録企業台帳!$A$2:$M$557,17,))</f>
        <v>#REF!</v>
      </c>
    </row>
    <row r="172" spans="1:9" s="121" customFormat="1" ht="39">
      <c r="A172" s="119">
        <v>171</v>
      </c>
      <c r="B172" s="120" t="e">
        <f>VLOOKUP($C172,登録企業台帳!$A$2:$M$557,14,)</f>
        <v>#REF!</v>
      </c>
      <c r="C172" s="122" t="str">
        <f>登録企業台帳!A146</f>
        <v>アサゴエ工業株式会社</v>
      </c>
      <c r="D172" s="120" t="str">
        <f>VLOOKUP($C172,登録企業台帳!$A$2:$M$557,4,)</f>
        <v>701-0206</v>
      </c>
      <c r="E172" s="120" t="e">
        <f>VLOOKUP($C172,登録企業台帳!$A$2:$M$557,18,)</f>
        <v>#REF!</v>
      </c>
      <c r="F172" s="127" t="e">
        <f>VLOOKUP($C172,登録企業台帳!$A$2:$M$557,15,)</f>
        <v>#REF!</v>
      </c>
      <c r="G172" s="128" t="e">
        <f>VLOOKUP($C172,登録企業台帳!$A$2:$M$557,19,)</f>
        <v>#REF!</v>
      </c>
      <c r="H172" s="128" t="e">
        <f>IF(VLOOKUP($C172,登録企業台帳!$A$2:$M$557,29,)=0,"",VLOOKUP($C172,登録企業台帳!$A$2:$M$557,29,))</f>
        <v>#REF!</v>
      </c>
      <c r="I172" s="127" t="e">
        <f>IF(VLOOKUP($C172,登録企業台帳!$A$2:$M$557,17,)=0,"",VLOOKUP($C172,登録企業台帳!$A$2:$M$557,17,))</f>
        <v>#REF!</v>
      </c>
    </row>
    <row r="173" spans="1:9" s="121" customFormat="1">
      <c r="A173" s="119">
        <v>172</v>
      </c>
      <c r="B173" s="120" t="e">
        <f>VLOOKUP($C173,登録企業台帳!$A$2:$M$557,14,)</f>
        <v>#REF!</v>
      </c>
      <c r="C173" s="122" t="e">
        <f>登録企業台帳!#REF!</f>
        <v>#REF!</v>
      </c>
      <c r="D173" s="120" t="e">
        <f>VLOOKUP($C173,登録企業台帳!$A$2:$M$557,4,)</f>
        <v>#REF!</v>
      </c>
      <c r="E173" s="120" t="e">
        <f>VLOOKUP($C173,登録企業台帳!$A$2:$M$557,18,)</f>
        <v>#REF!</v>
      </c>
      <c r="F173" s="127" t="e">
        <f>VLOOKUP($C173,登録企業台帳!$A$2:$M$557,15,)</f>
        <v>#REF!</v>
      </c>
      <c r="G173" s="128" t="e">
        <f>VLOOKUP($C173,登録企業台帳!$A$2:$M$557,19,)</f>
        <v>#REF!</v>
      </c>
      <c r="H173" s="128" t="e">
        <f>IF(VLOOKUP($C173,登録企業台帳!$A$2:$M$557,29,)=0,"",VLOOKUP($C173,登録企業台帳!$A$2:$M$557,29,))</f>
        <v>#REF!</v>
      </c>
      <c r="I173" s="127" t="e">
        <f>IF(VLOOKUP($C173,登録企業台帳!$A$2:$M$557,17,)=0,"",VLOOKUP($C173,登録企業台帳!$A$2:$M$557,17,))</f>
        <v>#REF!</v>
      </c>
    </row>
    <row r="174" spans="1:9" s="121" customFormat="1" ht="39">
      <c r="A174" s="119">
        <v>173</v>
      </c>
      <c r="B174" s="120" t="e">
        <f>VLOOKUP($C174,登録企業台帳!$A$2:$M$557,14,)</f>
        <v>#REF!</v>
      </c>
      <c r="C174" s="122" t="str">
        <f>登録企業台帳!A147</f>
        <v>有限会社ゼロマックスエンジニアリング</v>
      </c>
      <c r="D174" s="120" t="str">
        <f>VLOOKUP($C174,登録企業台帳!$A$2:$M$557,4,)</f>
        <v>710-0131</v>
      </c>
      <c r="E174" s="120" t="e">
        <f>VLOOKUP($C174,登録企業台帳!$A$2:$M$557,18,)</f>
        <v>#REF!</v>
      </c>
      <c r="F174" s="127" t="e">
        <f>VLOOKUP($C174,登録企業台帳!$A$2:$M$557,15,)</f>
        <v>#REF!</v>
      </c>
      <c r="G174" s="128" t="e">
        <f>VLOOKUP($C174,登録企業台帳!$A$2:$M$557,19,)</f>
        <v>#REF!</v>
      </c>
      <c r="H174" s="128" t="e">
        <f>IF(VLOOKUP($C174,登録企業台帳!$A$2:$M$557,29,)=0,"",VLOOKUP($C174,登録企業台帳!$A$2:$M$557,29,))</f>
        <v>#REF!</v>
      </c>
      <c r="I174" s="127" t="e">
        <f>IF(VLOOKUP($C174,登録企業台帳!$A$2:$M$557,17,)=0,"",VLOOKUP($C174,登録企業台帳!$A$2:$M$557,17,))</f>
        <v>#REF!</v>
      </c>
    </row>
    <row r="175" spans="1:9" s="121" customFormat="1" ht="26">
      <c r="A175" s="119">
        <v>174</v>
      </c>
      <c r="B175" s="120" t="e">
        <f>VLOOKUP($C175,登録企業台帳!$A$2:$M$557,14,)</f>
        <v>#REF!</v>
      </c>
      <c r="C175" s="122" t="str">
        <f>登録企業台帳!A148</f>
        <v>特定医療法人鴻仁会</v>
      </c>
      <c r="D175" s="120" t="str">
        <f>VLOOKUP($C175,登録企業台帳!$A$2:$M$557,4,)</f>
        <v>700-0017</v>
      </c>
      <c r="E175" s="120" t="e">
        <f>VLOOKUP($C175,登録企業台帳!$A$2:$M$557,18,)</f>
        <v>#REF!</v>
      </c>
      <c r="F175" s="127" t="e">
        <f>VLOOKUP($C175,登録企業台帳!$A$2:$M$557,15,)</f>
        <v>#REF!</v>
      </c>
      <c r="G175" s="128" t="e">
        <f>VLOOKUP($C175,登録企業台帳!$A$2:$M$557,19,)</f>
        <v>#REF!</v>
      </c>
      <c r="H175" s="128" t="e">
        <f>IF(VLOOKUP($C175,登録企業台帳!$A$2:$M$557,29,)=0,"",VLOOKUP($C175,登録企業台帳!$A$2:$M$557,29,))</f>
        <v>#REF!</v>
      </c>
      <c r="I175" s="127" t="e">
        <f>IF(VLOOKUP($C175,登録企業台帳!$A$2:$M$557,17,)=0,"",VLOOKUP($C175,登録企業台帳!$A$2:$M$557,17,))</f>
        <v>#REF!</v>
      </c>
    </row>
    <row r="176" spans="1:9" s="121" customFormat="1">
      <c r="A176" s="119">
        <v>175</v>
      </c>
      <c r="B176" s="120" t="e">
        <f>VLOOKUP($C176,登録企業台帳!$A$2:$M$557,14,)</f>
        <v>#REF!</v>
      </c>
      <c r="C176" s="122" t="e">
        <f>登録企業台帳!#REF!</f>
        <v>#REF!</v>
      </c>
      <c r="D176" s="120" t="e">
        <f>VLOOKUP($C176,登録企業台帳!$A$2:$M$557,4,)</f>
        <v>#REF!</v>
      </c>
      <c r="E176" s="120" t="e">
        <f>VLOOKUP($C176,登録企業台帳!$A$2:$M$557,18,)</f>
        <v>#REF!</v>
      </c>
      <c r="F176" s="127" t="e">
        <f>VLOOKUP($C176,登録企業台帳!$A$2:$M$557,15,)</f>
        <v>#REF!</v>
      </c>
      <c r="G176" s="128" t="e">
        <f>VLOOKUP($C176,登録企業台帳!$A$2:$M$557,19,)</f>
        <v>#REF!</v>
      </c>
      <c r="H176" s="128" t="e">
        <f>IF(VLOOKUP($C176,登録企業台帳!$A$2:$M$557,29,)=0,"",VLOOKUP($C176,登録企業台帳!$A$2:$M$557,29,))</f>
        <v>#REF!</v>
      </c>
      <c r="I176" s="127" t="e">
        <f>IF(VLOOKUP($C176,登録企業台帳!$A$2:$M$557,17,)=0,"",VLOOKUP($C176,登録企業台帳!$A$2:$M$557,17,))</f>
        <v>#REF!</v>
      </c>
    </row>
    <row r="177" spans="1:9" s="121" customFormat="1" ht="26">
      <c r="A177" s="119">
        <v>176</v>
      </c>
      <c r="B177" s="120" t="e">
        <f>VLOOKUP($C177,登録企業台帳!$A$2:$M$557,14,)</f>
        <v>#REF!</v>
      </c>
      <c r="C177" s="122" t="str">
        <f>登録企業台帳!A149</f>
        <v>株式会社エイチ・エス・ピー</v>
      </c>
      <c r="D177" s="120" t="str">
        <f>VLOOKUP($C177,登録企業台帳!$A$2:$M$557,4,)</f>
        <v>700-0826</v>
      </c>
      <c r="E177" s="120" t="e">
        <f>VLOOKUP($C177,登録企業台帳!$A$2:$M$557,18,)</f>
        <v>#REF!</v>
      </c>
      <c r="F177" s="127" t="e">
        <f>VLOOKUP($C177,登録企業台帳!$A$2:$M$557,15,)</f>
        <v>#REF!</v>
      </c>
      <c r="G177" s="128" t="e">
        <f>VLOOKUP($C177,登録企業台帳!$A$2:$M$557,19,)</f>
        <v>#REF!</v>
      </c>
      <c r="H177" s="128" t="e">
        <f>IF(VLOOKUP($C177,登録企業台帳!$A$2:$M$557,29,)=0,"",VLOOKUP($C177,登録企業台帳!$A$2:$M$557,29,))</f>
        <v>#REF!</v>
      </c>
      <c r="I177" s="127" t="e">
        <f>IF(VLOOKUP($C177,登録企業台帳!$A$2:$M$557,17,)=0,"",VLOOKUP($C177,登録企業台帳!$A$2:$M$557,17,))</f>
        <v>#REF!</v>
      </c>
    </row>
    <row r="178" spans="1:9" s="121" customFormat="1" ht="26">
      <c r="A178" s="119">
        <v>177</v>
      </c>
      <c r="B178" s="120" t="e">
        <f>VLOOKUP($C178,登録企業台帳!$A$2:$M$557,14,)</f>
        <v>#REF!</v>
      </c>
      <c r="C178" s="122" t="str">
        <f>登録企業台帳!A150</f>
        <v>株式会社ニチエコ</v>
      </c>
      <c r="D178" s="120" t="str">
        <f>VLOOKUP($C178,登録企業台帳!$A$2:$M$557,4,)</f>
        <v>700-0975</v>
      </c>
      <c r="E178" s="120" t="e">
        <f>VLOOKUP($C178,登録企業台帳!$A$2:$M$557,18,)</f>
        <v>#REF!</v>
      </c>
      <c r="F178" s="127" t="e">
        <f>VLOOKUP($C178,登録企業台帳!$A$2:$M$557,15,)</f>
        <v>#REF!</v>
      </c>
      <c r="G178" s="128" t="e">
        <f>VLOOKUP($C178,登録企業台帳!$A$2:$M$557,19,)</f>
        <v>#REF!</v>
      </c>
      <c r="H178" s="128" t="e">
        <f>IF(VLOOKUP($C178,登録企業台帳!$A$2:$M$557,29,)=0,"",VLOOKUP($C178,登録企業台帳!$A$2:$M$557,29,))</f>
        <v>#REF!</v>
      </c>
      <c r="I178" s="127" t="e">
        <f>IF(VLOOKUP($C178,登録企業台帳!$A$2:$M$557,17,)=0,"",VLOOKUP($C178,登録企業台帳!$A$2:$M$557,17,))</f>
        <v>#REF!</v>
      </c>
    </row>
    <row r="179" spans="1:9" s="121" customFormat="1">
      <c r="A179" s="119">
        <v>178</v>
      </c>
      <c r="B179" s="120" t="e">
        <f>VLOOKUP($C179,登録企業台帳!$A$2:$M$557,14,)</f>
        <v>#REF!</v>
      </c>
      <c r="C179" s="122" t="str">
        <f>登録企業台帳!A151</f>
        <v>有限会社川﨑商会</v>
      </c>
      <c r="D179" s="120" t="str">
        <f>VLOOKUP($C179,登録企業台帳!$A$2:$M$557,4,)</f>
        <v>701-3204</v>
      </c>
      <c r="E179" s="120" t="e">
        <f>VLOOKUP($C179,登録企業台帳!$A$2:$M$557,18,)</f>
        <v>#REF!</v>
      </c>
      <c r="F179" s="127" t="e">
        <f>VLOOKUP($C179,登録企業台帳!$A$2:$M$557,15,)</f>
        <v>#REF!</v>
      </c>
      <c r="G179" s="128" t="e">
        <f>VLOOKUP($C179,登録企業台帳!$A$2:$M$557,19,)</f>
        <v>#REF!</v>
      </c>
      <c r="H179" s="128" t="e">
        <f>IF(VLOOKUP($C179,登録企業台帳!$A$2:$M$557,29,)=0,"",VLOOKUP($C179,登録企業台帳!$A$2:$M$557,29,))</f>
        <v>#REF!</v>
      </c>
      <c r="I179" s="127" t="e">
        <f>IF(VLOOKUP($C179,登録企業台帳!$A$2:$M$557,17,)=0,"",VLOOKUP($C179,登録企業台帳!$A$2:$M$557,17,))</f>
        <v>#REF!</v>
      </c>
    </row>
    <row r="180" spans="1:9" s="121" customFormat="1" ht="26">
      <c r="A180" s="119">
        <v>179</v>
      </c>
      <c r="B180" s="120" t="e">
        <f>VLOOKUP($C180,登録企業台帳!$A$2:$M$557,14,)</f>
        <v>#REF!</v>
      </c>
      <c r="C180" s="122" t="str">
        <f>登録企業台帳!A152</f>
        <v>社会福祉法人純晴会</v>
      </c>
      <c r="D180" s="120" t="str">
        <f>VLOOKUP($C180,登録企業台帳!$A$2:$M$557,4,)</f>
        <v>710-0034</v>
      </c>
      <c r="E180" s="120" t="e">
        <f>VLOOKUP($C180,登録企業台帳!$A$2:$M$557,18,)</f>
        <v>#REF!</v>
      </c>
      <c r="F180" s="127" t="e">
        <f>VLOOKUP($C180,登録企業台帳!$A$2:$M$557,15,)</f>
        <v>#REF!</v>
      </c>
      <c r="G180" s="128" t="e">
        <f>VLOOKUP($C180,登録企業台帳!$A$2:$M$557,19,)</f>
        <v>#REF!</v>
      </c>
      <c r="H180" s="128" t="e">
        <f>IF(VLOOKUP($C180,登録企業台帳!$A$2:$M$557,29,)=0,"",VLOOKUP($C180,登録企業台帳!$A$2:$M$557,29,))</f>
        <v>#REF!</v>
      </c>
      <c r="I180" s="127" t="e">
        <f>IF(VLOOKUP($C180,登録企業台帳!$A$2:$M$557,17,)=0,"",VLOOKUP($C180,登録企業台帳!$A$2:$M$557,17,))</f>
        <v>#REF!</v>
      </c>
    </row>
    <row r="181" spans="1:9" s="121" customFormat="1">
      <c r="A181" s="119">
        <v>180</v>
      </c>
      <c r="B181" s="120" t="e">
        <f>VLOOKUP($C181,登録企業台帳!$A$2:$M$557,14,)</f>
        <v>#REF!</v>
      </c>
      <c r="C181" s="122" t="e">
        <f>登録企業台帳!#REF!</f>
        <v>#REF!</v>
      </c>
      <c r="D181" s="120" t="e">
        <f>VLOOKUP($C181,登録企業台帳!$A$2:$M$557,4,)</f>
        <v>#REF!</v>
      </c>
      <c r="E181" s="120" t="e">
        <f>VLOOKUP($C181,登録企業台帳!$A$2:$M$557,18,)</f>
        <v>#REF!</v>
      </c>
      <c r="F181" s="127" t="e">
        <f>VLOOKUP($C181,登録企業台帳!$A$2:$M$557,15,)</f>
        <v>#REF!</v>
      </c>
      <c r="G181" s="128" t="e">
        <f>VLOOKUP($C181,登録企業台帳!$A$2:$M$557,19,)</f>
        <v>#REF!</v>
      </c>
      <c r="H181" s="128" t="e">
        <f>IF(VLOOKUP($C181,登録企業台帳!$A$2:$M$557,29,)=0,"",VLOOKUP($C181,登録企業台帳!$A$2:$M$557,29,))</f>
        <v>#REF!</v>
      </c>
      <c r="I181" s="127" t="e">
        <f>IF(VLOOKUP($C181,登録企業台帳!$A$2:$M$557,17,)=0,"",VLOOKUP($C181,登録企業台帳!$A$2:$M$557,17,))</f>
        <v>#REF!</v>
      </c>
    </row>
    <row r="182" spans="1:9" s="121" customFormat="1">
      <c r="A182" s="119">
        <v>181</v>
      </c>
      <c r="B182" s="120" t="e">
        <f>VLOOKUP($C182,登録企業台帳!$A$2:$M$557,14,)</f>
        <v>#REF!</v>
      </c>
      <c r="C182" s="122" t="e">
        <f>登録企業台帳!#REF!</f>
        <v>#REF!</v>
      </c>
      <c r="D182" s="120" t="e">
        <f>VLOOKUP($C182,登録企業台帳!$A$2:$M$557,4,)</f>
        <v>#REF!</v>
      </c>
      <c r="E182" s="120" t="e">
        <f>VLOOKUP($C182,登録企業台帳!$A$2:$M$557,18,)</f>
        <v>#REF!</v>
      </c>
      <c r="F182" s="127" t="e">
        <f>VLOOKUP($C182,登録企業台帳!$A$2:$M$557,15,)</f>
        <v>#REF!</v>
      </c>
      <c r="G182" s="128" t="e">
        <f>VLOOKUP($C182,登録企業台帳!$A$2:$M$557,19,)</f>
        <v>#REF!</v>
      </c>
      <c r="H182" s="128" t="e">
        <f>IF(VLOOKUP($C182,登録企業台帳!$A$2:$M$557,29,)=0,"",VLOOKUP($C182,登録企業台帳!$A$2:$M$557,29,))</f>
        <v>#REF!</v>
      </c>
      <c r="I182" s="127" t="e">
        <f>IF(VLOOKUP($C182,登録企業台帳!$A$2:$M$557,17,)=0,"",VLOOKUP($C182,登録企業台帳!$A$2:$M$557,17,))</f>
        <v>#REF!</v>
      </c>
    </row>
    <row r="183" spans="1:9" s="121" customFormat="1" ht="26">
      <c r="A183" s="119">
        <v>182</v>
      </c>
      <c r="B183" s="120" t="e">
        <f>VLOOKUP($C183,登録企業台帳!$A$2:$M$557,14,)</f>
        <v>#REF!</v>
      </c>
      <c r="C183" s="122" t="str">
        <f>登録企業台帳!A153</f>
        <v>有限会社山本水産輸送</v>
      </c>
      <c r="D183" s="120" t="str">
        <f>VLOOKUP($C183,登録企業台帳!$A$2:$M$557,4,)</f>
        <v>703-8265</v>
      </c>
      <c r="E183" s="120" t="e">
        <f>VLOOKUP($C183,登録企業台帳!$A$2:$M$557,18,)</f>
        <v>#REF!</v>
      </c>
      <c r="F183" s="127" t="e">
        <f>VLOOKUP($C183,登録企業台帳!$A$2:$M$557,15,)</f>
        <v>#REF!</v>
      </c>
      <c r="G183" s="128" t="e">
        <f>VLOOKUP($C183,登録企業台帳!$A$2:$M$557,19,)</f>
        <v>#REF!</v>
      </c>
      <c r="H183" s="128" t="e">
        <f>IF(VLOOKUP($C183,登録企業台帳!$A$2:$M$557,29,)=0,"",VLOOKUP($C183,登録企業台帳!$A$2:$M$557,29,))</f>
        <v>#REF!</v>
      </c>
      <c r="I183" s="127" t="e">
        <f>IF(VLOOKUP($C183,登録企業台帳!$A$2:$M$557,17,)=0,"",VLOOKUP($C183,登録企業台帳!$A$2:$M$557,17,))</f>
        <v>#REF!</v>
      </c>
    </row>
    <row r="184" spans="1:9" s="121" customFormat="1" ht="26">
      <c r="A184" s="119">
        <v>183</v>
      </c>
      <c r="B184" s="120" t="e">
        <f>VLOOKUP($C184,登録企業台帳!$A$2:$M$557,14,)</f>
        <v>#REF!</v>
      </c>
      <c r="C184" s="122" t="str">
        <f>登録企業台帳!A154</f>
        <v>株式会社オフィスダン</v>
      </c>
      <c r="D184" s="120" t="str">
        <f>VLOOKUP($C184,登録企業台帳!$A$2:$M$557,4,)</f>
        <v>700-0941</v>
      </c>
      <c r="E184" s="120" t="e">
        <f>VLOOKUP($C184,登録企業台帳!$A$2:$M$557,18,)</f>
        <v>#REF!</v>
      </c>
      <c r="F184" s="127" t="e">
        <f>VLOOKUP($C184,登録企業台帳!$A$2:$M$557,15,)</f>
        <v>#REF!</v>
      </c>
      <c r="G184" s="128" t="e">
        <f>VLOOKUP($C184,登録企業台帳!$A$2:$M$557,19,)</f>
        <v>#REF!</v>
      </c>
      <c r="H184" s="128" t="e">
        <f>IF(VLOOKUP($C184,登録企業台帳!$A$2:$M$557,29,)=0,"",VLOOKUP($C184,登録企業台帳!$A$2:$M$557,29,))</f>
        <v>#REF!</v>
      </c>
      <c r="I184" s="127" t="e">
        <f>IF(VLOOKUP($C184,登録企業台帳!$A$2:$M$557,17,)=0,"",VLOOKUP($C184,登録企業台帳!$A$2:$M$557,17,))</f>
        <v>#REF!</v>
      </c>
    </row>
    <row r="185" spans="1:9" s="121" customFormat="1" ht="39">
      <c r="A185" s="119">
        <v>184</v>
      </c>
      <c r="B185" s="120" t="e">
        <f>VLOOKUP($C185,登録企業台帳!$A$2:$M$557,14,)</f>
        <v>#REF!</v>
      </c>
      <c r="C185" s="122" t="str">
        <f>登録企業台帳!A155</f>
        <v>株式会社英田エンジニアリング</v>
      </c>
      <c r="D185" s="120" t="str">
        <f>VLOOKUP($C185,登録企業台帳!$A$2:$M$557,4,)</f>
        <v>701-2603</v>
      </c>
      <c r="E185" s="120" t="e">
        <f>VLOOKUP($C185,登録企業台帳!$A$2:$M$557,18,)</f>
        <v>#REF!</v>
      </c>
      <c r="F185" s="127" t="e">
        <f>VLOOKUP($C185,登録企業台帳!$A$2:$M$557,15,)</f>
        <v>#REF!</v>
      </c>
      <c r="G185" s="128" t="e">
        <f>VLOOKUP($C185,登録企業台帳!$A$2:$M$557,19,)</f>
        <v>#REF!</v>
      </c>
      <c r="H185" s="128" t="e">
        <f>IF(VLOOKUP($C185,登録企業台帳!$A$2:$M$557,29,)=0,"",VLOOKUP($C185,登録企業台帳!$A$2:$M$557,29,))</f>
        <v>#REF!</v>
      </c>
      <c r="I185" s="127" t="e">
        <f>IF(VLOOKUP($C185,登録企業台帳!$A$2:$M$557,17,)=0,"",VLOOKUP($C185,登録企業台帳!$A$2:$M$557,17,))</f>
        <v>#REF!</v>
      </c>
    </row>
    <row r="186" spans="1:9" s="121" customFormat="1" ht="39">
      <c r="A186" s="119">
        <v>185</v>
      </c>
      <c r="B186" s="120" t="e">
        <f>VLOOKUP($C186,登録企業台帳!$A$2:$M$557,14,)</f>
        <v>#REF!</v>
      </c>
      <c r="C186" s="122" t="str">
        <f>登録企業台帳!A156</f>
        <v>有限会社メディカルプラン岡山</v>
      </c>
      <c r="D186" s="120" t="str">
        <f>VLOOKUP($C186,登録企業台帳!$A$2:$M$557,4,)</f>
        <v>703-8256</v>
      </c>
      <c r="E186" s="120" t="e">
        <f>VLOOKUP($C186,登録企業台帳!$A$2:$M$557,18,)</f>
        <v>#REF!</v>
      </c>
      <c r="F186" s="127" t="e">
        <f>VLOOKUP($C186,登録企業台帳!$A$2:$M$557,15,)</f>
        <v>#REF!</v>
      </c>
      <c r="G186" s="128" t="e">
        <f>VLOOKUP($C186,登録企業台帳!$A$2:$M$557,19,)</f>
        <v>#REF!</v>
      </c>
      <c r="H186" s="128" t="e">
        <f>IF(VLOOKUP($C186,登録企業台帳!$A$2:$M$557,29,)=0,"",VLOOKUP($C186,登録企業台帳!$A$2:$M$557,29,))</f>
        <v>#REF!</v>
      </c>
      <c r="I186" s="127" t="e">
        <f>IF(VLOOKUP($C186,登録企業台帳!$A$2:$M$557,17,)=0,"",VLOOKUP($C186,登録企業台帳!$A$2:$M$557,17,))</f>
        <v>#REF!</v>
      </c>
    </row>
    <row r="187" spans="1:9" s="121" customFormat="1" ht="52">
      <c r="A187" s="119">
        <v>186</v>
      </c>
      <c r="B187" s="120" t="e">
        <f>VLOOKUP($C187,登録企業台帳!$A$2:$M$557,14,)</f>
        <v>#REF!</v>
      </c>
      <c r="C187" s="122" t="str">
        <f>登録企業台帳!A157</f>
        <v>株式会社西日本トップサービス</v>
      </c>
      <c r="D187" s="120" t="str">
        <f>VLOOKUP($C187,登録企業台帳!$A$2:$M$557,4,)</f>
        <v>700-0945</v>
      </c>
      <c r="E187" s="120" t="e">
        <f>VLOOKUP($C187,登録企業台帳!$A$2:$M$557,18,)</f>
        <v>#REF!</v>
      </c>
      <c r="F187" s="127" t="e">
        <f>VLOOKUP($C187,登録企業台帳!$A$2:$M$557,15,)</f>
        <v>#REF!</v>
      </c>
      <c r="G187" s="128" t="e">
        <f>VLOOKUP($C187,登録企業台帳!$A$2:$M$557,19,)</f>
        <v>#REF!</v>
      </c>
      <c r="H187" s="128" t="e">
        <f>IF(VLOOKUP($C187,登録企業台帳!$A$2:$M$557,29,)=0,"",VLOOKUP($C187,登録企業台帳!$A$2:$M$557,29,))</f>
        <v>#REF!</v>
      </c>
      <c r="I187" s="127" t="e">
        <f>IF(VLOOKUP($C187,登録企業台帳!$A$2:$M$557,17,)=0,"",VLOOKUP($C187,登録企業台帳!$A$2:$M$557,17,))</f>
        <v>#REF!</v>
      </c>
    </row>
    <row r="188" spans="1:9" s="121" customFormat="1" ht="52">
      <c r="A188" s="119">
        <v>187</v>
      </c>
      <c r="B188" s="120" t="e">
        <f>VLOOKUP($C188,登録企業台帳!$A$2:$M$557,14,)</f>
        <v>#REF!</v>
      </c>
      <c r="C188" s="122" t="e">
        <f>#REF!</f>
        <v>#REF!</v>
      </c>
      <c r="D188" s="120" t="e">
        <f>VLOOKUP($C188,登録企業台帳!$A$2:$M$557,4,)</f>
        <v>#REF!</v>
      </c>
      <c r="E188" s="120" t="e">
        <f>VLOOKUP($C188,登録企業台帳!$A$2:$M$557,18,)</f>
        <v>#REF!</v>
      </c>
      <c r="F188" s="127" t="e">
        <f>VLOOKUP($C188,登録企業台帳!$A$2:$M$557,15,)</f>
        <v>#REF!</v>
      </c>
      <c r="G188" s="128" t="e">
        <f>VLOOKUP($C188,登録企業台帳!$A$2:$M$557,19,)</f>
        <v>#REF!</v>
      </c>
      <c r="H188" s="128" t="e">
        <f>IF(VLOOKUP($C188,登録企業台帳!$A$2:$M$557,29,)=0,"",VLOOKUP($C188,登録企業台帳!$A$2:$M$557,29,))</f>
        <v>#REF!</v>
      </c>
      <c r="I188" s="131" t="s">
        <v>2009</v>
      </c>
    </row>
    <row r="189" spans="1:9" s="121" customFormat="1" ht="52">
      <c r="A189" s="119">
        <v>188</v>
      </c>
      <c r="B189" s="120" t="e">
        <f>VLOOKUP($C189,登録企業台帳!$A$2:$M$557,14,)</f>
        <v>#REF!</v>
      </c>
      <c r="C189" s="122" t="str">
        <f>登録企業台帳!A158</f>
        <v>瀬戸内部品株式会社　岡山工場</v>
      </c>
      <c r="D189" s="120" t="str">
        <f>VLOOKUP($C189,登録企業台帳!$A$2:$M$557,4,)</f>
        <v>716-1112</v>
      </c>
      <c r="E189" s="120" t="e">
        <f>VLOOKUP($C189,登録企業台帳!$A$2:$M$557,18,)</f>
        <v>#REF!</v>
      </c>
      <c r="F189" s="127" t="e">
        <f>VLOOKUP($C189,登録企業台帳!$A$2:$M$557,15,)</f>
        <v>#REF!</v>
      </c>
      <c r="G189" s="128" t="e">
        <f>VLOOKUP($C189,登録企業台帳!$A$2:$M$557,19,)</f>
        <v>#REF!</v>
      </c>
      <c r="H189" s="128" t="e">
        <f>IF(VLOOKUP($C189,登録企業台帳!$A$2:$M$557,29,)=0,"",VLOOKUP($C189,登録企業台帳!$A$2:$M$557,29,))</f>
        <v>#REF!</v>
      </c>
      <c r="I189" s="131" t="s">
        <v>2008</v>
      </c>
    </row>
    <row r="190" spans="1:9" s="121" customFormat="1" ht="39">
      <c r="A190" s="119">
        <v>189</v>
      </c>
      <c r="B190" s="120" t="e">
        <f>VLOOKUP($C190,登録企業台帳!$A$2:$M$557,14,)</f>
        <v>#REF!</v>
      </c>
      <c r="C190" s="122" t="str">
        <f>登録企業台帳!A159</f>
        <v>日本エクスラン工業株式会社西大寺工場</v>
      </c>
      <c r="D190" s="120" t="str">
        <f>VLOOKUP($C190,登録企業台帳!$A$2:$M$557,4,)</f>
        <v>704-8510</v>
      </c>
      <c r="E190" s="120" t="e">
        <f>VLOOKUP($C190,登録企業台帳!$A$2:$M$557,18,)</f>
        <v>#REF!</v>
      </c>
      <c r="F190" s="127" t="e">
        <f>VLOOKUP($C190,登録企業台帳!$A$2:$M$557,15,)</f>
        <v>#REF!</v>
      </c>
      <c r="G190" s="128" t="e">
        <f>VLOOKUP($C190,登録企業台帳!$A$2:$M$557,19,)</f>
        <v>#REF!</v>
      </c>
      <c r="H190" s="128" t="e">
        <f>IF(VLOOKUP($C190,登録企業台帳!$A$2:$M$557,29,)=0,"",VLOOKUP($C190,登録企業台帳!$A$2:$M$557,29,))</f>
        <v>#REF!</v>
      </c>
      <c r="I190" s="127" t="e">
        <f>IF(VLOOKUP($C190,登録企業台帳!$A$2:$M$557,17,)=0,"",VLOOKUP($C190,登録企業台帳!$A$2:$M$557,17,))</f>
        <v>#REF!</v>
      </c>
    </row>
    <row r="191" spans="1:9" s="121" customFormat="1" ht="26">
      <c r="A191" s="119">
        <v>190</v>
      </c>
      <c r="B191" s="120" t="e">
        <f>VLOOKUP($C191,登録企業台帳!$A$2:$M$557,14,)</f>
        <v>#REF!</v>
      </c>
      <c r="C191" s="122" t="str">
        <f>登録企業台帳!A160</f>
        <v>株式会社あかりファーマシー</v>
      </c>
      <c r="D191" s="120" t="str">
        <f>VLOOKUP($C191,登録企業台帳!$A$2:$M$557,4,)</f>
        <v>703-8231</v>
      </c>
      <c r="E191" s="120" t="e">
        <f>VLOOKUP($C191,登録企業台帳!$A$2:$M$557,18,)</f>
        <v>#REF!</v>
      </c>
      <c r="F191" s="127" t="e">
        <f>VLOOKUP($C191,登録企業台帳!$A$2:$M$557,15,)</f>
        <v>#REF!</v>
      </c>
      <c r="G191" s="128" t="e">
        <f>VLOOKUP($C191,登録企業台帳!$A$2:$M$557,19,)</f>
        <v>#REF!</v>
      </c>
      <c r="H191" s="128" t="e">
        <f>IF(VLOOKUP($C191,登録企業台帳!$A$2:$M$557,29,)=0,"",VLOOKUP($C191,登録企業台帳!$A$2:$M$557,29,))</f>
        <v>#REF!</v>
      </c>
      <c r="I191" s="127" t="e">
        <f>IF(VLOOKUP($C191,登録企業台帳!$A$2:$M$557,17,)=0,"",VLOOKUP($C191,登録企業台帳!$A$2:$M$557,17,))</f>
        <v>#REF!</v>
      </c>
    </row>
    <row r="192" spans="1:9" s="121" customFormat="1" ht="52">
      <c r="A192" s="119">
        <v>191</v>
      </c>
      <c r="B192" s="120" t="e">
        <f>VLOOKUP($C192,登録企業台帳!$A$2:$M$557,14,)</f>
        <v>#REF!</v>
      </c>
      <c r="C192" s="122" t="str">
        <f>登録企業台帳!A161</f>
        <v>株式会社ブラックスミス</v>
      </c>
      <c r="D192" s="120" t="str">
        <f>VLOOKUP($C192,登録企業台帳!$A$2:$M$557,4,)</f>
        <v>701-0113</v>
      </c>
      <c r="E192" s="120" t="e">
        <f>VLOOKUP($C192,登録企業台帳!$A$2:$M$557,18,)</f>
        <v>#REF!</v>
      </c>
      <c r="F192" s="127" t="e">
        <f>VLOOKUP($C192,登録企業台帳!$A$2:$M$557,15,)</f>
        <v>#REF!</v>
      </c>
      <c r="G192" s="128" t="e">
        <f>VLOOKUP($C192,登録企業台帳!$A$2:$M$557,19,)</f>
        <v>#REF!</v>
      </c>
      <c r="H192" s="128" t="e">
        <f>IF(VLOOKUP($C192,登録企業台帳!$A$2:$M$557,29,)=0,"",VLOOKUP($C192,登録企業台帳!$A$2:$M$557,29,))</f>
        <v>#REF!</v>
      </c>
      <c r="I192" s="131" t="s">
        <v>2008</v>
      </c>
    </row>
    <row r="193" spans="1:9" s="121" customFormat="1" ht="26">
      <c r="A193" s="119">
        <v>192</v>
      </c>
      <c r="B193" s="120" t="e">
        <f>VLOOKUP($C193,登録企業台帳!$A$2:$M$557,14,)</f>
        <v>#REF!</v>
      </c>
      <c r="C193" s="122" t="str">
        <f>登録企業台帳!A162</f>
        <v>社会福祉法人弘徳学園</v>
      </c>
      <c r="D193" s="120" t="str">
        <f>VLOOKUP($C193,登録企業台帳!$A$2:$M$557,4,)</f>
        <v>703-8283</v>
      </c>
      <c r="E193" s="120" t="e">
        <f>VLOOKUP($C193,登録企業台帳!$A$2:$M$557,18,)</f>
        <v>#REF!</v>
      </c>
      <c r="F193" s="127" t="e">
        <f>VLOOKUP($C193,登録企業台帳!$A$2:$M$557,15,)</f>
        <v>#REF!</v>
      </c>
      <c r="G193" s="128" t="e">
        <f>VLOOKUP($C193,登録企業台帳!$A$2:$M$557,19,)</f>
        <v>#REF!</v>
      </c>
      <c r="H193" s="128" t="e">
        <f>IF(VLOOKUP($C193,登録企業台帳!$A$2:$M$557,29,)=0,"",VLOOKUP($C193,登録企業台帳!$A$2:$M$557,29,))</f>
        <v>#REF!</v>
      </c>
      <c r="I193" s="127" t="e">
        <f>IF(VLOOKUP($C193,登録企業台帳!$A$2:$M$557,17,)=0,"",VLOOKUP($C193,登録企業台帳!$A$2:$M$557,17,))</f>
        <v>#REF!</v>
      </c>
    </row>
    <row r="194" spans="1:9" s="121" customFormat="1" ht="39">
      <c r="A194" s="119">
        <v>193</v>
      </c>
      <c r="B194" s="120" t="e">
        <f>VLOOKUP($C194,登録企業台帳!$A$2:$M$557,14,)</f>
        <v>#REF!</v>
      </c>
      <c r="C194" s="122" t="str">
        <f>登録企業台帳!A163</f>
        <v>大和リース株式会社　岡山デポ・岡山工場</v>
      </c>
      <c r="D194" s="120" t="str">
        <f>VLOOKUP($C194,登録企業台帳!$A$2:$M$557,4,)</f>
        <v>719-3211</v>
      </c>
      <c r="E194" s="120" t="e">
        <f>VLOOKUP($C194,登録企業台帳!$A$2:$M$557,18,)</f>
        <v>#REF!</v>
      </c>
      <c r="F194" s="127" t="e">
        <f>VLOOKUP($C194,登録企業台帳!$A$2:$M$557,15,)</f>
        <v>#REF!</v>
      </c>
      <c r="G194" s="128" t="e">
        <f>VLOOKUP($C194,登録企業台帳!$A$2:$M$557,19,)</f>
        <v>#REF!</v>
      </c>
      <c r="H194" s="128" t="e">
        <f>IF(VLOOKUP($C194,登録企業台帳!$A$2:$M$557,29,)=0,"",VLOOKUP($C194,登録企業台帳!$A$2:$M$557,29,))</f>
        <v>#REF!</v>
      </c>
      <c r="I194" s="127" t="e">
        <f>IF(VLOOKUP($C194,登録企業台帳!$A$2:$M$557,17,)=0,"",VLOOKUP($C194,登録企業台帳!$A$2:$M$557,17,))</f>
        <v>#REF!</v>
      </c>
    </row>
    <row r="195" spans="1:9" s="121" customFormat="1" ht="26">
      <c r="A195" s="119">
        <v>194</v>
      </c>
      <c r="B195" s="120" t="e">
        <f>VLOOKUP($C195,登録企業台帳!$A$2:$M$557,14,)</f>
        <v>#REF!</v>
      </c>
      <c r="C195" s="122" t="str">
        <f>登録企業台帳!A164</f>
        <v>株式会社桜梅桃里</v>
      </c>
      <c r="D195" s="120" t="str">
        <f>VLOOKUP($C195,登録企業台帳!$A$2:$M$557,4,)</f>
        <v>709-0601</v>
      </c>
      <c r="E195" s="120" t="e">
        <f>VLOOKUP($C195,登録企業台帳!$A$2:$M$557,18,)</f>
        <v>#REF!</v>
      </c>
      <c r="F195" s="127" t="e">
        <f>VLOOKUP($C195,登録企業台帳!$A$2:$M$557,15,)</f>
        <v>#REF!</v>
      </c>
      <c r="G195" s="128" t="e">
        <f>VLOOKUP($C195,登録企業台帳!$A$2:$M$557,19,)</f>
        <v>#REF!</v>
      </c>
      <c r="H195" s="128" t="e">
        <f>IF(VLOOKUP($C195,登録企業台帳!$A$2:$M$557,29,)=0,"",VLOOKUP($C195,登録企業台帳!$A$2:$M$557,29,))</f>
        <v>#REF!</v>
      </c>
      <c r="I195" s="127" t="e">
        <f>IF(VLOOKUP($C195,登録企業台帳!$A$2:$M$557,17,)=0,"",VLOOKUP($C195,登録企業台帳!$A$2:$M$557,17,))</f>
        <v>#REF!</v>
      </c>
    </row>
    <row r="196" spans="1:9" s="121" customFormat="1" ht="52">
      <c r="A196" s="119">
        <v>195</v>
      </c>
      <c r="B196" s="120" t="e">
        <f>VLOOKUP($C196,登録企業台帳!$A$2:$M$557,14,)</f>
        <v>#REF!</v>
      </c>
      <c r="C196" s="122" t="str">
        <f>登録企業台帳!A165</f>
        <v>株式会社メイト</v>
      </c>
      <c r="D196" s="120" t="str">
        <f>VLOOKUP($C196,登録企業台帳!$A$2:$M$557,4,)</f>
        <v>709-0514</v>
      </c>
      <c r="E196" s="120" t="e">
        <f>VLOOKUP($C196,登録企業台帳!$A$2:$M$557,18,)</f>
        <v>#REF!</v>
      </c>
      <c r="F196" s="127" t="e">
        <f>VLOOKUP($C196,登録企業台帳!$A$2:$M$557,15,)</f>
        <v>#REF!</v>
      </c>
      <c r="G196" s="128" t="e">
        <f>VLOOKUP($C196,登録企業台帳!$A$2:$M$557,19,)</f>
        <v>#REF!</v>
      </c>
      <c r="H196" s="128" t="e">
        <f>IF(VLOOKUP($C196,登録企業台帳!$A$2:$M$557,29,)=0,"",VLOOKUP($C196,登録企業台帳!$A$2:$M$557,29,))</f>
        <v>#REF!</v>
      </c>
      <c r="I196" s="127" t="e">
        <f>IF(VLOOKUP($C196,登録企業台帳!$A$2:$M$557,17,)=0,"",VLOOKUP($C196,登録企業台帳!$A$2:$M$557,17,))</f>
        <v>#REF!</v>
      </c>
    </row>
    <row r="197" spans="1:9" s="121" customFormat="1" ht="39">
      <c r="A197" s="119">
        <v>196</v>
      </c>
      <c r="B197" s="120" t="e">
        <f>VLOOKUP($C197,登録企業台帳!$A$2:$M$557,14,)</f>
        <v>#REF!</v>
      </c>
      <c r="C197" s="122" t="str">
        <f>登録企業台帳!A166</f>
        <v>株式会社岡山トヨタシステムサービス</v>
      </c>
      <c r="D197" s="120" t="str">
        <f>VLOOKUP($C197,登録企業台帳!$A$2:$M$557,4,)</f>
        <v>700-0913</v>
      </c>
      <c r="E197" s="120" t="e">
        <f>VLOOKUP($C197,登録企業台帳!$A$2:$M$557,18,)</f>
        <v>#REF!</v>
      </c>
      <c r="F197" s="127" t="e">
        <f>VLOOKUP($C197,登録企業台帳!$A$2:$M$557,15,)</f>
        <v>#REF!</v>
      </c>
      <c r="G197" s="128" t="e">
        <f>VLOOKUP($C197,登録企業台帳!$A$2:$M$557,19,)</f>
        <v>#REF!</v>
      </c>
      <c r="H197" s="128" t="e">
        <f>IF(VLOOKUP($C197,登録企業台帳!$A$2:$M$557,29,)=0,"",VLOOKUP($C197,登録企業台帳!$A$2:$M$557,29,))</f>
        <v>#REF!</v>
      </c>
      <c r="I197" s="127" t="e">
        <f>IF(VLOOKUP($C197,登録企業台帳!$A$2:$M$557,17,)=0,"",VLOOKUP($C197,登録企業台帳!$A$2:$M$557,17,))</f>
        <v>#REF!</v>
      </c>
    </row>
    <row r="198" spans="1:9" s="121" customFormat="1" ht="39">
      <c r="A198" s="119">
        <v>197</v>
      </c>
      <c r="B198" s="120" t="e">
        <f>VLOOKUP($C198,登録企業台帳!$A$2:$M$557,14,)</f>
        <v>#REF!</v>
      </c>
      <c r="C198" s="122" t="str">
        <f>登録企業台帳!A167</f>
        <v>株式会社ビザビ</v>
      </c>
      <c r="D198" s="120" t="str">
        <f>VLOOKUP($C198,登録企業台帳!$A$2:$M$557,4,)</f>
        <v>700-0824</v>
      </c>
      <c r="E198" s="120" t="e">
        <f>VLOOKUP($C198,登録企業台帳!$A$2:$M$557,18,)</f>
        <v>#REF!</v>
      </c>
      <c r="F198" s="127" t="e">
        <f>VLOOKUP($C198,登録企業台帳!$A$2:$M$557,15,)</f>
        <v>#REF!</v>
      </c>
      <c r="G198" s="128" t="e">
        <f>VLOOKUP($C198,登録企業台帳!$A$2:$M$557,19,)</f>
        <v>#REF!</v>
      </c>
      <c r="H198" s="128" t="e">
        <f>IF(VLOOKUP($C198,登録企業台帳!$A$2:$M$557,29,)=0,"",VLOOKUP($C198,登録企業台帳!$A$2:$M$557,29,))</f>
        <v>#REF!</v>
      </c>
      <c r="I198" s="127" t="e">
        <f>IF(VLOOKUP($C198,登録企業台帳!$A$2:$M$557,17,)=0,"",VLOOKUP($C198,登録企業台帳!$A$2:$M$557,17,))</f>
        <v>#REF!</v>
      </c>
    </row>
    <row r="199" spans="1:9" s="121" customFormat="1">
      <c r="A199" s="119">
        <v>198</v>
      </c>
      <c r="B199" s="120" t="e">
        <f>VLOOKUP($C199,登録企業台帳!$A$2:$M$557,14,)</f>
        <v>#REF!</v>
      </c>
      <c r="C199" s="122" t="e">
        <f>登録企業台帳!#REF!</f>
        <v>#REF!</v>
      </c>
      <c r="D199" s="120" t="e">
        <f>VLOOKUP($C199,登録企業台帳!$A$2:$M$557,4,)</f>
        <v>#REF!</v>
      </c>
      <c r="E199" s="120" t="e">
        <f>VLOOKUP($C199,登録企業台帳!$A$2:$M$557,18,)</f>
        <v>#REF!</v>
      </c>
      <c r="F199" s="127" t="e">
        <f>VLOOKUP($C199,登録企業台帳!$A$2:$M$557,15,)</f>
        <v>#REF!</v>
      </c>
      <c r="G199" s="128" t="e">
        <f>VLOOKUP($C199,登録企業台帳!$A$2:$M$557,19,)</f>
        <v>#REF!</v>
      </c>
      <c r="H199" s="128" t="e">
        <f>IF(VLOOKUP($C199,登録企業台帳!$A$2:$M$557,29,)=0,"",VLOOKUP($C199,登録企業台帳!$A$2:$M$557,29,))</f>
        <v>#REF!</v>
      </c>
      <c r="I199" s="127" t="e">
        <f>IF(VLOOKUP($C199,登録企業台帳!$A$2:$M$557,17,)=0,"",VLOOKUP($C199,登録企業台帳!$A$2:$M$557,17,))</f>
        <v>#REF!</v>
      </c>
    </row>
    <row r="200" spans="1:9" s="121" customFormat="1">
      <c r="A200" s="119">
        <v>199</v>
      </c>
      <c r="B200" s="120" t="e">
        <f>VLOOKUP($C200,登録企業台帳!$A$2:$M$557,14,)</f>
        <v>#REF!</v>
      </c>
      <c r="C200" s="122" t="e">
        <f>登録企業台帳!#REF!</f>
        <v>#REF!</v>
      </c>
      <c r="D200" s="120" t="e">
        <f>VLOOKUP($C200,登録企業台帳!$A$2:$M$557,4,)</f>
        <v>#REF!</v>
      </c>
      <c r="E200" s="120" t="e">
        <f>VLOOKUP($C200,登録企業台帳!$A$2:$M$557,18,)</f>
        <v>#REF!</v>
      </c>
      <c r="F200" s="127" t="e">
        <f>VLOOKUP($C200,登録企業台帳!$A$2:$M$557,15,)</f>
        <v>#REF!</v>
      </c>
      <c r="G200" s="128" t="e">
        <f>VLOOKUP($C200,登録企業台帳!$A$2:$M$557,19,)</f>
        <v>#REF!</v>
      </c>
      <c r="H200" s="128" t="e">
        <f>IF(VLOOKUP($C200,登録企業台帳!$A$2:$M$557,29,)=0,"",VLOOKUP($C200,登録企業台帳!$A$2:$M$557,29,))</f>
        <v>#REF!</v>
      </c>
      <c r="I200" s="127" t="e">
        <f>IF(VLOOKUP($C200,登録企業台帳!$A$2:$M$557,17,)=0,"",VLOOKUP($C200,登録企業台帳!$A$2:$M$557,17,))</f>
        <v>#REF!</v>
      </c>
    </row>
    <row r="201" spans="1:9" s="121" customFormat="1">
      <c r="A201" s="119">
        <v>200</v>
      </c>
      <c r="B201" s="120" t="e">
        <f>VLOOKUP($C201,登録企業台帳!$A$2:$M$557,14,)</f>
        <v>#REF!</v>
      </c>
      <c r="C201" s="122" t="e">
        <f>登録企業台帳!#REF!</f>
        <v>#REF!</v>
      </c>
      <c r="D201" s="120" t="e">
        <f>VLOOKUP($C201,登録企業台帳!$A$2:$M$557,4,)</f>
        <v>#REF!</v>
      </c>
      <c r="E201" s="120" t="e">
        <f>VLOOKUP($C201,登録企業台帳!$A$2:$M$557,18,)</f>
        <v>#REF!</v>
      </c>
      <c r="F201" s="127" t="e">
        <f>VLOOKUP($C201,登録企業台帳!$A$2:$M$557,15,)</f>
        <v>#REF!</v>
      </c>
      <c r="G201" s="128" t="e">
        <f>VLOOKUP($C201,登録企業台帳!$A$2:$M$557,19,)</f>
        <v>#REF!</v>
      </c>
      <c r="H201" s="128" t="e">
        <f>IF(VLOOKUP($C201,登録企業台帳!$A$2:$M$557,29,)=0,"",VLOOKUP($C201,登録企業台帳!$A$2:$M$557,29,))</f>
        <v>#REF!</v>
      </c>
      <c r="I201" s="127" t="e">
        <f>IF(VLOOKUP($C201,登録企業台帳!$A$2:$M$557,17,)=0,"",VLOOKUP($C201,登録企業台帳!$A$2:$M$557,17,))</f>
        <v>#REF!</v>
      </c>
    </row>
    <row r="202" spans="1:9" s="121" customFormat="1">
      <c r="A202" s="119">
        <v>201</v>
      </c>
      <c r="B202" s="120" t="e">
        <f>VLOOKUP($C202,登録企業台帳!$A$2:$M$557,14,)</f>
        <v>#REF!</v>
      </c>
      <c r="C202" s="122" t="e">
        <f>登録企業台帳!#REF!</f>
        <v>#REF!</v>
      </c>
      <c r="D202" s="120" t="e">
        <f>VLOOKUP($C202,登録企業台帳!$A$2:$M$557,4,)</f>
        <v>#REF!</v>
      </c>
      <c r="E202" s="120" t="e">
        <f>VLOOKUP($C202,登録企業台帳!$A$2:$M$557,18,)</f>
        <v>#REF!</v>
      </c>
      <c r="F202" s="127" t="e">
        <f>VLOOKUP($C202,登録企業台帳!$A$2:$M$557,15,)</f>
        <v>#REF!</v>
      </c>
      <c r="G202" s="128" t="e">
        <f>VLOOKUP($C202,登録企業台帳!$A$2:$M$557,19,)</f>
        <v>#REF!</v>
      </c>
      <c r="H202" s="128" t="e">
        <f>IF(VLOOKUP($C202,登録企業台帳!$A$2:$M$557,29,)=0,"",VLOOKUP($C202,登録企業台帳!$A$2:$M$557,29,))</f>
        <v>#REF!</v>
      </c>
      <c r="I202" s="127" t="e">
        <f>IF(VLOOKUP($C202,登録企業台帳!$A$2:$M$557,17,)=0,"",VLOOKUP($C202,登録企業台帳!$A$2:$M$557,17,))</f>
        <v>#REF!</v>
      </c>
    </row>
    <row r="203" spans="1:9" s="121" customFormat="1" ht="39">
      <c r="A203" s="119">
        <v>202</v>
      </c>
      <c r="B203" s="120" t="e">
        <f>VLOOKUP($C203,登録企業台帳!$A$2:$M$557,14,)</f>
        <v>#REF!</v>
      </c>
      <c r="C203" s="122" t="str">
        <f>登録企業台帳!A168</f>
        <v>協同組合岡山情報文化研究所</v>
      </c>
      <c r="D203" s="120" t="str">
        <f>VLOOKUP($C203,登録企業台帳!$A$2:$M$557,4,)</f>
        <v>700-0824</v>
      </c>
      <c r="E203" s="120" t="e">
        <f>VLOOKUP($C203,登録企業台帳!$A$2:$M$557,18,)</f>
        <v>#REF!</v>
      </c>
      <c r="F203" s="127" t="e">
        <f>VLOOKUP($C203,登録企業台帳!$A$2:$M$557,15,)</f>
        <v>#REF!</v>
      </c>
      <c r="G203" s="128" t="e">
        <f>VLOOKUP($C203,登録企業台帳!$A$2:$M$557,19,)</f>
        <v>#REF!</v>
      </c>
      <c r="H203" s="128" t="e">
        <f>IF(VLOOKUP($C203,登録企業台帳!$A$2:$M$557,29,)=0,"",VLOOKUP($C203,登録企業台帳!$A$2:$M$557,29,))</f>
        <v>#REF!</v>
      </c>
      <c r="I203" s="127" t="e">
        <f>IF(VLOOKUP($C203,登録企業台帳!$A$2:$M$557,17,)=0,"",VLOOKUP($C203,登録企業台帳!$A$2:$M$557,17,))</f>
        <v>#REF!</v>
      </c>
    </row>
    <row r="204" spans="1:9" s="121" customFormat="1" ht="39">
      <c r="A204" s="119">
        <v>203</v>
      </c>
      <c r="B204" s="120" t="e">
        <f>VLOOKUP($C204,登録企業台帳!$A$2:$M$557,14,)</f>
        <v>#REF!</v>
      </c>
      <c r="C204" s="122" t="str">
        <f>登録企業台帳!A169</f>
        <v>日交安全施設株式会社</v>
      </c>
      <c r="D204" s="120" t="str">
        <f>VLOOKUP($C204,登録企業台帳!$A$2:$M$557,4,)</f>
        <v>708-1126</v>
      </c>
      <c r="E204" s="120" t="e">
        <f>VLOOKUP($C204,登録企業台帳!$A$2:$M$557,18,)</f>
        <v>#REF!</v>
      </c>
      <c r="F204" s="127" t="e">
        <f>VLOOKUP($C204,登録企業台帳!$A$2:$M$557,15,)</f>
        <v>#REF!</v>
      </c>
      <c r="G204" s="128" t="e">
        <f>VLOOKUP($C204,登録企業台帳!$A$2:$M$557,19,)</f>
        <v>#REF!</v>
      </c>
      <c r="H204" s="128" t="e">
        <f>IF(VLOOKUP($C204,登録企業台帳!$A$2:$M$557,29,)=0,"",VLOOKUP($C204,登録企業台帳!$A$2:$M$557,29,))</f>
        <v>#REF!</v>
      </c>
      <c r="I204" s="127" t="e">
        <f>IF(VLOOKUP($C204,登録企業台帳!$A$2:$M$557,17,)=0,"",VLOOKUP($C204,登録企業台帳!$A$2:$M$557,17,))</f>
        <v>#REF!</v>
      </c>
    </row>
    <row r="205" spans="1:9" s="121" customFormat="1" ht="26">
      <c r="A205" s="119">
        <v>204</v>
      </c>
      <c r="B205" s="120" t="e">
        <f>VLOOKUP($C205,登録企業台帳!$A$2:$M$557,14,)</f>
        <v>#REF!</v>
      </c>
      <c r="C205" s="122" t="str">
        <f>登録企業台帳!A170</f>
        <v>社会福祉法人東備福祉会</v>
      </c>
      <c r="D205" s="120" t="str">
        <f>VLOOKUP($C205,登録企業台帳!$A$2:$M$557,4,)</f>
        <v>709-0212</v>
      </c>
      <c r="E205" s="120" t="e">
        <f>VLOOKUP($C205,登録企業台帳!$A$2:$M$557,18,)</f>
        <v>#REF!</v>
      </c>
      <c r="F205" s="127" t="e">
        <f>VLOOKUP($C205,登録企業台帳!$A$2:$M$557,15,)</f>
        <v>#REF!</v>
      </c>
      <c r="G205" s="128" t="e">
        <f>VLOOKUP($C205,登録企業台帳!$A$2:$M$557,19,)</f>
        <v>#REF!</v>
      </c>
      <c r="H205" s="128" t="e">
        <f>IF(VLOOKUP($C205,登録企業台帳!$A$2:$M$557,29,)=0,"",VLOOKUP($C205,登録企業台帳!$A$2:$M$557,29,))</f>
        <v>#REF!</v>
      </c>
      <c r="I205" s="127" t="e">
        <f>IF(VLOOKUP($C205,登録企業台帳!$A$2:$M$557,17,)=0,"",VLOOKUP($C205,登録企業台帳!$A$2:$M$557,17,))</f>
        <v>#REF!</v>
      </c>
    </row>
    <row r="206" spans="1:9" s="121" customFormat="1" ht="65">
      <c r="A206" s="119">
        <v>205</v>
      </c>
      <c r="B206" s="120" t="e">
        <f>VLOOKUP($C206,登録企業台帳!$A$2:$M$557,14,)</f>
        <v>#REF!</v>
      </c>
      <c r="C206" s="122" t="str">
        <f>登録企業台帳!A171</f>
        <v>有限会社ともゆきの家</v>
      </c>
      <c r="D206" s="120" t="str">
        <f>VLOOKUP($C206,登録企業台帳!$A$2:$M$557,4,)</f>
        <v>705-0032</v>
      </c>
      <c r="E206" s="120" t="e">
        <f>VLOOKUP($C206,登録企業台帳!$A$2:$M$557,18,)</f>
        <v>#REF!</v>
      </c>
      <c r="F206" s="127" t="e">
        <f>VLOOKUP($C206,登録企業台帳!$A$2:$M$557,15,)</f>
        <v>#REF!</v>
      </c>
      <c r="G206" s="128" t="e">
        <f>VLOOKUP($C206,登録企業台帳!$A$2:$M$557,19,)</f>
        <v>#REF!</v>
      </c>
      <c r="H206" s="128" t="e">
        <f>IF(VLOOKUP($C206,登録企業台帳!$A$2:$M$557,29,)=0,"",VLOOKUP($C206,登録企業台帳!$A$2:$M$557,29,))</f>
        <v>#REF!</v>
      </c>
      <c r="I206" s="127" t="e">
        <f>IF(VLOOKUP($C206,登録企業台帳!$A$2:$M$557,17,)=0,"",VLOOKUP($C206,登録企業台帳!$A$2:$M$557,17,))</f>
        <v>#REF!</v>
      </c>
    </row>
    <row r="207" spans="1:9" s="121" customFormat="1" ht="39">
      <c r="A207" s="119">
        <v>206</v>
      </c>
      <c r="B207" s="120" t="e">
        <f>VLOOKUP($C207,登録企業台帳!$A$2:$M$557,14,)</f>
        <v>#REF!</v>
      </c>
      <c r="C207" s="122" t="str">
        <f>登録企業台帳!A172</f>
        <v>社会福祉法人虹の会</v>
      </c>
      <c r="D207" s="120" t="str">
        <f>VLOOKUP($C207,登録企業台帳!$A$2:$M$557,4,)</f>
        <v>709-0514</v>
      </c>
      <c r="E207" s="120" t="e">
        <f>VLOOKUP($C207,登録企業台帳!$A$2:$M$557,18,)</f>
        <v>#REF!</v>
      </c>
      <c r="F207" s="127" t="e">
        <f>VLOOKUP($C207,登録企業台帳!$A$2:$M$557,15,)</f>
        <v>#REF!</v>
      </c>
      <c r="G207" s="128" t="e">
        <f>VLOOKUP($C207,登録企業台帳!$A$2:$M$557,19,)</f>
        <v>#REF!</v>
      </c>
      <c r="H207" s="128" t="e">
        <f>IF(VLOOKUP($C207,登録企業台帳!$A$2:$M$557,29,)=0,"",VLOOKUP($C207,登録企業台帳!$A$2:$M$557,29,))</f>
        <v>#REF!</v>
      </c>
      <c r="I207" s="127" t="e">
        <f>IF(VLOOKUP($C207,登録企業台帳!$A$2:$M$557,17,)=0,"",VLOOKUP($C207,登録企業台帳!$A$2:$M$557,17,))</f>
        <v>#REF!</v>
      </c>
    </row>
    <row r="208" spans="1:9" s="121" customFormat="1" ht="39">
      <c r="A208" s="119">
        <v>207</v>
      </c>
      <c r="B208" s="120" t="e">
        <f>VLOOKUP($C208,登録企業台帳!$A$2:$M$557,14,)</f>
        <v>#REF!</v>
      </c>
      <c r="C208" s="122" t="str">
        <f>登録企業台帳!A173</f>
        <v>有限会社やまだ</v>
      </c>
      <c r="D208" s="120" t="str">
        <f>VLOOKUP($C208,登録企業台帳!$A$2:$M$557,4,)</f>
        <v>710-0003</v>
      </c>
      <c r="E208" s="120" t="e">
        <f>VLOOKUP($C208,登録企業台帳!$A$2:$M$557,18,)</f>
        <v>#REF!</v>
      </c>
      <c r="F208" s="127" t="e">
        <f>VLOOKUP($C208,登録企業台帳!$A$2:$M$557,15,)</f>
        <v>#REF!</v>
      </c>
      <c r="G208" s="128" t="e">
        <f>VLOOKUP($C208,登録企業台帳!$A$2:$M$557,19,)</f>
        <v>#REF!</v>
      </c>
      <c r="H208" s="128" t="e">
        <f>IF(VLOOKUP($C208,登録企業台帳!$A$2:$M$557,29,)=0,"",VLOOKUP($C208,登録企業台帳!$A$2:$M$557,29,))</f>
        <v>#REF!</v>
      </c>
      <c r="I208" s="127" t="e">
        <f>IF(VLOOKUP($C208,登録企業台帳!$A$2:$M$557,17,)=0,"",VLOOKUP($C208,登録企業台帳!$A$2:$M$557,17,))</f>
        <v>#REF!</v>
      </c>
    </row>
    <row r="209" spans="1:9" s="121" customFormat="1" ht="39">
      <c r="A209" s="119">
        <v>208</v>
      </c>
      <c r="B209" s="120" t="e">
        <f>VLOOKUP($C209,登録企業台帳!$A$2:$M$557,14,)</f>
        <v>#REF!</v>
      </c>
      <c r="C209" s="122" t="str">
        <f>登録企業台帳!A174</f>
        <v>ダイヤ工業株式会社</v>
      </c>
      <c r="D209" s="120" t="str">
        <f>VLOOKUP($C209,登録企業台帳!$A$2:$M$557,4,)</f>
        <v>701-0203</v>
      </c>
      <c r="E209" s="120" t="e">
        <f>VLOOKUP($C209,登録企業台帳!$A$2:$M$557,18,)</f>
        <v>#REF!</v>
      </c>
      <c r="F209" s="127" t="e">
        <f>VLOOKUP($C209,登録企業台帳!$A$2:$M$557,15,)</f>
        <v>#REF!</v>
      </c>
      <c r="G209" s="128" t="e">
        <f>VLOOKUP($C209,登録企業台帳!$A$2:$M$557,19,)</f>
        <v>#REF!</v>
      </c>
      <c r="H209" s="128" t="e">
        <f>IF(VLOOKUP($C209,登録企業台帳!$A$2:$M$557,29,)=0,"",VLOOKUP($C209,登録企業台帳!$A$2:$M$557,29,))</f>
        <v>#REF!</v>
      </c>
      <c r="I209" s="127" t="e">
        <f>IF(VLOOKUP($C209,登録企業台帳!$A$2:$M$557,17,)=0,"",VLOOKUP($C209,登録企業台帳!$A$2:$M$557,17,))</f>
        <v>#REF!</v>
      </c>
    </row>
    <row r="210" spans="1:9" s="121" customFormat="1" ht="39">
      <c r="A210" s="119">
        <v>209</v>
      </c>
      <c r="B210" s="120" t="e">
        <f>VLOOKUP($C210,登録企業台帳!$A$2:$M$557,14,)</f>
        <v>#REF!</v>
      </c>
      <c r="C210" s="122" t="str">
        <f>登録企業台帳!A175</f>
        <v>株式会社サンキョウ-エンビックス</v>
      </c>
      <c r="D210" s="120" t="str">
        <f>VLOOKUP($C210,登録企業台帳!$A$2:$M$557,4,)</f>
        <v>700-0954</v>
      </c>
      <c r="E210" s="120" t="e">
        <f>VLOOKUP($C210,登録企業台帳!$A$2:$M$557,18,)</f>
        <v>#REF!</v>
      </c>
      <c r="F210" s="127" t="e">
        <f>VLOOKUP($C210,登録企業台帳!$A$2:$M$557,15,)</f>
        <v>#REF!</v>
      </c>
      <c r="G210" s="128" t="e">
        <f>VLOOKUP($C210,登録企業台帳!$A$2:$M$557,19,)</f>
        <v>#REF!</v>
      </c>
      <c r="H210" s="128" t="e">
        <f>IF(VLOOKUP($C210,登録企業台帳!$A$2:$M$557,29,)=0,"",VLOOKUP($C210,登録企業台帳!$A$2:$M$557,29,))</f>
        <v>#REF!</v>
      </c>
      <c r="I210" s="127" t="e">
        <f>IF(VLOOKUP($C210,登録企業台帳!$A$2:$M$557,17,)=0,"",VLOOKUP($C210,登録企業台帳!$A$2:$M$557,17,))</f>
        <v>#REF!</v>
      </c>
    </row>
    <row r="211" spans="1:9" s="121" customFormat="1">
      <c r="A211" s="119">
        <v>210</v>
      </c>
      <c r="B211" s="120" t="e">
        <f>VLOOKUP($C211,登録企業台帳!$A$2:$M$557,14,)</f>
        <v>#REF!</v>
      </c>
      <c r="C211" s="122" t="e">
        <f>#REF!</f>
        <v>#REF!</v>
      </c>
      <c r="D211" s="120" t="e">
        <f>VLOOKUP($C211,登録企業台帳!$A$2:$M$557,4,)</f>
        <v>#REF!</v>
      </c>
      <c r="E211" s="120" t="e">
        <f>VLOOKUP($C211,登録企業台帳!$A$2:$M$557,18,)</f>
        <v>#REF!</v>
      </c>
      <c r="F211" s="127" t="e">
        <f>VLOOKUP($C211,登録企業台帳!$A$2:$M$557,15,)</f>
        <v>#REF!</v>
      </c>
      <c r="G211" s="128" t="e">
        <f>VLOOKUP($C211,登録企業台帳!$A$2:$M$557,19,)</f>
        <v>#REF!</v>
      </c>
      <c r="H211" s="128" t="e">
        <f>IF(VLOOKUP($C211,登録企業台帳!$A$2:$M$557,29,)=0,"",VLOOKUP($C211,登録企業台帳!$A$2:$M$557,29,))</f>
        <v>#REF!</v>
      </c>
      <c r="I211" s="127" t="e">
        <f>IF(VLOOKUP($C211,登録企業台帳!$A$2:$M$557,17,)=0,"",VLOOKUP($C211,登録企業台帳!$A$2:$M$557,17,))</f>
        <v>#REF!</v>
      </c>
    </row>
    <row r="212" spans="1:9" s="121" customFormat="1">
      <c r="A212" s="119">
        <v>211</v>
      </c>
      <c r="B212" s="120" t="e">
        <f>VLOOKUP($C212,登録企業台帳!$A$2:$M$557,14,)</f>
        <v>#REF!</v>
      </c>
      <c r="C212" s="122" t="e">
        <f>登録企業台帳!#REF!</f>
        <v>#REF!</v>
      </c>
      <c r="D212" s="120" t="e">
        <f>VLOOKUP($C212,登録企業台帳!$A$2:$M$557,4,)</f>
        <v>#REF!</v>
      </c>
      <c r="E212" s="120" t="e">
        <f>VLOOKUP($C212,登録企業台帳!$A$2:$M$557,18,)</f>
        <v>#REF!</v>
      </c>
      <c r="F212" s="127" t="e">
        <f>VLOOKUP($C212,登録企業台帳!$A$2:$M$557,15,)</f>
        <v>#REF!</v>
      </c>
      <c r="G212" s="128" t="e">
        <f>VLOOKUP($C212,登録企業台帳!$A$2:$M$557,19,)</f>
        <v>#REF!</v>
      </c>
      <c r="H212" s="128" t="e">
        <f>IF(VLOOKUP($C212,登録企業台帳!$A$2:$M$557,29,)=0,"",VLOOKUP($C212,登録企業台帳!$A$2:$M$557,29,))</f>
        <v>#REF!</v>
      </c>
      <c r="I212" s="127" t="e">
        <f>IF(VLOOKUP($C212,登録企業台帳!$A$2:$M$557,17,)=0,"",VLOOKUP($C212,登録企業台帳!$A$2:$M$557,17,))</f>
        <v>#REF!</v>
      </c>
    </row>
    <row r="213" spans="1:9" s="121" customFormat="1" ht="39">
      <c r="A213" s="119">
        <v>212</v>
      </c>
      <c r="B213" s="120" t="e">
        <f>VLOOKUP($C213,登録企業台帳!$A$2:$M$557,14,)</f>
        <v>#REF!</v>
      </c>
      <c r="C213" s="122" t="str">
        <f>登録企業台帳!A176</f>
        <v>社会福祉法人倉敷福祉事業会　昭和保育園</v>
      </c>
      <c r="D213" s="120" t="str">
        <f>VLOOKUP($C213,登録企業台帳!$A$2:$M$557,4,)</f>
        <v>710-0057</v>
      </c>
      <c r="E213" s="120" t="e">
        <f>VLOOKUP($C213,登録企業台帳!$A$2:$M$557,18,)</f>
        <v>#REF!</v>
      </c>
      <c r="F213" s="127" t="e">
        <f>VLOOKUP($C213,登録企業台帳!$A$2:$M$557,15,)</f>
        <v>#REF!</v>
      </c>
      <c r="G213" s="128" t="e">
        <f>VLOOKUP($C213,登録企業台帳!$A$2:$M$557,19,)</f>
        <v>#REF!</v>
      </c>
      <c r="H213" s="128" t="e">
        <f>IF(VLOOKUP($C213,登録企業台帳!$A$2:$M$557,29,)=0,"",VLOOKUP($C213,登録企業台帳!$A$2:$M$557,29,))</f>
        <v>#REF!</v>
      </c>
      <c r="I213" s="127" t="e">
        <f>IF(VLOOKUP($C213,登録企業台帳!$A$2:$M$557,17,)=0,"",VLOOKUP($C213,登録企業台帳!$A$2:$M$557,17,))</f>
        <v>#REF!</v>
      </c>
    </row>
    <row r="214" spans="1:9" s="121" customFormat="1" ht="26">
      <c r="A214" s="119">
        <v>213</v>
      </c>
      <c r="B214" s="120" t="e">
        <f>VLOOKUP($C214,登録企業台帳!$A$2:$M$557,14,)</f>
        <v>#REF!</v>
      </c>
      <c r="C214" s="122" t="e">
        <f>#REF!</f>
        <v>#REF!</v>
      </c>
      <c r="D214" s="120" t="e">
        <f>VLOOKUP($C214,登録企業台帳!$A$2:$M$557,4,)</f>
        <v>#REF!</v>
      </c>
      <c r="E214" s="120" t="e">
        <f>VLOOKUP($C214,登録企業台帳!$A$2:$M$557,18,)</f>
        <v>#REF!</v>
      </c>
      <c r="F214" s="127" t="e">
        <f>VLOOKUP($C214,登録企業台帳!$A$2:$M$557,15,)</f>
        <v>#REF!</v>
      </c>
      <c r="G214" s="128" t="e">
        <f>VLOOKUP($C214,登録企業台帳!$A$2:$M$557,19,)</f>
        <v>#REF!</v>
      </c>
      <c r="H214" s="128" t="e">
        <f>IF(VLOOKUP($C214,登録企業台帳!$A$2:$M$557,29,)=0,"",VLOOKUP($C214,登録企業台帳!$A$2:$M$557,29,))</f>
        <v>#REF!</v>
      </c>
      <c r="I214" s="127" t="e">
        <f>IF(VLOOKUP($C214,登録企業台帳!$A$2:$M$557,17,)=0,"",VLOOKUP($C214,登録企業台帳!$A$2:$M$557,17,))</f>
        <v>#REF!</v>
      </c>
    </row>
    <row r="215" spans="1:9" s="121" customFormat="1" ht="52">
      <c r="A215" s="119">
        <v>214</v>
      </c>
      <c r="B215" s="120" t="e">
        <f>VLOOKUP($C215,登録企業台帳!$A$2:$M$557,14,)</f>
        <v>#REF!</v>
      </c>
      <c r="C215" s="122" t="str">
        <f>登録企業台帳!A177</f>
        <v>エムイーシーテクノ株式会社 中国事業所</v>
      </c>
      <c r="D215" s="120" t="str">
        <f>VLOOKUP($C215,登録企業台帳!$A$2:$M$557,4,)</f>
        <v>712-8054</v>
      </c>
      <c r="E215" s="120" t="e">
        <f>VLOOKUP($C215,登録企業台帳!$A$2:$M$557,18,)</f>
        <v>#REF!</v>
      </c>
      <c r="F215" s="127" t="e">
        <f>VLOOKUP($C215,登録企業台帳!$A$2:$M$557,15,)</f>
        <v>#REF!</v>
      </c>
      <c r="G215" s="128" t="e">
        <f>VLOOKUP($C215,登録企業台帳!$A$2:$M$557,19,)</f>
        <v>#REF!</v>
      </c>
      <c r="H215" s="128" t="e">
        <f>IF(VLOOKUP($C215,登録企業台帳!$A$2:$M$557,29,)=0,"",VLOOKUP($C215,登録企業台帳!$A$2:$M$557,29,))</f>
        <v>#REF!</v>
      </c>
      <c r="I215" s="131" t="s">
        <v>2014</v>
      </c>
    </row>
    <row r="216" spans="1:9" s="121" customFormat="1" ht="52">
      <c r="A216" s="119">
        <v>215</v>
      </c>
      <c r="B216" s="120" t="e">
        <f>VLOOKUP($C216,登録企業台帳!$A$2:$M$557,14,)</f>
        <v>#REF!</v>
      </c>
      <c r="C216" s="122" t="str">
        <f>登録企業台帳!A178</f>
        <v>株式会社ミツバファクトリー</v>
      </c>
      <c r="D216" s="120" t="str">
        <f>VLOOKUP($C216,登録企業台帳!$A$2:$M$557,4,)</f>
        <v>703-8258</v>
      </c>
      <c r="E216" s="120" t="e">
        <f>VLOOKUP($C216,登録企業台帳!$A$2:$M$557,18,)</f>
        <v>#REF!</v>
      </c>
      <c r="F216" s="127" t="e">
        <f>VLOOKUP($C216,登録企業台帳!$A$2:$M$557,15,)</f>
        <v>#REF!</v>
      </c>
      <c r="G216" s="128" t="e">
        <f>VLOOKUP($C216,登録企業台帳!$A$2:$M$557,19,)</f>
        <v>#REF!</v>
      </c>
      <c r="H216" s="128" t="e">
        <f>IF(VLOOKUP($C216,登録企業台帳!$A$2:$M$557,29,)=0,"",VLOOKUP($C216,登録企業台帳!$A$2:$M$557,29,))</f>
        <v>#REF!</v>
      </c>
      <c r="I216" s="131" t="s">
        <v>2009</v>
      </c>
    </row>
    <row r="217" spans="1:9" s="121" customFormat="1">
      <c r="A217" s="119">
        <v>216</v>
      </c>
      <c r="B217" s="120" t="e">
        <f>VLOOKUP($C217,登録企業台帳!$A$2:$M$557,14,)</f>
        <v>#REF!</v>
      </c>
      <c r="C217" s="122" t="str">
        <f>登録企業台帳!A179</f>
        <v>有限会社山幸</v>
      </c>
      <c r="D217" s="120" t="str">
        <f>VLOOKUP($C217,登録企業台帳!$A$2:$M$557,4,)</f>
        <v>710-0003</v>
      </c>
      <c r="E217" s="120" t="e">
        <f>VLOOKUP($C217,登録企業台帳!$A$2:$M$557,18,)</f>
        <v>#REF!</v>
      </c>
      <c r="F217" s="127" t="e">
        <f>VLOOKUP($C217,登録企業台帳!$A$2:$M$557,15,)</f>
        <v>#REF!</v>
      </c>
      <c r="G217" s="128" t="e">
        <f>VLOOKUP($C217,登録企業台帳!$A$2:$M$557,19,)</f>
        <v>#REF!</v>
      </c>
      <c r="H217" s="128" t="e">
        <f>IF(VLOOKUP($C217,登録企業台帳!$A$2:$M$557,29,)=0,"",VLOOKUP($C217,登録企業台帳!$A$2:$M$557,29,))</f>
        <v>#REF!</v>
      </c>
      <c r="I217" s="127" t="e">
        <f>IF(VLOOKUP($C217,登録企業台帳!$A$2:$M$557,17,)=0,"",VLOOKUP($C217,登録企業台帳!$A$2:$M$557,17,))</f>
        <v>#REF!</v>
      </c>
    </row>
    <row r="218" spans="1:9" s="121" customFormat="1" ht="26">
      <c r="A218" s="119">
        <v>217</v>
      </c>
      <c r="B218" s="120" t="e">
        <f>VLOOKUP($C218,登録企業台帳!$A$2:$M$557,14,)</f>
        <v>#REF!</v>
      </c>
      <c r="C218" s="122" t="str">
        <f>登録企業台帳!A180</f>
        <v>社会福祉法人恭和会</v>
      </c>
      <c r="D218" s="120" t="str">
        <f>VLOOKUP($C218,登録企業台帳!$A$2:$M$557,4,)</f>
        <v>715-0026</v>
      </c>
      <c r="E218" s="120" t="e">
        <f>VLOOKUP($C218,登録企業台帳!$A$2:$M$557,18,)</f>
        <v>#REF!</v>
      </c>
      <c r="F218" s="127" t="e">
        <f>VLOOKUP($C218,登録企業台帳!$A$2:$M$557,15,)</f>
        <v>#REF!</v>
      </c>
      <c r="G218" s="128" t="e">
        <f>VLOOKUP($C218,登録企業台帳!$A$2:$M$557,19,)</f>
        <v>#REF!</v>
      </c>
      <c r="H218" s="128" t="e">
        <f>IF(VLOOKUP($C218,登録企業台帳!$A$2:$M$557,29,)=0,"",VLOOKUP($C218,登録企業台帳!$A$2:$M$557,29,))</f>
        <v>#REF!</v>
      </c>
      <c r="I218" s="127" t="e">
        <f>IF(VLOOKUP($C218,登録企業台帳!$A$2:$M$557,17,)=0,"",VLOOKUP($C218,登録企業台帳!$A$2:$M$557,17,))</f>
        <v>#REF!</v>
      </c>
    </row>
    <row r="219" spans="1:9" s="121" customFormat="1" ht="52">
      <c r="A219" s="119">
        <v>218</v>
      </c>
      <c r="B219" s="120" t="e">
        <f>VLOOKUP($C219,登録企業台帳!$A$2:$M$557,14,)</f>
        <v>#REF!</v>
      </c>
      <c r="C219" s="122" t="str">
        <f>登録企業台帳!A181</f>
        <v>株式会社アップビート・バルーン</v>
      </c>
      <c r="D219" s="120" t="str">
        <f>VLOOKUP($C219,登録企業台帳!$A$2:$M$557,4,)</f>
        <v>700-0964</v>
      </c>
      <c r="E219" s="120" t="e">
        <f>VLOOKUP($C219,登録企業台帳!$A$2:$M$557,18,)</f>
        <v>#REF!</v>
      </c>
      <c r="F219" s="127" t="e">
        <f>VLOOKUP($C219,登録企業台帳!$A$2:$M$557,15,)</f>
        <v>#REF!</v>
      </c>
      <c r="G219" s="128" t="e">
        <f>VLOOKUP($C219,登録企業台帳!$A$2:$M$557,19,)</f>
        <v>#REF!</v>
      </c>
      <c r="H219" s="128" t="e">
        <f>IF(VLOOKUP($C219,登録企業台帳!$A$2:$M$557,29,)=0,"",VLOOKUP($C219,登録企業台帳!$A$2:$M$557,29,))</f>
        <v>#REF!</v>
      </c>
      <c r="I219" s="131" t="s">
        <v>2009</v>
      </c>
    </row>
    <row r="220" spans="1:9" s="121" customFormat="1">
      <c r="A220" s="119">
        <v>219</v>
      </c>
      <c r="B220" s="120" t="e">
        <f>VLOOKUP($C220,登録企業台帳!$A$2:$M$557,14,)</f>
        <v>#REF!</v>
      </c>
      <c r="C220" s="122" t="e">
        <f>登録企業台帳!#REF!</f>
        <v>#REF!</v>
      </c>
      <c r="D220" s="120" t="e">
        <f>VLOOKUP($C220,登録企業台帳!$A$2:$M$557,4,)</f>
        <v>#REF!</v>
      </c>
      <c r="E220" s="120" t="e">
        <f>VLOOKUP($C220,登録企業台帳!$A$2:$M$557,18,)</f>
        <v>#REF!</v>
      </c>
      <c r="F220" s="127" t="e">
        <f>VLOOKUP($C220,登録企業台帳!$A$2:$M$557,15,)</f>
        <v>#REF!</v>
      </c>
      <c r="G220" s="128" t="e">
        <f>VLOOKUP($C220,登録企業台帳!$A$2:$M$557,19,)</f>
        <v>#REF!</v>
      </c>
      <c r="H220" s="128" t="e">
        <f>IF(VLOOKUP($C220,登録企業台帳!$A$2:$M$557,29,)=0,"",VLOOKUP($C220,登録企業台帳!$A$2:$M$557,29,))</f>
        <v>#REF!</v>
      </c>
      <c r="I220" s="127" t="e">
        <f>IF(VLOOKUP($C220,登録企業台帳!$A$2:$M$557,17,)=0,"",VLOOKUP($C220,登録企業台帳!$A$2:$M$557,17,))</f>
        <v>#REF!</v>
      </c>
    </row>
    <row r="221" spans="1:9" s="121" customFormat="1" ht="52">
      <c r="A221" s="119">
        <v>220</v>
      </c>
      <c r="B221" s="120" t="e">
        <f>VLOOKUP($C221,登録企業台帳!$A$2:$M$557,14,)</f>
        <v>#REF!</v>
      </c>
      <c r="C221" s="122" t="str">
        <f>登録企業台帳!A182</f>
        <v>光永ＰＲＸＣＥＥ－ＴＥＣ株式会社</v>
      </c>
      <c r="D221" s="120" t="str">
        <f>VLOOKUP($C221,登録企業台帳!$A$2:$M$557,4,)</f>
        <v>704-8174</v>
      </c>
      <c r="E221" s="120" t="e">
        <f>VLOOKUP($C221,登録企業台帳!$A$2:$M$557,18,)</f>
        <v>#REF!</v>
      </c>
      <c r="F221" s="127" t="e">
        <f>VLOOKUP($C221,登録企業台帳!$A$2:$M$557,15,)</f>
        <v>#REF!</v>
      </c>
      <c r="G221" s="128" t="e">
        <f>VLOOKUP($C221,登録企業台帳!$A$2:$M$557,19,)</f>
        <v>#REF!</v>
      </c>
      <c r="H221" s="128" t="e">
        <f>IF(VLOOKUP($C221,登録企業台帳!$A$2:$M$557,29,)=0,"",VLOOKUP($C221,登録企業台帳!$A$2:$M$557,29,))</f>
        <v>#REF!</v>
      </c>
      <c r="I221" s="127" t="e">
        <f>IF(VLOOKUP($C221,登録企業台帳!$A$2:$M$557,17,)=0,"",VLOOKUP($C221,登録企業台帳!$A$2:$M$557,17,))</f>
        <v>#REF!</v>
      </c>
    </row>
    <row r="222" spans="1:9" s="121" customFormat="1" ht="39">
      <c r="A222" s="119">
        <v>221</v>
      </c>
      <c r="B222" s="120" t="e">
        <f>VLOOKUP($C222,登録企業台帳!$A$2:$M$557,14,)</f>
        <v>#REF!</v>
      </c>
      <c r="C222" s="122" t="str">
        <f>登録企業台帳!A183</f>
        <v>社会福祉法人備前市社会福祉事業団</v>
      </c>
      <c r="D222" s="120" t="str">
        <f>VLOOKUP($C222,登録企業台帳!$A$2:$M$557,4,)</f>
        <v>705-0001</v>
      </c>
      <c r="E222" s="120" t="e">
        <f>VLOOKUP($C222,登録企業台帳!$A$2:$M$557,18,)</f>
        <v>#REF!</v>
      </c>
      <c r="F222" s="127" t="e">
        <f>VLOOKUP($C222,登録企業台帳!$A$2:$M$557,15,)</f>
        <v>#REF!</v>
      </c>
      <c r="G222" s="128" t="e">
        <f>VLOOKUP($C222,登録企業台帳!$A$2:$M$557,19,)</f>
        <v>#REF!</v>
      </c>
      <c r="H222" s="128" t="e">
        <f>IF(VLOOKUP($C222,登録企業台帳!$A$2:$M$557,29,)=0,"",VLOOKUP($C222,登録企業台帳!$A$2:$M$557,29,))</f>
        <v>#REF!</v>
      </c>
      <c r="I222" s="127" t="e">
        <f>IF(VLOOKUP($C222,登録企業台帳!$A$2:$M$557,17,)=0,"",VLOOKUP($C222,登録企業台帳!$A$2:$M$557,17,))</f>
        <v>#REF!</v>
      </c>
    </row>
    <row r="223" spans="1:9" s="121" customFormat="1" ht="39">
      <c r="A223" s="119">
        <v>222</v>
      </c>
      <c r="B223" s="120" t="e">
        <f>VLOOKUP($C223,登録企業台帳!$A$2:$M$557,14,)</f>
        <v>#REF!</v>
      </c>
      <c r="C223" s="122" t="str">
        <f>登録企業台帳!A184</f>
        <v>株式会社武田製玉部</v>
      </c>
      <c r="D223" s="120" t="str">
        <f>VLOOKUP($C223,登録企業台帳!$A$2:$M$557,4,)</f>
        <v>700-0933</v>
      </c>
      <c r="E223" s="120" t="e">
        <f>VLOOKUP($C223,登録企業台帳!$A$2:$M$557,18,)</f>
        <v>#REF!</v>
      </c>
      <c r="F223" s="127" t="e">
        <f>VLOOKUP($C223,登録企業台帳!$A$2:$M$557,15,)</f>
        <v>#REF!</v>
      </c>
      <c r="G223" s="128" t="e">
        <f>VLOOKUP($C223,登録企業台帳!$A$2:$M$557,19,)</f>
        <v>#REF!</v>
      </c>
      <c r="H223" s="128" t="e">
        <f>IF(VLOOKUP($C223,登録企業台帳!$A$2:$M$557,29,)=0,"",VLOOKUP($C223,登録企業台帳!$A$2:$M$557,29,))</f>
        <v>#REF!</v>
      </c>
      <c r="I223" s="127" t="e">
        <f>IF(VLOOKUP($C223,登録企業台帳!$A$2:$M$557,17,)=0,"",VLOOKUP($C223,登録企業台帳!$A$2:$M$557,17,))</f>
        <v>#REF!</v>
      </c>
    </row>
    <row r="224" spans="1:9" s="121" customFormat="1" ht="26">
      <c r="A224" s="119">
        <v>223</v>
      </c>
      <c r="B224" s="120" t="e">
        <f>VLOOKUP($C224,登録企業台帳!$A$2:$M$557,14,)</f>
        <v>#REF!</v>
      </c>
      <c r="C224" s="122" t="str">
        <f>登録企業台帳!A185</f>
        <v>株式会社エイワイテック</v>
      </c>
      <c r="D224" s="120" t="str">
        <f>VLOOKUP($C224,登録企業台帳!$A$2:$M$557,4,)</f>
        <v>701-0164</v>
      </c>
      <c r="E224" s="120" t="e">
        <f>VLOOKUP($C224,登録企業台帳!$A$2:$M$557,18,)</f>
        <v>#REF!</v>
      </c>
      <c r="F224" s="127" t="e">
        <f>VLOOKUP($C224,登録企業台帳!$A$2:$M$557,15,)</f>
        <v>#REF!</v>
      </c>
      <c r="G224" s="128" t="e">
        <f>VLOOKUP($C224,登録企業台帳!$A$2:$M$557,19,)</f>
        <v>#REF!</v>
      </c>
      <c r="H224" s="128" t="e">
        <f>IF(VLOOKUP($C224,登録企業台帳!$A$2:$M$557,29,)=0,"",VLOOKUP($C224,登録企業台帳!$A$2:$M$557,29,))</f>
        <v>#REF!</v>
      </c>
      <c r="I224" s="127" t="e">
        <f>IF(VLOOKUP($C224,登録企業台帳!$A$2:$M$557,17,)=0,"",VLOOKUP($C224,登録企業台帳!$A$2:$M$557,17,))</f>
        <v>#REF!</v>
      </c>
    </row>
    <row r="225" spans="1:9" s="121" customFormat="1" ht="39">
      <c r="A225" s="119">
        <v>224</v>
      </c>
      <c r="B225" s="120" t="e">
        <f>VLOOKUP($C225,登録企業台帳!$A$2:$M$557,14,)</f>
        <v>#REF!</v>
      </c>
      <c r="C225" s="122" t="str">
        <f>登録企業台帳!A186</f>
        <v>社会福祉法人五葉会</v>
      </c>
      <c r="D225" s="120" t="str">
        <f>VLOOKUP($C225,登録企業台帳!$A$2:$M$557,4,)</f>
        <v>706-0223</v>
      </c>
      <c r="E225" s="120" t="e">
        <f>VLOOKUP($C225,登録企業台帳!$A$2:$M$557,18,)</f>
        <v>#REF!</v>
      </c>
      <c r="F225" s="127" t="e">
        <f>VLOOKUP($C225,登録企業台帳!$A$2:$M$557,15,)</f>
        <v>#REF!</v>
      </c>
      <c r="G225" s="128" t="e">
        <f>VLOOKUP($C225,登録企業台帳!$A$2:$M$557,19,)</f>
        <v>#REF!</v>
      </c>
      <c r="H225" s="128" t="e">
        <f>IF(VLOOKUP($C225,登録企業台帳!$A$2:$M$557,29,)=0,"",VLOOKUP($C225,登録企業台帳!$A$2:$M$557,29,))</f>
        <v>#REF!</v>
      </c>
      <c r="I225" s="127" t="e">
        <f>IF(VLOOKUP($C225,登録企業台帳!$A$2:$M$557,17,)=0,"",VLOOKUP($C225,登録企業台帳!$A$2:$M$557,17,))</f>
        <v>#REF!</v>
      </c>
    </row>
    <row r="226" spans="1:9" s="121" customFormat="1">
      <c r="A226" s="119">
        <v>225</v>
      </c>
      <c r="B226" s="120" t="e">
        <f>VLOOKUP($C226,登録企業台帳!$A$2:$M$557,14,)</f>
        <v>#REF!</v>
      </c>
      <c r="C226" s="122" t="str">
        <f>登録企業台帳!A187</f>
        <v>有限会社上山工業</v>
      </c>
      <c r="D226" s="120" t="str">
        <f>VLOOKUP($C226,登録企業台帳!$A$2:$M$557,4,)</f>
        <v>715-0003</v>
      </c>
      <c r="E226" s="120" t="e">
        <f>VLOOKUP($C226,登録企業台帳!$A$2:$M$557,18,)</f>
        <v>#REF!</v>
      </c>
      <c r="F226" s="127" t="e">
        <f>VLOOKUP($C226,登録企業台帳!$A$2:$M$557,15,)</f>
        <v>#REF!</v>
      </c>
      <c r="G226" s="128" t="e">
        <f>VLOOKUP($C226,登録企業台帳!$A$2:$M$557,19,)</f>
        <v>#REF!</v>
      </c>
      <c r="H226" s="128" t="e">
        <f>IF(VLOOKUP($C226,登録企業台帳!$A$2:$M$557,29,)=0,"",VLOOKUP($C226,登録企業台帳!$A$2:$M$557,29,))</f>
        <v>#REF!</v>
      </c>
      <c r="I226" s="127" t="e">
        <f>IF(VLOOKUP($C226,登録企業台帳!$A$2:$M$557,17,)=0,"",VLOOKUP($C226,登録企業台帳!$A$2:$M$557,17,))</f>
        <v>#REF!</v>
      </c>
    </row>
    <row r="227" spans="1:9" s="121" customFormat="1" ht="26">
      <c r="A227" s="119">
        <v>226</v>
      </c>
      <c r="B227" s="120" t="e">
        <f>VLOOKUP($C227,登録企業台帳!$A$2:$M$557,14,)</f>
        <v>#REF!</v>
      </c>
      <c r="C227" s="122" t="str">
        <f>登録企業台帳!A188</f>
        <v>株式会社Ｌ．Ｉ．Ｂ</v>
      </c>
      <c r="D227" s="120" t="str">
        <f>VLOOKUP($C227,登録企業台帳!$A$2:$M$557,4,)</f>
        <v>700-0965</v>
      </c>
      <c r="E227" s="120" t="e">
        <f>VLOOKUP($C227,登録企業台帳!$A$2:$M$557,18,)</f>
        <v>#REF!</v>
      </c>
      <c r="F227" s="127" t="e">
        <f>VLOOKUP($C227,登録企業台帳!$A$2:$M$557,15,)</f>
        <v>#REF!</v>
      </c>
      <c r="G227" s="128" t="e">
        <f>VLOOKUP($C227,登録企業台帳!$A$2:$M$557,19,)</f>
        <v>#REF!</v>
      </c>
      <c r="H227" s="128" t="e">
        <f>IF(VLOOKUP($C227,登録企業台帳!$A$2:$M$557,29,)=0,"",VLOOKUP($C227,登録企業台帳!$A$2:$M$557,29,))</f>
        <v>#REF!</v>
      </c>
      <c r="I227" s="127" t="e">
        <f>IF(VLOOKUP($C227,登録企業台帳!$A$2:$M$557,17,)=0,"",VLOOKUP($C227,登録企業台帳!$A$2:$M$557,17,))</f>
        <v>#REF!</v>
      </c>
    </row>
    <row r="228" spans="1:9" s="121" customFormat="1" ht="52">
      <c r="A228" s="119">
        <v>227</v>
      </c>
      <c r="B228" s="120" t="e">
        <f>VLOOKUP($C228,登録企業台帳!$A$2:$M$557,14,)</f>
        <v>#REF!</v>
      </c>
      <c r="C228" s="122" t="str">
        <f>登録企業台帳!A189</f>
        <v>株式会社山陽新聞社</v>
      </c>
      <c r="D228" s="120" t="str">
        <f>VLOOKUP($C228,登録企業台帳!$A$2:$M$557,4,)</f>
        <v>700-8634</v>
      </c>
      <c r="E228" s="120" t="e">
        <f>VLOOKUP($C228,登録企業台帳!$A$2:$M$557,18,)</f>
        <v>#REF!</v>
      </c>
      <c r="F228" s="127" t="e">
        <f>VLOOKUP($C228,登録企業台帳!$A$2:$M$557,15,)</f>
        <v>#REF!</v>
      </c>
      <c r="G228" s="128" t="e">
        <f>VLOOKUP($C228,登録企業台帳!$A$2:$M$557,19,)</f>
        <v>#REF!</v>
      </c>
      <c r="H228" s="128" t="e">
        <f>IF(VLOOKUP($C228,登録企業台帳!$A$2:$M$557,29,)=0,"",VLOOKUP($C228,登録企業台帳!$A$2:$M$557,29,))</f>
        <v>#REF!</v>
      </c>
      <c r="I228" s="131" t="s">
        <v>2009</v>
      </c>
    </row>
    <row r="229" spans="1:9" s="121" customFormat="1" ht="39">
      <c r="A229" s="119">
        <v>228</v>
      </c>
      <c r="B229" s="120" t="e">
        <f>VLOOKUP($C229,登録企業台帳!$A$2:$M$557,14,)</f>
        <v>#REF!</v>
      </c>
      <c r="C229" s="122" t="str">
        <f>登録企業台帳!A190</f>
        <v>山陽エースライン工業株式会社</v>
      </c>
      <c r="D229" s="120" t="str">
        <f>VLOOKUP($C229,登録企業台帳!$A$2:$M$557,4,)</f>
        <v>701-0221</v>
      </c>
      <c r="E229" s="120" t="e">
        <f>VLOOKUP($C229,登録企業台帳!$A$2:$M$557,18,)</f>
        <v>#REF!</v>
      </c>
      <c r="F229" s="127" t="e">
        <f>VLOOKUP($C229,登録企業台帳!$A$2:$M$557,15,)</f>
        <v>#REF!</v>
      </c>
      <c r="G229" s="128" t="e">
        <f>VLOOKUP($C229,登録企業台帳!$A$2:$M$557,19,)</f>
        <v>#REF!</v>
      </c>
      <c r="H229" s="128" t="e">
        <f>IF(VLOOKUP($C229,登録企業台帳!$A$2:$M$557,29,)=0,"",VLOOKUP($C229,登録企業台帳!$A$2:$M$557,29,))</f>
        <v>#REF!</v>
      </c>
      <c r="I229" s="127" t="e">
        <f>IF(VLOOKUP($C229,登録企業台帳!$A$2:$M$557,17,)=0,"",VLOOKUP($C229,登録企業台帳!$A$2:$M$557,17,))</f>
        <v>#REF!</v>
      </c>
    </row>
    <row r="230" spans="1:9" s="121" customFormat="1" ht="39">
      <c r="A230" s="119">
        <v>229</v>
      </c>
      <c r="B230" s="120" t="e">
        <f>VLOOKUP($C230,登録企業台帳!$A$2:$M$557,14,)</f>
        <v>#REF!</v>
      </c>
      <c r="C230" s="122" t="str">
        <f>登録企業台帳!A191</f>
        <v>有限会社トガシ</v>
      </c>
      <c r="D230" s="120" t="str">
        <f>VLOOKUP($C230,登録企業台帳!$A$2:$M$557,4,)</f>
        <v>703-8256</v>
      </c>
      <c r="E230" s="120" t="e">
        <f>VLOOKUP($C230,登録企業台帳!$A$2:$M$557,18,)</f>
        <v>#REF!</v>
      </c>
      <c r="F230" s="127" t="e">
        <f>VLOOKUP($C230,登録企業台帳!$A$2:$M$557,15,)</f>
        <v>#REF!</v>
      </c>
      <c r="G230" s="128" t="e">
        <f>VLOOKUP($C230,登録企業台帳!$A$2:$M$557,19,)</f>
        <v>#REF!</v>
      </c>
      <c r="H230" s="128" t="e">
        <f>IF(VLOOKUP($C230,登録企業台帳!$A$2:$M$557,29,)=0,"",VLOOKUP($C230,登録企業台帳!$A$2:$M$557,29,))</f>
        <v>#REF!</v>
      </c>
      <c r="I230" s="127" t="e">
        <f>IF(VLOOKUP($C230,登録企業台帳!$A$2:$M$557,17,)=0,"",VLOOKUP($C230,登録企業台帳!$A$2:$M$557,17,))</f>
        <v>#REF!</v>
      </c>
    </row>
    <row r="231" spans="1:9" s="121" customFormat="1" ht="39">
      <c r="A231" s="119">
        <v>230</v>
      </c>
      <c r="B231" s="120" t="e">
        <f>VLOOKUP($C231,登録企業台帳!$A$2:$M$557,14,)</f>
        <v>#REF!</v>
      </c>
      <c r="C231" s="122" t="str">
        <f>登録企業台帳!A192</f>
        <v>有限会社徳河製作所</v>
      </c>
      <c r="D231" s="120" t="str">
        <f>VLOOKUP($C231,登録企業台帳!$A$2:$M$557,4,)</f>
        <v>701-2141</v>
      </c>
      <c r="E231" s="120" t="e">
        <f>VLOOKUP($C231,登録企業台帳!$A$2:$M$557,18,)</f>
        <v>#REF!</v>
      </c>
      <c r="F231" s="127" t="e">
        <f>VLOOKUP($C231,登録企業台帳!$A$2:$M$557,15,)</f>
        <v>#REF!</v>
      </c>
      <c r="G231" s="128" t="e">
        <f>VLOOKUP($C231,登録企業台帳!$A$2:$M$557,19,)</f>
        <v>#REF!</v>
      </c>
      <c r="H231" s="128" t="e">
        <f>IF(VLOOKUP($C231,登録企業台帳!$A$2:$M$557,29,)=0,"",VLOOKUP($C231,登録企業台帳!$A$2:$M$557,29,))</f>
        <v>#REF!</v>
      </c>
      <c r="I231" s="127" t="e">
        <f>IF(VLOOKUP($C231,登録企業台帳!$A$2:$M$557,17,)=0,"",VLOOKUP($C231,登録企業台帳!$A$2:$M$557,17,))</f>
        <v>#REF!</v>
      </c>
    </row>
    <row r="232" spans="1:9" s="121" customFormat="1" ht="52">
      <c r="A232" s="119">
        <v>231</v>
      </c>
      <c r="B232" s="120" t="e">
        <f>VLOOKUP($C232,登録企業台帳!$A$2:$M$557,14,)</f>
        <v>#REF!</v>
      </c>
      <c r="C232" s="122" t="str">
        <f>登録企業台帳!A193</f>
        <v>三菱ケミカル株式会社岡山事業所</v>
      </c>
      <c r="D232" s="120" t="str">
        <f>VLOOKUP($C232,登録企業台帳!$A$2:$M$557,4,)</f>
        <v>712-8054</v>
      </c>
      <c r="E232" s="120" t="e">
        <f>VLOOKUP($C232,登録企業台帳!$A$2:$M$557,18,)</f>
        <v>#REF!</v>
      </c>
      <c r="F232" s="127" t="e">
        <f>VLOOKUP($C232,登録企業台帳!$A$2:$M$557,15,)</f>
        <v>#REF!</v>
      </c>
      <c r="G232" s="128" t="e">
        <f>VLOOKUP($C232,登録企業台帳!$A$2:$M$557,19,)</f>
        <v>#REF!</v>
      </c>
      <c r="H232" s="128" t="e">
        <f>IF(VLOOKUP($C232,登録企業台帳!$A$2:$M$557,29,)=0,"",VLOOKUP($C232,登録企業台帳!$A$2:$M$557,29,))</f>
        <v>#REF!</v>
      </c>
      <c r="I232" s="131" t="s">
        <v>2009</v>
      </c>
    </row>
    <row r="233" spans="1:9" s="121" customFormat="1" ht="52">
      <c r="A233" s="119">
        <v>232</v>
      </c>
      <c r="B233" s="120" t="e">
        <f>VLOOKUP($C233,登録企業台帳!$A$2:$M$557,14,)</f>
        <v>#REF!</v>
      </c>
      <c r="C233" s="122" t="str">
        <f>登録企業台帳!A194</f>
        <v>学校法人美作学園</v>
      </c>
      <c r="D233" s="120" t="str">
        <f>VLOOKUP($C233,登録企業台帳!$A$2:$M$557,4,)</f>
        <v>708-8511</v>
      </c>
      <c r="E233" s="120" t="e">
        <f>VLOOKUP($C233,登録企業台帳!$A$2:$M$557,18,)</f>
        <v>#REF!</v>
      </c>
      <c r="F233" s="127" t="e">
        <f>VLOOKUP($C233,登録企業台帳!$A$2:$M$557,15,)</f>
        <v>#REF!</v>
      </c>
      <c r="G233" s="128" t="e">
        <f>VLOOKUP($C233,登録企業台帳!$A$2:$M$557,19,)</f>
        <v>#REF!</v>
      </c>
      <c r="H233" s="128" t="e">
        <f>IF(VLOOKUP($C233,登録企業台帳!$A$2:$M$557,29,)=0,"",VLOOKUP($C233,登録企業台帳!$A$2:$M$557,29,))</f>
        <v>#REF!</v>
      </c>
      <c r="I233" s="131" t="s">
        <v>2016</v>
      </c>
    </row>
    <row r="234" spans="1:9" s="121" customFormat="1" ht="26">
      <c r="A234" s="119">
        <v>233</v>
      </c>
      <c r="B234" s="120" t="e">
        <f>VLOOKUP($C234,登録企業台帳!$A$2:$M$557,14,)</f>
        <v>#REF!</v>
      </c>
      <c r="C234" s="122" t="str">
        <f>登録企業台帳!A195</f>
        <v>株式会社グレート</v>
      </c>
      <c r="D234" s="120" t="str">
        <f>VLOOKUP($C234,登録企業台帳!$A$2:$M$557,4,)</f>
        <v>700-0945</v>
      </c>
      <c r="E234" s="120" t="e">
        <f>VLOOKUP($C234,登録企業台帳!$A$2:$M$557,18,)</f>
        <v>#REF!</v>
      </c>
      <c r="F234" s="127" t="e">
        <f>VLOOKUP($C234,登録企業台帳!$A$2:$M$557,15,)</f>
        <v>#REF!</v>
      </c>
      <c r="G234" s="128" t="e">
        <f>VLOOKUP($C234,登録企業台帳!$A$2:$M$557,19,)</f>
        <v>#REF!</v>
      </c>
      <c r="H234" s="128" t="e">
        <f>IF(VLOOKUP($C234,登録企業台帳!$A$2:$M$557,29,)=0,"",VLOOKUP($C234,登録企業台帳!$A$2:$M$557,29,))</f>
        <v>#REF!</v>
      </c>
      <c r="I234" s="127" t="e">
        <f>IF(VLOOKUP($C234,登録企業台帳!$A$2:$M$557,17,)=0,"",VLOOKUP($C234,登録企業台帳!$A$2:$M$557,17,))</f>
        <v>#REF!</v>
      </c>
    </row>
    <row r="235" spans="1:9" s="121" customFormat="1" ht="39">
      <c r="A235" s="119">
        <v>234</v>
      </c>
      <c r="B235" s="120" t="e">
        <f>VLOOKUP($C235,登録企業台帳!$A$2:$M$557,14,)</f>
        <v>#REF!</v>
      </c>
      <c r="C235" s="122" t="str">
        <f>登録企業台帳!A196</f>
        <v>友野印刷株式会社</v>
      </c>
      <c r="D235" s="120" t="str">
        <f>VLOOKUP($C235,登録企業台帳!$A$2:$M$557,4,)</f>
        <v>700-0035</v>
      </c>
      <c r="E235" s="120" t="e">
        <f>VLOOKUP($C235,登録企業台帳!$A$2:$M$557,18,)</f>
        <v>#REF!</v>
      </c>
      <c r="F235" s="127" t="e">
        <f>VLOOKUP($C235,登録企業台帳!$A$2:$M$557,15,)</f>
        <v>#REF!</v>
      </c>
      <c r="G235" s="128" t="e">
        <f>VLOOKUP($C235,登録企業台帳!$A$2:$M$557,19,)</f>
        <v>#REF!</v>
      </c>
      <c r="H235" s="128" t="e">
        <f>IF(VLOOKUP($C235,登録企業台帳!$A$2:$M$557,29,)=0,"",VLOOKUP($C235,登録企業台帳!$A$2:$M$557,29,))</f>
        <v>#REF!</v>
      </c>
      <c r="I235" s="127" t="e">
        <f>IF(VLOOKUP($C235,登録企業台帳!$A$2:$M$557,17,)=0,"",VLOOKUP($C235,登録企業台帳!$A$2:$M$557,17,))</f>
        <v>#REF!</v>
      </c>
    </row>
    <row r="236" spans="1:9" s="121" customFormat="1" ht="39">
      <c r="A236" s="119">
        <v>235</v>
      </c>
      <c r="B236" s="120" t="e">
        <f>VLOOKUP($C236,登録企業台帳!$A$2:$M$557,14,)</f>
        <v>#REF!</v>
      </c>
      <c r="C236" s="122" t="str">
        <f>登録企業台帳!A197</f>
        <v>株式会社アイルリンク</v>
      </c>
      <c r="D236" s="120" t="str">
        <f>VLOOKUP($C236,登録企業台帳!$A$2:$M$557,4,)</f>
        <v>700-0971</v>
      </c>
      <c r="E236" s="120" t="e">
        <f>VLOOKUP($C236,登録企業台帳!$A$2:$M$557,18,)</f>
        <v>#REF!</v>
      </c>
      <c r="F236" s="127" t="e">
        <f>VLOOKUP($C236,登録企業台帳!$A$2:$M$557,15,)</f>
        <v>#REF!</v>
      </c>
      <c r="G236" s="128" t="e">
        <f>VLOOKUP($C236,登録企業台帳!$A$2:$M$557,19,)</f>
        <v>#REF!</v>
      </c>
      <c r="H236" s="128" t="e">
        <f>IF(VLOOKUP($C236,登録企業台帳!$A$2:$M$557,29,)=0,"",VLOOKUP($C236,登録企業台帳!$A$2:$M$557,29,))</f>
        <v>#REF!</v>
      </c>
      <c r="I236" s="127" t="e">
        <f>IF(VLOOKUP($C236,登録企業台帳!$A$2:$M$557,17,)=0,"",VLOOKUP($C236,登録企業台帳!$A$2:$M$557,17,))</f>
        <v>#REF!</v>
      </c>
    </row>
    <row r="237" spans="1:9" s="121" customFormat="1">
      <c r="A237" s="119">
        <v>236</v>
      </c>
      <c r="B237" s="120" t="e">
        <f>VLOOKUP($C237,登録企業台帳!$A$2:$M$557,14,)</f>
        <v>#REF!</v>
      </c>
      <c r="C237" s="122" t="str">
        <f>登録企業台帳!A198</f>
        <v>株式会社岡清組</v>
      </c>
      <c r="D237" s="120" t="str">
        <f>VLOOKUP($C237,登録企業台帳!$A$2:$M$557,4,)</f>
        <v>700-0866</v>
      </c>
      <c r="E237" s="120" t="e">
        <f>VLOOKUP($C237,登録企業台帳!$A$2:$M$557,18,)</f>
        <v>#REF!</v>
      </c>
      <c r="F237" s="127" t="e">
        <f>VLOOKUP($C237,登録企業台帳!$A$2:$M$557,15,)</f>
        <v>#REF!</v>
      </c>
      <c r="G237" s="128" t="e">
        <f>VLOOKUP($C237,登録企業台帳!$A$2:$M$557,19,)</f>
        <v>#REF!</v>
      </c>
      <c r="H237" s="128" t="e">
        <f>IF(VLOOKUP($C237,登録企業台帳!$A$2:$M$557,29,)=0,"",VLOOKUP($C237,登録企業台帳!$A$2:$M$557,29,))</f>
        <v>#REF!</v>
      </c>
      <c r="I237" s="127" t="e">
        <f>IF(VLOOKUP($C237,登録企業台帳!$A$2:$M$557,17,)=0,"",VLOOKUP($C237,登録企業台帳!$A$2:$M$557,17,))</f>
        <v>#REF!</v>
      </c>
    </row>
    <row r="238" spans="1:9" s="121" customFormat="1">
      <c r="A238" s="119">
        <v>237</v>
      </c>
      <c r="B238" s="120" t="e">
        <f>VLOOKUP($C238,登録企業台帳!$A$2:$M$557,14,)</f>
        <v>#REF!</v>
      </c>
      <c r="C238" s="122" t="str">
        <f>登録企業台帳!A199</f>
        <v>松本産業株式会社</v>
      </c>
      <c r="D238" s="120" t="str">
        <f>VLOOKUP($C238,登録企業台帳!$A$2:$M$557,4,)</f>
        <v>706-0014</v>
      </c>
      <c r="E238" s="120" t="e">
        <f>VLOOKUP($C238,登録企業台帳!$A$2:$M$557,18,)</f>
        <v>#REF!</v>
      </c>
      <c r="F238" s="127" t="e">
        <f>VLOOKUP($C238,登録企業台帳!$A$2:$M$557,15,)</f>
        <v>#REF!</v>
      </c>
      <c r="G238" s="128" t="e">
        <f>VLOOKUP($C238,登録企業台帳!$A$2:$M$557,19,)</f>
        <v>#REF!</v>
      </c>
      <c r="H238" s="128" t="e">
        <f>IF(VLOOKUP($C238,登録企業台帳!$A$2:$M$557,29,)=0,"",VLOOKUP($C238,登録企業台帳!$A$2:$M$557,29,))</f>
        <v>#REF!</v>
      </c>
      <c r="I238" s="127" t="e">
        <f>IF(VLOOKUP($C238,登録企業台帳!$A$2:$M$557,17,)=0,"",VLOOKUP($C238,登録企業台帳!$A$2:$M$557,17,))</f>
        <v>#REF!</v>
      </c>
    </row>
    <row r="239" spans="1:9" s="121" customFormat="1" ht="39">
      <c r="A239" s="119">
        <v>238</v>
      </c>
      <c r="B239" s="120" t="e">
        <f>VLOOKUP($C239,登録企業台帳!$A$2:$M$557,14,)</f>
        <v>#REF!</v>
      </c>
      <c r="C239" s="122" t="str">
        <f>登録企業台帳!A200</f>
        <v>有限会社西孝</v>
      </c>
      <c r="D239" s="120" t="str">
        <f>VLOOKUP($C239,登録企業台帳!$A$2:$M$557,4,)</f>
        <v>700-0956</v>
      </c>
      <c r="E239" s="120" t="e">
        <f>VLOOKUP($C239,登録企業台帳!$A$2:$M$557,18,)</f>
        <v>#REF!</v>
      </c>
      <c r="F239" s="127" t="e">
        <f>VLOOKUP($C239,登録企業台帳!$A$2:$M$557,15,)</f>
        <v>#REF!</v>
      </c>
      <c r="G239" s="128" t="e">
        <f>VLOOKUP($C239,登録企業台帳!$A$2:$M$557,19,)</f>
        <v>#REF!</v>
      </c>
      <c r="H239" s="128" t="e">
        <f>IF(VLOOKUP($C239,登録企業台帳!$A$2:$M$557,29,)=0,"",VLOOKUP($C239,登録企業台帳!$A$2:$M$557,29,))</f>
        <v>#REF!</v>
      </c>
      <c r="I239" s="127" t="e">
        <f>IF(VLOOKUP($C239,登録企業台帳!$A$2:$M$557,17,)=0,"",VLOOKUP($C239,登録企業台帳!$A$2:$M$557,17,))</f>
        <v>#REF!</v>
      </c>
    </row>
    <row r="240" spans="1:9" s="121" customFormat="1" ht="52">
      <c r="A240" s="119">
        <v>239</v>
      </c>
      <c r="B240" s="120" t="e">
        <f>VLOOKUP($C240,登録企業台帳!$A$2:$M$557,14,)</f>
        <v>#REF!</v>
      </c>
      <c r="C240" s="122" t="str">
        <f>登録企業台帳!A201</f>
        <v>株式会社BMU</v>
      </c>
      <c r="D240" s="120" t="str">
        <f>VLOOKUP($C240,登録企業台帳!$A$2:$M$557,4,)</f>
        <v xml:space="preserve">700-0973 </v>
      </c>
      <c r="E240" s="120" t="e">
        <f>VLOOKUP($C240,登録企業台帳!$A$2:$M$557,18,)</f>
        <v>#REF!</v>
      </c>
      <c r="F240" s="127" t="e">
        <f>VLOOKUP($C240,登録企業台帳!$A$2:$M$557,15,)</f>
        <v>#REF!</v>
      </c>
      <c r="G240" s="128" t="e">
        <f>VLOOKUP($C240,登録企業台帳!$A$2:$M$557,19,)</f>
        <v>#REF!</v>
      </c>
      <c r="H240" s="128" t="e">
        <f>IF(VLOOKUP($C240,登録企業台帳!$A$2:$M$557,29,)=0,"",VLOOKUP($C240,登録企業台帳!$A$2:$M$557,29,))</f>
        <v>#REF!</v>
      </c>
      <c r="I240" s="127" t="e">
        <f>IF(VLOOKUP($C240,登録企業台帳!$A$2:$M$557,17,)=0,"",VLOOKUP($C240,登録企業台帳!$A$2:$M$557,17,))</f>
        <v>#REF!</v>
      </c>
    </row>
    <row r="241" spans="1:9" s="121" customFormat="1" ht="39">
      <c r="A241" s="119">
        <v>240</v>
      </c>
      <c r="B241" s="120" t="e">
        <f>VLOOKUP($C241,登録企業台帳!$A$2:$M$557,14,)</f>
        <v>#REF!</v>
      </c>
      <c r="C241" s="122" t="str">
        <f>登録企業台帳!A202</f>
        <v>株式会社誠屋</v>
      </c>
      <c r="D241" s="120" t="str">
        <f>VLOOKUP($C241,登録企業台帳!$A$2:$M$557,4,)</f>
        <v>701-0165</v>
      </c>
      <c r="E241" s="120" t="e">
        <f>VLOOKUP($C241,登録企業台帳!$A$2:$M$557,18,)</f>
        <v>#REF!</v>
      </c>
      <c r="F241" s="127" t="e">
        <f>VLOOKUP($C241,登録企業台帳!$A$2:$M$557,15,)</f>
        <v>#REF!</v>
      </c>
      <c r="G241" s="128" t="e">
        <f>VLOOKUP($C241,登録企業台帳!$A$2:$M$557,19,)</f>
        <v>#REF!</v>
      </c>
      <c r="H241" s="128" t="e">
        <f>IF(VLOOKUP($C241,登録企業台帳!$A$2:$M$557,29,)=0,"",VLOOKUP($C241,登録企業台帳!$A$2:$M$557,29,))</f>
        <v>#REF!</v>
      </c>
      <c r="I241" s="127" t="e">
        <f>IF(VLOOKUP($C241,登録企業台帳!$A$2:$M$557,17,)=0,"",VLOOKUP($C241,登録企業台帳!$A$2:$M$557,17,))</f>
        <v>#REF!</v>
      </c>
    </row>
    <row r="242" spans="1:9" s="121" customFormat="1">
      <c r="A242" s="119">
        <v>241</v>
      </c>
      <c r="B242" s="120" t="e">
        <f>VLOOKUP($C242,登録企業台帳!$A$2:$M$557,14,)</f>
        <v>#REF!</v>
      </c>
      <c r="C242" s="122" t="e">
        <f>登録企業台帳!#REF!</f>
        <v>#REF!</v>
      </c>
      <c r="D242" s="120" t="e">
        <f>VLOOKUP($C242,登録企業台帳!$A$2:$M$557,4,)</f>
        <v>#REF!</v>
      </c>
      <c r="E242" s="120" t="e">
        <f>VLOOKUP($C242,登録企業台帳!$A$2:$M$557,18,)</f>
        <v>#REF!</v>
      </c>
      <c r="F242" s="127" t="e">
        <f>VLOOKUP($C242,登録企業台帳!$A$2:$M$557,15,)</f>
        <v>#REF!</v>
      </c>
      <c r="G242" s="128" t="e">
        <f>VLOOKUP($C242,登録企業台帳!$A$2:$M$557,19,)</f>
        <v>#REF!</v>
      </c>
      <c r="H242" s="128" t="e">
        <f>IF(VLOOKUP($C242,登録企業台帳!$A$2:$M$557,29,)=0,"",VLOOKUP($C242,登録企業台帳!$A$2:$M$557,29,))</f>
        <v>#REF!</v>
      </c>
      <c r="I242" s="127" t="e">
        <f>IF(VLOOKUP($C242,登録企業台帳!$A$2:$M$557,17,)=0,"",VLOOKUP($C242,登録企業台帳!$A$2:$M$557,17,))</f>
        <v>#REF!</v>
      </c>
    </row>
    <row r="243" spans="1:9" s="121" customFormat="1" ht="26">
      <c r="A243" s="119">
        <v>242</v>
      </c>
      <c r="B243" s="120" t="e">
        <f>VLOOKUP($C243,登録企業台帳!$A$2:$M$557,14,)</f>
        <v>#REF!</v>
      </c>
      <c r="C243" s="122" t="str">
        <f>登録企業台帳!A203</f>
        <v>有限会社三井商会</v>
      </c>
      <c r="D243" s="120" t="str">
        <f>VLOOKUP($C243,登録企業台帳!$A$2:$M$557,4,)</f>
        <v>705-0002</v>
      </c>
      <c r="E243" s="120" t="e">
        <f>VLOOKUP($C243,登録企業台帳!$A$2:$M$557,18,)</f>
        <v>#REF!</v>
      </c>
      <c r="F243" s="127" t="e">
        <f>VLOOKUP($C243,登録企業台帳!$A$2:$M$557,15,)</f>
        <v>#REF!</v>
      </c>
      <c r="G243" s="128" t="e">
        <f>VLOOKUP($C243,登録企業台帳!$A$2:$M$557,19,)</f>
        <v>#REF!</v>
      </c>
      <c r="H243" s="128" t="e">
        <f>IF(VLOOKUP($C243,登録企業台帳!$A$2:$M$557,29,)=0,"",VLOOKUP($C243,登録企業台帳!$A$2:$M$557,29,))</f>
        <v>#REF!</v>
      </c>
      <c r="I243" s="127" t="e">
        <f>IF(VLOOKUP($C243,登録企業台帳!$A$2:$M$557,17,)=0,"",VLOOKUP($C243,登録企業台帳!$A$2:$M$557,17,))</f>
        <v>#REF!</v>
      </c>
    </row>
    <row r="244" spans="1:9" s="121" customFormat="1" ht="39">
      <c r="A244" s="119">
        <v>243</v>
      </c>
      <c r="B244" s="120" t="e">
        <f>VLOOKUP($C244,登録企業台帳!$A$2:$M$557,14,)</f>
        <v>#REF!</v>
      </c>
      <c r="C244" s="122" t="str">
        <f>登録企業台帳!A204</f>
        <v>株式会社粟倉電機製作所</v>
      </c>
      <c r="D244" s="120" t="str">
        <f>VLOOKUP($C244,登録企業台帳!$A$2:$M$557,4,)</f>
        <v>707-0407</v>
      </c>
      <c r="E244" s="120" t="e">
        <f>VLOOKUP($C244,登録企業台帳!$A$2:$M$557,18,)</f>
        <v>#REF!</v>
      </c>
      <c r="F244" s="127" t="e">
        <f>VLOOKUP($C244,登録企業台帳!$A$2:$M$557,15,)</f>
        <v>#REF!</v>
      </c>
      <c r="G244" s="128" t="e">
        <f>VLOOKUP($C244,登録企業台帳!$A$2:$M$557,19,)</f>
        <v>#REF!</v>
      </c>
      <c r="H244" s="128" t="e">
        <f>IF(VLOOKUP($C244,登録企業台帳!$A$2:$M$557,29,)=0,"",VLOOKUP($C244,登録企業台帳!$A$2:$M$557,29,))</f>
        <v>#REF!</v>
      </c>
      <c r="I244" s="127" t="e">
        <f>IF(VLOOKUP($C244,登録企業台帳!$A$2:$M$557,17,)=0,"",VLOOKUP($C244,登録企業台帳!$A$2:$M$557,17,))</f>
        <v>#REF!</v>
      </c>
    </row>
    <row r="245" spans="1:9" s="121" customFormat="1" ht="26">
      <c r="A245" s="119">
        <v>244</v>
      </c>
      <c r="B245" s="120" t="e">
        <f>VLOOKUP($C245,登録企業台帳!$A$2:$M$557,14,)</f>
        <v>#REF!</v>
      </c>
      <c r="C245" s="122" t="str">
        <f>登録企業台帳!A205</f>
        <v>せとうち興産株式会社</v>
      </c>
      <c r="D245" s="120" t="str">
        <f>VLOOKUP($C245,登録企業台帳!$A$2:$M$557,4,)</f>
        <v>709-0633</v>
      </c>
      <c r="E245" s="120" t="e">
        <f>VLOOKUP($C245,登録企業台帳!$A$2:$M$557,18,)</f>
        <v>#REF!</v>
      </c>
      <c r="F245" s="127" t="e">
        <f>VLOOKUP($C245,登録企業台帳!$A$2:$M$557,15,)</f>
        <v>#REF!</v>
      </c>
      <c r="G245" s="128" t="e">
        <f>VLOOKUP($C245,登録企業台帳!$A$2:$M$557,19,)</f>
        <v>#REF!</v>
      </c>
      <c r="H245" s="128" t="e">
        <f>IF(VLOOKUP($C245,登録企業台帳!$A$2:$M$557,29,)=0,"",VLOOKUP($C245,登録企業台帳!$A$2:$M$557,29,))</f>
        <v>#REF!</v>
      </c>
      <c r="I245" s="127" t="e">
        <f>IF(VLOOKUP($C245,登録企業台帳!$A$2:$M$557,17,)=0,"",VLOOKUP($C245,登録企業台帳!$A$2:$M$557,17,))</f>
        <v>#REF!</v>
      </c>
    </row>
    <row r="246" spans="1:9" s="121" customFormat="1" ht="26">
      <c r="A246" s="119">
        <v>245</v>
      </c>
      <c r="B246" s="120" t="e">
        <f>VLOOKUP($C246,登録企業台帳!$A$2:$M$557,14,)</f>
        <v>#REF!</v>
      </c>
      <c r="C246" s="122" t="str">
        <f>登録企業台帳!A206</f>
        <v>医療法人平病院</v>
      </c>
      <c r="D246" s="120" t="str">
        <f>VLOOKUP($C246,登録企業台帳!$A$2:$M$557,4,)</f>
        <v>709-0498</v>
      </c>
      <c r="E246" s="120" t="e">
        <f>VLOOKUP($C246,登録企業台帳!$A$2:$M$557,18,)</f>
        <v>#REF!</v>
      </c>
      <c r="F246" s="127" t="e">
        <f>VLOOKUP($C246,登録企業台帳!$A$2:$M$557,15,)</f>
        <v>#REF!</v>
      </c>
      <c r="G246" s="128" t="e">
        <f>VLOOKUP($C246,登録企業台帳!$A$2:$M$557,19,)</f>
        <v>#REF!</v>
      </c>
      <c r="H246" s="128" t="e">
        <f>IF(VLOOKUP($C246,登録企業台帳!$A$2:$M$557,29,)=0,"",VLOOKUP($C246,登録企業台帳!$A$2:$M$557,29,))</f>
        <v>#REF!</v>
      </c>
      <c r="I246" s="127" t="e">
        <f>IF(VLOOKUP($C246,登録企業台帳!$A$2:$M$557,17,)=0,"",VLOOKUP($C246,登録企業台帳!$A$2:$M$557,17,))</f>
        <v>#REF!</v>
      </c>
    </row>
    <row r="247" spans="1:9" s="121" customFormat="1" ht="52">
      <c r="A247" s="119">
        <v>246</v>
      </c>
      <c r="B247" s="120" t="e">
        <f>VLOOKUP($C247,登録企業台帳!$A$2:$M$557,14,)</f>
        <v>#REF!</v>
      </c>
      <c r="C247" s="122" t="str">
        <f>登録企業台帳!A207</f>
        <v>有限会社桜井工務店</v>
      </c>
      <c r="D247" s="120" t="str">
        <f>VLOOKUP($C247,登録企業台帳!$A$2:$M$557,4,)</f>
        <v>701-4254</v>
      </c>
      <c r="E247" s="120" t="e">
        <f>VLOOKUP($C247,登録企業台帳!$A$2:$M$557,18,)</f>
        <v>#REF!</v>
      </c>
      <c r="F247" s="127" t="e">
        <f>VLOOKUP($C247,登録企業台帳!$A$2:$M$557,15,)</f>
        <v>#REF!</v>
      </c>
      <c r="G247" s="128" t="e">
        <f>VLOOKUP($C247,登録企業台帳!$A$2:$M$557,19,)</f>
        <v>#REF!</v>
      </c>
      <c r="H247" s="128" t="e">
        <f>IF(VLOOKUP($C247,登録企業台帳!$A$2:$M$557,29,)=0,"",VLOOKUP($C247,登録企業台帳!$A$2:$M$557,29,))</f>
        <v>#REF!</v>
      </c>
      <c r="I247" s="127" t="e">
        <f>IF(VLOOKUP($C247,登録企業台帳!$A$2:$M$557,17,)=0,"",VLOOKUP($C247,登録企業台帳!$A$2:$M$557,17,))</f>
        <v>#REF!</v>
      </c>
    </row>
    <row r="248" spans="1:9" s="121" customFormat="1" ht="26">
      <c r="A248" s="119">
        <v>247</v>
      </c>
      <c r="B248" s="120" t="e">
        <f>VLOOKUP($C248,登録企業台帳!$A$2:$M$557,14,)</f>
        <v>#REF!</v>
      </c>
      <c r="C248" s="122" t="str">
        <f>登録企業台帳!A208</f>
        <v>コアテック株式会社</v>
      </c>
      <c r="D248" s="120" t="str">
        <f>VLOOKUP($C248,登録企業台帳!$A$2:$M$557,4,)</f>
        <v>719-1121</v>
      </c>
      <c r="E248" s="120" t="e">
        <f>VLOOKUP($C248,登録企業台帳!$A$2:$M$557,18,)</f>
        <v>#REF!</v>
      </c>
      <c r="F248" s="127" t="e">
        <f>VLOOKUP($C248,登録企業台帳!$A$2:$M$557,15,)</f>
        <v>#REF!</v>
      </c>
      <c r="G248" s="128" t="e">
        <f>VLOOKUP($C248,登録企業台帳!$A$2:$M$557,19,)</f>
        <v>#REF!</v>
      </c>
      <c r="H248" s="128" t="e">
        <f>IF(VLOOKUP($C248,登録企業台帳!$A$2:$M$557,29,)=0,"",VLOOKUP($C248,登録企業台帳!$A$2:$M$557,29,))</f>
        <v>#REF!</v>
      </c>
      <c r="I248" s="127" t="e">
        <f>IF(VLOOKUP($C248,登録企業台帳!$A$2:$M$557,17,)=0,"",VLOOKUP($C248,登録企業台帳!$A$2:$M$557,17,))</f>
        <v>#REF!</v>
      </c>
    </row>
    <row r="249" spans="1:9" s="121" customFormat="1" ht="26">
      <c r="A249" s="119">
        <v>248</v>
      </c>
      <c r="B249" s="120" t="e">
        <f>VLOOKUP($C249,登録企業台帳!$A$2:$M$557,14,)</f>
        <v>#REF!</v>
      </c>
      <c r="C249" s="122" t="str">
        <f>登録企業台帳!A209</f>
        <v>社会福祉法人しあわせの郷</v>
      </c>
      <c r="D249" s="120" t="str">
        <f>VLOOKUP($C249,登録企業台帳!$A$2:$M$557,4,)</f>
        <v>705-0132</v>
      </c>
      <c r="E249" s="120" t="e">
        <f>VLOOKUP($C249,登録企業台帳!$A$2:$M$557,18,)</f>
        <v>#REF!</v>
      </c>
      <c r="F249" s="127" t="e">
        <f>VLOOKUP($C249,登録企業台帳!$A$2:$M$557,15,)</f>
        <v>#REF!</v>
      </c>
      <c r="G249" s="128" t="e">
        <f>VLOOKUP($C249,登録企業台帳!$A$2:$M$557,19,)</f>
        <v>#REF!</v>
      </c>
      <c r="H249" s="128" t="e">
        <f>IF(VLOOKUP($C249,登録企業台帳!$A$2:$M$557,29,)=0,"",VLOOKUP($C249,登録企業台帳!$A$2:$M$557,29,))</f>
        <v>#REF!</v>
      </c>
      <c r="I249" s="127" t="e">
        <f>IF(VLOOKUP($C249,登録企業台帳!$A$2:$M$557,17,)=0,"",VLOOKUP($C249,登録企業台帳!$A$2:$M$557,17,))</f>
        <v>#REF!</v>
      </c>
    </row>
    <row r="250" spans="1:9" s="121" customFormat="1" ht="39">
      <c r="A250" s="119">
        <v>249</v>
      </c>
      <c r="B250" s="120" t="e">
        <f>VLOOKUP($C250,登録企業台帳!$A$2:$M$557,14,)</f>
        <v>#REF!</v>
      </c>
      <c r="C250" s="122" t="str">
        <f>登録企業台帳!A210</f>
        <v>井倉運輸株式会社</v>
      </c>
      <c r="D250" s="120" t="str">
        <f>VLOOKUP($C250,登録企業台帳!$A$2:$M$557,4,)</f>
        <v>719-2642</v>
      </c>
      <c r="E250" s="120" t="e">
        <f>VLOOKUP($C250,登録企業台帳!$A$2:$M$557,18,)</f>
        <v>#REF!</v>
      </c>
      <c r="F250" s="127" t="e">
        <f>VLOOKUP($C250,登録企業台帳!$A$2:$M$557,15,)</f>
        <v>#REF!</v>
      </c>
      <c r="G250" s="128" t="e">
        <f>VLOOKUP($C250,登録企業台帳!$A$2:$M$557,19,)</f>
        <v>#REF!</v>
      </c>
      <c r="H250" s="128" t="e">
        <f>IF(VLOOKUP($C250,登録企業台帳!$A$2:$M$557,29,)=0,"",VLOOKUP($C250,登録企業台帳!$A$2:$M$557,29,))</f>
        <v>#REF!</v>
      </c>
      <c r="I250" s="127" t="e">
        <f>IF(VLOOKUP($C250,登録企業台帳!$A$2:$M$557,17,)=0,"",VLOOKUP($C250,登録企業台帳!$A$2:$M$557,17,))</f>
        <v>#REF!</v>
      </c>
    </row>
    <row r="251" spans="1:9" s="121" customFormat="1" ht="26">
      <c r="A251" s="119">
        <v>250</v>
      </c>
      <c r="B251" s="120" t="e">
        <f>VLOOKUP($C251,登録企業台帳!$A$2:$M$557,14,)</f>
        <v>#REF!</v>
      </c>
      <c r="C251" s="122" t="e">
        <f>#REF!</f>
        <v>#REF!</v>
      </c>
      <c r="D251" s="120" t="e">
        <f>VLOOKUP($C251,登録企業台帳!$A$2:$M$557,4,)</f>
        <v>#REF!</v>
      </c>
      <c r="E251" s="120" t="e">
        <f>VLOOKUP($C251,登録企業台帳!$A$2:$M$557,18,)</f>
        <v>#REF!</v>
      </c>
      <c r="F251" s="127" t="e">
        <f>VLOOKUP($C251,登録企業台帳!$A$2:$M$557,15,)</f>
        <v>#REF!</v>
      </c>
      <c r="G251" s="128" t="e">
        <f>VLOOKUP($C251,登録企業台帳!$A$2:$M$557,19,)</f>
        <v>#REF!</v>
      </c>
      <c r="H251" s="128" t="e">
        <f>IF(VLOOKUP($C251,登録企業台帳!$A$2:$M$557,29,)=0,"",VLOOKUP($C251,登録企業台帳!$A$2:$M$557,29,))</f>
        <v>#REF!</v>
      </c>
      <c r="I251" s="127" t="e">
        <f>IF(VLOOKUP($C251,登録企業台帳!$A$2:$M$557,17,)=0,"",VLOOKUP($C251,登録企業台帳!$A$2:$M$557,17,))</f>
        <v>#REF!</v>
      </c>
    </row>
    <row r="252" spans="1:9" s="121" customFormat="1">
      <c r="A252" s="119">
        <v>251</v>
      </c>
      <c r="B252" s="120" t="e">
        <f>VLOOKUP($C252,登録企業台帳!$A$2:$M$557,14,)</f>
        <v>#REF!</v>
      </c>
      <c r="C252" s="122" t="str">
        <f>登録企業台帳!A211</f>
        <v>株式会社浅利電機</v>
      </c>
      <c r="D252" s="120" t="str">
        <f>VLOOKUP($C252,登録企業台帳!$A$2:$M$557,4,)</f>
        <v>704-8173</v>
      </c>
      <c r="E252" s="120" t="e">
        <f>VLOOKUP($C252,登録企業台帳!$A$2:$M$557,18,)</f>
        <v>#REF!</v>
      </c>
      <c r="F252" s="127" t="e">
        <f>VLOOKUP($C252,登録企業台帳!$A$2:$M$557,15,)</f>
        <v>#REF!</v>
      </c>
      <c r="G252" s="128" t="e">
        <f>VLOOKUP($C252,登録企業台帳!$A$2:$M$557,19,)</f>
        <v>#REF!</v>
      </c>
      <c r="H252" s="128" t="e">
        <f>IF(VLOOKUP($C252,登録企業台帳!$A$2:$M$557,29,)=0,"",VLOOKUP($C252,登録企業台帳!$A$2:$M$557,29,))</f>
        <v>#REF!</v>
      </c>
      <c r="I252" s="127" t="e">
        <f>IF(VLOOKUP($C252,登録企業台帳!$A$2:$M$557,17,)=0,"",VLOOKUP($C252,登録企業台帳!$A$2:$M$557,17,))</f>
        <v>#REF!</v>
      </c>
    </row>
    <row r="253" spans="1:9" s="121" customFormat="1" ht="26">
      <c r="A253" s="119">
        <v>252</v>
      </c>
      <c r="B253" s="120" t="e">
        <f>VLOOKUP($C253,登録企業台帳!$A$2:$M$557,14,)</f>
        <v>#REF!</v>
      </c>
      <c r="C253" s="122" t="str">
        <f>登録企業台帳!A212</f>
        <v>アフラック募集代理店重政秀明</v>
      </c>
      <c r="D253" s="120" t="str">
        <f>VLOOKUP($C253,登録企業台帳!$A$2:$M$557,4,)</f>
        <v>714-0057</v>
      </c>
      <c r="E253" s="120" t="e">
        <f>VLOOKUP($C253,登録企業台帳!$A$2:$M$557,18,)</f>
        <v>#REF!</v>
      </c>
      <c r="F253" s="127" t="e">
        <f>VLOOKUP($C253,登録企業台帳!$A$2:$M$557,15,)</f>
        <v>#REF!</v>
      </c>
      <c r="G253" s="128" t="e">
        <f>VLOOKUP($C253,登録企業台帳!$A$2:$M$557,19,)</f>
        <v>#REF!</v>
      </c>
      <c r="H253" s="128" t="e">
        <f>IF(VLOOKUP($C253,登録企業台帳!$A$2:$M$557,29,)=0,"",VLOOKUP($C253,登録企業台帳!$A$2:$M$557,29,))</f>
        <v>#REF!</v>
      </c>
      <c r="I253" s="127" t="e">
        <f>IF(VLOOKUP($C253,登録企業台帳!$A$2:$M$557,17,)=0,"",VLOOKUP($C253,登録企業台帳!$A$2:$M$557,17,))</f>
        <v>#REF!</v>
      </c>
    </row>
    <row r="254" spans="1:9" s="121" customFormat="1" ht="26">
      <c r="A254" s="119">
        <v>253</v>
      </c>
      <c r="B254" s="120" t="e">
        <f>VLOOKUP($C254,登録企業台帳!$A$2:$M$557,14,)</f>
        <v>#REF!</v>
      </c>
      <c r="C254" s="122" t="str">
        <f>登録企業台帳!A213</f>
        <v>株式会社佐野組</v>
      </c>
      <c r="D254" s="120" t="str">
        <f>VLOOKUP($C254,登録企業台帳!$A$2:$M$557,4,)</f>
        <v>716-0101</v>
      </c>
      <c r="E254" s="120" t="e">
        <f>VLOOKUP($C254,登録企業台帳!$A$2:$M$557,18,)</f>
        <v>#REF!</v>
      </c>
      <c r="F254" s="127" t="e">
        <f>VLOOKUP($C254,登録企業台帳!$A$2:$M$557,15,)</f>
        <v>#REF!</v>
      </c>
      <c r="G254" s="128" t="e">
        <f>VLOOKUP($C254,登録企業台帳!$A$2:$M$557,19,)</f>
        <v>#REF!</v>
      </c>
      <c r="H254" s="128" t="e">
        <f>IF(VLOOKUP($C254,登録企業台帳!$A$2:$M$557,29,)=0,"",VLOOKUP($C254,登録企業台帳!$A$2:$M$557,29,))</f>
        <v>#REF!</v>
      </c>
      <c r="I254" s="127" t="e">
        <f>IF(VLOOKUP($C254,登録企業台帳!$A$2:$M$557,17,)=0,"",VLOOKUP($C254,登録企業台帳!$A$2:$M$557,17,))</f>
        <v>#REF!</v>
      </c>
    </row>
    <row r="255" spans="1:9" s="121" customFormat="1" ht="26">
      <c r="A255" s="119">
        <v>254</v>
      </c>
      <c r="B255" s="120" t="e">
        <f>VLOOKUP($C255,登録企業台帳!$A$2:$M$557,14,)</f>
        <v>#REF!</v>
      </c>
      <c r="C255" s="122" t="str">
        <f>登録企業台帳!A214</f>
        <v>東岡山観光有限会社</v>
      </c>
      <c r="D255" s="120" t="str">
        <f>VLOOKUP($C255,登録企業台帳!$A$2:$M$557,4,)</f>
        <v>703-8225</v>
      </c>
      <c r="E255" s="120" t="e">
        <f>VLOOKUP($C255,登録企業台帳!$A$2:$M$557,18,)</f>
        <v>#REF!</v>
      </c>
      <c r="F255" s="127" t="e">
        <f>VLOOKUP($C255,登録企業台帳!$A$2:$M$557,15,)</f>
        <v>#REF!</v>
      </c>
      <c r="G255" s="128" t="e">
        <f>VLOOKUP($C255,登録企業台帳!$A$2:$M$557,19,)</f>
        <v>#REF!</v>
      </c>
      <c r="H255" s="128" t="e">
        <f>IF(VLOOKUP($C255,登録企業台帳!$A$2:$M$557,29,)=0,"",VLOOKUP($C255,登録企業台帳!$A$2:$M$557,29,))</f>
        <v>#REF!</v>
      </c>
      <c r="I255" s="127" t="e">
        <f>IF(VLOOKUP($C255,登録企業台帳!$A$2:$M$557,17,)=0,"",VLOOKUP($C255,登録企業台帳!$A$2:$M$557,17,))</f>
        <v>#REF!</v>
      </c>
    </row>
    <row r="256" spans="1:9" s="121" customFormat="1" ht="52">
      <c r="A256" s="119">
        <v>255</v>
      </c>
      <c r="B256" s="120" t="e">
        <f>VLOOKUP($C256,登録企業台帳!$A$2:$M$557,14,)</f>
        <v>#REF!</v>
      </c>
      <c r="C256" s="122" t="str">
        <f>登録企業台帳!A215</f>
        <v>佐伯蒟蒻有限会社</v>
      </c>
      <c r="D256" s="120" t="str">
        <f>VLOOKUP($C256,登録企業台帳!$A$2:$M$557,4,)</f>
        <v>709-0514</v>
      </c>
      <c r="E256" s="120" t="e">
        <f>VLOOKUP($C256,登録企業台帳!$A$2:$M$557,18,)</f>
        <v>#REF!</v>
      </c>
      <c r="F256" s="127" t="e">
        <f>VLOOKUP($C256,登録企業台帳!$A$2:$M$557,15,)</f>
        <v>#REF!</v>
      </c>
      <c r="G256" s="128" t="e">
        <f>VLOOKUP($C256,登録企業台帳!$A$2:$M$557,19,)</f>
        <v>#REF!</v>
      </c>
      <c r="H256" s="128" t="e">
        <f>IF(VLOOKUP($C256,登録企業台帳!$A$2:$M$557,29,)=0,"",VLOOKUP($C256,登録企業台帳!$A$2:$M$557,29,))</f>
        <v>#REF!</v>
      </c>
      <c r="I256" s="127" t="e">
        <f>IF(VLOOKUP($C256,登録企業台帳!$A$2:$M$557,17,)=0,"",VLOOKUP($C256,登録企業台帳!$A$2:$M$557,17,))</f>
        <v>#REF!</v>
      </c>
    </row>
    <row r="257" spans="1:9" s="121" customFormat="1">
      <c r="A257" s="119">
        <v>256</v>
      </c>
      <c r="B257" s="120" t="e">
        <f>VLOOKUP($C257,登録企業台帳!$A$2:$M$557,14,)</f>
        <v>#REF!</v>
      </c>
      <c r="C257" s="122" t="str">
        <f>登録企業台帳!A216</f>
        <v>株式会社Y・E</v>
      </c>
      <c r="D257" s="120" t="str">
        <f>VLOOKUP($C257,登録企業台帳!$A$2:$M$557,4,)</f>
        <v>700-0026</v>
      </c>
      <c r="E257" s="120" t="e">
        <f>VLOOKUP($C257,登録企業台帳!$A$2:$M$557,18,)</f>
        <v>#REF!</v>
      </c>
      <c r="F257" s="127" t="e">
        <f>VLOOKUP($C257,登録企業台帳!$A$2:$M$557,15,)</f>
        <v>#REF!</v>
      </c>
      <c r="G257" s="128" t="e">
        <f>VLOOKUP($C257,登録企業台帳!$A$2:$M$557,19,)</f>
        <v>#REF!</v>
      </c>
      <c r="H257" s="128" t="e">
        <f>IF(VLOOKUP($C257,登録企業台帳!$A$2:$M$557,29,)=0,"",VLOOKUP($C257,登録企業台帳!$A$2:$M$557,29,))</f>
        <v>#REF!</v>
      </c>
      <c r="I257" s="127" t="e">
        <f>IF(VLOOKUP($C257,登録企業台帳!$A$2:$M$557,17,)=0,"",VLOOKUP($C257,登録企業台帳!$A$2:$M$557,17,))</f>
        <v>#REF!</v>
      </c>
    </row>
    <row r="258" spans="1:9" s="121" customFormat="1" ht="26">
      <c r="A258" s="119">
        <v>257</v>
      </c>
      <c r="B258" s="120" t="e">
        <f>VLOOKUP($C258,登録企業台帳!$A$2:$M$557,14,)</f>
        <v>#REF!</v>
      </c>
      <c r="C258" s="122" t="str">
        <f>登録企業台帳!A217</f>
        <v>宮下酒造株式会社</v>
      </c>
      <c r="D258" s="120" t="str">
        <f>VLOOKUP($C258,登録企業台帳!$A$2:$M$557,4,)</f>
        <v>703-8258</v>
      </c>
      <c r="E258" s="120" t="e">
        <f>VLOOKUP($C258,登録企業台帳!$A$2:$M$557,18,)</f>
        <v>#REF!</v>
      </c>
      <c r="F258" s="127" t="e">
        <f>VLOOKUP($C258,登録企業台帳!$A$2:$M$557,15,)</f>
        <v>#REF!</v>
      </c>
      <c r="G258" s="128" t="e">
        <f>VLOOKUP($C258,登録企業台帳!$A$2:$M$557,19,)</f>
        <v>#REF!</v>
      </c>
      <c r="H258" s="128" t="e">
        <f>IF(VLOOKUP($C258,登録企業台帳!$A$2:$M$557,29,)=0,"",VLOOKUP($C258,登録企業台帳!$A$2:$M$557,29,))</f>
        <v>#REF!</v>
      </c>
      <c r="I258" s="127" t="e">
        <f>IF(VLOOKUP($C258,登録企業台帳!$A$2:$M$557,17,)=0,"",VLOOKUP($C258,登録企業台帳!$A$2:$M$557,17,))</f>
        <v>#REF!</v>
      </c>
    </row>
    <row r="259" spans="1:9" s="121" customFormat="1" ht="52">
      <c r="A259" s="119">
        <v>258</v>
      </c>
      <c r="B259" s="120" t="e">
        <f>VLOOKUP($C259,登録企業台帳!$A$2:$M$557,14,)</f>
        <v>#REF!</v>
      </c>
      <c r="C259" s="122" t="str">
        <f>登録企業台帳!A218</f>
        <v>中谷興運株式会社</v>
      </c>
      <c r="D259" s="120" t="str">
        <f>VLOOKUP($C259,登録企業台帳!$A$2:$M$557,4,)</f>
        <v>712-8071</v>
      </c>
      <c r="E259" s="120" t="e">
        <f>VLOOKUP($C259,登録企業台帳!$A$2:$M$557,18,)</f>
        <v>#REF!</v>
      </c>
      <c r="F259" s="127" t="e">
        <f>VLOOKUP($C259,登録企業台帳!$A$2:$M$557,15,)</f>
        <v>#REF!</v>
      </c>
      <c r="G259" s="128" t="e">
        <f>VLOOKUP($C259,登録企業台帳!$A$2:$M$557,19,)</f>
        <v>#REF!</v>
      </c>
      <c r="H259" s="128" t="e">
        <f>IF(VLOOKUP($C259,登録企業台帳!$A$2:$M$557,29,)=0,"",VLOOKUP($C259,登録企業台帳!$A$2:$M$557,29,))</f>
        <v>#REF!</v>
      </c>
      <c r="I259" s="127" t="e">
        <f>IF(VLOOKUP($C259,登録企業台帳!$A$2:$M$557,17,)=0,"",VLOOKUP($C259,登録企業台帳!$A$2:$M$557,17,))</f>
        <v>#REF!</v>
      </c>
    </row>
    <row r="260" spans="1:9" s="121" customFormat="1" ht="52">
      <c r="A260" s="119">
        <v>259</v>
      </c>
      <c r="B260" s="120" t="e">
        <f>VLOOKUP($C260,登録企業台帳!$A$2:$M$557,14,)</f>
        <v>#REF!</v>
      </c>
      <c r="C260" s="122" t="str">
        <f>登録企業台帳!A219</f>
        <v>国立大学法人岡山大学</v>
      </c>
      <c r="D260" s="120" t="str">
        <f>VLOOKUP($C260,登録企業台帳!$A$2:$M$557,4,)</f>
        <v>700-8530</v>
      </c>
      <c r="E260" s="120" t="e">
        <f>VLOOKUP($C260,登録企業台帳!$A$2:$M$557,18,)</f>
        <v>#REF!</v>
      </c>
      <c r="F260" s="127" t="e">
        <f>VLOOKUP($C260,登録企業台帳!$A$2:$M$557,15,)</f>
        <v>#REF!</v>
      </c>
      <c r="G260" s="128" t="e">
        <f>VLOOKUP($C260,登録企業台帳!$A$2:$M$557,19,)</f>
        <v>#REF!</v>
      </c>
      <c r="H260" s="128" t="e">
        <f>IF(VLOOKUP($C260,登録企業台帳!$A$2:$M$557,29,)=0,"",VLOOKUP($C260,登録企業台帳!$A$2:$M$557,29,))</f>
        <v>#REF!</v>
      </c>
      <c r="I260" s="131" t="s">
        <v>2009</v>
      </c>
    </row>
    <row r="261" spans="1:9" s="121" customFormat="1" ht="26">
      <c r="A261" s="119">
        <v>260</v>
      </c>
      <c r="B261" s="120" t="e">
        <f>VLOOKUP($C261,登録企業台帳!$A$2:$M$557,14,)</f>
        <v>#REF!</v>
      </c>
      <c r="C261" s="122" t="str">
        <f>登録企業台帳!A220</f>
        <v>株式会社柳生園</v>
      </c>
      <c r="D261" s="120" t="str">
        <f>VLOOKUP($C261,登録企業台帳!$A$2:$M$557,4,)</f>
        <v>700-0955</v>
      </c>
      <c r="E261" s="120" t="e">
        <f>VLOOKUP($C261,登録企業台帳!$A$2:$M$557,18,)</f>
        <v>#REF!</v>
      </c>
      <c r="F261" s="127" t="e">
        <f>VLOOKUP($C261,登録企業台帳!$A$2:$M$557,15,)</f>
        <v>#REF!</v>
      </c>
      <c r="G261" s="128" t="e">
        <f>VLOOKUP($C261,登録企業台帳!$A$2:$M$557,19,)</f>
        <v>#REF!</v>
      </c>
      <c r="H261" s="128" t="e">
        <f>IF(VLOOKUP($C261,登録企業台帳!$A$2:$M$557,29,)=0,"",VLOOKUP($C261,登録企業台帳!$A$2:$M$557,29,))</f>
        <v>#REF!</v>
      </c>
      <c r="I261" s="127" t="e">
        <f>IF(VLOOKUP($C261,登録企業台帳!$A$2:$M$557,17,)=0,"",VLOOKUP($C261,登録企業台帳!$A$2:$M$557,17,))</f>
        <v>#REF!</v>
      </c>
    </row>
    <row r="262" spans="1:9" s="121" customFormat="1">
      <c r="A262" s="119">
        <v>261</v>
      </c>
      <c r="B262" s="120" t="e">
        <f>VLOOKUP($C262,登録企業台帳!$A$2:$M$557,14,)</f>
        <v>#REF!</v>
      </c>
      <c r="C262" s="122" t="str">
        <f>登録企業台帳!A221</f>
        <v>株式会社遠藤運輸</v>
      </c>
      <c r="D262" s="120" t="str">
        <f>VLOOKUP($C262,登録企業台帳!$A$2:$M$557,4,)</f>
        <v>709-0522</v>
      </c>
      <c r="E262" s="120" t="e">
        <f>VLOOKUP($C262,登録企業台帳!$A$2:$M$557,18,)</f>
        <v>#REF!</v>
      </c>
      <c r="F262" s="127" t="e">
        <f>VLOOKUP($C262,登録企業台帳!$A$2:$M$557,15,)</f>
        <v>#REF!</v>
      </c>
      <c r="G262" s="128" t="e">
        <f>VLOOKUP($C262,登録企業台帳!$A$2:$M$557,19,)</f>
        <v>#REF!</v>
      </c>
      <c r="H262" s="128" t="e">
        <f>IF(VLOOKUP($C262,登録企業台帳!$A$2:$M$557,29,)=0,"",VLOOKUP($C262,登録企業台帳!$A$2:$M$557,29,))</f>
        <v>#REF!</v>
      </c>
      <c r="I262" s="127" t="e">
        <f>IF(VLOOKUP($C262,登録企業台帳!$A$2:$M$557,17,)=0,"",VLOOKUP($C262,登録企業台帳!$A$2:$M$557,17,))</f>
        <v>#REF!</v>
      </c>
    </row>
    <row r="263" spans="1:9" s="121" customFormat="1" ht="26">
      <c r="A263" s="119">
        <v>262</v>
      </c>
      <c r="B263" s="120" t="e">
        <f>VLOOKUP($C263,登録企業台帳!$A$2:$M$557,14,)</f>
        <v>#REF!</v>
      </c>
      <c r="C263" s="122" t="str">
        <f>登録企業台帳!A222</f>
        <v>株式会社ザグザグ</v>
      </c>
      <c r="D263" s="120" t="str">
        <f>VLOOKUP($C263,登録企業台帳!$A$2:$M$557,4,)</f>
        <v>703-8243</v>
      </c>
      <c r="E263" s="120" t="e">
        <f>VLOOKUP($C263,登録企業台帳!$A$2:$M$557,18,)</f>
        <v>#REF!</v>
      </c>
      <c r="F263" s="127" t="e">
        <f>VLOOKUP($C263,登録企業台帳!$A$2:$M$557,15,)</f>
        <v>#REF!</v>
      </c>
      <c r="G263" s="128" t="e">
        <f>VLOOKUP($C263,登録企業台帳!$A$2:$M$557,19,)</f>
        <v>#REF!</v>
      </c>
      <c r="H263" s="128" t="e">
        <f>IF(VLOOKUP($C263,登録企業台帳!$A$2:$M$557,29,)=0,"",VLOOKUP($C263,登録企業台帳!$A$2:$M$557,29,))</f>
        <v>#REF!</v>
      </c>
      <c r="I263" s="127" t="e">
        <f>IF(VLOOKUP($C263,登録企業台帳!$A$2:$M$557,17,)=0,"",VLOOKUP($C263,登録企業台帳!$A$2:$M$557,17,))</f>
        <v>#REF!</v>
      </c>
    </row>
    <row r="264" spans="1:9" s="121" customFormat="1">
      <c r="A264" s="119">
        <v>263</v>
      </c>
      <c r="B264" s="120" t="e">
        <f>VLOOKUP($C264,登録企業台帳!$A$2:$M$557,14,)</f>
        <v>#REF!</v>
      </c>
      <c r="C264" s="122" t="str">
        <f>登録企業台帳!A223</f>
        <v>美容室フォルム</v>
      </c>
      <c r="D264" s="120" t="str">
        <f>VLOOKUP($C264,登録企業台帳!$A$2:$M$557,4,)</f>
        <v>719-0303</v>
      </c>
      <c r="E264" s="120" t="e">
        <f>VLOOKUP($C264,登録企業台帳!$A$2:$M$557,18,)</f>
        <v>#REF!</v>
      </c>
      <c r="F264" s="127" t="e">
        <f>VLOOKUP($C264,登録企業台帳!$A$2:$M$557,15,)</f>
        <v>#REF!</v>
      </c>
      <c r="G264" s="128" t="e">
        <f>VLOOKUP($C264,登録企業台帳!$A$2:$M$557,19,)</f>
        <v>#REF!</v>
      </c>
      <c r="H264" s="128" t="e">
        <f>IF(VLOOKUP($C264,登録企業台帳!$A$2:$M$557,29,)=0,"",VLOOKUP($C264,登録企業台帳!$A$2:$M$557,29,))</f>
        <v>#REF!</v>
      </c>
      <c r="I264" s="127" t="e">
        <f>IF(VLOOKUP($C264,登録企業台帳!$A$2:$M$557,17,)=0,"",VLOOKUP($C264,登録企業台帳!$A$2:$M$557,17,))</f>
        <v>#REF!</v>
      </c>
    </row>
    <row r="265" spans="1:9" s="121" customFormat="1" ht="26">
      <c r="A265" s="119">
        <v>264</v>
      </c>
      <c r="B265" s="120" t="e">
        <f>VLOOKUP($C265,登録企業台帳!$A$2:$M$557,14,)</f>
        <v>#REF!</v>
      </c>
      <c r="C265" s="122" t="str">
        <f>登録企業台帳!A224</f>
        <v>株式会社ファミリーマート岡山東営業所</v>
      </c>
      <c r="D265" s="120" t="str">
        <f>VLOOKUP($C265,登録企業台帳!$A$2:$M$557,4,)</f>
        <v>700-0973</v>
      </c>
      <c r="E265" s="120" t="e">
        <f>VLOOKUP($C265,登録企業台帳!$A$2:$M$557,18,)</f>
        <v>#REF!</v>
      </c>
      <c r="F265" s="127" t="e">
        <f>VLOOKUP($C265,登録企業台帳!$A$2:$M$557,15,)</f>
        <v>#REF!</v>
      </c>
      <c r="G265" s="128" t="e">
        <f>VLOOKUP($C265,登録企業台帳!$A$2:$M$557,19,)</f>
        <v>#REF!</v>
      </c>
      <c r="H265" s="128" t="e">
        <f>IF(VLOOKUP($C265,登録企業台帳!$A$2:$M$557,29,)=0,"",VLOOKUP($C265,登録企業台帳!$A$2:$M$557,29,))</f>
        <v>#REF!</v>
      </c>
      <c r="I265" s="127" t="e">
        <f>IF(VLOOKUP($C265,登録企業台帳!$A$2:$M$557,17,)=0,"",VLOOKUP($C265,登録企業台帳!$A$2:$M$557,17,))</f>
        <v>#REF!</v>
      </c>
    </row>
    <row r="266" spans="1:9" s="121" customFormat="1">
      <c r="A266" s="119">
        <v>265</v>
      </c>
      <c r="B266" s="120" t="e">
        <f>VLOOKUP($C266,登録企業台帳!$A$2:$M$557,14,)</f>
        <v>#REF!</v>
      </c>
      <c r="C266" s="122" t="e">
        <f>登録企業台帳!#REF!</f>
        <v>#REF!</v>
      </c>
      <c r="D266" s="120" t="e">
        <f>VLOOKUP($C266,登録企業台帳!$A$2:$M$557,4,)</f>
        <v>#REF!</v>
      </c>
      <c r="E266" s="120" t="e">
        <f>VLOOKUP($C266,登録企業台帳!$A$2:$M$557,18,)</f>
        <v>#REF!</v>
      </c>
      <c r="F266" s="127" t="e">
        <f>VLOOKUP($C266,登録企業台帳!$A$2:$M$557,15,)</f>
        <v>#REF!</v>
      </c>
      <c r="G266" s="128" t="e">
        <f>VLOOKUP($C266,登録企業台帳!$A$2:$M$557,19,)</f>
        <v>#REF!</v>
      </c>
      <c r="H266" s="128" t="e">
        <f>IF(VLOOKUP($C266,登録企業台帳!$A$2:$M$557,29,)=0,"",VLOOKUP($C266,登録企業台帳!$A$2:$M$557,29,))</f>
        <v>#REF!</v>
      </c>
      <c r="I266" s="127" t="e">
        <f>IF(VLOOKUP($C266,登録企業台帳!$A$2:$M$557,17,)=0,"",VLOOKUP($C266,登録企業台帳!$A$2:$M$557,17,))</f>
        <v>#REF!</v>
      </c>
    </row>
    <row r="267" spans="1:9" s="121" customFormat="1" ht="65">
      <c r="A267" s="119">
        <v>266</v>
      </c>
      <c r="B267" s="120" t="e">
        <f>VLOOKUP($C267,登録企業台帳!$A$2:$M$557,14,)</f>
        <v>#REF!</v>
      </c>
      <c r="C267" s="122" t="str">
        <f>登録企業台帳!A225</f>
        <v>株式会社コーセイカン</v>
      </c>
      <c r="D267" s="120" t="str">
        <f>VLOOKUP($C267,登録企業台帳!$A$2:$M$557,4,)</f>
        <v>701-0112</v>
      </c>
      <c r="E267" s="120" t="e">
        <f>VLOOKUP($C267,登録企業台帳!$A$2:$M$557,18,)</f>
        <v>#REF!</v>
      </c>
      <c r="F267" s="127" t="e">
        <f>VLOOKUP($C267,登録企業台帳!$A$2:$M$557,15,)</f>
        <v>#REF!</v>
      </c>
      <c r="G267" s="128" t="e">
        <f>VLOOKUP($C267,登録企業台帳!$A$2:$M$557,19,)</f>
        <v>#REF!</v>
      </c>
      <c r="H267" s="128" t="e">
        <f>IF(VLOOKUP($C267,登録企業台帳!$A$2:$M$557,29,)=0,"",VLOOKUP($C267,登録企業台帳!$A$2:$M$557,29,))</f>
        <v>#REF!</v>
      </c>
      <c r="I267" s="127" t="e">
        <f>IF(VLOOKUP($C267,登録企業台帳!$A$2:$M$557,17,)=0,"",VLOOKUP($C267,登録企業台帳!$A$2:$M$557,17,))</f>
        <v>#REF!</v>
      </c>
    </row>
    <row r="268" spans="1:9" s="121" customFormat="1" ht="39">
      <c r="A268" s="119">
        <v>267</v>
      </c>
      <c r="B268" s="120" t="e">
        <f>VLOOKUP($C268,登録企業台帳!$A$2:$M$557,14,)</f>
        <v>#REF!</v>
      </c>
      <c r="C268" s="122" t="str">
        <f>登録企業台帳!A226</f>
        <v>株式会社ディー・エス笹沖</v>
      </c>
      <c r="D268" s="120" t="str">
        <f>VLOOKUP($C268,登録企業台帳!$A$2:$M$557,4,)</f>
        <v>700-0925</v>
      </c>
      <c r="E268" s="120" t="e">
        <f>VLOOKUP($C268,登録企業台帳!$A$2:$M$557,18,)</f>
        <v>#REF!</v>
      </c>
      <c r="F268" s="127" t="e">
        <f>VLOOKUP($C268,登録企業台帳!$A$2:$M$557,15,)</f>
        <v>#REF!</v>
      </c>
      <c r="G268" s="128" t="e">
        <f>VLOOKUP($C268,登録企業台帳!$A$2:$M$557,19,)</f>
        <v>#REF!</v>
      </c>
      <c r="H268" s="128" t="e">
        <f>IF(VLOOKUP($C268,登録企業台帳!$A$2:$M$557,29,)=0,"",VLOOKUP($C268,登録企業台帳!$A$2:$M$557,29,))</f>
        <v>#REF!</v>
      </c>
      <c r="I268" s="127" t="e">
        <f>IF(VLOOKUP($C268,登録企業台帳!$A$2:$M$557,17,)=0,"",VLOOKUP($C268,登録企業台帳!$A$2:$M$557,17,))</f>
        <v>#REF!</v>
      </c>
    </row>
    <row r="269" spans="1:9" s="121" customFormat="1" ht="39">
      <c r="A269" s="119">
        <v>268</v>
      </c>
      <c r="B269" s="120" t="e">
        <f>VLOOKUP($C269,登録企業台帳!$A$2:$M$557,14,)</f>
        <v>#REF!</v>
      </c>
      <c r="C269" s="122" t="str">
        <f>登録企業台帳!A227</f>
        <v>特定非営利活動法人あいあいの杜</v>
      </c>
      <c r="D269" s="120" t="str">
        <f>VLOOKUP($C269,登録企業台帳!$A$2:$M$557,4,)</f>
        <v>701-4303</v>
      </c>
      <c r="E269" s="120" t="e">
        <f>VLOOKUP($C269,登録企業台帳!$A$2:$M$557,18,)</f>
        <v>#REF!</v>
      </c>
      <c r="F269" s="127" t="e">
        <f>VLOOKUP($C269,登録企業台帳!$A$2:$M$557,15,)</f>
        <v>#REF!</v>
      </c>
      <c r="G269" s="128" t="e">
        <f>VLOOKUP($C269,登録企業台帳!$A$2:$M$557,19,)</f>
        <v>#REF!</v>
      </c>
      <c r="H269" s="128" t="e">
        <f>IF(VLOOKUP($C269,登録企業台帳!$A$2:$M$557,29,)=0,"",VLOOKUP($C269,登録企業台帳!$A$2:$M$557,29,))</f>
        <v>#REF!</v>
      </c>
      <c r="I269" s="127" t="e">
        <f>IF(VLOOKUP($C269,登録企業台帳!$A$2:$M$557,17,)=0,"",VLOOKUP($C269,登録企業台帳!$A$2:$M$557,17,))</f>
        <v>#REF!</v>
      </c>
    </row>
    <row r="270" spans="1:9" s="121" customFormat="1">
      <c r="A270" s="119">
        <v>269</v>
      </c>
      <c r="B270" s="120" t="e">
        <f>VLOOKUP($C270,登録企業台帳!$A$2:$M$557,14,)</f>
        <v>#REF!</v>
      </c>
      <c r="C270" s="122" t="str">
        <f>登録企業台帳!A228</f>
        <v>医療法人平成会</v>
      </c>
      <c r="D270" s="120" t="str">
        <f>VLOOKUP($C270,登録企業台帳!$A$2:$M$557,4,)</f>
        <v>701-0112</v>
      </c>
      <c r="E270" s="120" t="e">
        <f>VLOOKUP($C270,登録企業台帳!$A$2:$M$557,18,)</f>
        <v>#REF!</v>
      </c>
      <c r="F270" s="127" t="e">
        <f>VLOOKUP($C270,登録企業台帳!$A$2:$M$557,15,)</f>
        <v>#REF!</v>
      </c>
      <c r="G270" s="128" t="e">
        <f>VLOOKUP($C270,登録企業台帳!$A$2:$M$557,19,)</f>
        <v>#REF!</v>
      </c>
      <c r="H270" s="128" t="e">
        <f>IF(VLOOKUP($C270,登録企業台帳!$A$2:$M$557,29,)=0,"",VLOOKUP($C270,登録企業台帳!$A$2:$M$557,29,))</f>
        <v>#REF!</v>
      </c>
      <c r="I270" s="127" t="e">
        <f>IF(VLOOKUP($C270,登録企業台帳!$A$2:$M$557,17,)=0,"",VLOOKUP($C270,登録企業台帳!$A$2:$M$557,17,))</f>
        <v>#REF!</v>
      </c>
    </row>
    <row r="271" spans="1:9" s="121" customFormat="1" ht="39">
      <c r="A271" s="119">
        <v>270</v>
      </c>
      <c r="B271" s="120" t="e">
        <f>VLOOKUP($C271,登録企業台帳!$A$2:$M$557,14,)</f>
        <v>#REF!</v>
      </c>
      <c r="C271" s="122" t="str">
        <f>登録企業台帳!A229</f>
        <v>株式会社ビナン</v>
      </c>
      <c r="D271" s="120" t="str">
        <f>VLOOKUP($C271,登録企業台帳!$A$2:$M$557,4,)</f>
        <v>701-0035</v>
      </c>
      <c r="E271" s="120" t="e">
        <f>VLOOKUP($C271,登録企業台帳!$A$2:$M$557,18,)</f>
        <v>#REF!</v>
      </c>
      <c r="F271" s="127" t="e">
        <f>VLOOKUP($C271,登録企業台帳!$A$2:$M$557,15,)</f>
        <v>#REF!</v>
      </c>
      <c r="G271" s="128" t="e">
        <f>VLOOKUP($C271,登録企業台帳!$A$2:$M$557,19,)</f>
        <v>#REF!</v>
      </c>
      <c r="H271" s="128" t="e">
        <f>IF(VLOOKUP($C271,登録企業台帳!$A$2:$M$557,29,)=0,"",VLOOKUP($C271,登録企業台帳!$A$2:$M$557,29,))</f>
        <v>#REF!</v>
      </c>
      <c r="I271" s="127" t="e">
        <f>IF(VLOOKUP($C271,登録企業台帳!$A$2:$M$557,17,)=0,"",VLOOKUP($C271,登録企業台帳!$A$2:$M$557,17,))</f>
        <v>#REF!</v>
      </c>
    </row>
    <row r="272" spans="1:9" s="121" customFormat="1" ht="39">
      <c r="A272" s="119">
        <v>271</v>
      </c>
      <c r="B272" s="120" t="e">
        <f>VLOOKUP($C272,登録企業台帳!$A$2:$M$557,14,)</f>
        <v>#REF!</v>
      </c>
      <c r="C272" s="122" t="str">
        <f>登録企業台帳!A230</f>
        <v>医療法人昭和会　倉敷北病院</v>
      </c>
      <c r="D272" s="120" t="str">
        <f>VLOOKUP($C272,登録企業台帳!$A$2:$M$557,4,)</f>
        <v>710-0065</v>
      </c>
      <c r="E272" s="120" t="e">
        <f>VLOOKUP($C272,登録企業台帳!$A$2:$M$557,18,)</f>
        <v>#REF!</v>
      </c>
      <c r="F272" s="127" t="e">
        <f>VLOOKUP($C272,登録企業台帳!$A$2:$M$557,15,)</f>
        <v>#REF!</v>
      </c>
      <c r="G272" s="128" t="e">
        <f>VLOOKUP($C272,登録企業台帳!$A$2:$M$557,19,)</f>
        <v>#REF!</v>
      </c>
      <c r="H272" s="128" t="e">
        <f>IF(VLOOKUP($C272,登録企業台帳!$A$2:$M$557,29,)=0,"",VLOOKUP($C272,登録企業台帳!$A$2:$M$557,29,))</f>
        <v>#REF!</v>
      </c>
      <c r="I272" s="127" t="e">
        <f>IF(VLOOKUP($C272,登録企業台帳!$A$2:$M$557,17,)=0,"",VLOOKUP($C272,登録企業台帳!$A$2:$M$557,17,))</f>
        <v>#REF!</v>
      </c>
    </row>
    <row r="273" spans="1:9" s="121" customFormat="1" ht="39">
      <c r="A273" s="119">
        <v>272</v>
      </c>
      <c r="B273" s="120" t="e">
        <f>VLOOKUP($C273,登録企業台帳!$A$2:$M$557,14,)</f>
        <v>#REF!</v>
      </c>
      <c r="C273" s="122" t="str">
        <f>登録企業台帳!A231</f>
        <v>小田象製粉株式会社</v>
      </c>
      <c r="D273" s="120" t="str">
        <f>VLOOKUP($C273,登録企業台帳!$A$2:$M$557,4,)</f>
        <v>711-0934</v>
      </c>
      <c r="E273" s="120" t="e">
        <f>VLOOKUP($C273,登録企業台帳!$A$2:$M$557,18,)</f>
        <v>#REF!</v>
      </c>
      <c r="F273" s="127" t="e">
        <f>VLOOKUP($C273,登録企業台帳!$A$2:$M$557,15,)</f>
        <v>#REF!</v>
      </c>
      <c r="G273" s="128" t="e">
        <f>VLOOKUP($C273,登録企業台帳!$A$2:$M$557,19,)</f>
        <v>#REF!</v>
      </c>
      <c r="H273" s="128" t="e">
        <f>IF(VLOOKUP($C273,登録企業台帳!$A$2:$M$557,29,)=0,"",VLOOKUP($C273,登録企業台帳!$A$2:$M$557,29,))</f>
        <v>#REF!</v>
      </c>
      <c r="I273" s="127" t="e">
        <f>IF(VLOOKUP($C273,登録企業台帳!$A$2:$M$557,17,)=0,"",VLOOKUP($C273,登録企業台帳!$A$2:$M$557,17,))</f>
        <v>#REF!</v>
      </c>
    </row>
    <row r="274" spans="1:9" s="121" customFormat="1" ht="26">
      <c r="A274" s="119">
        <v>273</v>
      </c>
      <c r="B274" s="120" t="e">
        <f>VLOOKUP($C274,登録企業台帳!$A$2:$M$557,14,)</f>
        <v>#REF!</v>
      </c>
      <c r="C274" s="122" t="str">
        <f>登録企業台帳!A232</f>
        <v>株式会社岡山医学検査センター</v>
      </c>
      <c r="D274" s="120" t="str">
        <f>VLOOKUP($C274,登録企業台帳!$A$2:$M$557,4,)</f>
        <v>710-0834</v>
      </c>
      <c r="E274" s="120" t="e">
        <f>VLOOKUP($C274,登録企業台帳!$A$2:$M$557,18,)</f>
        <v>#REF!</v>
      </c>
      <c r="F274" s="127" t="e">
        <f>VLOOKUP($C274,登録企業台帳!$A$2:$M$557,15,)</f>
        <v>#REF!</v>
      </c>
      <c r="G274" s="128" t="e">
        <f>VLOOKUP($C274,登録企業台帳!$A$2:$M$557,19,)</f>
        <v>#REF!</v>
      </c>
      <c r="H274" s="128" t="e">
        <f>IF(VLOOKUP($C274,登録企業台帳!$A$2:$M$557,29,)=0,"",VLOOKUP($C274,登録企業台帳!$A$2:$M$557,29,))</f>
        <v>#REF!</v>
      </c>
      <c r="I274" s="127" t="e">
        <f>IF(VLOOKUP($C274,登録企業台帳!$A$2:$M$557,17,)=0,"",VLOOKUP($C274,登録企業台帳!$A$2:$M$557,17,))</f>
        <v>#REF!</v>
      </c>
    </row>
    <row r="275" spans="1:9" s="121" customFormat="1">
      <c r="A275" s="119">
        <v>274</v>
      </c>
      <c r="B275" s="120" t="e">
        <f>VLOOKUP($C275,登録企業台帳!$A$2:$M$557,14,)</f>
        <v>#REF!</v>
      </c>
      <c r="C275" s="122" t="e">
        <f>登録企業台帳!#REF!</f>
        <v>#REF!</v>
      </c>
      <c r="D275" s="120" t="e">
        <f>VLOOKUP($C275,登録企業台帳!$A$2:$M$557,4,)</f>
        <v>#REF!</v>
      </c>
      <c r="E275" s="120" t="e">
        <f>VLOOKUP($C275,登録企業台帳!$A$2:$M$557,18,)</f>
        <v>#REF!</v>
      </c>
      <c r="F275" s="127" t="e">
        <f>VLOOKUP($C275,登録企業台帳!$A$2:$M$557,15,)</f>
        <v>#REF!</v>
      </c>
      <c r="G275" s="128" t="e">
        <f>VLOOKUP($C275,登録企業台帳!$A$2:$M$557,19,)</f>
        <v>#REF!</v>
      </c>
      <c r="H275" s="128" t="e">
        <f>IF(VLOOKUP($C275,登録企業台帳!$A$2:$M$557,29,)=0,"",VLOOKUP($C275,登録企業台帳!$A$2:$M$557,29,))</f>
        <v>#REF!</v>
      </c>
      <c r="I275" s="127" t="e">
        <f>IF(VLOOKUP($C275,登録企業台帳!$A$2:$M$557,17,)=0,"",VLOOKUP($C275,登録企業台帳!$A$2:$M$557,17,))</f>
        <v>#REF!</v>
      </c>
    </row>
    <row r="276" spans="1:9" s="121" customFormat="1" ht="26">
      <c r="A276" s="119">
        <v>275</v>
      </c>
      <c r="B276" s="120" t="e">
        <f>VLOOKUP($C276,登録企業台帳!$A$2:$M$557,14,)</f>
        <v>#REF!</v>
      </c>
      <c r="C276" s="122" t="str">
        <f>登録企業台帳!A233</f>
        <v>株式会社創作屋</v>
      </c>
      <c r="D276" s="120" t="str">
        <f>VLOOKUP($C276,登録企業台帳!$A$2:$M$557,4,)</f>
        <v>710-1201</v>
      </c>
      <c r="E276" s="120" t="e">
        <f>VLOOKUP($C276,登録企業台帳!$A$2:$M$557,18,)</f>
        <v>#REF!</v>
      </c>
      <c r="F276" s="127" t="e">
        <f>VLOOKUP($C276,登録企業台帳!$A$2:$M$557,15,)</f>
        <v>#REF!</v>
      </c>
      <c r="G276" s="128" t="e">
        <f>VLOOKUP($C276,登録企業台帳!$A$2:$M$557,19,)</f>
        <v>#REF!</v>
      </c>
      <c r="H276" s="128" t="e">
        <f>IF(VLOOKUP($C276,登録企業台帳!$A$2:$M$557,29,)=0,"",VLOOKUP($C276,登録企業台帳!$A$2:$M$557,29,))</f>
        <v>#REF!</v>
      </c>
      <c r="I276" s="127" t="e">
        <f>IF(VLOOKUP($C276,登録企業台帳!$A$2:$M$557,17,)=0,"",VLOOKUP($C276,登録企業台帳!$A$2:$M$557,17,))</f>
        <v>#REF!</v>
      </c>
    </row>
    <row r="277" spans="1:9" s="121" customFormat="1">
      <c r="A277" s="119">
        <v>276</v>
      </c>
      <c r="B277" s="120" t="e">
        <f>VLOOKUP($C277,登録企業台帳!$A$2:$M$557,14,)</f>
        <v>#REF!</v>
      </c>
      <c r="C277" s="122" t="e">
        <f>登録企業台帳!#REF!</f>
        <v>#REF!</v>
      </c>
      <c r="D277" s="120" t="e">
        <f>VLOOKUP($C277,登録企業台帳!$A$2:$M$557,4,)</f>
        <v>#REF!</v>
      </c>
      <c r="E277" s="120" t="e">
        <f>VLOOKUP($C277,登録企業台帳!$A$2:$M$557,18,)</f>
        <v>#REF!</v>
      </c>
      <c r="F277" s="127" t="e">
        <f>VLOOKUP($C277,登録企業台帳!$A$2:$M$557,15,)</f>
        <v>#REF!</v>
      </c>
      <c r="G277" s="128" t="e">
        <f>VLOOKUP($C277,登録企業台帳!$A$2:$M$557,19,)</f>
        <v>#REF!</v>
      </c>
      <c r="H277" s="128" t="e">
        <f>IF(VLOOKUP($C277,登録企業台帳!$A$2:$M$557,29,)=0,"",VLOOKUP($C277,登録企業台帳!$A$2:$M$557,29,))</f>
        <v>#REF!</v>
      </c>
      <c r="I277" s="127" t="e">
        <f>IF(VLOOKUP($C277,登録企業台帳!$A$2:$M$557,17,)=0,"",VLOOKUP($C277,登録企業台帳!$A$2:$M$557,17,))</f>
        <v>#REF!</v>
      </c>
    </row>
    <row r="278" spans="1:9" s="121" customFormat="1" ht="26">
      <c r="A278" s="119">
        <v>277</v>
      </c>
      <c r="B278" s="120" t="e">
        <f>VLOOKUP($C278,登録企業台帳!$A$2:$M$557,14,)</f>
        <v>#REF!</v>
      </c>
      <c r="C278" s="122" t="str">
        <f>登録企業台帳!A234</f>
        <v>株式会社丸五</v>
      </c>
      <c r="D278" s="120" t="str">
        <f>VLOOKUP($C278,登録企業台帳!$A$2:$M$557,4,)</f>
        <v>710-1101</v>
      </c>
      <c r="E278" s="120" t="e">
        <f>VLOOKUP($C278,登録企業台帳!$A$2:$M$557,18,)</f>
        <v>#REF!</v>
      </c>
      <c r="F278" s="127" t="e">
        <f>VLOOKUP($C278,登録企業台帳!$A$2:$M$557,15,)</f>
        <v>#REF!</v>
      </c>
      <c r="G278" s="128" t="e">
        <f>VLOOKUP($C278,登録企業台帳!$A$2:$M$557,19,)</f>
        <v>#REF!</v>
      </c>
      <c r="H278" s="128" t="e">
        <f>IF(VLOOKUP($C278,登録企業台帳!$A$2:$M$557,29,)=0,"",VLOOKUP($C278,登録企業台帳!$A$2:$M$557,29,))</f>
        <v>#REF!</v>
      </c>
      <c r="I278" s="127" t="e">
        <f>IF(VLOOKUP($C278,登録企業台帳!$A$2:$M$557,17,)=0,"",VLOOKUP($C278,登録企業台帳!$A$2:$M$557,17,))</f>
        <v>#REF!</v>
      </c>
    </row>
    <row r="279" spans="1:9" s="121" customFormat="1" ht="26">
      <c r="A279" s="119">
        <v>278</v>
      </c>
      <c r="B279" s="120" t="e">
        <f>VLOOKUP($C279,登録企業台帳!$A$2:$M$557,14,)</f>
        <v>#REF!</v>
      </c>
      <c r="C279" s="122" t="str">
        <f>登録企業台帳!A235</f>
        <v>医療法人萌生会　国定病院</v>
      </c>
      <c r="D279" s="120" t="str">
        <f>VLOOKUP($C279,登録企業台帳!$A$2:$M$557,4,)</f>
        <v>719-0303</v>
      </c>
      <c r="E279" s="120" t="e">
        <f>VLOOKUP($C279,登録企業台帳!$A$2:$M$557,18,)</f>
        <v>#REF!</v>
      </c>
      <c r="F279" s="127" t="e">
        <f>VLOOKUP($C279,登録企業台帳!$A$2:$M$557,15,)</f>
        <v>#REF!</v>
      </c>
      <c r="G279" s="128" t="e">
        <f>VLOOKUP($C279,登録企業台帳!$A$2:$M$557,19,)</f>
        <v>#REF!</v>
      </c>
      <c r="H279" s="128" t="e">
        <f>IF(VLOOKUP($C279,登録企業台帳!$A$2:$M$557,29,)=0,"",VLOOKUP($C279,登録企業台帳!$A$2:$M$557,29,))</f>
        <v>#REF!</v>
      </c>
      <c r="I279" s="127" t="e">
        <f>IF(VLOOKUP($C279,登録企業台帳!$A$2:$M$557,17,)=0,"",VLOOKUP($C279,登録企業台帳!$A$2:$M$557,17,))</f>
        <v>#REF!</v>
      </c>
    </row>
    <row r="280" spans="1:9" s="121" customFormat="1" ht="26">
      <c r="A280" s="119">
        <v>279</v>
      </c>
      <c r="B280" s="120" t="e">
        <f>VLOOKUP($C280,登録企業台帳!$A$2:$M$557,14,)</f>
        <v>#REF!</v>
      </c>
      <c r="C280" s="122" t="str">
        <f>登録企業台帳!A236</f>
        <v>アトラクティブ大永株式会社</v>
      </c>
      <c r="D280" s="120" t="str">
        <f>VLOOKUP($C280,登録企業台帳!$A$2:$M$557,4,)</f>
        <v>700-0904</v>
      </c>
      <c r="E280" s="120" t="e">
        <f>VLOOKUP($C280,登録企業台帳!$A$2:$M$557,18,)</f>
        <v>#REF!</v>
      </c>
      <c r="F280" s="127" t="e">
        <f>VLOOKUP($C280,登録企業台帳!$A$2:$M$557,15,)</f>
        <v>#REF!</v>
      </c>
      <c r="G280" s="128" t="e">
        <f>VLOOKUP($C280,登録企業台帳!$A$2:$M$557,19,)</f>
        <v>#REF!</v>
      </c>
      <c r="H280" s="128" t="e">
        <f>IF(VLOOKUP($C280,登録企業台帳!$A$2:$M$557,29,)=0,"",VLOOKUP($C280,登録企業台帳!$A$2:$M$557,29,))</f>
        <v>#REF!</v>
      </c>
      <c r="I280" s="127" t="e">
        <f>IF(VLOOKUP($C280,登録企業台帳!$A$2:$M$557,17,)=0,"",VLOOKUP($C280,登録企業台帳!$A$2:$M$557,17,))</f>
        <v>#REF!</v>
      </c>
    </row>
    <row r="281" spans="1:9" s="121" customFormat="1" ht="52">
      <c r="A281" s="119">
        <v>280</v>
      </c>
      <c r="B281" s="120" t="e">
        <f>VLOOKUP($C281,登録企業台帳!$A$2:$M$557,14,)</f>
        <v>#REF!</v>
      </c>
      <c r="C281" s="122" t="str">
        <f>登録企業台帳!A237</f>
        <v>笠岡信用組合</v>
      </c>
      <c r="D281" s="120" t="str">
        <f>VLOOKUP($C281,登録企業台帳!$A$2:$M$557,4,)</f>
        <v>714-0081</v>
      </c>
      <c r="E281" s="120" t="e">
        <f>VLOOKUP($C281,登録企業台帳!$A$2:$M$557,18,)</f>
        <v>#REF!</v>
      </c>
      <c r="F281" s="127" t="e">
        <f>VLOOKUP($C281,登録企業台帳!$A$2:$M$557,15,)</f>
        <v>#REF!</v>
      </c>
      <c r="G281" s="128" t="e">
        <f>VLOOKUP($C281,登録企業台帳!$A$2:$M$557,19,)</f>
        <v>#REF!</v>
      </c>
      <c r="H281" s="128" t="e">
        <f>IF(VLOOKUP($C281,登録企業台帳!$A$2:$M$557,29,)=0,"",VLOOKUP($C281,登録企業台帳!$A$2:$M$557,29,))</f>
        <v>#REF!</v>
      </c>
      <c r="I281" s="127" t="e">
        <f>IF(VLOOKUP($C281,登録企業台帳!$A$2:$M$557,17,)=0,"",VLOOKUP($C281,登録企業台帳!$A$2:$M$557,17,))</f>
        <v>#REF!</v>
      </c>
    </row>
    <row r="282" spans="1:9" s="121" customFormat="1" ht="39">
      <c r="A282" s="119">
        <v>281</v>
      </c>
      <c r="B282" s="120" t="e">
        <f>VLOOKUP($C282,登録企業台帳!$A$2:$M$557,14,)</f>
        <v>#REF!</v>
      </c>
      <c r="C282" s="122" t="str">
        <f>登録企業台帳!A238</f>
        <v>社会福祉法人白鳩福祉会　白鳩保育園</v>
      </c>
      <c r="D282" s="120" t="str">
        <f>VLOOKUP($C282,登録企業台帳!$A$2:$M$557,4,)</f>
        <v>702-8032</v>
      </c>
      <c r="E282" s="120" t="e">
        <f>VLOOKUP($C282,登録企業台帳!$A$2:$M$557,18,)</f>
        <v>#REF!</v>
      </c>
      <c r="F282" s="127" t="e">
        <f>VLOOKUP($C282,登録企業台帳!$A$2:$M$557,15,)</f>
        <v>#REF!</v>
      </c>
      <c r="G282" s="128" t="e">
        <f>VLOOKUP($C282,登録企業台帳!$A$2:$M$557,19,)</f>
        <v>#REF!</v>
      </c>
      <c r="H282" s="128" t="e">
        <f>IF(VLOOKUP($C282,登録企業台帳!$A$2:$M$557,29,)=0,"",VLOOKUP($C282,登録企業台帳!$A$2:$M$557,29,))</f>
        <v>#REF!</v>
      </c>
      <c r="I282" s="127" t="e">
        <f>IF(VLOOKUP($C282,登録企業台帳!$A$2:$M$557,17,)=0,"",VLOOKUP($C282,登録企業台帳!$A$2:$M$557,17,))</f>
        <v>#REF!</v>
      </c>
    </row>
    <row r="283" spans="1:9" s="121" customFormat="1" ht="39">
      <c r="A283" s="119">
        <v>282</v>
      </c>
      <c r="B283" s="120" t="e">
        <f>VLOOKUP($C283,登録企業台帳!$A$2:$M$557,14,)</f>
        <v>#REF!</v>
      </c>
      <c r="C283" s="122" t="str">
        <f>登録企業台帳!A239</f>
        <v>トヨタモビリティパーツ（株）岡山支社・鳥取支社</v>
      </c>
      <c r="D283" s="120" t="str">
        <f>VLOOKUP($C283,登録企業台帳!$A$2:$M$557,4,)</f>
        <v>701-0205</v>
      </c>
      <c r="E283" s="120" t="e">
        <f>VLOOKUP($C283,登録企業台帳!$A$2:$M$557,18,)</f>
        <v>#REF!</v>
      </c>
      <c r="F283" s="127" t="e">
        <f>VLOOKUP($C283,登録企業台帳!$A$2:$M$557,15,)</f>
        <v>#REF!</v>
      </c>
      <c r="G283" s="128" t="e">
        <f>VLOOKUP($C283,登録企業台帳!$A$2:$M$557,19,)</f>
        <v>#REF!</v>
      </c>
      <c r="H283" s="128" t="e">
        <f>IF(VLOOKUP($C283,登録企業台帳!$A$2:$M$557,29,)=0,"",VLOOKUP($C283,登録企業台帳!$A$2:$M$557,29,))</f>
        <v>#REF!</v>
      </c>
      <c r="I283" s="127" t="e">
        <f>IF(VLOOKUP($C283,登録企業台帳!$A$2:$M$557,17,)=0,"",VLOOKUP($C283,登録企業台帳!$A$2:$M$557,17,))</f>
        <v>#REF!</v>
      </c>
    </row>
    <row r="284" spans="1:9" s="121" customFormat="1" ht="26">
      <c r="A284" s="119">
        <v>283</v>
      </c>
      <c r="B284" s="120" t="e">
        <f>VLOOKUP($C284,登録企業台帳!$A$2:$M$557,14,)</f>
        <v>#REF!</v>
      </c>
      <c r="C284" s="122" t="str">
        <f>登録企業台帳!A240</f>
        <v>吉備信用金庫</v>
      </c>
      <c r="D284" s="120" t="str">
        <f>VLOOKUP($C284,登録企業台帳!$A$2:$M$557,4,)</f>
        <v>719-1131</v>
      </c>
      <c r="E284" s="120" t="e">
        <f>VLOOKUP($C284,登録企業台帳!$A$2:$M$557,18,)</f>
        <v>#REF!</v>
      </c>
      <c r="F284" s="127" t="e">
        <f>VLOOKUP($C284,登録企業台帳!$A$2:$M$557,15,)</f>
        <v>#REF!</v>
      </c>
      <c r="G284" s="128" t="e">
        <f>VLOOKUP($C284,登録企業台帳!$A$2:$M$557,19,)</f>
        <v>#REF!</v>
      </c>
      <c r="H284" s="128" t="e">
        <f>IF(VLOOKUP($C284,登録企業台帳!$A$2:$M$557,29,)=0,"",VLOOKUP($C284,登録企業台帳!$A$2:$M$557,29,))</f>
        <v>#REF!</v>
      </c>
      <c r="I284" s="127" t="e">
        <f>IF(VLOOKUP($C284,登録企業台帳!$A$2:$M$557,17,)=0,"",VLOOKUP($C284,登録企業台帳!$A$2:$M$557,17,))</f>
        <v>#REF!</v>
      </c>
    </row>
    <row r="285" spans="1:9" s="121" customFormat="1" ht="39">
      <c r="A285" s="119">
        <v>284</v>
      </c>
      <c r="B285" s="120" t="e">
        <f>VLOOKUP($C285,登録企業台帳!$A$2:$M$557,14,)</f>
        <v>#REF!</v>
      </c>
      <c r="C285" s="122" t="str">
        <f>登録企業台帳!A241</f>
        <v>有限会社山陽テクノ</v>
      </c>
      <c r="D285" s="120" t="str">
        <f>VLOOKUP($C285,登録企業台帳!$A$2:$M$557,4,)</f>
        <v>701-0204</v>
      </c>
      <c r="E285" s="120" t="e">
        <f>VLOOKUP($C285,登録企業台帳!$A$2:$M$557,18,)</f>
        <v>#REF!</v>
      </c>
      <c r="F285" s="127" t="e">
        <f>VLOOKUP($C285,登録企業台帳!$A$2:$M$557,15,)</f>
        <v>#REF!</v>
      </c>
      <c r="G285" s="128" t="e">
        <f>VLOOKUP($C285,登録企業台帳!$A$2:$M$557,19,)</f>
        <v>#REF!</v>
      </c>
      <c r="H285" s="128" t="e">
        <f>IF(VLOOKUP($C285,登録企業台帳!$A$2:$M$557,29,)=0,"",VLOOKUP($C285,登録企業台帳!$A$2:$M$557,29,))</f>
        <v>#REF!</v>
      </c>
      <c r="I285" s="127" t="e">
        <f>IF(VLOOKUP($C285,登録企業台帳!$A$2:$M$557,17,)=0,"",VLOOKUP($C285,登録企業台帳!$A$2:$M$557,17,))</f>
        <v>#REF!</v>
      </c>
    </row>
    <row r="286" spans="1:9" s="121" customFormat="1" ht="26">
      <c r="A286" s="119">
        <v>285</v>
      </c>
      <c r="B286" s="120" t="e">
        <f>VLOOKUP($C286,登録企業台帳!$A$2:$M$557,14,)</f>
        <v>#REF!</v>
      </c>
      <c r="C286" s="122" t="str">
        <f>登録企業台帳!A242</f>
        <v>株式会社西江デニム</v>
      </c>
      <c r="D286" s="120" t="str">
        <f>VLOOKUP($C286,登録企業台帳!$A$2:$M$557,4,)</f>
        <v>715-0024</v>
      </c>
      <c r="E286" s="120" t="e">
        <f>VLOOKUP($C286,登録企業台帳!$A$2:$M$557,18,)</f>
        <v>#REF!</v>
      </c>
      <c r="F286" s="127" t="e">
        <f>VLOOKUP($C286,登録企業台帳!$A$2:$M$557,15,)</f>
        <v>#REF!</v>
      </c>
      <c r="G286" s="128" t="e">
        <f>VLOOKUP($C286,登録企業台帳!$A$2:$M$557,19,)</f>
        <v>#REF!</v>
      </c>
      <c r="H286" s="128" t="e">
        <f>IF(VLOOKUP($C286,登録企業台帳!$A$2:$M$557,29,)=0,"",VLOOKUP($C286,登録企業台帳!$A$2:$M$557,29,))</f>
        <v>#REF!</v>
      </c>
      <c r="I286" s="127" t="e">
        <f>IF(VLOOKUP($C286,登録企業台帳!$A$2:$M$557,17,)=0,"",VLOOKUP($C286,登録企業台帳!$A$2:$M$557,17,))</f>
        <v>#REF!</v>
      </c>
    </row>
    <row r="287" spans="1:9" s="121" customFormat="1" ht="65">
      <c r="A287" s="119">
        <v>286</v>
      </c>
      <c r="B287" s="120" t="e">
        <f>VLOOKUP($C287,登録企業台帳!$A$2:$M$557,14,)</f>
        <v>#REF!</v>
      </c>
      <c r="C287" s="122" t="str">
        <f>登録企業台帳!A243</f>
        <v>興南設計株式会社</v>
      </c>
      <c r="D287" s="120" t="str">
        <f>VLOOKUP($C287,登録企業台帳!$A$2:$M$557,4,)</f>
        <v>710-0034</v>
      </c>
      <c r="E287" s="120" t="e">
        <f>VLOOKUP($C287,登録企業台帳!$A$2:$M$557,18,)</f>
        <v>#REF!</v>
      </c>
      <c r="F287" s="127" t="e">
        <f>VLOOKUP($C287,登録企業台帳!$A$2:$M$557,15,)</f>
        <v>#REF!</v>
      </c>
      <c r="G287" s="128" t="e">
        <f>VLOOKUP($C287,登録企業台帳!$A$2:$M$557,19,)</f>
        <v>#REF!</v>
      </c>
      <c r="H287" s="128" t="e">
        <f>IF(VLOOKUP($C287,登録企業台帳!$A$2:$M$557,29,)=0,"",VLOOKUP($C287,登録企業台帳!$A$2:$M$557,29,))</f>
        <v>#REF!</v>
      </c>
      <c r="I287" s="127" t="e">
        <f>IF(VLOOKUP($C287,登録企業台帳!$A$2:$M$557,17,)=0,"",VLOOKUP($C287,登録企業台帳!$A$2:$M$557,17,))</f>
        <v>#REF!</v>
      </c>
    </row>
    <row r="288" spans="1:9" s="121" customFormat="1" ht="52">
      <c r="A288" s="119">
        <v>287</v>
      </c>
      <c r="B288" s="120" t="e">
        <f>VLOOKUP($C288,登録企業台帳!$A$2:$M$557,14,)</f>
        <v>#REF!</v>
      </c>
      <c r="C288" s="122" t="str">
        <f>登録企業台帳!A244</f>
        <v>カモ井加工紙株式会社</v>
      </c>
      <c r="D288" s="120" t="str">
        <f>VLOOKUP($C288,登録企業台帳!$A$2:$M$557,4,)</f>
        <v>710-8611</v>
      </c>
      <c r="E288" s="120" t="e">
        <f>VLOOKUP($C288,登録企業台帳!$A$2:$M$557,18,)</f>
        <v>#REF!</v>
      </c>
      <c r="F288" s="127" t="e">
        <f>VLOOKUP($C288,登録企業台帳!$A$2:$M$557,15,)</f>
        <v>#REF!</v>
      </c>
      <c r="G288" s="128" t="e">
        <f>VLOOKUP($C288,登録企業台帳!$A$2:$M$557,19,)</f>
        <v>#REF!</v>
      </c>
      <c r="H288" s="128" t="e">
        <f>IF(VLOOKUP($C288,登録企業台帳!$A$2:$M$557,29,)=0,"",VLOOKUP($C288,登録企業台帳!$A$2:$M$557,29,))</f>
        <v>#REF!</v>
      </c>
      <c r="I288" s="127" t="e">
        <f>IF(VLOOKUP($C288,登録企業台帳!$A$2:$M$557,17,)=0,"",VLOOKUP($C288,登録企業台帳!$A$2:$M$557,17,))</f>
        <v>#REF!</v>
      </c>
    </row>
    <row r="289" spans="1:9" s="121" customFormat="1">
      <c r="A289" s="119">
        <v>288</v>
      </c>
      <c r="B289" s="120" t="e">
        <f>VLOOKUP($C289,登録企業台帳!$A$2:$M$557,14,)</f>
        <v>#REF!</v>
      </c>
      <c r="C289" s="122" t="str">
        <f>登録企業台帳!A245</f>
        <v>株式会社ハウスラボ</v>
      </c>
      <c r="D289" s="120" t="str">
        <f>VLOOKUP($C289,登録企業台帳!$A$2:$M$557,4,)</f>
        <v>700-0975</v>
      </c>
      <c r="E289" s="120" t="e">
        <f>VLOOKUP($C289,登録企業台帳!$A$2:$M$557,18,)</f>
        <v>#REF!</v>
      </c>
      <c r="F289" s="127" t="e">
        <f>VLOOKUP($C289,登録企業台帳!$A$2:$M$557,15,)</f>
        <v>#REF!</v>
      </c>
      <c r="G289" s="128" t="e">
        <f>VLOOKUP($C289,登録企業台帳!$A$2:$M$557,19,)</f>
        <v>#REF!</v>
      </c>
      <c r="H289" s="128" t="e">
        <f>IF(VLOOKUP($C289,登録企業台帳!$A$2:$M$557,29,)=0,"",VLOOKUP($C289,登録企業台帳!$A$2:$M$557,29,))</f>
        <v>#REF!</v>
      </c>
      <c r="I289" s="127" t="e">
        <f>IF(VLOOKUP($C289,登録企業台帳!$A$2:$M$557,17,)=0,"",VLOOKUP($C289,登録企業台帳!$A$2:$M$557,17,))</f>
        <v>#REF!</v>
      </c>
    </row>
    <row r="290" spans="1:9" s="121" customFormat="1" ht="39">
      <c r="A290" s="119">
        <v>289</v>
      </c>
      <c r="B290" s="120" t="e">
        <f>VLOOKUP($C290,登録企業台帳!$A$2:$M$557,14,)</f>
        <v>#REF!</v>
      </c>
      <c r="C290" s="122" t="str">
        <f>登録企業台帳!A246</f>
        <v>株式会社東光</v>
      </c>
      <c r="D290" s="120" t="str">
        <f>VLOOKUP($C290,登録企業台帳!$A$2:$M$557,4,)</f>
        <v>701-0205</v>
      </c>
      <c r="E290" s="120" t="e">
        <f>VLOOKUP($C290,登録企業台帳!$A$2:$M$557,18,)</f>
        <v>#REF!</v>
      </c>
      <c r="F290" s="127" t="e">
        <f>VLOOKUP($C290,登録企業台帳!$A$2:$M$557,15,)</f>
        <v>#REF!</v>
      </c>
      <c r="G290" s="128" t="e">
        <f>VLOOKUP($C290,登録企業台帳!$A$2:$M$557,19,)</f>
        <v>#REF!</v>
      </c>
      <c r="H290" s="128" t="e">
        <f>IF(VLOOKUP($C290,登録企業台帳!$A$2:$M$557,29,)=0,"",VLOOKUP($C290,登録企業台帳!$A$2:$M$557,29,))</f>
        <v>#REF!</v>
      </c>
      <c r="I290" s="127" t="e">
        <f>IF(VLOOKUP($C290,登録企業台帳!$A$2:$M$557,17,)=0,"",VLOOKUP($C290,登録企業台帳!$A$2:$M$557,17,))</f>
        <v>#REF!</v>
      </c>
    </row>
    <row r="291" spans="1:9" s="121" customFormat="1" ht="52">
      <c r="A291" s="119">
        <v>290</v>
      </c>
      <c r="B291" s="120" t="e">
        <f>VLOOKUP($C291,登録企業台帳!$A$2:$M$557,14,)</f>
        <v>#REF!</v>
      </c>
      <c r="C291" s="122" t="str">
        <f>登録企業台帳!A247</f>
        <v>三乗工業株式会社</v>
      </c>
      <c r="D291" s="120" t="str">
        <f>VLOOKUP($C291,登録企業台帳!$A$2:$M$557,4,)</f>
        <v xml:space="preserve">719-1154 </v>
      </c>
      <c r="E291" s="120" t="e">
        <f>VLOOKUP($C291,登録企業台帳!$A$2:$M$557,18,)</f>
        <v>#REF!</v>
      </c>
      <c r="F291" s="127" t="e">
        <f>VLOOKUP($C291,登録企業台帳!$A$2:$M$557,15,)</f>
        <v>#REF!</v>
      </c>
      <c r="G291" s="128" t="e">
        <f>VLOOKUP($C291,登録企業台帳!$A$2:$M$557,19,)</f>
        <v>#REF!</v>
      </c>
      <c r="H291" s="128" t="e">
        <f>IF(VLOOKUP($C291,登録企業台帳!$A$2:$M$557,29,)=0,"",VLOOKUP($C291,登録企業台帳!$A$2:$M$557,29,))</f>
        <v>#REF!</v>
      </c>
      <c r="I291" s="127" t="e">
        <f>IF(VLOOKUP($C291,登録企業台帳!$A$2:$M$557,17,)=0,"",VLOOKUP($C291,登録企業台帳!$A$2:$M$557,17,))</f>
        <v>#REF!</v>
      </c>
    </row>
    <row r="292" spans="1:9" s="121" customFormat="1" ht="52">
      <c r="A292" s="119">
        <v>291</v>
      </c>
      <c r="B292" s="120" t="e">
        <f>VLOOKUP($C292,登録企業台帳!$A$2:$M$557,14,)</f>
        <v>#REF!</v>
      </c>
      <c r="C292" s="122" t="str">
        <f>登録企業台帳!A248</f>
        <v>リンテックス株式会社</v>
      </c>
      <c r="D292" s="120" t="str">
        <f>VLOOKUP($C292,登録企業台帳!$A$2:$M$557,4,)</f>
        <v>712-8006</v>
      </c>
      <c r="E292" s="120" t="e">
        <f>VLOOKUP($C292,登録企業台帳!$A$2:$M$557,18,)</f>
        <v>#REF!</v>
      </c>
      <c r="F292" s="127" t="e">
        <f>VLOOKUP($C292,登録企業台帳!$A$2:$M$557,15,)</f>
        <v>#REF!</v>
      </c>
      <c r="G292" s="128" t="e">
        <f>VLOOKUP($C292,登録企業台帳!$A$2:$M$557,19,)</f>
        <v>#REF!</v>
      </c>
      <c r="H292" s="128" t="e">
        <f>IF(VLOOKUP($C292,登録企業台帳!$A$2:$M$557,29,)=0,"",VLOOKUP($C292,登録企業台帳!$A$2:$M$557,29,))</f>
        <v>#REF!</v>
      </c>
      <c r="I292" s="127" t="e">
        <f>IF(VLOOKUP($C292,登録企業台帳!$A$2:$M$557,17,)=0,"",VLOOKUP($C292,登録企業台帳!$A$2:$M$557,17,))</f>
        <v>#REF!</v>
      </c>
    </row>
    <row r="293" spans="1:9" s="121" customFormat="1" ht="39">
      <c r="A293" s="119">
        <v>292</v>
      </c>
      <c r="B293" s="120" t="e">
        <f>VLOOKUP($C293,登録企業台帳!$A$2:$M$557,14,)</f>
        <v>#REF!</v>
      </c>
      <c r="C293" s="122" t="str">
        <f>登録企業台帳!A249</f>
        <v>ペガサスキャンドル株式会社</v>
      </c>
      <c r="D293" s="120" t="str">
        <f>VLOOKUP($C293,登録企業台帳!$A$2:$M$557,4,)</f>
        <v>710-0807</v>
      </c>
      <c r="E293" s="120" t="e">
        <f>VLOOKUP($C293,登録企業台帳!$A$2:$M$557,18,)</f>
        <v>#REF!</v>
      </c>
      <c r="F293" s="127" t="e">
        <f>VLOOKUP($C293,登録企業台帳!$A$2:$M$557,15,)</f>
        <v>#REF!</v>
      </c>
      <c r="G293" s="128" t="e">
        <f>VLOOKUP($C293,登録企業台帳!$A$2:$M$557,19,)</f>
        <v>#REF!</v>
      </c>
      <c r="H293" s="128" t="e">
        <f>IF(VLOOKUP($C293,登録企業台帳!$A$2:$M$557,29,)=0,"",VLOOKUP($C293,登録企業台帳!$A$2:$M$557,29,))</f>
        <v>#REF!</v>
      </c>
      <c r="I293" s="127" t="e">
        <f>IF(VLOOKUP($C293,登録企業台帳!$A$2:$M$557,17,)=0,"",VLOOKUP($C293,登録企業台帳!$A$2:$M$557,17,))</f>
        <v>#REF!</v>
      </c>
    </row>
    <row r="294" spans="1:9" s="121" customFormat="1" ht="26">
      <c r="A294" s="119">
        <v>293</v>
      </c>
      <c r="B294" s="120" t="e">
        <f>VLOOKUP($C294,登録企業台帳!$A$2:$M$557,14,)</f>
        <v>#REF!</v>
      </c>
      <c r="C294" s="122" t="str">
        <f>登録企業台帳!A250</f>
        <v>株式会社クラカン</v>
      </c>
      <c r="D294" s="120" t="str">
        <f>VLOOKUP($C294,登録企業台帳!$A$2:$M$557,4,)</f>
        <v>710-0042</v>
      </c>
      <c r="E294" s="120" t="e">
        <f>VLOOKUP($C294,登録企業台帳!$A$2:$M$557,18,)</f>
        <v>#REF!</v>
      </c>
      <c r="F294" s="127" t="e">
        <f>VLOOKUP($C294,登録企業台帳!$A$2:$M$557,15,)</f>
        <v>#REF!</v>
      </c>
      <c r="G294" s="128" t="e">
        <f>VLOOKUP($C294,登録企業台帳!$A$2:$M$557,19,)</f>
        <v>#REF!</v>
      </c>
      <c r="H294" s="128" t="e">
        <f>IF(VLOOKUP($C294,登録企業台帳!$A$2:$M$557,29,)=0,"",VLOOKUP($C294,登録企業台帳!$A$2:$M$557,29,))</f>
        <v>#REF!</v>
      </c>
      <c r="I294" s="127" t="e">
        <f>IF(VLOOKUP($C294,登録企業台帳!$A$2:$M$557,17,)=0,"",VLOOKUP($C294,登録企業台帳!$A$2:$M$557,17,))</f>
        <v>#REF!</v>
      </c>
    </row>
    <row r="295" spans="1:9" s="121" customFormat="1">
      <c r="A295" s="119">
        <v>294</v>
      </c>
      <c r="B295" s="120" t="e">
        <f>VLOOKUP($C295,登録企業台帳!$A$2:$M$557,14,)</f>
        <v>#REF!</v>
      </c>
      <c r="C295" s="122" t="str">
        <f>登録企業台帳!A251</f>
        <v>有限会社美笑</v>
      </c>
      <c r="D295" s="120" t="str">
        <f>VLOOKUP($C295,登録企業台帳!$A$2:$M$557,4,)</f>
        <v>700-0975</v>
      </c>
      <c r="E295" s="120" t="e">
        <f>VLOOKUP($C295,登録企業台帳!$A$2:$M$557,18,)</f>
        <v>#REF!</v>
      </c>
      <c r="F295" s="127" t="e">
        <f>VLOOKUP($C295,登録企業台帳!$A$2:$M$557,15,)</f>
        <v>#REF!</v>
      </c>
      <c r="G295" s="128" t="e">
        <f>VLOOKUP($C295,登録企業台帳!$A$2:$M$557,19,)</f>
        <v>#REF!</v>
      </c>
      <c r="H295" s="128" t="e">
        <f>IF(VLOOKUP($C295,登録企業台帳!$A$2:$M$557,29,)=0,"",VLOOKUP($C295,登録企業台帳!$A$2:$M$557,29,))</f>
        <v>#REF!</v>
      </c>
      <c r="I295" s="127" t="e">
        <f>IF(VLOOKUP($C295,登録企業台帳!$A$2:$M$557,17,)=0,"",VLOOKUP($C295,登録企業台帳!$A$2:$M$557,17,))</f>
        <v>#REF!</v>
      </c>
    </row>
    <row r="296" spans="1:9" s="121" customFormat="1" ht="39">
      <c r="A296" s="119">
        <v>295</v>
      </c>
      <c r="B296" s="120" t="e">
        <f>VLOOKUP($C296,登録企業台帳!$A$2:$M$557,14,)</f>
        <v>#REF!</v>
      </c>
      <c r="C296" s="122" t="str">
        <f>登録企業台帳!A252</f>
        <v>有限会社光タクシー</v>
      </c>
      <c r="D296" s="120" t="str">
        <f>VLOOKUP($C296,登録企業台帳!$A$2:$M$557,4,)</f>
        <v>718-0303</v>
      </c>
      <c r="E296" s="120" t="e">
        <f>VLOOKUP($C296,登録企業台帳!$A$2:$M$557,18,)</f>
        <v>#REF!</v>
      </c>
      <c r="F296" s="127" t="e">
        <f>VLOOKUP($C296,登録企業台帳!$A$2:$M$557,15,)</f>
        <v>#REF!</v>
      </c>
      <c r="G296" s="128" t="e">
        <f>VLOOKUP($C296,登録企業台帳!$A$2:$M$557,19,)</f>
        <v>#REF!</v>
      </c>
      <c r="H296" s="128" t="e">
        <f>IF(VLOOKUP($C296,登録企業台帳!$A$2:$M$557,29,)=0,"",VLOOKUP($C296,登録企業台帳!$A$2:$M$557,29,))</f>
        <v>#REF!</v>
      </c>
      <c r="I296" s="127" t="e">
        <f>IF(VLOOKUP($C296,登録企業台帳!$A$2:$M$557,17,)=0,"",VLOOKUP($C296,登録企業台帳!$A$2:$M$557,17,))</f>
        <v>#REF!</v>
      </c>
    </row>
    <row r="297" spans="1:9" s="121" customFormat="1">
      <c r="A297" s="119">
        <v>296</v>
      </c>
      <c r="B297" s="120" t="e">
        <f>VLOOKUP($C297,登録企業台帳!$A$2:$M$557,14,)</f>
        <v>#REF!</v>
      </c>
      <c r="C297" s="122" t="e">
        <f>登録企業台帳!#REF!</f>
        <v>#REF!</v>
      </c>
      <c r="D297" s="120" t="e">
        <f>VLOOKUP($C297,登録企業台帳!$A$2:$M$557,4,)</f>
        <v>#REF!</v>
      </c>
      <c r="E297" s="120" t="e">
        <f>VLOOKUP($C297,登録企業台帳!$A$2:$M$557,18,)</f>
        <v>#REF!</v>
      </c>
      <c r="F297" s="127" t="e">
        <f>VLOOKUP($C297,登録企業台帳!$A$2:$M$557,15,)</f>
        <v>#REF!</v>
      </c>
      <c r="G297" s="128" t="e">
        <f>VLOOKUP($C297,登録企業台帳!$A$2:$M$557,19,)</f>
        <v>#REF!</v>
      </c>
      <c r="H297" s="128" t="e">
        <f>IF(VLOOKUP($C297,登録企業台帳!$A$2:$M$557,29,)=0,"",VLOOKUP($C297,登録企業台帳!$A$2:$M$557,29,))</f>
        <v>#REF!</v>
      </c>
      <c r="I297" s="127" t="e">
        <f>IF(VLOOKUP($C297,登録企業台帳!$A$2:$M$557,17,)=0,"",VLOOKUP($C297,登録企業台帳!$A$2:$M$557,17,))</f>
        <v>#REF!</v>
      </c>
    </row>
    <row r="298" spans="1:9" s="121" customFormat="1" ht="26">
      <c r="A298" s="119">
        <v>297</v>
      </c>
      <c r="B298" s="120" t="e">
        <f>VLOOKUP($C298,登録企業台帳!$A$2:$M$557,14,)</f>
        <v>#REF!</v>
      </c>
      <c r="C298" s="122" t="str">
        <f>登録企業台帳!A253</f>
        <v>水電リース株式会社</v>
      </c>
      <c r="D298" s="120" t="str">
        <f>VLOOKUP($C298,登録企業台帳!$A$2:$M$557,4,)</f>
        <v>712-8006</v>
      </c>
      <c r="E298" s="120" t="e">
        <f>VLOOKUP($C298,登録企業台帳!$A$2:$M$557,18,)</f>
        <v>#REF!</v>
      </c>
      <c r="F298" s="127" t="e">
        <f>VLOOKUP($C298,登録企業台帳!$A$2:$M$557,15,)</f>
        <v>#REF!</v>
      </c>
      <c r="G298" s="128" t="e">
        <f>VLOOKUP($C298,登録企業台帳!$A$2:$M$557,19,)</f>
        <v>#REF!</v>
      </c>
      <c r="H298" s="128" t="e">
        <f>IF(VLOOKUP($C298,登録企業台帳!$A$2:$M$557,29,)=0,"",VLOOKUP($C298,登録企業台帳!$A$2:$M$557,29,))</f>
        <v>#REF!</v>
      </c>
      <c r="I298" s="127" t="e">
        <f>IF(VLOOKUP($C298,登録企業台帳!$A$2:$M$557,17,)=0,"",VLOOKUP($C298,登録企業台帳!$A$2:$M$557,17,))</f>
        <v>#REF!</v>
      </c>
    </row>
    <row r="299" spans="1:9" s="121" customFormat="1" ht="65">
      <c r="A299" s="119">
        <v>298</v>
      </c>
      <c r="B299" s="120" t="e">
        <f>VLOOKUP($C299,登録企業台帳!$A$2:$M$557,14,)</f>
        <v>#REF!</v>
      </c>
      <c r="C299" s="122" t="str">
        <f>登録企業台帳!A254</f>
        <v>JFEミネラル株式会社　水島合金鉄事業部</v>
      </c>
      <c r="D299" s="120" t="str">
        <f>VLOOKUP($C299,登録企業台帳!$A$2:$M$557,4,)</f>
        <v>712-8513</v>
      </c>
      <c r="E299" s="120" t="e">
        <f>VLOOKUP($C299,登録企業台帳!$A$2:$M$557,18,)</f>
        <v>#REF!</v>
      </c>
      <c r="F299" s="127" t="e">
        <f>VLOOKUP($C299,登録企業台帳!$A$2:$M$557,15,)</f>
        <v>#REF!</v>
      </c>
      <c r="G299" s="128" t="e">
        <f>VLOOKUP($C299,登録企業台帳!$A$2:$M$557,19,)</f>
        <v>#REF!</v>
      </c>
      <c r="H299" s="128" t="e">
        <f>IF(VLOOKUP($C299,登録企業台帳!$A$2:$M$557,29,)=0,"",VLOOKUP($C299,登録企業台帳!$A$2:$M$557,29,))</f>
        <v>#REF!</v>
      </c>
      <c r="I299" s="127" t="e">
        <f>IF(VLOOKUP($C299,登録企業台帳!$A$2:$M$557,17,)=0,"",VLOOKUP($C299,登録企業台帳!$A$2:$M$557,17,))</f>
        <v>#REF!</v>
      </c>
    </row>
    <row r="300" spans="1:9" s="121" customFormat="1" ht="78">
      <c r="A300" s="119">
        <v>299</v>
      </c>
      <c r="B300" s="120" t="e">
        <f>VLOOKUP($C300,登録企業台帳!$A$2:$M$557,14,)</f>
        <v>#REF!</v>
      </c>
      <c r="C300" s="122" t="str">
        <f>登録企業台帳!A255</f>
        <v>株式会社中島商会</v>
      </c>
      <c r="D300" s="120" t="str">
        <f>VLOOKUP($C300,登録企業台帳!$A$2:$M$557,4,)</f>
        <v xml:space="preserve">700-0904 </v>
      </c>
      <c r="E300" s="120" t="e">
        <f>VLOOKUP($C300,登録企業台帳!$A$2:$M$557,18,)</f>
        <v>#REF!</v>
      </c>
      <c r="F300" s="127" t="e">
        <f>VLOOKUP($C300,登録企業台帳!$A$2:$M$557,15,)</f>
        <v>#REF!</v>
      </c>
      <c r="G300" s="128" t="e">
        <f>VLOOKUP($C300,登録企業台帳!$A$2:$M$557,19,)</f>
        <v>#REF!</v>
      </c>
      <c r="H300" s="128" t="e">
        <f>IF(VLOOKUP($C300,登録企業台帳!$A$2:$M$557,29,)=0,"",VLOOKUP($C300,登録企業台帳!$A$2:$M$557,29,))</f>
        <v>#REF!</v>
      </c>
      <c r="I300" s="127" t="e">
        <f>IF(VLOOKUP($C300,登録企業台帳!$A$2:$M$557,17,)=0,"",VLOOKUP($C300,登録企業台帳!$A$2:$M$557,17,))</f>
        <v>#REF!</v>
      </c>
    </row>
    <row r="301" spans="1:9" s="121" customFormat="1" ht="39">
      <c r="A301" s="119">
        <v>300</v>
      </c>
      <c r="B301" s="120" t="e">
        <f>VLOOKUP($C301,登録企業台帳!$A$2:$M$557,14,)</f>
        <v>#REF!</v>
      </c>
      <c r="C301" s="122" t="str">
        <f>登録企業台帳!A256</f>
        <v>平林金属株式会社</v>
      </c>
      <c r="D301" s="120" t="str">
        <f>VLOOKUP($C301,登録企業台帳!$A$2:$M$557,4,)</f>
        <v>700-0973</v>
      </c>
      <c r="E301" s="120" t="e">
        <f>VLOOKUP($C301,登録企業台帳!$A$2:$M$557,18,)</f>
        <v>#REF!</v>
      </c>
      <c r="F301" s="127" t="e">
        <f>VLOOKUP($C301,登録企業台帳!$A$2:$M$557,15,)</f>
        <v>#REF!</v>
      </c>
      <c r="G301" s="128" t="e">
        <f>VLOOKUP($C301,登録企業台帳!$A$2:$M$557,19,)</f>
        <v>#REF!</v>
      </c>
      <c r="H301" s="128" t="e">
        <f>IF(VLOOKUP($C301,登録企業台帳!$A$2:$M$557,29,)=0,"",VLOOKUP($C301,登録企業台帳!$A$2:$M$557,29,))</f>
        <v>#REF!</v>
      </c>
      <c r="I301" s="127" t="e">
        <f>IF(VLOOKUP($C301,登録企業台帳!$A$2:$M$557,17,)=0,"",VLOOKUP($C301,登録企業台帳!$A$2:$M$557,17,))</f>
        <v>#REF!</v>
      </c>
    </row>
    <row r="302" spans="1:9" s="121" customFormat="1" ht="52">
      <c r="A302" s="119">
        <v>301</v>
      </c>
      <c r="B302" s="120" t="e">
        <f>VLOOKUP($C302,登録企業台帳!$A$2:$M$557,14,)</f>
        <v>#REF!</v>
      </c>
      <c r="C302" s="122" t="str">
        <f>登録企業台帳!A257</f>
        <v>大橋製本株式会社</v>
      </c>
      <c r="D302" s="120" t="str">
        <f>VLOOKUP($C302,登録企業台帳!$A$2:$M$557,4,)</f>
        <v>701-0151</v>
      </c>
      <c r="E302" s="120" t="e">
        <f>VLOOKUP($C302,登録企業台帳!$A$2:$M$557,18,)</f>
        <v>#REF!</v>
      </c>
      <c r="F302" s="127" t="e">
        <f>VLOOKUP($C302,登録企業台帳!$A$2:$M$557,15,)</f>
        <v>#REF!</v>
      </c>
      <c r="G302" s="128" t="e">
        <f>VLOOKUP($C302,登録企業台帳!$A$2:$M$557,19,)</f>
        <v>#REF!</v>
      </c>
      <c r="H302" s="128" t="e">
        <f>IF(VLOOKUP($C302,登録企業台帳!$A$2:$M$557,29,)=0,"",VLOOKUP($C302,登録企業台帳!$A$2:$M$557,29,))</f>
        <v>#REF!</v>
      </c>
      <c r="I302" s="127" t="e">
        <f>IF(VLOOKUP($C302,登録企業台帳!$A$2:$M$557,17,)=0,"",VLOOKUP($C302,登録企業台帳!$A$2:$M$557,17,))</f>
        <v>#REF!</v>
      </c>
    </row>
    <row r="303" spans="1:9" s="121" customFormat="1">
      <c r="A303" s="119">
        <v>302</v>
      </c>
      <c r="B303" s="120" t="e">
        <f>VLOOKUP($C303,登録企業台帳!$A$2:$M$557,14,)</f>
        <v>#REF!</v>
      </c>
      <c r="C303" s="122" t="str">
        <f>登録企業台帳!A258</f>
        <v>有限会社ＭＡＸ</v>
      </c>
      <c r="D303" s="120" t="str">
        <f>VLOOKUP($C303,登録企業台帳!$A$2:$M$557,4,)</f>
        <v>700-0953</v>
      </c>
      <c r="E303" s="120" t="e">
        <f>VLOOKUP($C303,登録企業台帳!$A$2:$M$557,18,)</f>
        <v>#REF!</v>
      </c>
      <c r="F303" s="127" t="e">
        <f>VLOOKUP($C303,登録企業台帳!$A$2:$M$557,15,)</f>
        <v>#REF!</v>
      </c>
      <c r="G303" s="128" t="e">
        <f>VLOOKUP($C303,登録企業台帳!$A$2:$M$557,19,)</f>
        <v>#REF!</v>
      </c>
      <c r="H303" s="128" t="e">
        <f>IF(VLOOKUP($C303,登録企業台帳!$A$2:$M$557,29,)=0,"",VLOOKUP($C303,登録企業台帳!$A$2:$M$557,29,))</f>
        <v>#REF!</v>
      </c>
      <c r="I303" s="127" t="e">
        <f>IF(VLOOKUP($C303,登録企業台帳!$A$2:$M$557,17,)=0,"",VLOOKUP($C303,登録企業台帳!$A$2:$M$557,17,))</f>
        <v>#REF!</v>
      </c>
    </row>
    <row r="304" spans="1:9" s="121" customFormat="1" ht="26">
      <c r="A304" s="119">
        <v>303</v>
      </c>
      <c r="B304" s="120" t="e">
        <f>VLOOKUP($C304,登録企業台帳!$A$2:$M$557,14,)</f>
        <v>#REF!</v>
      </c>
      <c r="C304" s="122" t="str">
        <f>登録企業台帳!A259</f>
        <v>株式会社岡山ランドリー</v>
      </c>
      <c r="D304" s="120" t="str">
        <f>VLOOKUP($C304,登録企業台帳!$A$2:$M$557,4,)</f>
        <v>702-8051</v>
      </c>
      <c r="E304" s="120" t="e">
        <f>VLOOKUP($C304,登録企業台帳!$A$2:$M$557,18,)</f>
        <v>#REF!</v>
      </c>
      <c r="F304" s="127" t="e">
        <f>VLOOKUP($C304,登録企業台帳!$A$2:$M$557,15,)</f>
        <v>#REF!</v>
      </c>
      <c r="G304" s="128" t="e">
        <f>VLOOKUP($C304,登録企業台帳!$A$2:$M$557,19,)</f>
        <v>#REF!</v>
      </c>
      <c r="H304" s="128" t="e">
        <f>IF(VLOOKUP($C304,登録企業台帳!$A$2:$M$557,29,)=0,"",VLOOKUP($C304,登録企業台帳!$A$2:$M$557,29,))</f>
        <v>#REF!</v>
      </c>
      <c r="I304" s="127" t="e">
        <f>IF(VLOOKUP($C304,登録企業台帳!$A$2:$M$557,17,)=0,"",VLOOKUP($C304,登録企業台帳!$A$2:$M$557,17,))</f>
        <v>#REF!</v>
      </c>
    </row>
    <row r="305" spans="1:9" s="121" customFormat="1" ht="26">
      <c r="A305" s="119">
        <v>304</v>
      </c>
      <c r="B305" s="120" t="e">
        <f>VLOOKUP($C305,登録企業台帳!$A$2:$M$557,14,)</f>
        <v>#REF!</v>
      </c>
      <c r="C305" s="122" t="str">
        <f>登録企業台帳!A260</f>
        <v>株式会社クリーンエース</v>
      </c>
      <c r="D305" s="120" t="str">
        <f>VLOOKUP($C305,登録企業台帳!$A$2:$M$557,4,)</f>
        <v>702-8051</v>
      </c>
      <c r="E305" s="120" t="e">
        <f>VLOOKUP($C305,登録企業台帳!$A$2:$M$557,18,)</f>
        <v>#REF!</v>
      </c>
      <c r="F305" s="127" t="e">
        <f>VLOOKUP($C305,登録企業台帳!$A$2:$M$557,15,)</f>
        <v>#REF!</v>
      </c>
      <c r="G305" s="128" t="e">
        <f>VLOOKUP($C305,登録企業台帳!$A$2:$M$557,19,)</f>
        <v>#REF!</v>
      </c>
      <c r="H305" s="128" t="e">
        <f>IF(VLOOKUP($C305,登録企業台帳!$A$2:$M$557,29,)=0,"",VLOOKUP($C305,登録企業台帳!$A$2:$M$557,29,))</f>
        <v>#REF!</v>
      </c>
      <c r="I305" s="127" t="e">
        <f>IF(VLOOKUP($C305,登録企業台帳!$A$2:$M$557,17,)=0,"",VLOOKUP($C305,登録企業台帳!$A$2:$M$557,17,))</f>
        <v>#REF!</v>
      </c>
    </row>
    <row r="306" spans="1:9" s="121" customFormat="1">
      <c r="A306" s="119">
        <v>305</v>
      </c>
      <c r="B306" s="120" t="e">
        <f>VLOOKUP($C306,登録企業台帳!$A$2:$M$557,14,)</f>
        <v>#REF!</v>
      </c>
      <c r="C306" s="122" t="e">
        <f>登録企業台帳!#REF!</f>
        <v>#REF!</v>
      </c>
      <c r="D306" s="120" t="e">
        <f>VLOOKUP($C306,登録企業台帳!$A$2:$M$557,4,)</f>
        <v>#REF!</v>
      </c>
      <c r="E306" s="120" t="e">
        <f>VLOOKUP($C306,登録企業台帳!$A$2:$M$557,18,)</f>
        <v>#REF!</v>
      </c>
      <c r="F306" s="127" t="e">
        <f>VLOOKUP($C306,登録企業台帳!$A$2:$M$557,15,)</f>
        <v>#REF!</v>
      </c>
      <c r="G306" s="128" t="e">
        <f>VLOOKUP($C306,登録企業台帳!$A$2:$M$557,19,)</f>
        <v>#REF!</v>
      </c>
      <c r="H306" s="128" t="e">
        <f>IF(VLOOKUP($C306,登録企業台帳!$A$2:$M$557,29,)=0,"",VLOOKUP($C306,登録企業台帳!$A$2:$M$557,29,))</f>
        <v>#REF!</v>
      </c>
      <c r="I306" s="127" t="e">
        <f>IF(VLOOKUP($C306,登録企業台帳!$A$2:$M$557,17,)=0,"",VLOOKUP($C306,登録企業台帳!$A$2:$M$557,17,))</f>
        <v>#REF!</v>
      </c>
    </row>
    <row r="307" spans="1:9" s="121" customFormat="1" ht="39">
      <c r="A307" s="119">
        <v>306</v>
      </c>
      <c r="B307" s="120" t="e">
        <f>VLOOKUP($C307,登録企業台帳!$A$2:$M$557,14,)</f>
        <v>#REF!</v>
      </c>
      <c r="C307" s="122" t="str">
        <f>登録企業台帳!A261</f>
        <v>株式会社レイ（ANAクラウンプラザホテル岡山）</v>
      </c>
      <c r="D307" s="120" t="str">
        <f>VLOOKUP($C307,登録企業台帳!$A$2:$M$557,4,)</f>
        <v>700-0024</v>
      </c>
      <c r="E307" s="120" t="e">
        <f>VLOOKUP($C307,登録企業台帳!$A$2:$M$557,18,)</f>
        <v>#REF!</v>
      </c>
      <c r="F307" s="127" t="e">
        <f>VLOOKUP($C307,登録企業台帳!$A$2:$M$557,15,)</f>
        <v>#REF!</v>
      </c>
      <c r="G307" s="128" t="e">
        <f>VLOOKUP($C307,登録企業台帳!$A$2:$M$557,19,)</f>
        <v>#REF!</v>
      </c>
      <c r="H307" s="128" t="e">
        <f>IF(VLOOKUP($C307,登録企業台帳!$A$2:$M$557,29,)=0,"",VLOOKUP($C307,登録企業台帳!$A$2:$M$557,29,))</f>
        <v>#REF!</v>
      </c>
      <c r="I307" s="127" t="e">
        <f>IF(VLOOKUP($C307,登録企業台帳!$A$2:$M$557,17,)=0,"",VLOOKUP($C307,登録企業台帳!$A$2:$M$557,17,))</f>
        <v>#REF!</v>
      </c>
    </row>
    <row r="308" spans="1:9" s="121" customFormat="1" ht="52">
      <c r="A308" s="119">
        <v>307</v>
      </c>
      <c r="B308" s="120" t="e">
        <f>VLOOKUP($C308,登録企業台帳!$A$2:$M$557,14,)</f>
        <v>#REF!</v>
      </c>
      <c r="C308" s="122" t="str">
        <f>登録企業台帳!A262</f>
        <v>旭電業株式会社</v>
      </c>
      <c r="D308" s="120" t="str">
        <f>VLOOKUP($C308,登録企業台帳!$A$2:$M$557,4,)</f>
        <v>700-8551</v>
      </c>
      <c r="E308" s="120" t="e">
        <f>VLOOKUP($C308,登録企業台帳!$A$2:$M$557,18,)</f>
        <v>#REF!</v>
      </c>
      <c r="F308" s="127" t="e">
        <f>VLOOKUP($C308,登録企業台帳!$A$2:$M$557,15,)</f>
        <v>#REF!</v>
      </c>
      <c r="G308" s="128" t="e">
        <f>VLOOKUP($C308,登録企業台帳!$A$2:$M$557,19,)</f>
        <v>#REF!</v>
      </c>
      <c r="H308" s="128" t="e">
        <f>IF(VLOOKUP($C308,登録企業台帳!$A$2:$M$557,29,)=0,"",VLOOKUP($C308,登録企業台帳!$A$2:$M$557,29,))</f>
        <v>#REF!</v>
      </c>
      <c r="I308" s="127" t="e">
        <f>IF(VLOOKUP($C308,登録企業台帳!$A$2:$M$557,17,)=0,"",VLOOKUP($C308,登録企業台帳!$A$2:$M$557,17,))</f>
        <v>#REF!</v>
      </c>
    </row>
    <row r="309" spans="1:9" s="121" customFormat="1" ht="52">
      <c r="A309" s="119">
        <v>308</v>
      </c>
      <c r="B309" s="120" t="e">
        <f>VLOOKUP($C309,登録企業台帳!$A$2:$M$557,14,)</f>
        <v>#REF!</v>
      </c>
      <c r="C309" s="122" t="str">
        <f>登録企業台帳!A263</f>
        <v>株式会社ホンダ四輪販売岡山</v>
      </c>
      <c r="D309" s="120" t="str">
        <f>VLOOKUP($C309,登録企業台帳!$A$2:$M$557,4,)</f>
        <v>700-0964</v>
      </c>
      <c r="E309" s="120" t="e">
        <f>VLOOKUP($C309,登録企業台帳!$A$2:$M$557,18,)</f>
        <v>#REF!</v>
      </c>
      <c r="F309" s="127" t="e">
        <f>VLOOKUP($C309,登録企業台帳!$A$2:$M$557,15,)</f>
        <v>#REF!</v>
      </c>
      <c r="G309" s="128" t="e">
        <f>VLOOKUP($C309,登録企業台帳!$A$2:$M$557,19,)</f>
        <v>#REF!</v>
      </c>
      <c r="H309" s="128" t="e">
        <f>IF(VLOOKUP($C309,登録企業台帳!$A$2:$M$557,29,)=0,"",VLOOKUP($C309,登録企業台帳!$A$2:$M$557,29,))</f>
        <v>#REF!</v>
      </c>
      <c r="I309" s="127" t="e">
        <f>IF(VLOOKUP($C309,登録企業台帳!$A$2:$M$557,17,)=0,"",VLOOKUP($C309,登録企業台帳!$A$2:$M$557,17,))</f>
        <v>#REF!</v>
      </c>
    </row>
    <row r="310" spans="1:9" s="121" customFormat="1" ht="39">
      <c r="A310" s="119">
        <v>309</v>
      </c>
      <c r="B310" s="120" t="e">
        <f>VLOOKUP($C310,登録企業台帳!$A$2:$M$557,14,)</f>
        <v>#REF!</v>
      </c>
      <c r="C310" s="122" t="str">
        <f>登録企業台帳!A264</f>
        <v>セイショク株式会社</v>
      </c>
      <c r="D310" s="120" t="str">
        <f>VLOOKUP($C310,登録企業台帳!$A$2:$M$557,4,)</f>
        <v>710-1101</v>
      </c>
      <c r="E310" s="120" t="e">
        <f>VLOOKUP($C310,登録企業台帳!$A$2:$M$557,18,)</f>
        <v>#REF!</v>
      </c>
      <c r="F310" s="127" t="e">
        <f>VLOOKUP($C310,登録企業台帳!$A$2:$M$557,15,)</f>
        <v>#REF!</v>
      </c>
      <c r="G310" s="128" t="e">
        <f>VLOOKUP($C310,登録企業台帳!$A$2:$M$557,19,)</f>
        <v>#REF!</v>
      </c>
      <c r="H310" s="128" t="e">
        <f>IF(VLOOKUP($C310,登録企業台帳!$A$2:$M$557,29,)=0,"",VLOOKUP($C310,登録企業台帳!$A$2:$M$557,29,))</f>
        <v>#REF!</v>
      </c>
      <c r="I310" s="127" t="e">
        <f>IF(VLOOKUP($C310,登録企業台帳!$A$2:$M$557,17,)=0,"",VLOOKUP($C310,登録企業台帳!$A$2:$M$557,17,))</f>
        <v>#REF!</v>
      </c>
    </row>
    <row r="311" spans="1:9" s="121" customFormat="1" ht="26">
      <c r="A311" s="119">
        <v>310</v>
      </c>
      <c r="B311" s="120" t="e">
        <f>VLOOKUP($C311,登録企業台帳!$A$2:$M$557,14,)</f>
        <v>#REF!</v>
      </c>
      <c r="C311" s="122" t="str">
        <f>登録企業台帳!A265</f>
        <v>日通水島運輸株式会社</v>
      </c>
      <c r="D311" s="120" t="str">
        <f>VLOOKUP($C311,登録企業台帳!$A$2:$M$557,4,)</f>
        <v>712-9071</v>
      </c>
      <c r="E311" s="120" t="e">
        <f>VLOOKUP($C311,登録企業台帳!$A$2:$M$557,18,)</f>
        <v>#REF!</v>
      </c>
      <c r="F311" s="127" t="e">
        <f>VLOOKUP($C311,登録企業台帳!$A$2:$M$557,15,)</f>
        <v>#REF!</v>
      </c>
      <c r="G311" s="128" t="e">
        <f>VLOOKUP($C311,登録企業台帳!$A$2:$M$557,19,)</f>
        <v>#REF!</v>
      </c>
      <c r="H311" s="128" t="e">
        <f>IF(VLOOKUP($C311,登録企業台帳!$A$2:$M$557,29,)=0,"",VLOOKUP($C311,登録企業台帳!$A$2:$M$557,29,))</f>
        <v>#REF!</v>
      </c>
      <c r="I311" s="127" t="e">
        <f>IF(VLOOKUP($C311,登録企業台帳!$A$2:$M$557,17,)=0,"",VLOOKUP($C311,登録企業台帳!$A$2:$M$557,17,))</f>
        <v>#REF!</v>
      </c>
    </row>
    <row r="312" spans="1:9" s="121" customFormat="1" ht="26">
      <c r="A312" s="119">
        <v>311</v>
      </c>
      <c r="B312" s="120" t="e">
        <f>VLOOKUP($C312,登録企業台帳!$A$2:$M$557,14,)</f>
        <v>#REF!</v>
      </c>
      <c r="C312" s="122" t="str">
        <f>登録企業台帳!A266</f>
        <v>八州電気工業株式会社</v>
      </c>
      <c r="D312" s="120" t="str">
        <f>VLOOKUP($C312,登録企業台帳!$A$2:$M$557,4,)</f>
        <v>700-0921</v>
      </c>
      <c r="E312" s="120" t="e">
        <f>VLOOKUP($C312,登録企業台帳!$A$2:$M$557,18,)</f>
        <v>#REF!</v>
      </c>
      <c r="F312" s="127" t="e">
        <f>VLOOKUP($C312,登録企業台帳!$A$2:$M$557,15,)</f>
        <v>#REF!</v>
      </c>
      <c r="G312" s="128" t="e">
        <f>VLOOKUP($C312,登録企業台帳!$A$2:$M$557,19,)</f>
        <v>#REF!</v>
      </c>
      <c r="H312" s="128" t="e">
        <f>IF(VLOOKUP($C312,登録企業台帳!$A$2:$M$557,29,)=0,"",VLOOKUP($C312,登録企業台帳!$A$2:$M$557,29,))</f>
        <v>#REF!</v>
      </c>
      <c r="I312" s="127" t="e">
        <f>IF(VLOOKUP($C312,登録企業台帳!$A$2:$M$557,17,)=0,"",VLOOKUP($C312,登録企業台帳!$A$2:$M$557,17,))</f>
        <v>#REF!</v>
      </c>
    </row>
    <row r="313" spans="1:9" s="121" customFormat="1">
      <c r="A313" s="119">
        <v>312</v>
      </c>
      <c r="B313" s="120" t="e">
        <f>VLOOKUP($C313,登録企業台帳!$A$2:$M$557,14,)</f>
        <v>#REF!</v>
      </c>
      <c r="C313" s="122" t="str">
        <f>登録企業台帳!A267</f>
        <v>菱水産業株式会社</v>
      </c>
      <c r="D313" s="120" t="str">
        <f>VLOOKUP($C313,登録企業台帳!$A$2:$M$557,4,)</f>
        <v>712-8052</v>
      </c>
      <c r="E313" s="120" t="e">
        <f>VLOOKUP($C313,登録企業台帳!$A$2:$M$557,18,)</f>
        <v>#REF!</v>
      </c>
      <c r="F313" s="127" t="e">
        <f>VLOOKUP($C313,登録企業台帳!$A$2:$M$557,15,)</f>
        <v>#REF!</v>
      </c>
      <c r="G313" s="128" t="e">
        <f>VLOOKUP($C313,登録企業台帳!$A$2:$M$557,19,)</f>
        <v>#REF!</v>
      </c>
      <c r="H313" s="128" t="e">
        <f>IF(VLOOKUP($C313,登録企業台帳!$A$2:$M$557,29,)=0,"",VLOOKUP($C313,登録企業台帳!$A$2:$M$557,29,))</f>
        <v>#REF!</v>
      </c>
      <c r="I313" s="127" t="e">
        <f>IF(VLOOKUP($C313,登録企業台帳!$A$2:$M$557,17,)=0,"",VLOOKUP($C313,登録企業台帳!$A$2:$M$557,17,))</f>
        <v>#REF!</v>
      </c>
    </row>
    <row r="314" spans="1:9" s="121" customFormat="1">
      <c r="A314" s="119">
        <v>313</v>
      </c>
      <c r="B314" s="120" t="e">
        <f>VLOOKUP($C314,登録企業台帳!$A$2:$M$557,14,)</f>
        <v>#REF!</v>
      </c>
      <c r="C314" s="122" t="e">
        <f>登録企業台帳!#REF!</f>
        <v>#REF!</v>
      </c>
      <c r="D314" s="120" t="e">
        <f>VLOOKUP($C314,登録企業台帳!$A$2:$M$557,4,)</f>
        <v>#REF!</v>
      </c>
      <c r="E314" s="120" t="e">
        <f>VLOOKUP($C314,登録企業台帳!$A$2:$M$557,18,)</f>
        <v>#REF!</v>
      </c>
      <c r="F314" s="127" t="e">
        <f>VLOOKUP($C314,登録企業台帳!$A$2:$M$557,15,)</f>
        <v>#REF!</v>
      </c>
      <c r="G314" s="128" t="e">
        <f>VLOOKUP($C314,登録企業台帳!$A$2:$M$557,19,)</f>
        <v>#REF!</v>
      </c>
      <c r="H314" s="128" t="e">
        <f>IF(VLOOKUP($C314,登録企業台帳!$A$2:$M$557,29,)=0,"",VLOOKUP($C314,登録企業台帳!$A$2:$M$557,29,))</f>
        <v>#REF!</v>
      </c>
      <c r="I314" s="127" t="e">
        <f>IF(VLOOKUP($C314,登録企業台帳!$A$2:$M$557,17,)=0,"",VLOOKUP($C314,登録企業台帳!$A$2:$M$557,17,))</f>
        <v>#REF!</v>
      </c>
    </row>
    <row r="315" spans="1:9" s="121" customFormat="1" ht="39">
      <c r="A315" s="119">
        <v>314</v>
      </c>
      <c r="B315" s="120" t="e">
        <f>VLOOKUP($C315,登録企業台帳!$A$2:$M$557,14,)</f>
        <v>#REF!</v>
      </c>
      <c r="C315" s="122" t="str">
        <f>登録企業台帳!A268</f>
        <v>医療法人天声会おおもと病院</v>
      </c>
      <c r="D315" s="120" t="str">
        <f>VLOOKUP($C315,登録企業台帳!$A$2:$M$557,4,)</f>
        <v>700-0924</v>
      </c>
      <c r="E315" s="120" t="e">
        <f>VLOOKUP($C315,登録企業台帳!$A$2:$M$557,18,)</f>
        <v>#REF!</v>
      </c>
      <c r="F315" s="127" t="e">
        <f>VLOOKUP($C315,登録企業台帳!$A$2:$M$557,15,)</f>
        <v>#REF!</v>
      </c>
      <c r="G315" s="128" t="e">
        <f>VLOOKUP($C315,登録企業台帳!$A$2:$M$557,19,)</f>
        <v>#REF!</v>
      </c>
      <c r="H315" s="128" t="e">
        <f>IF(VLOOKUP($C315,登録企業台帳!$A$2:$M$557,29,)=0,"",VLOOKUP($C315,登録企業台帳!$A$2:$M$557,29,))</f>
        <v>#REF!</v>
      </c>
      <c r="I315" s="127" t="e">
        <f>IF(VLOOKUP($C315,登録企業台帳!$A$2:$M$557,17,)=0,"",VLOOKUP($C315,登録企業台帳!$A$2:$M$557,17,))</f>
        <v>#REF!</v>
      </c>
    </row>
    <row r="316" spans="1:9" s="121" customFormat="1">
      <c r="A316" s="119">
        <v>315</v>
      </c>
      <c r="B316" s="120" t="e">
        <f>VLOOKUP($C316,登録企業台帳!$A$2:$M$557,14,)</f>
        <v>#REF!</v>
      </c>
      <c r="C316" s="122" t="str">
        <f>登録企業台帳!A269</f>
        <v>砂森社労士事務所</v>
      </c>
      <c r="D316" s="120" t="str">
        <f>VLOOKUP($C316,登録企業台帳!$A$2:$M$557,4,)</f>
        <v>709-1204</v>
      </c>
      <c r="E316" s="120" t="e">
        <f>VLOOKUP($C316,登録企業台帳!$A$2:$M$557,18,)</f>
        <v>#REF!</v>
      </c>
      <c r="F316" s="127" t="e">
        <f>VLOOKUP($C316,登録企業台帳!$A$2:$M$557,15,)</f>
        <v>#REF!</v>
      </c>
      <c r="G316" s="128" t="e">
        <f>VLOOKUP($C316,登録企業台帳!$A$2:$M$557,19,)</f>
        <v>#REF!</v>
      </c>
      <c r="H316" s="128" t="e">
        <f>IF(VLOOKUP($C316,登録企業台帳!$A$2:$M$557,29,)=0,"",VLOOKUP($C316,登録企業台帳!$A$2:$M$557,29,))</f>
        <v>#REF!</v>
      </c>
      <c r="I316" s="127" t="e">
        <f>IF(VLOOKUP($C316,登録企業台帳!$A$2:$M$557,17,)=0,"",VLOOKUP($C316,登録企業台帳!$A$2:$M$557,17,))</f>
        <v>#REF!</v>
      </c>
    </row>
    <row r="317" spans="1:9" s="121" customFormat="1" ht="52">
      <c r="A317" s="119">
        <v>316</v>
      </c>
      <c r="B317" s="120" t="e">
        <f>VLOOKUP($C317,登録企業台帳!$A$2:$M$557,14,)</f>
        <v>#REF!</v>
      </c>
      <c r="C317" s="122" t="str">
        <f>登録企業台帳!A270</f>
        <v>倉敷レーザー株式会社</v>
      </c>
      <c r="D317" s="120" t="str">
        <f>VLOOKUP($C317,登録企業台帳!$A$2:$M$557,4,)</f>
        <v>710-0261</v>
      </c>
      <c r="E317" s="120" t="e">
        <f>VLOOKUP($C317,登録企業台帳!$A$2:$M$557,18,)</f>
        <v>#REF!</v>
      </c>
      <c r="F317" s="127" t="e">
        <f>VLOOKUP($C317,登録企業台帳!$A$2:$M$557,15,)</f>
        <v>#REF!</v>
      </c>
      <c r="G317" s="128" t="e">
        <f>VLOOKUP($C317,登録企業台帳!$A$2:$M$557,19,)</f>
        <v>#REF!</v>
      </c>
      <c r="H317" s="128" t="e">
        <f>IF(VLOOKUP($C317,登録企業台帳!$A$2:$M$557,29,)=0,"",VLOOKUP($C317,登録企業台帳!$A$2:$M$557,29,))</f>
        <v>#REF!</v>
      </c>
      <c r="I317" s="127" t="e">
        <f>IF(VLOOKUP($C317,登録企業台帳!$A$2:$M$557,17,)=0,"",VLOOKUP($C317,登録企業台帳!$A$2:$M$557,17,))</f>
        <v>#REF!</v>
      </c>
    </row>
    <row r="318" spans="1:9" s="121" customFormat="1" ht="26">
      <c r="A318" s="119">
        <v>317</v>
      </c>
      <c r="B318" s="120" t="e">
        <f>VLOOKUP($C318,登録企業台帳!$A$2:$M$557,14,)</f>
        <v>#REF!</v>
      </c>
      <c r="C318" s="122" t="str">
        <f>登録企業台帳!A271</f>
        <v>有限会社チアーズ</v>
      </c>
      <c r="D318" s="120" t="str">
        <f>VLOOKUP($C318,登録企業台帳!$A$2:$M$557,4,)</f>
        <v>710-0001</v>
      </c>
      <c r="E318" s="120" t="e">
        <f>VLOOKUP($C318,登録企業台帳!$A$2:$M$557,18,)</f>
        <v>#REF!</v>
      </c>
      <c r="F318" s="127" t="e">
        <f>VLOOKUP($C318,登録企業台帳!$A$2:$M$557,15,)</f>
        <v>#REF!</v>
      </c>
      <c r="G318" s="128" t="e">
        <f>VLOOKUP($C318,登録企業台帳!$A$2:$M$557,19,)</f>
        <v>#REF!</v>
      </c>
      <c r="H318" s="128" t="e">
        <f>IF(VLOOKUP($C318,登録企業台帳!$A$2:$M$557,29,)=0,"",VLOOKUP($C318,登録企業台帳!$A$2:$M$557,29,))</f>
        <v>#REF!</v>
      </c>
      <c r="I318" s="127" t="e">
        <f>IF(VLOOKUP($C318,登録企業台帳!$A$2:$M$557,17,)=0,"",VLOOKUP($C318,登録企業台帳!$A$2:$M$557,17,))</f>
        <v>#REF!</v>
      </c>
    </row>
    <row r="319" spans="1:9" s="121" customFormat="1" ht="39">
      <c r="A319" s="119">
        <v>318</v>
      </c>
      <c r="B319" s="120" t="e">
        <f>VLOOKUP($C319,登録企業台帳!$A$2:$M$557,14,)</f>
        <v>#REF!</v>
      </c>
      <c r="C319" s="122" t="str">
        <f>登録企業台帳!A272</f>
        <v>ゼノー・テック株式会社</v>
      </c>
      <c r="D319" s="120" t="str">
        <f>VLOOKUP($C319,登録企業台帳!$A$2:$M$557,4,)</f>
        <v>700-0853</v>
      </c>
      <c r="E319" s="120" t="e">
        <f>VLOOKUP($C319,登録企業台帳!$A$2:$M$557,18,)</f>
        <v>#REF!</v>
      </c>
      <c r="F319" s="127" t="e">
        <f>VLOOKUP($C319,登録企業台帳!$A$2:$M$557,15,)</f>
        <v>#REF!</v>
      </c>
      <c r="G319" s="128" t="e">
        <f>VLOOKUP($C319,登録企業台帳!$A$2:$M$557,19,)</f>
        <v>#REF!</v>
      </c>
      <c r="H319" s="128" t="e">
        <f>IF(VLOOKUP($C319,登録企業台帳!$A$2:$M$557,29,)=0,"",VLOOKUP($C319,登録企業台帳!$A$2:$M$557,29,))</f>
        <v>#REF!</v>
      </c>
      <c r="I319" s="127" t="e">
        <f>IF(VLOOKUP($C319,登録企業台帳!$A$2:$M$557,17,)=0,"",VLOOKUP($C319,登録企業台帳!$A$2:$M$557,17,))</f>
        <v>#REF!</v>
      </c>
    </row>
    <row r="320" spans="1:9" s="121" customFormat="1" ht="26">
      <c r="A320" s="119">
        <v>319</v>
      </c>
      <c r="B320" s="120" t="e">
        <f>VLOOKUP($C320,登録企業台帳!$A$2:$M$557,14,)</f>
        <v>#REF!</v>
      </c>
      <c r="C320" s="122" t="str">
        <f>登録企業台帳!A273</f>
        <v>DOWA　IPクリエイション株式会社</v>
      </c>
      <c r="D320" s="120" t="str">
        <f>VLOOKUP($C320,登録企業台帳!$A$2:$M$557,4,)</f>
        <v>702-8053</v>
      </c>
      <c r="E320" s="120" t="e">
        <f>VLOOKUP($C320,登録企業台帳!$A$2:$M$557,18,)</f>
        <v>#REF!</v>
      </c>
      <c r="F320" s="127" t="e">
        <f>VLOOKUP($C320,登録企業台帳!$A$2:$M$557,15,)</f>
        <v>#REF!</v>
      </c>
      <c r="G320" s="128" t="e">
        <f>VLOOKUP($C320,登録企業台帳!$A$2:$M$557,19,)</f>
        <v>#REF!</v>
      </c>
      <c r="H320" s="128" t="e">
        <f>IF(VLOOKUP($C320,登録企業台帳!$A$2:$M$557,29,)=0,"",VLOOKUP($C320,登録企業台帳!$A$2:$M$557,29,))</f>
        <v>#REF!</v>
      </c>
      <c r="I320" s="127" t="e">
        <f>IF(VLOOKUP($C320,登録企業台帳!$A$2:$M$557,17,)=0,"",VLOOKUP($C320,登録企業台帳!$A$2:$M$557,17,))</f>
        <v>#REF!</v>
      </c>
    </row>
    <row r="321" spans="1:9" s="121" customFormat="1" ht="39">
      <c r="A321" s="119">
        <v>320</v>
      </c>
      <c r="B321" s="120" t="e">
        <f>VLOOKUP($C321,登録企業台帳!$A$2:$M$557,14,)</f>
        <v>#REF!</v>
      </c>
      <c r="C321" s="122" t="str">
        <f>登録企業台帳!A274</f>
        <v>株式会社いのうえ</v>
      </c>
      <c r="D321" s="120" t="str">
        <f>VLOOKUP($C321,登録企業台帳!$A$2:$M$557,4,)</f>
        <v>710-0042</v>
      </c>
      <c r="E321" s="120" t="e">
        <f>VLOOKUP($C321,登録企業台帳!$A$2:$M$557,18,)</f>
        <v>#REF!</v>
      </c>
      <c r="F321" s="127" t="e">
        <f>VLOOKUP($C321,登録企業台帳!$A$2:$M$557,15,)</f>
        <v>#REF!</v>
      </c>
      <c r="G321" s="128" t="e">
        <f>VLOOKUP($C321,登録企業台帳!$A$2:$M$557,19,)</f>
        <v>#REF!</v>
      </c>
      <c r="H321" s="128" t="e">
        <f>IF(VLOOKUP($C321,登録企業台帳!$A$2:$M$557,29,)=0,"",VLOOKUP($C321,登録企業台帳!$A$2:$M$557,29,))</f>
        <v>#REF!</v>
      </c>
      <c r="I321" s="127" t="e">
        <f>IF(VLOOKUP($C321,登録企業台帳!$A$2:$M$557,17,)=0,"",VLOOKUP($C321,登録企業台帳!$A$2:$M$557,17,))</f>
        <v>#REF!</v>
      </c>
    </row>
    <row r="322" spans="1:9" s="121" customFormat="1" ht="39">
      <c r="A322" s="119">
        <v>321</v>
      </c>
      <c r="B322" s="120" t="e">
        <f>VLOOKUP($C322,登録企業台帳!$A$2:$M$557,14,)</f>
        <v>#REF!</v>
      </c>
      <c r="C322" s="122" t="str">
        <f>登録企業台帳!A275</f>
        <v>有限会社成清建設</v>
      </c>
      <c r="D322" s="120" t="str">
        <f>VLOOKUP($C322,登録企業台帳!$A$2:$M$557,4,)</f>
        <v>702-8024</v>
      </c>
      <c r="E322" s="120" t="e">
        <f>VLOOKUP($C322,登録企業台帳!$A$2:$M$557,18,)</f>
        <v>#REF!</v>
      </c>
      <c r="F322" s="127" t="e">
        <f>VLOOKUP($C322,登録企業台帳!$A$2:$M$557,15,)</f>
        <v>#REF!</v>
      </c>
      <c r="G322" s="128" t="e">
        <f>VLOOKUP($C322,登録企業台帳!$A$2:$M$557,19,)</f>
        <v>#REF!</v>
      </c>
      <c r="H322" s="128" t="e">
        <f>IF(VLOOKUP($C322,登録企業台帳!$A$2:$M$557,29,)=0,"",VLOOKUP($C322,登録企業台帳!$A$2:$M$557,29,))</f>
        <v>#REF!</v>
      </c>
      <c r="I322" s="127" t="e">
        <f>IF(VLOOKUP($C322,登録企業台帳!$A$2:$M$557,17,)=0,"",VLOOKUP($C322,登録企業台帳!$A$2:$M$557,17,))</f>
        <v>#REF!</v>
      </c>
    </row>
    <row r="323" spans="1:9" s="121" customFormat="1">
      <c r="A323" s="119">
        <v>322</v>
      </c>
      <c r="B323" s="120" t="e">
        <f>VLOOKUP($C323,登録企業台帳!$A$2:$M$557,14,)</f>
        <v>#REF!</v>
      </c>
      <c r="C323" s="122" t="e">
        <f>登録企業台帳!#REF!</f>
        <v>#REF!</v>
      </c>
      <c r="D323" s="120" t="e">
        <f>VLOOKUP($C323,登録企業台帳!$A$2:$M$557,4,)</f>
        <v>#REF!</v>
      </c>
      <c r="E323" s="120" t="e">
        <f>VLOOKUP($C323,登録企業台帳!$A$2:$M$557,18,)</f>
        <v>#REF!</v>
      </c>
      <c r="F323" s="127" t="e">
        <f>VLOOKUP($C323,登録企業台帳!$A$2:$M$557,15,)</f>
        <v>#REF!</v>
      </c>
      <c r="G323" s="128" t="e">
        <f>VLOOKUP($C323,登録企業台帳!$A$2:$M$557,19,)</f>
        <v>#REF!</v>
      </c>
      <c r="H323" s="128" t="e">
        <f>IF(VLOOKUP($C323,登録企業台帳!$A$2:$M$557,29,)=0,"",VLOOKUP($C323,登録企業台帳!$A$2:$M$557,29,))</f>
        <v>#REF!</v>
      </c>
      <c r="I323" s="127" t="e">
        <f>IF(VLOOKUP($C323,登録企業台帳!$A$2:$M$557,17,)=0,"",VLOOKUP($C323,登録企業台帳!$A$2:$M$557,17,))</f>
        <v>#REF!</v>
      </c>
    </row>
    <row r="324" spans="1:9" s="121" customFormat="1" ht="39">
      <c r="A324" s="119">
        <v>323</v>
      </c>
      <c r="B324" s="120" t="e">
        <f>VLOOKUP($C324,登録企業台帳!$A$2:$M$557,14,)</f>
        <v>#REF!</v>
      </c>
      <c r="C324" s="122" t="str">
        <f>登録企業台帳!A276</f>
        <v>滝口建設工業株式会社</v>
      </c>
      <c r="D324" s="120" t="str">
        <f>VLOOKUP($C324,登録企業台帳!$A$2:$M$557,4,)</f>
        <v>716-0002</v>
      </c>
      <c r="E324" s="120" t="e">
        <f>VLOOKUP($C324,登録企業台帳!$A$2:$M$557,18,)</f>
        <v>#REF!</v>
      </c>
      <c r="F324" s="127" t="e">
        <f>VLOOKUP($C324,登録企業台帳!$A$2:$M$557,15,)</f>
        <v>#REF!</v>
      </c>
      <c r="G324" s="128" t="e">
        <f>VLOOKUP($C324,登録企業台帳!$A$2:$M$557,19,)</f>
        <v>#REF!</v>
      </c>
      <c r="H324" s="128" t="e">
        <f>IF(VLOOKUP($C324,登録企業台帳!$A$2:$M$557,29,)=0,"",VLOOKUP($C324,登録企業台帳!$A$2:$M$557,29,))</f>
        <v>#REF!</v>
      </c>
      <c r="I324" s="127" t="e">
        <f>IF(VLOOKUP($C324,登録企業台帳!$A$2:$M$557,17,)=0,"",VLOOKUP($C324,登録企業台帳!$A$2:$M$557,17,))</f>
        <v>#REF!</v>
      </c>
    </row>
    <row r="325" spans="1:9" s="121" customFormat="1" ht="52">
      <c r="A325" s="119">
        <v>324</v>
      </c>
      <c r="B325" s="120" t="e">
        <f>VLOOKUP($C325,登録企業台帳!$A$2:$M$557,14,)</f>
        <v>#REF!</v>
      </c>
      <c r="C325" s="122" t="str">
        <f>登録企業台帳!A277</f>
        <v>中村建設株式会社</v>
      </c>
      <c r="D325" s="120" t="str">
        <f>VLOOKUP($C325,登録企業台帳!$A$2:$M$557,4,)</f>
        <v>716-0046</v>
      </c>
      <c r="E325" s="120" t="e">
        <f>VLOOKUP($C325,登録企業台帳!$A$2:$M$557,18,)</f>
        <v>#REF!</v>
      </c>
      <c r="F325" s="127" t="e">
        <f>VLOOKUP($C325,登録企業台帳!$A$2:$M$557,15,)</f>
        <v>#REF!</v>
      </c>
      <c r="G325" s="128" t="e">
        <f>VLOOKUP($C325,登録企業台帳!$A$2:$M$557,19,)</f>
        <v>#REF!</v>
      </c>
      <c r="H325" s="128" t="e">
        <f>IF(VLOOKUP($C325,登録企業台帳!$A$2:$M$557,29,)=0,"",VLOOKUP($C325,登録企業台帳!$A$2:$M$557,29,))</f>
        <v>#REF!</v>
      </c>
      <c r="I325" s="127" t="e">
        <f>IF(VLOOKUP($C325,登録企業台帳!$A$2:$M$557,17,)=0,"",VLOOKUP($C325,登録企業台帳!$A$2:$M$557,17,))</f>
        <v>#REF!</v>
      </c>
    </row>
    <row r="326" spans="1:9" s="121" customFormat="1">
      <c r="A326" s="119">
        <v>325</v>
      </c>
      <c r="B326" s="120" t="e">
        <f>VLOOKUP($C326,登録企業台帳!$A$2:$M$557,14,)</f>
        <v>#REF!</v>
      </c>
      <c r="C326" s="122" t="str">
        <f>登録企業台帳!A278</f>
        <v>株式会社MaCO</v>
      </c>
      <c r="D326" s="120" t="str">
        <f>VLOOKUP($C326,登録企業台帳!$A$2:$M$557,4,)</f>
        <v xml:space="preserve">703-8236 </v>
      </c>
      <c r="E326" s="120" t="e">
        <f>VLOOKUP($C326,登録企業台帳!$A$2:$M$557,18,)</f>
        <v>#REF!</v>
      </c>
      <c r="F326" s="127" t="e">
        <f>VLOOKUP($C326,登録企業台帳!$A$2:$M$557,15,)</f>
        <v>#REF!</v>
      </c>
      <c r="G326" s="128" t="e">
        <f>VLOOKUP($C326,登録企業台帳!$A$2:$M$557,19,)</f>
        <v>#REF!</v>
      </c>
      <c r="H326" s="128" t="e">
        <f>IF(VLOOKUP($C326,登録企業台帳!$A$2:$M$557,29,)=0,"",VLOOKUP($C326,登録企業台帳!$A$2:$M$557,29,))</f>
        <v>#REF!</v>
      </c>
      <c r="I326" s="127" t="e">
        <f>IF(VLOOKUP($C326,登録企業台帳!$A$2:$M$557,17,)=0,"",VLOOKUP($C326,登録企業台帳!$A$2:$M$557,17,))</f>
        <v>#REF!</v>
      </c>
    </row>
    <row r="327" spans="1:9" s="121" customFormat="1" ht="26">
      <c r="A327" s="119">
        <v>326</v>
      </c>
      <c r="B327" s="120" t="e">
        <f>VLOOKUP($C327,登録企業台帳!$A$2:$M$557,14,)</f>
        <v>#REF!</v>
      </c>
      <c r="C327" s="122" t="str">
        <f>登録企業台帳!A279</f>
        <v>株式会社システムズナカシマ</v>
      </c>
      <c r="D327" s="120" t="str">
        <f>VLOOKUP($C327,登録企業台帳!$A$2:$M$557,4,)</f>
        <v>709-0625</v>
      </c>
      <c r="E327" s="120" t="e">
        <f>VLOOKUP($C327,登録企業台帳!$A$2:$M$557,18,)</f>
        <v>#REF!</v>
      </c>
      <c r="F327" s="127" t="e">
        <f>VLOOKUP($C327,登録企業台帳!$A$2:$M$557,15,)</f>
        <v>#REF!</v>
      </c>
      <c r="G327" s="128" t="e">
        <f>VLOOKUP($C327,登録企業台帳!$A$2:$M$557,19,)</f>
        <v>#REF!</v>
      </c>
      <c r="H327" s="128" t="e">
        <f>IF(VLOOKUP($C327,登録企業台帳!$A$2:$M$557,29,)=0,"",VLOOKUP($C327,登録企業台帳!$A$2:$M$557,29,))</f>
        <v>#REF!</v>
      </c>
      <c r="I327" s="127" t="e">
        <f>IF(VLOOKUP($C327,登録企業台帳!$A$2:$M$557,17,)=0,"",VLOOKUP($C327,登録企業台帳!$A$2:$M$557,17,))</f>
        <v>#REF!</v>
      </c>
    </row>
    <row r="328" spans="1:9" s="121" customFormat="1" ht="26">
      <c r="A328" s="119">
        <v>327</v>
      </c>
      <c r="B328" s="120" t="e">
        <f>VLOOKUP($C328,登録企業台帳!$A$2:$M$557,14,)</f>
        <v>#REF!</v>
      </c>
      <c r="C328" s="122" t="str">
        <f>登録企業台帳!A280</f>
        <v>RSK山陽放送株式会社</v>
      </c>
      <c r="D328" s="120" t="str">
        <f>VLOOKUP($C328,登録企業台帳!$A$2:$M$557,4,)</f>
        <v>700-8580</v>
      </c>
      <c r="E328" s="120" t="e">
        <f>VLOOKUP($C328,登録企業台帳!$A$2:$M$557,18,)</f>
        <v>#REF!</v>
      </c>
      <c r="F328" s="127" t="e">
        <f>VLOOKUP($C328,登録企業台帳!$A$2:$M$557,15,)</f>
        <v>#REF!</v>
      </c>
      <c r="G328" s="128" t="e">
        <f>VLOOKUP($C328,登録企業台帳!$A$2:$M$557,19,)</f>
        <v>#REF!</v>
      </c>
      <c r="H328" s="128" t="e">
        <f>IF(VLOOKUP($C328,登録企業台帳!$A$2:$M$557,29,)=0,"",VLOOKUP($C328,登録企業台帳!$A$2:$M$557,29,))</f>
        <v>#REF!</v>
      </c>
      <c r="I328" s="127" t="e">
        <f>IF(VLOOKUP($C328,登録企業台帳!$A$2:$M$557,17,)=0,"",VLOOKUP($C328,登録企業台帳!$A$2:$M$557,17,))</f>
        <v>#REF!</v>
      </c>
    </row>
    <row r="329" spans="1:9" s="121" customFormat="1" ht="65">
      <c r="A329" s="119">
        <v>328</v>
      </c>
      <c r="B329" s="120" t="e">
        <f>VLOOKUP($C329,登録企業台帳!$A$2:$M$557,14,)</f>
        <v>#REF!</v>
      </c>
      <c r="C329" s="122" t="str">
        <f>登録企業台帳!A281</f>
        <v>ライフデザイン・カバヤ株式会社</v>
      </c>
      <c r="D329" s="120" t="str">
        <f>VLOOKUP($C329,登録企業台帳!$A$2:$M$557,4,)</f>
        <v>700-0964</v>
      </c>
      <c r="E329" s="120" t="e">
        <f>VLOOKUP($C329,登録企業台帳!$A$2:$M$557,18,)</f>
        <v>#REF!</v>
      </c>
      <c r="F329" s="127" t="e">
        <f>VLOOKUP($C329,登録企業台帳!$A$2:$M$557,15,)</f>
        <v>#REF!</v>
      </c>
      <c r="G329" s="128" t="e">
        <f>VLOOKUP($C329,登録企業台帳!$A$2:$M$557,19,)</f>
        <v>#REF!</v>
      </c>
      <c r="H329" s="128" t="e">
        <f>IF(VLOOKUP($C329,登録企業台帳!$A$2:$M$557,29,)=0,"",VLOOKUP($C329,登録企業台帳!$A$2:$M$557,29,))</f>
        <v>#REF!</v>
      </c>
      <c r="I329" s="127" t="e">
        <f>IF(VLOOKUP($C329,登録企業台帳!$A$2:$M$557,17,)=0,"",VLOOKUP($C329,登録企業台帳!$A$2:$M$557,17,))</f>
        <v>#REF!</v>
      </c>
    </row>
    <row r="330" spans="1:9" s="121" customFormat="1" ht="39">
      <c r="A330" s="119">
        <v>329</v>
      </c>
      <c r="B330" s="120" t="e">
        <f>VLOOKUP($C330,登録企業台帳!$A$2:$M$557,14,)</f>
        <v>#REF!</v>
      </c>
      <c r="C330" s="122" t="str">
        <f>登録企業台帳!A282</f>
        <v>院庄林業株式会社</v>
      </c>
      <c r="D330" s="120" t="str">
        <f>VLOOKUP($C330,登録企業台帳!$A$2:$M$557,4,)</f>
        <v>708-0013</v>
      </c>
      <c r="E330" s="120" t="e">
        <f>VLOOKUP($C330,登録企業台帳!$A$2:$M$557,18,)</f>
        <v>#REF!</v>
      </c>
      <c r="F330" s="127" t="e">
        <f>VLOOKUP($C330,登録企業台帳!$A$2:$M$557,15,)</f>
        <v>#REF!</v>
      </c>
      <c r="G330" s="128" t="e">
        <f>VLOOKUP($C330,登録企業台帳!$A$2:$M$557,19,)</f>
        <v>#REF!</v>
      </c>
      <c r="H330" s="128" t="e">
        <f>IF(VLOOKUP($C330,登録企業台帳!$A$2:$M$557,29,)=0,"",VLOOKUP($C330,登録企業台帳!$A$2:$M$557,29,))</f>
        <v>#REF!</v>
      </c>
      <c r="I330" s="127" t="e">
        <f>IF(VLOOKUP($C330,登録企業台帳!$A$2:$M$557,17,)=0,"",VLOOKUP($C330,登録企業台帳!$A$2:$M$557,17,))</f>
        <v>#REF!</v>
      </c>
    </row>
    <row r="331" spans="1:9" s="121" customFormat="1" ht="39">
      <c r="A331" s="119">
        <v>330</v>
      </c>
      <c r="B331" s="120" t="e">
        <f>VLOOKUP($C331,登録企業台帳!$A$2:$M$557,14,)</f>
        <v>#REF!</v>
      </c>
      <c r="C331" s="122" t="str">
        <f>登録企業台帳!A283</f>
        <v>医療法人天和会</v>
      </c>
      <c r="D331" s="120" t="str">
        <f>VLOOKUP($C331,登録企業台帳!$A$2:$M$557,4,)</f>
        <v>710-0056</v>
      </c>
      <c r="E331" s="120" t="e">
        <f>VLOOKUP($C331,登録企業台帳!$A$2:$M$557,18,)</f>
        <v>#REF!</v>
      </c>
      <c r="F331" s="127" t="e">
        <f>VLOOKUP($C331,登録企業台帳!$A$2:$M$557,15,)</f>
        <v>#REF!</v>
      </c>
      <c r="G331" s="128" t="e">
        <f>VLOOKUP($C331,登録企業台帳!$A$2:$M$557,19,)</f>
        <v>#REF!</v>
      </c>
      <c r="H331" s="128" t="e">
        <f>IF(VLOOKUP($C331,登録企業台帳!$A$2:$M$557,29,)=0,"",VLOOKUP($C331,登録企業台帳!$A$2:$M$557,29,))</f>
        <v>#REF!</v>
      </c>
      <c r="I331" s="127" t="e">
        <f>IF(VLOOKUP($C331,登録企業台帳!$A$2:$M$557,17,)=0,"",VLOOKUP($C331,登録企業台帳!$A$2:$M$557,17,))</f>
        <v>#REF!</v>
      </c>
    </row>
    <row r="332" spans="1:9" s="121" customFormat="1">
      <c r="A332" s="119">
        <v>331</v>
      </c>
      <c r="B332" s="120" t="e">
        <f>VLOOKUP($C332,登録企業台帳!$A$2:$M$557,14,)</f>
        <v>#REF!</v>
      </c>
      <c r="C332" s="122" t="str">
        <f>登録企業台帳!A284</f>
        <v>菱陽電機株式会社</v>
      </c>
      <c r="D332" s="120" t="str">
        <f>VLOOKUP($C332,登録企業台帳!$A$2:$M$557,4,)</f>
        <v>700-0853</v>
      </c>
      <c r="E332" s="120" t="e">
        <f>VLOOKUP($C332,登録企業台帳!$A$2:$M$557,18,)</f>
        <v>#REF!</v>
      </c>
      <c r="F332" s="127" t="e">
        <f>VLOOKUP($C332,登録企業台帳!$A$2:$M$557,15,)</f>
        <v>#REF!</v>
      </c>
      <c r="G332" s="128" t="e">
        <f>VLOOKUP($C332,登録企業台帳!$A$2:$M$557,19,)</f>
        <v>#REF!</v>
      </c>
      <c r="H332" s="128" t="e">
        <f>IF(VLOOKUP($C332,登録企業台帳!$A$2:$M$557,29,)=0,"",VLOOKUP($C332,登録企業台帳!$A$2:$M$557,29,))</f>
        <v>#REF!</v>
      </c>
      <c r="I332" s="127" t="e">
        <f>IF(VLOOKUP($C332,登録企業台帳!$A$2:$M$557,17,)=0,"",VLOOKUP($C332,登録企業台帳!$A$2:$M$557,17,))</f>
        <v>#REF!</v>
      </c>
    </row>
    <row r="333" spans="1:9" s="121" customFormat="1" ht="52">
      <c r="A333" s="119">
        <v>332</v>
      </c>
      <c r="B333" s="120" t="e">
        <f>VLOOKUP($C333,登録企業台帳!$A$2:$M$557,14,)</f>
        <v>#REF!</v>
      </c>
      <c r="C333" s="122" t="str">
        <f>登録企業台帳!A285</f>
        <v>株式会社タイガーチヨダ</v>
      </c>
      <c r="D333" s="120" t="str">
        <f>VLOOKUP($C333,登録企業台帳!$A$2:$M$557,4,)</f>
        <v>716-0061</v>
      </c>
      <c r="E333" s="120" t="e">
        <f>VLOOKUP($C333,登録企業台帳!$A$2:$M$557,18,)</f>
        <v>#REF!</v>
      </c>
      <c r="F333" s="127" t="e">
        <f>VLOOKUP($C333,登録企業台帳!$A$2:$M$557,15,)</f>
        <v>#REF!</v>
      </c>
      <c r="G333" s="128" t="e">
        <f>VLOOKUP($C333,登録企業台帳!$A$2:$M$557,19,)</f>
        <v>#REF!</v>
      </c>
      <c r="H333" s="128" t="e">
        <f>IF(VLOOKUP($C333,登録企業台帳!$A$2:$M$557,29,)=0,"",VLOOKUP($C333,登録企業台帳!$A$2:$M$557,29,))</f>
        <v>#REF!</v>
      </c>
      <c r="I333" s="127" t="e">
        <f>IF(VLOOKUP($C333,登録企業台帳!$A$2:$M$557,17,)=0,"",VLOOKUP($C333,登録企業台帳!$A$2:$M$557,17,))</f>
        <v>#REF!</v>
      </c>
    </row>
    <row r="334" spans="1:9" s="121" customFormat="1">
      <c r="A334" s="119">
        <v>333</v>
      </c>
      <c r="B334" s="120" t="e">
        <f>VLOOKUP($C334,登録企業台帳!$A$2:$M$557,14,)</f>
        <v>#REF!</v>
      </c>
      <c r="C334" s="122" t="str">
        <f>登録企業台帳!A286</f>
        <v>有限会社金澤電子</v>
      </c>
      <c r="D334" s="120" t="str">
        <f>VLOOKUP($C334,登録企業台帳!$A$2:$M$557,4,)</f>
        <v>719-1136</v>
      </c>
      <c r="E334" s="120" t="e">
        <f>VLOOKUP($C334,登録企業台帳!$A$2:$M$557,18,)</f>
        <v>#REF!</v>
      </c>
      <c r="F334" s="127" t="e">
        <f>VLOOKUP($C334,登録企業台帳!$A$2:$M$557,15,)</f>
        <v>#REF!</v>
      </c>
      <c r="G334" s="128" t="e">
        <f>VLOOKUP($C334,登録企業台帳!$A$2:$M$557,19,)</f>
        <v>#REF!</v>
      </c>
      <c r="H334" s="128" t="e">
        <f>IF(VLOOKUP($C334,登録企業台帳!$A$2:$M$557,29,)=0,"",VLOOKUP($C334,登録企業台帳!$A$2:$M$557,29,))</f>
        <v>#REF!</v>
      </c>
      <c r="I334" s="127" t="e">
        <f>IF(VLOOKUP($C334,登録企業台帳!$A$2:$M$557,17,)=0,"",VLOOKUP($C334,登録企業台帳!$A$2:$M$557,17,))</f>
        <v>#REF!</v>
      </c>
    </row>
    <row r="335" spans="1:9" s="121" customFormat="1" ht="52">
      <c r="A335" s="119">
        <v>334</v>
      </c>
      <c r="B335" s="120" t="e">
        <f>VLOOKUP($C335,登録企業台帳!$A$2:$M$557,14,)</f>
        <v>#REF!</v>
      </c>
      <c r="C335" s="122" t="str">
        <f>登録企業台帳!A287</f>
        <v>平松エンタープライズ株式会社</v>
      </c>
      <c r="D335" s="120" t="str">
        <f>VLOOKUP($C335,登録企業台帳!$A$2:$M$557,4,)</f>
        <v>710-0057</v>
      </c>
      <c r="E335" s="120" t="e">
        <f>VLOOKUP($C335,登録企業台帳!$A$2:$M$557,18,)</f>
        <v>#REF!</v>
      </c>
      <c r="F335" s="127" t="e">
        <f>VLOOKUP($C335,登録企業台帳!$A$2:$M$557,15,)</f>
        <v>#REF!</v>
      </c>
      <c r="G335" s="128" t="e">
        <f>VLOOKUP($C335,登録企業台帳!$A$2:$M$557,19,)</f>
        <v>#REF!</v>
      </c>
      <c r="H335" s="128" t="e">
        <f>IF(VLOOKUP($C335,登録企業台帳!$A$2:$M$557,29,)=0,"",VLOOKUP($C335,登録企業台帳!$A$2:$M$557,29,))</f>
        <v>#REF!</v>
      </c>
      <c r="I335" s="127" t="e">
        <f>IF(VLOOKUP($C335,登録企業台帳!$A$2:$M$557,17,)=0,"",VLOOKUP($C335,登録企業台帳!$A$2:$M$557,17,))</f>
        <v>#REF!</v>
      </c>
    </row>
    <row r="336" spans="1:9" s="121" customFormat="1" ht="39">
      <c r="A336" s="119">
        <v>335</v>
      </c>
      <c r="B336" s="120" t="e">
        <f>VLOOKUP($C336,登録企業台帳!$A$2:$M$557,14,)</f>
        <v>#REF!</v>
      </c>
      <c r="C336" s="122" t="str">
        <f>登録企業台帳!A288</f>
        <v>社会福祉法人恵愛会</v>
      </c>
      <c r="D336" s="120" t="str">
        <f>VLOOKUP($C336,登録企業台帳!$A$2:$M$557,4,)</f>
        <v>719-3506</v>
      </c>
      <c r="E336" s="120" t="e">
        <f>VLOOKUP($C336,登録企業台帳!$A$2:$M$557,18,)</f>
        <v>#REF!</v>
      </c>
      <c r="F336" s="127" t="e">
        <f>VLOOKUP($C336,登録企業台帳!$A$2:$M$557,15,)</f>
        <v>#REF!</v>
      </c>
      <c r="G336" s="128" t="e">
        <f>VLOOKUP($C336,登録企業台帳!$A$2:$M$557,19,)</f>
        <v>#REF!</v>
      </c>
      <c r="H336" s="128" t="e">
        <f>IF(VLOOKUP($C336,登録企業台帳!$A$2:$M$557,29,)=0,"",VLOOKUP($C336,登録企業台帳!$A$2:$M$557,29,))</f>
        <v>#REF!</v>
      </c>
      <c r="I336" s="127" t="e">
        <f>IF(VLOOKUP($C336,登録企業台帳!$A$2:$M$557,17,)=0,"",VLOOKUP($C336,登録企業台帳!$A$2:$M$557,17,))</f>
        <v>#REF!</v>
      </c>
    </row>
    <row r="337" spans="1:9" s="121" customFormat="1" ht="52">
      <c r="A337" s="119">
        <v>336</v>
      </c>
      <c r="B337" s="120" t="e">
        <f>VLOOKUP($C337,登録企業台帳!$A$2:$M$557,14,)</f>
        <v>#REF!</v>
      </c>
      <c r="C337" s="122" t="str">
        <f>登録企業台帳!A289</f>
        <v>ユーサン精密株式会社</v>
      </c>
      <c r="D337" s="120" t="str">
        <f>VLOOKUP($C337,登録企業台帳!$A$2:$M$557,4,)</f>
        <v>709-2331</v>
      </c>
      <c r="E337" s="120" t="e">
        <f>VLOOKUP($C337,登録企業台帳!$A$2:$M$557,18,)</f>
        <v>#REF!</v>
      </c>
      <c r="F337" s="127" t="e">
        <f>VLOOKUP($C337,登録企業台帳!$A$2:$M$557,15,)</f>
        <v>#REF!</v>
      </c>
      <c r="G337" s="128" t="e">
        <f>VLOOKUP($C337,登録企業台帳!$A$2:$M$557,19,)</f>
        <v>#REF!</v>
      </c>
      <c r="H337" s="128" t="e">
        <f>IF(VLOOKUP($C337,登録企業台帳!$A$2:$M$557,29,)=0,"",VLOOKUP($C337,登録企業台帳!$A$2:$M$557,29,))</f>
        <v>#REF!</v>
      </c>
      <c r="I337" s="127" t="e">
        <f>IF(VLOOKUP($C337,登録企業台帳!$A$2:$M$557,17,)=0,"",VLOOKUP($C337,登録企業台帳!$A$2:$M$557,17,))</f>
        <v>#REF!</v>
      </c>
    </row>
    <row r="338" spans="1:9" s="121" customFormat="1" ht="26">
      <c r="A338" s="119">
        <v>337</v>
      </c>
      <c r="B338" s="120" t="e">
        <f>VLOOKUP($C338,登録企業台帳!$A$2:$M$557,14,)</f>
        <v>#REF!</v>
      </c>
      <c r="C338" s="122" t="str">
        <f>登録企業台帳!A290</f>
        <v>株式会社楓</v>
      </c>
      <c r="D338" s="120" t="str">
        <f>VLOOKUP($C338,登録企業台帳!$A$2:$M$557,4,)</f>
        <v>718-0301</v>
      </c>
      <c r="E338" s="120" t="e">
        <f>VLOOKUP($C338,登録企業台帳!$A$2:$M$557,18,)</f>
        <v>#REF!</v>
      </c>
      <c r="F338" s="127" t="e">
        <f>VLOOKUP($C338,登録企業台帳!$A$2:$M$557,15,)</f>
        <v>#REF!</v>
      </c>
      <c r="G338" s="128" t="e">
        <f>VLOOKUP($C338,登録企業台帳!$A$2:$M$557,19,)</f>
        <v>#REF!</v>
      </c>
      <c r="H338" s="128" t="e">
        <f>IF(VLOOKUP($C338,登録企業台帳!$A$2:$M$557,29,)=0,"",VLOOKUP($C338,登録企業台帳!$A$2:$M$557,29,))</f>
        <v>#REF!</v>
      </c>
      <c r="I338" s="127" t="e">
        <f>IF(VLOOKUP($C338,登録企業台帳!$A$2:$M$557,17,)=0,"",VLOOKUP($C338,登録企業台帳!$A$2:$M$557,17,))</f>
        <v>#REF!</v>
      </c>
    </row>
    <row r="339" spans="1:9" s="121" customFormat="1" ht="26">
      <c r="A339" s="119">
        <v>338</v>
      </c>
      <c r="B339" s="120" t="e">
        <f>VLOOKUP($C339,登録企業台帳!$A$2:$M$557,14,)</f>
        <v>#REF!</v>
      </c>
      <c r="C339" s="122" t="str">
        <f>登録企業台帳!A291</f>
        <v>株式会社岡山エコール</v>
      </c>
      <c r="D339" s="120" t="str">
        <f>VLOOKUP($C339,登録企業台帳!$A$2:$M$557,4,)</f>
        <v>700-0977</v>
      </c>
      <c r="E339" s="120" t="e">
        <f>VLOOKUP($C339,登録企業台帳!$A$2:$M$557,18,)</f>
        <v>#REF!</v>
      </c>
      <c r="F339" s="127" t="e">
        <f>VLOOKUP($C339,登録企業台帳!$A$2:$M$557,15,)</f>
        <v>#REF!</v>
      </c>
      <c r="G339" s="128" t="e">
        <f>VLOOKUP($C339,登録企業台帳!$A$2:$M$557,19,)</f>
        <v>#REF!</v>
      </c>
      <c r="H339" s="128" t="e">
        <f>IF(VLOOKUP($C339,登録企業台帳!$A$2:$M$557,29,)=0,"",VLOOKUP($C339,登録企業台帳!$A$2:$M$557,29,))</f>
        <v>#REF!</v>
      </c>
      <c r="I339" s="127" t="e">
        <f>IF(VLOOKUP($C339,登録企業台帳!$A$2:$M$557,17,)=0,"",VLOOKUP($C339,登録企業台帳!$A$2:$M$557,17,))</f>
        <v>#REF!</v>
      </c>
    </row>
    <row r="340" spans="1:9" s="121" customFormat="1" ht="39">
      <c r="A340" s="119">
        <v>339</v>
      </c>
      <c r="B340" s="120" t="e">
        <f>VLOOKUP($C340,登録企業台帳!$A$2:$M$557,14,)</f>
        <v>#REF!</v>
      </c>
      <c r="C340" s="122" t="str">
        <f>登録企業台帳!A292</f>
        <v>株式会社西文明堂</v>
      </c>
      <c r="D340" s="120" t="str">
        <f>VLOOKUP($C340,登録企業台帳!$A$2:$M$557,4,)</f>
        <v>700-0815</v>
      </c>
      <c r="E340" s="120" t="e">
        <f>VLOOKUP($C340,登録企業台帳!$A$2:$M$557,18,)</f>
        <v>#REF!</v>
      </c>
      <c r="F340" s="127" t="e">
        <f>VLOOKUP($C340,登録企業台帳!$A$2:$M$557,15,)</f>
        <v>#REF!</v>
      </c>
      <c r="G340" s="128" t="e">
        <f>VLOOKUP($C340,登録企業台帳!$A$2:$M$557,19,)</f>
        <v>#REF!</v>
      </c>
      <c r="H340" s="128" t="e">
        <f>IF(VLOOKUP($C340,登録企業台帳!$A$2:$M$557,29,)=0,"",VLOOKUP($C340,登録企業台帳!$A$2:$M$557,29,))</f>
        <v>#REF!</v>
      </c>
      <c r="I340" s="127" t="e">
        <f>IF(VLOOKUP($C340,登録企業台帳!$A$2:$M$557,17,)=0,"",VLOOKUP($C340,登録企業台帳!$A$2:$M$557,17,))</f>
        <v>#REF!</v>
      </c>
    </row>
    <row r="341" spans="1:9" s="121" customFormat="1" ht="26">
      <c r="A341" s="119">
        <v>340</v>
      </c>
      <c r="B341" s="120" t="e">
        <f>VLOOKUP($C341,登録企業台帳!$A$2:$M$557,14,)</f>
        <v>#REF!</v>
      </c>
      <c r="C341" s="122" t="str">
        <f>登録企業台帳!A293</f>
        <v>株式会社オフィスコンビニエンスクラブ</v>
      </c>
      <c r="D341" s="120" t="str">
        <f>VLOOKUP($C341,登録企業台帳!$A$2:$M$557,4,)</f>
        <v>700-0977</v>
      </c>
      <c r="E341" s="120" t="e">
        <f>VLOOKUP($C341,登録企業台帳!$A$2:$M$557,18,)</f>
        <v>#REF!</v>
      </c>
      <c r="F341" s="127" t="e">
        <f>VLOOKUP($C341,登録企業台帳!$A$2:$M$557,15,)</f>
        <v>#REF!</v>
      </c>
      <c r="G341" s="128" t="e">
        <f>VLOOKUP($C341,登録企業台帳!$A$2:$M$557,19,)</f>
        <v>#REF!</v>
      </c>
      <c r="H341" s="128" t="e">
        <f>IF(VLOOKUP($C341,登録企業台帳!$A$2:$M$557,29,)=0,"",VLOOKUP($C341,登録企業台帳!$A$2:$M$557,29,))</f>
        <v>#REF!</v>
      </c>
      <c r="I341" s="127" t="e">
        <f>IF(VLOOKUP($C341,登録企業台帳!$A$2:$M$557,17,)=0,"",VLOOKUP($C341,登録企業台帳!$A$2:$M$557,17,))</f>
        <v>#REF!</v>
      </c>
    </row>
    <row r="342" spans="1:9" s="121" customFormat="1" ht="26">
      <c r="A342" s="119">
        <v>341</v>
      </c>
      <c r="B342" s="120" t="e">
        <f>VLOOKUP($C342,登録企業台帳!$A$2:$M$557,14,)</f>
        <v>#REF!</v>
      </c>
      <c r="C342" s="122" t="str">
        <f>登録企業台帳!A294</f>
        <v>株式会社オービス</v>
      </c>
      <c r="D342" s="120" t="str">
        <f>VLOOKUP($C342,登録企業台帳!$A$2:$M$557,4,)</f>
        <v xml:space="preserve">701-0165 </v>
      </c>
      <c r="E342" s="120" t="e">
        <f>VLOOKUP($C342,登録企業台帳!$A$2:$M$557,18,)</f>
        <v>#REF!</v>
      </c>
      <c r="F342" s="127" t="e">
        <f>VLOOKUP($C342,登録企業台帳!$A$2:$M$557,15,)</f>
        <v>#REF!</v>
      </c>
      <c r="G342" s="128" t="e">
        <f>VLOOKUP($C342,登録企業台帳!$A$2:$M$557,19,)</f>
        <v>#REF!</v>
      </c>
      <c r="H342" s="128" t="e">
        <f>IF(VLOOKUP($C342,登録企業台帳!$A$2:$M$557,29,)=0,"",VLOOKUP($C342,登録企業台帳!$A$2:$M$557,29,))</f>
        <v>#REF!</v>
      </c>
      <c r="I342" s="127" t="e">
        <f>IF(VLOOKUP($C342,登録企業台帳!$A$2:$M$557,17,)=0,"",VLOOKUP($C342,登録企業台帳!$A$2:$M$557,17,))</f>
        <v>#REF!</v>
      </c>
    </row>
    <row r="343" spans="1:9" s="121" customFormat="1" ht="39">
      <c r="A343" s="119">
        <v>342</v>
      </c>
      <c r="B343" s="120" t="e">
        <f>VLOOKUP($C343,登録企業台帳!$A$2:$M$557,14,)</f>
        <v>#REF!</v>
      </c>
      <c r="C343" s="122" t="str">
        <f>登録企業台帳!A295</f>
        <v>岡山指月株式会社</v>
      </c>
      <c r="D343" s="120" t="str">
        <f>VLOOKUP($C343,登録企業台帳!$A$2:$M$557,4,)</f>
        <v>719-1152</v>
      </c>
      <c r="E343" s="120" t="e">
        <f>VLOOKUP($C343,登録企業台帳!$A$2:$M$557,18,)</f>
        <v>#REF!</v>
      </c>
      <c r="F343" s="127" t="e">
        <f>VLOOKUP($C343,登録企業台帳!$A$2:$M$557,15,)</f>
        <v>#REF!</v>
      </c>
      <c r="G343" s="128" t="e">
        <f>VLOOKUP($C343,登録企業台帳!$A$2:$M$557,19,)</f>
        <v>#REF!</v>
      </c>
      <c r="H343" s="128" t="e">
        <f>IF(VLOOKUP($C343,登録企業台帳!$A$2:$M$557,29,)=0,"",VLOOKUP($C343,登録企業台帳!$A$2:$M$557,29,))</f>
        <v>#REF!</v>
      </c>
      <c r="I343" s="127" t="e">
        <f>IF(VLOOKUP($C343,登録企業台帳!$A$2:$M$557,17,)=0,"",VLOOKUP($C343,登録企業台帳!$A$2:$M$557,17,))</f>
        <v>#REF!</v>
      </c>
    </row>
    <row r="344" spans="1:9" s="121" customFormat="1" ht="39">
      <c r="A344" s="119">
        <v>343</v>
      </c>
      <c r="B344" s="120" t="e">
        <f>VLOOKUP($C344,登録企業台帳!$A$2:$M$557,14,)</f>
        <v>#REF!</v>
      </c>
      <c r="C344" s="122" t="str">
        <f>登録企業台帳!A296</f>
        <v>株式会社徳山電機製作所</v>
      </c>
      <c r="D344" s="120" t="str">
        <f>VLOOKUP($C344,登録企業台帳!$A$2:$M$557,4,)</f>
        <v>704-8161</v>
      </c>
      <c r="E344" s="120" t="e">
        <f>VLOOKUP($C344,登録企業台帳!$A$2:$M$557,18,)</f>
        <v>#REF!</v>
      </c>
      <c r="F344" s="127" t="e">
        <f>VLOOKUP($C344,登録企業台帳!$A$2:$M$557,15,)</f>
        <v>#REF!</v>
      </c>
      <c r="G344" s="128" t="e">
        <f>VLOOKUP($C344,登録企業台帳!$A$2:$M$557,19,)</f>
        <v>#REF!</v>
      </c>
      <c r="H344" s="128" t="e">
        <f>IF(VLOOKUP($C344,登録企業台帳!$A$2:$M$557,29,)=0,"",VLOOKUP($C344,登録企業台帳!$A$2:$M$557,29,))</f>
        <v>#REF!</v>
      </c>
      <c r="I344" s="127" t="e">
        <f>IF(VLOOKUP($C344,登録企業台帳!$A$2:$M$557,17,)=0,"",VLOOKUP($C344,登録企業台帳!$A$2:$M$557,17,))</f>
        <v>#REF!</v>
      </c>
    </row>
    <row r="345" spans="1:9" s="121" customFormat="1" ht="39">
      <c r="A345" s="119">
        <v>344</v>
      </c>
      <c r="B345" s="120" t="e">
        <f>VLOOKUP($C345,登録企業台帳!$A$2:$M$557,14,)</f>
        <v>#REF!</v>
      </c>
      <c r="C345" s="122" t="str">
        <f>登録企業台帳!A297</f>
        <v>株式会社ユニテクス</v>
      </c>
      <c r="D345" s="120" t="str">
        <f>VLOOKUP($C345,登録企業台帳!$A$2:$M$557,4,)</f>
        <v>704-8161</v>
      </c>
      <c r="E345" s="120" t="e">
        <f>VLOOKUP($C345,登録企業台帳!$A$2:$M$557,18,)</f>
        <v>#REF!</v>
      </c>
      <c r="F345" s="127" t="e">
        <f>VLOOKUP($C345,登録企業台帳!$A$2:$M$557,15,)</f>
        <v>#REF!</v>
      </c>
      <c r="G345" s="128" t="e">
        <f>VLOOKUP($C345,登録企業台帳!$A$2:$M$557,19,)</f>
        <v>#REF!</v>
      </c>
      <c r="H345" s="128" t="e">
        <f>IF(VLOOKUP($C345,登録企業台帳!$A$2:$M$557,29,)=0,"",VLOOKUP($C345,登録企業台帳!$A$2:$M$557,29,))</f>
        <v>#REF!</v>
      </c>
      <c r="I345" s="127" t="e">
        <f>IF(VLOOKUP($C345,登録企業台帳!$A$2:$M$557,17,)=0,"",VLOOKUP($C345,登録企業台帳!$A$2:$M$557,17,))</f>
        <v>#REF!</v>
      </c>
    </row>
    <row r="346" spans="1:9" s="121" customFormat="1">
      <c r="A346" s="119">
        <v>345</v>
      </c>
      <c r="B346" s="120" t="e">
        <f>VLOOKUP($C346,登録企業台帳!$A$2:$M$557,14,)</f>
        <v>#REF!</v>
      </c>
      <c r="C346" s="122" t="e">
        <f>登録企業台帳!#REF!</f>
        <v>#REF!</v>
      </c>
      <c r="D346" s="120" t="e">
        <f>VLOOKUP($C346,登録企業台帳!$A$2:$M$557,4,)</f>
        <v>#REF!</v>
      </c>
      <c r="E346" s="120" t="e">
        <f>VLOOKUP($C346,登録企業台帳!$A$2:$M$557,18,)</f>
        <v>#REF!</v>
      </c>
      <c r="F346" s="127" t="e">
        <f>VLOOKUP($C346,登録企業台帳!$A$2:$M$557,15,)</f>
        <v>#REF!</v>
      </c>
      <c r="G346" s="128" t="e">
        <f>VLOOKUP($C346,登録企業台帳!$A$2:$M$557,19,)</f>
        <v>#REF!</v>
      </c>
      <c r="H346" s="128" t="e">
        <f>IF(VLOOKUP($C346,登録企業台帳!$A$2:$M$557,29,)=0,"",VLOOKUP($C346,登録企業台帳!$A$2:$M$557,29,))</f>
        <v>#REF!</v>
      </c>
      <c r="I346" s="127" t="e">
        <f>IF(VLOOKUP($C346,登録企業台帳!$A$2:$M$557,17,)=0,"",VLOOKUP($C346,登録企業台帳!$A$2:$M$557,17,))</f>
        <v>#REF!</v>
      </c>
    </row>
    <row r="347" spans="1:9" s="121" customFormat="1" ht="39">
      <c r="A347" s="119">
        <v>346</v>
      </c>
      <c r="B347" s="120" t="e">
        <f>VLOOKUP($C347,登録企業台帳!$A$2:$M$557,14,)</f>
        <v>#REF!</v>
      </c>
      <c r="C347" s="122" t="str">
        <f>登録企業台帳!A298</f>
        <v>岡山放送株式会社</v>
      </c>
      <c r="D347" s="120" t="str">
        <f>VLOOKUP($C347,登録企業台帳!$A$2:$M$557,4,)</f>
        <v>700-8635</v>
      </c>
      <c r="E347" s="120" t="e">
        <f>VLOOKUP($C347,登録企業台帳!$A$2:$M$557,18,)</f>
        <v>#REF!</v>
      </c>
      <c r="F347" s="127" t="e">
        <f>VLOOKUP($C347,登録企業台帳!$A$2:$M$557,15,)</f>
        <v>#REF!</v>
      </c>
      <c r="G347" s="128" t="e">
        <f>VLOOKUP($C347,登録企業台帳!$A$2:$M$557,19,)</f>
        <v>#REF!</v>
      </c>
      <c r="H347" s="128" t="e">
        <f>IF(VLOOKUP($C347,登録企業台帳!$A$2:$M$557,29,)=0,"",VLOOKUP($C347,登録企業台帳!$A$2:$M$557,29,))</f>
        <v>#REF!</v>
      </c>
      <c r="I347" s="127" t="e">
        <f>IF(VLOOKUP($C347,登録企業台帳!$A$2:$M$557,17,)=0,"",VLOOKUP($C347,登録企業台帳!$A$2:$M$557,17,))</f>
        <v>#REF!</v>
      </c>
    </row>
    <row r="348" spans="1:9" s="121" customFormat="1" ht="52">
      <c r="A348" s="119">
        <v>347</v>
      </c>
      <c r="B348" s="120" t="e">
        <f>VLOOKUP($C348,登録企業台帳!$A$2:$M$557,14,)</f>
        <v>#REF!</v>
      </c>
      <c r="C348" s="122" t="str">
        <f>登録企業台帳!A299</f>
        <v>東真産業株式会社</v>
      </c>
      <c r="D348" s="120" t="str">
        <f>VLOOKUP($C348,登録企業台帳!$A$2:$M$557,4,)</f>
        <v>717-0013</v>
      </c>
      <c r="E348" s="120" t="e">
        <f>VLOOKUP($C348,登録企業台帳!$A$2:$M$557,18,)</f>
        <v>#REF!</v>
      </c>
      <c r="F348" s="127" t="e">
        <f>VLOOKUP($C348,登録企業台帳!$A$2:$M$557,15,)</f>
        <v>#REF!</v>
      </c>
      <c r="G348" s="128" t="e">
        <f>VLOOKUP($C348,登録企業台帳!$A$2:$M$557,19,)</f>
        <v>#REF!</v>
      </c>
      <c r="H348" s="128" t="e">
        <f>IF(VLOOKUP($C348,登録企業台帳!$A$2:$M$557,29,)=0,"",VLOOKUP($C348,登録企業台帳!$A$2:$M$557,29,))</f>
        <v>#REF!</v>
      </c>
      <c r="I348" s="127" t="e">
        <f>IF(VLOOKUP($C348,登録企業台帳!$A$2:$M$557,17,)=0,"",VLOOKUP($C348,登録企業台帳!$A$2:$M$557,17,))</f>
        <v>#REF!</v>
      </c>
    </row>
    <row r="349" spans="1:9" s="121" customFormat="1" ht="26">
      <c r="A349" s="119">
        <v>348</v>
      </c>
      <c r="B349" s="120" t="e">
        <f>VLOOKUP($C349,登録企業台帳!$A$2:$M$557,14,)</f>
        <v>#REF!</v>
      </c>
      <c r="C349" s="122" t="str">
        <f>登録企業台帳!A300</f>
        <v>有限会社ビューティーわたなべ</v>
      </c>
      <c r="D349" s="120" t="str">
        <f>VLOOKUP($C349,登録企業台帳!$A$2:$M$557,4,)</f>
        <v>703-8262</v>
      </c>
      <c r="E349" s="120" t="e">
        <f>VLOOKUP($C349,登録企業台帳!$A$2:$M$557,18,)</f>
        <v>#REF!</v>
      </c>
      <c r="F349" s="127" t="e">
        <f>VLOOKUP($C349,登録企業台帳!$A$2:$M$557,15,)</f>
        <v>#REF!</v>
      </c>
      <c r="G349" s="128" t="e">
        <f>VLOOKUP($C349,登録企業台帳!$A$2:$M$557,19,)</f>
        <v>#REF!</v>
      </c>
      <c r="H349" s="128" t="e">
        <f>IF(VLOOKUP($C349,登録企業台帳!$A$2:$M$557,29,)=0,"",VLOOKUP($C349,登録企業台帳!$A$2:$M$557,29,))</f>
        <v>#REF!</v>
      </c>
      <c r="I349" s="127" t="e">
        <f>IF(VLOOKUP($C349,登録企業台帳!$A$2:$M$557,17,)=0,"",VLOOKUP($C349,登録企業台帳!$A$2:$M$557,17,))</f>
        <v>#REF!</v>
      </c>
    </row>
    <row r="350" spans="1:9" s="121" customFormat="1" ht="39">
      <c r="A350" s="119">
        <v>349</v>
      </c>
      <c r="B350" s="120" t="e">
        <f>VLOOKUP($C350,登録企業台帳!$A$2:$M$557,14,)</f>
        <v>#REF!</v>
      </c>
      <c r="C350" s="122" t="str">
        <f>登録企業台帳!A301</f>
        <v>株式会社哲多すずらん食品加工</v>
      </c>
      <c r="D350" s="120" t="str">
        <f>VLOOKUP($C350,登録企業台帳!$A$2:$M$557,4,)</f>
        <v>718-0302</v>
      </c>
      <c r="E350" s="120" t="e">
        <f>VLOOKUP($C350,登録企業台帳!$A$2:$M$557,18,)</f>
        <v>#REF!</v>
      </c>
      <c r="F350" s="127" t="e">
        <f>VLOOKUP($C350,登録企業台帳!$A$2:$M$557,15,)</f>
        <v>#REF!</v>
      </c>
      <c r="G350" s="128" t="e">
        <f>VLOOKUP($C350,登録企業台帳!$A$2:$M$557,19,)</f>
        <v>#REF!</v>
      </c>
      <c r="H350" s="128" t="e">
        <f>IF(VLOOKUP($C350,登録企業台帳!$A$2:$M$557,29,)=0,"",VLOOKUP($C350,登録企業台帳!$A$2:$M$557,29,))</f>
        <v>#REF!</v>
      </c>
      <c r="I350" s="127" t="e">
        <f>IF(VLOOKUP($C350,登録企業台帳!$A$2:$M$557,17,)=0,"",VLOOKUP($C350,登録企業台帳!$A$2:$M$557,17,))</f>
        <v>#REF!</v>
      </c>
    </row>
    <row r="351" spans="1:9" s="121" customFormat="1">
      <c r="A351" s="119">
        <v>350</v>
      </c>
      <c r="B351" s="120" t="e">
        <f>VLOOKUP($C351,登録企業台帳!$A$2:$M$557,14,)</f>
        <v>#REF!</v>
      </c>
      <c r="C351" s="122" t="e">
        <f>登録企業台帳!#REF!</f>
        <v>#REF!</v>
      </c>
      <c r="D351" s="120" t="e">
        <f>VLOOKUP($C351,登録企業台帳!$A$2:$M$557,4,)</f>
        <v>#REF!</v>
      </c>
      <c r="E351" s="120" t="e">
        <f>VLOOKUP($C351,登録企業台帳!$A$2:$M$557,18,)</f>
        <v>#REF!</v>
      </c>
      <c r="F351" s="127" t="e">
        <f>VLOOKUP($C351,登録企業台帳!$A$2:$M$557,15,)</f>
        <v>#REF!</v>
      </c>
      <c r="G351" s="128" t="e">
        <f>VLOOKUP($C351,登録企業台帳!$A$2:$M$557,19,)</f>
        <v>#REF!</v>
      </c>
      <c r="H351" s="128" t="e">
        <f>IF(VLOOKUP($C351,登録企業台帳!$A$2:$M$557,29,)=0,"",VLOOKUP($C351,登録企業台帳!$A$2:$M$557,29,))</f>
        <v>#REF!</v>
      </c>
      <c r="I351" s="127" t="e">
        <f>IF(VLOOKUP($C351,登録企業台帳!$A$2:$M$557,17,)=0,"",VLOOKUP($C351,登録企業台帳!$A$2:$M$557,17,))</f>
        <v>#REF!</v>
      </c>
    </row>
    <row r="352" spans="1:9" s="121" customFormat="1" ht="39">
      <c r="A352" s="119">
        <v>351</v>
      </c>
      <c r="B352" s="120" t="e">
        <f>VLOOKUP($C352,登録企業台帳!$A$2:$M$557,14,)</f>
        <v>#REF!</v>
      </c>
      <c r="C352" s="122" t="str">
        <f>登録企業台帳!A302</f>
        <v>備北粉化工業株式会社</v>
      </c>
      <c r="D352" s="120" t="str">
        <f>VLOOKUP($C352,登録企業台帳!$A$2:$M$557,4,)</f>
        <v>718-0017</v>
      </c>
      <c r="E352" s="120" t="e">
        <f>VLOOKUP($C352,登録企業台帳!$A$2:$M$557,18,)</f>
        <v>#REF!</v>
      </c>
      <c r="F352" s="127" t="e">
        <f>VLOOKUP($C352,登録企業台帳!$A$2:$M$557,15,)</f>
        <v>#REF!</v>
      </c>
      <c r="G352" s="128" t="e">
        <f>VLOOKUP($C352,登録企業台帳!$A$2:$M$557,19,)</f>
        <v>#REF!</v>
      </c>
      <c r="H352" s="128" t="e">
        <f>IF(VLOOKUP($C352,登録企業台帳!$A$2:$M$557,29,)=0,"",VLOOKUP($C352,登録企業台帳!$A$2:$M$557,29,))</f>
        <v>#REF!</v>
      </c>
      <c r="I352" s="127" t="e">
        <f>IF(VLOOKUP($C352,登録企業台帳!$A$2:$M$557,17,)=0,"",VLOOKUP($C352,登録企業台帳!$A$2:$M$557,17,))</f>
        <v>#REF!</v>
      </c>
    </row>
    <row r="353" spans="1:9" s="121" customFormat="1" ht="26">
      <c r="A353" s="119">
        <v>352</v>
      </c>
      <c r="B353" s="120" t="e">
        <f>VLOOKUP($C353,登録企業台帳!$A$2:$M$557,14,)</f>
        <v>#REF!</v>
      </c>
      <c r="C353" s="122" t="str">
        <f>登録企業台帳!A303</f>
        <v>医療法人協愛会</v>
      </c>
      <c r="D353" s="120" t="str">
        <f>VLOOKUP($C353,登録企業台帳!$A$2:$M$557,4,)</f>
        <v>711-0932</v>
      </c>
      <c r="E353" s="120" t="e">
        <f>VLOOKUP($C353,登録企業台帳!$A$2:$M$557,18,)</f>
        <v>#REF!</v>
      </c>
      <c r="F353" s="127" t="e">
        <f>VLOOKUP($C353,登録企業台帳!$A$2:$M$557,15,)</f>
        <v>#REF!</v>
      </c>
      <c r="G353" s="128" t="e">
        <f>VLOOKUP($C353,登録企業台帳!$A$2:$M$557,19,)</f>
        <v>#REF!</v>
      </c>
      <c r="H353" s="128" t="e">
        <f>IF(VLOOKUP($C353,登録企業台帳!$A$2:$M$557,29,)=0,"",VLOOKUP($C353,登録企業台帳!$A$2:$M$557,29,))</f>
        <v>#REF!</v>
      </c>
      <c r="I353" s="127" t="e">
        <f>IF(VLOOKUP($C353,登録企業台帳!$A$2:$M$557,17,)=0,"",VLOOKUP($C353,登録企業台帳!$A$2:$M$557,17,))</f>
        <v>#REF!</v>
      </c>
    </row>
    <row r="354" spans="1:9" s="121" customFormat="1" ht="26">
      <c r="A354" s="119">
        <v>353</v>
      </c>
      <c r="B354" s="120" t="e">
        <f>VLOOKUP($C354,登録企業台帳!$A$2:$M$557,14,)</f>
        <v>#REF!</v>
      </c>
      <c r="C354" s="122" t="str">
        <f>登録企業台帳!A304</f>
        <v>医療法人えんさこ医院</v>
      </c>
      <c r="D354" s="120" t="str">
        <f>VLOOKUP($C354,登録企業台帳!$A$2:$M$557,4,)</f>
        <v>701-0112</v>
      </c>
      <c r="E354" s="120" t="e">
        <f>VLOOKUP($C354,登録企業台帳!$A$2:$M$557,18,)</f>
        <v>#REF!</v>
      </c>
      <c r="F354" s="127" t="e">
        <f>VLOOKUP($C354,登録企業台帳!$A$2:$M$557,15,)</f>
        <v>#REF!</v>
      </c>
      <c r="G354" s="128" t="e">
        <f>VLOOKUP($C354,登録企業台帳!$A$2:$M$557,19,)</f>
        <v>#REF!</v>
      </c>
      <c r="H354" s="128" t="e">
        <f>IF(VLOOKUP($C354,登録企業台帳!$A$2:$M$557,29,)=0,"",VLOOKUP($C354,登録企業台帳!$A$2:$M$557,29,))</f>
        <v>#REF!</v>
      </c>
      <c r="I354" s="127" t="e">
        <f>IF(VLOOKUP($C354,登録企業台帳!$A$2:$M$557,17,)=0,"",VLOOKUP($C354,登録企業台帳!$A$2:$M$557,17,))</f>
        <v>#REF!</v>
      </c>
    </row>
    <row r="355" spans="1:9" s="121" customFormat="1">
      <c r="A355" s="119">
        <v>354</v>
      </c>
      <c r="B355" s="120" t="e">
        <f>VLOOKUP($C355,登録企業台帳!$A$2:$M$557,14,)</f>
        <v>#REF!</v>
      </c>
      <c r="C355" s="122" t="str">
        <f>登録企業台帳!A305</f>
        <v>有限会社ほほえみ</v>
      </c>
      <c r="D355" s="120" t="str">
        <f>VLOOKUP($C355,登録企業台帳!$A$2:$M$557,4,)</f>
        <v>701-0112</v>
      </c>
      <c r="E355" s="120" t="e">
        <f>VLOOKUP($C355,登録企業台帳!$A$2:$M$557,18,)</f>
        <v>#REF!</v>
      </c>
      <c r="F355" s="127" t="e">
        <f>VLOOKUP($C355,登録企業台帳!$A$2:$M$557,15,)</f>
        <v>#REF!</v>
      </c>
      <c r="G355" s="128" t="e">
        <f>VLOOKUP($C355,登録企業台帳!$A$2:$M$557,19,)</f>
        <v>#REF!</v>
      </c>
      <c r="H355" s="128" t="e">
        <f>IF(VLOOKUP($C355,登録企業台帳!$A$2:$M$557,29,)=0,"",VLOOKUP($C355,登録企業台帳!$A$2:$M$557,29,))</f>
        <v>#REF!</v>
      </c>
      <c r="I355" s="127" t="e">
        <f>IF(VLOOKUP($C355,登録企業台帳!$A$2:$M$557,17,)=0,"",VLOOKUP($C355,登録企業台帳!$A$2:$M$557,17,))</f>
        <v>#REF!</v>
      </c>
    </row>
    <row r="356" spans="1:9" s="121" customFormat="1" ht="26">
      <c r="A356" s="119">
        <v>355</v>
      </c>
      <c r="B356" s="120" t="e">
        <f>VLOOKUP($C356,登録企業台帳!$A$2:$M$557,14,)</f>
        <v>#REF!</v>
      </c>
      <c r="C356" s="122" t="str">
        <f>登録企業台帳!A306</f>
        <v>社会医療法人緑壮会　金田病院</v>
      </c>
      <c r="D356" s="120" t="str">
        <f>VLOOKUP($C356,登録企業台帳!$A$2:$M$557,4,)</f>
        <v>719-3193</v>
      </c>
      <c r="E356" s="120" t="e">
        <f>VLOOKUP($C356,登録企業台帳!$A$2:$M$557,18,)</f>
        <v>#REF!</v>
      </c>
      <c r="F356" s="127" t="e">
        <f>VLOOKUP($C356,登録企業台帳!$A$2:$M$557,15,)</f>
        <v>#REF!</v>
      </c>
      <c r="G356" s="128" t="e">
        <f>VLOOKUP($C356,登録企業台帳!$A$2:$M$557,19,)</f>
        <v>#REF!</v>
      </c>
      <c r="H356" s="128" t="e">
        <f>IF(VLOOKUP($C356,登録企業台帳!$A$2:$M$557,29,)=0,"",VLOOKUP($C356,登録企業台帳!$A$2:$M$557,29,))</f>
        <v>#REF!</v>
      </c>
      <c r="I356" s="127" t="e">
        <f>IF(VLOOKUP($C356,登録企業台帳!$A$2:$M$557,17,)=0,"",VLOOKUP($C356,登録企業台帳!$A$2:$M$557,17,))</f>
        <v>#REF!</v>
      </c>
    </row>
    <row r="357" spans="1:9" s="121" customFormat="1" ht="65">
      <c r="A357" s="119">
        <v>356</v>
      </c>
      <c r="B357" s="120" t="e">
        <f>VLOOKUP($C357,登録企業台帳!$A$2:$M$557,14,)</f>
        <v>#REF!</v>
      </c>
      <c r="C357" s="122" t="str">
        <f>登録企業台帳!A307</f>
        <v>公益財団法人仁和会ももの里病院</v>
      </c>
      <c r="D357" s="120" t="str">
        <f>VLOOKUP($C357,登録企業台帳!$A$2:$M$557,4,)</f>
        <v>714-0021</v>
      </c>
      <c r="E357" s="120" t="e">
        <f>VLOOKUP($C357,登録企業台帳!$A$2:$M$557,18,)</f>
        <v>#REF!</v>
      </c>
      <c r="F357" s="127" t="e">
        <f>VLOOKUP($C357,登録企業台帳!$A$2:$M$557,15,)</f>
        <v>#REF!</v>
      </c>
      <c r="G357" s="128" t="e">
        <f>VLOOKUP($C357,登録企業台帳!$A$2:$M$557,19,)</f>
        <v>#REF!</v>
      </c>
      <c r="H357" s="128" t="e">
        <f>IF(VLOOKUP($C357,登録企業台帳!$A$2:$M$557,29,)=0,"",VLOOKUP($C357,登録企業台帳!$A$2:$M$557,29,))</f>
        <v>#REF!</v>
      </c>
      <c r="I357" s="127" t="e">
        <f>IF(VLOOKUP($C357,登録企業台帳!$A$2:$M$557,17,)=0,"",VLOOKUP($C357,登録企業台帳!$A$2:$M$557,17,))</f>
        <v>#REF!</v>
      </c>
    </row>
    <row r="358" spans="1:9" s="121" customFormat="1" ht="26">
      <c r="A358" s="119">
        <v>357</v>
      </c>
      <c r="B358" s="120" t="e">
        <f>VLOOKUP($C358,登録企業台帳!$A$2:$M$557,14,)</f>
        <v>#REF!</v>
      </c>
      <c r="C358" s="122" t="str">
        <f>登録企業台帳!A308</f>
        <v>阿新クレーン株式会社</v>
      </c>
      <c r="D358" s="120" t="str">
        <f>VLOOKUP($C358,登録企業台帳!$A$2:$M$557,4,)</f>
        <v>718-0301</v>
      </c>
      <c r="E358" s="120" t="e">
        <f>VLOOKUP($C358,登録企業台帳!$A$2:$M$557,18,)</f>
        <v>#REF!</v>
      </c>
      <c r="F358" s="127" t="e">
        <f>VLOOKUP($C358,登録企業台帳!$A$2:$M$557,15,)</f>
        <v>#REF!</v>
      </c>
      <c r="G358" s="128" t="e">
        <f>VLOOKUP($C358,登録企業台帳!$A$2:$M$557,19,)</f>
        <v>#REF!</v>
      </c>
      <c r="H358" s="128" t="e">
        <f>IF(VLOOKUP($C358,登録企業台帳!$A$2:$M$557,29,)=0,"",VLOOKUP($C358,登録企業台帳!$A$2:$M$557,29,))</f>
        <v>#REF!</v>
      </c>
      <c r="I358" s="127" t="e">
        <f>IF(VLOOKUP($C358,登録企業台帳!$A$2:$M$557,17,)=0,"",VLOOKUP($C358,登録企業台帳!$A$2:$M$557,17,))</f>
        <v>#REF!</v>
      </c>
    </row>
    <row r="359" spans="1:9" s="121" customFormat="1" ht="52">
      <c r="A359" s="119">
        <v>358</v>
      </c>
      <c r="B359" s="120" t="e">
        <f>VLOOKUP($C359,登録企業台帳!$A$2:$M$557,14,)</f>
        <v>#REF!</v>
      </c>
      <c r="C359" s="122" t="str">
        <f>登録企業台帳!A309</f>
        <v>株式会社ヤマネモータース</v>
      </c>
      <c r="D359" s="120" t="str">
        <f>VLOOKUP($C359,登録企業台帳!$A$2:$M$557,4,)</f>
        <v>700-0941</v>
      </c>
      <c r="E359" s="120" t="e">
        <f>VLOOKUP($C359,登録企業台帳!$A$2:$M$557,18,)</f>
        <v>#REF!</v>
      </c>
      <c r="F359" s="127" t="e">
        <f>VLOOKUP($C359,登録企業台帳!$A$2:$M$557,15,)</f>
        <v>#REF!</v>
      </c>
      <c r="G359" s="128" t="e">
        <f>VLOOKUP($C359,登録企業台帳!$A$2:$M$557,19,)</f>
        <v>#REF!</v>
      </c>
      <c r="H359" s="128" t="e">
        <f>IF(VLOOKUP($C359,登録企業台帳!$A$2:$M$557,29,)=0,"",VLOOKUP($C359,登録企業台帳!$A$2:$M$557,29,))</f>
        <v>#REF!</v>
      </c>
      <c r="I359" s="127" t="e">
        <f>IF(VLOOKUP($C359,登録企業台帳!$A$2:$M$557,17,)=0,"",VLOOKUP($C359,登録企業台帳!$A$2:$M$557,17,))</f>
        <v>#REF!</v>
      </c>
    </row>
    <row r="360" spans="1:9" s="121" customFormat="1" ht="39">
      <c r="A360" s="119">
        <v>359</v>
      </c>
      <c r="B360" s="120" t="e">
        <f>VLOOKUP($C360,登録企業台帳!$A$2:$M$557,14,)</f>
        <v>#REF!</v>
      </c>
      <c r="C360" s="122" t="str">
        <f>登録企業台帳!A310</f>
        <v>医療法人社団吉美会吉備高原ルミエール病院</v>
      </c>
      <c r="D360" s="120" t="str">
        <f>VLOOKUP($C360,登録企業台帳!$A$2:$M$557,4,)</f>
        <v>716-1553</v>
      </c>
      <c r="E360" s="120" t="e">
        <f>VLOOKUP($C360,登録企業台帳!$A$2:$M$557,18,)</f>
        <v>#REF!</v>
      </c>
      <c r="F360" s="127" t="e">
        <f>VLOOKUP($C360,登録企業台帳!$A$2:$M$557,15,)</f>
        <v>#REF!</v>
      </c>
      <c r="G360" s="128" t="e">
        <f>VLOOKUP($C360,登録企業台帳!$A$2:$M$557,19,)</f>
        <v>#REF!</v>
      </c>
      <c r="H360" s="128" t="e">
        <f>IF(VLOOKUP($C360,登録企業台帳!$A$2:$M$557,29,)=0,"",VLOOKUP($C360,登録企業台帳!$A$2:$M$557,29,))</f>
        <v>#REF!</v>
      </c>
      <c r="I360" s="127" t="e">
        <f>IF(VLOOKUP($C360,登録企業台帳!$A$2:$M$557,17,)=0,"",VLOOKUP($C360,登録企業台帳!$A$2:$M$557,17,))</f>
        <v>#REF!</v>
      </c>
    </row>
    <row r="361" spans="1:9" s="121" customFormat="1" ht="39">
      <c r="A361" s="119">
        <v>360</v>
      </c>
      <c r="B361" s="120" t="e">
        <f>VLOOKUP($C361,登録企業台帳!$A$2:$M$557,14,)</f>
        <v>#REF!</v>
      </c>
      <c r="C361" s="122" t="str">
        <f>登録企業台帳!A311</f>
        <v>有限会社山田産業</v>
      </c>
      <c r="D361" s="120" t="str">
        <f>VLOOKUP($C361,登録企業台帳!$A$2:$M$557,4,)</f>
        <v>719-3506</v>
      </c>
      <c r="E361" s="120" t="e">
        <f>VLOOKUP($C361,登録企業台帳!$A$2:$M$557,18,)</f>
        <v>#REF!</v>
      </c>
      <c r="F361" s="127" t="e">
        <f>VLOOKUP($C361,登録企業台帳!$A$2:$M$557,15,)</f>
        <v>#REF!</v>
      </c>
      <c r="G361" s="128" t="e">
        <f>VLOOKUP($C361,登録企業台帳!$A$2:$M$557,19,)</f>
        <v>#REF!</v>
      </c>
      <c r="H361" s="128" t="e">
        <f>IF(VLOOKUP($C361,登録企業台帳!$A$2:$M$557,29,)=0,"",VLOOKUP($C361,登録企業台帳!$A$2:$M$557,29,))</f>
        <v>#REF!</v>
      </c>
      <c r="I361" s="127" t="e">
        <f>IF(VLOOKUP($C361,登録企業台帳!$A$2:$M$557,17,)=0,"",VLOOKUP($C361,登録企業台帳!$A$2:$M$557,17,))</f>
        <v>#REF!</v>
      </c>
    </row>
    <row r="362" spans="1:9" s="121" customFormat="1">
      <c r="A362" s="119">
        <v>361</v>
      </c>
      <c r="B362" s="120" t="e">
        <f>VLOOKUP($C362,登録企業台帳!$A$2:$M$557,14,)</f>
        <v>#REF!</v>
      </c>
      <c r="C362" s="122" t="e">
        <f>登録企業台帳!#REF!</f>
        <v>#REF!</v>
      </c>
      <c r="D362" s="120" t="e">
        <f>VLOOKUP($C362,登録企業台帳!$A$2:$M$557,4,)</f>
        <v>#REF!</v>
      </c>
      <c r="E362" s="120" t="e">
        <f>VLOOKUP($C362,登録企業台帳!$A$2:$M$557,18,)</f>
        <v>#REF!</v>
      </c>
      <c r="F362" s="127" t="e">
        <f>VLOOKUP($C362,登録企業台帳!$A$2:$M$557,15,)</f>
        <v>#REF!</v>
      </c>
      <c r="G362" s="128" t="e">
        <f>VLOOKUP($C362,登録企業台帳!$A$2:$M$557,19,)</f>
        <v>#REF!</v>
      </c>
      <c r="H362" s="128" t="e">
        <f>IF(VLOOKUP($C362,登録企業台帳!$A$2:$M$557,29,)=0,"",VLOOKUP($C362,登録企業台帳!$A$2:$M$557,29,))</f>
        <v>#REF!</v>
      </c>
      <c r="I362" s="127" t="e">
        <f>IF(VLOOKUP($C362,登録企業台帳!$A$2:$M$557,17,)=0,"",VLOOKUP($C362,登録企業台帳!$A$2:$M$557,17,))</f>
        <v>#REF!</v>
      </c>
    </row>
    <row r="363" spans="1:9" s="121" customFormat="1" ht="65">
      <c r="A363" s="119">
        <v>362</v>
      </c>
      <c r="B363" s="120" t="e">
        <f>VLOOKUP($C363,登録企業台帳!$A$2:$M$557,14,)</f>
        <v>#REF!</v>
      </c>
      <c r="C363" s="122" t="str">
        <f>登録企業台帳!A312</f>
        <v>株式会社山陽オカムラ</v>
      </c>
      <c r="D363" s="120" t="str">
        <f>VLOOKUP($C363,登録企業台帳!$A$2:$M$557,4,)</f>
        <v>716-0009</v>
      </c>
      <c r="E363" s="120" t="e">
        <f>VLOOKUP($C363,登録企業台帳!$A$2:$M$557,18,)</f>
        <v>#REF!</v>
      </c>
      <c r="F363" s="127" t="e">
        <f>VLOOKUP($C363,登録企業台帳!$A$2:$M$557,15,)</f>
        <v>#REF!</v>
      </c>
      <c r="G363" s="128" t="e">
        <f>VLOOKUP($C363,登録企業台帳!$A$2:$M$557,19,)</f>
        <v>#REF!</v>
      </c>
      <c r="H363" s="128" t="e">
        <f>IF(VLOOKUP($C363,登録企業台帳!$A$2:$M$557,29,)=0,"",VLOOKUP($C363,登録企業台帳!$A$2:$M$557,29,))</f>
        <v>#REF!</v>
      </c>
      <c r="I363" s="127" t="e">
        <f>IF(VLOOKUP($C363,登録企業台帳!$A$2:$M$557,17,)=0,"",VLOOKUP($C363,登録企業台帳!$A$2:$M$557,17,))</f>
        <v>#REF!</v>
      </c>
    </row>
    <row r="364" spans="1:9" s="121" customFormat="1" ht="39">
      <c r="A364" s="119">
        <v>363</v>
      </c>
      <c r="B364" s="120" t="e">
        <f>VLOOKUP($C364,登録企業台帳!$A$2:$M$557,14,)</f>
        <v>#REF!</v>
      </c>
      <c r="C364" s="122" t="str">
        <f>登録企業台帳!A313</f>
        <v>生熊石油株式会社</v>
      </c>
      <c r="D364" s="120" t="str">
        <f>VLOOKUP($C364,登録企業台帳!$A$2:$M$557,4,)</f>
        <v>719-3701</v>
      </c>
      <c r="E364" s="120" t="e">
        <f>VLOOKUP($C364,登録企業台帳!$A$2:$M$557,18,)</f>
        <v>#REF!</v>
      </c>
      <c r="F364" s="127" t="e">
        <f>VLOOKUP($C364,登録企業台帳!$A$2:$M$557,15,)</f>
        <v>#REF!</v>
      </c>
      <c r="G364" s="128" t="e">
        <f>VLOOKUP($C364,登録企業台帳!$A$2:$M$557,19,)</f>
        <v>#REF!</v>
      </c>
      <c r="H364" s="128" t="e">
        <f>IF(VLOOKUP($C364,登録企業台帳!$A$2:$M$557,29,)=0,"",VLOOKUP($C364,登録企業台帳!$A$2:$M$557,29,))</f>
        <v>#REF!</v>
      </c>
      <c r="I364" s="127" t="e">
        <f>IF(VLOOKUP($C364,登録企業台帳!$A$2:$M$557,17,)=0,"",VLOOKUP($C364,登録企業台帳!$A$2:$M$557,17,))</f>
        <v>#REF!</v>
      </c>
    </row>
    <row r="365" spans="1:9" s="121" customFormat="1" ht="52">
      <c r="A365" s="119">
        <v>364</v>
      </c>
      <c r="B365" s="120" t="e">
        <f>VLOOKUP($C365,登録企業台帳!$A$2:$M$557,14,)</f>
        <v>#REF!</v>
      </c>
      <c r="C365" s="122" t="str">
        <f>登録企業台帳!A314</f>
        <v>株式会社安達建設</v>
      </c>
      <c r="D365" s="120" t="str">
        <f>VLOOKUP($C365,登録企業台帳!$A$2:$M$557,4,)</f>
        <v>719-3503</v>
      </c>
      <c r="E365" s="120" t="e">
        <f>VLOOKUP($C365,登録企業台帳!$A$2:$M$557,18,)</f>
        <v>#REF!</v>
      </c>
      <c r="F365" s="127" t="e">
        <f>VLOOKUP($C365,登録企業台帳!$A$2:$M$557,15,)</f>
        <v>#REF!</v>
      </c>
      <c r="G365" s="128" t="e">
        <f>VLOOKUP($C365,登録企業台帳!$A$2:$M$557,19,)</f>
        <v>#REF!</v>
      </c>
      <c r="H365" s="128" t="e">
        <f>IF(VLOOKUP($C365,登録企業台帳!$A$2:$M$557,29,)=0,"",VLOOKUP($C365,登録企業台帳!$A$2:$M$557,29,))</f>
        <v>#REF!</v>
      </c>
      <c r="I365" s="127" t="e">
        <f>IF(VLOOKUP($C365,登録企業台帳!$A$2:$M$557,17,)=0,"",VLOOKUP($C365,登録企業台帳!$A$2:$M$557,17,))</f>
        <v>#REF!</v>
      </c>
    </row>
    <row r="366" spans="1:9" s="121" customFormat="1" ht="39">
      <c r="A366" s="119">
        <v>365</v>
      </c>
      <c r="B366" s="120" t="e">
        <f>VLOOKUP($C366,登録企業台帳!$A$2:$M$557,14,)</f>
        <v>#REF!</v>
      </c>
      <c r="C366" s="122" t="str">
        <f>登録企業台帳!A315</f>
        <v>社会福祉法人やすらぎ福祉会</v>
      </c>
      <c r="D366" s="120" t="str">
        <f>VLOOKUP($C366,登録企業台帳!$A$2:$M$557,4,)</f>
        <v>700-0043</v>
      </c>
      <c r="E366" s="120" t="e">
        <f>VLOOKUP($C366,登録企業台帳!$A$2:$M$557,18,)</f>
        <v>#REF!</v>
      </c>
      <c r="F366" s="127" t="e">
        <f>VLOOKUP($C366,登録企業台帳!$A$2:$M$557,15,)</f>
        <v>#REF!</v>
      </c>
      <c r="G366" s="128" t="e">
        <f>VLOOKUP($C366,登録企業台帳!$A$2:$M$557,19,)</f>
        <v>#REF!</v>
      </c>
      <c r="H366" s="128" t="e">
        <f>IF(VLOOKUP($C366,登録企業台帳!$A$2:$M$557,29,)=0,"",VLOOKUP($C366,登録企業台帳!$A$2:$M$557,29,))</f>
        <v>#REF!</v>
      </c>
      <c r="I366" s="127" t="e">
        <f>IF(VLOOKUP($C366,登録企業台帳!$A$2:$M$557,17,)=0,"",VLOOKUP($C366,登録企業台帳!$A$2:$M$557,17,))</f>
        <v>#REF!</v>
      </c>
    </row>
    <row r="367" spans="1:9" s="121" customFormat="1" ht="26">
      <c r="A367" s="119">
        <v>366</v>
      </c>
      <c r="B367" s="120" t="e">
        <f>VLOOKUP($C367,登録企業台帳!$A$2:$M$557,14,)</f>
        <v>#REF!</v>
      </c>
      <c r="C367" s="122" t="str">
        <f>登録企業台帳!A316</f>
        <v>日笠商事株式会社</v>
      </c>
      <c r="D367" s="120" t="str">
        <f>VLOOKUP($C367,登録企業台帳!$A$2:$M$557,4,)</f>
        <v>708-0016</v>
      </c>
      <c r="E367" s="120" t="e">
        <f>VLOOKUP($C367,登録企業台帳!$A$2:$M$557,18,)</f>
        <v>#REF!</v>
      </c>
      <c r="F367" s="127" t="e">
        <f>VLOOKUP($C367,登録企業台帳!$A$2:$M$557,15,)</f>
        <v>#REF!</v>
      </c>
      <c r="G367" s="128" t="e">
        <f>VLOOKUP($C367,登録企業台帳!$A$2:$M$557,19,)</f>
        <v>#REF!</v>
      </c>
      <c r="H367" s="128" t="e">
        <f>IF(VLOOKUP($C367,登録企業台帳!$A$2:$M$557,29,)=0,"",VLOOKUP($C367,登録企業台帳!$A$2:$M$557,29,))</f>
        <v>#REF!</v>
      </c>
      <c r="I367" s="127" t="e">
        <f>IF(VLOOKUP($C367,登録企業台帳!$A$2:$M$557,17,)=0,"",VLOOKUP($C367,登録企業台帳!$A$2:$M$557,17,))</f>
        <v>#REF!</v>
      </c>
    </row>
    <row r="368" spans="1:9" s="121" customFormat="1" ht="26">
      <c r="A368" s="119">
        <v>367</v>
      </c>
      <c r="B368" s="120" t="e">
        <f>VLOOKUP($C368,登録企業台帳!$A$2:$M$557,14,)</f>
        <v>#REF!</v>
      </c>
      <c r="C368" s="122" t="str">
        <f>登録企業台帳!A317</f>
        <v>カーツ株式会社</v>
      </c>
      <c r="D368" s="120" t="str">
        <f>VLOOKUP($C368,登録企業台帳!$A$2:$M$557,4,)</f>
        <v>704-8588</v>
      </c>
      <c r="E368" s="120" t="e">
        <f>VLOOKUP($C368,登録企業台帳!$A$2:$M$557,18,)</f>
        <v>#REF!</v>
      </c>
      <c r="F368" s="127" t="e">
        <f>VLOOKUP($C368,登録企業台帳!$A$2:$M$557,15,)</f>
        <v>#REF!</v>
      </c>
      <c r="G368" s="128" t="e">
        <f>VLOOKUP($C368,登録企業台帳!$A$2:$M$557,19,)</f>
        <v>#REF!</v>
      </c>
      <c r="H368" s="128" t="e">
        <f>IF(VLOOKUP($C368,登録企業台帳!$A$2:$M$557,29,)=0,"",VLOOKUP($C368,登録企業台帳!$A$2:$M$557,29,))</f>
        <v>#REF!</v>
      </c>
      <c r="I368" s="127" t="e">
        <f>IF(VLOOKUP($C368,登録企業台帳!$A$2:$M$557,17,)=0,"",VLOOKUP($C368,登録企業台帳!$A$2:$M$557,17,))</f>
        <v>#REF!</v>
      </c>
    </row>
    <row r="369" spans="1:9" s="121" customFormat="1" ht="52">
      <c r="A369" s="119">
        <v>368</v>
      </c>
      <c r="B369" s="120" t="e">
        <f>VLOOKUP($C369,登録企業台帳!$A$2:$M$557,14,)</f>
        <v>#REF!</v>
      </c>
      <c r="C369" s="122" t="str">
        <f>登録企業台帳!A318</f>
        <v>株式会社JA岡山</v>
      </c>
      <c r="D369" s="120" t="str">
        <f>VLOOKUP($C369,登録企業台帳!$A$2:$M$557,4,)</f>
        <v>704-8191</v>
      </c>
      <c r="E369" s="120" t="e">
        <f>VLOOKUP($C369,登録企業台帳!$A$2:$M$557,18,)</f>
        <v>#REF!</v>
      </c>
      <c r="F369" s="127" t="e">
        <f>VLOOKUP($C369,登録企業台帳!$A$2:$M$557,15,)</f>
        <v>#REF!</v>
      </c>
      <c r="G369" s="128" t="e">
        <f>VLOOKUP($C369,登録企業台帳!$A$2:$M$557,19,)</f>
        <v>#REF!</v>
      </c>
      <c r="H369" s="128" t="e">
        <f>IF(VLOOKUP($C369,登録企業台帳!$A$2:$M$557,29,)=0,"",VLOOKUP($C369,登録企業台帳!$A$2:$M$557,29,))</f>
        <v>#REF!</v>
      </c>
      <c r="I369" s="127" t="e">
        <f>IF(VLOOKUP($C369,登録企業台帳!$A$2:$M$557,17,)=0,"",VLOOKUP($C369,登録企業台帳!$A$2:$M$557,17,))</f>
        <v>#REF!</v>
      </c>
    </row>
    <row r="370" spans="1:9" s="121" customFormat="1" ht="39">
      <c r="A370" s="119">
        <v>369</v>
      </c>
      <c r="B370" s="120" t="e">
        <f>VLOOKUP($C370,登録企業台帳!$A$2:$M$557,14,)</f>
        <v>#REF!</v>
      </c>
      <c r="C370" s="122" t="str">
        <f>登録企業台帳!A319</f>
        <v>一般財団法人共愛会</v>
      </c>
      <c r="D370" s="120" t="str">
        <f>VLOOKUP($C370,登録企業台帳!$A$2:$M$557,4,)</f>
        <v>708-0322</v>
      </c>
      <c r="E370" s="120" t="e">
        <f>VLOOKUP($C370,登録企業台帳!$A$2:$M$557,18,)</f>
        <v>#REF!</v>
      </c>
      <c r="F370" s="127" t="e">
        <f>VLOOKUP($C370,登録企業台帳!$A$2:$M$557,15,)</f>
        <v>#REF!</v>
      </c>
      <c r="G370" s="128" t="e">
        <f>VLOOKUP($C370,登録企業台帳!$A$2:$M$557,19,)</f>
        <v>#REF!</v>
      </c>
      <c r="H370" s="128" t="e">
        <f>IF(VLOOKUP($C370,登録企業台帳!$A$2:$M$557,29,)=0,"",VLOOKUP($C370,登録企業台帳!$A$2:$M$557,29,))</f>
        <v>#REF!</v>
      </c>
      <c r="I370" s="127" t="e">
        <f>IF(VLOOKUP($C370,登録企業台帳!$A$2:$M$557,17,)=0,"",VLOOKUP($C370,登録企業台帳!$A$2:$M$557,17,))</f>
        <v>#REF!</v>
      </c>
    </row>
    <row r="371" spans="1:9" s="121" customFormat="1">
      <c r="A371" s="119">
        <v>370</v>
      </c>
      <c r="B371" s="120" t="e">
        <f>VLOOKUP($C371,登録企業台帳!$A$2:$M$557,14,)</f>
        <v>#REF!</v>
      </c>
      <c r="C371" s="122" t="str">
        <f>登録企業台帳!A320</f>
        <v>医療法人弘友会</v>
      </c>
      <c r="D371" s="120" t="str">
        <f>VLOOKUP($C371,登録企業台帳!$A$2:$M$557,4,)</f>
        <v>719-1155</v>
      </c>
      <c r="E371" s="120" t="e">
        <f>VLOOKUP($C371,登録企業台帳!$A$2:$M$557,18,)</f>
        <v>#REF!</v>
      </c>
      <c r="F371" s="127" t="e">
        <f>VLOOKUP($C371,登録企業台帳!$A$2:$M$557,15,)</f>
        <v>#REF!</v>
      </c>
      <c r="G371" s="128" t="e">
        <f>VLOOKUP($C371,登録企業台帳!$A$2:$M$557,19,)</f>
        <v>#REF!</v>
      </c>
      <c r="H371" s="128" t="e">
        <f>IF(VLOOKUP($C371,登録企業台帳!$A$2:$M$557,29,)=0,"",VLOOKUP($C371,登録企業台帳!$A$2:$M$557,29,))</f>
        <v>#REF!</v>
      </c>
      <c r="I371" s="127" t="e">
        <f>IF(VLOOKUP($C371,登録企業台帳!$A$2:$M$557,17,)=0,"",VLOOKUP($C371,登録企業台帳!$A$2:$M$557,17,))</f>
        <v>#REF!</v>
      </c>
    </row>
    <row r="372" spans="1:9" s="121" customFormat="1" ht="39">
      <c r="A372" s="119">
        <v>371</v>
      </c>
      <c r="B372" s="120" t="e">
        <f>VLOOKUP($C372,登録企業台帳!$A$2:$M$557,14,)</f>
        <v>#REF!</v>
      </c>
      <c r="C372" s="122" t="str">
        <f>登録企業台帳!A321</f>
        <v>人形峠原子力産業株式会社</v>
      </c>
      <c r="D372" s="120" t="str">
        <f>VLOOKUP($C372,登録企業台帳!$A$2:$M$557,4,)</f>
        <v>708-0601</v>
      </c>
      <c r="E372" s="120" t="e">
        <f>VLOOKUP($C372,登録企業台帳!$A$2:$M$557,18,)</f>
        <v>#REF!</v>
      </c>
      <c r="F372" s="127" t="e">
        <f>VLOOKUP($C372,登録企業台帳!$A$2:$M$557,15,)</f>
        <v>#REF!</v>
      </c>
      <c r="G372" s="128" t="e">
        <f>VLOOKUP($C372,登録企業台帳!$A$2:$M$557,19,)</f>
        <v>#REF!</v>
      </c>
      <c r="H372" s="128" t="e">
        <f>IF(VLOOKUP($C372,登録企業台帳!$A$2:$M$557,29,)=0,"",VLOOKUP($C372,登録企業台帳!$A$2:$M$557,29,))</f>
        <v>#REF!</v>
      </c>
      <c r="I372" s="127" t="e">
        <f>IF(VLOOKUP($C372,登録企業台帳!$A$2:$M$557,17,)=0,"",VLOOKUP($C372,登録企業台帳!$A$2:$M$557,17,))</f>
        <v>#REF!</v>
      </c>
    </row>
    <row r="373" spans="1:9" s="121" customFormat="1" ht="52">
      <c r="A373" s="119">
        <v>372</v>
      </c>
      <c r="B373" s="120" t="e">
        <f>VLOOKUP($C373,登録企業台帳!$A$2:$M$557,14,)</f>
        <v>#REF!</v>
      </c>
      <c r="C373" s="122" t="str">
        <f>登録企業台帳!A322</f>
        <v>社会医療法人盛全会</v>
      </c>
      <c r="D373" s="120" t="str">
        <f>VLOOKUP($C373,登録企業台帳!$A$2:$M$557,4,)</f>
        <v xml:space="preserve">704-8192 </v>
      </c>
      <c r="E373" s="120" t="e">
        <f>VLOOKUP($C373,登録企業台帳!$A$2:$M$557,18,)</f>
        <v>#REF!</v>
      </c>
      <c r="F373" s="127" t="e">
        <f>VLOOKUP($C373,登録企業台帳!$A$2:$M$557,15,)</f>
        <v>#REF!</v>
      </c>
      <c r="G373" s="128" t="e">
        <f>VLOOKUP($C373,登録企業台帳!$A$2:$M$557,19,)</f>
        <v>#REF!</v>
      </c>
      <c r="H373" s="128" t="e">
        <f>IF(VLOOKUP($C373,登録企業台帳!$A$2:$M$557,29,)=0,"",VLOOKUP($C373,登録企業台帳!$A$2:$M$557,29,))</f>
        <v>#REF!</v>
      </c>
      <c r="I373" s="127" t="e">
        <f>IF(VLOOKUP($C373,登録企業台帳!$A$2:$M$557,17,)=0,"",VLOOKUP($C373,登録企業台帳!$A$2:$M$557,17,))</f>
        <v>#REF!</v>
      </c>
    </row>
    <row r="374" spans="1:9" s="121" customFormat="1" ht="52">
      <c r="A374" s="119">
        <v>373</v>
      </c>
      <c r="B374" s="120" t="e">
        <f>VLOOKUP($C374,登録企業台帳!$A$2:$M$557,14,)</f>
        <v>#REF!</v>
      </c>
      <c r="C374" s="122" t="str">
        <f>登録企業台帳!A323</f>
        <v>医療法人慶真会　大杉病院</v>
      </c>
      <c r="D374" s="120" t="str">
        <f>VLOOKUP($C374,登録企業台帳!$A$2:$M$557,4,)</f>
        <v>716-0028</v>
      </c>
      <c r="E374" s="120" t="e">
        <f>VLOOKUP($C374,登録企業台帳!$A$2:$M$557,18,)</f>
        <v>#REF!</v>
      </c>
      <c r="F374" s="127" t="e">
        <f>VLOOKUP($C374,登録企業台帳!$A$2:$M$557,15,)</f>
        <v>#REF!</v>
      </c>
      <c r="G374" s="128" t="e">
        <f>VLOOKUP($C374,登録企業台帳!$A$2:$M$557,19,)</f>
        <v>#REF!</v>
      </c>
      <c r="H374" s="128" t="e">
        <f>IF(VLOOKUP($C374,登録企業台帳!$A$2:$M$557,29,)=0,"",VLOOKUP($C374,登録企業台帳!$A$2:$M$557,29,))</f>
        <v>#REF!</v>
      </c>
      <c r="I374" s="127" t="e">
        <f>IF(VLOOKUP($C374,登録企業台帳!$A$2:$M$557,17,)=0,"",VLOOKUP($C374,登録企業台帳!$A$2:$M$557,17,))</f>
        <v>#REF!</v>
      </c>
    </row>
    <row r="375" spans="1:9" s="121" customFormat="1" ht="26">
      <c r="A375" s="119">
        <v>374</v>
      </c>
      <c r="B375" s="120" t="e">
        <f>VLOOKUP($C375,登録企業台帳!$A$2:$M$557,14,)</f>
        <v>#REF!</v>
      </c>
      <c r="C375" s="122" t="str">
        <f>登録企業台帳!A324</f>
        <v>立花容器株式会社</v>
      </c>
      <c r="D375" s="120" t="str">
        <f>VLOOKUP($C375,登録企業台帳!$A$2:$M$557,4,)</f>
        <v>714-1225</v>
      </c>
      <c r="E375" s="120" t="e">
        <f>VLOOKUP($C375,登録企業台帳!$A$2:$M$557,18,)</f>
        <v>#REF!</v>
      </c>
      <c r="F375" s="127" t="e">
        <f>VLOOKUP($C375,登録企業台帳!$A$2:$M$557,15,)</f>
        <v>#REF!</v>
      </c>
      <c r="G375" s="128" t="e">
        <f>VLOOKUP($C375,登録企業台帳!$A$2:$M$557,19,)</f>
        <v>#REF!</v>
      </c>
      <c r="H375" s="128" t="e">
        <f>IF(VLOOKUP($C375,登録企業台帳!$A$2:$M$557,29,)=0,"",VLOOKUP($C375,登録企業台帳!$A$2:$M$557,29,))</f>
        <v>#REF!</v>
      </c>
      <c r="I375" s="127" t="e">
        <f>IF(VLOOKUP($C375,登録企業台帳!$A$2:$M$557,17,)=0,"",VLOOKUP($C375,登録企業台帳!$A$2:$M$557,17,))</f>
        <v>#REF!</v>
      </c>
    </row>
    <row r="376" spans="1:9" s="121" customFormat="1" ht="26">
      <c r="A376" s="119">
        <v>375</v>
      </c>
      <c r="B376" s="120" t="e">
        <f>VLOOKUP($C376,登録企業台帳!$A$2:$M$557,14,)</f>
        <v>#REF!</v>
      </c>
      <c r="C376" s="122" t="str">
        <f>登録企業台帳!A325</f>
        <v>中島硝子工業株式会社</v>
      </c>
      <c r="D376" s="120" t="str">
        <f>VLOOKUP($C376,登録企業台帳!$A$2:$M$557,4,)</f>
        <v>715-0004</v>
      </c>
      <c r="E376" s="120" t="e">
        <f>VLOOKUP($C376,登録企業台帳!$A$2:$M$557,18,)</f>
        <v>#REF!</v>
      </c>
      <c r="F376" s="127" t="e">
        <f>VLOOKUP($C376,登録企業台帳!$A$2:$M$557,15,)</f>
        <v>#REF!</v>
      </c>
      <c r="G376" s="128" t="e">
        <f>VLOOKUP($C376,登録企業台帳!$A$2:$M$557,19,)</f>
        <v>#REF!</v>
      </c>
      <c r="H376" s="128" t="e">
        <f>IF(VLOOKUP($C376,登録企業台帳!$A$2:$M$557,29,)=0,"",VLOOKUP($C376,登録企業台帳!$A$2:$M$557,29,))</f>
        <v>#REF!</v>
      </c>
      <c r="I376" s="127" t="e">
        <f>IF(VLOOKUP($C376,登録企業台帳!$A$2:$M$557,17,)=0,"",VLOOKUP($C376,登録企業台帳!$A$2:$M$557,17,))</f>
        <v>#REF!</v>
      </c>
    </row>
    <row r="377" spans="1:9" s="121" customFormat="1" ht="26">
      <c r="A377" s="119">
        <v>376</v>
      </c>
      <c r="B377" s="120" t="e">
        <f>VLOOKUP($C377,登録企業台帳!$A$2:$M$557,14,)</f>
        <v>#REF!</v>
      </c>
      <c r="C377" s="122" t="str">
        <f>登録企業台帳!A326</f>
        <v>株式会社ワシントン</v>
      </c>
      <c r="D377" s="120" t="str">
        <f>VLOOKUP($C377,登録企業台帳!$A$2:$M$557,4,)</f>
        <v>700-0151</v>
      </c>
      <c r="E377" s="120" t="e">
        <f>VLOOKUP($C377,登録企業台帳!$A$2:$M$557,18,)</f>
        <v>#REF!</v>
      </c>
      <c r="F377" s="127" t="e">
        <f>VLOOKUP($C377,登録企業台帳!$A$2:$M$557,15,)</f>
        <v>#REF!</v>
      </c>
      <c r="G377" s="128" t="e">
        <f>VLOOKUP($C377,登録企業台帳!$A$2:$M$557,19,)</f>
        <v>#REF!</v>
      </c>
      <c r="H377" s="128" t="e">
        <f>IF(VLOOKUP($C377,登録企業台帳!$A$2:$M$557,29,)=0,"",VLOOKUP($C377,登録企業台帳!$A$2:$M$557,29,))</f>
        <v>#REF!</v>
      </c>
      <c r="I377" s="127" t="e">
        <f>IF(VLOOKUP($C377,登録企業台帳!$A$2:$M$557,17,)=0,"",VLOOKUP($C377,登録企業台帳!$A$2:$M$557,17,))</f>
        <v>#REF!</v>
      </c>
    </row>
    <row r="378" spans="1:9" s="121" customFormat="1" ht="39">
      <c r="A378" s="119">
        <v>377</v>
      </c>
      <c r="B378" s="120" t="e">
        <f>VLOOKUP($C378,登録企業台帳!$A$2:$M$557,14,)</f>
        <v>#REF!</v>
      </c>
      <c r="C378" s="122" t="str">
        <f>登録企業台帳!A327</f>
        <v>三国工業株式会社</v>
      </c>
      <c r="D378" s="120" t="str">
        <f>VLOOKUP($C378,登録企業台帳!$A$2:$M$557,4,)</f>
        <v>706-0014</v>
      </c>
      <c r="E378" s="120" t="e">
        <f>VLOOKUP($C378,登録企業台帳!$A$2:$M$557,18,)</f>
        <v>#REF!</v>
      </c>
      <c r="F378" s="127" t="e">
        <f>VLOOKUP($C378,登録企業台帳!$A$2:$M$557,15,)</f>
        <v>#REF!</v>
      </c>
      <c r="G378" s="128" t="e">
        <f>VLOOKUP($C378,登録企業台帳!$A$2:$M$557,19,)</f>
        <v>#REF!</v>
      </c>
      <c r="H378" s="128" t="e">
        <f>IF(VLOOKUP($C378,登録企業台帳!$A$2:$M$557,29,)=0,"",VLOOKUP($C378,登録企業台帳!$A$2:$M$557,29,))</f>
        <v>#REF!</v>
      </c>
      <c r="I378" s="127" t="e">
        <f>IF(VLOOKUP($C378,登録企業台帳!$A$2:$M$557,17,)=0,"",VLOOKUP($C378,登録企業台帳!$A$2:$M$557,17,))</f>
        <v>#REF!</v>
      </c>
    </row>
    <row r="379" spans="1:9" s="121" customFormat="1" ht="39">
      <c r="A379" s="119">
        <v>378</v>
      </c>
      <c r="B379" s="120" t="e">
        <f>VLOOKUP($C379,登録企業台帳!$A$2:$M$557,14,)</f>
        <v>#REF!</v>
      </c>
      <c r="C379" s="122" t="str">
        <f>登録企業台帳!A328</f>
        <v>エム・イー・エス特機 株式会社　マリン・メンテ事業部</v>
      </c>
      <c r="D379" s="120" t="str">
        <f>VLOOKUP($C379,登録企業台帳!$A$2:$M$557,4,)</f>
        <v>706-8651</v>
      </c>
      <c r="E379" s="120" t="e">
        <f>VLOOKUP($C379,登録企業台帳!$A$2:$M$557,18,)</f>
        <v>#REF!</v>
      </c>
      <c r="F379" s="127" t="e">
        <f>VLOOKUP($C379,登録企業台帳!$A$2:$M$557,15,)</f>
        <v>#REF!</v>
      </c>
      <c r="G379" s="128" t="e">
        <f>VLOOKUP($C379,登録企業台帳!$A$2:$M$557,19,)</f>
        <v>#REF!</v>
      </c>
      <c r="H379" s="128" t="e">
        <f>IF(VLOOKUP($C379,登録企業台帳!$A$2:$M$557,29,)=0,"",VLOOKUP($C379,登録企業台帳!$A$2:$M$557,29,))</f>
        <v>#REF!</v>
      </c>
      <c r="I379" s="127" t="e">
        <f>IF(VLOOKUP($C379,登録企業台帳!$A$2:$M$557,17,)=0,"",VLOOKUP($C379,登録企業台帳!$A$2:$M$557,17,))</f>
        <v>#REF!</v>
      </c>
    </row>
    <row r="380" spans="1:9" s="121" customFormat="1" ht="26">
      <c r="A380" s="119">
        <v>379</v>
      </c>
      <c r="B380" s="120" t="e">
        <f>VLOOKUP($C380,登録企業台帳!$A$2:$M$557,14,)</f>
        <v>#REF!</v>
      </c>
      <c r="C380" s="122" t="str">
        <f>登録企業台帳!A329</f>
        <v>株式会社白十字</v>
      </c>
      <c r="D380" s="120" t="str">
        <f>VLOOKUP($C380,登録企業台帳!$A$2:$M$557,4,)</f>
        <v>701-0221</v>
      </c>
      <c r="E380" s="120" t="e">
        <f>VLOOKUP($C380,登録企業台帳!$A$2:$M$557,18,)</f>
        <v>#REF!</v>
      </c>
      <c r="F380" s="127" t="e">
        <f>VLOOKUP($C380,登録企業台帳!$A$2:$M$557,15,)</f>
        <v>#REF!</v>
      </c>
      <c r="G380" s="128" t="e">
        <f>VLOOKUP($C380,登録企業台帳!$A$2:$M$557,19,)</f>
        <v>#REF!</v>
      </c>
      <c r="H380" s="128" t="e">
        <f>IF(VLOOKUP($C380,登録企業台帳!$A$2:$M$557,29,)=0,"",VLOOKUP($C380,登録企業台帳!$A$2:$M$557,29,))</f>
        <v>#REF!</v>
      </c>
      <c r="I380" s="127" t="e">
        <f>IF(VLOOKUP($C380,登録企業台帳!$A$2:$M$557,17,)=0,"",VLOOKUP($C380,登録企業台帳!$A$2:$M$557,17,))</f>
        <v>#REF!</v>
      </c>
    </row>
    <row r="381" spans="1:9" s="121" customFormat="1" ht="52">
      <c r="A381" s="119">
        <v>380</v>
      </c>
      <c r="B381" s="120" t="e">
        <f>VLOOKUP($C381,登録企業台帳!$A$2:$M$557,14,)</f>
        <v>#REF!</v>
      </c>
      <c r="C381" s="122" t="str">
        <f>登録企業台帳!A330</f>
        <v>玉野食品株式会社</v>
      </c>
      <c r="D381" s="120" t="str">
        <f>VLOOKUP($C381,登録企業台帳!$A$2:$M$557,4,)</f>
        <v>706-0011</v>
      </c>
      <c r="E381" s="120" t="e">
        <f>VLOOKUP($C381,登録企業台帳!$A$2:$M$557,18,)</f>
        <v>#REF!</v>
      </c>
      <c r="F381" s="127" t="e">
        <f>VLOOKUP($C381,登録企業台帳!$A$2:$M$557,15,)</f>
        <v>#REF!</v>
      </c>
      <c r="G381" s="128" t="e">
        <f>VLOOKUP($C381,登録企業台帳!$A$2:$M$557,19,)</f>
        <v>#REF!</v>
      </c>
      <c r="H381" s="128" t="e">
        <f>IF(VLOOKUP($C381,登録企業台帳!$A$2:$M$557,29,)=0,"",VLOOKUP($C381,登録企業台帳!$A$2:$M$557,29,))</f>
        <v>#REF!</v>
      </c>
      <c r="I381" s="127" t="e">
        <f>IF(VLOOKUP($C381,登録企業台帳!$A$2:$M$557,17,)=0,"",VLOOKUP($C381,登録企業台帳!$A$2:$M$557,17,))</f>
        <v>#REF!</v>
      </c>
    </row>
    <row r="382" spans="1:9" s="121" customFormat="1" ht="26">
      <c r="A382" s="119">
        <v>381</v>
      </c>
      <c r="B382" s="120" t="e">
        <f>VLOOKUP($C382,登録企業台帳!$A$2:$M$557,14,)</f>
        <v>#REF!</v>
      </c>
      <c r="C382" s="122" t="str">
        <f>登録企業台帳!A331</f>
        <v>玉野食品販売株式会社</v>
      </c>
      <c r="D382" s="120" t="str">
        <f>VLOOKUP($C382,登録企業台帳!$A$2:$M$557,4,)</f>
        <v>706-0011</v>
      </c>
      <c r="E382" s="120" t="e">
        <f>VLOOKUP($C382,登録企業台帳!$A$2:$M$557,18,)</f>
        <v>#REF!</v>
      </c>
      <c r="F382" s="127" t="e">
        <f>VLOOKUP($C382,登録企業台帳!$A$2:$M$557,15,)</f>
        <v>#REF!</v>
      </c>
      <c r="G382" s="128" t="e">
        <f>VLOOKUP($C382,登録企業台帳!$A$2:$M$557,19,)</f>
        <v>#REF!</v>
      </c>
      <c r="H382" s="128" t="e">
        <f>IF(VLOOKUP($C382,登録企業台帳!$A$2:$M$557,29,)=0,"",VLOOKUP($C382,登録企業台帳!$A$2:$M$557,29,))</f>
        <v>#REF!</v>
      </c>
      <c r="I382" s="127" t="e">
        <f>IF(VLOOKUP($C382,登録企業台帳!$A$2:$M$557,17,)=0,"",VLOOKUP($C382,登録企業台帳!$A$2:$M$557,17,))</f>
        <v>#REF!</v>
      </c>
    </row>
    <row r="383" spans="1:9" s="121" customFormat="1">
      <c r="A383" s="119">
        <v>382</v>
      </c>
      <c r="B383" s="120" t="e">
        <f>VLOOKUP($C383,登録企業台帳!$A$2:$M$557,14,)</f>
        <v>#REF!</v>
      </c>
      <c r="C383" s="122" t="str">
        <f>登録企業台帳!A332</f>
        <v>株式会社清風</v>
      </c>
      <c r="D383" s="120" t="str">
        <f>VLOOKUP($C383,登録企業台帳!$A$2:$M$557,4,)</f>
        <v>704-8116</v>
      </c>
      <c r="E383" s="120" t="e">
        <f>VLOOKUP($C383,登録企業台帳!$A$2:$M$557,18,)</f>
        <v>#REF!</v>
      </c>
      <c r="F383" s="127" t="e">
        <f>VLOOKUP($C383,登録企業台帳!$A$2:$M$557,15,)</f>
        <v>#REF!</v>
      </c>
      <c r="G383" s="128" t="e">
        <f>VLOOKUP($C383,登録企業台帳!$A$2:$M$557,19,)</f>
        <v>#REF!</v>
      </c>
      <c r="H383" s="128" t="e">
        <f>IF(VLOOKUP($C383,登録企業台帳!$A$2:$M$557,29,)=0,"",VLOOKUP($C383,登録企業台帳!$A$2:$M$557,29,))</f>
        <v>#REF!</v>
      </c>
      <c r="I383" s="127" t="e">
        <f>IF(VLOOKUP($C383,登録企業台帳!$A$2:$M$557,17,)=0,"",VLOOKUP($C383,登録企業台帳!$A$2:$M$557,17,))</f>
        <v>#REF!</v>
      </c>
    </row>
    <row r="384" spans="1:9" s="121" customFormat="1">
      <c r="A384" s="119">
        <v>383</v>
      </c>
      <c r="B384" s="120" t="e">
        <f>VLOOKUP($C384,登録企業台帳!$A$2:$M$557,14,)</f>
        <v>#REF!</v>
      </c>
      <c r="C384" s="122" t="str">
        <f>登録企業台帳!A333</f>
        <v>有限会社機創</v>
      </c>
      <c r="D384" s="120" t="str">
        <f>VLOOKUP($C384,登録企業台帳!$A$2:$M$557,4,)</f>
        <v>702-8002</v>
      </c>
      <c r="E384" s="120" t="e">
        <f>VLOOKUP($C384,登録企業台帳!$A$2:$M$557,18,)</f>
        <v>#REF!</v>
      </c>
      <c r="F384" s="127" t="e">
        <f>VLOOKUP($C384,登録企業台帳!$A$2:$M$557,15,)</f>
        <v>#REF!</v>
      </c>
      <c r="G384" s="128" t="e">
        <f>VLOOKUP($C384,登録企業台帳!$A$2:$M$557,19,)</f>
        <v>#REF!</v>
      </c>
      <c r="H384" s="128" t="e">
        <f>IF(VLOOKUP($C384,登録企業台帳!$A$2:$M$557,29,)=0,"",VLOOKUP($C384,登録企業台帳!$A$2:$M$557,29,))</f>
        <v>#REF!</v>
      </c>
      <c r="I384" s="127" t="e">
        <f>IF(VLOOKUP($C384,登録企業台帳!$A$2:$M$557,17,)=0,"",VLOOKUP($C384,登録企業台帳!$A$2:$M$557,17,))</f>
        <v>#REF!</v>
      </c>
    </row>
    <row r="385" spans="1:9" s="121" customFormat="1" ht="26">
      <c r="A385" s="119">
        <v>384</v>
      </c>
      <c r="B385" s="120" t="e">
        <f>VLOOKUP($C385,登録企業台帳!$A$2:$M$557,14,)</f>
        <v>#REF!</v>
      </c>
      <c r="C385" s="122" t="e">
        <f>#REF!</f>
        <v>#REF!</v>
      </c>
      <c r="D385" s="120" t="e">
        <f>VLOOKUP($C385,登録企業台帳!$A$2:$M$557,4,)</f>
        <v>#REF!</v>
      </c>
      <c r="E385" s="120" t="e">
        <f>VLOOKUP($C385,登録企業台帳!$A$2:$M$557,18,)</f>
        <v>#REF!</v>
      </c>
      <c r="F385" s="127" t="e">
        <f>VLOOKUP($C385,登録企業台帳!$A$2:$M$557,15,)</f>
        <v>#REF!</v>
      </c>
      <c r="G385" s="128" t="e">
        <f>VLOOKUP($C385,登録企業台帳!$A$2:$M$557,19,)</f>
        <v>#REF!</v>
      </c>
      <c r="H385" s="128" t="e">
        <f>IF(VLOOKUP($C385,登録企業台帳!$A$2:$M$557,29,)=0,"",VLOOKUP($C385,登録企業台帳!$A$2:$M$557,29,))</f>
        <v>#REF!</v>
      </c>
      <c r="I385" s="127" t="e">
        <f>IF(VLOOKUP($C385,登録企業台帳!$A$2:$M$557,17,)=0,"",VLOOKUP($C385,登録企業台帳!$A$2:$M$557,17,))</f>
        <v>#REF!</v>
      </c>
    </row>
    <row r="386" spans="1:9" s="121" customFormat="1" ht="39">
      <c r="A386" s="119">
        <v>385</v>
      </c>
      <c r="B386" s="120" t="e">
        <f>VLOOKUP($C386,登録企業台帳!$A$2:$M$557,14,)</f>
        <v>#REF!</v>
      </c>
      <c r="C386" s="122" t="str">
        <f>登録企業台帳!A334</f>
        <v>医療法人社団恵風会　宮本整形外科病院</v>
      </c>
      <c r="D386" s="120" t="str">
        <f>VLOOKUP($C386,登録企業台帳!$A$2:$M$557,4,)</f>
        <v>703-8236</v>
      </c>
      <c r="E386" s="120" t="e">
        <f>VLOOKUP($C386,登録企業台帳!$A$2:$M$557,18,)</f>
        <v>#REF!</v>
      </c>
      <c r="F386" s="127" t="e">
        <f>VLOOKUP($C386,登録企業台帳!$A$2:$M$557,15,)</f>
        <v>#REF!</v>
      </c>
      <c r="G386" s="128" t="e">
        <f>VLOOKUP($C386,登録企業台帳!$A$2:$M$557,19,)</f>
        <v>#REF!</v>
      </c>
      <c r="H386" s="128" t="e">
        <f>IF(VLOOKUP($C386,登録企業台帳!$A$2:$M$557,29,)=0,"",VLOOKUP($C386,登録企業台帳!$A$2:$M$557,29,))</f>
        <v>#REF!</v>
      </c>
      <c r="I386" s="127" t="e">
        <f>IF(VLOOKUP($C386,登録企業台帳!$A$2:$M$557,17,)=0,"",VLOOKUP($C386,登録企業台帳!$A$2:$M$557,17,))</f>
        <v>#REF!</v>
      </c>
    </row>
    <row r="387" spans="1:9" s="121" customFormat="1" ht="26">
      <c r="A387" s="119">
        <v>386</v>
      </c>
      <c r="B387" s="120" t="e">
        <f>VLOOKUP($C387,登録企業台帳!$A$2:$M$557,14,)</f>
        <v>#REF!</v>
      </c>
      <c r="C387" s="122" t="str">
        <f>登録企業台帳!A335</f>
        <v>株式会社福岡ソノリク岡山支社</v>
      </c>
      <c r="D387" s="120" t="str">
        <f>VLOOKUP($C387,登録企業台帳!$A$2:$M$557,4,)</f>
        <v>711-0935</v>
      </c>
      <c r="E387" s="120" t="e">
        <f>VLOOKUP($C387,登録企業台帳!$A$2:$M$557,18,)</f>
        <v>#REF!</v>
      </c>
      <c r="F387" s="127" t="e">
        <f>VLOOKUP($C387,登録企業台帳!$A$2:$M$557,15,)</f>
        <v>#REF!</v>
      </c>
      <c r="G387" s="128" t="e">
        <f>VLOOKUP($C387,登録企業台帳!$A$2:$M$557,19,)</f>
        <v>#REF!</v>
      </c>
      <c r="H387" s="128" t="e">
        <f>IF(VLOOKUP($C387,登録企業台帳!$A$2:$M$557,29,)=0,"",VLOOKUP($C387,登録企業台帳!$A$2:$M$557,29,))</f>
        <v>#REF!</v>
      </c>
      <c r="I387" s="127" t="e">
        <f>IF(VLOOKUP($C387,登録企業台帳!$A$2:$M$557,17,)=0,"",VLOOKUP($C387,登録企業台帳!$A$2:$M$557,17,))</f>
        <v>#REF!</v>
      </c>
    </row>
    <row r="388" spans="1:9" s="121" customFormat="1" ht="52">
      <c r="A388" s="119">
        <v>387</v>
      </c>
      <c r="B388" s="120" t="e">
        <f>VLOOKUP($C388,登録企業台帳!$A$2:$M$557,14,)</f>
        <v>#REF!</v>
      </c>
      <c r="C388" s="122" t="str">
        <f>登録企業台帳!A336</f>
        <v>医療法人社団　良友会</v>
      </c>
      <c r="D388" s="120" t="str">
        <f>VLOOKUP($C388,登録企業台帳!$A$2:$M$557,4,)</f>
        <v>702-8006</v>
      </c>
      <c r="E388" s="120" t="e">
        <f>VLOOKUP($C388,登録企業台帳!$A$2:$M$557,18,)</f>
        <v>#REF!</v>
      </c>
      <c r="F388" s="127" t="e">
        <f>VLOOKUP($C388,登録企業台帳!$A$2:$M$557,15,)</f>
        <v>#REF!</v>
      </c>
      <c r="G388" s="128" t="e">
        <f>VLOOKUP($C388,登録企業台帳!$A$2:$M$557,19,)</f>
        <v>#REF!</v>
      </c>
      <c r="H388" s="128" t="e">
        <f>IF(VLOOKUP($C388,登録企業台帳!$A$2:$M$557,29,)=0,"",VLOOKUP($C388,登録企業台帳!$A$2:$M$557,29,))</f>
        <v>#REF!</v>
      </c>
      <c r="I388" s="131" t="s">
        <v>2014</v>
      </c>
    </row>
    <row r="389" spans="1:9" s="121" customFormat="1" ht="52">
      <c r="A389" s="119">
        <v>388</v>
      </c>
      <c r="B389" s="120" t="e">
        <f>VLOOKUP($C389,登録企業台帳!$A$2:$M$557,14,)</f>
        <v>#REF!</v>
      </c>
      <c r="C389" s="122" t="str">
        <f>登録企業台帳!A337</f>
        <v>公益財団法人岡山県環境保全事業団</v>
      </c>
      <c r="D389" s="120" t="str">
        <f>VLOOKUP($C389,登録企業台帳!$A$2:$M$557,4,)</f>
        <v>701-0212</v>
      </c>
      <c r="E389" s="120" t="e">
        <f>VLOOKUP($C389,登録企業台帳!$A$2:$M$557,18,)</f>
        <v>#REF!</v>
      </c>
      <c r="F389" s="127" t="e">
        <f>VLOOKUP($C389,登録企業台帳!$A$2:$M$557,15,)</f>
        <v>#REF!</v>
      </c>
      <c r="G389" s="128" t="e">
        <f>VLOOKUP($C389,登録企業台帳!$A$2:$M$557,19,)</f>
        <v>#REF!</v>
      </c>
      <c r="H389" s="128" t="e">
        <f>IF(VLOOKUP($C389,登録企業台帳!$A$2:$M$557,29,)=0,"",VLOOKUP($C389,登録企業台帳!$A$2:$M$557,29,))</f>
        <v>#REF!</v>
      </c>
      <c r="I389" s="127" t="e">
        <f>IF(VLOOKUP($C389,登録企業台帳!$A$2:$M$557,17,)=0,"",VLOOKUP($C389,登録企業台帳!$A$2:$M$557,17,))</f>
        <v>#REF!</v>
      </c>
    </row>
    <row r="390" spans="1:9" s="121" customFormat="1" ht="39">
      <c r="A390" s="119">
        <v>389</v>
      </c>
      <c r="B390" s="120" t="e">
        <f>VLOOKUP($C390,登録企業台帳!$A$2:$M$557,14,)</f>
        <v>#REF!</v>
      </c>
      <c r="C390" s="122" t="str">
        <f>登録企業台帳!A338</f>
        <v>株式会社ライフプランニング</v>
      </c>
      <c r="D390" s="120" t="str">
        <f>VLOOKUP($C390,登録企業台帳!$A$2:$M$557,4,)</f>
        <v>702-8001</v>
      </c>
      <c r="E390" s="120" t="e">
        <f>VLOOKUP($C390,登録企業台帳!$A$2:$M$557,18,)</f>
        <v>#REF!</v>
      </c>
      <c r="F390" s="127" t="e">
        <f>VLOOKUP($C390,登録企業台帳!$A$2:$M$557,15,)</f>
        <v>#REF!</v>
      </c>
      <c r="G390" s="128" t="e">
        <f>VLOOKUP($C390,登録企業台帳!$A$2:$M$557,19,)</f>
        <v>#REF!</v>
      </c>
      <c r="H390" s="128" t="e">
        <f>IF(VLOOKUP($C390,登録企業台帳!$A$2:$M$557,29,)=0,"",VLOOKUP($C390,登録企業台帳!$A$2:$M$557,29,))</f>
        <v>#REF!</v>
      </c>
      <c r="I390" s="127" t="e">
        <f>IF(VLOOKUP($C390,登録企業台帳!$A$2:$M$557,17,)=0,"",VLOOKUP($C390,登録企業台帳!$A$2:$M$557,17,))</f>
        <v>#REF!</v>
      </c>
    </row>
    <row r="391" spans="1:9" s="121" customFormat="1" ht="26">
      <c r="A391" s="119">
        <v>390</v>
      </c>
      <c r="B391" s="120" t="e">
        <f>VLOOKUP($C391,登録企業台帳!$A$2:$M$557,14,)</f>
        <v>#REF!</v>
      </c>
      <c r="C391" s="122" t="str">
        <f>登録企業台帳!A339</f>
        <v>特別養護老人ホームいこい荘</v>
      </c>
      <c r="D391" s="120" t="str">
        <f>VLOOKUP($C391,登録企業台帳!$A$2:$M$557,4,)</f>
        <v>706-0151</v>
      </c>
      <c r="E391" s="120" t="e">
        <f>VLOOKUP($C391,登録企業台帳!$A$2:$M$557,18,)</f>
        <v>#REF!</v>
      </c>
      <c r="F391" s="127" t="e">
        <f>VLOOKUP($C391,登録企業台帳!$A$2:$M$557,15,)</f>
        <v>#REF!</v>
      </c>
      <c r="G391" s="128" t="e">
        <f>VLOOKUP($C391,登録企業台帳!$A$2:$M$557,19,)</f>
        <v>#REF!</v>
      </c>
      <c r="H391" s="128" t="e">
        <f>IF(VLOOKUP($C391,登録企業台帳!$A$2:$M$557,29,)=0,"",VLOOKUP($C391,登録企業台帳!$A$2:$M$557,29,))</f>
        <v>#REF!</v>
      </c>
      <c r="I391" s="127" t="e">
        <f>IF(VLOOKUP($C391,登録企業台帳!$A$2:$M$557,17,)=0,"",VLOOKUP($C391,登録企業台帳!$A$2:$M$557,17,))</f>
        <v>#REF!</v>
      </c>
    </row>
    <row r="392" spans="1:9" s="121" customFormat="1" ht="26">
      <c r="A392" s="119">
        <v>391</v>
      </c>
      <c r="B392" s="120" t="e">
        <f>VLOOKUP($C392,登録企業台帳!$A$2:$M$557,14,)</f>
        <v>#REF!</v>
      </c>
      <c r="C392" s="122" t="str">
        <f>登録企業台帳!A340</f>
        <v>株式会社エフピコ笠岡</v>
      </c>
      <c r="D392" s="120" t="str">
        <f>VLOOKUP($C392,登録企業台帳!$A$2:$M$557,4,)</f>
        <v>714-0066</v>
      </c>
      <c r="E392" s="120" t="e">
        <f>VLOOKUP($C392,登録企業台帳!$A$2:$M$557,18,)</f>
        <v>#REF!</v>
      </c>
      <c r="F392" s="127" t="e">
        <f>VLOOKUP($C392,登録企業台帳!$A$2:$M$557,15,)</f>
        <v>#REF!</v>
      </c>
      <c r="G392" s="128" t="e">
        <f>VLOOKUP($C392,登録企業台帳!$A$2:$M$557,19,)</f>
        <v>#REF!</v>
      </c>
      <c r="H392" s="128" t="e">
        <f>IF(VLOOKUP($C392,登録企業台帳!$A$2:$M$557,29,)=0,"",VLOOKUP($C392,登録企業台帳!$A$2:$M$557,29,))</f>
        <v>#REF!</v>
      </c>
      <c r="I392" s="127" t="e">
        <f>IF(VLOOKUP($C392,登録企業台帳!$A$2:$M$557,17,)=0,"",VLOOKUP($C392,登録企業台帳!$A$2:$M$557,17,))</f>
        <v>#REF!</v>
      </c>
    </row>
    <row r="393" spans="1:9" s="121" customFormat="1" ht="52">
      <c r="A393" s="119">
        <v>392</v>
      </c>
      <c r="B393" s="120" t="e">
        <f>VLOOKUP($C393,登録企業台帳!$A$2:$M$557,14,)</f>
        <v>#REF!</v>
      </c>
      <c r="C393" s="122" t="str">
        <f>登録企業台帳!A341</f>
        <v>社会福祉法人恵風会</v>
      </c>
      <c r="D393" s="120" t="str">
        <f>VLOOKUP($C393,登録企業台帳!$A$2:$M$557,4,)</f>
        <v>703-8226</v>
      </c>
      <c r="E393" s="120" t="e">
        <f>VLOOKUP($C393,登録企業台帳!$A$2:$M$557,18,)</f>
        <v>#REF!</v>
      </c>
      <c r="F393" s="127" t="e">
        <f>VLOOKUP($C393,登録企業台帳!$A$2:$M$557,15,)</f>
        <v>#REF!</v>
      </c>
      <c r="G393" s="128" t="e">
        <f>VLOOKUP($C393,登録企業台帳!$A$2:$M$557,19,)</f>
        <v>#REF!</v>
      </c>
      <c r="H393" s="128" t="e">
        <f>IF(VLOOKUP($C393,登録企業台帳!$A$2:$M$557,29,)=0,"",VLOOKUP($C393,登録企業台帳!$A$2:$M$557,29,))</f>
        <v>#REF!</v>
      </c>
      <c r="I393" s="127" t="e">
        <f>IF(VLOOKUP($C393,登録企業台帳!$A$2:$M$557,17,)=0,"",VLOOKUP($C393,登録企業台帳!$A$2:$M$557,17,))</f>
        <v>#REF!</v>
      </c>
    </row>
    <row r="394" spans="1:9" s="121" customFormat="1" ht="52">
      <c r="A394" s="119">
        <v>393</v>
      </c>
      <c r="B394" s="120" t="e">
        <f>VLOOKUP($C394,登録企業台帳!$A$2:$M$557,14,)</f>
        <v>#REF!</v>
      </c>
      <c r="C394" s="122" t="str">
        <f>登録企業台帳!A342</f>
        <v>株式会社共和鋳造所</v>
      </c>
      <c r="D394" s="120" t="str">
        <f>VLOOKUP($C394,登録企業台帳!$A$2:$M$557,4,)</f>
        <v>715-0006</v>
      </c>
      <c r="E394" s="120" t="e">
        <f>VLOOKUP($C394,登録企業台帳!$A$2:$M$557,18,)</f>
        <v>#REF!</v>
      </c>
      <c r="F394" s="127" t="e">
        <f>VLOOKUP($C394,登録企業台帳!$A$2:$M$557,15,)</f>
        <v>#REF!</v>
      </c>
      <c r="G394" s="128" t="e">
        <f>VLOOKUP($C394,登録企業台帳!$A$2:$M$557,19,)</f>
        <v>#REF!</v>
      </c>
      <c r="H394" s="128" t="e">
        <f>IF(VLOOKUP($C394,登録企業台帳!$A$2:$M$557,29,)=0,"",VLOOKUP($C394,登録企業台帳!$A$2:$M$557,29,))</f>
        <v>#REF!</v>
      </c>
      <c r="I394" s="127" t="e">
        <f>IF(VLOOKUP($C394,登録企業台帳!$A$2:$M$557,17,)=0,"",VLOOKUP($C394,登録企業台帳!$A$2:$M$557,17,))</f>
        <v>#REF!</v>
      </c>
    </row>
    <row r="395" spans="1:9" s="121" customFormat="1" ht="39">
      <c r="A395" s="119">
        <v>394</v>
      </c>
      <c r="B395" s="120" t="e">
        <f>VLOOKUP($C395,登録企業台帳!$A$2:$M$557,14,)</f>
        <v>#REF!</v>
      </c>
      <c r="C395" s="122" t="str">
        <f>登録企業台帳!A343</f>
        <v>石川工業株式会社</v>
      </c>
      <c r="D395" s="120" t="str">
        <f>VLOOKUP($C395,登録企業台帳!$A$2:$M$557,4,)</f>
        <v xml:space="preserve">701-1204 </v>
      </c>
      <c r="E395" s="120" t="e">
        <f>VLOOKUP($C395,登録企業台帳!$A$2:$M$557,18,)</f>
        <v>#REF!</v>
      </c>
      <c r="F395" s="127" t="e">
        <f>VLOOKUP($C395,登録企業台帳!$A$2:$M$557,15,)</f>
        <v>#REF!</v>
      </c>
      <c r="G395" s="128" t="e">
        <f>VLOOKUP($C395,登録企業台帳!$A$2:$M$557,19,)</f>
        <v>#REF!</v>
      </c>
      <c r="H395" s="128" t="e">
        <f>IF(VLOOKUP($C395,登録企業台帳!$A$2:$M$557,29,)=0,"",VLOOKUP($C395,登録企業台帳!$A$2:$M$557,29,))</f>
        <v>#REF!</v>
      </c>
      <c r="I395" s="127" t="e">
        <f>IF(VLOOKUP($C395,登録企業台帳!$A$2:$M$557,17,)=0,"",VLOOKUP($C395,登録企業台帳!$A$2:$M$557,17,))</f>
        <v>#REF!</v>
      </c>
    </row>
    <row r="396" spans="1:9" s="121" customFormat="1" ht="39">
      <c r="A396" s="119">
        <v>395</v>
      </c>
      <c r="B396" s="120" t="e">
        <f>VLOOKUP($C396,登録企業台帳!$A$2:$M$557,14,)</f>
        <v>#REF!</v>
      </c>
      <c r="C396" s="122" t="str">
        <f>登録企業台帳!A344</f>
        <v>株式会社山陽新聞事業社</v>
      </c>
      <c r="D396" s="120" t="str">
        <f>VLOOKUP($C396,登録企業台帳!$A$2:$M$557,4,)</f>
        <v>700-0904</v>
      </c>
      <c r="E396" s="120" t="e">
        <f>VLOOKUP($C396,登録企業台帳!$A$2:$M$557,18,)</f>
        <v>#REF!</v>
      </c>
      <c r="F396" s="127" t="e">
        <f>VLOOKUP($C396,登録企業台帳!$A$2:$M$557,15,)</f>
        <v>#REF!</v>
      </c>
      <c r="G396" s="128" t="e">
        <f>VLOOKUP($C396,登録企業台帳!$A$2:$M$557,19,)</f>
        <v>#REF!</v>
      </c>
      <c r="H396" s="128" t="e">
        <f>IF(VLOOKUP($C396,登録企業台帳!$A$2:$M$557,29,)=0,"",VLOOKUP($C396,登録企業台帳!$A$2:$M$557,29,))</f>
        <v>#REF!</v>
      </c>
      <c r="I396" s="127" t="e">
        <f>IF(VLOOKUP($C396,登録企業台帳!$A$2:$M$557,17,)=0,"",VLOOKUP($C396,登録企業台帳!$A$2:$M$557,17,))</f>
        <v>#REF!</v>
      </c>
    </row>
    <row r="397" spans="1:9" s="121" customFormat="1" ht="26">
      <c r="A397" s="119">
        <v>396</v>
      </c>
      <c r="B397" s="120" t="e">
        <f>VLOOKUP($C397,登録企業台帳!$A$2:$M$557,14,)</f>
        <v>#REF!</v>
      </c>
      <c r="C397" s="122" t="str">
        <f>登録企業台帳!A345</f>
        <v>ナイカイ塩業株式会社</v>
      </c>
      <c r="D397" s="120" t="str">
        <f>VLOOKUP($C397,登録企業台帳!$A$2:$M$557,4,)</f>
        <v>706-0305</v>
      </c>
      <c r="E397" s="120" t="e">
        <f>VLOOKUP($C397,登録企業台帳!$A$2:$M$557,18,)</f>
        <v>#REF!</v>
      </c>
      <c r="F397" s="127" t="e">
        <f>VLOOKUP($C397,登録企業台帳!$A$2:$M$557,15,)</f>
        <v>#REF!</v>
      </c>
      <c r="G397" s="128" t="e">
        <f>VLOOKUP($C397,登録企業台帳!$A$2:$M$557,19,)</f>
        <v>#REF!</v>
      </c>
      <c r="H397" s="128" t="e">
        <f>IF(VLOOKUP($C397,登録企業台帳!$A$2:$M$557,29,)=0,"",VLOOKUP($C397,登録企業台帳!$A$2:$M$557,29,))</f>
        <v>#REF!</v>
      </c>
      <c r="I397" s="127" t="e">
        <f>IF(VLOOKUP($C397,登録企業台帳!$A$2:$M$557,17,)=0,"",VLOOKUP($C397,登録企業台帳!$A$2:$M$557,17,))</f>
        <v>#REF!</v>
      </c>
    </row>
    <row r="398" spans="1:9" s="121" customFormat="1" ht="39">
      <c r="A398" s="119">
        <v>397</v>
      </c>
      <c r="B398" s="120" t="e">
        <f>VLOOKUP($C398,登録企業台帳!$A$2:$M$557,14,)</f>
        <v>#REF!</v>
      </c>
      <c r="C398" s="122" t="str">
        <f>登録企業台帳!A346</f>
        <v>三井造船生活協同組合</v>
      </c>
      <c r="D398" s="120" t="str">
        <f>VLOOKUP($C398,登録企業台帳!$A$2:$M$557,4,)</f>
        <v>706-8501</v>
      </c>
      <c r="E398" s="120" t="e">
        <f>VLOOKUP($C398,登録企業台帳!$A$2:$M$557,18,)</f>
        <v>#REF!</v>
      </c>
      <c r="F398" s="127" t="e">
        <f>VLOOKUP($C398,登録企業台帳!$A$2:$M$557,15,)</f>
        <v>#REF!</v>
      </c>
      <c r="G398" s="128" t="e">
        <f>VLOOKUP($C398,登録企業台帳!$A$2:$M$557,19,)</f>
        <v>#REF!</v>
      </c>
      <c r="H398" s="128" t="e">
        <f>IF(VLOOKUP($C398,登録企業台帳!$A$2:$M$557,29,)=0,"",VLOOKUP($C398,登録企業台帳!$A$2:$M$557,29,))</f>
        <v>#REF!</v>
      </c>
      <c r="I398" s="127" t="e">
        <f>IF(VLOOKUP($C398,登録企業台帳!$A$2:$M$557,17,)=0,"",VLOOKUP($C398,登録企業台帳!$A$2:$M$557,17,))</f>
        <v>#REF!</v>
      </c>
    </row>
    <row r="399" spans="1:9" s="121" customFormat="1" ht="26">
      <c r="A399" s="119">
        <v>398</v>
      </c>
      <c r="B399" s="120" t="e">
        <f>VLOOKUP($C399,登録企業台帳!$A$2:$M$557,14,)</f>
        <v>#REF!</v>
      </c>
      <c r="C399" s="122" t="str">
        <f>登録企業台帳!A347</f>
        <v>株式会社岡山調剤薬局</v>
      </c>
      <c r="D399" s="120" t="str">
        <f>VLOOKUP($C399,登録企業台帳!$A$2:$M$557,4,)</f>
        <v>703-8266</v>
      </c>
      <c r="E399" s="120" t="e">
        <f>VLOOKUP($C399,登録企業台帳!$A$2:$M$557,18,)</f>
        <v>#REF!</v>
      </c>
      <c r="F399" s="127" t="e">
        <f>VLOOKUP($C399,登録企業台帳!$A$2:$M$557,15,)</f>
        <v>#REF!</v>
      </c>
      <c r="G399" s="128" t="e">
        <f>VLOOKUP($C399,登録企業台帳!$A$2:$M$557,19,)</f>
        <v>#REF!</v>
      </c>
      <c r="H399" s="128" t="e">
        <f>IF(VLOOKUP($C399,登録企業台帳!$A$2:$M$557,29,)=0,"",VLOOKUP($C399,登録企業台帳!$A$2:$M$557,29,))</f>
        <v>#REF!</v>
      </c>
      <c r="I399" s="127" t="e">
        <f>IF(VLOOKUP($C399,登録企業台帳!$A$2:$M$557,17,)=0,"",VLOOKUP($C399,登録企業台帳!$A$2:$M$557,17,))</f>
        <v>#REF!</v>
      </c>
    </row>
    <row r="400" spans="1:9" s="121" customFormat="1" ht="26">
      <c r="A400" s="119">
        <v>399</v>
      </c>
      <c r="B400" s="120" t="e">
        <f>VLOOKUP($C400,登録企業台帳!$A$2:$M$557,14,)</f>
        <v>#REF!</v>
      </c>
      <c r="C400" s="122" t="str">
        <f>登録企業台帳!A348</f>
        <v>有限会社エス・ティー・ケイ</v>
      </c>
      <c r="D400" s="120" t="str">
        <f>VLOOKUP($C400,登録企業台帳!$A$2:$M$557,4,)</f>
        <v>701-0204</v>
      </c>
      <c r="E400" s="120" t="e">
        <f>VLOOKUP($C400,登録企業台帳!$A$2:$M$557,18,)</f>
        <v>#REF!</v>
      </c>
      <c r="F400" s="127" t="e">
        <f>VLOOKUP($C400,登録企業台帳!$A$2:$M$557,15,)</f>
        <v>#REF!</v>
      </c>
      <c r="G400" s="128" t="e">
        <f>VLOOKUP($C400,登録企業台帳!$A$2:$M$557,19,)</f>
        <v>#REF!</v>
      </c>
      <c r="H400" s="128" t="e">
        <f>IF(VLOOKUP($C400,登録企業台帳!$A$2:$M$557,29,)=0,"",VLOOKUP($C400,登録企業台帳!$A$2:$M$557,29,))</f>
        <v>#REF!</v>
      </c>
      <c r="I400" s="127" t="e">
        <f>IF(VLOOKUP($C400,登録企業台帳!$A$2:$M$557,17,)=0,"",VLOOKUP($C400,登録企業台帳!$A$2:$M$557,17,))</f>
        <v>#REF!</v>
      </c>
    </row>
    <row r="401" spans="1:9" s="121" customFormat="1" ht="39">
      <c r="A401" s="119">
        <v>400</v>
      </c>
      <c r="B401" s="120" t="e">
        <f>VLOOKUP($C401,登録企業台帳!$A$2:$M$557,14,)</f>
        <v>#REF!</v>
      </c>
      <c r="C401" s="122" t="str">
        <f>登録企業台帳!A349</f>
        <v>テレビせとうち株式会社</v>
      </c>
      <c r="D401" s="120" t="str">
        <f>VLOOKUP($C401,登録企業台帳!$A$2:$M$557,4,)</f>
        <v>700-8677</v>
      </c>
      <c r="E401" s="120" t="e">
        <f>VLOOKUP($C401,登録企業台帳!$A$2:$M$557,18,)</f>
        <v>#REF!</v>
      </c>
      <c r="F401" s="127" t="e">
        <f>VLOOKUP($C401,登録企業台帳!$A$2:$M$557,15,)</f>
        <v>#REF!</v>
      </c>
      <c r="G401" s="128" t="e">
        <f>VLOOKUP($C401,登録企業台帳!$A$2:$M$557,19,)</f>
        <v>#REF!</v>
      </c>
      <c r="H401" s="128" t="e">
        <f>IF(VLOOKUP($C401,登録企業台帳!$A$2:$M$557,29,)=0,"",VLOOKUP($C401,登録企業台帳!$A$2:$M$557,29,))</f>
        <v>#REF!</v>
      </c>
      <c r="I401" s="127" t="e">
        <f>IF(VLOOKUP($C401,登録企業台帳!$A$2:$M$557,17,)=0,"",VLOOKUP($C401,登録企業台帳!$A$2:$M$557,17,))</f>
        <v>#REF!</v>
      </c>
    </row>
    <row r="402" spans="1:9" s="121" customFormat="1">
      <c r="A402" s="119">
        <v>401</v>
      </c>
      <c r="B402" s="120" t="e">
        <f>VLOOKUP($C402,登録企業台帳!$A$2:$M$557,14,)</f>
        <v>#REF!</v>
      </c>
      <c r="C402" s="122" t="e">
        <f>登録企業台帳!#REF!</f>
        <v>#REF!</v>
      </c>
      <c r="D402" s="120" t="e">
        <f>VLOOKUP($C402,登録企業台帳!$A$2:$M$557,4,)</f>
        <v>#REF!</v>
      </c>
      <c r="E402" s="120" t="e">
        <f>VLOOKUP($C402,登録企業台帳!$A$2:$M$557,18,)</f>
        <v>#REF!</v>
      </c>
      <c r="F402" s="127" t="e">
        <f>VLOOKUP($C402,登録企業台帳!$A$2:$M$557,15,)</f>
        <v>#REF!</v>
      </c>
      <c r="G402" s="128" t="e">
        <f>VLOOKUP($C402,登録企業台帳!$A$2:$M$557,19,)</f>
        <v>#REF!</v>
      </c>
      <c r="H402" s="128" t="e">
        <f>IF(VLOOKUP($C402,登録企業台帳!$A$2:$M$557,29,)=0,"",VLOOKUP($C402,登録企業台帳!$A$2:$M$557,29,))</f>
        <v>#REF!</v>
      </c>
      <c r="I402" s="127" t="e">
        <f>IF(VLOOKUP($C402,登録企業台帳!$A$2:$M$557,17,)=0,"",VLOOKUP($C402,登録企業台帳!$A$2:$M$557,17,))</f>
        <v>#REF!</v>
      </c>
    </row>
    <row r="403" spans="1:9" s="121" customFormat="1">
      <c r="A403" s="119">
        <v>402</v>
      </c>
      <c r="B403" s="120" t="e">
        <f>VLOOKUP($C403,登録企業台帳!$A$2:$M$557,14,)</f>
        <v>#REF!</v>
      </c>
      <c r="C403" s="122" t="e">
        <f>登録企業台帳!#REF!</f>
        <v>#REF!</v>
      </c>
      <c r="D403" s="120" t="e">
        <f>VLOOKUP($C403,登録企業台帳!$A$2:$M$557,4,)</f>
        <v>#REF!</v>
      </c>
      <c r="E403" s="120" t="e">
        <f>VLOOKUP($C403,登録企業台帳!$A$2:$M$557,18,)</f>
        <v>#REF!</v>
      </c>
      <c r="F403" s="127" t="e">
        <f>VLOOKUP($C403,登録企業台帳!$A$2:$M$557,15,)</f>
        <v>#REF!</v>
      </c>
      <c r="G403" s="128" t="e">
        <f>VLOOKUP($C403,登録企業台帳!$A$2:$M$557,19,)</f>
        <v>#REF!</v>
      </c>
      <c r="H403" s="128" t="e">
        <f>IF(VLOOKUP($C403,登録企業台帳!$A$2:$M$557,29,)=0,"",VLOOKUP($C403,登録企業台帳!$A$2:$M$557,29,))</f>
        <v>#REF!</v>
      </c>
      <c r="I403" s="127" t="e">
        <f>IF(VLOOKUP($C403,登録企業台帳!$A$2:$M$557,17,)=0,"",VLOOKUP($C403,登録企業台帳!$A$2:$M$557,17,))</f>
        <v>#REF!</v>
      </c>
    </row>
    <row r="404" spans="1:9" s="121" customFormat="1">
      <c r="A404" s="119">
        <v>403</v>
      </c>
      <c r="B404" s="120" t="e">
        <f>VLOOKUP($C404,登録企業台帳!$A$2:$M$557,14,)</f>
        <v>#REF!</v>
      </c>
      <c r="C404" s="122" t="e">
        <f>登録企業台帳!#REF!</f>
        <v>#REF!</v>
      </c>
      <c r="D404" s="120" t="e">
        <f>VLOOKUP($C404,登録企業台帳!$A$2:$M$557,4,)</f>
        <v>#REF!</v>
      </c>
      <c r="E404" s="120" t="e">
        <f>VLOOKUP($C404,登録企業台帳!$A$2:$M$557,18,)</f>
        <v>#REF!</v>
      </c>
      <c r="F404" s="127" t="e">
        <f>VLOOKUP($C404,登録企業台帳!$A$2:$M$557,15,)</f>
        <v>#REF!</v>
      </c>
      <c r="G404" s="128" t="e">
        <f>VLOOKUP($C404,登録企業台帳!$A$2:$M$557,19,)</f>
        <v>#REF!</v>
      </c>
      <c r="H404" s="128" t="e">
        <f>IF(VLOOKUP($C404,登録企業台帳!$A$2:$M$557,29,)=0,"",VLOOKUP($C404,登録企業台帳!$A$2:$M$557,29,))</f>
        <v>#REF!</v>
      </c>
      <c r="I404" s="127" t="e">
        <f>IF(VLOOKUP($C404,登録企業台帳!$A$2:$M$557,17,)=0,"",VLOOKUP($C404,登録企業台帳!$A$2:$M$557,17,))</f>
        <v>#REF!</v>
      </c>
    </row>
    <row r="405" spans="1:9" s="121" customFormat="1">
      <c r="A405" s="119">
        <v>404</v>
      </c>
      <c r="B405" s="120" t="e">
        <f>VLOOKUP($C405,登録企業台帳!$A$2:$M$557,14,)</f>
        <v>#REF!</v>
      </c>
      <c r="C405" s="122" t="e">
        <f>登録企業台帳!#REF!</f>
        <v>#REF!</v>
      </c>
      <c r="D405" s="120" t="e">
        <f>VLOOKUP($C405,登録企業台帳!$A$2:$M$557,4,)</f>
        <v>#REF!</v>
      </c>
      <c r="E405" s="120" t="e">
        <f>VLOOKUP($C405,登録企業台帳!$A$2:$M$557,18,)</f>
        <v>#REF!</v>
      </c>
      <c r="F405" s="127" t="e">
        <f>VLOOKUP($C405,登録企業台帳!$A$2:$M$557,15,)</f>
        <v>#REF!</v>
      </c>
      <c r="G405" s="128" t="e">
        <f>VLOOKUP($C405,登録企業台帳!$A$2:$M$557,19,)</f>
        <v>#REF!</v>
      </c>
      <c r="H405" s="128" t="e">
        <f>IF(VLOOKUP($C405,登録企業台帳!$A$2:$M$557,29,)=0,"",VLOOKUP($C405,登録企業台帳!$A$2:$M$557,29,))</f>
        <v>#REF!</v>
      </c>
      <c r="I405" s="127" t="e">
        <f>IF(VLOOKUP($C405,登録企業台帳!$A$2:$M$557,17,)=0,"",VLOOKUP($C405,登録企業台帳!$A$2:$M$557,17,))</f>
        <v>#REF!</v>
      </c>
    </row>
    <row r="406" spans="1:9" s="121" customFormat="1">
      <c r="A406" s="119">
        <v>405</v>
      </c>
      <c r="B406" s="120" t="e">
        <f>VLOOKUP($C406,登録企業台帳!$A$2:$M$557,14,)</f>
        <v>#REF!</v>
      </c>
      <c r="C406" s="122" t="e">
        <f>登録企業台帳!#REF!</f>
        <v>#REF!</v>
      </c>
      <c r="D406" s="120" t="e">
        <f>VLOOKUP($C406,登録企業台帳!$A$2:$M$557,4,)</f>
        <v>#REF!</v>
      </c>
      <c r="E406" s="120" t="e">
        <f>VLOOKUP($C406,登録企業台帳!$A$2:$M$557,18,)</f>
        <v>#REF!</v>
      </c>
      <c r="F406" s="127" t="e">
        <f>VLOOKUP($C406,登録企業台帳!$A$2:$M$557,15,)</f>
        <v>#REF!</v>
      </c>
      <c r="G406" s="128" t="e">
        <f>VLOOKUP($C406,登録企業台帳!$A$2:$M$557,19,)</f>
        <v>#REF!</v>
      </c>
      <c r="H406" s="128" t="e">
        <f>IF(VLOOKUP($C406,登録企業台帳!$A$2:$M$557,29,)=0,"",VLOOKUP($C406,登録企業台帳!$A$2:$M$557,29,))</f>
        <v>#REF!</v>
      </c>
      <c r="I406" s="127" t="e">
        <f>IF(VLOOKUP($C406,登録企業台帳!$A$2:$M$557,17,)=0,"",VLOOKUP($C406,登録企業台帳!$A$2:$M$557,17,))</f>
        <v>#REF!</v>
      </c>
    </row>
    <row r="407" spans="1:9" s="121" customFormat="1" ht="39">
      <c r="A407" s="119">
        <v>406</v>
      </c>
      <c r="B407" s="120" t="e">
        <f>VLOOKUP($C407,登録企業台帳!$A$2:$M$557,14,)</f>
        <v>#REF!</v>
      </c>
      <c r="C407" s="122" t="str">
        <f>登録企業台帳!A350</f>
        <v>株式会社中四国クボタ</v>
      </c>
      <c r="D407" s="120" t="str">
        <f>VLOOKUP($C407,登録企業台帳!$A$2:$M$557,4,)</f>
        <v>703-8216</v>
      </c>
      <c r="E407" s="120" t="e">
        <f>VLOOKUP($C407,登録企業台帳!$A$2:$M$557,18,)</f>
        <v>#REF!</v>
      </c>
      <c r="F407" s="127" t="e">
        <f>VLOOKUP($C407,登録企業台帳!$A$2:$M$557,15,)</f>
        <v>#REF!</v>
      </c>
      <c r="G407" s="128" t="e">
        <f>VLOOKUP($C407,登録企業台帳!$A$2:$M$557,19,)</f>
        <v>#REF!</v>
      </c>
      <c r="H407" s="128" t="e">
        <f>IF(VLOOKUP($C407,登録企業台帳!$A$2:$M$557,29,)=0,"",VLOOKUP($C407,登録企業台帳!$A$2:$M$557,29,))</f>
        <v>#REF!</v>
      </c>
      <c r="I407" s="127" t="e">
        <f>IF(VLOOKUP($C407,登録企業台帳!$A$2:$M$557,17,)=0,"",VLOOKUP($C407,登録企業台帳!$A$2:$M$557,17,))</f>
        <v>#REF!</v>
      </c>
    </row>
    <row r="408" spans="1:9" s="121" customFormat="1" ht="26">
      <c r="A408" s="119">
        <v>407</v>
      </c>
      <c r="B408" s="120" t="e">
        <f>VLOOKUP($C408,登録企業台帳!$A$2:$M$557,14,)</f>
        <v>#REF!</v>
      </c>
      <c r="C408" s="122" t="str">
        <f>登録企業台帳!A351</f>
        <v>株式会社三井E&amp;Sテクニカルリサーチ</v>
      </c>
      <c r="D408" s="120" t="str">
        <f>VLOOKUP($C408,登録企業台帳!$A$2:$M$557,4,)</f>
        <v>706-0012</v>
      </c>
      <c r="E408" s="120" t="e">
        <f>VLOOKUP($C408,登録企業台帳!$A$2:$M$557,18,)</f>
        <v>#REF!</v>
      </c>
      <c r="F408" s="127" t="e">
        <f>VLOOKUP($C408,登録企業台帳!$A$2:$M$557,15,)</f>
        <v>#REF!</v>
      </c>
      <c r="G408" s="128" t="e">
        <f>VLOOKUP($C408,登録企業台帳!$A$2:$M$557,19,)</f>
        <v>#REF!</v>
      </c>
      <c r="H408" s="128" t="e">
        <f>IF(VLOOKUP($C408,登録企業台帳!$A$2:$M$557,29,)=0,"",VLOOKUP($C408,登録企業台帳!$A$2:$M$557,29,))</f>
        <v>#REF!</v>
      </c>
      <c r="I408" s="127" t="e">
        <f>IF(VLOOKUP($C408,登録企業台帳!$A$2:$M$557,17,)=0,"",VLOOKUP($C408,登録企業台帳!$A$2:$M$557,17,))</f>
        <v>#REF!</v>
      </c>
    </row>
    <row r="409" spans="1:9" s="121" customFormat="1" ht="26">
      <c r="A409" s="119">
        <v>408</v>
      </c>
      <c r="B409" s="120" t="e">
        <f>VLOOKUP($C409,登録企業台帳!$A$2:$M$557,14,)</f>
        <v>#REF!</v>
      </c>
      <c r="C409" s="122" t="str">
        <f>登録企業台帳!A352</f>
        <v>学校法人倉敷ファッションカレッジ</v>
      </c>
      <c r="D409" s="120" t="str">
        <f>VLOOKUP($C409,登録企業台帳!$A$2:$M$557,4,)</f>
        <v>710-0055</v>
      </c>
      <c r="E409" s="120" t="e">
        <f>VLOOKUP($C409,登録企業台帳!$A$2:$M$557,18,)</f>
        <v>#REF!</v>
      </c>
      <c r="F409" s="127" t="e">
        <f>VLOOKUP($C409,登録企業台帳!$A$2:$M$557,15,)</f>
        <v>#REF!</v>
      </c>
      <c r="G409" s="128" t="e">
        <f>VLOOKUP($C409,登録企業台帳!$A$2:$M$557,19,)</f>
        <v>#REF!</v>
      </c>
      <c r="H409" s="128" t="e">
        <f>IF(VLOOKUP($C409,登録企業台帳!$A$2:$M$557,29,)=0,"",VLOOKUP($C409,登録企業台帳!$A$2:$M$557,29,))</f>
        <v>#REF!</v>
      </c>
      <c r="I409" s="127" t="e">
        <f>IF(VLOOKUP($C409,登録企業台帳!$A$2:$M$557,17,)=0,"",VLOOKUP($C409,登録企業台帳!$A$2:$M$557,17,))</f>
        <v>#REF!</v>
      </c>
    </row>
    <row r="410" spans="1:9" s="121" customFormat="1" ht="39">
      <c r="A410" s="119">
        <v>409</v>
      </c>
      <c r="B410" s="120" t="e">
        <f>VLOOKUP($C410,登録企業台帳!$A$2:$M$557,14,)</f>
        <v>#REF!</v>
      </c>
      <c r="C410" s="122" t="str">
        <f>登録企業台帳!A353</f>
        <v>坂本産業株式会社</v>
      </c>
      <c r="D410" s="120" t="str">
        <f>VLOOKUP($C410,登録企業台帳!$A$2:$M$557,4,)</f>
        <v>714-0001</v>
      </c>
      <c r="E410" s="120" t="e">
        <f>VLOOKUP($C410,登録企業台帳!$A$2:$M$557,18,)</f>
        <v>#REF!</v>
      </c>
      <c r="F410" s="127" t="e">
        <f>VLOOKUP($C410,登録企業台帳!$A$2:$M$557,15,)</f>
        <v>#REF!</v>
      </c>
      <c r="G410" s="128" t="e">
        <f>VLOOKUP($C410,登録企業台帳!$A$2:$M$557,19,)</f>
        <v>#REF!</v>
      </c>
      <c r="H410" s="128" t="e">
        <f>IF(VLOOKUP($C410,登録企業台帳!$A$2:$M$557,29,)=0,"",VLOOKUP($C410,登録企業台帳!$A$2:$M$557,29,))</f>
        <v>#REF!</v>
      </c>
      <c r="I410" s="127" t="e">
        <f>IF(VLOOKUP($C410,登録企業台帳!$A$2:$M$557,17,)=0,"",VLOOKUP($C410,登録企業台帳!$A$2:$M$557,17,))</f>
        <v>#REF!</v>
      </c>
    </row>
    <row r="411" spans="1:9" s="121" customFormat="1" ht="26">
      <c r="A411" s="119">
        <v>410</v>
      </c>
      <c r="B411" s="120" t="e">
        <f>VLOOKUP($C411,登録企業台帳!$A$2:$M$557,14,)</f>
        <v>#REF!</v>
      </c>
      <c r="C411" s="122" t="str">
        <f>登録企業台帳!A354</f>
        <v>株式会社山陽新聞印刷センター</v>
      </c>
      <c r="D411" s="120" t="str">
        <f>VLOOKUP($C411,登録企業台帳!$A$2:$M$557,4,)</f>
        <v>710-0805</v>
      </c>
      <c r="E411" s="120" t="e">
        <f>VLOOKUP($C411,登録企業台帳!$A$2:$M$557,18,)</f>
        <v>#REF!</v>
      </c>
      <c r="F411" s="127" t="e">
        <f>VLOOKUP($C411,登録企業台帳!$A$2:$M$557,15,)</f>
        <v>#REF!</v>
      </c>
      <c r="G411" s="128" t="e">
        <f>VLOOKUP($C411,登録企業台帳!$A$2:$M$557,19,)</f>
        <v>#REF!</v>
      </c>
      <c r="H411" s="128" t="e">
        <f>IF(VLOOKUP($C411,登録企業台帳!$A$2:$M$557,29,)=0,"",VLOOKUP($C411,登録企業台帳!$A$2:$M$557,29,))</f>
        <v>#REF!</v>
      </c>
      <c r="I411" s="127" t="e">
        <f>IF(VLOOKUP($C411,登録企業台帳!$A$2:$M$557,17,)=0,"",VLOOKUP($C411,登録企業台帳!$A$2:$M$557,17,))</f>
        <v>#REF!</v>
      </c>
    </row>
    <row r="412" spans="1:9" s="121" customFormat="1" ht="26">
      <c r="A412" s="119">
        <v>411</v>
      </c>
      <c r="B412" s="120" t="e">
        <f>VLOOKUP($C412,登録企業台帳!$A$2:$M$557,14,)</f>
        <v>#REF!</v>
      </c>
      <c r="C412" s="122" t="str">
        <f>登録企業台帳!A355</f>
        <v>山陽新聞倉敷販売株式会社</v>
      </c>
      <c r="D412" s="120" t="str">
        <f>VLOOKUP($C412,登録企業台帳!$A$2:$M$557,4,)</f>
        <v>710-0824</v>
      </c>
      <c r="E412" s="120" t="e">
        <f>VLOOKUP($C412,登録企業台帳!$A$2:$M$557,18,)</f>
        <v>#REF!</v>
      </c>
      <c r="F412" s="127" t="e">
        <f>VLOOKUP($C412,登録企業台帳!$A$2:$M$557,15,)</f>
        <v>#REF!</v>
      </c>
      <c r="G412" s="128" t="e">
        <f>VLOOKUP($C412,登録企業台帳!$A$2:$M$557,19,)</f>
        <v>#REF!</v>
      </c>
      <c r="H412" s="128" t="e">
        <f>IF(VLOOKUP($C412,登録企業台帳!$A$2:$M$557,29,)=0,"",VLOOKUP($C412,登録企業台帳!$A$2:$M$557,29,))</f>
        <v>#REF!</v>
      </c>
      <c r="I412" s="127" t="e">
        <f>IF(VLOOKUP($C412,登録企業台帳!$A$2:$M$557,17,)=0,"",VLOOKUP($C412,登録企業台帳!$A$2:$M$557,17,))</f>
        <v>#REF!</v>
      </c>
    </row>
    <row r="413" spans="1:9" s="121" customFormat="1" ht="26">
      <c r="A413" s="119">
        <v>412</v>
      </c>
      <c r="B413" s="120" t="e">
        <f>VLOOKUP($C413,登録企業台帳!$A$2:$M$557,14,)</f>
        <v>#REF!</v>
      </c>
      <c r="C413" s="122" t="str">
        <f>登録企業台帳!A356</f>
        <v>有限会社三協鋲螺</v>
      </c>
      <c r="D413" s="120" t="str">
        <f>VLOOKUP($C413,登録企業台帳!$A$2:$M$557,4,)</f>
        <v>706-0151</v>
      </c>
      <c r="E413" s="120" t="e">
        <f>VLOOKUP($C413,登録企業台帳!$A$2:$M$557,18,)</f>
        <v>#REF!</v>
      </c>
      <c r="F413" s="127" t="e">
        <f>VLOOKUP($C413,登録企業台帳!$A$2:$M$557,15,)</f>
        <v>#REF!</v>
      </c>
      <c r="G413" s="128" t="e">
        <f>VLOOKUP($C413,登録企業台帳!$A$2:$M$557,19,)</f>
        <v>#REF!</v>
      </c>
      <c r="H413" s="128" t="e">
        <f>IF(VLOOKUP($C413,登録企業台帳!$A$2:$M$557,29,)=0,"",VLOOKUP($C413,登録企業台帳!$A$2:$M$557,29,))</f>
        <v>#REF!</v>
      </c>
      <c r="I413" s="127" t="e">
        <f>IF(VLOOKUP($C413,登録企業台帳!$A$2:$M$557,17,)=0,"",VLOOKUP($C413,登録企業台帳!$A$2:$M$557,17,))</f>
        <v>#REF!</v>
      </c>
    </row>
    <row r="414" spans="1:9" s="121" customFormat="1" ht="39">
      <c r="A414" s="119">
        <v>413</v>
      </c>
      <c r="B414" s="120" t="e">
        <f>VLOOKUP($C414,登録企業台帳!$A$2:$M$557,14,)</f>
        <v>#REF!</v>
      </c>
      <c r="C414" s="122" t="str">
        <f>登録企業台帳!A357</f>
        <v>株式会社三協設計</v>
      </c>
      <c r="D414" s="120" t="str">
        <f>VLOOKUP($C414,登録企業台帳!$A$2:$M$557,4,)</f>
        <v>701-0221</v>
      </c>
      <c r="E414" s="120" t="e">
        <f>VLOOKUP($C414,登録企業台帳!$A$2:$M$557,18,)</f>
        <v>#REF!</v>
      </c>
      <c r="F414" s="127" t="e">
        <f>VLOOKUP($C414,登録企業台帳!$A$2:$M$557,15,)</f>
        <v>#REF!</v>
      </c>
      <c r="G414" s="128" t="e">
        <f>VLOOKUP($C414,登録企業台帳!$A$2:$M$557,19,)</f>
        <v>#REF!</v>
      </c>
      <c r="H414" s="128" t="e">
        <f>IF(VLOOKUP($C414,登録企業台帳!$A$2:$M$557,29,)=0,"",VLOOKUP($C414,登録企業台帳!$A$2:$M$557,29,))</f>
        <v>#REF!</v>
      </c>
      <c r="I414" s="127" t="e">
        <f>IF(VLOOKUP($C414,登録企業台帳!$A$2:$M$557,17,)=0,"",VLOOKUP($C414,登録企業台帳!$A$2:$M$557,17,))</f>
        <v>#REF!</v>
      </c>
    </row>
    <row r="415" spans="1:9" s="121" customFormat="1">
      <c r="A415" s="119">
        <v>414</v>
      </c>
      <c r="B415" s="120" t="e">
        <f>VLOOKUP($C415,登録企業台帳!$A$2:$M$557,14,)</f>
        <v>#REF!</v>
      </c>
      <c r="C415" s="122" t="e">
        <f>登録企業台帳!#REF!</f>
        <v>#REF!</v>
      </c>
      <c r="D415" s="120" t="e">
        <f>VLOOKUP($C415,登録企業台帳!$A$2:$M$557,4,)</f>
        <v>#REF!</v>
      </c>
      <c r="E415" s="120" t="e">
        <f>VLOOKUP($C415,登録企業台帳!$A$2:$M$557,18,)</f>
        <v>#REF!</v>
      </c>
      <c r="F415" s="127" t="e">
        <f>VLOOKUP($C415,登録企業台帳!$A$2:$M$557,15,)</f>
        <v>#REF!</v>
      </c>
      <c r="G415" s="128" t="e">
        <f>VLOOKUP($C415,登録企業台帳!$A$2:$M$557,19,)</f>
        <v>#REF!</v>
      </c>
      <c r="H415" s="128" t="e">
        <f>IF(VLOOKUP($C415,登録企業台帳!$A$2:$M$557,29,)=0,"",VLOOKUP($C415,登録企業台帳!$A$2:$M$557,29,))</f>
        <v>#REF!</v>
      </c>
      <c r="I415" s="127" t="e">
        <f>IF(VLOOKUP($C415,登録企業台帳!$A$2:$M$557,17,)=0,"",VLOOKUP($C415,登録企業台帳!$A$2:$M$557,17,))</f>
        <v>#REF!</v>
      </c>
    </row>
    <row r="416" spans="1:9" s="121" customFormat="1" ht="39">
      <c r="A416" s="119">
        <v>415</v>
      </c>
      <c r="B416" s="120" t="e">
        <f>VLOOKUP($C416,登録企業台帳!$A$2:$M$557,14,)</f>
        <v>#REF!</v>
      </c>
      <c r="C416" s="122" t="str">
        <f>登録企業台帳!A358</f>
        <v>社会保険労務士・行政書士　義若智康事務所</v>
      </c>
      <c r="D416" s="120" t="str">
        <f>VLOOKUP($C416,登録企業台帳!$A$2:$M$557,4,)</f>
        <v>703-8263</v>
      </c>
      <c r="E416" s="120" t="e">
        <f>VLOOKUP($C416,登録企業台帳!$A$2:$M$557,18,)</f>
        <v>#REF!</v>
      </c>
      <c r="F416" s="127" t="e">
        <f>VLOOKUP($C416,登録企業台帳!$A$2:$M$557,15,)</f>
        <v>#REF!</v>
      </c>
      <c r="G416" s="128" t="e">
        <f>VLOOKUP($C416,登録企業台帳!$A$2:$M$557,19,)</f>
        <v>#REF!</v>
      </c>
      <c r="H416" s="128" t="e">
        <f>IF(VLOOKUP($C416,登録企業台帳!$A$2:$M$557,29,)=0,"",VLOOKUP($C416,登録企業台帳!$A$2:$M$557,29,))</f>
        <v>#REF!</v>
      </c>
      <c r="I416" s="127" t="e">
        <f>IF(VLOOKUP($C416,登録企業台帳!$A$2:$M$557,17,)=0,"",VLOOKUP($C416,登録企業台帳!$A$2:$M$557,17,))</f>
        <v>#REF!</v>
      </c>
    </row>
    <row r="417" spans="1:9" s="121" customFormat="1" ht="39">
      <c r="A417" s="119">
        <v>416</v>
      </c>
      <c r="B417" s="120" t="e">
        <f>VLOOKUP($C417,登録企業台帳!$A$2:$M$557,14,)</f>
        <v>#REF!</v>
      </c>
      <c r="C417" s="122" t="str">
        <f>登録企業台帳!A359</f>
        <v>槙本運送株式会社</v>
      </c>
      <c r="D417" s="120" t="str">
        <f>VLOOKUP($C417,登録企業台帳!$A$2:$M$557,4,)</f>
        <v>705-0021</v>
      </c>
      <c r="E417" s="120" t="e">
        <f>VLOOKUP($C417,登録企業台帳!$A$2:$M$557,18,)</f>
        <v>#REF!</v>
      </c>
      <c r="F417" s="127" t="e">
        <f>VLOOKUP($C417,登録企業台帳!$A$2:$M$557,15,)</f>
        <v>#REF!</v>
      </c>
      <c r="G417" s="128" t="e">
        <f>VLOOKUP($C417,登録企業台帳!$A$2:$M$557,19,)</f>
        <v>#REF!</v>
      </c>
      <c r="H417" s="128" t="e">
        <f>IF(VLOOKUP($C417,登録企業台帳!$A$2:$M$557,29,)=0,"",VLOOKUP($C417,登録企業台帳!$A$2:$M$557,29,))</f>
        <v>#REF!</v>
      </c>
      <c r="I417" s="127" t="e">
        <f>IF(VLOOKUP($C417,登録企業台帳!$A$2:$M$557,17,)=0,"",VLOOKUP($C417,登録企業台帳!$A$2:$M$557,17,))</f>
        <v>#REF!</v>
      </c>
    </row>
    <row r="418" spans="1:9" s="121" customFormat="1" ht="39">
      <c r="A418" s="119">
        <v>417</v>
      </c>
      <c r="B418" s="120" t="e">
        <f>VLOOKUP($C418,登録企業台帳!$A$2:$M$557,14,)</f>
        <v>#REF!</v>
      </c>
      <c r="C418" s="122" t="str">
        <f>登録企業台帳!A360</f>
        <v>社会福祉法人新生寿会特別養護老人ホームきのこ荘</v>
      </c>
      <c r="D418" s="120" t="str">
        <f>VLOOKUP($C418,登録企業台帳!$A$2:$M$557,4,)</f>
        <v>715-0004</v>
      </c>
      <c r="E418" s="120" t="e">
        <f>VLOOKUP($C418,登録企業台帳!$A$2:$M$557,18,)</f>
        <v>#REF!</v>
      </c>
      <c r="F418" s="127" t="e">
        <f>VLOOKUP($C418,登録企業台帳!$A$2:$M$557,15,)</f>
        <v>#REF!</v>
      </c>
      <c r="G418" s="128" t="e">
        <f>VLOOKUP($C418,登録企業台帳!$A$2:$M$557,19,)</f>
        <v>#REF!</v>
      </c>
      <c r="H418" s="128" t="e">
        <f>IF(VLOOKUP($C418,登録企業台帳!$A$2:$M$557,29,)=0,"",VLOOKUP($C418,登録企業台帳!$A$2:$M$557,29,))</f>
        <v>#REF!</v>
      </c>
      <c r="I418" s="127" t="e">
        <f>IF(VLOOKUP($C418,登録企業台帳!$A$2:$M$557,17,)=0,"",VLOOKUP($C418,登録企業台帳!$A$2:$M$557,17,))</f>
        <v>#REF!</v>
      </c>
    </row>
    <row r="419" spans="1:9" s="121" customFormat="1" ht="39">
      <c r="A419" s="119">
        <v>418</v>
      </c>
      <c r="B419" s="120" t="e">
        <f>VLOOKUP($C419,登録企業台帳!$A$2:$M$557,14,)</f>
        <v>#REF!</v>
      </c>
      <c r="C419" s="122" t="str">
        <f>登録企業台帳!A361</f>
        <v>有限会社上原動物病院</v>
      </c>
      <c r="D419" s="120" t="str">
        <f>VLOOKUP($C419,登録企業台帳!$A$2:$M$557,4,)</f>
        <v>703-8232</v>
      </c>
      <c r="E419" s="120" t="e">
        <f>VLOOKUP($C419,登録企業台帳!$A$2:$M$557,18,)</f>
        <v>#REF!</v>
      </c>
      <c r="F419" s="127" t="e">
        <f>VLOOKUP($C419,登録企業台帳!$A$2:$M$557,15,)</f>
        <v>#REF!</v>
      </c>
      <c r="G419" s="128" t="e">
        <f>VLOOKUP($C419,登録企業台帳!$A$2:$M$557,19,)</f>
        <v>#REF!</v>
      </c>
      <c r="H419" s="128" t="e">
        <f>IF(VLOOKUP($C419,登録企業台帳!$A$2:$M$557,29,)=0,"",VLOOKUP($C419,登録企業台帳!$A$2:$M$557,29,))</f>
        <v>#REF!</v>
      </c>
      <c r="I419" s="127" t="e">
        <f>IF(VLOOKUP($C419,登録企業台帳!$A$2:$M$557,17,)=0,"",VLOOKUP($C419,登録企業台帳!$A$2:$M$557,17,))</f>
        <v>#REF!</v>
      </c>
    </row>
    <row r="420" spans="1:9" s="121" customFormat="1" ht="39">
      <c r="A420" s="119">
        <v>419</v>
      </c>
      <c r="B420" s="120" t="e">
        <f>VLOOKUP($C420,登録企業台帳!$A$2:$M$557,14,)</f>
        <v>#REF!</v>
      </c>
      <c r="C420" s="122" t="str">
        <f>登録企業台帳!A362</f>
        <v>有限会社福田事務所</v>
      </c>
      <c r="D420" s="120" t="str">
        <f>VLOOKUP($C420,登録企業台帳!$A$2:$M$557,4,)</f>
        <v>702-8027</v>
      </c>
      <c r="E420" s="120" t="e">
        <f>VLOOKUP($C420,登録企業台帳!$A$2:$M$557,18,)</f>
        <v>#REF!</v>
      </c>
      <c r="F420" s="127" t="e">
        <f>VLOOKUP($C420,登録企業台帳!$A$2:$M$557,15,)</f>
        <v>#REF!</v>
      </c>
      <c r="G420" s="128" t="e">
        <f>VLOOKUP($C420,登録企業台帳!$A$2:$M$557,19,)</f>
        <v>#REF!</v>
      </c>
      <c r="H420" s="128" t="e">
        <f>IF(VLOOKUP($C420,登録企業台帳!$A$2:$M$557,29,)=0,"",VLOOKUP($C420,登録企業台帳!$A$2:$M$557,29,))</f>
        <v>#REF!</v>
      </c>
      <c r="I420" s="127" t="e">
        <f>IF(VLOOKUP($C420,登録企業台帳!$A$2:$M$557,17,)=0,"",VLOOKUP($C420,登録企業台帳!$A$2:$M$557,17,))</f>
        <v>#REF!</v>
      </c>
    </row>
    <row r="421" spans="1:9" s="121" customFormat="1" ht="52">
      <c r="A421" s="119">
        <v>420</v>
      </c>
      <c r="B421" s="120" t="e">
        <f>VLOOKUP($C421,登録企業台帳!$A$2:$M$557,14,)</f>
        <v>#REF!</v>
      </c>
      <c r="C421" s="122" t="str">
        <f>登録企業台帳!A363</f>
        <v>株式会社アステア矢掛</v>
      </c>
      <c r="D421" s="120" t="str">
        <f>VLOOKUP($C421,登録企業台帳!$A$2:$M$557,4,)</f>
        <v>714-1203</v>
      </c>
      <c r="E421" s="120" t="e">
        <f>VLOOKUP($C421,登録企業台帳!$A$2:$M$557,18,)</f>
        <v>#REF!</v>
      </c>
      <c r="F421" s="127" t="e">
        <f>VLOOKUP($C421,登録企業台帳!$A$2:$M$557,15,)</f>
        <v>#REF!</v>
      </c>
      <c r="G421" s="128" t="e">
        <f>VLOOKUP($C421,登録企業台帳!$A$2:$M$557,19,)</f>
        <v>#REF!</v>
      </c>
      <c r="H421" s="128" t="e">
        <f>IF(VLOOKUP($C421,登録企業台帳!$A$2:$M$557,29,)=0,"",VLOOKUP($C421,登録企業台帳!$A$2:$M$557,29,))</f>
        <v>#REF!</v>
      </c>
      <c r="I421" s="127" t="e">
        <f>IF(VLOOKUP($C421,登録企業台帳!$A$2:$M$557,17,)=0,"",VLOOKUP($C421,登録企業台帳!$A$2:$M$557,17,))</f>
        <v>#REF!</v>
      </c>
    </row>
    <row r="422" spans="1:9" s="121" customFormat="1" ht="39">
      <c r="A422" s="119">
        <v>421</v>
      </c>
      <c r="B422" s="120" t="e">
        <f>VLOOKUP($C422,登録企業台帳!$A$2:$M$557,14,)</f>
        <v>#REF!</v>
      </c>
      <c r="C422" s="122" t="str">
        <f>登録企業台帳!A364</f>
        <v>株式会社砂田会計</v>
      </c>
      <c r="D422" s="120" t="str">
        <f>VLOOKUP($C422,登録企業台帳!$A$2:$M$557,4,)</f>
        <v>702-8035</v>
      </c>
      <c r="E422" s="120" t="e">
        <f>VLOOKUP($C422,登録企業台帳!$A$2:$M$557,18,)</f>
        <v>#REF!</v>
      </c>
      <c r="F422" s="127" t="e">
        <f>VLOOKUP($C422,登録企業台帳!$A$2:$M$557,15,)</f>
        <v>#REF!</v>
      </c>
      <c r="G422" s="128" t="e">
        <f>VLOOKUP($C422,登録企業台帳!$A$2:$M$557,19,)</f>
        <v>#REF!</v>
      </c>
      <c r="H422" s="128" t="e">
        <f>IF(VLOOKUP($C422,登録企業台帳!$A$2:$M$557,29,)=0,"",VLOOKUP($C422,登録企業台帳!$A$2:$M$557,29,))</f>
        <v>#REF!</v>
      </c>
      <c r="I422" s="127" t="e">
        <f>IF(VLOOKUP($C422,登録企業台帳!$A$2:$M$557,17,)=0,"",VLOOKUP($C422,登録企業台帳!$A$2:$M$557,17,))</f>
        <v>#REF!</v>
      </c>
    </row>
    <row r="423" spans="1:9" s="121" customFormat="1" ht="26">
      <c r="A423" s="119">
        <v>422</v>
      </c>
      <c r="B423" s="120" t="e">
        <f>VLOOKUP($C423,登録企業台帳!$A$2:$M$557,14,)</f>
        <v>#REF!</v>
      </c>
      <c r="C423" s="122" t="str">
        <f>登録企業台帳!A365</f>
        <v>株式会社ショット</v>
      </c>
      <c r="D423" s="120" t="str">
        <f>VLOOKUP($C423,登録企業台帳!$A$2:$M$557,4,)</f>
        <v>711-0911</v>
      </c>
      <c r="E423" s="120" t="e">
        <f>VLOOKUP($C423,登録企業台帳!$A$2:$M$557,18,)</f>
        <v>#REF!</v>
      </c>
      <c r="F423" s="127" t="e">
        <f>VLOOKUP($C423,登録企業台帳!$A$2:$M$557,15,)</f>
        <v>#REF!</v>
      </c>
      <c r="G423" s="128" t="e">
        <f>VLOOKUP($C423,登録企業台帳!$A$2:$M$557,19,)</f>
        <v>#REF!</v>
      </c>
      <c r="H423" s="128" t="e">
        <f>IF(VLOOKUP($C423,登録企業台帳!$A$2:$M$557,29,)=0,"",VLOOKUP($C423,登録企業台帳!$A$2:$M$557,29,))</f>
        <v>#REF!</v>
      </c>
      <c r="I423" s="127" t="e">
        <f>IF(VLOOKUP($C423,登録企業台帳!$A$2:$M$557,17,)=0,"",VLOOKUP($C423,登録企業台帳!$A$2:$M$557,17,))</f>
        <v>#REF!</v>
      </c>
    </row>
    <row r="424" spans="1:9" s="121" customFormat="1" ht="39">
      <c r="A424" s="119">
        <v>423</v>
      </c>
      <c r="B424" s="120" t="e">
        <f>VLOOKUP($C424,登録企業台帳!$A$2:$M$557,14,)</f>
        <v>#REF!</v>
      </c>
      <c r="C424" s="122" t="str">
        <f>登録企業台帳!A366</f>
        <v>有限会社コーモト薬局</v>
      </c>
      <c r="D424" s="120" t="str">
        <f>VLOOKUP($C424,登録企業台帳!$A$2:$M$557,4,)</f>
        <v>713-8113</v>
      </c>
      <c r="E424" s="120" t="e">
        <f>VLOOKUP($C424,登録企業台帳!$A$2:$M$557,18,)</f>
        <v>#REF!</v>
      </c>
      <c r="F424" s="127" t="e">
        <f>VLOOKUP($C424,登録企業台帳!$A$2:$M$557,15,)</f>
        <v>#REF!</v>
      </c>
      <c r="G424" s="128" t="e">
        <f>VLOOKUP($C424,登録企業台帳!$A$2:$M$557,19,)</f>
        <v>#REF!</v>
      </c>
      <c r="H424" s="128" t="e">
        <f>IF(VLOOKUP($C424,登録企業台帳!$A$2:$M$557,29,)=0,"",VLOOKUP($C424,登録企業台帳!$A$2:$M$557,29,))</f>
        <v>#REF!</v>
      </c>
      <c r="I424" s="127" t="e">
        <f>IF(VLOOKUP($C424,登録企業台帳!$A$2:$M$557,17,)=0,"",VLOOKUP($C424,登録企業台帳!$A$2:$M$557,17,))</f>
        <v>#REF!</v>
      </c>
    </row>
    <row r="425" spans="1:9" s="121" customFormat="1" ht="26">
      <c r="A425" s="119">
        <v>424</v>
      </c>
      <c r="B425" s="120" t="e">
        <f>VLOOKUP($C425,登録企業台帳!$A$2:$M$557,14,)</f>
        <v>#REF!</v>
      </c>
      <c r="C425" s="122" t="str">
        <f>登録企業台帳!A367</f>
        <v>株式会社チヂキ</v>
      </c>
      <c r="D425" s="120" t="str">
        <f>VLOOKUP($C425,登録企業台帳!$A$2:$M$557,4,)</f>
        <v>701-0221</v>
      </c>
      <c r="E425" s="120" t="e">
        <f>VLOOKUP($C425,登録企業台帳!$A$2:$M$557,18,)</f>
        <v>#REF!</v>
      </c>
      <c r="F425" s="127" t="e">
        <f>VLOOKUP($C425,登録企業台帳!$A$2:$M$557,15,)</f>
        <v>#REF!</v>
      </c>
      <c r="G425" s="128" t="e">
        <f>VLOOKUP($C425,登録企業台帳!$A$2:$M$557,19,)</f>
        <v>#REF!</v>
      </c>
      <c r="H425" s="128" t="e">
        <f>IF(VLOOKUP($C425,登録企業台帳!$A$2:$M$557,29,)=0,"",VLOOKUP($C425,登録企業台帳!$A$2:$M$557,29,))</f>
        <v>#REF!</v>
      </c>
      <c r="I425" s="127" t="e">
        <f>IF(VLOOKUP($C425,登録企業台帳!$A$2:$M$557,17,)=0,"",VLOOKUP($C425,登録企業台帳!$A$2:$M$557,17,))</f>
        <v>#REF!</v>
      </c>
    </row>
    <row r="426" spans="1:9" s="121" customFormat="1" ht="39">
      <c r="A426" s="119">
        <v>425</v>
      </c>
      <c r="B426" s="120" t="e">
        <f>VLOOKUP($C426,登録企業台帳!$A$2:$M$557,14,)</f>
        <v>#REF!</v>
      </c>
      <c r="C426" s="122" t="str">
        <f>登録企業台帳!A368</f>
        <v>株式会社精電社</v>
      </c>
      <c r="D426" s="120" t="str">
        <f>VLOOKUP($C426,登録企業台帳!$A$2:$M$557,4,)</f>
        <v>706-0014</v>
      </c>
      <c r="E426" s="120" t="e">
        <f>VLOOKUP($C426,登録企業台帳!$A$2:$M$557,18,)</f>
        <v>#REF!</v>
      </c>
      <c r="F426" s="127" t="e">
        <f>VLOOKUP($C426,登録企業台帳!$A$2:$M$557,15,)</f>
        <v>#REF!</v>
      </c>
      <c r="G426" s="128" t="e">
        <f>VLOOKUP($C426,登録企業台帳!$A$2:$M$557,19,)</f>
        <v>#REF!</v>
      </c>
      <c r="H426" s="128" t="e">
        <f>IF(VLOOKUP($C426,登録企業台帳!$A$2:$M$557,29,)=0,"",VLOOKUP($C426,登録企業台帳!$A$2:$M$557,29,))</f>
        <v>#REF!</v>
      </c>
      <c r="I426" s="127" t="e">
        <f>IF(VLOOKUP($C426,登録企業台帳!$A$2:$M$557,17,)=0,"",VLOOKUP($C426,登録企業台帳!$A$2:$M$557,17,))</f>
        <v>#REF!</v>
      </c>
    </row>
    <row r="427" spans="1:9" s="121" customFormat="1">
      <c r="A427" s="119">
        <v>426</v>
      </c>
      <c r="B427" s="120" t="e">
        <f>VLOOKUP($C427,登録企業台帳!$A$2:$M$557,14,)</f>
        <v>#REF!</v>
      </c>
      <c r="C427" s="122" t="str">
        <f>登録企業台帳!A369</f>
        <v>株式会社ウィッシュ</v>
      </c>
      <c r="D427" s="120" t="str">
        <f>VLOOKUP($C427,登録企業台帳!$A$2:$M$557,4,)</f>
        <v xml:space="preserve">700-0975 </v>
      </c>
      <c r="E427" s="120" t="e">
        <f>VLOOKUP($C427,登録企業台帳!$A$2:$M$557,18,)</f>
        <v>#REF!</v>
      </c>
      <c r="F427" s="127" t="e">
        <f>VLOOKUP($C427,登録企業台帳!$A$2:$M$557,15,)</f>
        <v>#REF!</v>
      </c>
      <c r="G427" s="128" t="e">
        <f>VLOOKUP($C427,登録企業台帳!$A$2:$M$557,19,)</f>
        <v>#REF!</v>
      </c>
      <c r="H427" s="128" t="e">
        <f>IF(VLOOKUP($C427,登録企業台帳!$A$2:$M$557,29,)=0,"",VLOOKUP($C427,登録企業台帳!$A$2:$M$557,29,))</f>
        <v>#REF!</v>
      </c>
      <c r="I427" s="127" t="e">
        <f>IF(VLOOKUP($C427,登録企業台帳!$A$2:$M$557,17,)=0,"",VLOOKUP($C427,登録企業台帳!$A$2:$M$557,17,))</f>
        <v>#REF!</v>
      </c>
    </row>
    <row r="428" spans="1:9" s="121" customFormat="1">
      <c r="A428" s="119">
        <v>427</v>
      </c>
      <c r="B428" s="120" t="e">
        <f>VLOOKUP($C428,登録企業台帳!$A$2:$M$557,14,)</f>
        <v>#REF!</v>
      </c>
      <c r="C428" s="122" t="str">
        <f>登録企業台帳!A370</f>
        <v>株式会社ブルーム</v>
      </c>
      <c r="D428" s="120" t="str">
        <f>VLOOKUP($C428,登録企業台帳!$A$2:$M$557,4,)</f>
        <v>700-0091</v>
      </c>
      <c r="E428" s="120" t="e">
        <f>VLOOKUP($C428,登録企業台帳!$A$2:$M$557,18,)</f>
        <v>#REF!</v>
      </c>
      <c r="F428" s="127" t="e">
        <f>VLOOKUP($C428,登録企業台帳!$A$2:$M$557,15,)</f>
        <v>#REF!</v>
      </c>
      <c r="G428" s="128" t="e">
        <f>VLOOKUP($C428,登録企業台帳!$A$2:$M$557,19,)</f>
        <v>#REF!</v>
      </c>
      <c r="H428" s="128" t="e">
        <f>IF(VLOOKUP($C428,登録企業台帳!$A$2:$M$557,29,)=0,"",VLOOKUP($C428,登録企業台帳!$A$2:$M$557,29,))</f>
        <v>#REF!</v>
      </c>
      <c r="I428" s="127" t="e">
        <f>IF(VLOOKUP($C428,登録企業台帳!$A$2:$M$557,17,)=0,"",VLOOKUP($C428,登録企業台帳!$A$2:$M$557,17,))</f>
        <v>#REF!</v>
      </c>
    </row>
    <row r="429" spans="1:9" s="121" customFormat="1">
      <c r="A429" s="119">
        <v>428</v>
      </c>
      <c r="B429" s="120" t="e">
        <f>VLOOKUP($C429,登録企業台帳!$A$2:$M$557,14,)</f>
        <v>#REF!</v>
      </c>
      <c r="C429" s="122" t="str">
        <f>登録企業台帳!A371</f>
        <v>有限会社アフェクト</v>
      </c>
      <c r="D429" s="120" t="str">
        <f>VLOOKUP($C429,登録企業台帳!$A$2:$M$557,4,)</f>
        <v>700-0971</v>
      </c>
      <c r="E429" s="120" t="e">
        <f>VLOOKUP($C429,登録企業台帳!$A$2:$M$557,18,)</f>
        <v>#REF!</v>
      </c>
      <c r="F429" s="127" t="e">
        <f>VLOOKUP($C429,登録企業台帳!$A$2:$M$557,15,)</f>
        <v>#REF!</v>
      </c>
      <c r="G429" s="128" t="e">
        <f>VLOOKUP($C429,登録企業台帳!$A$2:$M$557,19,)</f>
        <v>#REF!</v>
      </c>
      <c r="H429" s="128" t="e">
        <f>IF(VLOOKUP($C429,登録企業台帳!$A$2:$M$557,29,)=0,"",VLOOKUP($C429,登録企業台帳!$A$2:$M$557,29,))</f>
        <v>#REF!</v>
      </c>
      <c r="I429" s="127" t="e">
        <f>IF(VLOOKUP($C429,登録企業台帳!$A$2:$M$557,17,)=0,"",VLOOKUP($C429,登録企業台帳!$A$2:$M$557,17,))</f>
        <v>#REF!</v>
      </c>
    </row>
    <row r="430" spans="1:9" s="121" customFormat="1" ht="39">
      <c r="A430" s="119">
        <v>429</v>
      </c>
      <c r="B430" s="120" t="e">
        <f>VLOOKUP($C430,登録企業台帳!$A$2:$M$557,14,)</f>
        <v>#REF!</v>
      </c>
      <c r="C430" s="122" t="str">
        <f>登録企業台帳!A372</f>
        <v>山陽調味株式会社</v>
      </c>
      <c r="D430" s="120" t="str">
        <f>VLOOKUP($C430,登録企業台帳!$A$2:$M$557,4,)</f>
        <v>700-0943</v>
      </c>
      <c r="E430" s="120" t="e">
        <f>VLOOKUP($C430,登録企業台帳!$A$2:$M$557,18,)</f>
        <v>#REF!</v>
      </c>
      <c r="F430" s="127" t="e">
        <f>VLOOKUP($C430,登録企業台帳!$A$2:$M$557,15,)</f>
        <v>#REF!</v>
      </c>
      <c r="G430" s="128" t="e">
        <f>VLOOKUP($C430,登録企業台帳!$A$2:$M$557,19,)</f>
        <v>#REF!</v>
      </c>
      <c r="H430" s="128" t="e">
        <f>IF(VLOOKUP($C430,登録企業台帳!$A$2:$M$557,29,)=0,"",VLOOKUP($C430,登録企業台帳!$A$2:$M$557,29,))</f>
        <v>#REF!</v>
      </c>
      <c r="I430" s="127" t="e">
        <f>IF(VLOOKUP($C430,登録企業台帳!$A$2:$M$557,17,)=0,"",VLOOKUP($C430,登録企業台帳!$A$2:$M$557,17,))</f>
        <v>#REF!</v>
      </c>
    </row>
    <row r="431" spans="1:9" s="121" customFormat="1">
      <c r="A431" s="119">
        <v>430</v>
      </c>
      <c r="B431" s="120" t="e">
        <f>VLOOKUP($C431,登録企業台帳!$A$2:$M$557,14,)</f>
        <v>#REF!</v>
      </c>
      <c r="C431" s="122" t="str">
        <f>登録企業台帳!A373</f>
        <v>株式会社つるや</v>
      </c>
      <c r="D431" s="120" t="str">
        <f>VLOOKUP($C431,登録企業台帳!$A$2:$M$557,4,)</f>
        <v>708-1224</v>
      </c>
      <c r="E431" s="120" t="e">
        <f>VLOOKUP($C431,登録企業台帳!$A$2:$M$557,18,)</f>
        <v>#REF!</v>
      </c>
      <c r="F431" s="127" t="e">
        <f>VLOOKUP($C431,登録企業台帳!$A$2:$M$557,15,)</f>
        <v>#REF!</v>
      </c>
      <c r="G431" s="128" t="e">
        <f>VLOOKUP($C431,登録企業台帳!$A$2:$M$557,19,)</f>
        <v>#REF!</v>
      </c>
      <c r="H431" s="128" t="e">
        <f>IF(VLOOKUP($C431,登録企業台帳!$A$2:$M$557,29,)=0,"",VLOOKUP($C431,登録企業台帳!$A$2:$M$557,29,))</f>
        <v>#REF!</v>
      </c>
      <c r="I431" s="127" t="e">
        <f>IF(VLOOKUP($C431,登録企業台帳!$A$2:$M$557,17,)=0,"",VLOOKUP($C431,登録企業台帳!$A$2:$M$557,17,))</f>
        <v>#REF!</v>
      </c>
    </row>
    <row r="432" spans="1:9" s="121" customFormat="1" ht="39">
      <c r="A432" s="119">
        <v>431</v>
      </c>
      <c r="B432" s="120" t="e">
        <f>VLOOKUP($C432,登録企業台帳!$A$2:$M$557,14,)</f>
        <v>#REF!</v>
      </c>
      <c r="C432" s="122" t="str">
        <f>登録企業台帳!A374</f>
        <v>株式会社日建</v>
      </c>
      <c r="D432" s="120" t="str">
        <f>VLOOKUP($C432,登録企業台帳!$A$2:$M$557,4,)</f>
        <v>700-0945</v>
      </c>
      <c r="E432" s="120" t="e">
        <f>VLOOKUP($C432,登録企業台帳!$A$2:$M$557,18,)</f>
        <v>#REF!</v>
      </c>
      <c r="F432" s="127" t="e">
        <f>VLOOKUP($C432,登録企業台帳!$A$2:$M$557,15,)</f>
        <v>#REF!</v>
      </c>
      <c r="G432" s="128" t="e">
        <f>VLOOKUP($C432,登録企業台帳!$A$2:$M$557,19,)</f>
        <v>#REF!</v>
      </c>
      <c r="H432" s="128" t="e">
        <f>IF(VLOOKUP($C432,登録企業台帳!$A$2:$M$557,29,)=0,"",VLOOKUP($C432,登録企業台帳!$A$2:$M$557,29,))</f>
        <v>#REF!</v>
      </c>
      <c r="I432" s="127" t="e">
        <f>IF(VLOOKUP($C432,登録企業台帳!$A$2:$M$557,17,)=0,"",VLOOKUP($C432,登録企業台帳!$A$2:$M$557,17,))</f>
        <v>#REF!</v>
      </c>
    </row>
    <row r="433" spans="1:9" s="121" customFormat="1" ht="39">
      <c r="A433" s="119">
        <v>432</v>
      </c>
      <c r="B433" s="120" t="e">
        <f>VLOOKUP($C433,登録企業台帳!$A$2:$M$557,14,)</f>
        <v>#REF!</v>
      </c>
      <c r="C433" s="122" t="str">
        <f>登録企業台帳!A375</f>
        <v>有限会社大光設備工業</v>
      </c>
      <c r="D433" s="120" t="str">
        <f>VLOOKUP($C433,登録企業台帳!$A$2:$M$557,4,)</f>
        <v>701-0221</v>
      </c>
      <c r="E433" s="120" t="e">
        <f>VLOOKUP($C433,登録企業台帳!$A$2:$M$557,18,)</f>
        <v>#REF!</v>
      </c>
      <c r="F433" s="127" t="e">
        <f>VLOOKUP($C433,登録企業台帳!$A$2:$M$557,15,)</f>
        <v>#REF!</v>
      </c>
      <c r="G433" s="128" t="e">
        <f>VLOOKUP($C433,登録企業台帳!$A$2:$M$557,19,)</f>
        <v>#REF!</v>
      </c>
      <c r="H433" s="128" t="e">
        <f>IF(VLOOKUP($C433,登録企業台帳!$A$2:$M$557,29,)=0,"",VLOOKUP($C433,登録企業台帳!$A$2:$M$557,29,))</f>
        <v>#REF!</v>
      </c>
      <c r="I433" s="127" t="e">
        <f>IF(VLOOKUP($C433,登録企業台帳!$A$2:$M$557,17,)=0,"",VLOOKUP($C433,登録企業台帳!$A$2:$M$557,17,))</f>
        <v>#REF!</v>
      </c>
    </row>
    <row r="434" spans="1:9" s="121" customFormat="1" ht="39">
      <c r="A434" s="119">
        <v>433</v>
      </c>
      <c r="B434" s="120" t="e">
        <f>VLOOKUP($C434,登録企業台帳!$A$2:$M$557,14,)</f>
        <v>#REF!</v>
      </c>
      <c r="C434" s="122" t="str">
        <f>登録企業台帳!A376</f>
        <v>株式会社桂スチール</v>
      </c>
      <c r="D434" s="120" t="str">
        <f>VLOOKUP($C434,登録企業台帳!$A$2:$M$557,4,)</f>
        <v xml:space="preserve">705-0132 </v>
      </c>
      <c r="E434" s="120" t="e">
        <f>VLOOKUP($C434,登録企業台帳!$A$2:$M$557,18,)</f>
        <v>#REF!</v>
      </c>
      <c r="F434" s="127" t="e">
        <f>VLOOKUP($C434,登録企業台帳!$A$2:$M$557,15,)</f>
        <v>#REF!</v>
      </c>
      <c r="G434" s="128" t="e">
        <f>VLOOKUP($C434,登録企業台帳!$A$2:$M$557,19,)</f>
        <v>#REF!</v>
      </c>
      <c r="H434" s="128" t="e">
        <f>IF(VLOOKUP($C434,登録企業台帳!$A$2:$M$557,29,)=0,"",VLOOKUP($C434,登録企業台帳!$A$2:$M$557,29,))</f>
        <v>#REF!</v>
      </c>
      <c r="I434" s="127" t="e">
        <f>IF(VLOOKUP($C434,登録企業台帳!$A$2:$M$557,17,)=0,"",VLOOKUP($C434,登録企業台帳!$A$2:$M$557,17,))</f>
        <v>#REF!</v>
      </c>
    </row>
    <row r="435" spans="1:9" s="121" customFormat="1" ht="78">
      <c r="A435" s="119">
        <v>434</v>
      </c>
      <c r="B435" s="120" t="e">
        <f>VLOOKUP($C435,登録企業台帳!$A$2:$M$557,14,)</f>
        <v>#REF!</v>
      </c>
      <c r="C435" s="122" t="str">
        <f>登録企業台帳!A377</f>
        <v>株式会社ソフィア</v>
      </c>
      <c r="D435" s="120" t="str">
        <f>VLOOKUP($C435,登録企業台帳!$A$2:$M$557,4,)</f>
        <v>708-0033</v>
      </c>
      <c r="E435" s="120" t="e">
        <f>VLOOKUP($C435,登録企業台帳!$A$2:$M$557,18,)</f>
        <v>#REF!</v>
      </c>
      <c r="F435" s="127" t="e">
        <f>VLOOKUP($C435,登録企業台帳!$A$2:$M$557,15,)</f>
        <v>#REF!</v>
      </c>
      <c r="G435" s="128" t="e">
        <f>VLOOKUP($C435,登録企業台帳!$A$2:$M$557,19,)</f>
        <v>#REF!</v>
      </c>
      <c r="H435" s="128" t="e">
        <f>IF(VLOOKUP($C435,登録企業台帳!$A$2:$M$557,29,)=0,"",VLOOKUP($C435,登録企業台帳!$A$2:$M$557,29,))</f>
        <v>#REF!</v>
      </c>
      <c r="I435" s="127" t="e">
        <f>IF(VLOOKUP($C435,登録企業台帳!$A$2:$M$557,17,)=0,"",VLOOKUP($C435,登録企業台帳!$A$2:$M$557,17,))</f>
        <v>#REF!</v>
      </c>
    </row>
    <row r="436" spans="1:9" s="121" customFormat="1" ht="39">
      <c r="A436" s="119">
        <v>435</v>
      </c>
      <c r="B436" s="120" t="e">
        <f>VLOOKUP($C436,登録企業台帳!$A$2:$M$557,14,)</f>
        <v>#REF!</v>
      </c>
      <c r="C436" s="122" t="str">
        <f>登録企業台帳!A378</f>
        <v>山陽印刷株式会社</v>
      </c>
      <c r="D436" s="120" t="str">
        <f>VLOOKUP($C436,登録企業台帳!$A$2:$M$557,4,)</f>
        <v>701-1133</v>
      </c>
      <c r="E436" s="120" t="e">
        <f>VLOOKUP($C436,登録企業台帳!$A$2:$M$557,18,)</f>
        <v>#REF!</v>
      </c>
      <c r="F436" s="127" t="e">
        <f>VLOOKUP($C436,登録企業台帳!$A$2:$M$557,15,)</f>
        <v>#REF!</v>
      </c>
      <c r="G436" s="128" t="e">
        <f>VLOOKUP($C436,登録企業台帳!$A$2:$M$557,19,)</f>
        <v>#REF!</v>
      </c>
      <c r="H436" s="128" t="e">
        <f>IF(VLOOKUP($C436,登録企業台帳!$A$2:$M$557,29,)=0,"",VLOOKUP($C436,登録企業台帳!$A$2:$M$557,29,))</f>
        <v>#REF!</v>
      </c>
      <c r="I436" s="127" t="e">
        <f>IF(VLOOKUP($C436,登録企業台帳!$A$2:$M$557,17,)=0,"",VLOOKUP($C436,登録企業台帳!$A$2:$M$557,17,))</f>
        <v>#REF!</v>
      </c>
    </row>
    <row r="437" spans="1:9" s="121" customFormat="1" ht="39">
      <c r="A437" s="119">
        <v>436</v>
      </c>
      <c r="B437" s="120" t="e">
        <f>VLOOKUP($C437,登録企業台帳!$A$2:$M$557,14,)</f>
        <v>#REF!</v>
      </c>
      <c r="C437" s="122" t="str">
        <f>登録企業台帳!A379</f>
        <v>株式会社アイシ･フュージョン･アソシエイツ</v>
      </c>
      <c r="D437" s="120" t="str">
        <f>VLOOKUP($C437,登録企業台帳!$A$2:$M$557,4,)</f>
        <v>701-0837</v>
      </c>
      <c r="E437" s="120" t="e">
        <f>VLOOKUP($C437,登録企業台帳!$A$2:$M$557,18,)</f>
        <v>#REF!</v>
      </c>
      <c r="F437" s="127" t="e">
        <f>VLOOKUP($C437,登録企業台帳!$A$2:$M$557,15,)</f>
        <v>#REF!</v>
      </c>
      <c r="G437" s="128" t="e">
        <f>VLOOKUP($C437,登録企業台帳!$A$2:$M$557,19,)</f>
        <v>#REF!</v>
      </c>
      <c r="H437" s="128" t="e">
        <f>IF(VLOOKUP($C437,登録企業台帳!$A$2:$M$557,29,)=0,"",VLOOKUP($C437,登録企業台帳!$A$2:$M$557,29,))</f>
        <v>#REF!</v>
      </c>
      <c r="I437" s="127" t="e">
        <f>IF(VLOOKUP($C437,登録企業台帳!$A$2:$M$557,17,)=0,"",VLOOKUP($C437,登録企業台帳!$A$2:$M$557,17,))</f>
        <v>#REF!</v>
      </c>
    </row>
    <row r="438" spans="1:9" s="121" customFormat="1" ht="39">
      <c r="A438" s="119">
        <v>437</v>
      </c>
      <c r="B438" s="120" t="e">
        <f>VLOOKUP($C438,登録企業台帳!$A$2:$M$557,14,)</f>
        <v>#REF!</v>
      </c>
      <c r="C438" s="122" t="str">
        <f>登録企業台帳!A380</f>
        <v>医療法人さとう記念病院</v>
      </c>
      <c r="D438" s="120" t="str">
        <f>VLOOKUP($C438,登録企業台帳!$A$2:$M$557,4,)</f>
        <v>709-4312</v>
      </c>
      <c r="E438" s="120" t="e">
        <f>VLOOKUP($C438,登録企業台帳!$A$2:$M$557,18,)</f>
        <v>#REF!</v>
      </c>
      <c r="F438" s="127" t="e">
        <f>VLOOKUP($C438,登録企業台帳!$A$2:$M$557,15,)</f>
        <v>#REF!</v>
      </c>
      <c r="G438" s="128" t="e">
        <f>VLOOKUP($C438,登録企業台帳!$A$2:$M$557,19,)</f>
        <v>#REF!</v>
      </c>
      <c r="H438" s="128" t="e">
        <f>IF(VLOOKUP($C438,登録企業台帳!$A$2:$M$557,29,)=0,"",VLOOKUP($C438,登録企業台帳!$A$2:$M$557,29,))</f>
        <v>#REF!</v>
      </c>
      <c r="I438" s="127" t="e">
        <f>IF(VLOOKUP($C438,登録企業台帳!$A$2:$M$557,17,)=0,"",VLOOKUP($C438,登録企業台帳!$A$2:$M$557,17,))</f>
        <v>#REF!</v>
      </c>
    </row>
    <row r="439" spans="1:9" s="121" customFormat="1" ht="26">
      <c r="A439" s="119">
        <v>438</v>
      </c>
      <c r="B439" s="120" t="e">
        <f>VLOOKUP($C439,登録企業台帳!$A$2:$M$557,14,)</f>
        <v>#REF!</v>
      </c>
      <c r="C439" s="122" t="str">
        <f>登録企業台帳!A381</f>
        <v>岡山ルートサービス株式会社</v>
      </c>
      <c r="D439" s="120" t="str">
        <f>VLOOKUP($C439,登録企業台帳!$A$2:$M$557,4,)</f>
        <v>701-1152</v>
      </c>
      <c r="E439" s="120" t="e">
        <f>VLOOKUP($C439,登録企業台帳!$A$2:$M$557,18,)</f>
        <v>#REF!</v>
      </c>
      <c r="F439" s="127" t="e">
        <f>VLOOKUP($C439,登録企業台帳!$A$2:$M$557,15,)</f>
        <v>#REF!</v>
      </c>
      <c r="G439" s="128" t="e">
        <f>VLOOKUP($C439,登録企業台帳!$A$2:$M$557,19,)</f>
        <v>#REF!</v>
      </c>
      <c r="H439" s="128" t="e">
        <f>IF(VLOOKUP($C439,登録企業台帳!$A$2:$M$557,29,)=0,"",VLOOKUP($C439,登録企業台帳!$A$2:$M$557,29,))</f>
        <v>#REF!</v>
      </c>
      <c r="I439" s="127" t="e">
        <f>IF(VLOOKUP($C439,登録企業台帳!$A$2:$M$557,17,)=0,"",VLOOKUP($C439,登録企業台帳!$A$2:$M$557,17,))</f>
        <v>#REF!</v>
      </c>
    </row>
    <row r="440" spans="1:9" s="121" customFormat="1" ht="26">
      <c r="A440" s="119">
        <v>439</v>
      </c>
      <c r="B440" s="120" t="e">
        <f>VLOOKUP($C440,登録企業台帳!$A$2:$M$557,14,)</f>
        <v>#REF!</v>
      </c>
      <c r="C440" s="122" t="str">
        <f>登録企業台帳!A382</f>
        <v>株式会社ナンバ</v>
      </c>
      <c r="D440" s="120" t="str">
        <f>VLOOKUP($C440,登録企業台帳!$A$2:$M$557,4,)</f>
        <v>708-8507</v>
      </c>
      <c r="E440" s="120" t="e">
        <f>VLOOKUP($C440,登録企業台帳!$A$2:$M$557,18,)</f>
        <v>#REF!</v>
      </c>
      <c r="F440" s="127" t="e">
        <f>VLOOKUP($C440,登録企業台帳!$A$2:$M$557,15,)</f>
        <v>#REF!</v>
      </c>
      <c r="G440" s="128" t="e">
        <f>VLOOKUP($C440,登録企業台帳!$A$2:$M$557,19,)</f>
        <v>#REF!</v>
      </c>
      <c r="H440" s="128" t="e">
        <f>IF(VLOOKUP($C440,登録企業台帳!$A$2:$M$557,29,)=0,"",VLOOKUP($C440,登録企業台帳!$A$2:$M$557,29,))</f>
        <v>#REF!</v>
      </c>
      <c r="I440" s="127" t="e">
        <f>IF(VLOOKUP($C440,登録企業台帳!$A$2:$M$557,17,)=0,"",VLOOKUP($C440,登録企業台帳!$A$2:$M$557,17,))</f>
        <v>#REF!</v>
      </c>
    </row>
    <row r="441" spans="1:9" s="121" customFormat="1" ht="26">
      <c r="A441" s="119">
        <v>440</v>
      </c>
      <c r="B441" s="120" t="e">
        <f>VLOOKUP($C441,登録企業台帳!$A$2:$M$557,14,)</f>
        <v>#REF!</v>
      </c>
      <c r="C441" s="122" t="str">
        <f>登録企業台帳!A383</f>
        <v>有限会社美咲ファーム</v>
      </c>
      <c r="D441" s="120" t="str">
        <f>VLOOKUP($C441,登録企業台帳!$A$2:$M$557,4,)</f>
        <v>709-3711</v>
      </c>
      <c r="E441" s="120" t="e">
        <f>VLOOKUP($C441,登録企業台帳!$A$2:$M$557,18,)</f>
        <v>#REF!</v>
      </c>
      <c r="F441" s="127" t="e">
        <f>VLOOKUP($C441,登録企業台帳!$A$2:$M$557,15,)</f>
        <v>#REF!</v>
      </c>
      <c r="G441" s="128" t="e">
        <f>VLOOKUP($C441,登録企業台帳!$A$2:$M$557,19,)</f>
        <v>#REF!</v>
      </c>
      <c r="H441" s="128" t="e">
        <f>IF(VLOOKUP($C441,登録企業台帳!$A$2:$M$557,29,)=0,"",VLOOKUP($C441,登録企業台帳!$A$2:$M$557,29,))</f>
        <v>#REF!</v>
      </c>
      <c r="I441" s="127" t="e">
        <f>IF(VLOOKUP($C441,登録企業台帳!$A$2:$M$557,17,)=0,"",VLOOKUP($C441,登録企業台帳!$A$2:$M$557,17,))</f>
        <v>#REF!</v>
      </c>
    </row>
    <row r="442" spans="1:9" s="121" customFormat="1">
      <c r="A442" s="119">
        <v>441</v>
      </c>
      <c r="B442" s="120" t="e">
        <f>VLOOKUP($C442,登録企業台帳!$A$2:$M$557,14,)</f>
        <v>#REF!</v>
      </c>
      <c r="C442" s="122" t="str">
        <f>登録企業台帳!A384</f>
        <v>株式会社タカラ</v>
      </c>
      <c r="D442" s="120" t="str">
        <f>VLOOKUP($C442,登録企業台帳!$A$2:$M$557,4,)</f>
        <v>700-0818</v>
      </c>
      <c r="E442" s="120" t="e">
        <f>VLOOKUP($C442,登録企業台帳!$A$2:$M$557,18,)</f>
        <v>#REF!</v>
      </c>
      <c r="F442" s="127" t="e">
        <f>VLOOKUP($C442,登録企業台帳!$A$2:$M$557,15,)</f>
        <v>#REF!</v>
      </c>
      <c r="G442" s="128" t="e">
        <f>VLOOKUP($C442,登録企業台帳!$A$2:$M$557,19,)</f>
        <v>#REF!</v>
      </c>
      <c r="H442" s="128" t="e">
        <f>IF(VLOOKUP($C442,登録企業台帳!$A$2:$M$557,29,)=0,"",VLOOKUP($C442,登録企業台帳!$A$2:$M$557,29,))</f>
        <v>#REF!</v>
      </c>
      <c r="I442" s="127" t="e">
        <f>IF(VLOOKUP($C442,登録企業台帳!$A$2:$M$557,17,)=0,"",VLOOKUP($C442,登録企業台帳!$A$2:$M$557,17,))</f>
        <v>#REF!</v>
      </c>
    </row>
    <row r="443" spans="1:9" s="121" customFormat="1">
      <c r="A443" s="119">
        <v>442</v>
      </c>
      <c r="B443" s="120" t="e">
        <f>VLOOKUP($C443,登録企業台帳!$A$2:$M$557,14,)</f>
        <v>#REF!</v>
      </c>
      <c r="C443" s="122" t="e">
        <f>登録企業台帳!#REF!</f>
        <v>#REF!</v>
      </c>
      <c r="D443" s="120" t="e">
        <f>VLOOKUP($C443,登録企業台帳!$A$2:$M$557,4,)</f>
        <v>#REF!</v>
      </c>
      <c r="E443" s="120" t="e">
        <f>VLOOKUP($C443,登録企業台帳!$A$2:$M$557,18,)</f>
        <v>#REF!</v>
      </c>
      <c r="F443" s="127" t="e">
        <f>VLOOKUP($C443,登録企業台帳!$A$2:$M$557,15,)</f>
        <v>#REF!</v>
      </c>
      <c r="G443" s="128" t="e">
        <f>VLOOKUP($C443,登録企業台帳!$A$2:$M$557,19,)</f>
        <v>#REF!</v>
      </c>
      <c r="H443" s="128" t="e">
        <f>IF(VLOOKUP($C443,登録企業台帳!$A$2:$M$557,29,)=0,"",VLOOKUP($C443,登録企業台帳!$A$2:$M$557,29,))</f>
        <v>#REF!</v>
      </c>
      <c r="I443" s="127" t="e">
        <f>IF(VLOOKUP($C443,登録企業台帳!$A$2:$M$557,17,)=0,"",VLOOKUP($C443,登録企業台帳!$A$2:$M$557,17,))</f>
        <v>#REF!</v>
      </c>
    </row>
    <row r="444" spans="1:9" s="121" customFormat="1" ht="39">
      <c r="A444" s="119">
        <v>443</v>
      </c>
      <c r="B444" s="120" t="e">
        <f>VLOOKUP($C444,登録企業台帳!$A$2:$M$557,14,)</f>
        <v>#REF!</v>
      </c>
      <c r="C444" s="122" t="str">
        <f>登録企業台帳!A385</f>
        <v>岡山県経営者協会</v>
      </c>
      <c r="D444" s="120" t="str">
        <f>VLOOKUP($C444,登録企業台帳!$A$2:$M$557,4,)</f>
        <v>700-0985</v>
      </c>
      <c r="E444" s="120" t="e">
        <f>VLOOKUP($C444,登録企業台帳!$A$2:$M$557,18,)</f>
        <v>#REF!</v>
      </c>
      <c r="F444" s="127" t="e">
        <f>VLOOKUP($C444,登録企業台帳!$A$2:$M$557,15,)</f>
        <v>#REF!</v>
      </c>
      <c r="G444" s="128" t="e">
        <f>VLOOKUP($C444,登録企業台帳!$A$2:$M$557,19,)</f>
        <v>#REF!</v>
      </c>
      <c r="H444" s="128" t="e">
        <f>IF(VLOOKUP($C444,登録企業台帳!$A$2:$M$557,29,)=0,"",VLOOKUP($C444,登録企業台帳!$A$2:$M$557,29,))</f>
        <v>#REF!</v>
      </c>
      <c r="I444" s="127" t="e">
        <f>IF(VLOOKUP($C444,登録企業台帳!$A$2:$M$557,17,)=0,"",VLOOKUP($C444,登録企業台帳!$A$2:$M$557,17,))</f>
        <v>#REF!</v>
      </c>
    </row>
    <row r="445" spans="1:9" s="121" customFormat="1" ht="39">
      <c r="A445" s="119">
        <v>444</v>
      </c>
      <c r="B445" s="120" t="e">
        <f>VLOOKUP($C445,登録企業台帳!$A$2:$M$557,14,)</f>
        <v>#REF!</v>
      </c>
      <c r="C445" s="122" t="str">
        <f>登録企業台帳!A386</f>
        <v>社会福祉法人日本原荘</v>
      </c>
      <c r="D445" s="120" t="str">
        <f>VLOOKUP($C445,登録企業台帳!$A$2:$M$557,4,)</f>
        <v>708-1205</v>
      </c>
      <c r="E445" s="120" t="e">
        <f>VLOOKUP($C445,登録企業台帳!$A$2:$M$557,18,)</f>
        <v>#REF!</v>
      </c>
      <c r="F445" s="127" t="e">
        <f>VLOOKUP($C445,登録企業台帳!$A$2:$M$557,15,)</f>
        <v>#REF!</v>
      </c>
      <c r="G445" s="128" t="e">
        <f>VLOOKUP($C445,登録企業台帳!$A$2:$M$557,19,)</f>
        <v>#REF!</v>
      </c>
      <c r="H445" s="128" t="e">
        <f>IF(VLOOKUP($C445,登録企業台帳!$A$2:$M$557,29,)=0,"",VLOOKUP($C445,登録企業台帳!$A$2:$M$557,29,))</f>
        <v>#REF!</v>
      </c>
      <c r="I445" s="127" t="e">
        <f>IF(VLOOKUP($C445,登録企業台帳!$A$2:$M$557,17,)=0,"",VLOOKUP($C445,登録企業台帳!$A$2:$M$557,17,))</f>
        <v>#REF!</v>
      </c>
    </row>
    <row r="446" spans="1:9" s="121" customFormat="1" ht="39">
      <c r="A446" s="119">
        <v>445</v>
      </c>
      <c r="B446" s="120" t="e">
        <f>VLOOKUP($C446,登録企業台帳!$A$2:$M$557,14,)</f>
        <v>#REF!</v>
      </c>
      <c r="C446" s="122" t="str">
        <f>登録企業台帳!A387</f>
        <v>株式会社大三商行</v>
      </c>
      <c r="D446" s="120" t="str">
        <f>VLOOKUP($C446,登録企業台帳!$A$2:$M$557,4,)</f>
        <v>700-0973</v>
      </c>
      <c r="E446" s="120" t="e">
        <f>VLOOKUP($C446,登録企業台帳!$A$2:$M$557,18,)</f>
        <v>#REF!</v>
      </c>
      <c r="F446" s="127" t="e">
        <f>VLOOKUP($C446,登録企業台帳!$A$2:$M$557,15,)</f>
        <v>#REF!</v>
      </c>
      <c r="G446" s="128" t="e">
        <f>VLOOKUP($C446,登録企業台帳!$A$2:$M$557,19,)</f>
        <v>#REF!</v>
      </c>
      <c r="H446" s="128" t="e">
        <f>IF(VLOOKUP($C446,登録企業台帳!$A$2:$M$557,29,)=0,"",VLOOKUP($C446,登録企業台帳!$A$2:$M$557,29,))</f>
        <v>#REF!</v>
      </c>
      <c r="I446" s="127" t="e">
        <f>IF(VLOOKUP($C446,登録企業台帳!$A$2:$M$557,17,)=0,"",VLOOKUP($C446,登録企業台帳!$A$2:$M$557,17,))</f>
        <v>#REF!</v>
      </c>
    </row>
    <row r="447" spans="1:9" s="121" customFormat="1" ht="39">
      <c r="A447" s="119">
        <v>446</v>
      </c>
      <c r="B447" s="120" t="e">
        <f>VLOOKUP($C447,登録企業台帳!$A$2:$M$557,14,)</f>
        <v>#REF!</v>
      </c>
      <c r="C447" s="122" t="str">
        <f>登録企業台帳!A388</f>
        <v>ヒカリ産業株式会社</v>
      </c>
      <c r="D447" s="120" t="str">
        <f>VLOOKUP($C447,登録企業台帳!$A$2:$M$557,4,)</f>
        <v>704-8126</v>
      </c>
      <c r="E447" s="120" t="e">
        <f>VLOOKUP($C447,登録企業台帳!$A$2:$M$557,18,)</f>
        <v>#REF!</v>
      </c>
      <c r="F447" s="127" t="e">
        <f>VLOOKUP($C447,登録企業台帳!$A$2:$M$557,15,)</f>
        <v>#REF!</v>
      </c>
      <c r="G447" s="128" t="e">
        <f>VLOOKUP($C447,登録企業台帳!$A$2:$M$557,19,)</f>
        <v>#REF!</v>
      </c>
      <c r="H447" s="128" t="e">
        <f>IF(VLOOKUP($C447,登録企業台帳!$A$2:$M$557,29,)=0,"",VLOOKUP($C447,登録企業台帳!$A$2:$M$557,29,))</f>
        <v>#REF!</v>
      </c>
      <c r="I447" s="127" t="e">
        <f>IF(VLOOKUP($C447,登録企業台帳!$A$2:$M$557,17,)=0,"",VLOOKUP($C447,登録企業台帳!$A$2:$M$557,17,))</f>
        <v>#REF!</v>
      </c>
    </row>
    <row r="448" spans="1:9" s="121" customFormat="1" ht="39">
      <c r="A448" s="119">
        <v>447</v>
      </c>
      <c r="B448" s="120" t="e">
        <f>VLOOKUP($C448,登録企業台帳!$A$2:$M$557,14,)</f>
        <v>#REF!</v>
      </c>
      <c r="C448" s="122" t="str">
        <f>登録企業台帳!A389</f>
        <v>社会医療法人岡村一心堂病院</v>
      </c>
      <c r="D448" s="120" t="str">
        <f>VLOOKUP($C448,登録企業台帳!$A$2:$M$557,4,)</f>
        <v>704-8117</v>
      </c>
      <c r="E448" s="120" t="e">
        <f>VLOOKUP($C448,登録企業台帳!$A$2:$M$557,18,)</f>
        <v>#REF!</v>
      </c>
      <c r="F448" s="127" t="e">
        <f>VLOOKUP($C448,登録企業台帳!$A$2:$M$557,15,)</f>
        <v>#REF!</v>
      </c>
      <c r="G448" s="128" t="e">
        <f>VLOOKUP($C448,登録企業台帳!$A$2:$M$557,19,)</f>
        <v>#REF!</v>
      </c>
      <c r="H448" s="128" t="e">
        <f>IF(VLOOKUP($C448,登録企業台帳!$A$2:$M$557,29,)=0,"",VLOOKUP($C448,登録企業台帳!$A$2:$M$557,29,))</f>
        <v>#REF!</v>
      </c>
      <c r="I448" s="127" t="e">
        <f>IF(VLOOKUP($C448,登録企業台帳!$A$2:$M$557,17,)=0,"",VLOOKUP($C448,登録企業台帳!$A$2:$M$557,17,))</f>
        <v>#REF!</v>
      </c>
    </row>
    <row r="449" spans="1:9" s="121" customFormat="1" ht="65">
      <c r="A449" s="119">
        <v>448</v>
      </c>
      <c r="B449" s="120" t="e">
        <f>VLOOKUP($C449,登録企業台帳!$A$2:$M$557,14,)</f>
        <v>#REF!</v>
      </c>
      <c r="C449" s="122" t="str">
        <f>登録企業台帳!A390</f>
        <v>株式会社岡山ビューティ</v>
      </c>
      <c r="D449" s="120" t="str">
        <f>VLOOKUP($C449,登録企業台帳!$A$2:$M$557,4,)</f>
        <v>709-0874</v>
      </c>
      <c r="E449" s="120" t="e">
        <f>VLOOKUP($C449,登録企業台帳!$A$2:$M$557,18,)</f>
        <v>#REF!</v>
      </c>
      <c r="F449" s="127" t="e">
        <f>VLOOKUP($C449,登録企業台帳!$A$2:$M$557,15,)</f>
        <v>#REF!</v>
      </c>
      <c r="G449" s="128" t="e">
        <f>VLOOKUP($C449,登録企業台帳!$A$2:$M$557,19,)</f>
        <v>#REF!</v>
      </c>
      <c r="H449" s="128" t="e">
        <f>IF(VLOOKUP($C449,登録企業台帳!$A$2:$M$557,29,)=0,"",VLOOKUP($C449,登録企業台帳!$A$2:$M$557,29,))</f>
        <v>#REF!</v>
      </c>
      <c r="I449" s="127" t="e">
        <f>IF(VLOOKUP($C449,登録企業台帳!$A$2:$M$557,17,)=0,"",VLOOKUP($C449,登録企業台帳!$A$2:$M$557,17,))</f>
        <v>#REF!</v>
      </c>
    </row>
    <row r="450" spans="1:9" s="121" customFormat="1" ht="26">
      <c r="A450" s="119">
        <v>449</v>
      </c>
      <c r="B450" s="120" t="e">
        <f>VLOOKUP($C450,登録企業台帳!$A$2:$M$557,14,)</f>
        <v>#REF!</v>
      </c>
      <c r="C450" s="122" t="str">
        <f>登録企業台帳!A391</f>
        <v>セイテック株式会社</v>
      </c>
      <c r="D450" s="120" t="str">
        <f>VLOOKUP($C450,登録企業台帳!$A$2:$M$557,4,)</f>
        <v>709-0732</v>
      </c>
      <c r="E450" s="120" t="e">
        <f>VLOOKUP($C450,登録企業台帳!$A$2:$M$557,18,)</f>
        <v>#REF!</v>
      </c>
      <c r="F450" s="127" t="e">
        <f>VLOOKUP($C450,登録企業台帳!$A$2:$M$557,15,)</f>
        <v>#REF!</v>
      </c>
      <c r="G450" s="128" t="e">
        <f>VLOOKUP($C450,登録企業台帳!$A$2:$M$557,19,)</f>
        <v>#REF!</v>
      </c>
      <c r="H450" s="128" t="e">
        <f>IF(VLOOKUP($C450,登録企業台帳!$A$2:$M$557,29,)=0,"",VLOOKUP($C450,登録企業台帳!$A$2:$M$557,29,))</f>
        <v>#REF!</v>
      </c>
      <c r="I450" s="127" t="e">
        <f>IF(VLOOKUP($C450,登録企業台帳!$A$2:$M$557,17,)=0,"",VLOOKUP($C450,登録企業台帳!$A$2:$M$557,17,))</f>
        <v>#REF!</v>
      </c>
    </row>
    <row r="451" spans="1:9" s="121" customFormat="1" ht="26">
      <c r="A451" s="119">
        <v>450</v>
      </c>
      <c r="B451" s="120" t="e">
        <f>VLOOKUP($C451,登録企業台帳!$A$2:$M$557,14,)</f>
        <v>#REF!</v>
      </c>
      <c r="C451" s="122" t="str">
        <f>登録企業台帳!A392</f>
        <v>株式会社ティ・シー・シー</v>
      </c>
      <c r="D451" s="120" t="str">
        <f>VLOOKUP($C451,登録企業台帳!$A$2:$M$557,4,)</f>
        <v>700-0901</v>
      </c>
      <c r="E451" s="120" t="e">
        <f>VLOOKUP($C451,登録企業台帳!$A$2:$M$557,18,)</f>
        <v>#REF!</v>
      </c>
      <c r="F451" s="127" t="e">
        <f>VLOOKUP($C451,登録企業台帳!$A$2:$M$557,15,)</f>
        <v>#REF!</v>
      </c>
      <c r="G451" s="128" t="e">
        <f>VLOOKUP($C451,登録企業台帳!$A$2:$M$557,19,)</f>
        <v>#REF!</v>
      </c>
      <c r="H451" s="128" t="e">
        <f>IF(VLOOKUP($C451,登録企業台帳!$A$2:$M$557,29,)=0,"",VLOOKUP($C451,登録企業台帳!$A$2:$M$557,29,))</f>
        <v>#REF!</v>
      </c>
      <c r="I451" s="127" t="e">
        <f>IF(VLOOKUP($C451,登録企業台帳!$A$2:$M$557,17,)=0,"",VLOOKUP($C451,登録企業台帳!$A$2:$M$557,17,))</f>
        <v>#REF!</v>
      </c>
    </row>
    <row r="452" spans="1:9" s="121" customFormat="1" ht="26">
      <c r="A452" s="119">
        <v>451</v>
      </c>
      <c r="B452" s="120" t="e">
        <f>VLOOKUP($C452,登録企業台帳!$A$2:$M$557,14,)</f>
        <v>#REF!</v>
      </c>
      <c r="C452" s="122" t="str">
        <f>登録企業台帳!A393</f>
        <v>株式会社岡山シティエフエム</v>
      </c>
      <c r="D452" s="120" t="str">
        <f>VLOOKUP($C452,登録企業台帳!$A$2:$M$557,4,)</f>
        <v>700-0821</v>
      </c>
      <c r="E452" s="120" t="e">
        <f>VLOOKUP($C452,登録企業台帳!$A$2:$M$557,18,)</f>
        <v>#REF!</v>
      </c>
      <c r="F452" s="127" t="e">
        <f>VLOOKUP($C452,登録企業台帳!$A$2:$M$557,15,)</f>
        <v>#REF!</v>
      </c>
      <c r="G452" s="128" t="e">
        <f>VLOOKUP($C452,登録企業台帳!$A$2:$M$557,19,)</f>
        <v>#REF!</v>
      </c>
      <c r="H452" s="128" t="e">
        <f>IF(VLOOKUP($C452,登録企業台帳!$A$2:$M$557,29,)=0,"",VLOOKUP($C452,登録企業台帳!$A$2:$M$557,29,))</f>
        <v>#REF!</v>
      </c>
      <c r="I452" s="127" t="e">
        <f>IF(VLOOKUP($C452,登録企業台帳!$A$2:$M$557,17,)=0,"",VLOOKUP($C452,登録企業台帳!$A$2:$M$557,17,))</f>
        <v>#REF!</v>
      </c>
    </row>
    <row r="453" spans="1:9" s="121" customFormat="1" ht="26">
      <c r="A453" s="119">
        <v>452</v>
      </c>
      <c r="B453" s="120" t="e">
        <f>VLOOKUP($C453,登録企業台帳!$A$2:$M$557,14,)</f>
        <v>#REF!</v>
      </c>
      <c r="C453" s="122" t="str">
        <f>登録企業台帳!A394</f>
        <v>社会福祉法人誠和</v>
      </c>
      <c r="D453" s="120" t="str">
        <f>VLOOKUP($C453,登録企業台帳!$A$2:$M$557,4,)</f>
        <v>701-4301</v>
      </c>
      <c r="E453" s="120" t="e">
        <f>VLOOKUP($C453,登録企業台帳!$A$2:$M$557,18,)</f>
        <v>#REF!</v>
      </c>
      <c r="F453" s="127" t="e">
        <f>VLOOKUP($C453,登録企業台帳!$A$2:$M$557,15,)</f>
        <v>#REF!</v>
      </c>
      <c r="G453" s="128" t="e">
        <f>VLOOKUP($C453,登録企業台帳!$A$2:$M$557,19,)</f>
        <v>#REF!</v>
      </c>
      <c r="H453" s="128" t="e">
        <f>IF(VLOOKUP($C453,登録企業台帳!$A$2:$M$557,29,)=0,"",VLOOKUP($C453,登録企業台帳!$A$2:$M$557,29,))</f>
        <v>#REF!</v>
      </c>
      <c r="I453" s="127" t="e">
        <f>IF(VLOOKUP($C453,登録企業台帳!$A$2:$M$557,17,)=0,"",VLOOKUP($C453,登録企業台帳!$A$2:$M$557,17,))</f>
        <v>#REF!</v>
      </c>
    </row>
    <row r="454" spans="1:9" s="121" customFormat="1" ht="26">
      <c r="A454" s="119">
        <v>453</v>
      </c>
      <c r="B454" s="120" t="e">
        <f>VLOOKUP($C454,登録企業台帳!$A$2:$M$557,14,)</f>
        <v>#REF!</v>
      </c>
      <c r="C454" s="122" t="str">
        <f>登録企業台帳!A395</f>
        <v>せとうちデリバリーサービス株式会社</v>
      </c>
      <c r="D454" s="120" t="str">
        <f>VLOOKUP($C454,登録企業台帳!$A$2:$M$557,4,)</f>
        <v>703-8263</v>
      </c>
      <c r="E454" s="120" t="e">
        <f>VLOOKUP($C454,登録企業台帳!$A$2:$M$557,18,)</f>
        <v>#REF!</v>
      </c>
      <c r="F454" s="127" t="e">
        <f>VLOOKUP($C454,登録企業台帳!$A$2:$M$557,15,)</f>
        <v>#REF!</v>
      </c>
      <c r="G454" s="128" t="e">
        <f>VLOOKUP($C454,登録企業台帳!$A$2:$M$557,19,)</f>
        <v>#REF!</v>
      </c>
      <c r="H454" s="128" t="e">
        <f>IF(VLOOKUP($C454,登録企業台帳!$A$2:$M$557,29,)=0,"",VLOOKUP($C454,登録企業台帳!$A$2:$M$557,29,))</f>
        <v>#REF!</v>
      </c>
      <c r="I454" s="127" t="e">
        <f>IF(VLOOKUP($C454,登録企業台帳!$A$2:$M$557,17,)=0,"",VLOOKUP($C454,登録企業台帳!$A$2:$M$557,17,))</f>
        <v>#REF!</v>
      </c>
    </row>
    <row r="455" spans="1:9" s="121" customFormat="1" ht="39">
      <c r="A455" s="119">
        <v>454</v>
      </c>
      <c r="B455" s="120" t="e">
        <f>VLOOKUP($C455,登録企業台帳!$A$2:$M$557,14,)</f>
        <v>#REF!</v>
      </c>
      <c r="C455" s="122" t="str">
        <f>登録企業台帳!A396</f>
        <v>株式会社カーワークス</v>
      </c>
      <c r="D455" s="120" t="str">
        <f>VLOOKUP($C455,登録企業台帳!$A$2:$M$557,4,)</f>
        <v>709-0614</v>
      </c>
      <c r="E455" s="120" t="e">
        <f>VLOOKUP($C455,登録企業台帳!$A$2:$M$557,18,)</f>
        <v>#REF!</v>
      </c>
      <c r="F455" s="127" t="e">
        <f>VLOOKUP($C455,登録企業台帳!$A$2:$M$557,15,)</f>
        <v>#REF!</v>
      </c>
      <c r="G455" s="128" t="e">
        <f>VLOOKUP($C455,登録企業台帳!$A$2:$M$557,19,)</f>
        <v>#REF!</v>
      </c>
      <c r="H455" s="128" t="e">
        <f>IF(VLOOKUP($C455,登録企業台帳!$A$2:$M$557,29,)=0,"",VLOOKUP($C455,登録企業台帳!$A$2:$M$557,29,))</f>
        <v>#REF!</v>
      </c>
      <c r="I455" s="127" t="e">
        <f>IF(VLOOKUP($C455,登録企業台帳!$A$2:$M$557,17,)=0,"",VLOOKUP($C455,登録企業台帳!$A$2:$M$557,17,))</f>
        <v>#REF!</v>
      </c>
    </row>
    <row r="456" spans="1:9" s="121" customFormat="1" ht="26">
      <c r="A456" s="119">
        <v>455</v>
      </c>
      <c r="B456" s="120" t="e">
        <f>VLOOKUP($C456,登録企業台帳!$A$2:$M$557,14,)</f>
        <v>#REF!</v>
      </c>
      <c r="C456" s="122" t="str">
        <f>登録企業台帳!A397</f>
        <v>株式会社NKC</v>
      </c>
      <c r="D456" s="120" t="str">
        <f>VLOOKUP($C456,登録企業台帳!$A$2:$M$557,4,)</f>
        <v>700-0815</v>
      </c>
      <c r="E456" s="120" t="e">
        <f>VLOOKUP($C456,登録企業台帳!$A$2:$M$557,18,)</f>
        <v>#REF!</v>
      </c>
      <c r="F456" s="127" t="e">
        <f>VLOOKUP($C456,登録企業台帳!$A$2:$M$557,15,)</f>
        <v>#REF!</v>
      </c>
      <c r="G456" s="128" t="e">
        <f>VLOOKUP($C456,登録企業台帳!$A$2:$M$557,19,)</f>
        <v>#REF!</v>
      </c>
      <c r="H456" s="128" t="e">
        <f>IF(VLOOKUP($C456,登録企業台帳!$A$2:$M$557,29,)=0,"",VLOOKUP($C456,登録企業台帳!$A$2:$M$557,29,))</f>
        <v>#REF!</v>
      </c>
      <c r="I456" s="127" t="e">
        <f>IF(VLOOKUP($C456,登録企業台帳!$A$2:$M$557,17,)=0,"",VLOOKUP($C456,登録企業台帳!$A$2:$M$557,17,))</f>
        <v>#REF!</v>
      </c>
    </row>
    <row r="457" spans="1:9" s="121" customFormat="1">
      <c r="A457" s="119">
        <v>456</v>
      </c>
      <c r="B457" s="120" t="e">
        <f>VLOOKUP($C457,登録企業台帳!$A$2:$M$557,14,)</f>
        <v>#REF!</v>
      </c>
      <c r="C457" s="122" t="str">
        <f>登録企業台帳!A398</f>
        <v>株式会社アストロ</v>
      </c>
      <c r="D457" s="120" t="str">
        <f>VLOOKUP($C457,登録企業台帳!$A$2:$M$557,4,)</f>
        <v>703-8248</v>
      </c>
      <c r="E457" s="120" t="e">
        <f>VLOOKUP($C457,登録企業台帳!$A$2:$M$557,18,)</f>
        <v>#REF!</v>
      </c>
      <c r="F457" s="127" t="e">
        <f>VLOOKUP($C457,登録企業台帳!$A$2:$M$557,15,)</f>
        <v>#REF!</v>
      </c>
      <c r="G457" s="128" t="e">
        <f>VLOOKUP($C457,登録企業台帳!$A$2:$M$557,19,)</f>
        <v>#REF!</v>
      </c>
      <c r="H457" s="128" t="e">
        <f>IF(VLOOKUP($C457,登録企業台帳!$A$2:$M$557,29,)=0,"",VLOOKUP($C457,登録企業台帳!$A$2:$M$557,29,))</f>
        <v>#REF!</v>
      </c>
      <c r="I457" s="127" t="e">
        <f>IF(VLOOKUP($C457,登録企業台帳!$A$2:$M$557,17,)=0,"",VLOOKUP($C457,登録企業台帳!$A$2:$M$557,17,))</f>
        <v>#REF!</v>
      </c>
    </row>
    <row r="458" spans="1:9" s="121" customFormat="1" ht="39">
      <c r="A458" s="119">
        <v>457</v>
      </c>
      <c r="B458" s="120" t="e">
        <f>VLOOKUP($C458,登録企業台帳!$A$2:$M$557,14,)</f>
        <v>#REF!</v>
      </c>
      <c r="C458" s="122" t="str">
        <f>登録企業台帳!A399</f>
        <v>備北信用金庫</v>
      </c>
      <c r="D458" s="120" t="str">
        <f>VLOOKUP($C458,登録企業台帳!$A$2:$M$557,4,)</f>
        <v>716-0037</v>
      </c>
      <c r="E458" s="120" t="e">
        <f>VLOOKUP($C458,登録企業台帳!$A$2:$M$557,18,)</f>
        <v>#REF!</v>
      </c>
      <c r="F458" s="127" t="e">
        <f>VLOOKUP($C458,登録企業台帳!$A$2:$M$557,15,)</f>
        <v>#REF!</v>
      </c>
      <c r="G458" s="128" t="e">
        <f>VLOOKUP($C458,登録企業台帳!$A$2:$M$557,19,)</f>
        <v>#REF!</v>
      </c>
      <c r="H458" s="128" t="e">
        <f>IF(VLOOKUP($C458,登録企業台帳!$A$2:$M$557,29,)=0,"",VLOOKUP($C458,登録企業台帳!$A$2:$M$557,29,))</f>
        <v>#REF!</v>
      </c>
      <c r="I458" s="127" t="e">
        <f>IF(VLOOKUP($C458,登録企業台帳!$A$2:$M$557,17,)=0,"",VLOOKUP($C458,登録企業台帳!$A$2:$M$557,17,))</f>
        <v>#REF!</v>
      </c>
    </row>
    <row r="459" spans="1:9" s="121" customFormat="1" ht="26">
      <c r="A459" s="119">
        <v>458</v>
      </c>
      <c r="B459" s="120" t="e">
        <f>VLOOKUP($C459,登録企業台帳!$A$2:$M$557,14,)</f>
        <v>#REF!</v>
      </c>
      <c r="C459" s="122" t="str">
        <f>登録企業台帳!A400</f>
        <v>株式会社シーピーパンドーラ</v>
      </c>
      <c r="D459" s="120" t="str">
        <f>VLOOKUP($C459,登録企業台帳!$A$2:$M$557,4,)</f>
        <v>700-0052</v>
      </c>
      <c r="E459" s="120" t="e">
        <f>VLOOKUP($C459,登録企業台帳!$A$2:$M$557,18,)</f>
        <v>#REF!</v>
      </c>
      <c r="F459" s="127" t="e">
        <f>VLOOKUP($C459,登録企業台帳!$A$2:$M$557,15,)</f>
        <v>#REF!</v>
      </c>
      <c r="G459" s="128" t="e">
        <f>VLOOKUP($C459,登録企業台帳!$A$2:$M$557,19,)</f>
        <v>#REF!</v>
      </c>
      <c r="H459" s="128" t="e">
        <f>IF(VLOOKUP($C459,登録企業台帳!$A$2:$M$557,29,)=0,"",VLOOKUP($C459,登録企業台帳!$A$2:$M$557,29,))</f>
        <v>#REF!</v>
      </c>
      <c r="I459" s="127" t="e">
        <f>IF(VLOOKUP($C459,登録企業台帳!$A$2:$M$557,17,)=0,"",VLOOKUP($C459,登録企業台帳!$A$2:$M$557,17,))</f>
        <v>#REF!</v>
      </c>
    </row>
    <row r="460" spans="1:9" s="121" customFormat="1" ht="26">
      <c r="A460" s="119">
        <v>459</v>
      </c>
      <c r="B460" s="120" t="e">
        <f>VLOOKUP($C460,登録企業台帳!$A$2:$M$557,14,)</f>
        <v>#REF!</v>
      </c>
      <c r="C460" s="122" t="str">
        <f>登録企業台帳!A401</f>
        <v>蒜山酪農農業協同組合</v>
      </c>
      <c r="D460" s="120" t="str">
        <f>VLOOKUP($C460,登録企業台帳!$A$2:$M$557,4,)</f>
        <v>717-0501</v>
      </c>
      <c r="E460" s="120" t="e">
        <f>VLOOKUP($C460,登録企業台帳!$A$2:$M$557,18,)</f>
        <v>#REF!</v>
      </c>
      <c r="F460" s="127" t="e">
        <f>VLOOKUP($C460,登録企業台帳!$A$2:$M$557,15,)</f>
        <v>#REF!</v>
      </c>
      <c r="G460" s="128" t="e">
        <f>VLOOKUP($C460,登録企業台帳!$A$2:$M$557,19,)</f>
        <v>#REF!</v>
      </c>
      <c r="H460" s="128" t="e">
        <f>IF(VLOOKUP($C460,登録企業台帳!$A$2:$M$557,29,)=0,"",VLOOKUP($C460,登録企業台帳!$A$2:$M$557,29,))</f>
        <v>#REF!</v>
      </c>
      <c r="I460" s="127" t="e">
        <f>IF(VLOOKUP($C460,登録企業台帳!$A$2:$M$557,17,)=0,"",VLOOKUP($C460,登録企業台帳!$A$2:$M$557,17,))</f>
        <v>#REF!</v>
      </c>
    </row>
    <row r="461" spans="1:9" s="121" customFormat="1" ht="52">
      <c r="A461" s="119">
        <v>460</v>
      </c>
      <c r="B461" s="120" t="e">
        <f>VLOOKUP($C461,登録企業台帳!$A$2:$M$557,14,)</f>
        <v>#REF!</v>
      </c>
      <c r="C461" s="122" t="str">
        <f>登録企業台帳!A402</f>
        <v>学校法人川崎学園</v>
      </c>
      <c r="D461" s="120" t="str">
        <f>VLOOKUP($C461,登録企業台帳!$A$2:$M$557,4,)</f>
        <v>701-0192</v>
      </c>
      <c r="E461" s="120" t="e">
        <f>VLOOKUP($C461,登録企業台帳!$A$2:$M$557,18,)</f>
        <v>#REF!</v>
      </c>
      <c r="F461" s="127" t="e">
        <f>VLOOKUP($C461,登録企業台帳!$A$2:$M$557,15,)</f>
        <v>#REF!</v>
      </c>
      <c r="G461" s="128" t="e">
        <f>VLOOKUP($C461,登録企業台帳!$A$2:$M$557,19,)</f>
        <v>#REF!</v>
      </c>
      <c r="H461" s="128" t="e">
        <f>IF(VLOOKUP($C461,登録企業台帳!$A$2:$M$557,29,)=0,"",VLOOKUP($C461,登録企業台帳!$A$2:$M$557,29,))</f>
        <v>#REF!</v>
      </c>
      <c r="I461" s="131" t="s">
        <v>2014</v>
      </c>
    </row>
    <row r="462" spans="1:9" s="121" customFormat="1" ht="26">
      <c r="A462" s="119">
        <v>461</v>
      </c>
      <c r="B462" s="120" t="e">
        <f>VLOOKUP($C462,登録企業台帳!$A$2:$M$557,14,)</f>
        <v>#REF!</v>
      </c>
      <c r="C462" s="122" t="str">
        <f>登録企業台帳!A403</f>
        <v>カバヤ食品株式会社</v>
      </c>
      <c r="D462" s="120" t="str">
        <f>VLOOKUP($C462,登録企業台帳!$A$2:$M$557,4,)</f>
        <v>709-2196</v>
      </c>
      <c r="E462" s="120" t="e">
        <f>VLOOKUP($C462,登録企業台帳!$A$2:$M$557,18,)</f>
        <v>#REF!</v>
      </c>
      <c r="F462" s="127" t="e">
        <f>VLOOKUP($C462,登録企業台帳!$A$2:$M$557,15,)</f>
        <v>#REF!</v>
      </c>
      <c r="G462" s="128" t="e">
        <f>VLOOKUP($C462,登録企業台帳!$A$2:$M$557,19,)</f>
        <v>#REF!</v>
      </c>
      <c r="H462" s="128" t="e">
        <f>IF(VLOOKUP($C462,登録企業台帳!$A$2:$M$557,29,)=0,"",VLOOKUP($C462,登録企業台帳!$A$2:$M$557,29,))</f>
        <v>#REF!</v>
      </c>
      <c r="I462" s="127" t="e">
        <f>IF(VLOOKUP($C462,登録企業台帳!$A$2:$M$557,17,)=0,"",VLOOKUP($C462,登録企業台帳!$A$2:$M$557,17,))</f>
        <v>#REF!</v>
      </c>
    </row>
    <row r="463" spans="1:9" s="121" customFormat="1" ht="39">
      <c r="A463" s="119">
        <v>462</v>
      </c>
      <c r="B463" s="120" t="e">
        <f>VLOOKUP($C463,登録企業台帳!$A$2:$M$557,14,)</f>
        <v>#REF!</v>
      </c>
      <c r="C463" s="122" t="str">
        <f>登録企業台帳!A404</f>
        <v>オカネツ工業株式会社</v>
      </c>
      <c r="D463" s="120" t="str">
        <f>VLOOKUP($C463,登録企業台帳!$A$2:$M$557,4,)</f>
        <v>704-8161</v>
      </c>
      <c r="E463" s="120" t="e">
        <f>VLOOKUP($C463,登録企業台帳!$A$2:$M$557,18,)</f>
        <v>#REF!</v>
      </c>
      <c r="F463" s="127" t="e">
        <f>VLOOKUP($C463,登録企業台帳!$A$2:$M$557,15,)</f>
        <v>#REF!</v>
      </c>
      <c r="G463" s="128" t="e">
        <f>VLOOKUP($C463,登録企業台帳!$A$2:$M$557,19,)</f>
        <v>#REF!</v>
      </c>
      <c r="H463" s="128" t="e">
        <f>IF(VLOOKUP($C463,登録企業台帳!$A$2:$M$557,29,)=0,"",VLOOKUP($C463,登録企業台帳!$A$2:$M$557,29,))</f>
        <v>#REF!</v>
      </c>
      <c r="I463" s="127" t="e">
        <f>IF(VLOOKUP($C463,登録企業台帳!$A$2:$M$557,17,)=0,"",VLOOKUP($C463,登録企業台帳!$A$2:$M$557,17,))</f>
        <v>#REF!</v>
      </c>
    </row>
    <row r="464" spans="1:9" s="121" customFormat="1" ht="39">
      <c r="A464" s="119">
        <v>463</v>
      </c>
      <c r="B464" s="120" t="e">
        <f>VLOOKUP($C464,登録企業台帳!$A$2:$M$557,14,)</f>
        <v>#REF!</v>
      </c>
      <c r="C464" s="122" t="str">
        <f>登録企業台帳!A405</f>
        <v>有限会社エヌ・ケイ・シー</v>
      </c>
      <c r="D464" s="120" t="str">
        <f>VLOOKUP($C464,登録企業台帳!$A$2:$M$557,4,)</f>
        <v>701-0205</v>
      </c>
      <c r="E464" s="120" t="e">
        <f>VLOOKUP($C464,登録企業台帳!$A$2:$M$557,18,)</f>
        <v>#REF!</v>
      </c>
      <c r="F464" s="127" t="e">
        <f>VLOOKUP($C464,登録企業台帳!$A$2:$M$557,15,)</f>
        <v>#REF!</v>
      </c>
      <c r="G464" s="128" t="e">
        <f>VLOOKUP($C464,登録企業台帳!$A$2:$M$557,19,)</f>
        <v>#REF!</v>
      </c>
      <c r="H464" s="128" t="e">
        <f>IF(VLOOKUP($C464,登録企業台帳!$A$2:$M$557,29,)=0,"",VLOOKUP($C464,登録企業台帳!$A$2:$M$557,29,))</f>
        <v>#REF!</v>
      </c>
      <c r="I464" s="127" t="e">
        <f>IF(VLOOKUP($C464,登録企業台帳!$A$2:$M$557,17,)=0,"",VLOOKUP($C464,登録企業台帳!$A$2:$M$557,17,))</f>
        <v>#REF!</v>
      </c>
    </row>
    <row r="465" spans="1:9" s="121" customFormat="1" ht="26">
      <c r="A465" s="119">
        <v>464</v>
      </c>
      <c r="B465" s="120" t="e">
        <f>VLOOKUP($C465,登録企業台帳!$A$2:$M$557,14,)</f>
        <v>#REF!</v>
      </c>
      <c r="C465" s="122" t="str">
        <f>登録企業台帳!A406</f>
        <v>株式会社創商</v>
      </c>
      <c r="D465" s="120" t="str">
        <f>VLOOKUP($C465,登録企業台帳!$A$2:$M$557,4,)</f>
        <v>700-0925</v>
      </c>
      <c r="E465" s="120" t="e">
        <f>VLOOKUP($C465,登録企業台帳!$A$2:$M$557,18,)</f>
        <v>#REF!</v>
      </c>
      <c r="F465" s="127" t="e">
        <f>VLOOKUP($C465,登録企業台帳!$A$2:$M$557,15,)</f>
        <v>#REF!</v>
      </c>
      <c r="G465" s="128" t="e">
        <f>VLOOKUP($C465,登録企業台帳!$A$2:$M$557,19,)</f>
        <v>#REF!</v>
      </c>
      <c r="H465" s="128" t="e">
        <f>IF(VLOOKUP($C465,登録企業台帳!$A$2:$M$557,29,)=0,"",VLOOKUP($C465,登録企業台帳!$A$2:$M$557,29,))</f>
        <v>#REF!</v>
      </c>
      <c r="I465" s="127" t="e">
        <f>IF(VLOOKUP($C465,登録企業台帳!$A$2:$M$557,17,)=0,"",VLOOKUP($C465,登録企業台帳!$A$2:$M$557,17,))</f>
        <v>#REF!</v>
      </c>
    </row>
    <row r="466" spans="1:9" s="121" customFormat="1" ht="26">
      <c r="A466" s="119">
        <v>465</v>
      </c>
      <c r="B466" s="120" t="e">
        <f>VLOOKUP($C466,登録企業台帳!$A$2:$M$557,14,)</f>
        <v>#REF!</v>
      </c>
      <c r="C466" s="122" t="str">
        <f>登録企業台帳!A407</f>
        <v>株式会社オカビ</v>
      </c>
      <c r="D466" s="120" t="str">
        <f>VLOOKUP($C466,登録企業台帳!$A$2:$M$557,4,)</f>
        <v>700-0964</v>
      </c>
      <c r="E466" s="120" t="e">
        <f>VLOOKUP($C466,登録企業台帳!$A$2:$M$557,18,)</f>
        <v>#REF!</v>
      </c>
      <c r="F466" s="127" t="e">
        <f>VLOOKUP($C466,登録企業台帳!$A$2:$M$557,15,)</f>
        <v>#REF!</v>
      </c>
      <c r="G466" s="128" t="e">
        <f>VLOOKUP($C466,登録企業台帳!$A$2:$M$557,19,)</f>
        <v>#REF!</v>
      </c>
      <c r="H466" s="128" t="e">
        <f>IF(VLOOKUP($C466,登録企業台帳!$A$2:$M$557,29,)=0,"",VLOOKUP($C466,登録企業台帳!$A$2:$M$557,29,))</f>
        <v>#REF!</v>
      </c>
      <c r="I466" s="127" t="e">
        <f>IF(VLOOKUP($C466,登録企業台帳!$A$2:$M$557,17,)=0,"",VLOOKUP($C466,登録企業台帳!$A$2:$M$557,17,))</f>
        <v>#REF!</v>
      </c>
    </row>
    <row r="467" spans="1:9" s="121" customFormat="1">
      <c r="A467" s="119">
        <v>466</v>
      </c>
      <c r="B467" s="120" t="e">
        <f>VLOOKUP($C467,登録企業台帳!$A$2:$M$557,14,)</f>
        <v>#REF!</v>
      </c>
      <c r="C467" s="122" t="str">
        <f>登録企業台帳!A408</f>
        <v>東通商事株式会社</v>
      </c>
      <c r="D467" s="120" t="str">
        <f>VLOOKUP($C467,登録企業台帳!$A$2:$M$557,4,)</f>
        <v>700-0964</v>
      </c>
      <c r="E467" s="120" t="e">
        <f>VLOOKUP($C467,登録企業台帳!$A$2:$M$557,18,)</f>
        <v>#REF!</v>
      </c>
      <c r="F467" s="127" t="e">
        <f>VLOOKUP($C467,登録企業台帳!$A$2:$M$557,15,)</f>
        <v>#REF!</v>
      </c>
      <c r="G467" s="128" t="e">
        <f>VLOOKUP($C467,登録企業台帳!$A$2:$M$557,19,)</f>
        <v>#REF!</v>
      </c>
      <c r="H467" s="128" t="e">
        <f>IF(VLOOKUP($C467,登録企業台帳!$A$2:$M$557,29,)=0,"",VLOOKUP($C467,登録企業台帳!$A$2:$M$557,29,))</f>
        <v>#REF!</v>
      </c>
      <c r="I467" s="127" t="e">
        <f>IF(VLOOKUP($C467,登録企業台帳!$A$2:$M$557,17,)=0,"",VLOOKUP($C467,登録企業台帳!$A$2:$M$557,17,))</f>
        <v>#REF!</v>
      </c>
    </row>
    <row r="468" spans="1:9" s="121" customFormat="1" ht="65">
      <c r="A468" s="119">
        <v>467</v>
      </c>
      <c r="B468" s="120" t="e">
        <f>VLOOKUP($C468,登録企業台帳!$A$2:$M$557,14,)</f>
        <v>#REF!</v>
      </c>
      <c r="C468" s="122" t="str">
        <f>登録企業台帳!A409</f>
        <v>みのる産業株式会社</v>
      </c>
      <c r="D468" s="120" t="str">
        <f>VLOOKUP($C468,登録企業台帳!$A$2:$M$557,4,)</f>
        <v>709-0892</v>
      </c>
      <c r="E468" s="120" t="e">
        <f>VLOOKUP($C468,登録企業台帳!$A$2:$M$557,18,)</f>
        <v>#REF!</v>
      </c>
      <c r="F468" s="127" t="e">
        <f>VLOOKUP($C468,登録企業台帳!$A$2:$M$557,15,)</f>
        <v>#REF!</v>
      </c>
      <c r="G468" s="128" t="e">
        <f>VLOOKUP($C468,登録企業台帳!$A$2:$M$557,19,)</f>
        <v>#REF!</v>
      </c>
      <c r="H468" s="128" t="e">
        <f>IF(VLOOKUP($C468,登録企業台帳!$A$2:$M$557,29,)=0,"",VLOOKUP($C468,登録企業台帳!$A$2:$M$557,29,))</f>
        <v>#REF!</v>
      </c>
      <c r="I468" s="127" t="e">
        <f>IF(VLOOKUP($C468,登録企業台帳!$A$2:$M$557,17,)=0,"",VLOOKUP($C468,登録企業台帳!$A$2:$M$557,17,))</f>
        <v>#REF!</v>
      </c>
    </row>
    <row r="469" spans="1:9" s="121" customFormat="1" ht="39">
      <c r="A469" s="119">
        <v>468</v>
      </c>
      <c r="B469" s="120" t="e">
        <f>VLOOKUP($C469,登録企業台帳!$A$2:$M$557,14,)</f>
        <v>#REF!</v>
      </c>
      <c r="C469" s="122" t="str">
        <f>登録企業台帳!A410</f>
        <v>三成興業株式会社</v>
      </c>
      <c r="D469" s="120" t="str">
        <f>VLOOKUP($C469,登録企業台帳!$A$2:$M$557,4,)</f>
        <v>712-8071</v>
      </c>
      <c r="E469" s="120" t="e">
        <f>VLOOKUP($C469,登録企業台帳!$A$2:$M$557,18,)</f>
        <v>#REF!</v>
      </c>
      <c r="F469" s="127" t="e">
        <f>VLOOKUP($C469,登録企業台帳!$A$2:$M$557,15,)</f>
        <v>#REF!</v>
      </c>
      <c r="G469" s="128" t="e">
        <f>VLOOKUP($C469,登録企業台帳!$A$2:$M$557,19,)</f>
        <v>#REF!</v>
      </c>
      <c r="H469" s="128" t="e">
        <f>IF(VLOOKUP($C469,登録企業台帳!$A$2:$M$557,29,)=0,"",VLOOKUP($C469,登録企業台帳!$A$2:$M$557,29,))</f>
        <v>#REF!</v>
      </c>
      <c r="I469" s="127" t="e">
        <f>IF(VLOOKUP($C469,登録企業台帳!$A$2:$M$557,17,)=0,"",VLOOKUP($C469,登録企業台帳!$A$2:$M$557,17,))</f>
        <v>#REF!</v>
      </c>
    </row>
    <row r="470" spans="1:9" s="121" customFormat="1" ht="39">
      <c r="A470" s="119">
        <v>469</v>
      </c>
      <c r="B470" s="120" t="e">
        <f>VLOOKUP($C470,登録企業台帳!$A$2:$M$557,14,)</f>
        <v>#REF!</v>
      </c>
      <c r="C470" s="122" t="str">
        <f>登録企業台帳!A411</f>
        <v>三菱ケミカルハイテクニカ株式会社筑波水島フィルム工場</v>
      </c>
      <c r="D470" s="120" t="str">
        <f>VLOOKUP($C470,登録企業台帳!$A$2:$M$557,4,)</f>
        <v>712-8502</v>
      </c>
      <c r="E470" s="120" t="e">
        <f>VLOOKUP($C470,登録企業台帳!$A$2:$M$557,18,)</f>
        <v>#REF!</v>
      </c>
      <c r="F470" s="127" t="e">
        <f>VLOOKUP($C470,登録企業台帳!$A$2:$M$557,15,)</f>
        <v>#REF!</v>
      </c>
      <c r="G470" s="128" t="e">
        <f>VLOOKUP($C470,登録企業台帳!$A$2:$M$557,19,)</f>
        <v>#REF!</v>
      </c>
      <c r="H470" s="128" t="e">
        <f>IF(VLOOKUP($C470,登録企業台帳!$A$2:$M$557,29,)=0,"",VLOOKUP($C470,登録企業台帳!$A$2:$M$557,29,))</f>
        <v>#REF!</v>
      </c>
      <c r="I470" s="127" t="e">
        <f>IF(VLOOKUP($C470,登録企業台帳!$A$2:$M$557,17,)=0,"",VLOOKUP($C470,登録企業台帳!$A$2:$M$557,17,))</f>
        <v>#REF!</v>
      </c>
    </row>
    <row r="471" spans="1:9" s="121" customFormat="1" ht="26">
      <c r="A471" s="119">
        <v>470</v>
      </c>
      <c r="B471" s="120" t="e">
        <f>VLOOKUP($C471,登録企業台帳!$A$2:$M$557,14,)</f>
        <v>#REF!</v>
      </c>
      <c r="C471" s="122" t="str">
        <f>登録企業台帳!A412</f>
        <v>株式会社山陽計算センター</v>
      </c>
      <c r="D471" s="120" t="str">
        <f>VLOOKUP($C471,登録企業台帳!$A$2:$M$557,4,)</f>
        <v>700-0986</v>
      </c>
      <c r="E471" s="120" t="e">
        <f>VLOOKUP($C471,登録企業台帳!$A$2:$M$557,18,)</f>
        <v>#REF!</v>
      </c>
      <c r="F471" s="127" t="e">
        <f>VLOOKUP($C471,登録企業台帳!$A$2:$M$557,15,)</f>
        <v>#REF!</v>
      </c>
      <c r="G471" s="128" t="e">
        <f>VLOOKUP($C471,登録企業台帳!$A$2:$M$557,19,)</f>
        <v>#REF!</v>
      </c>
      <c r="H471" s="128" t="e">
        <f>IF(VLOOKUP($C471,登録企業台帳!$A$2:$M$557,29,)=0,"",VLOOKUP($C471,登録企業台帳!$A$2:$M$557,29,))</f>
        <v>#REF!</v>
      </c>
      <c r="I471" s="127" t="e">
        <f>IF(VLOOKUP($C471,登録企業台帳!$A$2:$M$557,17,)=0,"",VLOOKUP($C471,登録企業台帳!$A$2:$M$557,17,))</f>
        <v>#REF!</v>
      </c>
    </row>
    <row r="472" spans="1:9" s="121" customFormat="1" ht="26">
      <c r="A472" s="119">
        <v>471</v>
      </c>
      <c r="B472" s="120" t="e">
        <f>VLOOKUP($C472,登録企業台帳!$A$2:$M$557,14,)</f>
        <v>#REF!</v>
      </c>
      <c r="C472" s="122" t="str">
        <f>登録企業台帳!A413</f>
        <v>日本クレスト株式会社</v>
      </c>
      <c r="D472" s="120" t="str">
        <f>VLOOKUP($C472,登録企業台帳!$A$2:$M$557,4,)</f>
        <v>704-8164</v>
      </c>
      <c r="E472" s="120" t="e">
        <f>VLOOKUP($C472,登録企業台帳!$A$2:$M$557,18,)</f>
        <v>#REF!</v>
      </c>
      <c r="F472" s="127" t="e">
        <f>VLOOKUP($C472,登録企業台帳!$A$2:$M$557,15,)</f>
        <v>#REF!</v>
      </c>
      <c r="G472" s="128" t="e">
        <f>VLOOKUP($C472,登録企業台帳!$A$2:$M$557,19,)</f>
        <v>#REF!</v>
      </c>
      <c r="H472" s="128" t="e">
        <f>IF(VLOOKUP($C472,登録企業台帳!$A$2:$M$557,29,)=0,"",VLOOKUP($C472,登録企業台帳!$A$2:$M$557,29,))</f>
        <v>#REF!</v>
      </c>
      <c r="I472" s="127" t="e">
        <f>IF(VLOOKUP($C472,登録企業台帳!$A$2:$M$557,17,)=0,"",VLOOKUP($C472,登録企業台帳!$A$2:$M$557,17,))</f>
        <v>#REF!</v>
      </c>
    </row>
    <row r="473" spans="1:9" s="121" customFormat="1" ht="52">
      <c r="A473" s="119">
        <v>472</v>
      </c>
      <c r="B473" s="120" t="e">
        <f>VLOOKUP($C473,登録企業台帳!$A$2:$M$557,14,)</f>
        <v>#REF!</v>
      </c>
      <c r="C473" s="122" t="str">
        <f>登録企業台帳!A414</f>
        <v>有限会社創和</v>
      </c>
      <c r="D473" s="120" t="str">
        <f>VLOOKUP($C473,登録企業台帳!$A$2:$M$557,4,)</f>
        <v>709-0824</v>
      </c>
      <c r="E473" s="120" t="e">
        <f>VLOOKUP($C473,登録企業台帳!$A$2:$M$557,18,)</f>
        <v>#REF!</v>
      </c>
      <c r="F473" s="127" t="e">
        <f>VLOOKUP($C473,登録企業台帳!$A$2:$M$557,15,)</f>
        <v>#REF!</v>
      </c>
      <c r="G473" s="128" t="e">
        <f>VLOOKUP($C473,登録企業台帳!$A$2:$M$557,19,)</f>
        <v>#REF!</v>
      </c>
      <c r="H473" s="128" t="e">
        <f>IF(VLOOKUP($C473,登録企業台帳!$A$2:$M$557,29,)=0,"",VLOOKUP($C473,登録企業台帳!$A$2:$M$557,29,))</f>
        <v>#REF!</v>
      </c>
      <c r="I473" s="127" t="e">
        <f>IF(VLOOKUP($C473,登録企業台帳!$A$2:$M$557,17,)=0,"",VLOOKUP($C473,登録企業台帳!$A$2:$M$557,17,))</f>
        <v>#REF!</v>
      </c>
    </row>
    <row r="474" spans="1:9" s="121" customFormat="1" ht="39">
      <c r="A474" s="119">
        <v>473</v>
      </c>
      <c r="B474" s="120" t="e">
        <f>VLOOKUP($C474,登録企業台帳!$A$2:$M$557,14,)</f>
        <v>#REF!</v>
      </c>
      <c r="C474" s="122" t="str">
        <f>登録企業台帳!A415</f>
        <v>株式会社ＮＴＮ備前製作所</v>
      </c>
      <c r="D474" s="120" t="str">
        <f>VLOOKUP($C474,登録企業台帳!$A$2:$M$557,4,)</f>
        <v>701-2225</v>
      </c>
      <c r="E474" s="120" t="e">
        <f>VLOOKUP($C474,登録企業台帳!$A$2:$M$557,18,)</f>
        <v>#REF!</v>
      </c>
      <c r="F474" s="127" t="e">
        <f>VLOOKUP($C474,登録企業台帳!$A$2:$M$557,15,)</f>
        <v>#REF!</v>
      </c>
      <c r="G474" s="128" t="e">
        <f>VLOOKUP($C474,登録企業台帳!$A$2:$M$557,19,)</f>
        <v>#REF!</v>
      </c>
      <c r="H474" s="128" t="e">
        <f>IF(VLOOKUP($C474,登録企業台帳!$A$2:$M$557,29,)=0,"",VLOOKUP($C474,登録企業台帳!$A$2:$M$557,29,))</f>
        <v>#REF!</v>
      </c>
      <c r="I474" s="127" t="e">
        <f>IF(VLOOKUP($C474,登録企業台帳!$A$2:$M$557,17,)=0,"",VLOOKUP($C474,登録企業台帳!$A$2:$M$557,17,))</f>
        <v>#REF!</v>
      </c>
    </row>
    <row r="475" spans="1:9" s="121" customFormat="1" ht="39">
      <c r="A475" s="119">
        <v>474</v>
      </c>
      <c r="B475" s="120" t="e">
        <f>VLOOKUP($C475,登録企業台帳!$A$2:$M$557,14,)</f>
        <v>#REF!</v>
      </c>
      <c r="C475" s="122" t="str">
        <f>登録企業台帳!A416</f>
        <v>医療法人社団淳和会長谷川紀念病院</v>
      </c>
      <c r="D475" s="120" t="str">
        <f>VLOOKUP($C475,登録企業台帳!$A$2:$M$557,4,)</f>
        <v>718-0003</v>
      </c>
      <c r="E475" s="120" t="e">
        <f>VLOOKUP($C475,登録企業台帳!$A$2:$M$557,18,)</f>
        <v>#REF!</v>
      </c>
      <c r="F475" s="127" t="e">
        <f>VLOOKUP($C475,登録企業台帳!$A$2:$M$557,15,)</f>
        <v>#REF!</v>
      </c>
      <c r="G475" s="128" t="e">
        <f>VLOOKUP($C475,登録企業台帳!$A$2:$M$557,19,)</f>
        <v>#REF!</v>
      </c>
      <c r="H475" s="128" t="e">
        <f>IF(VLOOKUP($C475,登録企業台帳!$A$2:$M$557,29,)=0,"",VLOOKUP($C475,登録企業台帳!$A$2:$M$557,29,))</f>
        <v>#REF!</v>
      </c>
      <c r="I475" s="127" t="e">
        <f>IF(VLOOKUP($C475,登録企業台帳!$A$2:$M$557,17,)=0,"",VLOOKUP($C475,登録企業台帳!$A$2:$M$557,17,))</f>
        <v>#REF!</v>
      </c>
    </row>
    <row r="476" spans="1:9" s="121" customFormat="1" ht="39">
      <c r="A476" s="119">
        <v>475</v>
      </c>
      <c r="B476" s="120" t="e">
        <f>VLOOKUP($C476,登録企業台帳!$A$2:$M$557,14,)</f>
        <v>#REF!</v>
      </c>
      <c r="C476" s="122" t="str">
        <f>登録企業台帳!A417</f>
        <v>株式会社アビス</v>
      </c>
      <c r="D476" s="120" t="str">
        <f>VLOOKUP($C476,登録企業台帳!$A$2:$M$557,4,)</f>
        <v>700-0975</v>
      </c>
      <c r="E476" s="120" t="e">
        <f>VLOOKUP($C476,登録企業台帳!$A$2:$M$557,18,)</f>
        <v>#REF!</v>
      </c>
      <c r="F476" s="127" t="e">
        <f>VLOOKUP($C476,登録企業台帳!$A$2:$M$557,15,)</f>
        <v>#REF!</v>
      </c>
      <c r="G476" s="128" t="e">
        <f>VLOOKUP($C476,登録企業台帳!$A$2:$M$557,19,)</f>
        <v>#REF!</v>
      </c>
      <c r="H476" s="128" t="e">
        <f>IF(VLOOKUP($C476,登録企業台帳!$A$2:$M$557,29,)=0,"",VLOOKUP($C476,登録企業台帳!$A$2:$M$557,29,))</f>
        <v>#REF!</v>
      </c>
      <c r="I476" s="127" t="e">
        <f>IF(VLOOKUP($C476,登録企業台帳!$A$2:$M$557,17,)=0,"",VLOOKUP($C476,登録企業台帳!$A$2:$M$557,17,))</f>
        <v>#REF!</v>
      </c>
    </row>
    <row r="477" spans="1:9" s="121" customFormat="1" ht="39">
      <c r="A477" s="119">
        <v>476</v>
      </c>
      <c r="B477" s="120" t="e">
        <f>VLOOKUP($C477,登録企業台帳!$A$2:$M$557,14,)</f>
        <v>#REF!</v>
      </c>
      <c r="C477" s="122" t="str">
        <f>登録企業台帳!A418</f>
        <v>医療法人福寿会　介護老人保健施設倉敷藤戸荘</v>
      </c>
      <c r="D477" s="120" t="str">
        <f>VLOOKUP($C477,登録企業台帳!$A$2:$M$557,4,)</f>
        <v>710-0133</v>
      </c>
      <c r="E477" s="120" t="e">
        <f>VLOOKUP($C477,登録企業台帳!$A$2:$M$557,18,)</f>
        <v>#REF!</v>
      </c>
      <c r="F477" s="127" t="e">
        <f>VLOOKUP($C477,登録企業台帳!$A$2:$M$557,15,)</f>
        <v>#REF!</v>
      </c>
      <c r="G477" s="128" t="e">
        <f>VLOOKUP($C477,登録企業台帳!$A$2:$M$557,19,)</f>
        <v>#REF!</v>
      </c>
      <c r="H477" s="128" t="e">
        <f>IF(VLOOKUP($C477,登録企業台帳!$A$2:$M$557,29,)=0,"",VLOOKUP($C477,登録企業台帳!$A$2:$M$557,29,))</f>
        <v>#REF!</v>
      </c>
      <c r="I477" s="127" t="e">
        <f>IF(VLOOKUP($C477,登録企業台帳!$A$2:$M$557,17,)=0,"",VLOOKUP($C477,登録企業台帳!$A$2:$M$557,17,))</f>
        <v>#REF!</v>
      </c>
    </row>
    <row r="478" spans="1:9" s="121" customFormat="1" ht="39">
      <c r="A478" s="119">
        <v>477</v>
      </c>
      <c r="B478" s="120" t="e">
        <f>VLOOKUP($C478,登録企業台帳!$A$2:$M$557,14,)</f>
        <v>#REF!</v>
      </c>
      <c r="C478" s="122" t="str">
        <f>登録企業台帳!A419</f>
        <v>有限会社ラベルワークスきゃんず</v>
      </c>
      <c r="D478" s="120" t="str">
        <f>VLOOKUP($C478,登録企業台帳!$A$2:$M$557,4,)</f>
        <v>709-0802</v>
      </c>
      <c r="E478" s="120" t="e">
        <f>VLOOKUP($C478,登録企業台帳!$A$2:$M$557,18,)</f>
        <v>#REF!</v>
      </c>
      <c r="F478" s="127" t="e">
        <f>VLOOKUP($C478,登録企業台帳!$A$2:$M$557,15,)</f>
        <v>#REF!</v>
      </c>
      <c r="G478" s="128" t="e">
        <f>VLOOKUP($C478,登録企業台帳!$A$2:$M$557,19,)</f>
        <v>#REF!</v>
      </c>
      <c r="H478" s="128" t="e">
        <f>IF(VLOOKUP($C478,登録企業台帳!$A$2:$M$557,29,)=0,"",VLOOKUP($C478,登録企業台帳!$A$2:$M$557,29,))</f>
        <v>#REF!</v>
      </c>
      <c r="I478" s="127" t="e">
        <f>IF(VLOOKUP($C478,登録企業台帳!$A$2:$M$557,17,)=0,"",VLOOKUP($C478,登録企業台帳!$A$2:$M$557,17,))</f>
        <v>#REF!</v>
      </c>
    </row>
    <row r="479" spans="1:9" s="121" customFormat="1" ht="39">
      <c r="A479" s="119">
        <v>478</v>
      </c>
      <c r="B479" s="120" t="e">
        <f>VLOOKUP($C479,登録企業台帳!$A$2:$M$557,14,)</f>
        <v>#REF!</v>
      </c>
      <c r="C479" s="122" t="str">
        <f>登録企業台帳!A420</f>
        <v>柊整骨院</v>
      </c>
      <c r="D479" s="120" t="str">
        <f>VLOOKUP($C479,登録企業台帳!$A$2:$M$557,4,)</f>
        <v>704-8174</v>
      </c>
      <c r="E479" s="120" t="e">
        <f>VLOOKUP($C479,登録企業台帳!$A$2:$M$557,18,)</f>
        <v>#REF!</v>
      </c>
      <c r="F479" s="127" t="e">
        <f>VLOOKUP($C479,登録企業台帳!$A$2:$M$557,15,)</f>
        <v>#REF!</v>
      </c>
      <c r="G479" s="128" t="e">
        <f>VLOOKUP($C479,登録企業台帳!$A$2:$M$557,19,)</f>
        <v>#REF!</v>
      </c>
      <c r="H479" s="128" t="e">
        <f>IF(VLOOKUP($C479,登録企業台帳!$A$2:$M$557,29,)=0,"",VLOOKUP($C479,登録企業台帳!$A$2:$M$557,29,))</f>
        <v>#REF!</v>
      </c>
      <c r="I479" s="127" t="e">
        <f>IF(VLOOKUP($C479,登録企業台帳!$A$2:$M$557,17,)=0,"",VLOOKUP($C479,登録企業台帳!$A$2:$M$557,17,))</f>
        <v>#REF!</v>
      </c>
    </row>
    <row r="480" spans="1:9" s="121" customFormat="1" ht="26">
      <c r="A480" s="119">
        <v>479</v>
      </c>
      <c r="B480" s="120" t="e">
        <f>VLOOKUP($C480,登録企業台帳!$A$2:$M$557,14,)</f>
        <v>#REF!</v>
      </c>
      <c r="C480" s="122" t="str">
        <f>登録企業台帳!A421</f>
        <v>公益社団法人岡山東法人会</v>
      </c>
      <c r="D480" s="120" t="str">
        <f>VLOOKUP($C480,登録企業台帳!$A$2:$M$557,4,)</f>
        <v>700-0018</v>
      </c>
      <c r="E480" s="120" t="e">
        <f>VLOOKUP($C480,登録企業台帳!$A$2:$M$557,18,)</f>
        <v>#REF!</v>
      </c>
      <c r="F480" s="127" t="e">
        <f>VLOOKUP($C480,登録企業台帳!$A$2:$M$557,15,)</f>
        <v>#REF!</v>
      </c>
      <c r="G480" s="128" t="e">
        <f>VLOOKUP($C480,登録企業台帳!$A$2:$M$557,19,)</f>
        <v>#REF!</v>
      </c>
      <c r="H480" s="128" t="e">
        <f>IF(VLOOKUP($C480,登録企業台帳!$A$2:$M$557,29,)=0,"",VLOOKUP($C480,登録企業台帳!$A$2:$M$557,29,))</f>
        <v>#REF!</v>
      </c>
      <c r="I480" s="127" t="e">
        <f>IF(VLOOKUP($C480,登録企業台帳!$A$2:$M$557,17,)=0,"",VLOOKUP($C480,登録企業台帳!$A$2:$M$557,17,))</f>
        <v>#REF!</v>
      </c>
    </row>
    <row r="481" spans="1:9" s="121" customFormat="1" ht="39">
      <c r="A481" s="119">
        <v>480</v>
      </c>
      <c r="B481" s="120" t="e">
        <f>VLOOKUP($C481,登録企業台帳!$A$2:$M$557,14,)</f>
        <v>#REF!</v>
      </c>
      <c r="C481" s="122" t="str">
        <f>登録企業台帳!A422</f>
        <v>株式会社玉野清美社</v>
      </c>
      <c r="D481" s="120" t="str">
        <f>VLOOKUP($C481,登録企業台帳!$A$2:$M$557,4,)</f>
        <v>706-0011</v>
      </c>
      <c r="E481" s="120" t="e">
        <f>VLOOKUP($C481,登録企業台帳!$A$2:$M$557,18,)</f>
        <v>#REF!</v>
      </c>
      <c r="F481" s="127" t="e">
        <f>VLOOKUP($C481,登録企業台帳!$A$2:$M$557,15,)</f>
        <v>#REF!</v>
      </c>
      <c r="G481" s="128" t="e">
        <f>VLOOKUP($C481,登録企業台帳!$A$2:$M$557,19,)</f>
        <v>#REF!</v>
      </c>
      <c r="H481" s="128" t="e">
        <f>IF(VLOOKUP($C481,登録企業台帳!$A$2:$M$557,29,)=0,"",VLOOKUP($C481,登録企業台帳!$A$2:$M$557,29,))</f>
        <v>#REF!</v>
      </c>
      <c r="I481" s="127" t="e">
        <f>IF(VLOOKUP($C481,登録企業台帳!$A$2:$M$557,17,)=0,"",VLOOKUP($C481,登録企業台帳!$A$2:$M$557,17,))</f>
        <v>#REF!</v>
      </c>
    </row>
    <row r="482" spans="1:9" s="121" customFormat="1">
      <c r="A482" s="119">
        <v>481</v>
      </c>
      <c r="B482" s="120" t="e">
        <f>VLOOKUP($C482,登録企業台帳!$A$2:$M$557,14,)</f>
        <v>#REF!</v>
      </c>
      <c r="C482" s="122" t="e">
        <f>登録企業台帳!#REF!</f>
        <v>#REF!</v>
      </c>
      <c r="D482" s="120" t="e">
        <f>VLOOKUP($C482,登録企業台帳!$A$2:$M$557,4,)</f>
        <v>#REF!</v>
      </c>
      <c r="E482" s="120" t="e">
        <f>VLOOKUP($C482,登録企業台帳!$A$2:$M$557,18,)</f>
        <v>#REF!</v>
      </c>
      <c r="F482" s="127" t="e">
        <f>VLOOKUP($C482,登録企業台帳!$A$2:$M$557,15,)</f>
        <v>#REF!</v>
      </c>
      <c r="G482" s="128" t="e">
        <f>VLOOKUP($C482,登録企業台帳!$A$2:$M$557,19,)</f>
        <v>#REF!</v>
      </c>
      <c r="H482" s="128" t="e">
        <f>IF(VLOOKUP($C482,登録企業台帳!$A$2:$M$557,29,)=0,"",VLOOKUP($C482,登録企業台帳!$A$2:$M$557,29,))</f>
        <v>#REF!</v>
      </c>
      <c r="I482" s="127" t="e">
        <f>IF(VLOOKUP($C482,登録企業台帳!$A$2:$M$557,17,)=0,"",VLOOKUP($C482,登録企業台帳!$A$2:$M$557,17,))</f>
        <v>#REF!</v>
      </c>
    </row>
    <row r="483" spans="1:9" s="121" customFormat="1" ht="26">
      <c r="A483" s="119">
        <v>482</v>
      </c>
      <c r="B483" s="120" t="e">
        <f>VLOOKUP($C483,登録企業台帳!$A$2:$M$557,14,)</f>
        <v>#REF!</v>
      </c>
      <c r="C483" s="122" t="str">
        <f>登録企業台帳!A423</f>
        <v>株式会社田井鉄工所</v>
      </c>
      <c r="D483" s="120" t="str">
        <f>VLOOKUP($C483,登録企業台帳!$A$2:$M$557,4,)</f>
        <v>706-0001</v>
      </c>
      <c r="E483" s="120" t="e">
        <f>VLOOKUP($C483,登録企業台帳!$A$2:$M$557,18,)</f>
        <v>#REF!</v>
      </c>
      <c r="F483" s="127" t="e">
        <f>VLOOKUP($C483,登録企業台帳!$A$2:$M$557,15,)</f>
        <v>#REF!</v>
      </c>
      <c r="G483" s="128" t="e">
        <f>VLOOKUP($C483,登録企業台帳!$A$2:$M$557,19,)</f>
        <v>#REF!</v>
      </c>
      <c r="H483" s="128" t="e">
        <f>IF(VLOOKUP($C483,登録企業台帳!$A$2:$M$557,29,)=0,"",VLOOKUP($C483,登録企業台帳!$A$2:$M$557,29,))</f>
        <v>#REF!</v>
      </c>
      <c r="I483" s="127" t="e">
        <f>IF(VLOOKUP($C483,登録企業台帳!$A$2:$M$557,17,)=0,"",VLOOKUP($C483,登録企業台帳!$A$2:$M$557,17,))</f>
        <v>#REF!</v>
      </c>
    </row>
    <row r="484" spans="1:9" s="121" customFormat="1" ht="39">
      <c r="A484" s="119">
        <v>483</v>
      </c>
      <c r="B484" s="120" t="e">
        <f>VLOOKUP($C484,登録企業台帳!$A$2:$M$557,14,)</f>
        <v>#REF!</v>
      </c>
      <c r="C484" s="122" t="str">
        <f>登録企業台帳!A424</f>
        <v>田井観光地開発株式会社　田井マウンテンゴルフ</v>
      </c>
      <c r="D484" s="120" t="str">
        <f>VLOOKUP($C484,登録企業台帳!$A$2:$M$557,4,)</f>
        <v>706-0224</v>
      </c>
      <c r="E484" s="120" t="e">
        <f>VLOOKUP($C484,登録企業台帳!$A$2:$M$557,18,)</f>
        <v>#REF!</v>
      </c>
      <c r="F484" s="127" t="e">
        <f>VLOOKUP($C484,登録企業台帳!$A$2:$M$557,15,)</f>
        <v>#REF!</v>
      </c>
      <c r="G484" s="128" t="e">
        <f>VLOOKUP($C484,登録企業台帳!$A$2:$M$557,19,)</f>
        <v>#REF!</v>
      </c>
      <c r="H484" s="128" t="e">
        <f>IF(VLOOKUP($C484,登録企業台帳!$A$2:$M$557,29,)=0,"",VLOOKUP($C484,登録企業台帳!$A$2:$M$557,29,))</f>
        <v>#REF!</v>
      </c>
      <c r="I484" s="127" t="e">
        <f>IF(VLOOKUP($C484,登録企業台帳!$A$2:$M$557,17,)=0,"",VLOOKUP($C484,登録企業台帳!$A$2:$M$557,17,))</f>
        <v>#REF!</v>
      </c>
    </row>
    <row r="485" spans="1:9" s="121" customFormat="1">
      <c r="A485" s="119">
        <v>484</v>
      </c>
      <c r="B485" s="120" t="e">
        <f>VLOOKUP($C485,登録企業台帳!$A$2:$M$557,14,)</f>
        <v>#REF!</v>
      </c>
      <c r="C485" s="122" t="str">
        <f>登録企業台帳!A425</f>
        <v>有限会社新生産業</v>
      </c>
      <c r="D485" s="120" t="str">
        <f>VLOOKUP($C485,登録企業台帳!$A$2:$M$557,4,)</f>
        <v>702-8048</v>
      </c>
      <c r="E485" s="120" t="e">
        <f>VLOOKUP($C485,登録企業台帳!$A$2:$M$557,18,)</f>
        <v>#REF!</v>
      </c>
      <c r="F485" s="127" t="e">
        <f>VLOOKUP($C485,登録企業台帳!$A$2:$M$557,15,)</f>
        <v>#REF!</v>
      </c>
      <c r="G485" s="128" t="e">
        <f>VLOOKUP($C485,登録企業台帳!$A$2:$M$557,19,)</f>
        <v>#REF!</v>
      </c>
      <c r="H485" s="128" t="e">
        <f>IF(VLOOKUP($C485,登録企業台帳!$A$2:$M$557,29,)=0,"",VLOOKUP($C485,登録企業台帳!$A$2:$M$557,29,))</f>
        <v>#REF!</v>
      </c>
      <c r="I485" s="127" t="e">
        <f>IF(VLOOKUP($C485,登録企業台帳!$A$2:$M$557,17,)=0,"",VLOOKUP($C485,登録企業台帳!$A$2:$M$557,17,))</f>
        <v>#REF!</v>
      </c>
    </row>
    <row r="486" spans="1:9" s="121" customFormat="1" ht="39">
      <c r="A486" s="119">
        <v>485</v>
      </c>
      <c r="B486" s="120" t="e">
        <f>VLOOKUP($C486,登録企業台帳!$A$2:$M$557,14,)</f>
        <v>#REF!</v>
      </c>
      <c r="C486" s="122" t="str">
        <f>登録企業台帳!A426</f>
        <v>株式会社大林商店</v>
      </c>
      <c r="D486" s="120" t="str">
        <f>VLOOKUP($C486,登録企業台帳!$A$2:$M$557,4,)</f>
        <v>702-8031</v>
      </c>
      <c r="E486" s="120" t="e">
        <f>VLOOKUP($C486,登録企業台帳!$A$2:$M$557,18,)</f>
        <v>#REF!</v>
      </c>
      <c r="F486" s="127" t="e">
        <f>VLOOKUP($C486,登録企業台帳!$A$2:$M$557,15,)</f>
        <v>#REF!</v>
      </c>
      <c r="G486" s="128" t="e">
        <f>VLOOKUP($C486,登録企業台帳!$A$2:$M$557,19,)</f>
        <v>#REF!</v>
      </c>
      <c r="H486" s="128" t="e">
        <f>IF(VLOOKUP($C486,登録企業台帳!$A$2:$M$557,29,)=0,"",VLOOKUP($C486,登録企業台帳!$A$2:$M$557,29,))</f>
        <v>#REF!</v>
      </c>
      <c r="I486" s="127" t="e">
        <f>IF(VLOOKUP($C486,登録企業台帳!$A$2:$M$557,17,)=0,"",VLOOKUP($C486,登録企業台帳!$A$2:$M$557,17,))</f>
        <v>#REF!</v>
      </c>
    </row>
    <row r="487" spans="1:9" s="121" customFormat="1" ht="26">
      <c r="A487" s="119">
        <v>486</v>
      </c>
      <c r="B487" s="120" t="e">
        <f>VLOOKUP($C487,登録企業台帳!$A$2:$M$557,14,)</f>
        <v>#REF!</v>
      </c>
      <c r="C487" s="122" t="str">
        <f>登録企業台帳!A427</f>
        <v>株式会社BEKKAN</v>
      </c>
      <c r="D487" s="120" t="str">
        <f>VLOOKUP($C487,登録企業台帳!$A$2:$M$557,4,)</f>
        <v>711-0926</v>
      </c>
      <c r="E487" s="120" t="e">
        <f>VLOOKUP($C487,登録企業台帳!$A$2:$M$557,18,)</f>
        <v>#REF!</v>
      </c>
      <c r="F487" s="127" t="e">
        <f>VLOOKUP($C487,登録企業台帳!$A$2:$M$557,15,)</f>
        <v>#REF!</v>
      </c>
      <c r="G487" s="128" t="e">
        <f>VLOOKUP($C487,登録企業台帳!$A$2:$M$557,19,)</f>
        <v>#REF!</v>
      </c>
      <c r="H487" s="128" t="e">
        <f>IF(VLOOKUP($C487,登録企業台帳!$A$2:$M$557,29,)=0,"",VLOOKUP($C487,登録企業台帳!$A$2:$M$557,29,))</f>
        <v>#REF!</v>
      </c>
      <c r="I487" s="127" t="e">
        <f>IF(VLOOKUP($C487,登録企業台帳!$A$2:$M$557,17,)=0,"",VLOOKUP($C487,登録企業台帳!$A$2:$M$557,17,))</f>
        <v>#REF!</v>
      </c>
    </row>
    <row r="488" spans="1:9" s="121" customFormat="1" ht="39">
      <c r="A488" s="119">
        <v>487</v>
      </c>
      <c r="B488" s="120" t="e">
        <f>VLOOKUP($C488,登録企業台帳!$A$2:$M$557,14,)</f>
        <v>#REF!</v>
      </c>
      <c r="C488" s="122" t="str">
        <f>登録企業台帳!A428</f>
        <v>株式会社くらしき天領</v>
      </c>
      <c r="D488" s="120" t="str">
        <f>VLOOKUP($C488,登録企業台帳!$A$2:$M$557,4,)</f>
        <v>710-0043</v>
      </c>
      <c r="E488" s="120" t="e">
        <f>VLOOKUP($C488,登録企業台帳!$A$2:$M$557,18,)</f>
        <v>#REF!</v>
      </c>
      <c r="F488" s="127" t="e">
        <f>VLOOKUP($C488,登録企業台帳!$A$2:$M$557,15,)</f>
        <v>#REF!</v>
      </c>
      <c r="G488" s="128" t="e">
        <f>VLOOKUP($C488,登録企業台帳!$A$2:$M$557,19,)</f>
        <v>#REF!</v>
      </c>
      <c r="H488" s="128" t="e">
        <f>IF(VLOOKUP($C488,登録企業台帳!$A$2:$M$557,29,)=0,"",VLOOKUP($C488,登録企業台帳!$A$2:$M$557,29,))</f>
        <v>#REF!</v>
      </c>
      <c r="I488" s="127" t="e">
        <f>IF(VLOOKUP($C488,登録企業台帳!$A$2:$M$557,17,)=0,"",VLOOKUP($C488,登録企業台帳!$A$2:$M$557,17,))</f>
        <v>#REF!</v>
      </c>
    </row>
    <row r="489" spans="1:9" s="121" customFormat="1" ht="26">
      <c r="A489" s="119">
        <v>488</v>
      </c>
      <c r="B489" s="120" t="e">
        <f>VLOOKUP($C489,登録企業台帳!$A$2:$M$557,14,)</f>
        <v>#REF!</v>
      </c>
      <c r="C489" s="122" t="str">
        <f>登録企業台帳!A429</f>
        <v>株式会社イデアス</v>
      </c>
      <c r="D489" s="120" t="str">
        <f>VLOOKUP($C489,登録企業台帳!$A$2:$M$557,4,)</f>
        <v>706-0012</v>
      </c>
      <c r="E489" s="120" t="e">
        <f>VLOOKUP($C489,登録企業台帳!$A$2:$M$557,18,)</f>
        <v>#REF!</v>
      </c>
      <c r="F489" s="127" t="e">
        <f>VLOOKUP($C489,登録企業台帳!$A$2:$M$557,15,)</f>
        <v>#REF!</v>
      </c>
      <c r="G489" s="128" t="e">
        <f>VLOOKUP($C489,登録企業台帳!$A$2:$M$557,19,)</f>
        <v>#REF!</v>
      </c>
      <c r="H489" s="128" t="e">
        <f>IF(VLOOKUP($C489,登録企業台帳!$A$2:$M$557,29,)=0,"",VLOOKUP($C489,登録企業台帳!$A$2:$M$557,29,))</f>
        <v>#REF!</v>
      </c>
      <c r="I489" s="127" t="e">
        <f>IF(VLOOKUP($C489,登録企業台帳!$A$2:$M$557,17,)=0,"",VLOOKUP($C489,登録企業台帳!$A$2:$M$557,17,))</f>
        <v>#REF!</v>
      </c>
    </row>
    <row r="490" spans="1:9" s="121" customFormat="1">
      <c r="A490" s="119">
        <v>489</v>
      </c>
      <c r="B490" s="120" t="e">
        <f>VLOOKUP($C490,登録企業台帳!$A$2:$M$557,14,)</f>
        <v>#REF!</v>
      </c>
      <c r="C490" s="122" t="str">
        <f>登録企業台帳!A430</f>
        <v>株式会社クゥティー</v>
      </c>
      <c r="D490" s="120" t="str">
        <f>VLOOKUP($C490,登録企業台帳!$A$2:$M$557,4,)</f>
        <v>710-0825</v>
      </c>
      <c r="E490" s="120" t="e">
        <f>VLOOKUP($C490,登録企業台帳!$A$2:$M$557,18,)</f>
        <v>#REF!</v>
      </c>
      <c r="F490" s="127" t="e">
        <f>VLOOKUP($C490,登録企業台帳!$A$2:$M$557,15,)</f>
        <v>#REF!</v>
      </c>
      <c r="G490" s="128" t="e">
        <f>VLOOKUP($C490,登録企業台帳!$A$2:$M$557,19,)</f>
        <v>#REF!</v>
      </c>
      <c r="H490" s="128" t="e">
        <f>IF(VLOOKUP($C490,登録企業台帳!$A$2:$M$557,29,)=0,"",VLOOKUP($C490,登録企業台帳!$A$2:$M$557,29,))</f>
        <v>#REF!</v>
      </c>
      <c r="I490" s="127" t="e">
        <f>IF(VLOOKUP($C490,登録企業台帳!$A$2:$M$557,17,)=0,"",VLOOKUP($C490,登録企業台帳!$A$2:$M$557,17,))</f>
        <v>#REF!</v>
      </c>
    </row>
    <row r="491" spans="1:9" s="121" customFormat="1" ht="26">
      <c r="A491" s="119">
        <v>490</v>
      </c>
      <c r="B491" s="120" t="e">
        <f>VLOOKUP($C491,登録企業台帳!$A$2:$M$557,14,)</f>
        <v>#REF!</v>
      </c>
      <c r="C491" s="122" t="str">
        <f>登録企業台帳!A431</f>
        <v>総社花萬株式会社</v>
      </c>
      <c r="D491" s="120" t="str">
        <f>VLOOKUP($C491,登録企業台帳!$A$2:$M$557,4,)</f>
        <v>719-1131</v>
      </c>
      <c r="E491" s="120" t="e">
        <f>VLOOKUP($C491,登録企業台帳!$A$2:$M$557,18,)</f>
        <v>#REF!</v>
      </c>
      <c r="F491" s="127" t="e">
        <f>VLOOKUP($C491,登録企業台帳!$A$2:$M$557,15,)</f>
        <v>#REF!</v>
      </c>
      <c r="G491" s="128" t="e">
        <f>VLOOKUP($C491,登録企業台帳!$A$2:$M$557,19,)</f>
        <v>#REF!</v>
      </c>
      <c r="H491" s="128" t="e">
        <f>IF(VLOOKUP($C491,登録企業台帳!$A$2:$M$557,29,)=0,"",VLOOKUP($C491,登録企業台帳!$A$2:$M$557,29,))</f>
        <v>#REF!</v>
      </c>
      <c r="I491" s="127" t="e">
        <f>IF(VLOOKUP($C491,登録企業台帳!$A$2:$M$557,17,)=0,"",VLOOKUP($C491,登録企業台帳!$A$2:$M$557,17,))</f>
        <v>#REF!</v>
      </c>
    </row>
    <row r="492" spans="1:9" s="121" customFormat="1">
      <c r="A492" s="119">
        <v>491</v>
      </c>
      <c r="B492" s="120" t="e">
        <f>VLOOKUP($C492,登録企業台帳!$A$2:$M$557,14,)</f>
        <v>#REF!</v>
      </c>
      <c r="C492" s="122" t="str">
        <f>登録企業台帳!A432</f>
        <v>株式会社エプロム</v>
      </c>
      <c r="D492" s="120" t="str">
        <f>VLOOKUP($C492,登録企業台帳!$A$2:$M$557,4,)</f>
        <v>712-8043</v>
      </c>
      <c r="E492" s="120" t="e">
        <f>VLOOKUP($C492,登録企業台帳!$A$2:$M$557,18,)</f>
        <v>#REF!</v>
      </c>
      <c r="F492" s="127" t="e">
        <f>VLOOKUP($C492,登録企業台帳!$A$2:$M$557,15,)</f>
        <v>#REF!</v>
      </c>
      <c r="G492" s="128" t="e">
        <f>VLOOKUP($C492,登録企業台帳!$A$2:$M$557,19,)</f>
        <v>#REF!</v>
      </c>
      <c r="H492" s="128" t="e">
        <f>IF(VLOOKUP($C492,登録企業台帳!$A$2:$M$557,29,)=0,"",VLOOKUP($C492,登録企業台帳!$A$2:$M$557,29,))</f>
        <v>#REF!</v>
      </c>
      <c r="I492" s="127" t="e">
        <f>IF(VLOOKUP($C492,登録企業台帳!$A$2:$M$557,17,)=0,"",VLOOKUP($C492,登録企業台帳!$A$2:$M$557,17,))</f>
        <v>#REF!</v>
      </c>
    </row>
    <row r="493" spans="1:9" s="121" customFormat="1">
      <c r="A493" s="119">
        <v>492</v>
      </c>
      <c r="B493" s="120" t="e">
        <f>VLOOKUP($C493,登録企業台帳!$A$2:$M$557,14,)</f>
        <v>#REF!</v>
      </c>
      <c r="C493" s="122" t="str">
        <f>登録企業台帳!A433</f>
        <v>洋菓子工房ベルジェ</v>
      </c>
      <c r="D493" s="120" t="str">
        <f>VLOOKUP($C493,登録企業台帳!$A$2:$M$557,4,)</f>
        <v>719-0104</v>
      </c>
      <c r="E493" s="120" t="e">
        <f>VLOOKUP($C493,登録企業台帳!$A$2:$M$557,18,)</f>
        <v>#REF!</v>
      </c>
      <c r="F493" s="127" t="e">
        <f>VLOOKUP($C493,登録企業台帳!$A$2:$M$557,15,)</f>
        <v>#REF!</v>
      </c>
      <c r="G493" s="128" t="e">
        <f>VLOOKUP($C493,登録企業台帳!$A$2:$M$557,19,)</f>
        <v>#REF!</v>
      </c>
      <c r="H493" s="128" t="e">
        <f>IF(VLOOKUP($C493,登録企業台帳!$A$2:$M$557,29,)=0,"",VLOOKUP($C493,登録企業台帳!$A$2:$M$557,29,))</f>
        <v>#REF!</v>
      </c>
      <c r="I493" s="127" t="e">
        <f>IF(VLOOKUP($C493,登録企業台帳!$A$2:$M$557,17,)=0,"",VLOOKUP($C493,登録企業台帳!$A$2:$M$557,17,))</f>
        <v>#REF!</v>
      </c>
    </row>
    <row r="494" spans="1:9" s="121" customFormat="1">
      <c r="A494" s="119">
        <v>493</v>
      </c>
      <c r="B494" s="120" t="e">
        <f>VLOOKUP($C494,登録企業台帳!$A$2:$M$557,14,)</f>
        <v>#REF!</v>
      </c>
      <c r="C494" s="122" t="str">
        <f>登録企業台帳!A434</f>
        <v>近藤工業株式会社</v>
      </c>
      <c r="D494" s="120" t="str">
        <f>VLOOKUP($C494,登録企業台帳!$A$2:$M$557,4,)</f>
        <v>706-0151</v>
      </c>
      <c r="E494" s="120" t="e">
        <f>VLOOKUP($C494,登録企業台帳!$A$2:$M$557,18,)</f>
        <v>#REF!</v>
      </c>
      <c r="F494" s="127" t="e">
        <f>VLOOKUP($C494,登録企業台帳!$A$2:$M$557,15,)</f>
        <v>#REF!</v>
      </c>
      <c r="G494" s="128" t="e">
        <f>VLOOKUP($C494,登録企業台帳!$A$2:$M$557,19,)</f>
        <v>#REF!</v>
      </c>
      <c r="H494" s="128" t="e">
        <f>IF(VLOOKUP($C494,登録企業台帳!$A$2:$M$557,29,)=0,"",VLOOKUP($C494,登録企業台帳!$A$2:$M$557,29,))</f>
        <v>#REF!</v>
      </c>
      <c r="I494" s="127" t="e">
        <f>IF(VLOOKUP($C494,登録企業台帳!$A$2:$M$557,17,)=0,"",VLOOKUP($C494,登録企業台帳!$A$2:$M$557,17,))</f>
        <v>#REF!</v>
      </c>
    </row>
    <row r="495" spans="1:9" s="121" customFormat="1" ht="52">
      <c r="A495" s="119">
        <v>494</v>
      </c>
      <c r="B495" s="120" t="e">
        <f>VLOOKUP($C495,登録企業台帳!$A$2:$M$557,14,)</f>
        <v>#REF!</v>
      </c>
      <c r="C495" s="122" t="str">
        <f>登録企業台帳!A435</f>
        <v>一般財団法人淳風会</v>
      </c>
      <c r="D495" s="120" t="str">
        <f>VLOOKUP($C495,登録企業台帳!$A$2:$M$557,4,)</f>
        <v>700-0072</v>
      </c>
      <c r="E495" s="120" t="e">
        <f>VLOOKUP($C495,登録企業台帳!$A$2:$M$557,18,)</f>
        <v>#REF!</v>
      </c>
      <c r="F495" s="127" t="e">
        <f>VLOOKUP($C495,登録企業台帳!$A$2:$M$557,15,)</f>
        <v>#REF!</v>
      </c>
      <c r="G495" s="128" t="e">
        <f>VLOOKUP($C495,登録企業台帳!$A$2:$M$557,19,)</f>
        <v>#REF!</v>
      </c>
      <c r="H495" s="128" t="e">
        <f>IF(VLOOKUP($C495,登録企業台帳!$A$2:$M$557,29,)=0,"",VLOOKUP($C495,登録企業台帳!$A$2:$M$557,29,))</f>
        <v>#REF!</v>
      </c>
      <c r="I495" s="127" t="e">
        <f>IF(VLOOKUP($C495,登録企業台帳!$A$2:$M$557,17,)=0,"",VLOOKUP($C495,登録企業台帳!$A$2:$M$557,17,))</f>
        <v>#REF!</v>
      </c>
    </row>
    <row r="496" spans="1:9" s="121" customFormat="1" ht="52">
      <c r="A496" s="119">
        <v>495</v>
      </c>
      <c r="B496" s="120" t="e">
        <f>VLOOKUP($C496,登録企業台帳!$A$2:$M$557,14,)</f>
        <v>#REF!</v>
      </c>
      <c r="C496" s="122" t="str">
        <f>登録企業台帳!A436</f>
        <v>社会福祉法人順正福祉会　特別養護老人ホームグリーンヒル順正</v>
      </c>
      <c r="D496" s="120" t="str">
        <f>VLOOKUP($C496,登録企業台帳!$A$2:$M$557,4,)</f>
        <v>716-0068</v>
      </c>
      <c r="E496" s="120" t="e">
        <f>VLOOKUP($C496,登録企業台帳!$A$2:$M$557,18,)</f>
        <v>#REF!</v>
      </c>
      <c r="F496" s="127" t="e">
        <f>VLOOKUP($C496,登録企業台帳!$A$2:$M$557,15,)</f>
        <v>#REF!</v>
      </c>
      <c r="G496" s="128" t="e">
        <f>VLOOKUP($C496,登録企業台帳!$A$2:$M$557,19,)</f>
        <v>#REF!</v>
      </c>
      <c r="H496" s="128" t="e">
        <f>IF(VLOOKUP($C496,登録企業台帳!$A$2:$M$557,29,)=0,"",VLOOKUP($C496,登録企業台帳!$A$2:$M$557,29,))</f>
        <v>#REF!</v>
      </c>
      <c r="I496" s="127" t="e">
        <f>IF(VLOOKUP($C496,登録企業台帳!$A$2:$M$557,17,)=0,"",VLOOKUP($C496,登録企業台帳!$A$2:$M$557,17,))</f>
        <v>#REF!</v>
      </c>
    </row>
    <row r="497" spans="1:9" s="121" customFormat="1">
      <c r="A497" s="119">
        <v>496</v>
      </c>
      <c r="B497" s="120" t="e">
        <f>VLOOKUP($C497,登録企業台帳!$A$2:$M$557,14,)</f>
        <v>#REF!</v>
      </c>
      <c r="C497" s="122" t="str">
        <f>登録企業台帳!A437</f>
        <v>有限会社宝興産</v>
      </c>
      <c r="D497" s="120" t="str">
        <f>VLOOKUP($C497,登録企業台帳!$A$2:$M$557,4,)</f>
        <v>708-1302</v>
      </c>
      <c r="E497" s="120" t="e">
        <f>VLOOKUP($C497,登録企業台帳!$A$2:$M$557,18,)</f>
        <v>#REF!</v>
      </c>
      <c r="F497" s="127" t="e">
        <f>VLOOKUP($C497,登録企業台帳!$A$2:$M$557,15,)</f>
        <v>#REF!</v>
      </c>
      <c r="G497" s="128" t="e">
        <f>VLOOKUP($C497,登録企業台帳!$A$2:$M$557,19,)</f>
        <v>#REF!</v>
      </c>
      <c r="H497" s="128" t="e">
        <f>IF(VLOOKUP($C497,登録企業台帳!$A$2:$M$557,29,)=0,"",VLOOKUP($C497,登録企業台帳!$A$2:$M$557,29,))</f>
        <v>#REF!</v>
      </c>
      <c r="I497" s="127" t="e">
        <f>IF(VLOOKUP($C497,登録企業台帳!$A$2:$M$557,17,)=0,"",VLOOKUP($C497,登録企業台帳!$A$2:$M$557,17,))</f>
        <v>#REF!</v>
      </c>
    </row>
    <row r="498" spans="1:9" s="121" customFormat="1" ht="39">
      <c r="A498" s="119">
        <v>497</v>
      </c>
      <c r="B498" s="120" t="e">
        <f>VLOOKUP($C498,登録企業台帳!$A$2:$M$557,14,)</f>
        <v>#REF!</v>
      </c>
      <c r="C498" s="122" t="str">
        <f>登録企業台帳!A438</f>
        <v>医療法人閑谷会</v>
      </c>
      <c r="D498" s="120" t="str">
        <f>VLOOKUP($C498,登録企業台帳!$A$2:$M$557,4,)</f>
        <v>705-0035</v>
      </c>
      <c r="E498" s="120" t="e">
        <f>VLOOKUP($C498,登録企業台帳!$A$2:$M$557,18,)</f>
        <v>#REF!</v>
      </c>
      <c r="F498" s="127" t="e">
        <f>VLOOKUP($C498,登録企業台帳!$A$2:$M$557,15,)</f>
        <v>#REF!</v>
      </c>
      <c r="G498" s="128" t="e">
        <f>VLOOKUP($C498,登録企業台帳!$A$2:$M$557,19,)</f>
        <v>#REF!</v>
      </c>
      <c r="H498" s="128" t="e">
        <f>IF(VLOOKUP($C498,登録企業台帳!$A$2:$M$557,29,)=0,"",VLOOKUP($C498,登録企業台帳!$A$2:$M$557,29,))</f>
        <v>#REF!</v>
      </c>
      <c r="I498" s="127" t="e">
        <f>IF(VLOOKUP($C498,登録企業台帳!$A$2:$M$557,17,)=0,"",VLOOKUP($C498,登録企業台帳!$A$2:$M$557,17,))</f>
        <v>#REF!</v>
      </c>
    </row>
    <row r="499" spans="1:9" s="121" customFormat="1" ht="52">
      <c r="A499" s="119">
        <v>498</v>
      </c>
      <c r="B499" s="120" t="e">
        <f>VLOOKUP($C499,登録企業台帳!$A$2:$M$557,14,)</f>
        <v>#REF!</v>
      </c>
      <c r="C499" s="122" t="str">
        <f>登録企業台帳!A439</f>
        <v>片山工業株式会社</v>
      </c>
      <c r="D499" s="120" t="str">
        <f>VLOOKUP($C499,登録企業台帳!$A$2:$M$557,4,)</f>
        <v>715-8502</v>
      </c>
      <c r="E499" s="120" t="e">
        <f>VLOOKUP($C499,登録企業台帳!$A$2:$M$557,18,)</f>
        <v>#REF!</v>
      </c>
      <c r="F499" s="127" t="e">
        <f>VLOOKUP($C499,登録企業台帳!$A$2:$M$557,15,)</f>
        <v>#REF!</v>
      </c>
      <c r="G499" s="128" t="e">
        <f>VLOOKUP($C499,登録企業台帳!$A$2:$M$557,19,)</f>
        <v>#REF!</v>
      </c>
      <c r="H499" s="128" t="e">
        <f>IF(VLOOKUP($C499,登録企業台帳!$A$2:$M$557,29,)=0,"",VLOOKUP($C499,登録企業台帳!$A$2:$M$557,29,))</f>
        <v>#REF!</v>
      </c>
      <c r="I499" s="131" t="s">
        <v>2017</v>
      </c>
    </row>
    <row r="500" spans="1:9" s="121" customFormat="1" ht="52">
      <c r="A500" s="119">
        <v>499</v>
      </c>
      <c r="B500" s="120" t="e">
        <f>VLOOKUP($C500,登録企業台帳!$A$2:$M$557,14,)</f>
        <v>#REF!</v>
      </c>
      <c r="C500" s="122" t="str">
        <f>登録企業台帳!A440</f>
        <v>医療法人　知誠会</v>
      </c>
      <c r="D500" s="120" t="str">
        <f>VLOOKUP($C500,登録企業台帳!$A$2:$M$557,4,)</f>
        <v>709-0855</v>
      </c>
      <c r="E500" s="120" t="e">
        <f>VLOOKUP($C500,登録企業台帳!$A$2:$M$557,18,)</f>
        <v>#REF!</v>
      </c>
      <c r="F500" s="127" t="e">
        <f>VLOOKUP($C500,登録企業台帳!$A$2:$M$557,15,)</f>
        <v>#REF!</v>
      </c>
      <c r="G500" s="128" t="e">
        <f>VLOOKUP($C500,登録企業台帳!$A$2:$M$557,19,)</f>
        <v>#REF!</v>
      </c>
      <c r="H500" s="128" t="e">
        <f>IF(VLOOKUP($C500,登録企業台帳!$A$2:$M$557,29,)=0,"",VLOOKUP($C500,登録企業台帳!$A$2:$M$557,29,))</f>
        <v>#REF!</v>
      </c>
      <c r="I500" s="127" t="e">
        <f>IF(VLOOKUP($C500,登録企業台帳!$A$2:$M$557,17,)=0,"",VLOOKUP($C500,登録企業台帳!$A$2:$M$557,17,))</f>
        <v>#REF!</v>
      </c>
    </row>
    <row r="501" spans="1:9" s="121" customFormat="1" ht="52">
      <c r="A501" s="119">
        <v>500</v>
      </c>
      <c r="B501" s="120" t="e">
        <f>VLOOKUP($C501,登録企業台帳!$A$2:$M$557,14,)</f>
        <v>#REF!</v>
      </c>
      <c r="C501" s="122" t="str">
        <f>登録企業台帳!A441</f>
        <v>株式会社　岡山村田製作所</v>
      </c>
      <c r="D501" s="120" t="str">
        <f>VLOOKUP($C501,登録企業台帳!$A$2:$M$557,4,)</f>
        <v>701-4241</v>
      </c>
      <c r="E501" s="120" t="e">
        <f>VLOOKUP($C501,登録企業台帳!$A$2:$M$557,18,)</f>
        <v>#REF!</v>
      </c>
      <c r="F501" s="127" t="e">
        <f>VLOOKUP($C501,登録企業台帳!$A$2:$M$557,15,)</f>
        <v>#REF!</v>
      </c>
      <c r="G501" s="128" t="e">
        <f>VLOOKUP($C501,登録企業台帳!$A$2:$M$557,19,)</f>
        <v>#REF!</v>
      </c>
      <c r="H501" s="128" t="e">
        <f>IF(VLOOKUP($C501,登録企業台帳!$A$2:$M$557,29,)=0,"",VLOOKUP($C501,登録企業台帳!$A$2:$M$557,29,))</f>
        <v>#REF!</v>
      </c>
      <c r="I501" s="131" t="s">
        <v>2016</v>
      </c>
    </row>
    <row r="502" spans="1:9" s="121" customFormat="1">
      <c r="A502" s="119">
        <v>501</v>
      </c>
      <c r="B502" s="120" t="e">
        <f>VLOOKUP($C502,登録企業台帳!$A$2:$M$557,14,)</f>
        <v>#REF!</v>
      </c>
      <c r="C502" s="122" t="e">
        <f>登録企業台帳!#REF!</f>
        <v>#REF!</v>
      </c>
      <c r="D502" s="120" t="e">
        <f>VLOOKUP($C502,登録企業台帳!$A$2:$M$557,4,)</f>
        <v>#REF!</v>
      </c>
      <c r="E502" s="120" t="e">
        <f>VLOOKUP($C502,登録企業台帳!$A$2:$M$557,18,)</f>
        <v>#REF!</v>
      </c>
      <c r="F502" s="127" t="e">
        <f>VLOOKUP($C502,登録企業台帳!$A$2:$M$557,15,)</f>
        <v>#REF!</v>
      </c>
      <c r="G502" s="128" t="e">
        <f>VLOOKUP($C502,登録企業台帳!$A$2:$M$557,19,)</f>
        <v>#REF!</v>
      </c>
      <c r="H502" s="128" t="e">
        <f>IF(VLOOKUP($C502,登録企業台帳!$A$2:$M$557,29,)=0,"",VLOOKUP($C502,登録企業台帳!$A$2:$M$557,29,))</f>
        <v>#REF!</v>
      </c>
      <c r="I502" s="127" t="e">
        <f>IF(VLOOKUP($C502,登録企業台帳!$A$2:$M$557,17,)=0,"",VLOOKUP($C502,登録企業台帳!$A$2:$M$557,17,))</f>
        <v>#REF!</v>
      </c>
    </row>
    <row r="503" spans="1:9" s="121" customFormat="1" ht="65">
      <c r="A503" s="119">
        <v>502</v>
      </c>
      <c r="B503" s="120" t="e">
        <f>VLOOKUP($C503,登録企業台帳!$A$2:$M$557,14,)</f>
        <v>#REF!</v>
      </c>
      <c r="C503" s="122" t="str">
        <f>登録企業台帳!A442</f>
        <v>丸五ゴム工業株式会社</v>
      </c>
      <c r="D503" s="120" t="str">
        <f>VLOOKUP($C503,登録企業台帳!$A$2:$M$557,4,)</f>
        <v>710-8505</v>
      </c>
      <c r="E503" s="120" t="e">
        <f>VLOOKUP($C503,登録企業台帳!$A$2:$M$557,18,)</f>
        <v>#REF!</v>
      </c>
      <c r="F503" s="127" t="e">
        <f>VLOOKUP($C503,登録企業台帳!$A$2:$M$557,15,)</f>
        <v>#REF!</v>
      </c>
      <c r="G503" s="128" t="e">
        <f>VLOOKUP($C503,登録企業台帳!$A$2:$M$557,19,)</f>
        <v>#REF!</v>
      </c>
      <c r="H503" s="128" t="e">
        <f>IF(VLOOKUP($C503,登録企業台帳!$A$2:$M$557,29,)=0,"",VLOOKUP($C503,登録企業台帳!$A$2:$M$557,29,))</f>
        <v>#REF!</v>
      </c>
      <c r="I503" s="131" t="s">
        <v>2016</v>
      </c>
    </row>
    <row r="504" spans="1:9" s="121" customFormat="1" ht="39">
      <c r="A504" s="119">
        <v>503</v>
      </c>
      <c r="B504" s="120" t="e">
        <f>VLOOKUP($C504,登録企業台帳!$A$2:$M$557,14,)</f>
        <v>#REF!</v>
      </c>
      <c r="C504" s="122" t="str">
        <f>登録企業台帳!A443</f>
        <v>フェニテックセミコンダクター株式会社</v>
      </c>
      <c r="D504" s="120" t="str">
        <f>VLOOKUP($C504,登録企業台帳!$A$2:$M$557,4,)</f>
        <v>715-8602</v>
      </c>
      <c r="E504" s="120" t="e">
        <f>VLOOKUP($C504,登録企業台帳!$A$2:$M$557,18,)</f>
        <v>#REF!</v>
      </c>
      <c r="F504" s="127" t="e">
        <f>VLOOKUP($C504,登録企業台帳!$A$2:$M$557,15,)</f>
        <v>#REF!</v>
      </c>
      <c r="G504" s="128" t="e">
        <f>VLOOKUP($C504,登録企業台帳!$A$2:$M$557,19,)</f>
        <v>#REF!</v>
      </c>
      <c r="H504" s="128" t="e">
        <f>IF(VLOOKUP($C504,登録企業台帳!$A$2:$M$557,29,)=0,"",VLOOKUP($C504,登録企業台帳!$A$2:$M$557,29,))</f>
        <v>#REF!</v>
      </c>
      <c r="I504" s="127" t="e">
        <f>IF(VLOOKUP($C504,登録企業台帳!$A$2:$M$557,17,)=0,"",VLOOKUP($C504,登録企業台帳!$A$2:$M$557,17,))</f>
        <v>#REF!</v>
      </c>
    </row>
    <row r="505" spans="1:9" s="121" customFormat="1" ht="39">
      <c r="A505" s="119">
        <v>504</v>
      </c>
      <c r="B505" s="120" t="e">
        <f>VLOOKUP($C505,登録企業台帳!$A$2:$M$557,14,)</f>
        <v>#REF!</v>
      </c>
      <c r="C505" s="122" t="str">
        <f>登録企業台帳!A444</f>
        <v>株式会社熊谷興産</v>
      </c>
      <c r="D505" s="120" t="str">
        <f>VLOOKUP($C505,登録企業台帳!$A$2:$M$557,4,)</f>
        <v>700-0491</v>
      </c>
      <c r="E505" s="120" t="e">
        <f>VLOOKUP($C505,登録企業台帳!$A$2:$M$557,18,)</f>
        <v>#REF!</v>
      </c>
      <c r="F505" s="127" t="e">
        <f>VLOOKUP($C505,登録企業台帳!$A$2:$M$557,15,)</f>
        <v>#REF!</v>
      </c>
      <c r="G505" s="128" t="e">
        <f>VLOOKUP($C505,登録企業台帳!$A$2:$M$557,19,)</f>
        <v>#REF!</v>
      </c>
      <c r="H505" s="128" t="e">
        <f>IF(VLOOKUP($C505,登録企業台帳!$A$2:$M$557,29,)=0,"",VLOOKUP($C505,登録企業台帳!$A$2:$M$557,29,))</f>
        <v>#REF!</v>
      </c>
      <c r="I505" s="127" t="e">
        <f>IF(VLOOKUP($C505,登録企業台帳!$A$2:$M$557,17,)=0,"",VLOOKUP($C505,登録企業台帳!$A$2:$M$557,17,))</f>
        <v>#REF!</v>
      </c>
    </row>
    <row r="506" spans="1:9" s="121" customFormat="1">
      <c r="A506" s="119">
        <v>505</v>
      </c>
      <c r="B506" s="120" t="e">
        <f>VLOOKUP($C506,登録企業台帳!$A$2:$M$557,14,)</f>
        <v>#REF!</v>
      </c>
      <c r="C506" s="122" t="str">
        <f>登録企業台帳!A445</f>
        <v>株式会社BC</v>
      </c>
      <c r="D506" s="120" t="str">
        <f>VLOOKUP($C506,登録企業台帳!$A$2:$M$557,4,)</f>
        <v>700-0966</v>
      </c>
      <c r="E506" s="120" t="e">
        <f>VLOOKUP($C506,登録企業台帳!$A$2:$M$557,18,)</f>
        <v>#REF!</v>
      </c>
      <c r="F506" s="127" t="e">
        <f>VLOOKUP($C506,登録企業台帳!$A$2:$M$557,15,)</f>
        <v>#REF!</v>
      </c>
      <c r="G506" s="128" t="e">
        <f>VLOOKUP($C506,登録企業台帳!$A$2:$M$557,19,)</f>
        <v>#REF!</v>
      </c>
      <c r="H506" s="128" t="e">
        <f>IF(VLOOKUP($C506,登録企業台帳!$A$2:$M$557,29,)=0,"",VLOOKUP($C506,登録企業台帳!$A$2:$M$557,29,))</f>
        <v>#REF!</v>
      </c>
      <c r="I506" s="127" t="e">
        <f>IF(VLOOKUP($C506,登録企業台帳!$A$2:$M$557,17,)=0,"",VLOOKUP($C506,登録企業台帳!$A$2:$M$557,17,))</f>
        <v>#REF!</v>
      </c>
    </row>
    <row r="507" spans="1:9" s="121" customFormat="1" ht="39">
      <c r="A507" s="119">
        <v>506</v>
      </c>
      <c r="B507" s="120" t="e">
        <f>VLOOKUP($C507,登録企業台帳!$A$2:$M$557,14,)</f>
        <v>#REF!</v>
      </c>
      <c r="C507" s="122" t="str">
        <f>登録企業台帳!A446</f>
        <v>有限会社　蔵</v>
      </c>
      <c r="D507" s="120" t="str">
        <f>VLOOKUP($C507,登録企業台帳!$A$2:$M$557,4,)</f>
        <v>704-0074</v>
      </c>
      <c r="E507" s="120" t="e">
        <f>VLOOKUP($C507,登録企業台帳!$A$2:$M$557,18,)</f>
        <v>#REF!</v>
      </c>
      <c r="F507" s="127" t="e">
        <f>VLOOKUP($C507,登録企業台帳!$A$2:$M$557,15,)</f>
        <v>#REF!</v>
      </c>
      <c r="G507" s="128" t="e">
        <f>VLOOKUP($C507,登録企業台帳!$A$2:$M$557,19,)</f>
        <v>#REF!</v>
      </c>
      <c r="H507" s="128" t="e">
        <f>IF(VLOOKUP($C507,登録企業台帳!$A$2:$M$557,29,)=0,"",VLOOKUP($C507,登録企業台帳!$A$2:$M$557,29,))</f>
        <v>#REF!</v>
      </c>
      <c r="I507" s="127" t="e">
        <f>IF(VLOOKUP($C507,登録企業台帳!$A$2:$M$557,17,)=0,"",VLOOKUP($C507,登録企業台帳!$A$2:$M$557,17,))</f>
        <v>#REF!</v>
      </c>
    </row>
    <row r="508" spans="1:9" s="121" customFormat="1" ht="39">
      <c r="A508" s="119">
        <v>507</v>
      </c>
      <c r="B508" s="120" t="e">
        <f>VLOOKUP($C508,登録企業台帳!$A$2:$M$557,14,)</f>
        <v>#REF!</v>
      </c>
      <c r="C508" s="122" t="str">
        <f>登録企業台帳!A447</f>
        <v>社会福祉法人翔洋会　藤田荘</v>
      </c>
      <c r="D508" s="120" t="str">
        <f>VLOOKUP($C508,登録企業台帳!$A$2:$M$557,4,)</f>
        <v>701-0221</v>
      </c>
      <c r="E508" s="120" t="e">
        <f>VLOOKUP($C508,登録企業台帳!$A$2:$M$557,18,)</f>
        <v>#REF!</v>
      </c>
      <c r="F508" s="127" t="e">
        <f>VLOOKUP($C508,登録企業台帳!$A$2:$M$557,15,)</f>
        <v>#REF!</v>
      </c>
      <c r="G508" s="128" t="e">
        <f>VLOOKUP($C508,登録企業台帳!$A$2:$M$557,19,)</f>
        <v>#REF!</v>
      </c>
      <c r="H508" s="128" t="e">
        <f>IF(VLOOKUP($C508,登録企業台帳!$A$2:$M$557,29,)=0,"",VLOOKUP($C508,登録企業台帳!$A$2:$M$557,29,))</f>
        <v>#REF!</v>
      </c>
      <c r="I508" s="127" t="e">
        <f>IF(VLOOKUP($C508,登録企業台帳!$A$2:$M$557,17,)=0,"",VLOOKUP($C508,登録企業台帳!$A$2:$M$557,17,))</f>
        <v>#REF!</v>
      </c>
    </row>
    <row r="509" spans="1:9" s="121" customFormat="1" ht="39">
      <c r="A509" s="119">
        <v>508</v>
      </c>
      <c r="B509" s="120" t="e">
        <f>VLOOKUP($C509,登録企業台帳!$A$2:$M$557,14,)</f>
        <v>#REF!</v>
      </c>
      <c r="C509" s="122" t="str">
        <f>登録企業台帳!A448</f>
        <v>株式会社ストライプインターナショナル</v>
      </c>
      <c r="D509" s="120" t="str">
        <f>VLOOKUP($C509,登録企業台帳!$A$2:$M$557,4,)</f>
        <v>700-0903</v>
      </c>
      <c r="E509" s="120" t="e">
        <f>VLOOKUP($C509,登録企業台帳!$A$2:$M$557,18,)</f>
        <v>#REF!</v>
      </c>
      <c r="F509" s="127" t="e">
        <f>VLOOKUP($C509,登録企業台帳!$A$2:$M$557,15,)</f>
        <v>#REF!</v>
      </c>
      <c r="G509" s="128" t="e">
        <f>VLOOKUP($C509,登録企業台帳!$A$2:$M$557,19,)</f>
        <v>#REF!</v>
      </c>
      <c r="H509" s="128" t="e">
        <f>IF(VLOOKUP($C509,登録企業台帳!$A$2:$M$557,29,)=0,"",VLOOKUP($C509,登録企業台帳!$A$2:$M$557,29,))</f>
        <v>#REF!</v>
      </c>
      <c r="I509" s="127" t="e">
        <f>IF(VLOOKUP($C509,登録企業台帳!$A$2:$M$557,17,)=0,"",VLOOKUP($C509,登録企業台帳!$A$2:$M$557,17,))</f>
        <v>#REF!</v>
      </c>
    </row>
    <row r="510" spans="1:9" s="121" customFormat="1">
      <c r="A510" s="119">
        <v>509</v>
      </c>
      <c r="B510" s="120" t="e">
        <f>VLOOKUP($C510,登録企業台帳!$A$2:$M$557,14,)</f>
        <v>#REF!</v>
      </c>
      <c r="C510" s="122" t="str">
        <f>登録企業台帳!A449</f>
        <v>岡山通運株式会社</v>
      </c>
      <c r="D510" s="120" t="str">
        <f>VLOOKUP($C510,登録企業台帳!$A$2:$M$557,4,)</f>
        <v>702-8003</v>
      </c>
      <c r="E510" s="120" t="e">
        <f>VLOOKUP($C510,登録企業台帳!$A$2:$M$557,18,)</f>
        <v>#REF!</v>
      </c>
      <c r="F510" s="127" t="e">
        <f>VLOOKUP($C510,登録企業台帳!$A$2:$M$557,15,)</f>
        <v>#REF!</v>
      </c>
      <c r="G510" s="128" t="e">
        <f>VLOOKUP($C510,登録企業台帳!$A$2:$M$557,19,)</f>
        <v>#REF!</v>
      </c>
      <c r="H510" s="128" t="e">
        <f>IF(VLOOKUP($C510,登録企業台帳!$A$2:$M$557,29,)=0,"",VLOOKUP($C510,登録企業台帳!$A$2:$M$557,29,))</f>
        <v>#REF!</v>
      </c>
      <c r="I510" s="127" t="e">
        <f>IF(VLOOKUP($C510,登録企業台帳!$A$2:$M$557,17,)=0,"",VLOOKUP($C510,登録企業台帳!$A$2:$M$557,17,))</f>
        <v>#REF!</v>
      </c>
    </row>
    <row r="511" spans="1:9" s="121" customFormat="1" ht="52">
      <c r="A511" s="119">
        <v>510</v>
      </c>
      <c r="B511" s="120" t="e">
        <f>VLOOKUP($C511,登録企業台帳!$A$2:$M$557,14,)</f>
        <v>#REF!</v>
      </c>
      <c r="C511" s="122" t="str">
        <f>登録企業台帳!A450</f>
        <v>株式会社日本政策金融公庫　岡山支店</v>
      </c>
      <c r="D511" s="120" t="str">
        <f>VLOOKUP($C511,登録企業台帳!$A$2:$M$557,4,)</f>
        <v>700-0904</v>
      </c>
      <c r="E511" s="120" t="e">
        <f>VLOOKUP($C511,登録企業台帳!$A$2:$M$557,18,)</f>
        <v>#REF!</v>
      </c>
      <c r="F511" s="127" t="e">
        <f>VLOOKUP($C511,登録企業台帳!$A$2:$M$557,15,)</f>
        <v>#REF!</v>
      </c>
      <c r="G511" s="128" t="e">
        <f>VLOOKUP($C511,登録企業台帳!$A$2:$M$557,19,)</f>
        <v>#REF!</v>
      </c>
      <c r="H511" s="128" t="e">
        <f>IF(VLOOKUP($C511,登録企業台帳!$A$2:$M$557,29,)=0,"",VLOOKUP($C511,登録企業台帳!$A$2:$M$557,29,))</f>
        <v>#REF!</v>
      </c>
      <c r="I511" s="131" t="s">
        <v>2017</v>
      </c>
    </row>
    <row r="512" spans="1:9" s="121" customFormat="1" ht="39">
      <c r="A512" s="119">
        <v>511</v>
      </c>
      <c r="B512" s="120" t="e">
        <f>VLOOKUP($C512,登録企業台帳!$A$2:$M$557,14,)</f>
        <v>#REF!</v>
      </c>
      <c r="C512" s="122" t="str">
        <f>登録企業台帳!A451</f>
        <v>株式会社日本政策金融公庫　倉敷支店</v>
      </c>
      <c r="D512" s="120" t="str">
        <f>VLOOKUP($C512,登録企業台帳!$A$2:$M$557,4,)</f>
        <v>710-0824</v>
      </c>
      <c r="E512" s="120" t="e">
        <f>VLOOKUP($C512,登録企業台帳!$A$2:$M$557,18,)</f>
        <v>#REF!</v>
      </c>
      <c r="F512" s="127" t="e">
        <f>VLOOKUP($C512,登録企業台帳!$A$2:$M$557,15,)</f>
        <v>#REF!</v>
      </c>
      <c r="G512" s="128" t="e">
        <f>VLOOKUP($C512,登録企業台帳!$A$2:$M$557,19,)</f>
        <v>#REF!</v>
      </c>
      <c r="H512" s="128" t="e">
        <f>IF(VLOOKUP($C512,登録企業台帳!$A$2:$M$557,29,)=0,"",VLOOKUP($C512,登録企業台帳!$A$2:$M$557,29,))</f>
        <v>#REF!</v>
      </c>
      <c r="I512" s="127" t="e">
        <f>IF(VLOOKUP($C512,登録企業台帳!$A$2:$M$557,17,)=0,"",VLOOKUP($C512,登録企業台帳!$A$2:$M$557,17,))</f>
        <v>#REF!</v>
      </c>
    </row>
    <row r="513" spans="1:9" s="121" customFormat="1" ht="39">
      <c r="A513" s="119">
        <v>512</v>
      </c>
      <c r="B513" s="120" t="e">
        <f>VLOOKUP($C513,登録企業台帳!$A$2:$M$557,14,)</f>
        <v>#REF!</v>
      </c>
      <c r="C513" s="122" t="str">
        <f>登録企業台帳!A452</f>
        <v>株式会社日本政策金融公庫　津山支店</v>
      </c>
      <c r="D513" s="120" t="str">
        <f>VLOOKUP($C513,登録企業台帳!$A$2:$M$557,4,)</f>
        <v>708-0022</v>
      </c>
      <c r="E513" s="120" t="e">
        <f>VLOOKUP($C513,登録企業台帳!$A$2:$M$557,18,)</f>
        <v>#REF!</v>
      </c>
      <c r="F513" s="127" t="e">
        <f>VLOOKUP($C513,登録企業台帳!$A$2:$M$557,15,)</f>
        <v>#REF!</v>
      </c>
      <c r="G513" s="128" t="e">
        <f>VLOOKUP($C513,登録企業台帳!$A$2:$M$557,19,)</f>
        <v>#REF!</v>
      </c>
      <c r="H513" s="128" t="e">
        <f>IF(VLOOKUP($C513,登録企業台帳!$A$2:$M$557,29,)=0,"",VLOOKUP($C513,登録企業台帳!$A$2:$M$557,29,))</f>
        <v>#REF!</v>
      </c>
      <c r="I513" s="127" t="e">
        <f>IF(VLOOKUP($C513,登録企業台帳!$A$2:$M$557,17,)=0,"",VLOOKUP($C513,登録企業台帳!$A$2:$M$557,17,))</f>
        <v>#REF!</v>
      </c>
    </row>
    <row r="514" spans="1:9" s="121" customFormat="1" ht="52">
      <c r="A514" s="119">
        <v>513</v>
      </c>
      <c r="B514" s="120" t="e">
        <f>VLOOKUP($C514,登録企業台帳!$A$2:$M$557,14,)</f>
        <v>#REF!</v>
      </c>
      <c r="C514" s="122" t="str">
        <f>登録企業台帳!A453</f>
        <v>株式会社　天満屋</v>
      </c>
      <c r="D514" s="120" t="str">
        <f>VLOOKUP($C514,登録企業台帳!$A$2:$M$557,4,)</f>
        <v>700-8625</v>
      </c>
      <c r="E514" s="120" t="e">
        <f>VLOOKUP($C514,登録企業台帳!$A$2:$M$557,18,)</f>
        <v>#REF!</v>
      </c>
      <c r="F514" s="127" t="e">
        <f>VLOOKUP($C514,登録企業台帳!$A$2:$M$557,15,)</f>
        <v>#REF!</v>
      </c>
      <c r="G514" s="128" t="e">
        <f>VLOOKUP($C514,登録企業台帳!$A$2:$M$557,19,)</f>
        <v>#REF!</v>
      </c>
      <c r="H514" s="128" t="e">
        <f>IF(VLOOKUP($C514,登録企業台帳!$A$2:$M$557,29,)=0,"",VLOOKUP($C514,登録企業台帳!$A$2:$M$557,29,))</f>
        <v>#REF!</v>
      </c>
      <c r="I514" s="131" t="s">
        <v>2017</v>
      </c>
    </row>
    <row r="515" spans="1:9" s="121" customFormat="1" ht="26">
      <c r="A515" s="119">
        <v>514</v>
      </c>
      <c r="B515" s="120" t="e">
        <f>VLOOKUP($C515,登録企業台帳!$A$2:$M$557,14,)</f>
        <v>#REF!</v>
      </c>
      <c r="C515" s="122" t="str">
        <f>登録企業台帳!A454</f>
        <v>社会福祉法人　王慈福祉会</v>
      </c>
      <c r="D515" s="120" t="str">
        <f>VLOOKUP($C515,登録企業台帳!$A$2:$M$557,4,)</f>
        <v>711-0906</v>
      </c>
      <c r="E515" s="120" t="e">
        <f>VLOOKUP($C515,登録企業台帳!$A$2:$M$557,18,)</f>
        <v>#REF!</v>
      </c>
      <c r="F515" s="127" t="e">
        <f>VLOOKUP($C515,登録企業台帳!$A$2:$M$557,15,)</f>
        <v>#REF!</v>
      </c>
      <c r="G515" s="128" t="e">
        <f>VLOOKUP($C515,登録企業台帳!$A$2:$M$557,19,)</f>
        <v>#REF!</v>
      </c>
      <c r="H515" s="128" t="e">
        <f>IF(VLOOKUP($C515,登録企業台帳!$A$2:$M$557,29,)=0,"",VLOOKUP($C515,登録企業台帳!$A$2:$M$557,29,))</f>
        <v>#REF!</v>
      </c>
      <c r="I515" s="127" t="e">
        <f>IF(VLOOKUP($C515,登録企業台帳!$A$2:$M$557,17,)=0,"",VLOOKUP($C515,登録企業台帳!$A$2:$M$557,17,))</f>
        <v>#REF!</v>
      </c>
    </row>
    <row r="516" spans="1:9" s="121" customFormat="1" ht="52">
      <c r="A516" s="119">
        <v>515</v>
      </c>
      <c r="B516" s="120" t="e">
        <f>VLOOKUP($C516,登録企業台帳!$A$2:$M$557,14,)</f>
        <v>#REF!</v>
      </c>
      <c r="C516" s="122" t="str">
        <f>登録企業台帳!A455</f>
        <v>株式会社　ファミリーマート　岡山西営業所</v>
      </c>
      <c r="D516" s="120" t="str">
        <f>VLOOKUP($C516,登録企業台帳!$A$2:$M$557,4,)</f>
        <v>700-0973</v>
      </c>
      <c r="E516" s="120" t="e">
        <f>VLOOKUP($C516,登録企業台帳!$A$2:$M$557,18,)</f>
        <v>#REF!</v>
      </c>
      <c r="F516" s="127" t="e">
        <f>VLOOKUP($C516,登録企業台帳!$A$2:$M$557,15,)</f>
        <v>#REF!</v>
      </c>
      <c r="G516" s="128" t="e">
        <f>VLOOKUP($C516,登録企業台帳!$A$2:$M$557,19,)</f>
        <v>#REF!</v>
      </c>
      <c r="H516" s="128" t="e">
        <f>IF(VLOOKUP($C516,登録企業台帳!$A$2:$M$557,29,)=0,"",VLOOKUP($C516,登録企業台帳!$A$2:$M$557,29,))</f>
        <v>#REF!</v>
      </c>
      <c r="I516" s="127" t="e">
        <f>IF(VLOOKUP($C516,登録企業台帳!$A$2:$M$557,17,)=0,"",VLOOKUP($C516,登録企業台帳!$A$2:$M$557,17,))</f>
        <v>#REF!</v>
      </c>
    </row>
    <row r="517" spans="1:9" s="121" customFormat="1" ht="52">
      <c r="A517" s="119">
        <v>516</v>
      </c>
      <c r="B517" s="120" t="e">
        <f>VLOOKUP($C517,登録企業台帳!$A$2:$M$557,14,)</f>
        <v>#REF!</v>
      </c>
      <c r="C517" s="122" t="str">
        <f>登録企業台帳!A456</f>
        <v>社会医療法人　光生病院</v>
      </c>
      <c r="D517" s="120" t="str">
        <f>VLOOKUP($C517,登録企業台帳!$A$2:$M$557,4,)</f>
        <v>700-0985</v>
      </c>
      <c r="E517" s="120" t="e">
        <f>VLOOKUP($C517,登録企業台帳!$A$2:$M$557,18,)</f>
        <v>#REF!</v>
      </c>
      <c r="F517" s="127" t="e">
        <f>VLOOKUP($C517,登録企業台帳!$A$2:$M$557,15,)</f>
        <v>#REF!</v>
      </c>
      <c r="G517" s="128" t="e">
        <f>VLOOKUP($C517,登録企業台帳!$A$2:$M$557,19,)</f>
        <v>#REF!</v>
      </c>
      <c r="H517" s="128" t="e">
        <f>IF(VLOOKUP($C517,登録企業台帳!$A$2:$M$557,29,)=0,"",VLOOKUP($C517,登録企業台帳!$A$2:$M$557,29,))</f>
        <v>#REF!</v>
      </c>
      <c r="I517" s="131" t="s">
        <v>2017</v>
      </c>
    </row>
    <row r="518" spans="1:9" s="121" customFormat="1" ht="52">
      <c r="A518" s="119">
        <v>517</v>
      </c>
      <c r="B518" s="120" t="e">
        <f>VLOOKUP($C518,登録企業台帳!$A$2:$M$557,14,)</f>
        <v>#REF!</v>
      </c>
      <c r="C518" s="122" t="str">
        <f>登録企業台帳!A457</f>
        <v>社会福祉法人　淳風福祉会</v>
      </c>
      <c r="D518" s="120" t="str">
        <f>VLOOKUP($C518,登録企業台帳!$A$2:$M$557,4,)</f>
        <v>701-0206</v>
      </c>
      <c r="E518" s="120" t="e">
        <f>VLOOKUP($C518,登録企業台帳!$A$2:$M$557,18,)</f>
        <v>#REF!</v>
      </c>
      <c r="F518" s="127" t="e">
        <f>VLOOKUP($C518,登録企業台帳!$A$2:$M$557,15,)</f>
        <v>#REF!</v>
      </c>
      <c r="G518" s="128" t="e">
        <f>VLOOKUP($C518,登録企業台帳!$A$2:$M$557,19,)</f>
        <v>#REF!</v>
      </c>
      <c r="H518" s="128" t="e">
        <f>IF(VLOOKUP($C518,登録企業台帳!$A$2:$M$557,29,)=0,"",VLOOKUP($C518,登録企業台帳!$A$2:$M$557,29,))</f>
        <v>#REF!</v>
      </c>
      <c r="I518" s="131" t="s">
        <v>2017</v>
      </c>
    </row>
    <row r="519" spans="1:9" s="121" customFormat="1" ht="39">
      <c r="A519" s="119">
        <v>518</v>
      </c>
      <c r="B519" s="120" t="e">
        <f>VLOOKUP($C519,登録企業台帳!$A$2:$M$557,14,)</f>
        <v>#REF!</v>
      </c>
      <c r="C519" s="122" t="str">
        <f>登録企業台帳!A458</f>
        <v>倉敷塗装　株式会社</v>
      </c>
      <c r="D519" s="120" t="str">
        <f>VLOOKUP($C519,登録企業台帳!$A$2:$M$557,4,)</f>
        <v>714-1201</v>
      </c>
      <c r="E519" s="120" t="e">
        <f>VLOOKUP($C519,登録企業台帳!$A$2:$M$557,18,)</f>
        <v>#REF!</v>
      </c>
      <c r="F519" s="127" t="e">
        <f>VLOOKUP($C519,登録企業台帳!$A$2:$M$557,15,)</f>
        <v>#REF!</v>
      </c>
      <c r="G519" s="128" t="e">
        <f>VLOOKUP($C519,登録企業台帳!$A$2:$M$557,19,)</f>
        <v>#REF!</v>
      </c>
      <c r="H519" s="128" t="e">
        <f>IF(VLOOKUP($C519,登録企業台帳!$A$2:$M$557,29,)=0,"",VLOOKUP($C519,登録企業台帳!$A$2:$M$557,29,))</f>
        <v>#REF!</v>
      </c>
      <c r="I519" s="127" t="e">
        <f>IF(VLOOKUP($C519,登録企業台帳!$A$2:$M$557,17,)=0,"",VLOOKUP($C519,登録企業台帳!$A$2:$M$557,17,))</f>
        <v>#REF!</v>
      </c>
    </row>
    <row r="520" spans="1:9" s="121" customFormat="1" ht="39">
      <c r="A520" s="119">
        <v>519</v>
      </c>
      <c r="B520" s="120" t="e">
        <f>VLOOKUP($C520,登録企業台帳!$A$2:$M$557,14,)</f>
        <v>#REF!</v>
      </c>
      <c r="C520" s="122" t="str">
        <f>登録企業台帳!A459</f>
        <v>倉敷木材　株式会社</v>
      </c>
      <c r="D520" s="120" t="str">
        <f>VLOOKUP($C520,登録企業台帳!$A$2:$M$557,4,)</f>
        <v>710-8581</v>
      </c>
      <c r="E520" s="120" t="e">
        <f>VLOOKUP($C520,登録企業台帳!$A$2:$M$557,18,)</f>
        <v>#REF!</v>
      </c>
      <c r="F520" s="127" t="e">
        <f>VLOOKUP($C520,登録企業台帳!$A$2:$M$557,15,)</f>
        <v>#REF!</v>
      </c>
      <c r="G520" s="128" t="e">
        <f>VLOOKUP($C520,登録企業台帳!$A$2:$M$557,19,)</f>
        <v>#REF!</v>
      </c>
      <c r="H520" s="128" t="e">
        <f>IF(VLOOKUP($C520,登録企業台帳!$A$2:$M$557,29,)=0,"",VLOOKUP($C520,登録企業台帳!$A$2:$M$557,29,))</f>
        <v>#REF!</v>
      </c>
      <c r="I520" s="127" t="e">
        <f>IF(VLOOKUP($C520,登録企業台帳!$A$2:$M$557,17,)=0,"",VLOOKUP($C520,登録企業台帳!$A$2:$M$557,17,))</f>
        <v>#REF!</v>
      </c>
    </row>
    <row r="521" spans="1:9" ht="26">
      <c r="A521" s="119">
        <v>520</v>
      </c>
      <c r="B521" s="120" t="e">
        <f>VLOOKUP($C521,登録企業台帳!$A$2:$M$557,14,)</f>
        <v>#REF!</v>
      </c>
      <c r="C521" s="122" t="str">
        <f>登録企業台帳!A460</f>
        <v>株式会社　Ｏｒｂ</v>
      </c>
      <c r="D521" s="120" t="str">
        <f>VLOOKUP($C521,登録企業台帳!$A$2:$M$557,4,)</f>
        <v xml:space="preserve">710-0055 </v>
      </c>
      <c r="E521" s="120" t="e">
        <f>VLOOKUP($C521,登録企業台帳!$A$2:$M$557,18,)</f>
        <v>#REF!</v>
      </c>
      <c r="F521" s="127" t="e">
        <f>VLOOKUP($C521,登録企業台帳!$A$2:$M$557,15,)</f>
        <v>#REF!</v>
      </c>
      <c r="G521" s="128" t="e">
        <f>VLOOKUP($C521,登録企業台帳!$A$2:$M$557,19,)</f>
        <v>#REF!</v>
      </c>
      <c r="H521" s="128" t="e">
        <f>IF(VLOOKUP($C521,登録企業台帳!$A$2:$M$557,29,)=0,"",VLOOKUP($C521,登録企業台帳!$A$2:$M$557,29,))</f>
        <v>#REF!</v>
      </c>
      <c r="I521" s="127" t="e">
        <f>IF(VLOOKUP($C521,登録企業台帳!$A$2:$M$557,17,)=0,"",VLOOKUP($C521,登録企業台帳!$A$2:$M$557,17,))</f>
        <v>#REF!</v>
      </c>
    </row>
    <row r="522" spans="1:9" ht="39">
      <c r="A522" s="119">
        <v>521</v>
      </c>
      <c r="B522" s="120" t="e">
        <f>VLOOKUP($C522,登録企業台帳!$A$2:$M$557,14,)</f>
        <v>#REF!</v>
      </c>
      <c r="C522" s="122" t="str">
        <f>登録企業台帳!A461</f>
        <v>学校法人　誠之学園　第二まこと幼稚園</v>
      </c>
      <c r="D522" s="120" t="str">
        <f>VLOOKUP($C522,登録企業台帳!$A$2:$M$557,4,)</f>
        <v>712-8007</v>
      </c>
      <c r="E522" s="120" t="e">
        <f>VLOOKUP($C522,登録企業台帳!$A$2:$M$557,18,)</f>
        <v>#REF!</v>
      </c>
      <c r="F522" s="127" t="e">
        <f>VLOOKUP($C522,登録企業台帳!$A$2:$M$557,15,)</f>
        <v>#REF!</v>
      </c>
      <c r="G522" s="128" t="e">
        <f>VLOOKUP($C522,登録企業台帳!$A$2:$M$557,19,)</f>
        <v>#REF!</v>
      </c>
      <c r="H522" s="128" t="e">
        <f>IF(VLOOKUP($C522,登録企業台帳!$A$2:$M$557,29,)=0,"",VLOOKUP($C522,登録企業台帳!$A$2:$M$557,29,))</f>
        <v>#REF!</v>
      </c>
      <c r="I522" s="127" t="e">
        <f>IF(VLOOKUP($C522,登録企業台帳!$A$2:$M$557,17,)=0,"",VLOOKUP($C522,登録企業台帳!$A$2:$M$557,17,))</f>
        <v>#REF!</v>
      </c>
    </row>
    <row r="523" spans="1:9">
      <c r="A523" s="119">
        <v>522</v>
      </c>
      <c r="B523" s="120" t="e">
        <f>VLOOKUP($C523,登録企業台帳!$A$2:$M$557,14,)</f>
        <v>#REF!</v>
      </c>
      <c r="C523" s="122" t="e">
        <f>登録企業台帳!#REF!</f>
        <v>#REF!</v>
      </c>
      <c r="D523" s="120" t="e">
        <f>VLOOKUP($C523,登録企業台帳!$A$2:$M$557,4,)</f>
        <v>#REF!</v>
      </c>
      <c r="E523" s="120" t="e">
        <f>VLOOKUP($C523,登録企業台帳!$A$2:$M$557,18,)</f>
        <v>#REF!</v>
      </c>
      <c r="F523" s="127" t="e">
        <f>VLOOKUP($C523,登録企業台帳!$A$2:$M$557,15,)</f>
        <v>#REF!</v>
      </c>
      <c r="G523" s="128" t="e">
        <f>VLOOKUP($C523,登録企業台帳!$A$2:$M$557,19,)</f>
        <v>#REF!</v>
      </c>
      <c r="H523" s="128" t="e">
        <f>IF(VLOOKUP($C523,登録企業台帳!$A$2:$M$557,29,)=0,"",VLOOKUP($C523,登録企業台帳!$A$2:$M$557,29,))</f>
        <v>#REF!</v>
      </c>
      <c r="I523" s="127" t="e">
        <f>IF(VLOOKUP($C523,登録企業台帳!$A$2:$M$557,17,)=0,"",VLOOKUP($C523,登録企業台帳!$A$2:$M$557,17,))</f>
        <v>#REF!</v>
      </c>
    </row>
    <row r="524" spans="1:9" ht="39">
      <c r="A524" s="119">
        <v>523</v>
      </c>
      <c r="B524" s="120" t="e">
        <f>VLOOKUP($C524,登録企業台帳!$A$2:$M$557,14,)</f>
        <v>#REF!</v>
      </c>
      <c r="C524" s="122" t="str">
        <f>登録企業台帳!A462</f>
        <v>特定非営利活動法人　元気ッズ</v>
      </c>
      <c r="D524" s="120" t="str">
        <f>VLOOKUP($C524,登録企業台帳!$A$2:$M$557,4,)</f>
        <v>708-0324</v>
      </c>
      <c r="E524" s="120" t="e">
        <f>VLOOKUP($C524,登録企業台帳!$A$2:$M$557,18,)</f>
        <v>#REF!</v>
      </c>
      <c r="F524" s="127" t="e">
        <f>VLOOKUP($C524,登録企業台帳!$A$2:$M$557,15,)</f>
        <v>#REF!</v>
      </c>
      <c r="G524" s="128" t="e">
        <f>VLOOKUP($C524,登録企業台帳!$A$2:$M$557,19,)</f>
        <v>#REF!</v>
      </c>
      <c r="H524" s="128" t="e">
        <f>IF(VLOOKUP($C524,登録企業台帳!$A$2:$M$557,29,)=0,"",VLOOKUP($C524,登録企業台帳!$A$2:$M$557,29,))</f>
        <v>#REF!</v>
      </c>
      <c r="I524" s="127" t="e">
        <f>IF(VLOOKUP($C524,登録企業台帳!$A$2:$M$557,17,)=0,"",VLOOKUP($C524,登録企業台帳!$A$2:$M$557,17,))</f>
        <v>#REF!</v>
      </c>
    </row>
    <row r="525" spans="1:9" ht="39">
      <c r="A525" s="119">
        <v>524</v>
      </c>
      <c r="B525" s="120" t="e">
        <f>VLOOKUP($C525,登録企業台帳!$A$2:$M$557,14,)</f>
        <v>#REF!</v>
      </c>
      <c r="C525" s="122" t="str">
        <f>登録企業台帳!A463</f>
        <v>社会福祉法人　江原恵明会</v>
      </c>
      <c r="D525" s="120" t="str">
        <f>VLOOKUP($C525,登録企業台帳!$A$2:$M$557,4,)</f>
        <v>708-0884</v>
      </c>
      <c r="E525" s="120" t="e">
        <f>VLOOKUP($C525,登録企業台帳!$A$2:$M$557,18,)</f>
        <v>#REF!</v>
      </c>
      <c r="F525" s="127" t="e">
        <f>VLOOKUP($C525,登録企業台帳!$A$2:$M$557,15,)</f>
        <v>#REF!</v>
      </c>
      <c r="G525" s="128" t="e">
        <f>VLOOKUP($C525,登録企業台帳!$A$2:$M$557,19,)</f>
        <v>#REF!</v>
      </c>
      <c r="H525" s="128" t="e">
        <f>IF(VLOOKUP($C525,登録企業台帳!$A$2:$M$557,29,)=0,"",VLOOKUP($C525,登録企業台帳!$A$2:$M$557,29,))</f>
        <v>#REF!</v>
      </c>
      <c r="I525" s="127" t="e">
        <f>IF(VLOOKUP($C525,登録企業台帳!$A$2:$M$557,17,)=0,"",VLOOKUP($C525,登録企業台帳!$A$2:$M$557,17,))</f>
        <v>#REF!</v>
      </c>
    </row>
    <row r="526" spans="1:9" ht="39">
      <c r="A526" s="119">
        <v>525</v>
      </c>
      <c r="B526" s="120" t="e">
        <f>VLOOKUP($C526,登録企業台帳!$A$2:$M$557,14,)</f>
        <v>#REF!</v>
      </c>
      <c r="C526" s="122" t="str">
        <f>登録企業台帳!A464</f>
        <v>一般財団法人津山慈風会　津山中央病院</v>
      </c>
      <c r="D526" s="120" t="str">
        <f>VLOOKUP($C526,登録企業台帳!$A$2:$M$557,4,)</f>
        <v>708-0841</v>
      </c>
      <c r="E526" s="120" t="e">
        <f>VLOOKUP($C526,登録企業台帳!$A$2:$M$557,18,)</f>
        <v>#REF!</v>
      </c>
      <c r="F526" s="127" t="e">
        <f>VLOOKUP($C526,登録企業台帳!$A$2:$M$557,15,)</f>
        <v>#REF!</v>
      </c>
      <c r="G526" s="128" t="e">
        <f>VLOOKUP($C526,登録企業台帳!$A$2:$M$557,19,)</f>
        <v>#REF!</v>
      </c>
      <c r="H526" s="128" t="e">
        <f>IF(VLOOKUP($C526,登録企業台帳!$A$2:$M$557,29,)=0,"",VLOOKUP($C526,登録企業台帳!$A$2:$M$557,29,))</f>
        <v>#REF!</v>
      </c>
      <c r="I526" s="127" t="e">
        <f>IF(VLOOKUP($C526,登録企業台帳!$A$2:$M$557,17,)=0,"",VLOOKUP($C526,登録企業台帳!$A$2:$M$557,17,))</f>
        <v>#REF!</v>
      </c>
    </row>
    <row r="527" spans="1:9" ht="52">
      <c r="A527" s="119">
        <v>526</v>
      </c>
      <c r="B527" s="120" t="e">
        <f>VLOOKUP($C527,登録企業台帳!$A$2:$M$557,14,)</f>
        <v>#REF!</v>
      </c>
      <c r="C527" s="122" t="str">
        <f>登録企業台帳!A465</f>
        <v>一般財団法人　赤堀病院</v>
      </c>
      <c r="D527" s="120" t="str">
        <f>VLOOKUP($C527,登録企業台帳!$A$2:$M$557,4,)</f>
        <v>708-0051</v>
      </c>
      <c r="E527" s="120" t="e">
        <f>VLOOKUP($C527,登録企業台帳!$A$2:$M$557,18,)</f>
        <v>#REF!</v>
      </c>
      <c r="F527" s="127" t="e">
        <f>VLOOKUP($C527,登録企業台帳!$A$2:$M$557,15,)</f>
        <v>#REF!</v>
      </c>
      <c r="G527" s="128" t="e">
        <f>VLOOKUP($C527,登録企業台帳!$A$2:$M$557,19,)</f>
        <v>#REF!</v>
      </c>
      <c r="H527" s="128" t="e">
        <f>IF(VLOOKUP($C527,登録企業台帳!$A$2:$M$557,29,)=0,"",VLOOKUP($C527,登録企業台帳!$A$2:$M$557,29,))</f>
        <v>#REF!</v>
      </c>
      <c r="I527" s="127" t="s">
        <v>2301</v>
      </c>
    </row>
    <row r="528" spans="1:9" ht="26">
      <c r="A528" s="119">
        <v>527</v>
      </c>
      <c r="B528" s="120" t="e">
        <f>VLOOKUP($C528,登録企業台帳!$A$2:$M$557,14,)</f>
        <v>#REF!</v>
      </c>
      <c r="C528" s="122" t="str">
        <f>登録企業台帳!A466</f>
        <v>津山信用金庫</v>
      </c>
      <c r="D528" s="120" t="str">
        <f>VLOOKUP($C528,登録企業台帳!$A$2:$M$557,4,)</f>
        <v>708-0022</v>
      </c>
      <c r="E528" s="120" t="e">
        <f>VLOOKUP($C528,登録企業台帳!$A$2:$M$557,18,)</f>
        <v>#REF!</v>
      </c>
      <c r="F528" s="127" t="e">
        <f>VLOOKUP($C528,登録企業台帳!$A$2:$M$557,15,)</f>
        <v>#REF!</v>
      </c>
      <c r="G528" s="128" t="e">
        <f>VLOOKUP($C528,登録企業台帳!$A$2:$M$557,19,)</f>
        <v>#REF!</v>
      </c>
      <c r="H528" s="128" t="e">
        <f>IF(VLOOKUP($C528,登録企業台帳!$A$2:$M$557,29,)=0,"",VLOOKUP($C528,登録企業台帳!$A$2:$M$557,29,))</f>
        <v>#REF!</v>
      </c>
      <c r="I528" s="127" t="e">
        <f>IF(VLOOKUP($C528,登録企業台帳!$A$2:$M$557,17,)=0,"",VLOOKUP($C528,登録企業台帳!$A$2:$M$557,17,))</f>
        <v>#REF!</v>
      </c>
    </row>
    <row r="529" spans="1:9" ht="39">
      <c r="A529" s="119">
        <v>528</v>
      </c>
      <c r="B529" s="120" t="e">
        <f>VLOOKUP($C529,登録企業台帳!$A$2:$M$557,14,)</f>
        <v>#REF!</v>
      </c>
      <c r="C529" s="122" t="str">
        <f>登録企業台帳!A467</f>
        <v>医療法人 東浩会 石川病院</v>
      </c>
      <c r="D529" s="120" t="str">
        <f>VLOOKUP($C529,登録企業台帳!$A$2:$M$557,4,)</f>
        <v>708-0841</v>
      </c>
      <c r="E529" s="120" t="e">
        <f>VLOOKUP($C529,登録企業台帳!$A$2:$M$557,18,)</f>
        <v>#REF!</v>
      </c>
      <c r="F529" s="127" t="e">
        <f>VLOOKUP($C529,登録企業台帳!$A$2:$M$557,15,)</f>
        <v>#REF!</v>
      </c>
      <c r="G529" s="128" t="e">
        <f>VLOOKUP($C529,登録企業台帳!$A$2:$M$557,19,)</f>
        <v>#REF!</v>
      </c>
      <c r="H529" s="128" t="e">
        <f>IF(VLOOKUP($C529,登録企業台帳!$A$2:$M$557,29,)=0,"",VLOOKUP($C529,登録企業台帳!$A$2:$M$557,29,))</f>
        <v>#REF!</v>
      </c>
      <c r="I529" s="127" t="e">
        <f>IF(VLOOKUP($C529,登録企業台帳!$A$2:$M$557,17,)=0,"",VLOOKUP($C529,登録企業台帳!$A$2:$M$557,17,))</f>
        <v>#REF!</v>
      </c>
    </row>
    <row r="530" spans="1:9" ht="39">
      <c r="A530" s="119">
        <v>529</v>
      </c>
      <c r="B530" s="120" t="e">
        <f>VLOOKUP($C530,登録企業台帳!$A$2:$M$557,14,)</f>
        <v>#REF!</v>
      </c>
      <c r="C530" s="122" t="str">
        <f>登録企業台帳!A468</f>
        <v>社会福祉法人鶯園 特別養護老人ホーム鶯園</v>
      </c>
      <c r="D530" s="120" t="str">
        <f>VLOOKUP($C530,登録企業台帳!$A$2:$M$557,4,)</f>
        <v>708-0844</v>
      </c>
      <c r="E530" s="120" t="e">
        <f>VLOOKUP($C530,登録企業台帳!$A$2:$M$557,18,)</f>
        <v>#REF!</v>
      </c>
      <c r="F530" s="127" t="e">
        <f>VLOOKUP($C530,登録企業台帳!$A$2:$M$557,15,)</f>
        <v>#REF!</v>
      </c>
      <c r="G530" s="128" t="e">
        <f>VLOOKUP($C530,登録企業台帳!$A$2:$M$557,19,)</f>
        <v>#REF!</v>
      </c>
      <c r="H530" s="128" t="e">
        <f>IF(VLOOKUP($C530,登録企業台帳!$A$2:$M$557,29,)=0,"",VLOOKUP($C530,登録企業台帳!$A$2:$M$557,29,))</f>
        <v>#REF!</v>
      </c>
      <c r="I530" s="127" t="e">
        <f>IF(VLOOKUP($C530,登録企業台帳!$A$2:$M$557,17,)=0,"",VLOOKUP($C530,登録企業台帳!$A$2:$M$557,17,))</f>
        <v>#REF!</v>
      </c>
    </row>
    <row r="531" spans="1:9">
      <c r="A531" s="119">
        <v>530</v>
      </c>
      <c r="B531" s="120" t="e">
        <f>VLOOKUP($C531,登録企業台帳!$A$2:$M$557,14,)</f>
        <v>#REF!</v>
      </c>
      <c r="C531" s="122" t="e">
        <f>登録企業台帳!#REF!</f>
        <v>#REF!</v>
      </c>
      <c r="D531" s="120" t="e">
        <f>VLOOKUP($C531,登録企業台帳!$A$2:$M$557,4,)</f>
        <v>#REF!</v>
      </c>
      <c r="E531" s="120" t="e">
        <f>VLOOKUP($C531,登録企業台帳!$A$2:$M$557,18,)</f>
        <v>#REF!</v>
      </c>
      <c r="F531" s="127" t="e">
        <f>VLOOKUP($C531,登録企業台帳!$A$2:$M$557,15,)</f>
        <v>#REF!</v>
      </c>
      <c r="G531" s="128" t="e">
        <f>VLOOKUP($C531,登録企業台帳!$A$2:$M$557,19,)</f>
        <v>#REF!</v>
      </c>
      <c r="H531" s="128" t="e">
        <f>IF(VLOOKUP($C531,登録企業台帳!$A$2:$M$557,29,)=0,"",VLOOKUP($C531,登録企業台帳!$A$2:$M$557,29,))</f>
        <v>#REF!</v>
      </c>
      <c r="I531" s="127" t="e">
        <f>IF(VLOOKUP($C531,登録企業台帳!$A$2:$M$557,17,)=0,"",VLOOKUP($C531,登録企業台帳!$A$2:$M$557,17,))</f>
        <v>#REF!</v>
      </c>
    </row>
    <row r="532" spans="1:9" ht="26">
      <c r="A532" s="119">
        <v>531</v>
      </c>
      <c r="B532" s="120" t="e">
        <f>VLOOKUP($C532,登録企業台帳!$A$2:$M$557,14,)</f>
        <v>#REF!</v>
      </c>
      <c r="C532" s="122" t="str">
        <f>登録企業台帳!A469</f>
        <v>丸本酒造　株式会社</v>
      </c>
      <c r="D532" s="120" t="str">
        <f>VLOOKUP($C532,登録企業台帳!$A$2:$M$557,4,)</f>
        <v>719-0232</v>
      </c>
      <c r="E532" s="120" t="e">
        <f>VLOOKUP($C532,登録企業台帳!$A$2:$M$557,18,)</f>
        <v>#REF!</v>
      </c>
      <c r="F532" s="127" t="e">
        <f>VLOOKUP($C532,登録企業台帳!$A$2:$M$557,15,)</f>
        <v>#REF!</v>
      </c>
      <c r="G532" s="128" t="e">
        <f>VLOOKUP($C532,登録企業台帳!$A$2:$M$557,19,)</f>
        <v>#REF!</v>
      </c>
      <c r="H532" s="128" t="e">
        <f>IF(VLOOKUP($C532,登録企業台帳!$A$2:$M$557,29,)=0,"",VLOOKUP($C532,登録企業台帳!$A$2:$M$557,29,))</f>
        <v>#REF!</v>
      </c>
      <c r="I532" s="127" t="e">
        <f>IF(VLOOKUP($C532,登録企業台帳!$A$2:$M$557,17,)=0,"",VLOOKUP($C532,登録企業台帳!$A$2:$M$557,17,))</f>
        <v>#REF!</v>
      </c>
    </row>
    <row r="533" spans="1:9" ht="39">
      <c r="A533" s="119">
        <v>532</v>
      </c>
      <c r="B533" s="120" t="e">
        <f>VLOOKUP($C533,登録企業台帳!$A$2:$M$557,14,)</f>
        <v>#REF!</v>
      </c>
      <c r="C533" s="122" t="str">
        <f>登録企業台帳!A470</f>
        <v>社会福祉法人 美作市社会福祉協議会</v>
      </c>
      <c r="D533" s="120" t="str">
        <f>VLOOKUP($C533,登録企業台帳!$A$2:$M$557,4,)</f>
        <v>709-4234</v>
      </c>
      <c r="E533" s="120" t="e">
        <f>VLOOKUP($C533,登録企業台帳!$A$2:$M$557,18,)</f>
        <v>#REF!</v>
      </c>
      <c r="F533" s="127" t="e">
        <f>VLOOKUP($C533,登録企業台帳!$A$2:$M$557,15,)</f>
        <v>#REF!</v>
      </c>
      <c r="G533" s="128" t="e">
        <f>VLOOKUP($C533,登録企業台帳!$A$2:$M$557,19,)</f>
        <v>#REF!</v>
      </c>
      <c r="H533" s="128" t="e">
        <f>IF(VLOOKUP($C533,登録企業台帳!$A$2:$M$557,29,)=0,"",VLOOKUP($C533,登録企業台帳!$A$2:$M$557,29,))</f>
        <v>#REF!</v>
      </c>
      <c r="I533" s="127" t="e">
        <f>IF(VLOOKUP($C533,登録企業台帳!$A$2:$M$557,17,)=0,"",VLOOKUP($C533,登録企業台帳!$A$2:$M$557,17,))</f>
        <v>#REF!</v>
      </c>
    </row>
    <row r="534" spans="1:9" ht="52">
      <c r="A534" s="119">
        <v>533</v>
      </c>
      <c r="B534" s="120" t="e">
        <f>VLOOKUP($C534,登録企業台帳!$A$2:$M$557,14,)</f>
        <v>#REF!</v>
      </c>
      <c r="C534" s="122" t="str">
        <f>登録企業台帳!A471</f>
        <v>日本植生　株式会社</v>
      </c>
      <c r="D534" s="120" t="str">
        <f>VLOOKUP($C534,登録企業台帳!$A$2:$M$557,4,)</f>
        <v>708-8652</v>
      </c>
      <c r="E534" s="120" t="e">
        <f>VLOOKUP($C534,登録企業台帳!$A$2:$M$557,18,)</f>
        <v>#REF!</v>
      </c>
      <c r="F534" s="127" t="e">
        <f>VLOOKUP($C534,登録企業台帳!$A$2:$M$557,15,)</f>
        <v>#REF!</v>
      </c>
      <c r="G534" s="128" t="e">
        <f>VLOOKUP($C534,登録企業台帳!$A$2:$M$557,19,)</f>
        <v>#REF!</v>
      </c>
      <c r="H534" s="128" t="e">
        <f>IF(VLOOKUP($C534,登録企業台帳!$A$2:$M$557,29,)=0,"",VLOOKUP($C534,登録企業台帳!$A$2:$M$557,29,))</f>
        <v>#REF!</v>
      </c>
      <c r="I534" s="127" t="e">
        <f>IF(VLOOKUP($C534,登録企業台帳!$A$2:$M$557,17,)=0,"",VLOOKUP($C534,登録企業台帳!$A$2:$M$557,17,))</f>
        <v>#REF!</v>
      </c>
    </row>
    <row r="535" spans="1:9" ht="26">
      <c r="A535" s="119">
        <v>534</v>
      </c>
      <c r="B535" s="120" t="e">
        <f>VLOOKUP($C535,登録企業台帳!$A$2:$M$557,14,)</f>
        <v>#REF!</v>
      </c>
      <c r="C535" s="122" t="str">
        <f>登録企業台帳!A472</f>
        <v>菅田　株式会社</v>
      </c>
      <c r="D535" s="120" t="str">
        <f>VLOOKUP($C535,登録企業台帳!$A$2:$M$557,4,)</f>
        <v>708-0841</v>
      </c>
      <c r="E535" s="120" t="e">
        <f>VLOOKUP($C535,登録企業台帳!$A$2:$M$557,18,)</f>
        <v>#REF!</v>
      </c>
      <c r="F535" s="127" t="e">
        <f>VLOOKUP($C535,登録企業台帳!$A$2:$M$557,15,)</f>
        <v>#REF!</v>
      </c>
      <c r="G535" s="128" t="e">
        <f>VLOOKUP($C535,登録企業台帳!$A$2:$M$557,19,)</f>
        <v>#REF!</v>
      </c>
      <c r="H535" s="128" t="e">
        <f>IF(VLOOKUP($C535,登録企業台帳!$A$2:$M$557,29,)=0,"",VLOOKUP($C535,登録企業台帳!$A$2:$M$557,29,))</f>
        <v>#REF!</v>
      </c>
      <c r="I535" s="127" t="e">
        <f>IF(VLOOKUP($C535,登録企業台帳!$A$2:$M$557,17,)=0,"",VLOOKUP($C535,登録企業台帳!$A$2:$M$557,17,))</f>
        <v>#REF!</v>
      </c>
    </row>
    <row r="536" spans="1:9" ht="39">
      <c r="A536" s="119">
        <v>535</v>
      </c>
      <c r="B536" s="120" t="e">
        <f>VLOOKUP($C536,登録企業台帳!$A$2:$M$557,14,)</f>
        <v>#REF!</v>
      </c>
      <c r="C536" s="122" t="str">
        <f>登録企業台帳!A473</f>
        <v>有限会社　立石タクシー</v>
      </c>
      <c r="D536" s="120" t="str">
        <f>VLOOKUP($C536,登録企業台帳!$A$2:$M$557,4,)</f>
        <v>708-0841</v>
      </c>
      <c r="E536" s="120" t="e">
        <f>VLOOKUP($C536,登録企業台帳!$A$2:$M$557,18,)</f>
        <v>#REF!</v>
      </c>
      <c r="F536" s="127" t="e">
        <f>VLOOKUP($C536,登録企業台帳!$A$2:$M$557,15,)</f>
        <v>#REF!</v>
      </c>
      <c r="G536" s="128" t="e">
        <f>VLOOKUP($C536,登録企業台帳!$A$2:$M$557,19,)</f>
        <v>#REF!</v>
      </c>
      <c r="H536" s="128" t="e">
        <f>IF(VLOOKUP($C536,登録企業台帳!$A$2:$M$557,29,)=0,"",VLOOKUP($C536,登録企業台帳!$A$2:$M$557,29,))</f>
        <v>#REF!</v>
      </c>
      <c r="I536" s="127" t="e">
        <f>IF(VLOOKUP($C536,登録企業台帳!$A$2:$M$557,17,)=0,"",VLOOKUP($C536,登録企業台帳!$A$2:$M$557,17,))</f>
        <v>#REF!</v>
      </c>
    </row>
    <row r="537" spans="1:9" ht="39">
      <c r="A537" s="119">
        <v>536</v>
      </c>
      <c r="B537" s="120" t="e">
        <f>VLOOKUP($C537,登録企業台帳!$A$2:$M$557,14,)</f>
        <v>#REF!</v>
      </c>
      <c r="C537" s="122" t="str">
        <f>登録企業台帳!A474</f>
        <v>株式会社　ＨＡＫＫＥＩＪＡＰＡＮ</v>
      </c>
      <c r="D537" s="120" t="str">
        <f>VLOOKUP($C537,登録企業台帳!$A$2:$M$557,4,)</f>
        <v>717-0406</v>
      </c>
      <c r="E537" s="120" t="e">
        <f>VLOOKUP($C537,登録企業台帳!$A$2:$M$557,18,)</f>
        <v>#REF!</v>
      </c>
      <c r="F537" s="127" t="e">
        <f>VLOOKUP($C537,登録企業台帳!$A$2:$M$557,15,)</f>
        <v>#REF!</v>
      </c>
      <c r="G537" s="128" t="e">
        <f>VLOOKUP($C537,登録企業台帳!$A$2:$M$557,19,)</f>
        <v>#REF!</v>
      </c>
      <c r="H537" s="128" t="e">
        <f>IF(VLOOKUP($C537,登録企業台帳!$A$2:$M$557,29,)=0,"",VLOOKUP($C537,登録企業台帳!$A$2:$M$557,29,))</f>
        <v>#REF!</v>
      </c>
      <c r="I537" s="127" t="e">
        <f>IF(VLOOKUP($C537,登録企業台帳!$A$2:$M$557,17,)=0,"",VLOOKUP($C537,登録企業台帳!$A$2:$M$557,17,))</f>
        <v>#REF!</v>
      </c>
    </row>
    <row r="538" spans="1:9" ht="39">
      <c r="A538" s="119">
        <v>537</v>
      </c>
      <c r="B538" s="120" t="e">
        <f>VLOOKUP($C538,登録企業台帳!$A$2:$M$557,14,)</f>
        <v>#REF!</v>
      </c>
      <c r="C538" s="122" t="str">
        <f>登録企業台帳!A475</f>
        <v>髙田織物　株式会社</v>
      </c>
      <c r="D538" s="120" t="str">
        <f>VLOOKUP($C538,登録企業台帳!$A$2:$M$557,4,)</f>
        <v>711-0904</v>
      </c>
      <c r="E538" s="120" t="e">
        <f>VLOOKUP($C538,登録企業台帳!$A$2:$M$557,18,)</f>
        <v>#REF!</v>
      </c>
      <c r="F538" s="127" t="e">
        <f>VLOOKUP($C538,登録企業台帳!$A$2:$M$557,15,)</f>
        <v>#REF!</v>
      </c>
      <c r="G538" s="128" t="e">
        <f>VLOOKUP($C538,登録企業台帳!$A$2:$M$557,19,)</f>
        <v>#REF!</v>
      </c>
      <c r="H538" s="128" t="e">
        <f>IF(VLOOKUP($C538,登録企業台帳!$A$2:$M$557,29,)=0,"",VLOOKUP($C538,登録企業台帳!$A$2:$M$557,29,))</f>
        <v>#REF!</v>
      </c>
      <c r="I538" s="127" t="e">
        <f>IF(VLOOKUP($C538,登録企業台帳!$A$2:$M$557,17,)=0,"",VLOOKUP($C538,登録企業台帳!$A$2:$M$557,17,))</f>
        <v>#REF!</v>
      </c>
    </row>
    <row r="539" spans="1:9" ht="39">
      <c r="A539" s="119">
        <v>538</v>
      </c>
      <c r="B539" s="120" t="e">
        <f>VLOOKUP($C539,登録企業台帳!$A$2:$M$557,14,)</f>
        <v>#REF!</v>
      </c>
      <c r="C539" s="122" t="str">
        <f>登録企業台帳!A476</f>
        <v>とら醤油　株式会社</v>
      </c>
      <c r="D539" s="120" t="str">
        <f>VLOOKUP($C539,登録企業台帳!$A$2:$M$557,4,)</f>
        <v>710-0801</v>
      </c>
      <c r="E539" s="120" t="e">
        <f>VLOOKUP($C539,登録企業台帳!$A$2:$M$557,18,)</f>
        <v>#REF!</v>
      </c>
      <c r="F539" s="127" t="e">
        <f>VLOOKUP($C539,登録企業台帳!$A$2:$M$557,15,)</f>
        <v>#REF!</v>
      </c>
      <c r="G539" s="128" t="e">
        <f>VLOOKUP($C539,登録企業台帳!$A$2:$M$557,19,)</f>
        <v>#REF!</v>
      </c>
      <c r="H539" s="128" t="e">
        <f>IF(VLOOKUP($C539,登録企業台帳!$A$2:$M$557,29,)=0,"",VLOOKUP($C539,登録企業台帳!$A$2:$M$557,29,))</f>
        <v>#REF!</v>
      </c>
      <c r="I539" s="127" t="e">
        <f>IF(VLOOKUP($C539,登録企業台帳!$A$2:$M$557,17,)=0,"",VLOOKUP($C539,登録企業台帳!$A$2:$M$557,17,))</f>
        <v>#REF!</v>
      </c>
    </row>
    <row r="540" spans="1:9" ht="26">
      <c r="A540" s="119">
        <v>539</v>
      </c>
      <c r="B540" s="120" t="e">
        <f>VLOOKUP($C540,登録企業台帳!$A$2:$M$557,14,)</f>
        <v>#REF!</v>
      </c>
      <c r="C540" s="122" t="str">
        <f>登録企業台帳!A477</f>
        <v>有限会社　久米車輌</v>
      </c>
      <c r="D540" s="120" t="str">
        <f>VLOOKUP($C540,登録企業台帳!$A$2:$M$557,4,)</f>
        <v>709-4616</v>
      </c>
      <c r="E540" s="120" t="e">
        <f>VLOOKUP($C540,登録企業台帳!$A$2:$M$557,18,)</f>
        <v>#REF!</v>
      </c>
      <c r="F540" s="127" t="e">
        <f>VLOOKUP($C540,登録企業台帳!$A$2:$M$557,15,)</f>
        <v>#REF!</v>
      </c>
      <c r="G540" s="128" t="e">
        <f>VLOOKUP($C540,登録企業台帳!$A$2:$M$557,19,)</f>
        <v>#REF!</v>
      </c>
      <c r="H540" s="128" t="e">
        <f>IF(VLOOKUP($C540,登録企業台帳!$A$2:$M$557,29,)=0,"",VLOOKUP($C540,登録企業台帳!$A$2:$M$557,29,))</f>
        <v>#REF!</v>
      </c>
      <c r="I540" s="127" t="e">
        <f>IF(VLOOKUP($C540,登録企業台帳!$A$2:$M$557,17,)=0,"",VLOOKUP($C540,登録企業台帳!$A$2:$M$557,17,))</f>
        <v>#REF!</v>
      </c>
    </row>
    <row r="541" spans="1:9">
      <c r="A541" s="119">
        <v>540</v>
      </c>
      <c r="B541" s="120" t="e">
        <f>VLOOKUP($C541,登録企業台帳!$A$2:$M$557,14,)</f>
        <v>#REF!</v>
      </c>
      <c r="C541" s="122" t="e">
        <f>登録企業台帳!#REF!</f>
        <v>#REF!</v>
      </c>
      <c r="D541" s="120" t="e">
        <f>VLOOKUP($C541,登録企業台帳!$A$2:$M$557,4,)</f>
        <v>#REF!</v>
      </c>
      <c r="E541" s="120" t="e">
        <f>VLOOKUP($C541,登録企業台帳!$A$2:$M$557,18,)</f>
        <v>#REF!</v>
      </c>
      <c r="F541" s="127" t="e">
        <f>VLOOKUP($C541,登録企業台帳!$A$2:$M$557,15,)</f>
        <v>#REF!</v>
      </c>
      <c r="G541" s="128" t="e">
        <f>VLOOKUP($C541,登録企業台帳!$A$2:$M$557,19,)</f>
        <v>#REF!</v>
      </c>
      <c r="H541" s="128" t="e">
        <f>IF(VLOOKUP($C541,登録企業台帳!$A$2:$M$557,29,)=0,"",VLOOKUP($C541,登録企業台帳!$A$2:$M$557,29,))</f>
        <v>#REF!</v>
      </c>
      <c r="I541" s="127" t="e">
        <f>IF(VLOOKUP($C541,登録企業台帳!$A$2:$M$557,17,)=0,"",VLOOKUP($C541,登録企業台帳!$A$2:$M$557,17,))</f>
        <v>#REF!</v>
      </c>
    </row>
    <row r="542" spans="1:9">
      <c r="A542" s="119">
        <v>541</v>
      </c>
      <c r="B542" s="120" t="e">
        <f>VLOOKUP($C542,登録企業台帳!$A$2:$M$557,14,)</f>
        <v>#REF!</v>
      </c>
      <c r="C542" s="122" t="e">
        <f>登録企業台帳!#REF!</f>
        <v>#REF!</v>
      </c>
      <c r="D542" s="120" t="e">
        <f>VLOOKUP($C542,登録企業台帳!$A$2:$M$557,4,)</f>
        <v>#REF!</v>
      </c>
      <c r="E542" s="120" t="e">
        <f>VLOOKUP($C542,登録企業台帳!$A$2:$M$557,18,)</f>
        <v>#REF!</v>
      </c>
      <c r="F542" s="127" t="e">
        <f>VLOOKUP($C542,登録企業台帳!$A$2:$M$557,15,)</f>
        <v>#REF!</v>
      </c>
      <c r="G542" s="128" t="e">
        <f>VLOOKUP($C542,登録企業台帳!$A$2:$M$557,19,)</f>
        <v>#REF!</v>
      </c>
      <c r="H542" s="128" t="e">
        <f>IF(VLOOKUP($C542,登録企業台帳!$A$2:$M$557,29,)=0,"",VLOOKUP($C542,登録企業台帳!$A$2:$M$557,29,))</f>
        <v>#REF!</v>
      </c>
      <c r="I542" s="127" t="e">
        <f>IF(VLOOKUP($C542,登録企業台帳!$A$2:$M$557,17,)=0,"",VLOOKUP($C542,登録企業台帳!$A$2:$M$557,17,))</f>
        <v>#REF!</v>
      </c>
    </row>
    <row r="543" spans="1:9" ht="39">
      <c r="A543" s="119">
        <v>542</v>
      </c>
      <c r="B543" s="120" t="e">
        <f>VLOOKUP($C543,登録企業台帳!$A$2:$M$557,14,)</f>
        <v>#REF!</v>
      </c>
      <c r="C543" s="122" t="str">
        <f>登録企業台帳!A478</f>
        <v>医療法人社団和風会　中島病院</v>
      </c>
      <c r="D543" s="120" t="str">
        <f>VLOOKUP($C543,登録企業台帳!$A$2:$M$557,4,)</f>
        <v>708-0052</v>
      </c>
      <c r="E543" s="120" t="e">
        <f>VLOOKUP($C543,登録企業台帳!$A$2:$M$557,18,)</f>
        <v>#REF!</v>
      </c>
      <c r="F543" s="127" t="e">
        <f>VLOOKUP($C543,登録企業台帳!$A$2:$M$557,15,)</f>
        <v>#REF!</v>
      </c>
      <c r="G543" s="128" t="e">
        <f>VLOOKUP($C543,登録企業台帳!$A$2:$M$557,19,)</f>
        <v>#REF!</v>
      </c>
      <c r="H543" s="128" t="e">
        <f>IF(VLOOKUP($C543,登録企業台帳!$A$2:$M$557,29,)=0,"",VLOOKUP($C543,登録企業台帳!$A$2:$M$557,29,))</f>
        <v>#REF!</v>
      </c>
      <c r="I543" s="127" t="e">
        <f>IF(VLOOKUP($C543,登録企業台帳!$A$2:$M$557,17,)=0,"",VLOOKUP($C543,登録企業台帳!$A$2:$M$557,17,))</f>
        <v>#REF!</v>
      </c>
    </row>
    <row r="544" spans="1:9" ht="39">
      <c r="A544" s="119">
        <v>543</v>
      </c>
      <c r="B544" s="120" t="e">
        <f>VLOOKUP($C544,登録企業台帳!$A$2:$M$557,14,)</f>
        <v>#REF!</v>
      </c>
      <c r="C544" s="122" t="str">
        <f>登録企業台帳!A479</f>
        <v>公益財団法人　福武教育文化振興財団</v>
      </c>
      <c r="D544" s="120" t="str">
        <f>VLOOKUP($C544,登録企業台帳!$A$2:$M$557,4,)</f>
        <v>700-0807</v>
      </c>
      <c r="E544" s="120" t="e">
        <f>VLOOKUP($C544,登録企業台帳!$A$2:$M$557,18,)</f>
        <v>#REF!</v>
      </c>
      <c r="F544" s="127" t="e">
        <f>VLOOKUP($C544,登録企業台帳!$A$2:$M$557,15,)</f>
        <v>#REF!</v>
      </c>
      <c r="G544" s="128" t="e">
        <f>VLOOKUP($C544,登録企業台帳!$A$2:$M$557,19,)</f>
        <v>#REF!</v>
      </c>
      <c r="H544" s="128" t="e">
        <f>IF(VLOOKUP($C544,登録企業台帳!$A$2:$M$557,29,)=0,"",VLOOKUP($C544,登録企業台帳!$A$2:$M$557,29,))</f>
        <v>#REF!</v>
      </c>
      <c r="I544" s="127" t="e">
        <f>IF(VLOOKUP($C544,登録企業台帳!$A$2:$M$557,17,)=0,"",VLOOKUP($C544,登録企業台帳!$A$2:$M$557,17,))</f>
        <v>#REF!</v>
      </c>
    </row>
    <row r="545" spans="1:9">
      <c r="A545" s="119">
        <v>544</v>
      </c>
      <c r="B545" s="120" t="e">
        <f>VLOOKUP($C545,登録企業台帳!$A$2:$M$557,14,)</f>
        <v>#REF!</v>
      </c>
      <c r="C545" s="122" t="e">
        <f>登録企業台帳!#REF!</f>
        <v>#REF!</v>
      </c>
      <c r="D545" s="120" t="e">
        <f>VLOOKUP($C545,登録企業台帳!$A$2:$M$557,4,)</f>
        <v>#REF!</v>
      </c>
      <c r="E545" s="120" t="e">
        <f>VLOOKUP($C545,登録企業台帳!$A$2:$M$557,18,)</f>
        <v>#REF!</v>
      </c>
      <c r="F545" s="127" t="e">
        <f>VLOOKUP($C545,登録企業台帳!$A$2:$M$557,15,)</f>
        <v>#REF!</v>
      </c>
      <c r="G545" s="128" t="e">
        <f>VLOOKUP($C545,登録企業台帳!$A$2:$M$557,19,)</f>
        <v>#REF!</v>
      </c>
      <c r="H545" s="128" t="e">
        <f>IF(VLOOKUP($C545,登録企業台帳!$A$2:$M$557,29,)=0,"",VLOOKUP($C545,登録企業台帳!$A$2:$M$557,29,))</f>
        <v>#REF!</v>
      </c>
      <c r="I545" s="127" t="e">
        <f>IF(VLOOKUP($C545,登録企業台帳!$A$2:$M$557,17,)=0,"",VLOOKUP($C545,登録企業台帳!$A$2:$M$557,17,))</f>
        <v>#REF!</v>
      </c>
    </row>
    <row r="546" spans="1:9" ht="39">
      <c r="A546" s="119">
        <v>545</v>
      </c>
      <c r="B546" s="120" t="e">
        <f>VLOOKUP($C546,登録企業台帳!$A$2:$M$557,14,)</f>
        <v>#REF!</v>
      </c>
      <c r="C546" s="122" t="str">
        <f>登録企業台帳!A480</f>
        <v>倉敷製帽　株式会社</v>
      </c>
      <c r="D546" s="120" t="str">
        <f>VLOOKUP($C546,登録企業台帳!$A$2:$M$557,4,)</f>
        <v>710-0043</v>
      </c>
      <c r="E546" s="120" t="e">
        <f>VLOOKUP($C546,登録企業台帳!$A$2:$M$557,18,)</f>
        <v>#REF!</v>
      </c>
      <c r="F546" s="127" t="e">
        <f>VLOOKUP($C546,登録企業台帳!$A$2:$M$557,15,)</f>
        <v>#REF!</v>
      </c>
      <c r="G546" s="128" t="e">
        <f>VLOOKUP($C546,登録企業台帳!$A$2:$M$557,19,)</f>
        <v>#REF!</v>
      </c>
      <c r="H546" s="128" t="e">
        <f>IF(VLOOKUP($C546,登録企業台帳!$A$2:$M$557,29,)=0,"",VLOOKUP($C546,登録企業台帳!$A$2:$M$557,29,))</f>
        <v>#REF!</v>
      </c>
      <c r="I546" s="127" t="e">
        <f>IF(VLOOKUP($C546,登録企業台帳!$A$2:$M$557,17,)=0,"",VLOOKUP($C546,登録企業台帳!$A$2:$M$557,17,))</f>
        <v>#REF!</v>
      </c>
    </row>
    <row r="547" spans="1:9" ht="26">
      <c r="A547" s="119">
        <v>546</v>
      </c>
      <c r="B547" s="120" t="e">
        <f>VLOOKUP($C547,登録企業台帳!$A$2:$M$557,14,)</f>
        <v>#REF!</v>
      </c>
      <c r="C547" s="122" t="str">
        <f>登録企業台帳!A481</f>
        <v>医療法人　慈恵会　ひらいクリニック</v>
      </c>
      <c r="D547" s="120" t="str">
        <f>VLOOKUP($C547,登録企業台帳!$A$2:$M$557,4,)</f>
        <v>709-3931</v>
      </c>
      <c r="E547" s="120" t="e">
        <f>VLOOKUP($C547,登録企業台帳!$A$2:$M$557,18,)</f>
        <v>#REF!</v>
      </c>
      <c r="F547" s="127" t="e">
        <f>VLOOKUP($C547,登録企業台帳!$A$2:$M$557,15,)</f>
        <v>#REF!</v>
      </c>
      <c r="G547" s="128" t="e">
        <f>VLOOKUP($C547,登録企業台帳!$A$2:$M$557,19,)</f>
        <v>#REF!</v>
      </c>
      <c r="H547" s="128" t="e">
        <f>IF(VLOOKUP($C547,登録企業台帳!$A$2:$M$557,29,)=0,"",VLOOKUP($C547,登録企業台帳!$A$2:$M$557,29,))</f>
        <v>#REF!</v>
      </c>
      <c r="I547" s="127" t="e">
        <f>IF(VLOOKUP($C547,登録企業台帳!$A$2:$M$557,17,)=0,"",VLOOKUP($C547,登録企業台帳!$A$2:$M$557,17,))</f>
        <v>#REF!</v>
      </c>
    </row>
    <row r="548" spans="1:9" ht="39">
      <c r="A548" s="119">
        <v>547</v>
      </c>
      <c r="B548" s="120" t="e">
        <f>VLOOKUP($C548,登録企業台帳!$A$2:$M$557,14,)</f>
        <v>#REF!</v>
      </c>
      <c r="C548" s="122" t="str">
        <f>登録企業台帳!A482</f>
        <v>社会福祉法人 津山市社会福祉協議会</v>
      </c>
      <c r="D548" s="120" t="str">
        <f>VLOOKUP($C548,登録企業台帳!$A$2:$M$557,4,)</f>
        <v>708-0004</v>
      </c>
      <c r="E548" s="120" t="e">
        <f>VLOOKUP($C548,登録企業台帳!$A$2:$M$557,18,)</f>
        <v>#REF!</v>
      </c>
      <c r="F548" s="127" t="e">
        <f>VLOOKUP($C548,登録企業台帳!$A$2:$M$557,15,)</f>
        <v>#REF!</v>
      </c>
      <c r="G548" s="128" t="e">
        <f>VLOOKUP($C548,登録企業台帳!$A$2:$M$557,19,)</f>
        <v>#REF!</v>
      </c>
      <c r="H548" s="128" t="e">
        <f>IF(VLOOKUP($C548,登録企業台帳!$A$2:$M$557,29,)=0,"",VLOOKUP($C548,登録企業台帳!$A$2:$M$557,29,))</f>
        <v>#REF!</v>
      </c>
      <c r="I548" s="127" t="e">
        <f>IF(VLOOKUP($C548,登録企業台帳!$A$2:$M$557,17,)=0,"",VLOOKUP($C548,登録企業台帳!$A$2:$M$557,17,))</f>
        <v>#REF!</v>
      </c>
    </row>
    <row r="549" spans="1:9" ht="39">
      <c r="A549" s="119">
        <v>548</v>
      </c>
      <c r="B549" s="120" t="e">
        <f>VLOOKUP($C549,登録企業台帳!$A$2:$M$557,14,)</f>
        <v>#REF!</v>
      </c>
      <c r="C549" s="122" t="str">
        <f>登録企業台帳!A483</f>
        <v>公益社団法人　岡山県文化連盟</v>
      </c>
      <c r="D549" s="120" t="str">
        <f>VLOOKUP($C549,登録企業台帳!$A$2:$M$557,4,)</f>
        <v>700-0814</v>
      </c>
      <c r="E549" s="120" t="e">
        <f>VLOOKUP($C549,登録企業台帳!$A$2:$M$557,18,)</f>
        <v>#REF!</v>
      </c>
      <c r="F549" s="127" t="e">
        <f>VLOOKUP($C549,登録企業台帳!$A$2:$M$557,15,)</f>
        <v>#REF!</v>
      </c>
      <c r="G549" s="128" t="e">
        <f>VLOOKUP($C549,登録企業台帳!$A$2:$M$557,19,)</f>
        <v>#REF!</v>
      </c>
      <c r="H549" s="128" t="e">
        <f>IF(VLOOKUP($C549,登録企業台帳!$A$2:$M$557,29,)=0,"",VLOOKUP($C549,登録企業台帳!$A$2:$M$557,29,))</f>
        <v>#REF!</v>
      </c>
      <c r="I549" s="127" t="e">
        <f>IF(VLOOKUP($C549,登録企業台帳!$A$2:$M$557,17,)=0,"",VLOOKUP($C549,登録企業台帳!$A$2:$M$557,17,))</f>
        <v>#REF!</v>
      </c>
    </row>
    <row r="550" spans="1:9" ht="39">
      <c r="A550" s="119">
        <v>549</v>
      </c>
      <c r="B550" s="120" t="e">
        <f>VLOOKUP($C550,登録企業台帳!$A$2:$M$557,14,)</f>
        <v>#REF!</v>
      </c>
      <c r="C550" s="122" t="str">
        <f>登録企業台帳!A484</f>
        <v>社会福祉法人　真庭市社会福祉協議会</v>
      </c>
      <c r="D550" s="120" t="str">
        <f>VLOOKUP($C550,登録企業台帳!$A$2:$M$557,4,)</f>
        <v>719-3201</v>
      </c>
      <c r="E550" s="120" t="e">
        <f>VLOOKUP($C550,登録企業台帳!$A$2:$M$557,18,)</f>
        <v>#REF!</v>
      </c>
      <c r="F550" s="127" t="e">
        <f>VLOOKUP($C550,登録企業台帳!$A$2:$M$557,15,)</f>
        <v>#REF!</v>
      </c>
      <c r="G550" s="128" t="e">
        <f>VLOOKUP($C550,登録企業台帳!$A$2:$M$557,19,)</f>
        <v>#REF!</v>
      </c>
      <c r="H550" s="128" t="e">
        <f>IF(VLOOKUP($C550,登録企業台帳!$A$2:$M$557,29,)=0,"",VLOOKUP($C550,登録企業台帳!$A$2:$M$557,29,))</f>
        <v>#REF!</v>
      </c>
      <c r="I550" s="127" t="e">
        <f>IF(VLOOKUP($C550,登録企業台帳!$A$2:$M$557,17,)=0,"",VLOOKUP($C550,登録企業台帳!$A$2:$M$557,17,))</f>
        <v>#REF!</v>
      </c>
    </row>
    <row r="551" spans="1:9">
      <c r="A551" s="119">
        <v>550</v>
      </c>
      <c r="B551" s="120" t="e">
        <f>VLOOKUP($C551,登録企業台帳!$A$2:$M$557,14,)</f>
        <v>#REF!</v>
      </c>
      <c r="C551" s="122" t="e">
        <f>登録企業台帳!#REF!</f>
        <v>#REF!</v>
      </c>
      <c r="D551" s="120" t="e">
        <f>VLOOKUP($C551,登録企業台帳!$A$2:$M$557,4,)</f>
        <v>#REF!</v>
      </c>
      <c r="E551" s="120" t="e">
        <f>VLOOKUP($C551,登録企業台帳!$A$2:$M$557,18,)</f>
        <v>#REF!</v>
      </c>
      <c r="F551" s="127" t="e">
        <f>VLOOKUP($C551,登録企業台帳!$A$2:$M$557,15,)</f>
        <v>#REF!</v>
      </c>
      <c r="G551" s="128" t="e">
        <f>VLOOKUP($C551,登録企業台帳!$A$2:$M$557,19,)</f>
        <v>#REF!</v>
      </c>
      <c r="H551" s="128" t="e">
        <f>IF(VLOOKUP($C551,登録企業台帳!$A$2:$M$557,29,)=0,"",VLOOKUP($C551,登録企業台帳!$A$2:$M$557,29,))</f>
        <v>#REF!</v>
      </c>
      <c r="I551" s="127" t="e">
        <f>IF(VLOOKUP($C551,登録企業台帳!$A$2:$M$557,17,)=0,"",VLOOKUP($C551,登録企業台帳!$A$2:$M$557,17,))</f>
        <v>#REF!</v>
      </c>
    </row>
    <row r="552" spans="1:9" ht="39">
      <c r="A552" s="119">
        <v>551</v>
      </c>
      <c r="B552" s="120" t="e">
        <f>VLOOKUP($C552,登録企業台帳!$A$2:$M$557,14,)</f>
        <v>#REF!</v>
      </c>
      <c r="C552" s="122" t="str">
        <f>登録企業台帳!A485</f>
        <v>株式会社　ＢＡＬＡＮＣＥ.</v>
      </c>
      <c r="D552" s="120" t="str">
        <f>VLOOKUP($C552,登録企業台帳!$A$2:$M$557,4,)</f>
        <v>710-0253</v>
      </c>
      <c r="E552" s="120" t="e">
        <f>VLOOKUP($C552,登録企業台帳!$A$2:$M$557,18,)</f>
        <v>#REF!</v>
      </c>
      <c r="F552" s="127" t="e">
        <f>VLOOKUP($C552,登録企業台帳!$A$2:$M$557,15,)</f>
        <v>#REF!</v>
      </c>
      <c r="G552" s="128" t="e">
        <f>VLOOKUP($C552,登録企業台帳!$A$2:$M$557,19,)</f>
        <v>#REF!</v>
      </c>
      <c r="H552" s="128" t="e">
        <f>IF(VLOOKUP($C552,登録企業台帳!$A$2:$M$557,29,)=0,"",VLOOKUP($C552,登録企業台帳!$A$2:$M$557,29,))</f>
        <v>#REF!</v>
      </c>
      <c r="I552" s="127" t="e">
        <f>IF(VLOOKUP($C552,登録企業台帳!$A$2:$M$557,17,)=0,"",VLOOKUP($C552,登録企業台帳!$A$2:$M$557,17,))</f>
        <v>#REF!</v>
      </c>
    </row>
    <row r="553" spans="1:9" ht="39">
      <c r="A553" s="119">
        <v>552</v>
      </c>
      <c r="B553" s="120" t="e">
        <f>VLOOKUP($C553,登録企業台帳!$A$2:$M$557,14,)</f>
        <v>#REF!</v>
      </c>
      <c r="C553" s="122" t="str">
        <f>登録企業台帳!A486</f>
        <v>株式会社 電通西日本 岡山支社</v>
      </c>
      <c r="D553" s="120" t="str">
        <f>VLOOKUP($C553,登録企業台帳!$A$2:$M$557,4,)</f>
        <v>700-0826</v>
      </c>
      <c r="E553" s="120" t="e">
        <f>VLOOKUP($C553,登録企業台帳!$A$2:$M$557,18,)</f>
        <v>#REF!</v>
      </c>
      <c r="F553" s="127" t="e">
        <f>VLOOKUP($C553,登録企業台帳!$A$2:$M$557,15,)</f>
        <v>#REF!</v>
      </c>
      <c r="G553" s="128" t="e">
        <f>VLOOKUP($C553,登録企業台帳!$A$2:$M$557,19,)</f>
        <v>#REF!</v>
      </c>
      <c r="H553" s="128" t="e">
        <f>IF(VLOOKUP($C553,登録企業台帳!$A$2:$M$557,29,)=0,"",VLOOKUP($C553,登録企業台帳!$A$2:$M$557,29,))</f>
        <v>#REF!</v>
      </c>
      <c r="I553" s="127" t="e">
        <f>IF(VLOOKUP($C553,登録企業台帳!$A$2:$M$557,17,)=0,"",VLOOKUP($C553,登録企業台帳!$A$2:$M$557,17,))</f>
        <v>#REF!</v>
      </c>
    </row>
    <row r="554" spans="1:9" ht="39">
      <c r="A554" s="119">
        <v>553</v>
      </c>
      <c r="B554" s="120" t="e">
        <f>VLOOKUP($C554,登録企業台帳!$A$2:$M$557,14,)</f>
        <v>#REF!</v>
      </c>
      <c r="C554" s="122" t="str">
        <f>登録企業台帳!A487</f>
        <v>NPO法人 みる・あそぶ・そだつ 津山子ども広場</v>
      </c>
      <c r="D554" s="120" t="str">
        <f>VLOOKUP($C554,登録企業台帳!$A$2:$M$557,4,)</f>
        <v>708-0004</v>
      </c>
      <c r="E554" s="120" t="e">
        <f>VLOOKUP($C554,登録企業台帳!$A$2:$M$557,18,)</f>
        <v>#REF!</v>
      </c>
      <c r="F554" s="127" t="e">
        <f>VLOOKUP($C554,登録企業台帳!$A$2:$M$557,15,)</f>
        <v>#REF!</v>
      </c>
      <c r="G554" s="128" t="e">
        <f>VLOOKUP($C554,登録企業台帳!$A$2:$M$557,19,)</f>
        <v>#REF!</v>
      </c>
      <c r="H554" s="128" t="e">
        <f>IF(VLOOKUP($C554,登録企業台帳!$A$2:$M$557,29,)=0,"",VLOOKUP($C554,登録企業台帳!$A$2:$M$557,29,))</f>
        <v>#REF!</v>
      </c>
      <c r="I554" s="127" t="e">
        <f>IF(VLOOKUP($C554,登録企業台帳!$A$2:$M$557,17,)=0,"",VLOOKUP($C554,登録企業台帳!$A$2:$M$557,17,))</f>
        <v>#REF!</v>
      </c>
    </row>
    <row r="555" spans="1:9" ht="39">
      <c r="A555" s="119">
        <v>554</v>
      </c>
      <c r="B555" s="120" t="e">
        <f>VLOOKUP($C555,登録企業台帳!$A$2:$M$557,14,)</f>
        <v>#REF!</v>
      </c>
      <c r="C555" s="122" t="str">
        <f>登録企業台帳!A488</f>
        <v>大和建設　株式会社</v>
      </c>
      <c r="D555" s="120" t="str">
        <f>VLOOKUP($C555,登録企業台帳!$A$2:$M$557,4,)</f>
        <v>712-8031</v>
      </c>
      <c r="E555" s="120" t="e">
        <f>VLOOKUP($C555,登録企業台帳!$A$2:$M$557,18,)</f>
        <v>#REF!</v>
      </c>
      <c r="F555" s="127" t="e">
        <f>VLOOKUP($C555,登録企業台帳!$A$2:$M$557,15,)</f>
        <v>#REF!</v>
      </c>
      <c r="G555" s="128" t="e">
        <f>VLOOKUP($C555,登録企業台帳!$A$2:$M$557,19,)</f>
        <v>#REF!</v>
      </c>
      <c r="H555" s="128" t="e">
        <f>IF(VLOOKUP($C555,登録企業台帳!$A$2:$M$557,29,)=0,"",VLOOKUP($C555,登録企業台帳!$A$2:$M$557,29,))</f>
        <v>#REF!</v>
      </c>
      <c r="I555" s="127" t="e">
        <f>IF(VLOOKUP($C555,登録企業台帳!$A$2:$M$557,17,)=0,"",VLOOKUP($C555,登録企業台帳!$A$2:$M$557,17,))</f>
        <v>#REF!</v>
      </c>
    </row>
    <row r="556" spans="1:9" ht="26">
      <c r="A556" s="119">
        <v>555</v>
      </c>
      <c r="B556" s="120" t="e">
        <f>VLOOKUP($C556,登録企業台帳!$A$2:$M$557,14,)</f>
        <v>#REF!</v>
      </c>
      <c r="C556" s="122" t="str">
        <f>登録企業台帳!A489</f>
        <v>株式会社　クラビズ</v>
      </c>
      <c r="D556" s="120" t="str">
        <f>VLOOKUP($C556,登録企業台帳!$A$2:$M$557,4,)</f>
        <v>710-0055</v>
      </c>
      <c r="E556" s="120" t="e">
        <f>VLOOKUP($C556,登録企業台帳!$A$2:$M$557,18,)</f>
        <v>#REF!</v>
      </c>
      <c r="F556" s="127" t="e">
        <f>VLOOKUP($C556,登録企業台帳!$A$2:$M$557,15,)</f>
        <v>#REF!</v>
      </c>
      <c r="G556" s="128" t="e">
        <f>VLOOKUP($C556,登録企業台帳!$A$2:$M$557,19,)</f>
        <v>#REF!</v>
      </c>
      <c r="H556" s="128" t="e">
        <f>IF(VLOOKUP($C556,登録企業台帳!$A$2:$M$557,29,)=0,"",VLOOKUP($C556,登録企業台帳!$A$2:$M$557,29,))</f>
        <v>#REF!</v>
      </c>
      <c r="I556" s="127" t="e">
        <f>IF(VLOOKUP($C556,登録企業台帳!$A$2:$M$557,17,)=0,"",VLOOKUP($C556,登録企業台帳!$A$2:$M$557,17,))</f>
        <v>#REF!</v>
      </c>
    </row>
    <row r="557" spans="1:9" ht="52">
      <c r="A557" s="119">
        <v>556</v>
      </c>
      <c r="B557" s="120" t="e">
        <f>VLOOKUP($C557,登録企業台帳!$A$2:$M$557,14,)</f>
        <v>#REF!</v>
      </c>
      <c r="C557" s="122" t="str">
        <f>登録企業台帳!A490</f>
        <v>幸輝興業　株式会社</v>
      </c>
      <c r="D557" s="120" t="str">
        <f>VLOOKUP($C557,登録企業台帳!$A$2:$M$557,4,)</f>
        <v>712-8014</v>
      </c>
      <c r="E557" s="120" t="e">
        <f>VLOOKUP($C557,登録企業台帳!$A$2:$M$557,18,)</f>
        <v>#REF!</v>
      </c>
      <c r="F557" s="127" t="e">
        <f>VLOOKUP($C557,登録企業台帳!$A$2:$M$557,15,)</f>
        <v>#REF!</v>
      </c>
      <c r="G557" s="128" t="e">
        <f>VLOOKUP($C557,登録企業台帳!$A$2:$M$557,19,)</f>
        <v>#REF!</v>
      </c>
      <c r="H557" s="128" t="e">
        <f>IF(VLOOKUP($C557,登録企業台帳!$A$2:$M$557,29,)=0,"",VLOOKUP($C557,登録企業台帳!$A$2:$M$557,29,))</f>
        <v>#REF!</v>
      </c>
      <c r="I557" s="127" t="e">
        <f>IF(VLOOKUP($C557,登録企業台帳!$A$2:$M$557,17,)=0,"",VLOOKUP($C557,登録企業台帳!$A$2:$M$557,17,))</f>
        <v>#REF!</v>
      </c>
    </row>
    <row r="558" spans="1:9" ht="26">
      <c r="A558" s="119">
        <v>557</v>
      </c>
      <c r="B558" s="120" t="e">
        <f>VLOOKUP($C558,登録企業台帳!$A$2:$M$557,14,)</f>
        <v>#REF!</v>
      </c>
      <c r="C558" s="122" t="str">
        <f>登録企業台帳!A491</f>
        <v>帝人ナカシマメディカル　株式会社</v>
      </c>
      <c r="D558" s="120" t="str">
        <f>VLOOKUP($C558,登録企業台帳!$A$2:$M$557,4,)</f>
        <v>709-0625</v>
      </c>
      <c r="E558" s="120" t="e">
        <f>VLOOKUP($C558,登録企業台帳!$A$2:$M$557,18,)</f>
        <v>#REF!</v>
      </c>
      <c r="F558" s="127" t="e">
        <f>VLOOKUP($C558,登録企業台帳!$A$2:$M$557,15,)</f>
        <v>#REF!</v>
      </c>
      <c r="G558" s="128" t="e">
        <f>VLOOKUP($C558,登録企業台帳!$A$2:$M$557,19,)</f>
        <v>#REF!</v>
      </c>
      <c r="H558" s="128" t="e">
        <f>IF(VLOOKUP($C558,登録企業台帳!$A$2:$M$557,29,)=0,"",VLOOKUP($C558,登録企業台帳!$A$2:$M$557,29,))</f>
        <v>#REF!</v>
      </c>
      <c r="I558" s="127" t="e">
        <f>IF(VLOOKUP($C558,登録企業台帳!$A$2:$M$557,17,)=0,"",VLOOKUP($C558,登録企業台帳!$A$2:$M$557,17,))</f>
        <v>#REF!</v>
      </c>
    </row>
    <row r="559" spans="1:9" ht="52">
      <c r="A559" s="119">
        <v>558</v>
      </c>
      <c r="B559" s="120" t="e">
        <f>VLOOKUP($C559,登録企業台帳!$A$2:$M$557,14,)</f>
        <v>#REF!</v>
      </c>
      <c r="C559" s="122" t="str">
        <f>登録企業台帳!A492</f>
        <v>医療法人　つばさ</v>
      </c>
      <c r="D559" s="120" t="str">
        <f>VLOOKUP($C559,登録企業台帳!$A$2:$M$557,4,)</f>
        <v>710-0047</v>
      </c>
      <c r="E559" s="120" t="e">
        <f>VLOOKUP($C559,登録企業台帳!$A$2:$M$557,18,)</f>
        <v>#REF!</v>
      </c>
      <c r="F559" s="127" t="e">
        <f>VLOOKUP($C559,登録企業台帳!$A$2:$M$557,15,)</f>
        <v>#REF!</v>
      </c>
      <c r="G559" s="128" t="e">
        <f>VLOOKUP($C559,登録企業台帳!$A$2:$M$557,19,)</f>
        <v>#REF!</v>
      </c>
      <c r="H559" s="128" t="e">
        <f>IF(VLOOKUP($C559,登録企業台帳!$A$2:$M$557,29,)=0,"",VLOOKUP($C559,登録企業台帳!$A$2:$M$557,29,))</f>
        <v>#REF!</v>
      </c>
      <c r="I559" s="127" t="s">
        <v>2301</v>
      </c>
    </row>
    <row r="560" spans="1:9" ht="26">
      <c r="A560" s="119">
        <v>559</v>
      </c>
      <c r="B560" s="120" t="e">
        <f>VLOOKUP($C560,登録企業台帳!$A$2:$M$557,14,)</f>
        <v>#REF!</v>
      </c>
      <c r="C560" s="122" t="str">
        <f>登録企業台帳!A493</f>
        <v>一般財団法人　倉敷成人病センター</v>
      </c>
      <c r="D560" s="120" t="str">
        <f>VLOOKUP($C560,登録企業台帳!$A$2:$M$557,4,)</f>
        <v>710-0824</v>
      </c>
      <c r="E560" s="120" t="e">
        <f>VLOOKUP($C560,登録企業台帳!$A$2:$M$557,18,)</f>
        <v>#REF!</v>
      </c>
      <c r="F560" s="127" t="e">
        <f>VLOOKUP($C560,登録企業台帳!$A$2:$M$557,15,)</f>
        <v>#REF!</v>
      </c>
      <c r="G560" s="128" t="e">
        <f>VLOOKUP($C560,登録企業台帳!$A$2:$M$557,19,)</f>
        <v>#REF!</v>
      </c>
      <c r="H560" s="128" t="e">
        <f>IF(VLOOKUP($C560,登録企業台帳!$A$2:$M$557,29,)=0,"",VLOOKUP($C560,登録企業台帳!$A$2:$M$557,29,))</f>
        <v>#REF!</v>
      </c>
      <c r="I560" s="127" t="e">
        <f>IF(VLOOKUP($C560,登録企業台帳!$A$2:$M$557,17,)=0,"",VLOOKUP($C560,登録企業台帳!$A$2:$M$557,17,))</f>
        <v>#REF!</v>
      </c>
    </row>
    <row r="561" spans="1:9" ht="52">
      <c r="A561" s="119">
        <v>560</v>
      </c>
      <c r="B561" s="120" t="e">
        <f>VLOOKUP($C561,登録企業台帳!$A$2:$M$557,14,)</f>
        <v>#REF!</v>
      </c>
      <c r="C561" s="122" t="str">
        <f>登録企業台帳!A494</f>
        <v>旭テクノプラント　株式会社</v>
      </c>
      <c r="D561" s="120" t="str">
        <f>VLOOKUP($C561,登録企業台帳!$A$2:$M$557,4,)</f>
        <v>710-0038</v>
      </c>
      <c r="E561" s="120" t="e">
        <f>VLOOKUP($C561,登録企業台帳!$A$2:$M$557,18,)</f>
        <v>#REF!</v>
      </c>
      <c r="F561" s="127" t="e">
        <f>VLOOKUP($C561,登録企業台帳!$A$2:$M$557,15,)</f>
        <v>#REF!</v>
      </c>
      <c r="G561" s="128" t="e">
        <f>VLOOKUP($C561,登録企業台帳!$A$2:$M$557,19,)</f>
        <v>#REF!</v>
      </c>
      <c r="H561" s="128" t="e">
        <f>IF(VLOOKUP($C561,登録企業台帳!$A$2:$M$557,29,)=0,"",VLOOKUP($C561,登録企業台帳!$A$2:$M$557,29,))</f>
        <v>#REF!</v>
      </c>
      <c r="I561" s="127" t="e">
        <f>IF(VLOOKUP($C561,登録企業台帳!$A$2:$M$557,17,)=0,"",VLOOKUP($C561,登録企業台帳!$A$2:$M$557,17,))</f>
        <v>#REF!</v>
      </c>
    </row>
    <row r="562" spans="1:9">
      <c r="A562" s="119">
        <v>561</v>
      </c>
      <c r="B562" s="120" t="e">
        <f>VLOOKUP($C562,登録企業台帳!$A$2:$M$557,14,)</f>
        <v>#REF!</v>
      </c>
      <c r="C562" s="122" t="str">
        <f>登録企業台帳!A495</f>
        <v>株式会社　山川</v>
      </c>
      <c r="D562" s="120" t="str">
        <f>VLOOKUP($C562,登録企業台帳!$A$2:$M$557,4,)</f>
        <v>709-0835</v>
      </c>
      <c r="E562" s="120" t="e">
        <f>VLOOKUP($C562,登録企業台帳!$A$2:$M$557,18,)</f>
        <v>#REF!</v>
      </c>
      <c r="F562" s="127" t="e">
        <f>VLOOKUP($C562,登録企業台帳!$A$2:$M$557,15,)</f>
        <v>#REF!</v>
      </c>
      <c r="G562" s="128" t="e">
        <f>VLOOKUP($C562,登録企業台帳!$A$2:$M$557,19,)</f>
        <v>#REF!</v>
      </c>
      <c r="H562" s="128" t="e">
        <f>IF(VLOOKUP($C562,登録企業台帳!$A$2:$M$557,29,)=0,"",VLOOKUP($C562,登録企業台帳!$A$2:$M$557,29,))</f>
        <v>#REF!</v>
      </c>
      <c r="I562" s="127" t="e">
        <f>IF(VLOOKUP($C562,登録企業台帳!$A$2:$M$557,17,)=0,"",VLOOKUP($C562,登録企業台帳!$A$2:$M$557,17,))</f>
        <v>#REF!</v>
      </c>
    </row>
    <row r="563" spans="1:9" ht="39">
      <c r="A563" s="119">
        <v>562</v>
      </c>
      <c r="B563" s="120" t="e">
        <f>VLOOKUP($C563,登録企業台帳!$A$2:$M$557,14,)</f>
        <v>#REF!</v>
      </c>
      <c r="C563" s="122" t="str">
        <f>登録企業台帳!A496</f>
        <v>株式会社　ビリーフ</v>
      </c>
      <c r="D563" s="120" t="str">
        <f>VLOOKUP($C563,登録企業台帳!$A$2:$M$557,4,)</f>
        <v>701-0151</v>
      </c>
      <c r="E563" s="120" t="e">
        <f>VLOOKUP($C563,登録企業台帳!$A$2:$M$557,18,)</f>
        <v>#REF!</v>
      </c>
      <c r="F563" s="127" t="e">
        <f>VLOOKUP($C563,登録企業台帳!$A$2:$M$557,15,)</f>
        <v>#REF!</v>
      </c>
      <c r="G563" s="128" t="e">
        <f>VLOOKUP($C563,登録企業台帳!$A$2:$M$557,19,)</f>
        <v>#REF!</v>
      </c>
      <c r="H563" s="128" t="e">
        <f>IF(VLOOKUP($C563,登録企業台帳!$A$2:$M$557,29,)=0,"",VLOOKUP($C563,登録企業台帳!$A$2:$M$557,29,))</f>
        <v>#REF!</v>
      </c>
      <c r="I563" s="127" t="e">
        <f>IF(VLOOKUP($C563,登録企業台帳!$A$2:$M$557,17,)=0,"",VLOOKUP($C563,登録企業台帳!$A$2:$M$557,17,))</f>
        <v>#REF!</v>
      </c>
    </row>
    <row r="564" spans="1:9" ht="39">
      <c r="A564" s="119">
        <v>563</v>
      </c>
      <c r="B564" s="120" t="e">
        <f>VLOOKUP($C564,登録企業台帳!$A$2:$M$557,14,)</f>
        <v>#REF!</v>
      </c>
      <c r="C564" s="122" t="str">
        <f>登録企業台帳!A497</f>
        <v>株式会社　讃岐屋</v>
      </c>
      <c r="D564" s="120" t="str">
        <f>VLOOKUP($C564,登録企業台帳!$A$2:$M$557,4,)</f>
        <v>714-0101</v>
      </c>
      <c r="E564" s="120" t="e">
        <f>VLOOKUP($C564,登録企業台帳!$A$2:$M$557,18,)</f>
        <v>#REF!</v>
      </c>
      <c r="F564" s="127" t="e">
        <f>VLOOKUP($C564,登録企業台帳!$A$2:$M$557,15,)</f>
        <v>#REF!</v>
      </c>
      <c r="G564" s="128" t="e">
        <f>VLOOKUP($C564,登録企業台帳!$A$2:$M$557,19,)</f>
        <v>#REF!</v>
      </c>
      <c r="H564" s="128" t="e">
        <f>IF(VLOOKUP($C564,登録企業台帳!$A$2:$M$557,29,)=0,"",VLOOKUP($C564,登録企業台帳!$A$2:$M$557,29,))</f>
        <v>#REF!</v>
      </c>
      <c r="I564" s="127" t="e">
        <f>IF(VLOOKUP($C564,登録企業台帳!$A$2:$M$557,17,)=0,"",VLOOKUP($C564,登録企業台帳!$A$2:$M$557,17,))</f>
        <v>#REF!</v>
      </c>
    </row>
    <row r="565" spans="1:9" ht="39">
      <c r="A565" s="119">
        <v>564</v>
      </c>
      <c r="B565" s="120" t="e">
        <f>VLOOKUP($C565,登録企業台帳!$A$2:$M$557,14,)</f>
        <v>#REF!</v>
      </c>
      <c r="C565" s="122" t="str">
        <f>登録企業台帳!A498</f>
        <v>株式会社　三友建装</v>
      </c>
      <c r="D565" s="120" t="str">
        <f>VLOOKUP($C565,登録企業台帳!$A$2:$M$557,4,)</f>
        <v>704-8161</v>
      </c>
      <c r="E565" s="120" t="e">
        <f>VLOOKUP($C565,登録企業台帳!$A$2:$M$557,18,)</f>
        <v>#REF!</v>
      </c>
      <c r="F565" s="127" t="e">
        <f>VLOOKUP($C565,登録企業台帳!$A$2:$M$557,15,)</f>
        <v>#REF!</v>
      </c>
      <c r="G565" s="128" t="e">
        <f>VLOOKUP($C565,登録企業台帳!$A$2:$M$557,19,)</f>
        <v>#REF!</v>
      </c>
      <c r="H565" s="128" t="e">
        <f>IF(VLOOKUP($C565,登録企業台帳!$A$2:$M$557,29,)=0,"",VLOOKUP($C565,登録企業台帳!$A$2:$M$557,29,))</f>
        <v>#REF!</v>
      </c>
      <c r="I565" s="127" t="e">
        <f>IF(VLOOKUP($C565,登録企業台帳!$A$2:$M$557,17,)=0,"",VLOOKUP($C565,登録企業台帳!$A$2:$M$557,17,))</f>
        <v>#REF!</v>
      </c>
    </row>
    <row r="566" spans="1:9" ht="26">
      <c r="A566" s="119">
        <v>565</v>
      </c>
      <c r="B566" s="120" t="e">
        <f>VLOOKUP($C566,登録企業台帳!$A$2:$M$557,14,)</f>
        <v>#REF!</v>
      </c>
      <c r="C566" s="122" t="str">
        <f>登録企業台帳!A499</f>
        <v>三弘自動車工業　株式会社</v>
      </c>
      <c r="D566" s="120" t="str">
        <f>VLOOKUP($C566,登録企業台帳!$A$2:$M$557,4,)</f>
        <v>712-8013</v>
      </c>
      <c r="E566" s="120" t="e">
        <f>VLOOKUP($C566,登録企業台帳!$A$2:$M$557,18,)</f>
        <v>#REF!</v>
      </c>
      <c r="F566" s="127" t="e">
        <f>VLOOKUP($C566,登録企業台帳!$A$2:$M$557,15,)</f>
        <v>#REF!</v>
      </c>
      <c r="G566" s="128" t="e">
        <f>VLOOKUP($C566,登録企業台帳!$A$2:$M$557,19,)</f>
        <v>#REF!</v>
      </c>
      <c r="H566" s="128" t="e">
        <f>IF(VLOOKUP($C566,登録企業台帳!$A$2:$M$557,29,)=0,"",VLOOKUP($C566,登録企業台帳!$A$2:$M$557,29,))</f>
        <v>#REF!</v>
      </c>
      <c r="I566" s="127" t="e">
        <f>IF(VLOOKUP($C566,登録企業台帳!$A$2:$M$557,17,)=0,"",VLOOKUP($C566,登録企業台帳!$A$2:$M$557,17,))</f>
        <v>#REF!</v>
      </c>
    </row>
    <row r="567" spans="1:9" ht="26">
      <c r="A567" s="119">
        <v>566</v>
      </c>
      <c r="B567" s="120" t="e">
        <f>VLOOKUP($C567,登録企業台帳!$A$2:$M$557,14,)</f>
        <v>#REF!</v>
      </c>
      <c r="C567" s="122" t="str">
        <f>登録企業台帳!A500</f>
        <v>有限会社　アージュ</v>
      </c>
      <c r="D567" s="120" t="str">
        <f>VLOOKUP($C567,登録企業台帳!$A$2:$M$557,4,)</f>
        <v>710-0841</v>
      </c>
      <c r="E567" s="120" t="e">
        <f>VLOOKUP($C567,登録企業台帳!$A$2:$M$557,18,)</f>
        <v>#REF!</v>
      </c>
      <c r="F567" s="127" t="e">
        <f>VLOOKUP($C567,登録企業台帳!$A$2:$M$557,15,)</f>
        <v>#REF!</v>
      </c>
      <c r="G567" s="128" t="e">
        <f>VLOOKUP($C567,登録企業台帳!$A$2:$M$557,19,)</f>
        <v>#REF!</v>
      </c>
      <c r="H567" s="128" t="e">
        <f>IF(VLOOKUP($C567,登録企業台帳!$A$2:$M$557,29,)=0,"",VLOOKUP($C567,登録企業台帳!$A$2:$M$557,29,))</f>
        <v>#REF!</v>
      </c>
      <c r="I567" s="127" t="e">
        <f>IF(VLOOKUP($C567,登録企業台帳!$A$2:$M$557,17,)=0,"",VLOOKUP($C567,登録企業台帳!$A$2:$M$557,17,))</f>
        <v>#REF!</v>
      </c>
    </row>
    <row r="568" spans="1:9" ht="26">
      <c r="A568" s="119">
        <v>567</v>
      </c>
      <c r="B568" s="120" t="e">
        <f>VLOOKUP($C568,登録企業台帳!$A$2:$M$557,14,)</f>
        <v>#REF!</v>
      </c>
      <c r="C568" s="122" t="str">
        <f>登録企業台帳!A501</f>
        <v>社会福祉法人　夕凪会</v>
      </c>
      <c r="D568" s="120" t="str">
        <f>VLOOKUP($C568,登録企業台帳!$A$2:$M$557,4,)</f>
        <v>704-8133</v>
      </c>
      <c r="E568" s="120" t="e">
        <f>VLOOKUP($C568,登録企業台帳!$A$2:$M$557,18,)</f>
        <v>#REF!</v>
      </c>
      <c r="F568" s="127" t="e">
        <f>VLOOKUP($C568,登録企業台帳!$A$2:$M$557,15,)</f>
        <v>#REF!</v>
      </c>
      <c r="G568" s="128" t="e">
        <f>VLOOKUP($C568,登録企業台帳!$A$2:$M$557,19,)</f>
        <v>#REF!</v>
      </c>
      <c r="H568" s="128" t="e">
        <f>IF(VLOOKUP($C568,登録企業台帳!$A$2:$M$557,29,)=0,"",VLOOKUP($C568,登録企業台帳!$A$2:$M$557,29,))</f>
        <v>#REF!</v>
      </c>
      <c r="I568" s="127" t="e">
        <f>IF(VLOOKUP($C568,登録企業台帳!$A$2:$M$557,17,)=0,"",VLOOKUP($C568,登録企業台帳!$A$2:$M$557,17,))</f>
        <v>#REF!</v>
      </c>
    </row>
    <row r="569" spans="1:9" ht="26">
      <c r="A569" s="119">
        <v>568</v>
      </c>
      <c r="B569" s="120" t="e">
        <f>VLOOKUP($C569,登録企業台帳!$A$2:$M$557,14,)</f>
        <v>#REF!</v>
      </c>
      <c r="C569" s="122" t="str">
        <f>登録企業台帳!A502</f>
        <v>企業組合　日本ユビックコマース</v>
      </c>
      <c r="D569" s="120" t="str">
        <f>VLOOKUP($C569,登録企業台帳!$A$2:$M$557,4,)</f>
        <v>700-0985</v>
      </c>
      <c r="E569" s="120" t="e">
        <f>VLOOKUP($C569,登録企業台帳!$A$2:$M$557,18,)</f>
        <v>#REF!</v>
      </c>
      <c r="F569" s="127" t="e">
        <f>VLOOKUP($C569,登録企業台帳!$A$2:$M$557,15,)</f>
        <v>#REF!</v>
      </c>
      <c r="G569" s="128" t="e">
        <f>VLOOKUP($C569,登録企業台帳!$A$2:$M$557,19,)</f>
        <v>#REF!</v>
      </c>
      <c r="H569" s="128" t="e">
        <f>IF(VLOOKUP($C569,登録企業台帳!$A$2:$M$557,29,)=0,"",VLOOKUP($C569,登録企業台帳!$A$2:$M$557,29,))</f>
        <v>#REF!</v>
      </c>
      <c r="I569" s="127" t="e">
        <f>IF(VLOOKUP($C569,登録企業台帳!$A$2:$M$557,17,)=0,"",VLOOKUP($C569,登録企業台帳!$A$2:$M$557,17,))</f>
        <v>#REF!</v>
      </c>
    </row>
    <row r="570" spans="1:9" ht="26">
      <c r="A570" s="119">
        <v>569</v>
      </c>
      <c r="B570" s="120" t="e">
        <f>VLOOKUP($C570,登録企業台帳!$A$2:$M$557,14,)</f>
        <v>#REF!</v>
      </c>
      <c r="C570" s="122" t="str">
        <f>登録企業台帳!A503</f>
        <v>有限会社　鈴木工業所</v>
      </c>
      <c r="D570" s="120" t="str">
        <f>VLOOKUP($C570,登録企業台帳!$A$2:$M$557,4,)</f>
        <v>708-1224</v>
      </c>
      <c r="E570" s="120" t="e">
        <f>VLOOKUP($C570,登録企業台帳!$A$2:$M$557,18,)</f>
        <v>#REF!</v>
      </c>
      <c r="F570" s="127" t="e">
        <f>VLOOKUP($C570,登録企業台帳!$A$2:$M$557,15,)</f>
        <v>#REF!</v>
      </c>
      <c r="G570" s="128" t="e">
        <f>VLOOKUP($C570,登録企業台帳!$A$2:$M$557,19,)</f>
        <v>#REF!</v>
      </c>
      <c r="H570" s="128" t="e">
        <f>IF(VLOOKUP($C570,登録企業台帳!$A$2:$M$557,29,)=0,"",VLOOKUP($C570,登録企業台帳!$A$2:$M$557,29,))</f>
        <v>#REF!</v>
      </c>
      <c r="I570" s="127" t="e">
        <f>IF(VLOOKUP($C570,登録企業台帳!$A$2:$M$557,17,)=0,"",VLOOKUP($C570,登録企業台帳!$A$2:$M$557,17,))</f>
        <v>#REF!</v>
      </c>
    </row>
    <row r="571" spans="1:9" ht="39">
      <c r="A571" s="119">
        <v>570</v>
      </c>
      <c r="B571" s="120" t="e">
        <f>VLOOKUP($C571,登録企業台帳!$A$2:$M$557,14,)</f>
        <v>#REF!</v>
      </c>
      <c r="C571" s="122" t="str">
        <f>登録企業台帳!A504</f>
        <v>株式会社　ビーハッピー</v>
      </c>
      <c r="D571" s="120" t="str">
        <f>VLOOKUP($C571,登録企業台帳!$A$2:$M$557,4,)</f>
        <v>708-0312</v>
      </c>
      <c r="E571" s="120" t="e">
        <f>VLOOKUP($C571,登録企業台帳!$A$2:$M$557,18,)</f>
        <v>#REF!</v>
      </c>
      <c r="F571" s="127" t="e">
        <f>VLOOKUP($C571,登録企業台帳!$A$2:$M$557,15,)</f>
        <v>#REF!</v>
      </c>
      <c r="G571" s="128" t="e">
        <f>VLOOKUP($C571,登録企業台帳!$A$2:$M$557,19,)</f>
        <v>#REF!</v>
      </c>
      <c r="H571" s="128" t="e">
        <f>IF(VLOOKUP($C571,登録企業台帳!$A$2:$M$557,29,)=0,"",VLOOKUP($C571,登録企業台帳!$A$2:$M$557,29,))</f>
        <v>#REF!</v>
      </c>
      <c r="I571" s="127" t="e">
        <f>IF(VLOOKUP($C571,登録企業台帳!$A$2:$M$557,17,)=0,"",VLOOKUP($C571,登録企業台帳!$A$2:$M$557,17,))</f>
        <v>#REF!</v>
      </c>
    </row>
    <row r="572" spans="1:9" ht="52">
      <c r="A572" s="119">
        <v>571</v>
      </c>
      <c r="B572" s="120" t="e">
        <f>VLOOKUP($C572,登録企業台帳!$A$2:$M$557,14,)</f>
        <v>#REF!</v>
      </c>
      <c r="C572" s="122" t="str">
        <f>登録企業台帳!A505</f>
        <v>有限会社　イシウラオート</v>
      </c>
      <c r="D572" s="120" t="str">
        <f>VLOOKUP($C572,登録企業台帳!$A$2:$M$557,4,)</f>
        <v>709-4312</v>
      </c>
      <c r="E572" s="120" t="e">
        <f>VLOOKUP($C572,登録企業台帳!$A$2:$M$557,18,)</f>
        <v>#REF!</v>
      </c>
      <c r="F572" s="127" t="e">
        <f>VLOOKUP($C572,登録企業台帳!$A$2:$M$557,15,)</f>
        <v>#REF!</v>
      </c>
      <c r="G572" s="128" t="e">
        <f>VLOOKUP($C572,登録企業台帳!$A$2:$M$557,19,)</f>
        <v>#REF!</v>
      </c>
      <c r="H572" s="128" t="e">
        <f>IF(VLOOKUP($C572,登録企業台帳!$A$2:$M$557,29,)=0,"",VLOOKUP($C572,登録企業台帳!$A$2:$M$557,29,))</f>
        <v>#REF!</v>
      </c>
      <c r="I572" s="127" t="e">
        <f>IF(VLOOKUP($C572,登録企業台帳!$A$2:$M$557,17,)=0,"",VLOOKUP($C572,登録企業台帳!$A$2:$M$557,17,))</f>
        <v>#REF!</v>
      </c>
    </row>
    <row r="573" spans="1:9" ht="39">
      <c r="A573" s="119">
        <v>572</v>
      </c>
      <c r="B573" s="120" t="e">
        <f>VLOOKUP($C573,登録企業台帳!$A$2:$M$557,14,)</f>
        <v>#REF!</v>
      </c>
      <c r="C573" s="122" t="str">
        <f>登録企業台帳!A506</f>
        <v>株式会社　親幸産業</v>
      </c>
      <c r="D573" s="120" t="str">
        <f>VLOOKUP($C573,登録企業台帳!$A$2:$M$557,4,)</f>
        <v>700-0945</v>
      </c>
      <c r="E573" s="120" t="e">
        <f>VLOOKUP($C573,登録企業台帳!$A$2:$M$557,18,)</f>
        <v>#REF!</v>
      </c>
      <c r="F573" s="127" t="e">
        <f>VLOOKUP($C573,登録企業台帳!$A$2:$M$557,15,)</f>
        <v>#REF!</v>
      </c>
      <c r="G573" s="128" t="e">
        <f>VLOOKUP($C573,登録企業台帳!$A$2:$M$557,19,)</f>
        <v>#REF!</v>
      </c>
      <c r="H573" s="128" t="e">
        <f>IF(VLOOKUP($C573,登録企業台帳!$A$2:$M$557,29,)=0,"",VLOOKUP($C573,登録企業台帳!$A$2:$M$557,29,))</f>
        <v>#REF!</v>
      </c>
      <c r="I573" s="127" t="e">
        <f>IF(VLOOKUP($C573,登録企業台帳!$A$2:$M$557,17,)=0,"",VLOOKUP($C573,登録企業台帳!$A$2:$M$557,17,))</f>
        <v>#REF!</v>
      </c>
    </row>
    <row r="574" spans="1:9" ht="26">
      <c r="A574" s="119">
        <v>573</v>
      </c>
      <c r="B574" s="120" t="e">
        <f>VLOOKUP($C574,登録企業台帳!$A$2:$M$557,14,)</f>
        <v>#REF!</v>
      </c>
      <c r="C574" s="122" t="str">
        <f>登録企業台帳!A507</f>
        <v>株式会社　チロロネット</v>
      </c>
      <c r="D574" s="120" t="str">
        <f>VLOOKUP($C574,登録企業台帳!$A$2:$M$557,4,)</f>
        <v>710-0844</v>
      </c>
      <c r="E574" s="120" t="e">
        <f>VLOOKUP($C574,登録企業台帳!$A$2:$M$557,18,)</f>
        <v>#REF!</v>
      </c>
      <c r="F574" s="127" t="e">
        <f>VLOOKUP($C574,登録企業台帳!$A$2:$M$557,15,)</f>
        <v>#REF!</v>
      </c>
      <c r="G574" s="128" t="e">
        <f>VLOOKUP($C574,登録企業台帳!$A$2:$M$557,19,)</f>
        <v>#REF!</v>
      </c>
      <c r="H574" s="128" t="e">
        <f>IF(VLOOKUP($C574,登録企業台帳!$A$2:$M$557,29,)=0,"",VLOOKUP($C574,登録企業台帳!$A$2:$M$557,29,))</f>
        <v>#REF!</v>
      </c>
      <c r="I574" s="127" t="e">
        <f>IF(VLOOKUP($C574,登録企業台帳!$A$2:$M$557,17,)=0,"",VLOOKUP($C574,登録企業台帳!$A$2:$M$557,17,))</f>
        <v>#REF!</v>
      </c>
    </row>
    <row r="575" spans="1:9" ht="52">
      <c r="A575" s="119">
        <v>574</v>
      </c>
      <c r="B575" s="120" t="e">
        <f>VLOOKUP($C575,登録企業台帳!$A$2:$M$557,14,)</f>
        <v>#REF!</v>
      </c>
      <c r="C575" s="122" t="str">
        <f>登録企業台帳!A508</f>
        <v>株式会社　ヤマダビーコミュニケーションズ</v>
      </c>
      <c r="D575" s="120" t="str">
        <f>VLOOKUP($C575,登録企業台帳!$A$2:$M$557,4,)</f>
        <v xml:space="preserve">700-0984 </v>
      </c>
      <c r="E575" s="120" t="e">
        <f>VLOOKUP($C575,登録企業台帳!$A$2:$M$557,18,)</f>
        <v>#REF!</v>
      </c>
      <c r="F575" s="127" t="e">
        <f>VLOOKUP($C575,登録企業台帳!$A$2:$M$557,15,)</f>
        <v>#REF!</v>
      </c>
      <c r="G575" s="128" t="e">
        <f>VLOOKUP($C575,登録企業台帳!$A$2:$M$557,19,)</f>
        <v>#REF!</v>
      </c>
      <c r="H575" s="128" t="e">
        <f>IF(VLOOKUP($C575,登録企業台帳!$A$2:$M$557,29,)=0,"",VLOOKUP($C575,登録企業台帳!$A$2:$M$557,29,))</f>
        <v>#REF!</v>
      </c>
      <c r="I575" s="127" t="s">
        <v>2301</v>
      </c>
    </row>
    <row r="576" spans="1:9" ht="26">
      <c r="A576" s="119">
        <v>575</v>
      </c>
      <c r="B576" s="120" t="e">
        <f>VLOOKUP($C576,登録企業台帳!$A$2:$M$557,14,)</f>
        <v>#REF!</v>
      </c>
      <c r="C576" s="122" t="str">
        <f>登録企業台帳!A509</f>
        <v>医療法人　医清会</v>
      </c>
      <c r="D576" s="120" t="str">
        <f>VLOOKUP($C576,登録企業台帳!$A$2:$M$557,4,)</f>
        <v>700-0944</v>
      </c>
      <c r="E576" s="120" t="e">
        <f>VLOOKUP($C576,登録企業台帳!$A$2:$M$557,18,)</f>
        <v>#REF!</v>
      </c>
      <c r="F576" s="127" t="e">
        <f>VLOOKUP($C576,登録企業台帳!$A$2:$M$557,15,)</f>
        <v>#REF!</v>
      </c>
      <c r="G576" s="128" t="e">
        <f>VLOOKUP($C576,登録企業台帳!$A$2:$M$557,19,)</f>
        <v>#REF!</v>
      </c>
      <c r="H576" s="128" t="e">
        <f>IF(VLOOKUP($C576,登録企業台帳!$A$2:$M$557,29,)=0,"",VLOOKUP($C576,登録企業台帳!$A$2:$M$557,29,))</f>
        <v>#REF!</v>
      </c>
      <c r="I576" s="127" t="e">
        <f>IF(VLOOKUP($C576,登録企業台帳!$A$2:$M$557,17,)=0,"",VLOOKUP($C576,登録企業台帳!$A$2:$M$557,17,))</f>
        <v>#REF!</v>
      </c>
    </row>
    <row r="577" spans="1:9" ht="39">
      <c r="A577" s="119">
        <v>576</v>
      </c>
      <c r="B577" s="120" t="e">
        <f>VLOOKUP($C577,登録企業台帳!$A$2:$M$557,14,)</f>
        <v>#REF!</v>
      </c>
      <c r="C577" s="122" t="str">
        <f>登録企業台帳!A510</f>
        <v>株式会社　山陽セフティ</v>
      </c>
      <c r="D577" s="120" t="str">
        <f>VLOOKUP($C577,登録企業台帳!$A$2:$M$557,4,)</f>
        <v>700-0965　</v>
      </c>
      <c r="E577" s="120" t="e">
        <f>VLOOKUP($C577,登録企業台帳!$A$2:$M$557,18,)</f>
        <v>#REF!</v>
      </c>
      <c r="F577" s="127" t="e">
        <f>VLOOKUP($C577,登録企業台帳!$A$2:$M$557,15,)</f>
        <v>#REF!</v>
      </c>
      <c r="G577" s="128" t="e">
        <f>VLOOKUP($C577,登録企業台帳!$A$2:$M$557,19,)</f>
        <v>#REF!</v>
      </c>
      <c r="H577" s="128" t="e">
        <f>IF(VLOOKUP($C577,登録企業台帳!$A$2:$M$557,29,)=0,"",VLOOKUP($C577,登録企業台帳!$A$2:$M$557,29,))</f>
        <v>#REF!</v>
      </c>
      <c r="I577" s="127" t="e">
        <f>IF(VLOOKUP($C577,登録企業台帳!$A$2:$M$557,17,)=0,"",VLOOKUP($C577,登録企業台帳!$A$2:$M$557,17,))</f>
        <v>#REF!</v>
      </c>
    </row>
    <row r="578" spans="1:9" ht="39">
      <c r="A578" s="119">
        <v>577</v>
      </c>
      <c r="B578" s="120" t="e">
        <f>VLOOKUP($C578,登録企業台帳!$A$2:$M$557,14,)</f>
        <v>#REF!</v>
      </c>
      <c r="C578" s="122" t="str">
        <f>登録企業台帳!A511</f>
        <v>株式会社　黒﨑塗装店</v>
      </c>
      <c r="D578" s="120" t="str">
        <f>VLOOKUP($C578,登録企業台帳!$A$2:$M$557,4,)</f>
        <v>700-0975</v>
      </c>
      <c r="E578" s="120" t="e">
        <f>VLOOKUP($C578,登録企業台帳!$A$2:$M$557,18,)</f>
        <v>#REF!</v>
      </c>
      <c r="F578" s="127" t="e">
        <f>VLOOKUP($C578,登録企業台帳!$A$2:$M$557,15,)</f>
        <v>#REF!</v>
      </c>
      <c r="G578" s="128" t="e">
        <f>VLOOKUP($C578,登録企業台帳!$A$2:$M$557,19,)</f>
        <v>#REF!</v>
      </c>
      <c r="H578" s="128" t="e">
        <f>IF(VLOOKUP($C578,登録企業台帳!$A$2:$M$557,29,)=0,"",VLOOKUP($C578,登録企業台帳!$A$2:$M$557,29,))</f>
        <v>#REF!</v>
      </c>
      <c r="I578" s="127" t="e">
        <f>IF(VLOOKUP($C578,登録企業台帳!$A$2:$M$557,17,)=0,"",VLOOKUP($C578,登録企業台帳!$A$2:$M$557,17,))</f>
        <v>#REF!</v>
      </c>
    </row>
    <row r="579" spans="1:9" ht="39">
      <c r="A579" s="119">
        <v>578</v>
      </c>
      <c r="B579" s="120" t="e">
        <f>VLOOKUP($C579,登録企業台帳!$A$2:$M$557,14,)</f>
        <v>#REF!</v>
      </c>
      <c r="C579" s="122" t="str">
        <f>登録企業台帳!A512</f>
        <v>株式会社　アスモ</v>
      </c>
      <c r="D579" s="120" t="str">
        <f>VLOOKUP($C579,登録企業台帳!$A$2:$M$557,4,)</f>
        <v>700-0924</v>
      </c>
      <c r="E579" s="120" t="e">
        <f>VLOOKUP($C579,登録企業台帳!$A$2:$M$557,18,)</f>
        <v>#REF!</v>
      </c>
      <c r="F579" s="127" t="e">
        <f>VLOOKUP($C579,登録企業台帳!$A$2:$M$557,15,)</f>
        <v>#REF!</v>
      </c>
      <c r="G579" s="128" t="e">
        <f>VLOOKUP($C579,登録企業台帳!$A$2:$M$557,19,)</f>
        <v>#REF!</v>
      </c>
      <c r="H579" s="128" t="e">
        <f>IF(VLOOKUP($C579,登録企業台帳!$A$2:$M$557,29,)=0,"",VLOOKUP($C579,登録企業台帳!$A$2:$M$557,29,))</f>
        <v>#REF!</v>
      </c>
      <c r="I579" s="127" t="e">
        <f>IF(VLOOKUP($C579,登録企業台帳!$A$2:$M$557,17,)=0,"",VLOOKUP($C579,登録企業台帳!$A$2:$M$557,17,))</f>
        <v>#REF!</v>
      </c>
    </row>
    <row r="580" spans="1:9" ht="39">
      <c r="A580" s="119">
        <v>579</v>
      </c>
      <c r="B580" s="120" t="e">
        <f>VLOOKUP($C580,登録企業台帳!$A$2:$M$557,14,)</f>
        <v>#REF!</v>
      </c>
      <c r="C580" s="122" t="str">
        <f>登録企業台帳!A513</f>
        <v>十合物産　株式会社</v>
      </c>
      <c r="D580" s="120" t="str">
        <f>VLOOKUP($C580,登録企業台帳!$A$2:$M$557,4,)</f>
        <v>710-0834</v>
      </c>
      <c r="E580" s="120" t="e">
        <f>VLOOKUP($C580,登録企業台帳!$A$2:$M$557,18,)</f>
        <v>#REF!</v>
      </c>
      <c r="F580" s="127" t="e">
        <f>VLOOKUP($C580,登録企業台帳!$A$2:$M$557,15,)</f>
        <v>#REF!</v>
      </c>
      <c r="G580" s="128" t="e">
        <f>VLOOKUP($C580,登録企業台帳!$A$2:$M$557,19,)</f>
        <v>#REF!</v>
      </c>
      <c r="H580" s="128" t="e">
        <f>IF(VLOOKUP($C580,登録企業台帳!$A$2:$M$557,29,)=0,"",VLOOKUP($C580,登録企業台帳!$A$2:$M$557,29,))</f>
        <v>#REF!</v>
      </c>
      <c r="I580" s="127" t="e">
        <f>IF(VLOOKUP($C580,登録企業台帳!$A$2:$M$557,17,)=0,"",VLOOKUP($C580,登録企業台帳!$A$2:$M$557,17,))</f>
        <v>#REF!</v>
      </c>
    </row>
    <row r="581" spans="1:9" ht="39">
      <c r="A581" s="119">
        <v>580</v>
      </c>
      <c r="B581" s="120" t="e">
        <f>VLOOKUP($C581,登録企業台帳!$A$2:$M$557,14,)</f>
        <v>#REF!</v>
      </c>
      <c r="C581" s="122" t="str">
        <f>登録企業台帳!A514</f>
        <v>有限会社　レディアンス</v>
      </c>
      <c r="D581" s="120" t="str">
        <f>VLOOKUP($C581,登録企業台帳!$A$2:$M$557,4,)</f>
        <v>700-0912</v>
      </c>
      <c r="E581" s="120" t="e">
        <f>VLOOKUP($C581,登録企業台帳!$A$2:$M$557,18,)</f>
        <v>#REF!</v>
      </c>
      <c r="F581" s="127" t="e">
        <f>VLOOKUP($C581,登録企業台帳!$A$2:$M$557,15,)</f>
        <v>#REF!</v>
      </c>
      <c r="G581" s="128" t="e">
        <f>VLOOKUP($C581,登録企業台帳!$A$2:$M$557,19,)</f>
        <v>#REF!</v>
      </c>
      <c r="H581" s="128" t="e">
        <f>IF(VLOOKUP($C581,登録企業台帳!$A$2:$M$557,29,)=0,"",VLOOKUP($C581,登録企業台帳!$A$2:$M$557,29,))</f>
        <v>#REF!</v>
      </c>
      <c r="I581" s="127" t="e">
        <f>IF(VLOOKUP($C581,登録企業台帳!$A$2:$M$557,17,)=0,"",VLOOKUP($C581,登録企業台帳!$A$2:$M$557,17,))</f>
        <v>#REF!</v>
      </c>
    </row>
    <row r="582" spans="1:9" ht="52">
      <c r="A582" s="119">
        <v>581</v>
      </c>
      <c r="B582" s="120" t="e">
        <f>VLOOKUP($C582,登録企業台帳!$A$2:$M$557,14,)</f>
        <v>#REF!</v>
      </c>
      <c r="C582" s="122" t="str">
        <f>登録企業台帳!A515</f>
        <v>モリマシナリー　株式会社</v>
      </c>
      <c r="D582" s="120" t="str">
        <f>VLOOKUP($C582,登録企業台帳!$A$2:$M$557,4,)</f>
        <v>701-2434</v>
      </c>
      <c r="E582" s="120" t="e">
        <f>VLOOKUP($C582,登録企業台帳!$A$2:$M$557,18,)</f>
        <v>#REF!</v>
      </c>
      <c r="F582" s="127" t="e">
        <f>VLOOKUP($C582,登録企業台帳!$A$2:$M$557,15,)</f>
        <v>#REF!</v>
      </c>
      <c r="G582" s="128" t="e">
        <f>VLOOKUP($C582,登録企業台帳!$A$2:$M$557,19,)</f>
        <v>#REF!</v>
      </c>
      <c r="H582" s="128" t="e">
        <f>IF(VLOOKUP($C582,登録企業台帳!$A$2:$M$557,29,)=0,"",VLOOKUP($C582,登録企業台帳!$A$2:$M$557,29,))</f>
        <v>#REF!</v>
      </c>
      <c r="I582" s="127" t="e">
        <f>IF(VLOOKUP($C582,登録企業台帳!$A$2:$M$557,17,)=0,"",VLOOKUP($C582,登録企業台帳!$A$2:$M$557,17,))</f>
        <v>#REF!</v>
      </c>
    </row>
    <row r="583" spans="1:9" ht="39">
      <c r="A583" s="119">
        <v>582</v>
      </c>
      <c r="B583" s="120" t="e">
        <f>VLOOKUP($C583,登録企業台帳!$A$2:$M$557,14,)</f>
        <v>#REF!</v>
      </c>
      <c r="C583" s="122" t="str">
        <f>登録企業台帳!A516</f>
        <v>株式会社　吉又商店</v>
      </c>
      <c r="D583" s="120" t="str">
        <f>VLOOKUP($C583,登録企業台帳!$A$2:$M$557,4,)</f>
        <v>711-0927</v>
      </c>
      <c r="E583" s="120" t="e">
        <f>VLOOKUP($C583,登録企業台帳!$A$2:$M$557,18,)</f>
        <v>#REF!</v>
      </c>
      <c r="F583" s="127" t="e">
        <f>VLOOKUP($C583,登録企業台帳!$A$2:$M$557,15,)</f>
        <v>#REF!</v>
      </c>
      <c r="G583" s="128" t="e">
        <f>VLOOKUP($C583,登録企業台帳!$A$2:$M$557,19,)</f>
        <v>#REF!</v>
      </c>
      <c r="H583" s="128" t="e">
        <f>IF(VLOOKUP($C583,登録企業台帳!$A$2:$M$557,29,)=0,"",VLOOKUP($C583,登録企業台帳!$A$2:$M$557,29,))</f>
        <v>#REF!</v>
      </c>
      <c r="I583" s="127" t="e">
        <f>IF(VLOOKUP($C583,登録企業台帳!$A$2:$M$557,17,)=0,"",VLOOKUP($C583,登録企業台帳!$A$2:$M$557,17,))</f>
        <v>#REF!</v>
      </c>
    </row>
    <row r="584" spans="1:9" ht="26">
      <c r="A584" s="119">
        <v>583</v>
      </c>
      <c r="B584" s="120" t="e">
        <f>VLOOKUP($C584,登録企業台帳!$A$2:$M$557,14,)</f>
        <v>#REF!</v>
      </c>
      <c r="C584" s="122" t="str">
        <f>登録企業台帳!A517</f>
        <v>社会医療法人水和会　水島中央病院</v>
      </c>
      <c r="D584" s="120" t="str">
        <f>VLOOKUP($C584,登録企業台帳!$A$2:$M$557,4,)</f>
        <v>712-8064</v>
      </c>
      <c r="E584" s="120" t="e">
        <f>VLOOKUP($C584,登録企業台帳!$A$2:$M$557,18,)</f>
        <v>#REF!</v>
      </c>
      <c r="F584" s="127" t="e">
        <f>VLOOKUP($C584,登録企業台帳!$A$2:$M$557,15,)</f>
        <v>#REF!</v>
      </c>
      <c r="G584" s="128" t="e">
        <f>VLOOKUP($C584,登録企業台帳!$A$2:$M$557,19,)</f>
        <v>#REF!</v>
      </c>
      <c r="H584" s="128" t="e">
        <f>IF(VLOOKUP($C584,登録企業台帳!$A$2:$M$557,29,)=0,"",VLOOKUP($C584,登録企業台帳!$A$2:$M$557,29,))</f>
        <v>#REF!</v>
      </c>
      <c r="I584" s="127" t="e">
        <f>IF(VLOOKUP($C584,登録企業台帳!$A$2:$M$557,17,)=0,"",VLOOKUP($C584,登録企業台帳!$A$2:$M$557,17,))</f>
        <v>#REF!</v>
      </c>
    </row>
    <row r="585" spans="1:9" ht="26">
      <c r="A585" s="119">
        <v>584</v>
      </c>
      <c r="B585" s="120" t="e">
        <f>VLOOKUP($C585,登録企業台帳!$A$2:$M$557,14,)</f>
        <v>#REF!</v>
      </c>
      <c r="C585" s="122" t="str">
        <f>登録企業台帳!A518</f>
        <v>オーエム産業　株式会社</v>
      </c>
      <c r="D585" s="120" t="str">
        <f>VLOOKUP($C585,登録企業台帳!$A$2:$M$557,4,)</f>
        <v>700-0971</v>
      </c>
      <c r="E585" s="120" t="e">
        <f>VLOOKUP($C585,登録企業台帳!$A$2:$M$557,18,)</f>
        <v>#REF!</v>
      </c>
      <c r="F585" s="127" t="e">
        <f>VLOOKUP($C585,登録企業台帳!$A$2:$M$557,15,)</f>
        <v>#REF!</v>
      </c>
      <c r="G585" s="128" t="e">
        <f>VLOOKUP($C585,登録企業台帳!$A$2:$M$557,19,)</f>
        <v>#REF!</v>
      </c>
      <c r="H585" s="128" t="e">
        <f>IF(VLOOKUP($C585,登録企業台帳!$A$2:$M$557,29,)=0,"",VLOOKUP($C585,登録企業台帳!$A$2:$M$557,29,))</f>
        <v>#REF!</v>
      </c>
      <c r="I585" s="127" t="e">
        <f>IF(VLOOKUP($C585,登録企業台帳!$A$2:$M$557,17,)=0,"",VLOOKUP($C585,登録企業台帳!$A$2:$M$557,17,))</f>
        <v>#REF!</v>
      </c>
    </row>
    <row r="586" spans="1:9" ht="26">
      <c r="A586" s="119">
        <v>585</v>
      </c>
      <c r="B586" s="120" t="e">
        <f>VLOOKUP($C586,登録企業台帳!$A$2:$M$557,14,)</f>
        <v>#REF!</v>
      </c>
      <c r="C586" s="122" t="str">
        <f>登録企業台帳!A519</f>
        <v>公益財団法人 岡山県健康づくり財団</v>
      </c>
      <c r="D586" s="120" t="str">
        <f>VLOOKUP($C586,登録企業台帳!$A$2:$M$557,4,)</f>
        <v>700-0952</v>
      </c>
      <c r="E586" s="120" t="e">
        <f>VLOOKUP($C586,登録企業台帳!$A$2:$M$557,18,)</f>
        <v>#REF!</v>
      </c>
      <c r="F586" s="127" t="e">
        <f>VLOOKUP($C586,登録企業台帳!$A$2:$M$557,15,)</f>
        <v>#REF!</v>
      </c>
      <c r="G586" s="128" t="e">
        <f>VLOOKUP($C586,登録企業台帳!$A$2:$M$557,19,)</f>
        <v>#REF!</v>
      </c>
      <c r="H586" s="128" t="e">
        <f>IF(VLOOKUP($C586,登録企業台帳!$A$2:$M$557,29,)=0,"",VLOOKUP($C586,登録企業台帳!$A$2:$M$557,29,))</f>
        <v>#REF!</v>
      </c>
      <c r="I586" s="127" t="e">
        <f>IF(VLOOKUP($C586,登録企業台帳!$A$2:$M$557,17,)=0,"",VLOOKUP($C586,登録企業台帳!$A$2:$M$557,17,))</f>
        <v>#REF!</v>
      </c>
    </row>
    <row r="587" spans="1:9" ht="39">
      <c r="A587" s="119">
        <v>586</v>
      </c>
      <c r="B587" s="120" t="e">
        <f>VLOOKUP($C587,登録企業台帳!$A$2:$M$557,14,)</f>
        <v>#REF!</v>
      </c>
      <c r="C587" s="122" t="str">
        <f>登録企業台帳!A520</f>
        <v>一般社団法人　岡山県薬剤師会</v>
      </c>
      <c r="D587" s="120" t="str">
        <f>VLOOKUP($C587,登録企業台帳!$A$2:$M$557,4,)</f>
        <v>700-0822</v>
      </c>
      <c r="E587" s="120" t="e">
        <f>VLOOKUP($C587,登録企業台帳!$A$2:$M$557,18,)</f>
        <v>#REF!</v>
      </c>
      <c r="F587" s="127" t="e">
        <f>VLOOKUP($C587,登録企業台帳!$A$2:$M$557,15,)</f>
        <v>#REF!</v>
      </c>
      <c r="G587" s="128" t="e">
        <f>VLOOKUP($C587,登録企業台帳!$A$2:$M$557,19,)</f>
        <v>#REF!</v>
      </c>
      <c r="H587" s="128" t="e">
        <f>IF(VLOOKUP($C587,登録企業台帳!$A$2:$M$557,29,)=0,"",VLOOKUP($C587,登録企業台帳!$A$2:$M$557,29,))</f>
        <v>#REF!</v>
      </c>
      <c r="I587" s="127" t="e">
        <f>IF(VLOOKUP($C587,登録企業台帳!$A$2:$M$557,17,)=0,"",VLOOKUP($C587,登録企業台帳!$A$2:$M$557,17,))</f>
        <v>#REF!</v>
      </c>
    </row>
    <row r="588" spans="1:9" ht="39">
      <c r="A588" s="119">
        <v>587</v>
      </c>
      <c r="B588" s="120" t="e">
        <f>VLOOKUP($C588,登録企業台帳!$A$2:$M$557,14,)</f>
        <v>#REF!</v>
      </c>
      <c r="C588" s="122" t="str">
        <f>登録企業台帳!A521</f>
        <v>オーエム機器　株式会社</v>
      </c>
      <c r="D588" s="120" t="str">
        <f>VLOOKUP($C588,登録企業台帳!$A$2:$M$557,4,)</f>
        <v>719-1121</v>
      </c>
      <c r="E588" s="120" t="e">
        <f>VLOOKUP($C588,登録企業台帳!$A$2:$M$557,18,)</f>
        <v>#REF!</v>
      </c>
      <c r="F588" s="127" t="e">
        <f>VLOOKUP($C588,登録企業台帳!$A$2:$M$557,15,)</f>
        <v>#REF!</v>
      </c>
      <c r="G588" s="128" t="e">
        <f>VLOOKUP($C588,登録企業台帳!$A$2:$M$557,19,)</f>
        <v>#REF!</v>
      </c>
      <c r="H588" s="128" t="e">
        <f>IF(VLOOKUP($C588,登録企業台帳!$A$2:$M$557,29,)=0,"",VLOOKUP($C588,登録企業台帳!$A$2:$M$557,29,))</f>
        <v>#REF!</v>
      </c>
      <c r="I588" s="127" t="e">
        <f>IF(VLOOKUP($C588,登録企業台帳!$A$2:$M$557,17,)=0,"",VLOOKUP($C588,登録企業台帳!$A$2:$M$557,17,))</f>
        <v>#REF!</v>
      </c>
    </row>
    <row r="589" spans="1:9" ht="39">
      <c r="A589" s="119">
        <v>588</v>
      </c>
      <c r="B589" s="120" t="e">
        <f>VLOOKUP($C589,登録企業台帳!$A$2:$M$557,14,)</f>
        <v>#REF!</v>
      </c>
      <c r="C589" s="122" t="str">
        <f>登録企業台帳!A522</f>
        <v>社会福祉法人　あすなろ福祉会</v>
      </c>
      <c r="D589" s="120" t="str">
        <f>VLOOKUP($C589,登録企業台帳!$A$2:$M$557,4,)</f>
        <v>703-8256</v>
      </c>
      <c r="E589" s="120" t="e">
        <f>VLOOKUP($C589,登録企業台帳!$A$2:$M$557,18,)</f>
        <v>#REF!</v>
      </c>
      <c r="F589" s="127" t="e">
        <f>VLOOKUP($C589,登録企業台帳!$A$2:$M$557,15,)</f>
        <v>#REF!</v>
      </c>
      <c r="G589" s="128" t="e">
        <f>VLOOKUP($C589,登録企業台帳!$A$2:$M$557,19,)</f>
        <v>#REF!</v>
      </c>
      <c r="H589" s="128" t="e">
        <f>IF(VLOOKUP($C589,登録企業台帳!$A$2:$M$557,29,)=0,"",VLOOKUP($C589,登録企業台帳!$A$2:$M$557,29,))</f>
        <v>#REF!</v>
      </c>
      <c r="I589" s="127" t="e">
        <f>IF(VLOOKUP($C589,登録企業台帳!$A$2:$M$557,17,)=0,"",VLOOKUP($C589,登録企業台帳!$A$2:$M$557,17,))</f>
        <v>#REF!</v>
      </c>
    </row>
    <row r="590" spans="1:9" ht="39">
      <c r="A590" s="119">
        <v>589</v>
      </c>
      <c r="B590" s="120" t="e">
        <f>VLOOKUP($C590,登録企業台帳!$A$2:$M$557,14,)</f>
        <v>#REF!</v>
      </c>
      <c r="C590" s="122" t="str">
        <f>登録企業台帳!A523</f>
        <v>日本赤十字社岡山県支部</v>
      </c>
      <c r="D590" s="120" t="str">
        <f>VLOOKUP($C590,登録企業台帳!$A$2:$M$557,4,)</f>
        <v>700-0823</v>
      </c>
      <c r="E590" s="120" t="e">
        <f>VLOOKUP($C590,登録企業台帳!$A$2:$M$557,18,)</f>
        <v>#REF!</v>
      </c>
      <c r="F590" s="127" t="e">
        <f>VLOOKUP($C590,登録企業台帳!$A$2:$M$557,15,)</f>
        <v>#REF!</v>
      </c>
      <c r="G590" s="128" t="e">
        <f>VLOOKUP($C590,登録企業台帳!$A$2:$M$557,19,)</f>
        <v>#REF!</v>
      </c>
      <c r="H590" s="128" t="e">
        <f>IF(VLOOKUP($C590,登録企業台帳!$A$2:$M$557,29,)=0,"",VLOOKUP($C590,登録企業台帳!$A$2:$M$557,29,))</f>
        <v>#REF!</v>
      </c>
      <c r="I590" s="127" t="e">
        <f>IF(VLOOKUP($C590,登録企業台帳!$A$2:$M$557,17,)=0,"",VLOOKUP($C590,登録企業台帳!$A$2:$M$557,17,))</f>
        <v>#REF!</v>
      </c>
    </row>
    <row r="591" spans="1:9" ht="39">
      <c r="A591" s="119">
        <v>590</v>
      </c>
      <c r="B591" s="120" t="e">
        <f>VLOOKUP($C591,登録企業台帳!$A$2:$M$557,14,)</f>
        <v>#REF!</v>
      </c>
      <c r="C591" s="122" t="str">
        <f>登録企業台帳!A524</f>
        <v>地方独立行政法人　岡山県精神科医療センター</v>
      </c>
      <c r="D591" s="120" t="str">
        <f>VLOOKUP($C591,登録企業台帳!$A$2:$M$557,4,)</f>
        <v>700-0915</v>
      </c>
      <c r="E591" s="120" t="e">
        <f>VLOOKUP($C591,登録企業台帳!$A$2:$M$557,18,)</f>
        <v>#REF!</v>
      </c>
      <c r="F591" s="127" t="e">
        <f>VLOOKUP($C591,登録企業台帳!$A$2:$M$557,15,)</f>
        <v>#REF!</v>
      </c>
      <c r="G591" s="128" t="e">
        <f>VLOOKUP($C591,登録企業台帳!$A$2:$M$557,19,)</f>
        <v>#REF!</v>
      </c>
      <c r="H591" s="128" t="e">
        <f>IF(VLOOKUP($C591,登録企業台帳!$A$2:$M$557,29,)=0,"",VLOOKUP($C591,登録企業台帳!$A$2:$M$557,29,))</f>
        <v>#REF!</v>
      </c>
      <c r="I591" s="127" t="e">
        <f>IF(VLOOKUP($C591,登録企業台帳!$A$2:$M$557,17,)=0,"",VLOOKUP($C591,登録企業台帳!$A$2:$M$557,17,))</f>
        <v>#REF!</v>
      </c>
    </row>
    <row r="592" spans="1:9">
      <c r="A592" s="119">
        <v>591</v>
      </c>
      <c r="B592" s="120" t="e">
        <f>VLOOKUP($C592,登録企業台帳!$A$2:$M$557,14,)</f>
        <v>#REF!</v>
      </c>
      <c r="C592" s="122" t="e">
        <f>登録企業台帳!#REF!</f>
        <v>#REF!</v>
      </c>
      <c r="D592" s="120" t="e">
        <f>VLOOKUP($C592,登録企業台帳!$A$2:$M$557,4,)</f>
        <v>#REF!</v>
      </c>
      <c r="E592" s="120" t="e">
        <f>VLOOKUP($C592,登録企業台帳!$A$2:$M$557,18,)</f>
        <v>#REF!</v>
      </c>
      <c r="F592" s="127" t="e">
        <f>VLOOKUP($C592,登録企業台帳!$A$2:$M$557,15,)</f>
        <v>#REF!</v>
      </c>
      <c r="G592" s="128" t="e">
        <f>VLOOKUP($C592,登録企業台帳!$A$2:$M$557,19,)</f>
        <v>#REF!</v>
      </c>
      <c r="H592" s="128" t="e">
        <f>IF(VLOOKUP($C592,登録企業台帳!$A$2:$M$557,29,)=0,"",VLOOKUP($C592,登録企業台帳!$A$2:$M$557,29,))</f>
        <v>#REF!</v>
      </c>
      <c r="I592" s="127" t="e">
        <f>IF(VLOOKUP($C592,登録企業台帳!$A$2:$M$557,17,)=0,"",VLOOKUP($C592,登録企業台帳!$A$2:$M$557,17,))</f>
        <v>#REF!</v>
      </c>
    </row>
    <row r="593" spans="1:9" ht="52">
      <c r="A593" s="119">
        <v>592</v>
      </c>
      <c r="B593" s="120" t="e">
        <f>VLOOKUP($C593,登録企業台帳!$A$2:$M$557,14,)</f>
        <v>#REF!</v>
      </c>
      <c r="C593" s="122" t="str">
        <f>登録企業台帳!A525</f>
        <v>岡山赤十字病院</v>
      </c>
      <c r="D593" s="120" t="str">
        <f>VLOOKUP($C593,登録企業台帳!$A$2:$M$557,4,)</f>
        <v>700-8607</v>
      </c>
      <c r="E593" s="120" t="e">
        <f>VLOOKUP($C593,登録企業台帳!$A$2:$M$557,18,)</f>
        <v>#REF!</v>
      </c>
      <c r="F593" s="127" t="e">
        <f>VLOOKUP($C593,登録企業台帳!$A$2:$M$557,15,)</f>
        <v>#REF!</v>
      </c>
      <c r="G593" s="128" t="e">
        <f>VLOOKUP($C593,登録企業台帳!$A$2:$M$557,19,)</f>
        <v>#REF!</v>
      </c>
      <c r="H593" s="128" t="e">
        <f>IF(VLOOKUP($C593,登録企業台帳!$A$2:$M$557,29,)=0,"",VLOOKUP($C593,登録企業台帳!$A$2:$M$557,29,))</f>
        <v>#REF!</v>
      </c>
      <c r="I593" s="127" t="e">
        <f>IF(VLOOKUP($C593,登録企業台帳!$A$2:$M$557,17,)=0,"",VLOOKUP($C593,登録企業台帳!$A$2:$M$557,17,))</f>
        <v>#REF!</v>
      </c>
    </row>
    <row r="594" spans="1:9" ht="52">
      <c r="A594" s="119">
        <v>593</v>
      </c>
      <c r="B594" s="120" t="e">
        <f>VLOOKUP($C594,登録企業台帳!$A$2:$M$557,14,)</f>
        <v>#REF!</v>
      </c>
      <c r="C594" s="122" t="str">
        <f>登録企業台帳!A526</f>
        <v>独立行政法人国立病院機構　岡山医療センター</v>
      </c>
      <c r="D594" s="120" t="str">
        <f>VLOOKUP($C594,登録企業台帳!$A$2:$M$557,4,)</f>
        <v>701-1192</v>
      </c>
      <c r="E594" s="120" t="e">
        <f>VLOOKUP($C594,登録企業台帳!$A$2:$M$557,18,)</f>
        <v>#REF!</v>
      </c>
      <c r="F594" s="127" t="e">
        <f>VLOOKUP($C594,登録企業台帳!$A$2:$M$557,15,)</f>
        <v>#REF!</v>
      </c>
      <c r="G594" s="128" t="e">
        <f>VLOOKUP($C594,登録企業台帳!$A$2:$M$557,19,)</f>
        <v>#REF!</v>
      </c>
      <c r="H594" s="128" t="e">
        <f>IF(VLOOKUP($C594,登録企業台帳!$A$2:$M$557,29,)=0,"",VLOOKUP($C594,登録企業台帳!$A$2:$M$557,29,))</f>
        <v>#REF!</v>
      </c>
      <c r="I594" s="127" t="e">
        <f>IF(VLOOKUP($C594,登録企業台帳!$A$2:$M$557,17,)=0,"",VLOOKUP($C594,登録企業台帳!$A$2:$M$557,17,))</f>
        <v>#REF!</v>
      </c>
    </row>
    <row r="595" spans="1:9" ht="39">
      <c r="A595" s="119">
        <v>594</v>
      </c>
      <c r="B595" s="120" t="e">
        <f>VLOOKUP($C595,登録企業台帳!$A$2:$M$557,14,)</f>
        <v>#REF!</v>
      </c>
      <c r="C595" s="122" t="str">
        <f>登録企業台帳!A527</f>
        <v>ティーエスアルフレッサ株式会社　岡山支店</v>
      </c>
      <c r="D595" s="120" t="str">
        <f>VLOOKUP($C595,登録企業台帳!$A$2:$M$557,4,)</f>
        <v>700-0923</v>
      </c>
      <c r="E595" s="120" t="e">
        <f>VLOOKUP($C595,登録企業台帳!$A$2:$M$557,18,)</f>
        <v>#REF!</v>
      </c>
      <c r="F595" s="127" t="e">
        <f>VLOOKUP($C595,登録企業台帳!$A$2:$M$557,15,)</f>
        <v>#REF!</v>
      </c>
      <c r="G595" s="128" t="e">
        <f>VLOOKUP($C595,登録企業台帳!$A$2:$M$557,19,)</f>
        <v>#REF!</v>
      </c>
      <c r="H595" s="128" t="e">
        <f>IF(VLOOKUP($C595,登録企業台帳!$A$2:$M$557,29,)=0,"",VLOOKUP($C595,登録企業台帳!$A$2:$M$557,29,))</f>
        <v>#REF!</v>
      </c>
      <c r="I595" s="127" t="e">
        <f>IF(VLOOKUP($C595,登録企業台帳!$A$2:$M$557,17,)=0,"",VLOOKUP($C595,登録企業台帳!$A$2:$M$557,17,))</f>
        <v>#REF!</v>
      </c>
    </row>
    <row r="596" spans="1:9" ht="39">
      <c r="A596" s="119">
        <v>595</v>
      </c>
      <c r="B596" s="120" t="e">
        <f>VLOOKUP($C596,登録企業台帳!$A$2:$M$557,14,)</f>
        <v>#REF!</v>
      </c>
      <c r="C596" s="122" t="str">
        <f>登録企業台帳!A528</f>
        <v>株式会社　チェリー</v>
      </c>
      <c r="D596" s="120" t="str">
        <f>VLOOKUP($C596,登録企業台帳!$A$2:$M$557,4,)</f>
        <v>701-0161</v>
      </c>
      <c r="E596" s="120" t="e">
        <f>VLOOKUP($C596,登録企業台帳!$A$2:$M$557,18,)</f>
        <v>#REF!</v>
      </c>
      <c r="F596" s="127" t="e">
        <f>VLOOKUP($C596,登録企業台帳!$A$2:$M$557,15,)</f>
        <v>#REF!</v>
      </c>
      <c r="G596" s="128" t="e">
        <f>VLOOKUP($C596,登録企業台帳!$A$2:$M$557,19,)</f>
        <v>#REF!</v>
      </c>
      <c r="H596" s="128" t="e">
        <f>IF(VLOOKUP($C596,登録企業台帳!$A$2:$M$557,29,)=0,"",VLOOKUP($C596,登録企業台帳!$A$2:$M$557,29,))</f>
        <v>#REF!</v>
      </c>
      <c r="I596" s="127" t="e">
        <f>IF(VLOOKUP($C596,登録企業台帳!$A$2:$M$557,17,)=0,"",VLOOKUP($C596,登録企業台帳!$A$2:$M$557,17,))</f>
        <v>#REF!</v>
      </c>
    </row>
    <row r="597" spans="1:9" ht="39">
      <c r="A597" s="119">
        <v>596</v>
      </c>
      <c r="B597" s="120" t="e">
        <f>VLOOKUP($C597,登録企業台帳!$A$2:$M$557,14,)</f>
        <v>#REF!</v>
      </c>
      <c r="C597" s="122" t="str">
        <f>登録企業台帳!A529</f>
        <v>株式会社　ケイ・クリエイト</v>
      </c>
      <c r="D597" s="120" t="str">
        <f>VLOOKUP($C597,登録企業台帳!$A$2:$M$557,4,)</f>
        <v>702-8058</v>
      </c>
      <c r="E597" s="120" t="e">
        <f>VLOOKUP($C597,登録企業台帳!$A$2:$M$557,18,)</f>
        <v>#REF!</v>
      </c>
      <c r="F597" s="127" t="e">
        <f>VLOOKUP($C597,登録企業台帳!$A$2:$M$557,15,)</f>
        <v>#REF!</v>
      </c>
      <c r="G597" s="128" t="e">
        <f>VLOOKUP($C597,登録企業台帳!$A$2:$M$557,19,)</f>
        <v>#REF!</v>
      </c>
      <c r="H597" s="128" t="e">
        <f>IF(VLOOKUP($C597,登録企業台帳!$A$2:$M$557,29,)=0,"",VLOOKUP($C597,登録企業台帳!$A$2:$M$557,29,))</f>
        <v>#REF!</v>
      </c>
      <c r="I597" s="127" t="e">
        <f>IF(VLOOKUP($C597,登録企業台帳!$A$2:$M$557,17,)=0,"",VLOOKUP($C597,登録企業台帳!$A$2:$M$557,17,))</f>
        <v>#REF!</v>
      </c>
    </row>
    <row r="598" spans="1:9" ht="39">
      <c r="A598" s="119">
        <v>597</v>
      </c>
      <c r="B598" s="120" t="e">
        <f>VLOOKUP($C598,登録企業台帳!$A$2:$M$557,14,)</f>
        <v>#REF!</v>
      </c>
      <c r="C598" s="122" t="str">
        <f>登録企業台帳!A530</f>
        <v>岡山県赤十字血液センター</v>
      </c>
      <c r="D598" s="120" t="str">
        <f>VLOOKUP($C598,登録企業台帳!$A$2:$M$557,4,)</f>
        <v>700-0012</v>
      </c>
      <c r="E598" s="120" t="e">
        <f>VLOOKUP($C598,登録企業台帳!$A$2:$M$557,18,)</f>
        <v>#REF!</v>
      </c>
      <c r="F598" s="127" t="e">
        <f>VLOOKUP($C598,登録企業台帳!$A$2:$M$557,15,)</f>
        <v>#REF!</v>
      </c>
      <c r="G598" s="128" t="e">
        <f>VLOOKUP($C598,登録企業台帳!$A$2:$M$557,19,)</f>
        <v>#REF!</v>
      </c>
      <c r="H598" s="128" t="e">
        <f>IF(VLOOKUP($C598,登録企業台帳!$A$2:$M$557,29,)=0,"",VLOOKUP($C598,登録企業台帳!$A$2:$M$557,29,))</f>
        <v>#REF!</v>
      </c>
      <c r="I598" s="127" t="e">
        <f>IF(VLOOKUP($C598,登録企業台帳!$A$2:$M$557,17,)=0,"",VLOOKUP($C598,登録企業台帳!$A$2:$M$557,17,))</f>
        <v>#REF!</v>
      </c>
    </row>
    <row r="599" spans="1:9" ht="52">
      <c r="A599" s="119">
        <v>598</v>
      </c>
      <c r="B599" s="120" t="e">
        <f>VLOOKUP($C599,登録企業台帳!$A$2:$M$557,14,)</f>
        <v>#REF!</v>
      </c>
      <c r="C599" s="122" t="str">
        <f>登録企業台帳!A531</f>
        <v>株式会社　フジワラテクノアート</v>
      </c>
      <c r="D599" s="120" t="str">
        <f>VLOOKUP($C599,登録企業台帳!$A$2:$M$557,4,)</f>
        <v>701-1133</v>
      </c>
      <c r="E599" s="120" t="e">
        <f>VLOOKUP($C599,登録企業台帳!$A$2:$M$557,18,)</f>
        <v>#REF!</v>
      </c>
      <c r="F599" s="127" t="e">
        <f>VLOOKUP($C599,登録企業台帳!$A$2:$M$557,15,)</f>
        <v>#REF!</v>
      </c>
      <c r="G599" s="138" t="e">
        <f>VLOOKUP($C599,登録企業台帳!$A$2:$M$557,19,)</f>
        <v>#REF!</v>
      </c>
      <c r="H599" s="128" t="e">
        <f>IF(VLOOKUP($C599,登録企業台帳!$A$2:$M$557,29,)=0,"",VLOOKUP($C599,登録企業台帳!$A$2:$M$557,29,))</f>
        <v>#REF!</v>
      </c>
      <c r="I599" s="127" t="s">
        <v>2301</v>
      </c>
    </row>
    <row r="600" spans="1:9" ht="52">
      <c r="A600" s="119">
        <v>599</v>
      </c>
      <c r="B600" s="120" t="e">
        <f>VLOOKUP($C600,登録企業台帳!$A$2:$M$557,14,)</f>
        <v>#REF!</v>
      </c>
      <c r="C600" s="122" t="str">
        <f>登録企業台帳!A532</f>
        <v>公益財団法人大原記念倉敷中央医療機構　倉敷中央病院</v>
      </c>
      <c r="D600" s="120" t="str">
        <f>VLOOKUP($C600,登録企業台帳!$A$2:$M$557,4,)</f>
        <v>710-8602</v>
      </c>
      <c r="E600" s="120" t="e">
        <f>VLOOKUP($C600,登録企業台帳!$A$2:$M$557,18,)</f>
        <v>#REF!</v>
      </c>
      <c r="F600" s="127" t="e">
        <f>VLOOKUP($C600,登録企業台帳!$A$2:$M$557,15,)</f>
        <v>#REF!</v>
      </c>
      <c r="G600" s="128" t="e">
        <f>VLOOKUP($C600,登録企業台帳!$A$2:$M$557,19,)</f>
        <v>#REF!</v>
      </c>
      <c r="H600" s="128" t="e">
        <f>IF(VLOOKUP($C600,登録企業台帳!$A$2:$M$557,29,)=0,"",VLOOKUP($C600,登録企業台帳!$A$2:$M$557,29,))</f>
        <v>#REF!</v>
      </c>
      <c r="I600" s="127" t="e">
        <f>IF(VLOOKUP($C600,登録企業台帳!$A$2:$M$557,17,)=0,"",VLOOKUP($C600,登録企業台帳!$A$2:$M$557,17,))</f>
        <v>#REF!</v>
      </c>
    </row>
    <row r="601" spans="1:9">
      <c r="A601" s="119">
        <v>600</v>
      </c>
      <c r="B601" s="120" t="e">
        <f>VLOOKUP($C601,登録企業台帳!$A$2:$M$557,14,)</f>
        <v>#REF!</v>
      </c>
      <c r="C601" s="122" t="e">
        <f>登録企業台帳!#REF!</f>
        <v>#REF!</v>
      </c>
      <c r="D601" s="120" t="e">
        <f>VLOOKUP($C601,登録企業台帳!$A$2:$M$557,4,)</f>
        <v>#REF!</v>
      </c>
      <c r="E601" s="120" t="e">
        <f>VLOOKUP($C601,登録企業台帳!$A$2:$M$557,18,)</f>
        <v>#REF!</v>
      </c>
      <c r="F601" s="127" t="e">
        <f>VLOOKUP($C601,登録企業台帳!$A$2:$M$557,15,)</f>
        <v>#REF!</v>
      </c>
      <c r="G601" s="128" t="e">
        <f>VLOOKUP($C601,登録企業台帳!$A$2:$M$557,19,)</f>
        <v>#REF!</v>
      </c>
      <c r="H601" s="128" t="e">
        <f>IF(VLOOKUP($C601,登録企業台帳!$A$2:$M$557,29,)=0,"",VLOOKUP($C601,登録企業台帳!$A$2:$M$557,29,))</f>
        <v>#REF!</v>
      </c>
      <c r="I601" s="127" t="e">
        <f>IF(VLOOKUP($C601,登録企業台帳!$A$2:$M$557,17,)=0,"",VLOOKUP($C601,登録企業台帳!$A$2:$M$557,17,))</f>
        <v>#REF!</v>
      </c>
    </row>
    <row r="602" spans="1:9" ht="26">
      <c r="A602" s="119">
        <v>601</v>
      </c>
      <c r="B602" s="120" t="e">
        <f>VLOOKUP($C602,登録企業台帳!$A$2:$M$557,14,)</f>
        <v>#REF!</v>
      </c>
      <c r="C602" s="122" t="str">
        <f>登録企業台帳!A533</f>
        <v>有限会社　ファインアートかわばた</v>
      </c>
      <c r="D602" s="120" t="str">
        <f>VLOOKUP($C602,登録企業台帳!$A$2:$M$557,4,)</f>
        <v>708-1125</v>
      </c>
      <c r="E602" s="120" t="e">
        <f>VLOOKUP($C602,登録企業台帳!$A$2:$M$557,18,)</f>
        <v>#REF!</v>
      </c>
      <c r="F602" s="127" t="e">
        <f>VLOOKUP($C602,登録企業台帳!$A$2:$M$557,15,)</f>
        <v>#REF!</v>
      </c>
      <c r="G602" s="128" t="e">
        <f>VLOOKUP($C602,登録企業台帳!$A$2:$M$557,19,)</f>
        <v>#REF!</v>
      </c>
      <c r="H602" s="128" t="e">
        <f>IF(VLOOKUP($C602,登録企業台帳!$A$2:$M$557,29,)=0,"",VLOOKUP($C602,登録企業台帳!$A$2:$M$557,29,))</f>
        <v>#REF!</v>
      </c>
      <c r="I602" s="127" t="e">
        <f>IF(VLOOKUP($C602,登録企業台帳!$A$2:$M$557,17,)=0,"",VLOOKUP($C602,登録企業台帳!$A$2:$M$557,17,))</f>
        <v>#REF!</v>
      </c>
    </row>
    <row r="603" spans="1:9" ht="39">
      <c r="A603" s="119">
        <v>602</v>
      </c>
      <c r="B603" s="120" t="e">
        <f>VLOOKUP($C603,登録企業台帳!$A$2:$M$557,14,)</f>
        <v>#REF!</v>
      </c>
      <c r="C603" s="122" t="str">
        <f>登録企業台帳!A534</f>
        <v>有限会社　内田縫製</v>
      </c>
      <c r="D603" s="120" t="str">
        <f>VLOOKUP($C603,登録企業台帳!$A$2:$M$557,4,)</f>
        <v>708-1226</v>
      </c>
      <c r="E603" s="120" t="e">
        <f>VLOOKUP($C603,登録企業台帳!$A$2:$M$557,18,)</f>
        <v>#REF!</v>
      </c>
      <c r="F603" s="127" t="e">
        <f>VLOOKUP($C603,登録企業台帳!$A$2:$M$557,15,)</f>
        <v>#REF!</v>
      </c>
      <c r="G603" s="128" t="e">
        <f>VLOOKUP($C603,登録企業台帳!$A$2:$M$557,19,)</f>
        <v>#REF!</v>
      </c>
      <c r="H603" s="128" t="e">
        <f>IF(VLOOKUP($C603,登録企業台帳!$A$2:$M$557,29,)=0,"",VLOOKUP($C603,登録企業台帳!$A$2:$M$557,29,))</f>
        <v>#REF!</v>
      </c>
      <c r="I603" s="127" t="e">
        <f>IF(VLOOKUP($C603,登録企業台帳!$A$2:$M$557,17,)=0,"",VLOOKUP($C603,登録企業台帳!$A$2:$M$557,17,))</f>
        <v>#REF!</v>
      </c>
    </row>
    <row r="604" spans="1:9" ht="39">
      <c r="A604" s="119">
        <v>603</v>
      </c>
      <c r="B604" s="120" t="e">
        <f>VLOOKUP($C604,登録企業台帳!$A$2:$M$557,14,)</f>
        <v>#REF!</v>
      </c>
      <c r="C604" s="122" t="str">
        <f>登録企業台帳!A535</f>
        <v>医療法人　笑生会</v>
      </c>
      <c r="D604" s="120" t="str">
        <f>VLOOKUP($C604,登録企業台帳!$A$2:$M$557,4,)</f>
        <v>701-1211</v>
      </c>
      <c r="E604" s="120" t="e">
        <f>VLOOKUP($C604,登録企業台帳!$A$2:$M$557,18,)</f>
        <v>#REF!</v>
      </c>
      <c r="F604" s="127" t="e">
        <f>VLOOKUP($C604,登録企業台帳!$A$2:$M$557,15,)</f>
        <v>#REF!</v>
      </c>
      <c r="G604" s="128" t="e">
        <f>VLOOKUP($C604,登録企業台帳!$A$2:$M$557,19,)</f>
        <v>#REF!</v>
      </c>
      <c r="H604" s="128" t="e">
        <f>IF(VLOOKUP($C604,登録企業台帳!$A$2:$M$557,29,)=0,"",VLOOKUP($C604,登録企業台帳!$A$2:$M$557,29,))</f>
        <v>#REF!</v>
      </c>
      <c r="I604" s="127" t="e">
        <f>IF(VLOOKUP($C604,登録企業台帳!$A$2:$M$557,17,)=0,"",VLOOKUP($C604,登録企業台帳!$A$2:$M$557,17,))</f>
        <v>#REF!</v>
      </c>
    </row>
    <row r="605" spans="1:9" ht="26">
      <c r="A605" s="119">
        <v>604</v>
      </c>
      <c r="B605" s="120" t="e">
        <f>VLOOKUP($C605,登録企業台帳!$A$2:$M$557,14,)</f>
        <v>#REF!</v>
      </c>
      <c r="C605" s="122" t="str">
        <f>登録企業台帳!A536</f>
        <v>医療法人　自由会</v>
      </c>
      <c r="D605" s="120" t="str">
        <f>VLOOKUP($C605,登録企業台帳!$A$2:$M$557,4,)</f>
        <v>701-0211</v>
      </c>
      <c r="E605" s="120" t="e">
        <f>VLOOKUP($C605,登録企業台帳!$A$2:$M$557,18,)</f>
        <v>#REF!</v>
      </c>
      <c r="F605" s="127" t="e">
        <f>VLOOKUP($C605,登録企業台帳!$A$2:$M$557,15,)</f>
        <v>#REF!</v>
      </c>
      <c r="G605" s="128" t="e">
        <f>VLOOKUP($C605,登録企業台帳!$A$2:$M$557,19,)</f>
        <v>#REF!</v>
      </c>
      <c r="H605" s="128" t="e">
        <f>IF(VLOOKUP($C605,登録企業台帳!$A$2:$M$557,29,)=0,"",VLOOKUP($C605,登録企業台帳!$A$2:$M$557,29,))</f>
        <v>#REF!</v>
      </c>
      <c r="I605" s="127" t="e">
        <f>IF(VLOOKUP($C605,登録企業台帳!$A$2:$M$557,17,)=0,"",VLOOKUP($C605,登録企業台帳!$A$2:$M$557,17,))</f>
        <v>#REF!</v>
      </c>
    </row>
    <row r="606" spans="1:9" ht="39">
      <c r="A606" s="119">
        <v>605</v>
      </c>
      <c r="B606" s="120" t="e">
        <f>VLOOKUP($C606,登録企業台帳!$A$2:$M$557,14,)</f>
        <v>#REF!</v>
      </c>
      <c r="C606" s="122" t="str">
        <f>登録企業台帳!A537</f>
        <v>医療法人　きむら歯科医院</v>
      </c>
      <c r="D606" s="120" t="str">
        <f>VLOOKUP($C606,登録企業台帳!$A$2:$M$557,4,)</f>
        <v>702-8036</v>
      </c>
      <c r="E606" s="120" t="e">
        <f>VLOOKUP($C606,登録企業台帳!$A$2:$M$557,18,)</f>
        <v>#REF!</v>
      </c>
      <c r="F606" s="127" t="e">
        <f>VLOOKUP($C606,登録企業台帳!$A$2:$M$557,15,)</f>
        <v>#REF!</v>
      </c>
      <c r="G606" s="128" t="e">
        <f>VLOOKUP($C606,登録企業台帳!$A$2:$M$557,19,)</f>
        <v>#REF!</v>
      </c>
      <c r="H606" s="128" t="e">
        <f>IF(VLOOKUP($C606,登録企業台帳!$A$2:$M$557,29,)=0,"",VLOOKUP($C606,登録企業台帳!$A$2:$M$557,29,))</f>
        <v>#REF!</v>
      </c>
      <c r="I606" s="127" t="e">
        <f>IF(VLOOKUP($C606,登録企業台帳!$A$2:$M$557,17,)=0,"",VLOOKUP($C606,登録企業台帳!$A$2:$M$557,17,))</f>
        <v>#REF!</v>
      </c>
    </row>
    <row r="607" spans="1:9" ht="26">
      <c r="A607" s="119">
        <v>605</v>
      </c>
      <c r="B607" s="120" t="e">
        <f>VLOOKUP($C607,登録企業台帳!$A$2:$M$557,14,)</f>
        <v>#REF!</v>
      </c>
      <c r="C607" s="122" t="str">
        <f>登録企業台帳!A538</f>
        <v>有限会社　アイビーサークル</v>
      </c>
      <c r="D607" s="120" t="str">
        <f>VLOOKUP($C607,登録企業台帳!$A$2:$M$557,4,)</f>
        <v>701-1223</v>
      </c>
      <c r="E607" s="120" t="e">
        <f>VLOOKUP($C607,登録企業台帳!$A$2:$M$557,18,)</f>
        <v>#REF!</v>
      </c>
      <c r="F607" s="127" t="e">
        <f>VLOOKUP($C607,登録企業台帳!$A$2:$M$557,15,)</f>
        <v>#REF!</v>
      </c>
      <c r="G607" s="128" t="e">
        <f>VLOOKUP($C607,登録企業台帳!$A$2:$M$557,19,)</f>
        <v>#REF!</v>
      </c>
      <c r="H607" s="128" t="e">
        <f>IF(VLOOKUP($C607,登録企業台帳!$A$2:$M$557,29,)=0,"",VLOOKUP($C607,登録企業台帳!$A$2:$M$557,29,))</f>
        <v>#REF!</v>
      </c>
      <c r="I607" s="127" t="e">
        <f>IF(VLOOKUP($C607,登録企業台帳!$A$2:$M$557,17,)=0,"",VLOOKUP($C607,登録企業台帳!$A$2:$M$557,17,))</f>
        <v>#REF!</v>
      </c>
    </row>
    <row r="608" spans="1:9" ht="39">
      <c r="A608" s="119">
        <v>605</v>
      </c>
      <c r="B608" s="120" t="e">
        <f>VLOOKUP($C608,登録企業台帳!$A$2:$M$557,14,)</f>
        <v>#REF!</v>
      </c>
      <c r="C608" s="122" t="str">
        <f>登録企業台帳!A539</f>
        <v>笹井社会保険労務士事務所</v>
      </c>
      <c r="D608" s="120" t="str">
        <f>VLOOKUP($C608,登録企業台帳!$A$2:$M$557,4,)</f>
        <v>708-0022</v>
      </c>
      <c r="E608" s="120" t="e">
        <f>VLOOKUP($C608,登録企業台帳!$A$2:$M$557,18,)</f>
        <v>#REF!</v>
      </c>
      <c r="F608" s="127" t="e">
        <f>VLOOKUP($C608,登録企業台帳!$A$2:$M$557,15,)</f>
        <v>#REF!</v>
      </c>
      <c r="G608" s="128" t="e">
        <f>VLOOKUP($C608,登録企業台帳!$A$2:$M$557,19,)</f>
        <v>#REF!</v>
      </c>
      <c r="H608" s="128" t="e">
        <f>IF(VLOOKUP($C608,登録企業台帳!$A$2:$M$557,29,)=0,"",VLOOKUP($C608,登録企業台帳!$A$2:$M$557,29,))</f>
        <v>#REF!</v>
      </c>
      <c r="I608" s="127" t="e">
        <f>IF(VLOOKUP($C608,登録企業台帳!$A$2:$M$557,17,)=0,"",VLOOKUP($C608,登録企業台帳!$A$2:$M$557,17,))</f>
        <v>#REF!</v>
      </c>
    </row>
    <row r="609" spans="1:9" ht="39">
      <c r="A609" s="119">
        <v>605</v>
      </c>
      <c r="B609" s="120" t="e">
        <f>VLOOKUP($C609,登録企業台帳!$A$2:$M$557,14,)</f>
        <v>#REF!</v>
      </c>
      <c r="C609" s="122" t="str">
        <f>登録企業台帳!A540</f>
        <v>医療法人　エムアンドエム</v>
      </c>
      <c r="D609" s="120" t="str">
        <f>VLOOKUP($C609,登録企業台帳!$A$2:$M$557,4,)</f>
        <v>710-8560</v>
      </c>
      <c r="E609" s="120" t="e">
        <f>VLOOKUP($C609,登録企業台帳!$A$2:$M$557,18,)</f>
        <v>#REF!</v>
      </c>
      <c r="F609" s="127" t="e">
        <f>VLOOKUP($C609,登録企業台帳!$A$2:$M$557,15,)</f>
        <v>#REF!</v>
      </c>
      <c r="G609" s="128" t="e">
        <f>VLOOKUP($C609,登録企業台帳!$A$2:$M$557,19,)</f>
        <v>#REF!</v>
      </c>
      <c r="H609" s="128" t="e">
        <f>IF(VLOOKUP($C609,登録企業台帳!$A$2:$M$557,29,)=0,"",VLOOKUP($C609,登録企業台帳!$A$2:$M$557,29,))</f>
        <v>#REF!</v>
      </c>
      <c r="I609" s="127" t="e">
        <f>IF(VLOOKUP($C609,登録企業台帳!$A$2:$M$557,17,)=0,"",VLOOKUP($C609,登録企業台帳!$A$2:$M$557,17,))</f>
        <v>#REF!</v>
      </c>
    </row>
    <row r="610" spans="1:9" ht="39">
      <c r="A610" s="119">
        <v>605</v>
      </c>
      <c r="B610" s="120" t="e">
        <f>VLOOKUP($C610,登録企業台帳!$A$2:$M$557,14,)</f>
        <v>#REF!</v>
      </c>
      <c r="C610" s="122" t="str">
        <f>登録企業台帳!A541</f>
        <v>医療法人　ティーアンドワイ</v>
      </c>
      <c r="D610" s="120" t="str">
        <f>VLOOKUP($C610,登録企業台帳!$A$2:$M$557,4,)</f>
        <v>719-1162</v>
      </c>
      <c r="E610" s="120" t="e">
        <f>VLOOKUP($C610,登録企業台帳!$A$2:$M$557,18,)</f>
        <v>#REF!</v>
      </c>
      <c r="F610" s="127" t="e">
        <f>VLOOKUP($C610,登録企業台帳!$A$2:$M$557,15,)</f>
        <v>#REF!</v>
      </c>
      <c r="G610" s="128" t="e">
        <f>VLOOKUP($C610,登録企業台帳!$A$2:$M$557,19,)</f>
        <v>#REF!</v>
      </c>
      <c r="H610" s="128" t="e">
        <f>IF(VLOOKUP($C610,登録企業台帳!$A$2:$M$557,29,)=0,"",VLOOKUP($C610,登録企業台帳!$A$2:$M$557,29,))</f>
        <v>#REF!</v>
      </c>
      <c r="I610" s="127" t="e">
        <f>IF(VLOOKUP($C610,登録企業台帳!$A$2:$M$557,17,)=0,"",VLOOKUP($C610,登録企業台帳!$A$2:$M$557,17,))</f>
        <v>#REF!</v>
      </c>
    </row>
    <row r="611" spans="1:9" ht="39">
      <c r="A611" s="119">
        <v>605</v>
      </c>
      <c r="B611" s="120" t="e">
        <f>VLOOKUP($C611,登録企業台帳!$A$2:$M$557,14,)</f>
        <v>#REF!</v>
      </c>
      <c r="C611" s="122" t="str">
        <f>登録企業台帳!A543</f>
        <v>有限会社　赤松薬局</v>
      </c>
      <c r="D611" s="120" t="str">
        <f>VLOOKUP($C611,登録企業台帳!$A$2:$M$557,4,)</f>
        <v>703-8278</v>
      </c>
      <c r="E611" s="120" t="e">
        <f>VLOOKUP($C611,登録企業台帳!$A$2:$M$557,18,)</f>
        <v>#REF!</v>
      </c>
      <c r="F611" s="127" t="e">
        <f>VLOOKUP($C611,登録企業台帳!$A$2:$M$557,15,)</f>
        <v>#REF!</v>
      </c>
      <c r="G611" s="128" t="e">
        <f>VLOOKUP($C611,登録企業台帳!$A$2:$M$557,19,)</f>
        <v>#REF!</v>
      </c>
      <c r="H611" s="128" t="e">
        <f>IF(VLOOKUP($C611,登録企業台帳!$A$2:$M$557,29,)=0,"",VLOOKUP($C611,登録企業台帳!$A$2:$M$557,29,))</f>
        <v>#REF!</v>
      </c>
      <c r="I611" s="127" t="e">
        <f>IF(VLOOKUP($C611,登録企業台帳!$A$2:$M$557,17,)=0,"",VLOOKUP($C611,登録企業台帳!$A$2:$M$557,17,))</f>
        <v>#REF!</v>
      </c>
    </row>
    <row r="612" spans="1:9">
      <c r="A612" s="119">
        <v>605</v>
      </c>
      <c r="B612" s="120" t="e">
        <f>VLOOKUP($C612,登録企業台帳!$A$2:$M$557,14,)</f>
        <v>#REF!</v>
      </c>
      <c r="C612" s="122" t="e">
        <f>登録企業台帳!#REF!</f>
        <v>#REF!</v>
      </c>
      <c r="D612" s="120" t="e">
        <f>VLOOKUP($C612,登録企業台帳!$A$2:$M$557,4,)</f>
        <v>#REF!</v>
      </c>
      <c r="E612" s="120" t="e">
        <f>VLOOKUP($C612,登録企業台帳!$A$2:$M$557,18,)</f>
        <v>#REF!</v>
      </c>
      <c r="F612" s="127" t="e">
        <f>VLOOKUP($C612,登録企業台帳!$A$2:$M$557,15,)</f>
        <v>#REF!</v>
      </c>
      <c r="G612" s="128" t="e">
        <f>VLOOKUP($C612,登録企業台帳!$A$2:$M$557,19,)</f>
        <v>#REF!</v>
      </c>
      <c r="H612" s="128" t="e">
        <f>IF(VLOOKUP($C612,登録企業台帳!$A$2:$M$557,29,)=0,"",VLOOKUP($C612,登録企業台帳!$A$2:$M$557,29,))</f>
        <v>#REF!</v>
      </c>
      <c r="I612" s="127" t="e">
        <f>IF(VLOOKUP($C612,登録企業台帳!$A$2:$M$557,17,)=0,"",VLOOKUP($C612,登録企業台帳!$A$2:$M$557,17,))</f>
        <v>#REF!</v>
      </c>
    </row>
    <row r="613" spans="1:9">
      <c r="A613" s="119">
        <v>605</v>
      </c>
      <c r="B613" s="120" t="e">
        <f>VLOOKUP($C613,登録企業台帳!$A$2:$M$557,14,)</f>
        <v>#REF!</v>
      </c>
      <c r="C613" s="122" t="e">
        <f>登録企業台帳!#REF!</f>
        <v>#REF!</v>
      </c>
      <c r="D613" s="120" t="e">
        <f>VLOOKUP($C613,登録企業台帳!$A$2:$M$557,4,)</f>
        <v>#REF!</v>
      </c>
      <c r="E613" s="120" t="e">
        <f>VLOOKUP($C613,登録企業台帳!$A$2:$M$557,18,)</f>
        <v>#REF!</v>
      </c>
      <c r="F613" s="127" t="e">
        <f>VLOOKUP($C613,登録企業台帳!$A$2:$M$557,15,)</f>
        <v>#REF!</v>
      </c>
      <c r="G613" s="128" t="e">
        <f>VLOOKUP($C613,登録企業台帳!$A$2:$M$557,19,)</f>
        <v>#REF!</v>
      </c>
      <c r="H613" s="128" t="e">
        <f>IF(VLOOKUP($C613,登録企業台帳!$A$2:$M$557,29,)=0,"",VLOOKUP($C613,登録企業台帳!$A$2:$M$557,29,))</f>
        <v>#REF!</v>
      </c>
      <c r="I613" s="127" t="e">
        <f>IF(VLOOKUP($C613,登録企業台帳!$A$2:$M$557,17,)=0,"",VLOOKUP($C613,登録企業台帳!$A$2:$M$557,17,))</f>
        <v>#REF!</v>
      </c>
    </row>
    <row r="614" spans="1:9" ht="26">
      <c r="A614" s="119">
        <v>605</v>
      </c>
      <c r="B614" s="120" t="e">
        <f>VLOOKUP($C614,登録企業台帳!$A$2:$M$557,14,)</f>
        <v>#N/A</v>
      </c>
      <c r="C614" s="122" t="str">
        <f>登録企業台帳!A558</f>
        <v>加茂観光バス有限会社</v>
      </c>
      <c r="D614" s="120" t="e">
        <f>VLOOKUP($C614,登録企業台帳!$A$2:$M$557,4,)</f>
        <v>#N/A</v>
      </c>
      <c r="E614" s="120" t="e">
        <f>VLOOKUP($C614,登録企業台帳!$A$2:$M$557,18,)</f>
        <v>#N/A</v>
      </c>
      <c r="F614" s="127" t="e">
        <f>VLOOKUP($C614,登録企業台帳!$A$2:$M$557,15,)</f>
        <v>#N/A</v>
      </c>
      <c r="G614" s="128" t="e">
        <f>VLOOKUP($C614,登録企業台帳!$A$2:$M$557,19,)</f>
        <v>#N/A</v>
      </c>
      <c r="H614" s="128" t="e">
        <f>IF(VLOOKUP($C614,登録企業台帳!$A$2:$M$557,29,)=0,"",VLOOKUP($C614,登録企業台帳!$A$2:$M$557,29,))</f>
        <v>#N/A</v>
      </c>
      <c r="I614" s="127" t="e">
        <f>IF(VLOOKUP($C614,登録企業台帳!$A$2:$M$557,17,)=0,"",VLOOKUP($C614,登録企業台帳!$A$2:$M$557,17,))</f>
        <v>#N/A</v>
      </c>
    </row>
  </sheetData>
  <sortState ref="A2:I561">
    <sortCondition ref="A2:A561"/>
  </sortState>
  <phoneticPr fontId="17"/>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1"/>
  <headerFooter>
    <oddHeader>&amp;L&amp;12「おかやま子育て応援宣言企業」登録状況（平成27年11月11日現在）&amp;R&amp;P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登録企業台帳</vt:lpstr>
      <vt:lpstr>アドバンス企業台帳</vt:lpstr>
      <vt:lpstr>登録状況 (2)</vt:lpstr>
      <vt:lpstr>HP掲載用</vt:lpstr>
      <vt:lpstr>HP掲載用!Print_Area</vt:lpstr>
      <vt:lpstr>アドバンス企業台帳!Print_Area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Windows ユーザー</cp:lastModifiedBy>
  <cp:lastPrinted>2024-09-24T05:04:49Z</cp:lastPrinted>
  <dcterms:created xsi:type="dcterms:W3CDTF">2008-09-02T01:24:26Z</dcterms:created>
  <dcterms:modified xsi:type="dcterms:W3CDTF">2025-03-28T13:08:26Z</dcterms:modified>
</cp:coreProperties>
</file>