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3 看護・試験班\305院内保育運営事業補助金\R6\05 R6 交付決定（院内保育）\【各医療機関あてメール】R6 交付決定、実績・請求書等提出依頼（院内保育）\R6 HP（交付決定・院内保育）\"/>
    </mc:Choice>
  </mc:AlternateContent>
  <bookViews>
    <workbookView xWindow="3270" yWindow="0" windowWidth="19290" windowHeight="7740" tabRatio="871" firstSheet="7" activeTab="13"/>
  </bookViews>
  <sheets>
    <sheet name="実績27-9" sheetId="1" r:id="rId1"/>
    <sheet name="実績27-10" sheetId="34" r:id="rId2"/>
    <sheet name="実績27-11" sheetId="35" r:id="rId3"/>
    <sheet name="実績27-12" sheetId="36" r:id="rId4"/>
    <sheet name="実績27-13" sheetId="37" r:id="rId5"/>
    <sheet name="実績27-14" sheetId="49" r:id="rId6"/>
    <sheet name="実績27-16" sheetId="38" r:id="rId7"/>
    <sheet name="【記載例】実績27-9" sheetId="40" r:id="rId8"/>
    <sheet name="【記載例】実績27-10" sheetId="41" r:id="rId9"/>
    <sheet name="【記載例】実績27-11" sheetId="42" r:id="rId10"/>
    <sheet name="【記載例】実績27-12" sheetId="43" r:id="rId11"/>
    <sheet name="【記載例】実績27-13" sheetId="44" r:id="rId12"/>
    <sheet name="【記載例】実績27-14" sheetId="48" r:id="rId13"/>
    <sheet name="【記載例】実績27-16" sheetId="46" r:id="rId14"/>
  </sheets>
  <externalReferences>
    <externalReference r:id="rId15"/>
  </externalReferences>
  <definedNames>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7"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7" hidden="1">#REF!</definedName>
    <definedName name="_Key2" localSheetId="2"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7"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ddddd" localSheetId="13" hidden="1">#REF!</definedName>
    <definedName name="ddddd" hidden="1">#REF!</definedName>
    <definedName name="fffff" localSheetId="11" hidden="1">#REF!</definedName>
    <definedName name="fffff" localSheetId="13" hidden="1">#REF!</definedName>
    <definedName name="fffff" hidden="1">#REF!</definedName>
    <definedName name="fffffffff" hidden="1">#REF!</definedName>
    <definedName name="iiii" hidden="1">#REF!</definedName>
    <definedName name="kkk" localSheetId="10" hidden="1">#REF!</definedName>
    <definedName name="kkk" localSheetId="11" hidden="1">#REF!</definedName>
    <definedName name="kkk" localSheetId="13" hidden="1">#REF!</definedName>
    <definedName name="kkk" hidden="1">#REF!</definedName>
    <definedName name="llll" localSheetId="9" hidden="1">#REF!</definedName>
    <definedName name="llll" localSheetId="10" hidden="1">#REF!</definedName>
    <definedName name="llll" localSheetId="11" hidden="1">#REF!</definedName>
    <definedName name="llll" localSheetId="13" hidden="1">#REF!</definedName>
    <definedName name="llll" hidden="1">#REF!</definedName>
    <definedName name="lllllll" hidden="1">#REF!</definedName>
    <definedName name="ｐｐｐｐ" localSheetId="12" hidden="1">#REF!</definedName>
    <definedName name="ｐｐｐｐ" hidden="1">#REF!</definedName>
    <definedName name="_xlnm.Print_Area" localSheetId="8">'【記載例】実績27-10'!$A$1:$AB$36</definedName>
    <definedName name="_xlnm.Print_Area" localSheetId="9">'【記載例】実績27-11'!$A$1:$V$33</definedName>
    <definedName name="_xlnm.Print_Area" localSheetId="10">'【記載例】実績27-12'!$A$1:$AW$54</definedName>
    <definedName name="_xlnm.Print_Area" localSheetId="12">'【記載例】実績27-14'!$A$1:$K$290</definedName>
    <definedName name="_xlnm.Print_Area" localSheetId="13">'【記載例】実績27-16'!$A$1:$O$49</definedName>
    <definedName name="_xlnm.Print_Area" localSheetId="7">'【記載例】実績27-9'!$A$1:$AB$25</definedName>
    <definedName name="_xlnm.Print_Area" localSheetId="1">'実績27-10'!$A$1:$AB$36</definedName>
    <definedName name="_xlnm.Print_Area" localSheetId="2">'実績27-11'!$A$1:$V$33</definedName>
    <definedName name="_xlnm.Print_Area" localSheetId="3">'実績27-12'!$A$1:$AW$54</definedName>
    <definedName name="_xlnm.Print_Area" localSheetId="5">'実績27-14'!$A$1:$K$290</definedName>
    <definedName name="_xlnm.Print_Area" localSheetId="6">'実績27-16'!$A$1:$O$49</definedName>
    <definedName name="_xlnm.Print_Area" localSheetId="0">'実績27-9'!$A$1:$AB$25</definedName>
    <definedName name="_xlnm.Print_Titles" localSheetId="12">'【記載例】実績27-14'!$2:$7</definedName>
    <definedName name="_xlnm.Print_Titles" localSheetId="5">'実績27-14'!$2:$7</definedName>
    <definedName name="ｑｑｑｑｑ" localSheetId="5" hidden="1">#REF!</definedName>
    <definedName name="ｑｑｑｑｑ" hidden="1">#REF!</definedName>
    <definedName name="sss" localSheetId="13" hidden="1">#REF!</definedName>
    <definedName name="sss" hidden="1">#REF!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48" l="1"/>
  <c r="J278" i="49"/>
  <c r="K278" i="49" s="1"/>
  <c r="I278" i="49"/>
  <c r="H278" i="49"/>
  <c r="G278" i="49"/>
  <c r="J277" i="49"/>
  <c r="K277" i="49" s="1"/>
  <c r="I277" i="49"/>
  <c r="H277" i="49"/>
  <c r="G277" i="49"/>
  <c r="J276" i="49"/>
  <c r="I276" i="49"/>
  <c r="H276" i="49"/>
  <c r="K276" i="49" s="1"/>
  <c r="G276" i="49"/>
  <c r="J275" i="49"/>
  <c r="I275" i="49"/>
  <c r="H275" i="49"/>
  <c r="K275" i="49" s="1"/>
  <c r="G275" i="49"/>
  <c r="J274" i="49"/>
  <c r="I274" i="49"/>
  <c r="H274" i="49"/>
  <c r="G274" i="49"/>
  <c r="K274" i="49" s="1"/>
  <c r="J273" i="49"/>
  <c r="I273" i="49"/>
  <c r="H273" i="49"/>
  <c r="G273" i="49"/>
  <c r="K273" i="49" s="1"/>
  <c r="K272" i="49"/>
  <c r="J272" i="49"/>
  <c r="I272" i="49"/>
  <c r="H272" i="49"/>
  <c r="G272" i="49"/>
  <c r="J271" i="49"/>
  <c r="I271" i="49"/>
  <c r="K271" i="49" s="1"/>
  <c r="H271" i="49"/>
  <c r="G271" i="49"/>
  <c r="J270" i="49"/>
  <c r="I270" i="49"/>
  <c r="I264" i="49" s="1"/>
  <c r="H270" i="49"/>
  <c r="G270" i="49"/>
  <c r="J269" i="49"/>
  <c r="I269" i="49"/>
  <c r="H269" i="49"/>
  <c r="G269" i="49"/>
  <c r="K269" i="49" s="1"/>
  <c r="J268" i="49"/>
  <c r="I268" i="49"/>
  <c r="H268" i="49"/>
  <c r="H264" i="49" s="1"/>
  <c r="G268" i="49"/>
  <c r="K268" i="49" s="1"/>
  <c r="J267" i="49"/>
  <c r="I267" i="49"/>
  <c r="H267" i="49"/>
  <c r="G267" i="49"/>
  <c r="K267" i="49" s="1"/>
  <c r="J266" i="49"/>
  <c r="K266" i="49" s="1"/>
  <c r="I266" i="49"/>
  <c r="H266" i="49"/>
  <c r="G266" i="49"/>
  <c r="J265" i="49"/>
  <c r="J264" i="49" s="1"/>
  <c r="I265" i="49"/>
  <c r="H265" i="49"/>
  <c r="G265" i="49"/>
  <c r="G264" i="49" s="1"/>
  <c r="J263" i="49"/>
  <c r="I263" i="49"/>
  <c r="I280" i="49" s="1"/>
  <c r="H263" i="49"/>
  <c r="G263" i="49"/>
  <c r="J262" i="49"/>
  <c r="I262" i="49"/>
  <c r="H262" i="49"/>
  <c r="G262" i="49"/>
  <c r="K262" i="49" s="1"/>
  <c r="F260" i="49"/>
  <c r="I279" i="49" s="1"/>
  <c r="J258" i="49"/>
  <c r="J240" i="49" s="1"/>
  <c r="I258" i="49"/>
  <c r="H258" i="49"/>
  <c r="G258" i="49"/>
  <c r="K258" i="49" s="1"/>
  <c r="K257" i="49"/>
  <c r="K256" i="49"/>
  <c r="K255" i="49"/>
  <c r="K254" i="49"/>
  <c r="K253" i="49"/>
  <c r="K252" i="49"/>
  <c r="K251" i="49"/>
  <c r="K250" i="49"/>
  <c r="K249" i="49"/>
  <c r="K248" i="49"/>
  <c r="K247" i="49"/>
  <c r="K246" i="49"/>
  <c r="K245" i="49"/>
  <c r="K244" i="49"/>
  <c r="J243" i="49"/>
  <c r="J259" i="49" s="1"/>
  <c r="I243" i="49"/>
  <c r="I259" i="49" s="1"/>
  <c r="H243" i="49"/>
  <c r="H259" i="49" s="1"/>
  <c r="G243" i="49"/>
  <c r="K243" i="49" s="1"/>
  <c r="K242" i="49"/>
  <c r="K241" i="49"/>
  <c r="K259" i="49" s="1"/>
  <c r="I240" i="49"/>
  <c r="H240" i="49"/>
  <c r="G240" i="49"/>
  <c r="K240" i="49" s="1"/>
  <c r="J237" i="49"/>
  <c r="J219" i="49" s="1"/>
  <c r="I237" i="49"/>
  <c r="H237" i="49"/>
  <c r="G237" i="49"/>
  <c r="K237" i="49" s="1"/>
  <c r="K236" i="49"/>
  <c r="K235" i="49"/>
  <c r="K234" i="49"/>
  <c r="K233" i="49"/>
  <c r="K232" i="49"/>
  <c r="K231" i="49"/>
  <c r="K230" i="49"/>
  <c r="K229" i="49"/>
  <c r="K228" i="49"/>
  <c r="K227" i="49"/>
  <c r="K226" i="49"/>
  <c r="K225" i="49"/>
  <c r="K224" i="49"/>
  <c r="K223" i="49"/>
  <c r="J222" i="49"/>
  <c r="J238" i="49" s="1"/>
  <c r="I222" i="49"/>
  <c r="I238" i="49" s="1"/>
  <c r="H222" i="49"/>
  <c r="H238" i="49" s="1"/>
  <c r="G222" i="49"/>
  <c r="K222" i="49" s="1"/>
  <c r="K221" i="49"/>
  <c r="K220" i="49"/>
  <c r="I219" i="49"/>
  <c r="H219" i="49"/>
  <c r="G219" i="49"/>
  <c r="K219" i="49" s="1"/>
  <c r="J216" i="49"/>
  <c r="J198" i="49" s="1"/>
  <c r="I216" i="49"/>
  <c r="H216" i="49"/>
  <c r="G216" i="49"/>
  <c r="K216" i="49" s="1"/>
  <c r="K215" i="49"/>
  <c r="K214" i="49"/>
  <c r="K213" i="49"/>
  <c r="K212" i="49"/>
  <c r="K211" i="49"/>
  <c r="K210" i="49"/>
  <c r="K209" i="49"/>
  <c r="K208" i="49"/>
  <c r="K207" i="49"/>
  <c r="K206" i="49"/>
  <c r="K205" i="49"/>
  <c r="K204" i="49"/>
  <c r="K203" i="49"/>
  <c r="K202" i="49"/>
  <c r="J201" i="49"/>
  <c r="J217" i="49" s="1"/>
  <c r="I201" i="49"/>
  <c r="I217" i="49" s="1"/>
  <c r="H201" i="49"/>
  <c r="H217" i="49" s="1"/>
  <c r="G201" i="49"/>
  <c r="K201" i="49" s="1"/>
  <c r="K200" i="49"/>
  <c r="K199" i="49"/>
  <c r="K217" i="49" s="1"/>
  <c r="I198" i="49"/>
  <c r="H198" i="49"/>
  <c r="G198" i="49"/>
  <c r="K198" i="49" s="1"/>
  <c r="J195" i="49"/>
  <c r="J177" i="49" s="1"/>
  <c r="I195" i="49"/>
  <c r="H195" i="49"/>
  <c r="G195" i="49"/>
  <c r="K195" i="49" s="1"/>
  <c r="K194" i="49"/>
  <c r="K193" i="49"/>
  <c r="K192" i="49"/>
  <c r="K191" i="49"/>
  <c r="K190" i="49"/>
  <c r="K189" i="49"/>
  <c r="K188" i="49"/>
  <c r="K187" i="49"/>
  <c r="K186" i="49"/>
  <c r="K185" i="49"/>
  <c r="K184" i="49"/>
  <c r="K183" i="49"/>
  <c r="K182" i="49"/>
  <c r="K181" i="49"/>
  <c r="J180" i="49"/>
  <c r="J196" i="49" s="1"/>
  <c r="I180" i="49"/>
  <c r="I196" i="49" s="1"/>
  <c r="H180" i="49"/>
  <c r="H196" i="49" s="1"/>
  <c r="G180" i="49"/>
  <c r="K180" i="49" s="1"/>
  <c r="K179" i="49"/>
  <c r="K178" i="49"/>
  <c r="I177" i="49"/>
  <c r="H177" i="49"/>
  <c r="G177" i="49"/>
  <c r="K177" i="49" s="1"/>
  <c r="J174" i="49"/>
  <c r="J156" i="49" s="1"/>
  <c r="I174" i="49"/>
  <c r="H174" i="49"/>
  <c r="G174" i="49"/>
  <c r="K174" i="49" s="1"/>
  <c r="K173" i="49"/>
  <c r="K172" i="49"/>
  <c r="K171" i="49"/>
  <c r="K170" i="49"/>
  <c r="K169" i="49"/>
  <c r="K168" i="49"/>
  <c r="K167" i="49"/>
  <c r="K166" i="49"/>
  <c r="K165" i="49"/>
  <c r="K164" i="49"/>
  <c r="K163" i="49"/>
  <c r="K162" i="49"/>
  <c r="K161" i="49"/>
  <c r="K160" i="49"/>
  <c r="J159" i="49"/>
  <c r="J175" i="49" s="1"/>
  <c r="I159" i="49"/>
  <c r="I175" i="49" s="1"/>
  <c r="H159" i="49"/>
  <c r="H175" i="49" s="1"/>
  <c r="G159" i="49"/>
  <c r="K159" i="49" s="1"/>
  <c r="K158" i="49"/>
  <c r="K157" i="49"/>
  <c r="K175" i="49" s="1"/>
  <c r="I156" i="49"/>
  <c r="H156" i="49"/>
  <c r="G156" i="49"/>
  <c r="K156" i="49" s="1"/>
  <c r="I154" i="49"/>
  <c r="J153" i="49"/>
  <c r="J135" i="49" s="1"/>
  <c r="I153" i="49"/>
  <c r="H153" i="49"/>
  <c r="G153" i="49"/>
  <c r="K153" i="49" s="1"/>
  <c r="K152" i="49"/>
  <c r="K151" i="49"/>
  <c r="K150" i="49"/>
  <c r="K149" i="49"/>
  <c r="K148" i="49"/>
  <c r="K147" i="49"/>
  <c r="K146" i="49"/>
  <c r="K145" i="49"/>
  <c r="K144" i="49"/>
  <c r="K143" i="49"/>
  <c r="K142" i="49"/>
  <c r="K141" i="49"/>
  <c r="K140" i="49"/>
  <c r="K139" i="49"/>
  <c r="J138" i="49"/>
  <c r="J154" i="49" s="1"/>
  <c r="I138" i="49"/>
  <c r="H138" i="49"/>
  <c r="H154" i="49" s="1"/>
  <c r="G138" i="49"/>
  <c r="K138" i="49" s="1"/>
  <c r="K137" i="49"/>
  <c r="K136" i="49"/>
  <c r="K154" i="49" s="1"/>
  <c r="I135" i="49"/>
  <c r="H135" i="49"/>
  <c r="G135" i="49"/>
  <c r="K135" i="49" s="1"/>
  <c r="J132" i="49"/>
  <c r="J114" i="49" s="1"/>
  <c r="I132" i="49"/>
  <c r="H132" i="49"/>
  <c r="G132" i="49"/>
  <c r="K132" i="49" s="1"/>
  <c r="K131" i="49"/>
  <c r="K130" i="49"/>
  <c r="K129" i="49"/>
  <c r="K128" i="49"/>
  <c r="K127" i="49"/>
  <c r="K126" i="49"/>
  <c r="K125" i="49"/>
  <c r="K124" i="49"/>
  <c r="K123" i="49"/>
  <c r="K122" i="49"/>
  <c r="K121" i="49"/>
  <c r="K120" i="49"/>
  <c r="K119" i="49"/>
  <c r="K118" i="49"/>
  <c r="J117" i="49"/>
  <c r="J133" i="49" s="1"/>
  <c r="I117" i="49"/>
  <c r="I133" i="49" s="1"/>
  <c r="H117" i="49"/>
  <c r="H133" i="49" s="1"/>
  <c r="G117" i="49"/>
  <c r="K117" i="49" s="1"/>
  <c r="K116" i="49"/>
  <c r="K115" i="49"/>
  <c r="K133" i="49" s="1"/>
  <c r="I114" i="49"/>
  <c r="H114" i="49"/>
  <c r="G114" i="49"/>
  <c r="K114" i="49" s="1"/>
  <c r="J111" i="49"/>
  <c r="J93" i="49" s="1"/>
  <c r="I111" i="49"/>
  <c r="H111" i="49"/>
  <c r="G111" i="49"/>
  <c r="K111" i="49" s="1"/>
  <c r="K110" i="49"/>
  <c r="K109" i="49"/>
  <c r="K108" i="49"/>
  <c r="K107" i="49"/>
  <c r="K106" i="49"/>
  <c r="K105" i="49"/>
  <c r="K104" i="49"/>
  <c r="K103" i="49"/>
  <c r="K102" i="49"/>
  <c r="K101" i="49"/>
  <c r="K100" i="49"/>
  <c r="K99" i="49"/>
  <c r="K98" i="49"/>
  <c r="K97" i="49"/>
  <c r="J96" i="49"/>
  <c r="J112" i="49" s="1"/>
  <c r="I96" i="49"/>
  <c r="I112" i="49" s="1"/>
  <c r="H96" i="49"/>
  <c r="H112" i="49" s="1"/>
  <c r="G96" i="49"/>
  <c r="K96" i="49" s="1"/>
  <c r="K95" i="49"/>
  <c r="K94" i="49"/>
  <c r="K112" i="49" s="1"/>
  <c r="I93" i="49"/>
  <c r="H93" i="49"/>
  <c r="G93" i="49"/>
  <c r="K93" i="49" s="1"/>
  <c r="J90" i="49"/>
  <c r="J72" i="49" s="1"/>
  <c r="I90" i="49"/>
  <c r="H90" i="49"/>
  <c r="G90" i="49"/>
  <c r="K90" i="49" s="1"/>
  <c r="K89" i="49"/>
  <c r="K88" i="49"/>
  <c r="K87" i="49"/>
  <c r="K86" i="49"/>
  <c r="K85" i="49"/>
  <c r="K84" i="49"/>
  <c r="K83" i="49"/>
  <c r="K82" i="49"/>
  <c r="K81" i="49"/>
  <c r="K80" i="49"/>
  <c r="K79" i="49"/>
  <c r="K78" i="49"/>
  <c r="K77" i="49"/>
  <c r="K76" i="49"/>
  <c r="J75" i="49"/>
  <c r="J91" i="49" s="1"/>
  <c r="I75" i="49"/>
  <c r="I91" i="49" s="1"/>
  <c r="H75" i="49"/>
  <c r="H91" i="49" s="1"/>
  <c r="G75" i="49"/>
  <c r="K75" i="49" s="1"/>
  <c r="K74" i="49"/>
  <c r="K73" i="49"/>
  <c r="K91" i="49" s="1"/>
  <c r="I72" i="49"/>
  <c r="H72" i="49"/>
  <c r="G72" i="49"/>
  <c r="K72" i="49" s="1"/>
  <c r="J69" i="49"/>
  <c r="J51" i="49" s="1"/>
  <c r="I69" i="49"/>
  <c r="H69" i="49"/>
  <c r="G69" i="49"/>
  <c r="K69" i="49" s="1"/>
  <c r="K68" i="49"/>
  <c r="K67" i="49"/>
  <c r="K66" i="49"/>
  <c r="K65" i="49"/>
  <c r="K64" i="49"/>
  <c r="K63" i="49"/>
  <c r="K62" i="49"/>
  <c r="K61" i="49"/>
  <c r="K60" i="49"/>
  <c r="K59" i="49"/>
  <c r="K58" i="49"/>
  <c r="K57" i="49"/>
  <c r="K56" i="49"/>
  <c r="K55" i="49"/>
  <c r="J54" i="49"/>
  <c r="J70" i="49" s="1"/>
  <c r="I54" i="49"/>
  <c r="I70" i="49" s="1"/>
  <c r="H54" i="49"/>
  <c r="H70" i="49" s="1"/>
  <c r="G54" i="49"/>
  <c r="K54" i="49" s="1"/>
  <c r="K53" i="49"/>
  <c r="K52" i="49"/>
  <c r="K70" i="49" s="1"/>
  <c r="I51" i="49"/>
  <c r="H51" i="49"/>
  <c r="G51" i="49"/>
  <c r="K51" i="49" s="1"/>
  <c r="J48" i="49"/>
  <c r="J30" i="49" s="1"/>
  <c r="I48" i="49"/>
  <c r="H48" i="49"/>
  <c r="G48" i="49"/>
  <c r="K48" i="49" s="1"/>
  <c r="K47" i="49"/>
  <c r="K46" i="49"/>
  <c r="K45" i="49"/>
  <c r="K44" i="49"/>
  <c r="K43" i="49"/>
  <c r="K42" i="49"/>
  <c r="K41" i="49"/>
  <c r="K40" i="49"/>
  <c r="K39" i="49"/>
  <c r="K38" i="49"/>
  <c r="K37" i="49"/>
  <c r="K36" i="49"/>
  <c r="K35" i="49"/>
  <c r="K34" i="49"/>
  <c r="J33" i="49"/>
  <c r="J49" i="49" s="1"/>
  <c r="I33" i="49"/>
  <c r="I49" i="49" s="1"/>
  <c r="H33" i="49"/>
  <c r="H49" i="49" s="1"/>
  <c r="G33" i="49"/>
  <c r="K33" i="49" s="1"/>
  <c r="K32" i="49"/>
  <c r="K31" i="49"/>
  <c r="K49" i="49" s="1"/>
  <c r="I30" i="49"/>
  <c r="H30" i="49"/>
  <c r="G30" i="49"/>
  <c r="K30" i="49" s="1"/>
  <c r="J27" i="49"/>
  <c r="J9" i="49" s="1"/>
  <c r="I27" i="49"/>
  <c r="H27" i="49"/>
  <c r="G27" i="49"/>
  <c r="K27" i="49" s="1"/>
  <c r="K26" i="49"/>
  <c r="K25" i="49"/>
  <c r="K24" i="49"/>
  <c r="K23" i="49"/>
  <c r="K22" i="49"/>
  <c r="K21" i="49"/>
  <c r="K20" i="49"/>
  <c r="K19" i="49"/>
  <c r="K18" i="49"/>
  <c r="K17" i="49"/>
  <c r="K16" i="49"/>
  <c r="K15" i="49"/>
  <c r="K14" i="49"/>
  <c r="K13" i="49"/>
  <c r="J12" i="49"/>
  <c r="J28" i="49" s="1"/>
  <c r="I12" i="49"/>
  <c r="I28" i="49" s="1"/>
  <c r="H12" i="49"/>
  <c r="H28" i="49" s="1"/>
  <c r="G12" i="49"/>
  <c r="K12" i="49" s="1"/>
  <c r="K11" i="49"/>
  <c r="K10" i="49"/>
  <c r="K28" i="49" s="1"/>
  <c r="I9" i="49"/>
  <c r="I286" i="49" s="1"/>
  <c r="H9" i="49"/>
  <c r="H286" i="49" s="1"/>
  <c r="G9" i="49"/>
  <c r="G286" i="49" s="1"/>
  <c r="E4" i="49"/>
  <c r="K238" i="49" l="1"/>
  <c r="K264" i="49"/>
  <c r="G280" i="49"/>
  <c r="J286" i="49"/>
  <c r="K280" i="49"/>
  <c r="K196" i="49"/>
  <c r="I261" i="49"/>
  <c r="K265" i="49"/>
  <c r="K263" i="49"/>
  <c r="J280" i="49"/>
  <c r="H280" i="49"/>
  <c r="K270" i="49"/>
  <c r="K9" i="49"/>
  <c r="K286" i="49" s="1"/>
  <c r="K287" i="49" s="1"/>
  <c r="K289" i="49" s="1"/>
  <c r="G91" i="49"/>
  <c r="G112" i="49"/>
  <c r="G154" i="49"/>
  <c r="G196" i="49"/>
  <c r="G217" i="49"/>
  <c r="J279" i="49"/>
  <c r="J261" i="49" s="1"/>
  <c r="G28" i="49"/>
  <c r="G49" i="49"/>
  <c r="G70" i="49"/>
  <c r="G133" i="49"/>
  <c r="G175" i="49"/>
  <c r="G238" i="49"/>
  <c r="G259" i="49"/>
  <c r="G279" i="49"/>
  <c r="H279" i="49"/>
  <c r="H261" i="49" s="1"/>
  <c r="J278" i="48"/>
  <c r="I278" i="48"/>
  <c r="H278" i="48"/>
  <c r="G278" i="48"/>
  <c r="K278" i="48" s="1"/>
  <c r="J277" i="48"/>
  <c r="K277" i="48" s="1"/>
  <c r="I277" i="48"/>
  <c r="H277" i="48"/>
  <c r="G277" i="48"/>
  <c r="J276" i="48"/>
  <c r="I276" i="48"/>
  <c r="H276" i="48"/>
  <c r="G276" i="48"/>
  <c r="K276" i="48" s="1"/>
  <c r="J275" i="48"/>
  <c r="I275" i="48"/>
  <c r="H275" i="48"/>
  <c r="K275" i="48" s="1"/>
  <c r="G275" i="48"/>
  <c r="J274" i="48"/>
  <c r="I274" i="48"/>
  <c r="H274" i="48"/>
  <c r="G274" i="48"/>
  <c r="K274" i="48" s="1"/>
  <c r="J273" i="48"/>
  <c r="I273" i="48"/>
  <c r="H273" i="48"/>
  <c r="G273" i="48"/>
  <c r="K273" i="48" s="1"/>
  <c r="K272" i="48"/>
  <c r="J272" i="48"/>
  <c r="I272" i="48"/>
  <c r="H272" i="48"/>
  <c r="G272" i="48"/>
  <c r="J271" i="48"/>
  <c r="I271" i="48"/>
  <c r="H271" i="48"/>
  <c r="G271" i="48"/>
  <c r="K271" i="48" s="1"/>
  <c r="J270" i="48"/>
  <c r="I270" i="48"/>
  <c r="K270" i="48" s="1"/>
  <c r="H270" i="48"/>
  <c r="G270" i="48"/>
  <c r="J269" i="48"/>
  <c r="I269" i="48"/>
  <c r="H269" i="48"/>
  <c r="G269" i="48"/>
  <c r="K269" i="48" s="1"/>
  <c r="J268" i="48"/>
  <c r="I268" i="48"/>
  <c r="I264" i="48" s="1"/>
  <c r="H268" i="48"/>
  <c r="G268" i="48"/>
  <c r="K268" i="48" s="1"/>
  <c r="J267" i="48"/>
  <c r="I267" i="48"/>
  <c r="H267" i="48"/>
  <c r="G267" i="48"/>
  <c r="K267" i="48" s="1"/>
  <c r="J266" i="48"/>
  <c r="I266" i="48"/>
  <c r="H266" i="48"/>
  <c r="H264" i="48" s="1"/>
  <c r="G266" i="48"/>
  <c r="K266" i="48" s="1"/>
  <c r="J265" i="48"/>
  <c r="J264" i="48" s="1"/>
  <c r="I265" i="48"/>
  <c r="H265" i="48"/>
  <c r="G265" i="48"/>
  <c r="J263" i="48"/>
  <c r="J280" i="48" s="1"/>
  <c r="I263" i="48"/>
  <c r="H263" i="48"/>
  <c r="K263" i="48" s="1"/>
  <c r="G263" i="48"/>
  <c r="J262" i="48"/>
  <c r="I262" i="48"/>
  <c r="H262" i="48"/>
  <c r="G262" i="48"/>
  <c r="K262" i="48" s="1"/>
  <c r="F260" i="48"/>
  <c r="J279" i="48" s="1"/>
  <c r="J258" i="48"/>
  <c r="I258" i="48"/>
  <c r="H258" i="48"/>
  <c r="G258" i="48"/>
  <c r="K258" i="48" s="1"/>
  <c r="K257" i="48"/>
  <c r="K256" i="48"/>
  <c r="K255" i="48"/>
  <c r="K254" i="48"/>
  <c r="K253" i="48"/>
  <c r="K252" i="48"/>
  <c r="K251" i="48"/>
  <c r="K250" i="48"/>
  <c r="K249" i="48"/>
  <c r="K248" i="48"/>
  <c r="K247" i="48"/>
  <c r="K246" i="48"/>
  <c r="K245" i="48"/>
  <c r="K244" i="48"/>
  <c r="J243" i="48"/>
  <c r="J259" i="48" s="1"/>
  <c r="I243" i="48"/>
  <c r="I259" i="48" s="1"/>
  <c r="H243" i="48"/>
  <c r="H259" i="48" s="1"/>
  <c r="G243" i="48"/>
  <c r="K243" i="48" s="1"/>
  <c r="K242" i="48"/>
  <c r="K241" i="48"/>
  <c r="K259" i="48" s="1"/>
  <c r="J240" i="48"/>
  <c r="I240" i="48"/>
  <c r="H240" i="48"/>
  <c r="G240" i="48"/>
  <c r="K240" i="48" s="1"/>
  <c r="J237" i="48"/>
  <c r="I237" i="48"/>
  <c r="H237" i="48"/>
  <c r="G237" i="48"/>
  <c r="K237" i="48" s="1"/>
  <c r="K236" i="48"/>
  <c r="K235" i="48"/>
  <c r="K234" i="48"/>
  <c r="K233" i="48"/>
  <c r="K232" i="48"/>
  <c r="K231" i="48"/>
  <c r="K230" i="48"/>
  <c r="K229" i="48"/>
  <c r="K228" i="48"/>
  <c r="K227" i="48"/>
  <c r="K226" i="48"/>
  <c r="K225" i="48"/>
  <c r="K224" i="48"/>
  <c r="K223" i="48"/>
  <c r="J222" i="48"/>
  <c r="J238" i="48" s="1"/>
  <c r="I222" i="48"/>
  <c r="I238" i="48" s="1"/>
  <c r="H222" i="48"/>
  <c r="H238" i="48" s="1"/>
  <c r="G222" i="48"/>
  <c r="K222" i="48" s="1"/>
  <c r="K221" i="48"/>
  <c r="K220" i="48"/>
  <c r="K238" i="48" s="1"/>
  <c r="J219" i="48"/>
  <c r="I219" i="48"/>
  <c r="H219" i="48"/>
  <c r="G219" i="48"/>
  <c r="K219" i="48" s="1"/>
  <c r="J216" i="48"/>
  <c r="I216" i="48"/>
  <c r="H216" i="48"/>
  <c r="G216" i="48"/>
  <c r="K216" i="48" s="1"/>
  <c r="K215" i="48"/>
  <c r="K214" i="48"/>
  <c r="K213" i="48"/>
  <c r="K212" i="48"/>
  <c r="K211" i="48"/>
  <c r="K210" i="48"/>
  <c r="K209" i="48"/>
  <c r="K208" i="48"/>
  <c r="K207" i="48"/>
  <c r="K206" i="48"/>
  <c r="K205" i="48"/>
  <c r="K204" i="48"/>
  <c r="K203" i="48"/>
  <c r="K202" i="48"/>
  <c r="J201" i="48"/>
  <c r="J217" i="48" s="1"/>
  <c r="I201" i="48"/>
  <c r="I217" i="48" s="1"/>
  <c r="H201" i="48"/>
  <c r="H217" i="48" s="1"/>
  <c r="G201" i="48"/>
  <c r="K201" i="48" s="1"/>
  <c r="K200" i="48"/>
  <c r="K199" i="48"/>
  <c r="K217" i="48" s="1"/>
  <c r="J198" i="48"/>
  <c r="I198" i="48"/>
  <c r="H198" i="48"/>
  <c r="G198" i="48"/>
  <c r="K198" i="48" s="1"/>
  <c r="J195" i="48"/>
  <c r="I195" i="48"/>
  <c r="H195" i="48"/>
  <c r="G195" i="48"/>
  <c r="K195" i="48" s="1"/>
  <c r="K194" i="48"/>
  <c r="K193" i="48"/>
  <c r="K192" i="48"/>
  <c r="K191" i="48"/>
  <c r="K190" i="48"/>
  <c r="K189" i="48"/>
  <c r="K188" i="48"/>
  <c r="K187" i="48"/>
  <c r="K186" i="48"/>
  <c r="K185" i="48"/>
  <c r="K184" i="48"/>
  <c r="K183" i="48"/>
  <c r="K182" i="48"/>
  <c r="K181" i="48"/>
  <c r="J180" i="48"/>
  <c r="J196" i="48" s="1"/>
  <c r="I180" i="48"/>
  <c r="I196" i="48" s="1"/>
  <c r="H180" i="48"/>
  <c r="H196" i="48" s="1"/>
  <c r="G180" i="48"/>
  <c r="K180" i="48" s="1"/>
  <c r="K179" i="48"/>
  <c r="K178" i="48"/>
  <c r="K196" i="48" s="1"/>
  <c r="J177" i="48"/>
  <c r="I177" i="48"/>
  <c r="H177" i="48"/>
  <c r="G177" i="48"/>
  <c r="K177" i="48" s="1"/>
  <c r="J174" i="48"/>
  <c r="I174" i="48"/>
  <c r="H174" i="48"/>
  <c r="G174" i="48"/>
  <c r="K174" i="48" s="1"/>
  <c r="K173" i="48"/>
  <c r="K172" i="48"/>
  <c r="K171" i="48"/>
  <c r="K170" i="48"/>
  <c r="K169" i="48"/>
  <c r="K168" i="48"/>
  <c r="K167" i="48"/>
  <c r="K166" i="48"/>
  <c r="K165" i="48"/>
  <c r="K164" i="48"/>
  <c r="K163" i="48"/>
  <c r="K162" i="48"/>
  <c r="K161" i="48"/>
  <c r="K160" i="48"/>
  <c r="J159" i="48"/>
  <c r="J175" i="48" s="1"/>
  <c r="I159" i="48"/>
  <c r="I175" i="48" s="1"/>
  <c r="H159" i="48"/>
  <c r="H175" i="48" s="1"/>
  <c r="G159" i="48"/>
  <c r="K159" i="48" s="1"/>
  <c r="K158" i="48"/>
  <c r="K157" i="48"/>
  <c r="K175" i="48" s="1"/>
  <c r="J156" i="48"/>
  <c r="I156" i="48"/>
  <c r="H156" i="48"/>
  <c r="G156" i="48"/>
  <c r="K156" i="48" s="1"/>
  <c r="J153" i="48"/>
  <c r="I153" i="48"/>
  <c r="H153" i="48"/>
  <c r="G153" i="48"/>
  <c r="K153" i="48" s="1"/>
  <c r="K152" i="48"/>
  <c r="K151" i="48"/>
  <c r="K150" i="48"/>
  <c r="K149" i="48"/>
  <c r="K148" i="48"/>
  <c r="K147" i="48"/>
  <c r="K146" i="48"/>
  <c r="K145" i="48"/>
  <c r="K144" i="48"/>
  <c r="K143" i="48"/>
  <c r="K142" i="48"/>
  <c r="K141" i="48"/>
  <c r="K140" i="48"/>
  <c r="K139" i="48"/>
  <c r="J138" i="48"/>
  <c r="J154" i="48" s="1"/>
  <c r="I138" i="48"/>
  <c r="I154" i="48" s="1"/>
  <c r="H138" i="48"/>
  <c r="H154" i="48" s="1"/>
  <c r="G138" i="48"/>
  <c r="K138" i="48" s="1"/>
  <c r="K137" i="48"/>
  <c r="K136" i="48"/>
  <c r="K154" i="48" s="1"/>
  <c r="J135" i="48"/>
  <c r="I135" i="48"/>
  <c r="H135" i="48"/>
  <c r="G135" i="48"/>
  <c r="K135" i="48" s="1"/>
  <c r="J132" i="48"/>
  <c r="I132" i="48"/>
  <c r="H132" i="48"/>
  <c r="G132" i="48"/>
  <c r="K132" i="48" s="1"/>
  <c r="K131" i="48"/>
  <c r="K130" i="48"/>
  <c r="K129" i="48"/>
  <c r="K128" i="48"/>
  <c r="K127" i="48"/>
  <c r="K126" i="48"/>
  <c r="K125" i="48"/>
  <c r="K124" i="48"/>
  <c r="K123" i="48"/>
  <c r="K122" i="48"/>
  <c r="K121" i="48"/>
  <c r="K120" i="48"/>
  <c r="K119" i="48"/>
  <c r="K118" i="48"/>
  <c r="J117" i="48"/>
  <c r="J133" i="48" s="1"/>
  <c r="I117" i="48"/>
  <c r="I133" i="48" s="1"/>
  <c r="H117" i="48"/>
  <c r="H133" i="48" s="1"/>
  <c r="G117" i="48"/>
  <c r="K117" i="48" s="1"/>
  <c r="K116" i="48"/>
  <c r="K115" i="48"/>
  <c r="K133" i="48" s="1"/>
  <c r="J114" i="48"/>
  <c r="I114" i="48"/>
  <c r="H114" i="48"/>
  <c r="G114" i="48"/>
  <c r="K114" i="48" s="1"/>
  <c r="J111" i="48"/>
  <c r="I111" i="48"/>
  <c r="H111" i="48"/>
  <c r="G111" i="48"/>
  <c r="K111" i="48" s="1"/>
  <c r="K110" i="48"/>
  <c r="K109" i="48"/>
  <c r="K108" i="48"/>
  <c r="K107" i="48"/>
  <c r="K106" i="48"/>
  <c r="K105" i="48"/>
  <c r="K104" i="48"/>
  <c r="K103" i="48"/>
  <c r="K102" i="48"/>
  <c r="K101" i="48"/>
  <c r="K100" i="48"/>
  <c r="K99" i="48"/>
  <c r="K98" i="48"/>
  <c r="K97" i="48"/>
  <c r="J96" i="48"/>
  <c r="J112" i="48" s="1"/>
  <c r="I96" i="48"/>
  <c r="I112" i="48" s="1"/>
  <c r="H96" i="48"/>
  <c r="H112" i="48" s="1"/>
  <c r="G96" i="48"/>
  <c r="K96" i="48" s="1"/>
  <c r="K95" i="48"/>
  <c r="K94" i="48"/>
  <c r="K112" i="48" s="1"/>
  <c r="J93" i="48"/>
  <c r="I93" i="48"/>
  <c r="H93" i="48"/>
  <c r="G93" i="48"/>
  <c r="K93" i="48" s="1"/>
  <c r="J90" i="48"/>
  <c r="I90" i="48"/>
  <c r="H90" i="48"/>
  <c r="G90" i="48"/>
  <c r="K90" i="48" s="1"/>
  <c r="K89" i="48"/>
  <c r="K88" i="48"/>
  <c r="K87" i="48"/>
  <c r="K86" i="48"/>
  <c r="K85" i="48"/>
  <c r="K84" i="48"/>
  <c r="K83" i="48"/>
  <c r="K82" i="48"/>
  <c r="K81" i="48"/>
  <c r="K80" i="48"/>
  <c r="K79" i="48"/>
  <c r="K78" i="48"/>
  <c r="K77" i="48"/>
  <c r="K76" i="48"/>
  <c r="J75" i="48"/>
  <c r="J91" i="48" s="1"/>
  <c r="I75" i="48"/>
  <c r="I91" i="48" s="1"/>
  <c r="H75" i="48"/>
  <c r="H91" i="48" s="1"/>
  <c r="G75" i="48"/>
  <c r="K75" i="48" s="1"/>
  <c r="K74" i="48"/>
  <c r="K73" i="48"/>
  <c r="K91" i="48" s="1"/>
  <c r="J72" i="48"/>
  <c r="I72" i="48"/>
  <c r="H72" i="48"/>
  <c r="G72" i="48"/>
  <c r="K72" i="48" s="1"/>
  <c r="J69" i="48"/>
  <c r="I69" i="48"/>
  <c r="H69" i="48"/>
  <c r="G69" i="48"/>
  <c r="K69" i="48" s="1"/>
  <c r="K68" i="48"/>
  <c r="K67" i="48"/>
  <c r="K66" i="48"/>
  <c r="K65" i="48"/>
  <c r="K64" i="48"/>
  <c r="K63" i="48"/>
  <c r="K62" i="48"/>
  <c r="K61" i="48"/>
  <c r="K60" i="48"/>
  <c r="K59" i="48"/>
  <c r="K58" i="48"/>
  <c r="K57" i="48"/>
  <c r="K56" i="48"/>
  <c r="K55" i="48"/>
  <c r="J54" i="48"/>
  <c r="J70" i="48" s="1"/>
  <c r="I54" i="48"/>
  <c r="I70" i="48" s="1"/>
  <c r="H54" i="48"/>
  <c r="H70" i="48" s="1"/>
  <c r="G54" i="48"/>
  <c r="K54" i="48" s="1"/>
  <c r="K53" i="48"/>
  <c r="K52" i="48"/>
  <c r="K70" i="48" s="1"/>
  <c r="J51" i="48"/>
  <c r="I51" i="48"/>
  <c r="H51" i="48"/>
  <c r="G51" i="48"/>
  <c r="K51" i="48" s="1"/>
  <c r="G49" i="48"/>
  <c r="J48" i="48"/>
  <c r="I48" i="48"/>
  <c r="H48" i="48"/>
  <c r="G48" i="48"/>
  <c r="K48" i="48" s="1"/>
  <c r="K47" i="48"/>
  <c r="K46" i="48"/>
  <c r="K45" i="48"/>
  <c r="K44" i="48"/>
  <c r="K43" i="48"/>
  <c r="K42" i="48"/>
  <c r="K41" i="48"/>
  <c r="K40" i="48"/>
  <c r="K39" i="48"/>
  <c r="K38" i="48"/>
  <c r="K37" i="48"/>
  <c r="K36" i="48"/>
  <c r="K35" i="48"/>
  <c r="K34" i="48"/>
  <c r="J33" i="48"/>
  <c r="J49" i="48" s="1"/>
  <c r="I33" i="48"/>
  <c r="I49" i="48" s="1"/>
  <c r="H33" i="48"/>
  <c r="H49" i="48" s="1"/>
  <c r="G33" i="48"/>
  <c r="K33" i="48" s="1"/>
  <c r="K32" i="48"/>
  <c r="K31" i="48"/>
  <c r="K49" i="48" s="1"/>
  <c r="J30" i="48"/>
  <c r="I30" i="48"/>
  <c r="H30" i="48"/>
  <c r="G30" i="48"/>
  <c r="K30" i="48" s="1"/>
  <c r="J27" i="48"/>
  <c r="I27" i="48"/>
  <c r="H27" i="48"/>
  <c r="G27" i="48"/>
  <c r="K27" i="48" s="1"/>
  <c r="K26" i="48"/>
  <c r="K25" i="48"/>
  <c r="K24" i="48"/>
  <c r="K23" i="48"/>
  <c r="K22" i="48"/>
  <c r="K21" i="48"/>
  <c r="K20" i="48"/>
  <c r="K19" i="48"/>
  <c r="K18" i="48"/>
  <c r="K17" i="48"/>
  <c r="K16" i="48"/>
  <c r="K15" i="48"/>
  <c r="K14" i="48"/>
  <c r="K13" i="48"/>
  <c r="J12" i="48"/>
  <c r="J28" i="48" s="1"/>
  <c r="I12" i="48"/>
  <c r="I28" i="48" s="1"/>
  <c r="H12" i="48"/>
  <c r="H28" i="48" s="1"/>
  <c r="G12" i="48"/>
  <c r="K12" i="48" s="1"/>
  <c r="K11" i="48"/>
  <c r="K10" i="48"/>
  <c r="J9" i="48"/>
  <c r="J286" i="48" s="1"/>
  <c r="I9" i="48"/>
  <c r="I286" i="48" s="1"/>
  <c r="H9" i="48"/>
  <c r="H286" i="48" s="1"/>
  <c r="G9" i="48"/>
  <c r="K9" i="48" s="1"/>
  <c r="K279" i="49" l="1"/>
  <c r="G261" i="49"/>
  <c r="K261" i="49" s="1"/>
  <c r="K286" i="48"/>
  <c r="K287" i="48" s="1"/>
  <c r="K289" i="48" s="1"/>
  <c r="K28" i="48"/>
  <c r="J261" i="48"/>
  <c r="G264" i="48"/>
  <c r="K265" i="48"/>
  <c r="H280" i="48"/>
  <c r="H261" i="48"/>
  <c r="I280" i="48"/>
  <c r="G286" i="48"/>
  <c r="G28" i="48"/>
  <c r="G112" i="48"/>
  <c r="G196" i="48"/>
  <c r="G238" i="48"/>
  <c r="G259" i="48"/>
  <c r="H279" i="48"/>
  <c r="I279" i="48"/>
  <c r="I261" i="48" s="1"/>
  <c r="G70" i="48"/>
  <c r="G91" i="48"/>
  <c r="G133" i="48"/>
  <c r="G154" i="48"/>
  <c r="G175" i="48"/>
  <c r="G217" i="48"/>
  <c r="G279" i="48"/>
  <c r="K264" i="48" l="1"/>
  <c r="K280" i="48" s="1"/>
  <c r="G280" i="48"/>
  <c r="K279" i="48"/>
  <c r="G261" i="48"/>
  <c r="K261" i="48" s="1"/>
  <c r="I4" i="46" l="1"/>
  <c r="M5" i="44"/>
  <c r="AR3" i="43"/>
  <c r="I2" i="42"/>
  <c r="P6" i="41"/>
  <c r="M6" i="41"/>
  <c r="B6" i="41"/>
  <c r="A6" i="41"/>
  <c r="F40" i="46"/>
  <c r="F22" i="46"/>
  <c r="K23" i="44"/>
  <c r="I23" i="44"/>
  <c r="F23" i="44"/>
  <c r="D23" i="44"/>
  <c r="C23" i="44"/>
  <c r="S22" i="44"/>
  <c r="S23" i="44" s="1"/>
  <c r="R22" i="44"/>
  <c r="R23" i="44" s="1"/>
  <c r="K22" i="44"/>
  <c r="I22" i="44"/>
  <c r="H22" i="44"/>
  <c r="H23" i="44" s="1"/>
  <c r="F22" i="44"/>
  <c r="D22" i="44"/>
  <c r="C22" i="44"/>
  <c r="P21" i="44"/>
  <c r="N21" i="44"/>
  <c r="M21" i="44"/>
  <c r="P20" i="44"/>
  <c r="N20" i="44"/>
  <c r="M20" i="44"/>
  <c r="P19" i="44"/>
  <c r="N19" i="44"/>
  <c r="M19" i="44"/>
  <c r="P18" i="44"/>
  <c r="N18" i="44"/>
  <c r="M18" i="44"/>
  <c r="P17" i="44"/>
  <c r="N17" i="44"/>
  <c r="M17" i="44"/>
  <c r="P16" i="44"/>
  <c r="N16" i="44"/>
  <c r="M16" i="44"/>
  <c r="P15" i="44"/>
  <c r="N15" i="44"/>
  <c r="M15" i="44"/>
  <c r="P14" i="44"/>
  <c r="N14" i="44"/>
  <c r="M14" i="44"/>
  <c r="P13" i="44"/>
  <c r="N13" i="44"/>
  <c r="M13" i="44"/>
  <c r="P12" i="44"/>
  <c r="N12" i="44"/>
  <c r="M12" i="44"/>
  <c r="P11" i="44"/>
  <c r="N11" i="44"/>
  <c r="M11" i="44"/>
  <c r="P10" i="44"/>
  <c r="N10" i="44"/>
  <c r="M10" i="44"/>
  <c r="AS50" i="43"/>
  <c r="AS49" i="43"/>
  <c r="AS48" i="43"/>
  <c r="AS47" i="43"/>
  <c r="AH33" i="43"/>
  <c r="AN33" i="43" s="1"/>
  <c r="AW32" i="43"/>
  <c r="AV32" i="43"/>
  <c r="AU32" i="43"/>
  <c r="AT32" i="43"/>
  <c r="AR32" i="43"/>
  <c r="AP32" i="43"/>
  <c r="AK32" i="43"/>
  <c r="AN31" i="43"/>
  <c r="AG30" i="43"/>
  <c r="AM30" i="43" s="1"/>
  <c r="AN29" i="43"/>
  <c r="AG28" i="43"/>
  <c r="AM28" i="43" s="1"/>
  <c r="AN27" i="43"/>
  <c r="AG26" i="43"/>
  <c r="AM26" i="43" s="1"/>
  <c r="AN25" i="43"/>
  <c r="AG24" i="43"/>
  <c r="AM24" i="43" s="1"/>
  <c r="AN23" i="43"/>
  <c r="AG22" i="43"/>
  <c r="AM22" i="43" s="1"/>
  <c r="AN21" i="43"/>
  <c r="AG20" i="43"/>
  <c r="AM20" i="43" s="1"/>
  <c r="AN19" i="43"/>
  <c r="AG18" i="43"/>
  <c r="AM18" i="43" s="1"/>
  <c r="AN17" i="43"/>
  <c r="AG16" i="43"/>
  <c r="AM16" i="43" s="1"/>
  <c r="AN15" i="43"/>
  <c r="AG14" i="43"/>
  <c r="AM14" i="43" s="1"/>
  <c r="AN13" i="43"/>
  <c r="AG12" i="43"/>
  <c r="AM12" i="43" s="1"/>
  <c r="AN11" i="43"/>
  <c r="AG10" i="43"/>
  <c r="AM10" i="43" s="1"/>
  <c r="AN9" i="43"/>
  <c r="AG8" i="43"/>
  <c r="AM8" i="43" s="1"/>
  <c r="G28" i="42"/>
  <c r="F28" i="42"/>
  <c r="E28" i="42"/>
  <c r="D28" i="42"/>
  <c r="C28" i="42"/>
  <c r="H26" i="42"/>
  <c r="H24" i="42"/>
  <c r="H22" i="42"/>
  <c r="H20" i="42"/>
  <c r="H18" i="42"/>
  <c r="H16" i="42"/>
  <c r="H14" i="42"/>
  <c r="H12" i="42"/>
  <c r="H10" i="42"/>
  <c r="H8" i="42"/>
  <c r="H28" i="42" s="1"/>
  <c r="P32" i="41"/>
  <c r="M32" i="41"/>
  <c r="S32" i="41" s="1"/>
  <c r="B20" i="41"/>
  <c r="X18" i="41"/>
  <c r="A18" i="41"/>
  <c r="Y17" i="40"/>
  <c r="T14" i="40"/>
  <c r="R14" i="40"/>
  <c r="P14" i="40"/>
  <c r="N14" i="40"/>
  <c r="L14" i="40"/>
  <c r="J14" i="40"/>
  <c r="G11" i="40"/>
  <c r="D11" i="40"/>
  <c r="M22" i="44" l="1"/>
  <c r="M23" i="44" s="1"/>
  <c r="N22" i="44"/>
  <c r="N23" i="44" s="1"/>
  <c r="P22" i="44"/>
  <c r="P23" i="44" s="1"/>
  <c r="V11" i="40"/>
  <c r="I11" i="40"/>
  <c r="AG32" i="43"/>
  <c r="AM32" i="43" s="1"/>
  <c r="I4" i="38"/>
  <c r="M5" i="37"/>
  <c r="AR3" i="36"/>
  <c r="I2" i="35"/>
  <c r="W11" i="40" l="1"/>
  <c r="Y11" i="40" s="1"/>
  <c r="Z11" i="40" s="1"/>
  <c r="AB11" i="40" s="1"/>
  <c r="P6" i="34" l="1"/>
  <c r="Y17" i="1"/>
  <c r="T14" i="1"/>
  <c r="AS50" i="36" l="1"/>
  <c r="AS49" i="36"/>
  <c r="AS48" i="36"/>
  <c r="AS47" i="36"/>
  <c r="F40" i="38"/>
  <c r="F22" i="38"/>
  <c r="S22" i="37"/>
  <c r="S23" i="37" s="1"/>
  <c r="R22" i="37"/>
  <c r="R23" i="37" s="1"/>
  <c r="K22" i="37"/>
  <c r="K23" i="37" s="1"/>
  <c r="I22" i="37"/>
  <c r="I23" i="37" s="1"/>
  <c r="H22" i="37"/>
  <c r="H23" i="37" s="1"/>
  <c r="F22" i="37"/>
  <c r="F23" i="37" s="1"/>
  <c r="D22" i="37"/>
  <c r="D23" i="37" s="1"/>
  <c r="C22" i="37"/>
  <c r="C23" i="37" s="1"/>
  <c r="P21" i="37"/>
  <c r="N21" i="37"/>
  <c r="M21" i="37"/>
  <c r="P20" i="37"/>
  <c r="N20" i="37"/>
  <c r="M20" i="37"/>
  <c r="P19" i="37"/>
  <c r="N19" i="37"/>
  <c r="M19" i="37"/>
  <c r="P18" i="37"/>
  <c r="N18" i="37"/>
  <c r="M18" i="37"/>
  <c r="P17" i="37"/>
  <c r="N17" i="37"/>
  <c r="M17" i="37"/>
  <c r="P16" i="37"/>
  <c r="N16" i="37"/>
  <c r="M16" i="37"/>
  <c r="P15" i="37"/>
  <c r="N15" i="37"/>
  <c r="M15" i="37"/>
  <c r="P14" i="37"/>
  <c r="N14" i="37"/>
  <c r="M14" i="37"/>
  <c r="P13" i="37"/>
  <c r="N13" i="37"/>
  <c r="M13" i="37"/>
  <c r="P12" i="37"/>
  <c r="N12" i="37"/>
  <c r="M12" i="37"/>
  <c r="P11" i="37"/>
  <c r="N11" i="37"/>
  <c r="M11" i="37"/>
  <c r="P10" i="37"/>
  <c r="N10" i="37"/>
  <c r="M10" i="37"/>
  <c r="AH33" i="36"/>
  <c r="AN33" i="36" s="1"/>
  <c r="AW32" i="36"/>
  <c r="AV32" i="36"/>
  <c r="AU32" i="36"/>
  <c r="AT32" i="36"/>
  <c r="AR32" i="36"/>
  <c r="AP32" i="36"/>
  <c r="AK32" i="36"/>
  <c r="AN31" i="36"/>
  <c r="AG30" i="36"/>
  <c r="AM30" i="36" s="1"/>
  <c r="AN29" i="36"/>
  <c r="AG28" i="36"/>
  <c r="AM28" i="36" s="1"/>
  <c r="AN27" i="36"/>
  <c r="AG26" i="36"/>
  <c r="AM26" i="36" s="1"/>
  <c r="AN25" i="36"/>
  <c r="AG24" i="36"/>
  <c r="AM24" i="36" s="1"/>
  <c r="AN23" i="36"/>
  <c r="AG22" i="36"/>
  <c r="AM22" i="36" s="1"/>
  <c r="AN21" i="36"/>
  <c r="AM20" i="36"/>
  <c r="AG20" i="36"/>
  <c r="AN19" i="36"/>
  <c r="AM18" i="36"/>
  <c r="AG18" i="36"/>
  <c r="AN17" i="36"/>
  <c r="AG16" i="36"/>
  <c r="AM16" i="36" s="1"/>
  <c r="AN15" i="36"/>
  <c r="AG14" i="36"/>
  <c r="AM14" i="36" s="1"/>
  <c r="AN13" i="36"/>
  <c r="AG12" i="36"/>
  <c r="AM12" i="36" s="1"/>
  <c r="AN11" i="36"/>
  <c r="AG10" i="36"/>
  <c r="AM10" i="36" s="1"/>
  <c r="AN9" i="36"/>
  <c r="AG8" i="36"/>
  <c r="AM8" i="36" s="1"/>
  <c r="G28" i="35"/>
  <c r="F28" i="35"/>
  <c r="E28" i="35"/>
  <c r="D28" i="35"/>
  <c r="C28" i="35"/>
  <c r="H26" i="35"/>
  <c r="H24" i="35"/>
  <c r="H22" i="35"/>
  <c r="H20" i="35"/>
  <c r="H18" i="35"/>
  <c r="H16" i="35"/>
  <c r="H14" i="35"/>
  <c r="H12" i="35"/>
  <c r="H28" i="35" s="1"/>
  <c r="H10" i="35"/>
  <c r="H8" i="35"/>
  <c r="M6" i="34"/>
  <c r="B6" i="34"/>
  <c r="A6" i="34"/>
  <c r="P32" i="34"/>
  <c r="M32" i="34"/>
  <c r="S32" i="34" s="1"/>
  <c r="B20" i="34"/>
  <c r="X18" i="34"/>
  <c r="A18" i="34"/>
  <c r="R14" i="1"/>
  <c r="P14" i="1"/>
  <c r="N14" i="1"/>
  <c r="L14" i="1"/>
  <c r="J14" i="1"/>
  <c r="G11" i="1"/>
  <c r="D11" i="1"/>
  <c r="P22" i="37" l="1"/>
  <c r="P23" i="37" s="1"/>
  <c r="M22" i="37"/>
  <c r="M23" i="37" s="1"/>
  <c r="N22" i="37"/>
  <c r="N23" i="37" s="1"/>
  <c r="AG32" i="36"/>
  <c r="AM32" i="36" s="1"/>
  <c r="V11" i="1"/>
  <c r="I11" i="1"/>
  <c r="W11" i="1" l="1"/>
  <c r="Y11" i="1" s="1"/>
  <c r="Z11" i="1" s="1"/>
  <c r="AB11" i="1" s="1"/>
</calcChain>
</file>

<file path=xl/sharedStrings.xml><?xml version="1.0" encoding="utf-8"?>
<sst xmlns="http://schemas.openxmlformats.org/spreadsheetml/2006/main" count="1950" uniqueCount="314">
  <si>
    <t>種別</t>
  </si>
  <si>
    <t>基　　　　　　　　　　　　　　　　　準　　　　　　　　　　　　　　　　　額</t>
  </si>
  <si>
    <t>児童保育</t>
    <rPh sb="0" eb="2">
      <t>ジドウ</t>
    </rPh>
    <rPh sb="2" eb="4">
      <t>ホイク</t>
    </rPh>
    <phoneticPr fontId="3"/>
  </si>
  <si>
    <t>延長保育</t>
    <rPh sb="0" eb="2">
      <t>エンチョウ</t>
    </rPh>
    <rPh sb="2" eb="4">
      <t>ホイク</t>
    </rPh>
    <phoneticPr fontId="3"/>
  </si>
  <si>
    <t>A型特例</t>
    <rPh sb="1" eb="2">
      <t>ガタ</t>
    </rPh>
    <rPh sb="2" eb="4">
      <t>トクレイ</t>
    </rPh>
    <phoneticPr fontId="3"/>
  </si>
  <si>
    <t>A型</t>
    <rPh sb="1" eb="2">
      <t>ガタ</t>
    </rPh>
    <phoneticPr fontId="3"/>
  </si>
  <si>
    <t>B型</t>
    <rPh sb="1" eb="2">
      <t>ガタ</t>
    </rPh>
    <phoneticPr fontId="3"/>
  </si>
  <si>
    <t>B型特例</t>
    <rPh sb="1" eb="2">
      <t>ガタ</t>
    </rPh>
    <rPh sb="2" eb="4">
      <t>トクレイ</t>
    </rPh>
    <phoneticPr fontId="3"/>
  </si>
  <si>
    <t>C-1型</t>
    <rPh sb="3" eb="4">
      <t>ガタ</t>
    </rPh>
    <phoneticPr fontId="3"/>
  </si>
  <si>
    <t>C-2型</t>
    <rPh sb="3" eb="4">
      <t>ガタ</t>
    </rPh>
    <phoneticPr fontId="3"/>
  </si>
  <si>
    <t>C-3型</t>
    <rPh sb="3" eb="4">
      <t>ガタ</t>
    </rPh>
    <phoneticPr fontId="3"/>
  </si>
  <si>
    <t>計</t>
    <rPh sb="0" eb="1">
      <t>ケイ</t>
    </rPh>
    <phoneticPr fontId="7"/>
  </si>
  <si>
    <t>（</t>
  </si>
  <si>
    <t>）</t>
  </si>
  <si>
    <t>６月</t>
  </si>
  <si>
    <t>７月</t>
  </si>
  <si>
    <t>８月</t>
  </si>
  <si>
    <t>９月</t>
  </si>
  <si>
    <t>１０月</t>
  </si>
  <si>
    <t>１１月</t>
  </si>
  <si>
    <t>１２月</t>
  </si>
  <si>
    <t>１月</t>
  </si>
  <si>
    <t>２月</t>
  </si>
  <si>
    <t>３月</t>
  </si>
  <si>
    <t xml:space="preserve">      </t>
  </si>
  <si>
    <t>５月</t>
  </si>
  <si>
    <t xml:space="preserve">  （注）１　月ごとに利用した医療従事者及び医療従事者の児童の実人員を記入し、（　）内には看護職員及び看護職員の児童について再掲すること。</t>
  </si>
  <si>
    <t>保育士</t>
    <rPh sb="0" eb="3">
      <t>ホイクシ</t>
    </rPh>
    <phoneticPr fontId="3"/>
  </si>
  <si>
    <t>計</t>
    <rPh sb="0" eb="1">
      <t>ケイ</t>
    </rPh>
    <phoneticPr fontId="3"/>
  </si>
  <si>
    <t>看護師</t>
    <rPh sb="0" eb="3">
      <t>カンゴシ</t>
    </rPh>
    <phoneticPr fontId="3"/>
  </si>
  <si>
    <t>児童保育
専従職員</t>
    <rPh sb="0" eb="2">
      <t>ジドウ</t>
    </rPh>
    <rPh sb="2" eb="4">
      <t>ホイク</t>
    </rPh>
    <rPh sb="5" eb="7">
      <t>センジュウ</t>
    </rPh>
    <rPh sb="7" eb="9">
      <t>ショクイン</t>
    </rPh>
    <phoneticPr fontId="3"/>
  </si>
  <si>
    <t>常勤職員</t>
    <rPh sb="0" eb="2">
      <t>ジョウキン</t>
    </rPh>
    <rPh sb="2" eb="4">
      <t>ショクイン</t>
    </rPh>
    <phoneticPr fontId="3"/>
  </si>
  <si>
    <t>非常勤職員</t>
    <rPh sb="0" eb="3">
      <t>ヒジョウキン</t>
    </rPh>
    <rPh sb="3" eb="5">
      <t>ショクイン</t>
    </rPh>
    <phoneticPr fontId="3"/>
  </si>
  <si>
    <t>４月</t>
    <rPh sb="1" eb="2">
      <t>ガツ</t>
    </rPh>
    <phoneticPr fontId="3"/>
  </si>
  <si>
    <t>（</t>
    <phoneticPr fontId="3"/>
  </si>
  <si>
    <t>）</t>
    <phoneticPr fontId="3"/>
  </si>
  <si>
    <t>５月</t>
    <rPh sb="1" eb="2">
      <t>ガツ</t>
    </rPh>
    <phoneticPr fontId="3"/>
  </si>
  <si>
    <t>平均</t>
    <rPh sb="0" eb="2">
      <t>ヘイキン</t>
    </rPh>
    <phoneticPr fontId="3"/>
  </si>
  <si>
    <t>(注）</t>
    <rPh sb="1" eb="2">
      <t>チュウ</t>
    </rPh>
    <phoneticPr fontId="4"/>
  </si>
  <si>
    <t>総事業費
Ａ
(円)</t>
    <rPh sb="8" eb="9">
      <t>エン</t>
    </rPh>
    <phoneticPr fontId="3"/>
  </si>
  <si>
    <t>)</t>
    <phoneticPr fontId="3"/>
  </si>
  <si>
    <t>緊急一時保育</t>
    <rPh sb="0" eb="2">
      <t>キンキュウ</t>
    </rPh>
    <rPh sb="2" eb="4">
      <t>イチジ</t>
    </rPh>
    <rPh sb="4" eb="6">
      <t>ホイク</t>
    </rPh>
    <phoneticPr fontId="3"/>
  </si>
  <si>
    <t>人員
(人)
①</t>
    <rPh sb="4" eb="5">
      <t>ニン</t>
    </rPh>
    <phoneticPr fontId="3"/>
  </si>
  <si>
    <t>単　価
(円)
②</t>
    <rPh sb="5" eb="6">
      <t>エン</t>
    </rPh>
    <phoneticPr fontId="3"/>
  </si>
  <si>
    <t>番号</t>
    <rPh sb="0" eb="2">
      <t>バンゴウ</t>
    </rPh>
    <phoneticPr fontId="3"/>
  </si>
  <si>
    <t>．</t>
    <phoneticPr fontId="3"/>
  </si>
  <si>
    <t>～</t>
    <phoneticPr fontId="3"/>
  </si>
  <si>
    <t>雇用期間及び職名</t>
    <rPh sb="0" eb="2">
      <t>コヨウ</t>
    </rPh>
    <rPh sb="2" eb="4">
      <t>キカン</t>
    </rPh>
    <rPh sb="4" eb="5">
      <t>オヨ</t>
    </rPh>
    <rPh sb="6" eb="8">
      <t>ショクメイ</t>
    </rPh>
    <phoneticPr fontId="3"/>
  </si>
  <si>
    <t>(</t>
    <phoneticPr fontId="3"/>
  </si>
  <si>
    <t>職名</t>
    <rPh sb="0" eb="2">
      <t>ショクメイ</t>
    </rPh>
    <phoneticPr fontId="3"/>
  </si>
  <si>
    <t>　</t>
    <phoneticPr fontId="3"/>
  </si>
  <si>
    <t>病　院　名</t>
    <rPh sb="0" eb="1">
      <t>ヤマイ</t>
    </rPh>
    <rPh sb="2" eb="3">
      <t>イン</t>
    </rPh>
    <rPh sb="4" eb="5">
      <t>メイ</t>
    </rPh>
    <phoneticPr fontId="3"/>
  </si>
  <si>
    <t>保育施設名</t>
    <rPh sb="0" eb="2">
      <t>ホイク</t>
    </rPh>
    <rPh sb="2" eb="5">
      <t>シセツメイ</t>
    </rPh>
    <phoneticPr fontId="3"/>
  </si>
  <si>
    <t>H</t>
    <phoneticPr fontId="3"/>
  </si>
  <si>
    <t>職名</t>
    <phoneticPr fontId="3"/>
  </si>
  <si>
    <t>病院名</t>
    <rPh sb="0" eb="2">
      <t>ビョウイン</t>
    </rPh>
    <rPh sb="2" eb="3">
      <t>メイ</t>
    </rPh>
    <phoneticPr fontId="3"/>
  </si>
  <si>
    <t>計
A</t>
    <rPh sb="0" eb="1">
      <t>ケイ</t>
    </rPh>
    <phoneticPr fontId="3"/>
  </si>
  <si>
    <t>１日平均</t>
    <rPh sb="1" eb="2">
      <t>ニチ</t>
    </rPh>
    <rPh sb="2" eb="4">
      <t>ヘイキン</t>
    </rPh>
    <phoneticPr fontId="3"/>
  </si>
  <si>
    <t>利用児童数</t>
    <rPh sb="0" eb="2">
      <t>リヨウ</t>
    </rPh>
    <rPh sb="2" eb="5">
      <t>ジドウスウ</t>
    </rPh>
    <phoneticPr fontId="3"/>
  </si>
  <si>
    <t>実施日数</t>
    <rPh sb="0" eb="2">
      <t>ジッシ</t>
    </rPh>
    <rPh sb="2" eb="4">
      <t>ニッスウ</t>
    </rPh>
    <phoneticPr fontId="3"/>
  </si>
  <si>
    <t>実施時間数</t>
    <rPh sb="0" eb="2">
      <t>ジッシ</t>
    </rPh>
    <rPh sb="2" eb="5">
      <t>ジカンスウ</t>
    </rPh>
    <phoneticPr fontId="3"/>
  </si>
  <si>
    <t>（注）</t>
    <rPh sb="1" eb="2">
      <t>チュウ</t>
    </rPh>
    <phoneticPr fontId="3"/>
  </si>
  <si>
    <t>項目</t>
    <rPh sb="0" eb="2">
      <t>コウモク</t>
    </rPh>
    <phoneticPr fontId="3"/>
  </si>
  <si>
    <t>３月</t>
    <phoneticPr fontId="3"/>
  </si>
  <si>
    <t>利用職員数</t>
    <rPh sb="0" eb="2">
      <t>リヨウ</t>
    </rPh>
    <rPh sb="2" eb="5">
      <t>ショクインスウ</t>
    </rPh>
    <phoneticPr fontId="3"/>
  </si>
  <si>
    <t>（実人員）</t>
    <rPh sb="1" eb="2">
      <t>ジツ</t>
    </rPh>
    <rPh sb="2" eb="4">
      <t>ジンイン</t>
    </rPh>
    <phoneticPr fontId="3"/>
  </si>
  <si>
    <t>利用児童数</t>
    <rPh sb="0" eb="2">
      <t>リヨウ</t>
    </rPh>
    <rPh sb="2" eb="4">
      <t>ジドウ</t>
    </rPh>
    <rPh sb="4" eb="5">
      <t>スウ</t>
    </rPh>
    <phoneticPr fontId="3"/>
  </si>
  <si>
    <t>実績様式第27-12号</t>
    <rPh sb="0" eb="2">
      <t>ジッセキ</t>
    </rPh>
    <rPh sb="2" eb="4">
      <t>ヨウシキ</t>
    </rPh>
    <rPh sb="4" eb="5">
      <t>ダイ</t>
    </rPh>
    <rPh sb="10" eb="11">
      <t>ゴウ</t>
    </rPh>
    <phoneticPr fontId="3"/>
  </si>
  <si>
    <t>実績様式第27-11号</t>
    <rPh sb="0" eb="2">
      <t>ジッセキ</t>
    </rPh>
    <rPh sb="2" eb="4">
      <t>ヨウシキ</t>
    </rPh>
    <rPh sb="4" eb="5">
      <t>ダイ</t>
    </rPh>
    <rPh sb="10" eb="11">
      <t>ゴウ</t>
    </rPh>
    <phoneticPr fontId="3"/>
  </si>
  <si>
    <t>実績様式第27-9号</t>
    <rPh sb="0" eb="2">
      <t>ジッセキ</t>
    </rPh>
    <rPh sb="4" eb="5">
      <t>ダイ</t>
    </rPh>
    <rPh sb="9" eb="10">
      <t>ゴウ</t>
    </rPh>
    <phoneticPr fontId="3"/>
  </si>
  <si>
    <t>実績様式第27-10号</t>
    <rPh sb="0" eb="2">
      <t>ジッセキ</t>
    </rPh>
    <rPh sb="2" eb="4">
      <t>ヨウシキ</t>
    </rPh>
    <rPh sb="4" eb="5">
      <t>ダイ</t>
    </rPh>
    <rPh sb="10" eb="11">
      <t>ゴウ</t>
    </rPh>
    <phoneticPr fontId="6"/>
  </si>
  <si>
    <t>実績様式第27-13号</t>
    <rPh sb="0" eb="2">
      <t>ジッセキ</t>
    </rPh>
    <rPh sb="2" eb="4">
      <t>ヨウシキ</t>
    </rPh>
    <rPh sb="4" eb="5">
      <t>ダイ</t>
    </rPh>
    <rPh sb="10" eb="11">
      <t>ゴウ</t>
    </rPh>
    <phoneticPr fontId="3"/>
  </si>
  <si>
    <t>　　　　３　下段の｢利用児童数(実人員)｣欄は、実績様式第27-14号の各月の換算前保育実人員(①+②+③)と一致すること。</t>
    <rPh sb="6" eb="8">
      <t>カダン</t>
    </rPh>
    <rPh sb="10" eb="12">
      <t>リヨウ</t>
    </rPh>
    <rPh sb="12" eb="15">
      <t>ジドウスウ</t>
    </rPh>
    <rPh sb="16" eb="19">
      <t>ジツジンイン</t>
    </rPh>
    <rPh sb="21" eb="22">
      <t>ラン</t>
    </rPh>
    <rPh sb="24" eb="26">
      <t>ジッセキ</t>
    </rPh>
    <rPh sb="26" eb="28">
      <t>ヨウシキ</t>
    </rPh>
    <rPh sb="28" eb="29">
      <t>ダイ</t>
    </rPh>
    <rPh sb="34" eb="35">
      <t>ゴウ</t>
    </rPh>
    <rPh sb="36" eb="38">
      <t>カクツキ</t>
    </rPh>
    <rPh sb="39" eb="41">
      <t>カンサン</t>
    </rPh>
    <rPh sb="41" eb="42">
      <t>マエ</t>
    </rPh>
    <rPh sb="42" eb="44">
      <t>ホイク</t>
    </rPh>
    <rPh sb="44" eb="47">
      <t>ジツジンイン</t>
    </rPh>
    <rPh sb="55" eb="57">
      <t>イッチ</t>
    </rPh>
    <phoneticPr fontId="3"/>
  </si>
  <si>
    <t>収入の部</t>
    <rPh sb="0" eb="2">
      <t>シュウニュウ</t>
    </rPh>
    <rPh sb="3" eb="4">
      <t>ブ</t>
    </rPh>
    <phoneticPr fontId="3"/>
  </si>
  <si>
    <t>(単位:円)</t>
  </si>
  <si>
    <t>科　　目</t>
    <rPh sb="0" eb="1">
      <t>カ</t>
    </rPh>
    <rPh sb="3" eb="4">
      <t>メ</t>
    </rPh>
    <phoneticPr fontId="3"/>
  </si>
  <si>
    <t>金　　額</t>
    <rPh sb="0" eb="1">
      <t>キン</t>
    </rPh>
    <rPh sb="3" eb="4">
      <t>ガク</t>
    </rPh>
    <phoneticPr fontId="3"/>
  </si>
  <si>
    <t>内　　訳</t>
    <rPh sb="0" eb="1">
      <t>ウチ</t>
    </rPh>
    <rPh sb="3" eb="4">
      <t>ヤク</t>
    </rPh>
    <phoneticPr fontId="3"/>
  </si>
  <si>
    <t>合　計</t>
    <rPh sb="0" eb="1">
      <t>ゴウ</t>
    </rPh>
    <rPh sb="2" eb="3">
      <t>ケイ</t>
    </rPh>
    <phoneticPr fontId="3"/>
  </si>
  <si>
    <t>支出の部</t>
    <rPh sb="0" eb="2">
      <t>シシュツ</t>
    </rPh>
    <rPh sb="3" eb="4">
      <t>ブ</t>
    </rPh>
    <phoneticPr fontId="3"/>
  </si>
  <si>
    <t>年</t>
    <rPh sb="0" eb="1">
      <t>ネン</t>
    </rPh>
    <phoneticPr fontId="3"/>
  </si>
  <si>
    <t>月</t>
    <rPh sb="0" eb="1">
      <t>ツキ</t>
    </rPh>
    <phoneticPr fontId="3"/>
  </si>
  <si>
    <t>日</t>
    <rPh sb="0" eb="1">
      <t>ヒ</t>
    </rPh>
    <phoneticPr fontId="3"/>
  </si>
  <si>
    <t>３　Ｃ欄は、小数点以下第２位を四捨五入すること。</t>
    <phoneticPr fontId="3"/>
  </si>
  <si>
    <t>１　院内保育施設を実際に利用した医療従事者の児童について記入し、（　）内には看護職員（保健師、助産師、看護師、准看護師）の児童について再掲すること。</t>
    <rPh sb="6" eb="8">
      <t>シセツ</t>
    </rPh>
    <phoneticPr fontId="3"/>
  </si>
  <si>
    <t>開所
日数</t>
    <rPh sb="0" eb="2">
      <t>カイショ</t>
    </rPh>
    <rPh sb="3" eb="5">
      <t>ニッスウ</t>
    </rPh>
    <phoneticPr fontId="3"/>
  </si>
  <si>
    <t>Ｂ</t>
    <phoneticPr fontId="3"/>
  </si>
  <si>
    <t>C=A/B</t>
    <phoneticPr fontId="3"/>
  </si>
  <si>
    <t>D</t>
    <phoneticPr fontId="3"/>
  </si>
  <si>
    <t>E</t>
    <phoneticPr fontId="3"/>
  </si>
  <si>
    <t>F</t>
    <phoneticPr fontId="3"/>
  </si>
  <si>
    <t>G</t>
    <phoneticPr fontId="3"/>
  </si>
  <si>
    <t>Ｉ</t>
    <phoneticPr fontId="3"/>
  </si>
  <si>
    <t>９　延長保育の実施時間数は、要綱で定める各種別ごとに必要な保育時間に加えて児童の保育を行う時間数を記入すること。（１日ごとに延長時間数［１時間未満切り捨て］を合計して算出すること。）
　　延長保育の体制にあっても保育児童がいない日は含めないこと。</t>
    <rPh sb="2" eb="4">
      <t>エンチョウ</t>
    </rPh>
    <rPh sb="9" eb="11">
      <t>ジカン</t>
    </rPh>
    <rPh sb="14" eb="16">
      <t>ヨウコウ</t>
    </rPh>
    <rPh sb="17" eb="18">
      <t>サダ</t>
    </rPh>
    <rPh sb="37" eb="39">
      <t>ジドウ</t>
    </rPh>
    <rPh sb="45" eb="48">
      <t>ジカンスウ</t>
    </rPh>
    <rPh sb="49" eb="51">
      <t>キニュウ</t>
    </rPh>
    <rPh sb="58" eb="59">
      <t>ニチ</t>
    </rPh>
    <rPh sb="62" eb="64">
      <t>エンチョウ</t>
    </rPh>
    <rPh sb="64" eb="67">
      <t>ジカンスウ</t>
    </rPh>
    <rPh sb="69" eb="71">
      <t>ジカン</t>
    </rPh>
    <rPh sb="71" eb="73">
      <t>ミマン</t>
    </rPh>
    <rPh sb="73" eb="74">
      <t>キ</t>
    </rPh>
    <rPh sb="75" eb="76">
      <t>ス</t>
    </rPh>
    <rPh sb="79" eb="81">
      <t>ゴウケイ</t>
    </rPh>
    <rPh sb="83" eb="85">
      <t>サンシュツ</t>
    </rPh>
    <rPh sb="94" eb="96">
      <t>エンチョウ</t>
    </rPh>
    <phoneticPr fontId="3"/>
  </si>
  <si>
    <t>10月</t>
    <phoneticPr fontId="3"/>
  </si>
  <si>
    <t>11月</t>
    <phoneticPr fontId="3"/>
  </si>
  <si>
    <t>12月</t>
    <phoneticPr fontId="3"/>
  </si>
  <si>
    <t>令和</t>
    <rPh sb="0" eb="2">
      <t>レイワ</t>
    </rPh>
    <phoneticPr fontId="3"/>
  </si>
  <si>
    <t xml:space="preserve">
保育施設設置主体
(法人名・代表者氏名)
</t>
    <rPh sb="1" eb="3">
      <t>ホイク</t>
    </rPh>
    <rPh sb="3" eb="5">
      <t>シセツ</t>
    </rPh>
    <rPh sb="5" eb="7">
      <t>セッチ</t>
    </rPh>
    <rPh sb="7" eb="9">
      <t>シュタイ</t>
    </rPh>
    <rPh sb="11" eb="13">
      <t>ホウジン</t>
    </rPh>
    <rPh sb="13" eb="14">
      <t>メイ</t>
    </rPh>
    <rPh sb="15" eb="18">
      <t>ダイヒョウシャ</t>
    </rPh>
    <rPh sb="18" eb="20">
      <t>シメイ</t>
    </rPh>
    <phoneticPr fontId="3"/>
  </si>
  <si>
    <t>※プルダウンリストから選択</t>
    <rPh sb="11" eb="13">
      <t>センタク</t>
    </rPh>
    <phoneticPr fontId="3"/>
  </si>
  <si>
    <t>＊「種別」選択により自動決定</t>
    <phoneticPr fontId="3"/>
  </si>
  <si>
    <t>小計(単価×日数）</t>
    <rPh sb="0" eb="2">
      <t>ショウケイ</t>
    </rPh>
    <rPh sb="3" eb="5">
      <t>タンカ</t>
    </rPh>
    <rPh sb="6" eb="8">
      <t>ニッスウ</t>
    </rPh>
    <phoneticPr fontId="3"/>
  </si>
  <si>
    <t>小計(単価×時間数）</t>
    <rPh sb="0" eb="2">
      <t>ショウケイ</t>
    </rPh>
    <rPh sb="3" eb="5">
      <t>タンカ</t>
    </rPh>
    <rPh sb="6" eb="8">
      <t>ジカン</t>
    </rPh>
    <phoneticPr fontId="3"/>
  </si>
  <si>
    <t>保育料
収入相当額
(円)
④</t>
    <rPh sb="11" eb="12">
      <t>エン</t>
    </rPh>
    <phoneticPr fontId="3"/>
  </si>
  <si>
    <t>基本額
Ｂ
(円)
(①*②*③-④)*⑤</t>
    <rPh sb="0" eb="3">
      <t>キホンガク</t>
    </rPh>
    <rPh sb="7" eb="8">
      <t>エン</t>
    </rPh>
    <phoneticPr fontId="3"/>
  </si>
  <si>
    <t>⑥24時間保育</t>
    <phoneticPr fontId="3"/>
  </si>
  <si>
    <t>⑦病児等保育</t>
    <phoneticPr fontId="3"/>
  </si>
  <si>
    <t>⑧児童保育</t>
    <rPh sb="1" eb="3">
      <t>ジドウ</t>
    </rPh>
    <rPh sb="3" eb="5">
      <t>ホイク</t>
    </rPh>
    <phoneticPr fontId="3"/>
  </si>
  <si>
    <t>⑨休日保育</t>
    <rPh sb="1" eb="3">
      <t>キュウジツ</t>
    </rPh>
    <phoneticPr fontId="3"/>
  </si>
  <si>
    <t>⑩緊急一時保育</t>
    <rPh sb="1" eb="3">
      <t>キンキュウ</t>
    </rPh>
    <rPh sb="3" eb="5">
      <t>イチジ</t>
    </rPh>
    <rPh sb="5" eb="7">
      <t>ホイク</t>
    </rPh>
    <phoneticPr fontId="3"/>
  </si>
  <si>
    <t>⑪延長保育</t>
    <rPh sb="1" eb="3">
      <t>エンチョウ</t>
    </rPh>
    <rPh sb="3" eb="5">
      <t>ホイク</t>
    </rPh>
    <phoneticPr fontId="3"/>
  </si>
  <si>
    <t xml:space="preserve">単価
(円)
</t>
    <rPh sb="4" eb="5">
      <t>エン</t>
    </rPh>
    <phoneticPr fontId="3"/>
  </si>
  <si>
    <t xml:space="preserve">運営日数
(日)
</t>
    <rPh sb="2" eb="4">
      <t>ニッスウ</t>
    </rPh>
    <rPh sb="6" eb="7">
      <t>ニチ</t>
    </rPh>
    <phoneticPr fontId="3"/>
  </si>
  <si>
    <t xml:space="preserve">運営
日数
(日)
</t>
    <rPh sb="3" eb="5">
      <t>ニッスウ</t>
    </rPh>
    <rPh sb="7" eb="8">
      <t>ニチ</t>
    </rPh>
    <phoneticPr fontId="3"/>
  </si>
  <si>
    <t xml:space="preserve">運営
時間数
(時間)
</t>
    <rPh sb="3" eb="6">
      <t>ジカンスウ</t>
    </rPh>
    <rPh sb="8" eb="10">
      <t>ジカン</t>
    </rPh>
    <phoneticPr fontId="3"/>
  </si>
  <si>
    <t>加　算　額</t>
    <phoneticPr fontId="3"/>
  </si>
  <si>
    <t>基　本　額</t>
    <phoneticPr fontId="3"/>
  </si>
  <si>
    <t>基準額合計
(円)
Ｄ
(Ｂ＋Ｃ)</t>
    <rPh sb="0" eb="3">
      <t>キジュンガク</t>
    </rPh>
    <rPh sb="3" eb="4">
      <t>ゴウ</t>
    </rPh>
    <rPh sb="4" eb="5">
      <t>ケイ</t>
    </rPh>
    <rPh sb="7" eb="8">
      <t>エン</t>
    </rPh>
    <phoneticPr fontId="3"/>
  </si>
  <si>
    <t>対象経費の
支出額
(円)
Ｅ</t>
    <rPh sb="6" eb="8">
      <t>シシュツ</t>
    </rPh>
    <rPh sb="11" eb="12">
      <t>エン</t>
    </rPh>
    <phoneticPr fontId="3"/>
  </si>
  <si>
    <t>補助率</t>
    <rPh sb="0" eb="3">
      <t>ホジョリツ</t>
    </rPh>
    <phoneticPr fontId="3"/>
  </si>
  <si>
    <t>＊「種別」選択により
　自動決定</t>
    <phoneticPr fontId="3"/>
  </si>
  <si>
    <t>予算調整率
Ｇ</t>
    <phoneticPr fontId="3"/>
  </si>
  <si>
    <t>補助金
交付決定額
(円)
Ｉ</t>
    <rPh sb="2" eb="3">
      <t>キン</t>
    </rPh>
    <rPh sb="4" eb="6">
      <t>コウフ</t>
    </rPh>
    <rPh sb="6" eb="9">
      <t>ケッテイガク</t>
    </rPh>
    <rPh sb="11" eb="12">
      <t>エン</t>
    </rPh>
    <phoneticPr fontId="3"/>
  </si>
  <si>
    <t>(参考)
過不足額
(円)
Ｊ
(Ｉ-Ｈ)</t>
    <rPh sb="1" eb="3">
      <t>サンコウ</t>
    </rPh>
    <rPh sb="5" eb="8">
      <t>カフソク</t>
    </rPh>
    <rPh sb="8" eb="9">
      <t>ガク</t>
    </rPh>
    <rPh sb="11" eb="12">
      <t>エン</t>
    </rPh>
    <phoneticPr fontId="3"/>
  </si>
  <si>
    <t>負担能力指数による調整率
⑤</t>
    <rPh sb="0" eb="2">
      <t>フタン</t>
    </rPh>
    <rPh sb="2" eb="4">
      <t>ノウリョク</t>
    </rPh>
    <rPh sb="4" eb="6">
      <t>シスウ</t>
    </rPh>
    <rPh sb="11" eb="12">
      <t>リツ</t>
    </rPh>
    <phoneticPr fontId="3"/>
  </si>
  <si>
    <t>加算額
Ｃ
(円)
⑥～⑪の計</t>
    <rPh sb="0" eb="3">
      <t>カサンガク</t>
    </rPh>
    <rPh sb="7" eb="8">
      <t>エン</t>
    </rPh>
    <rPh sb="14" eb="15">
      <t>ケイ</t>
    </rPh>
    <phoneticPr fontId="3"/>
  </si>
  <si>
    <t>選定額
(円)
Ｆ
(Ｄ∨Ｅ)×
予算調整率Ｇ</t>
    <rPh sb="5" eb="6">
      <t>エン</t>
    </rPh>
    <rPh sb="17" eb="19">
      <t>ヨサン</t>
    </rPh>
    <rPh sb="19" eb="21">
      <t>チョウセイ</t>
    </rPh>
    <rPh sb="21" eb="22">
      <t>リツ</t>
    </rPh>
    <phoneticPr fontId="3"/>
  </si>
  <si>
    <t>補助所要額
(円)
Ｈ
(Ｆ×補助率)</t>
    <rPh sb="7" eb="8">
      <t>エン</t>
    </rPh>
    <rPh sb="15" eb="18">
      <t>ホジョリツ</t>
    </rPh>
    <phoneticPr fontId="3"/>
  </si>
  <si>
    <t xml:space="preserve"> 着色していないセル欄に入力すること。</t>
    <rPh sb="1" eb="3">
      <t>チャクショク</t>
    </rPh>
    <phoneticPr fontId="3"/>
  </si>
  <si>
    <t>「種別」は、内示通知に記載されたものを入力すること。</t>
    <rPh sb="1" eb="3">
      <t>シュベツ</t>
    </rPh>
    <rPh sb="6" eb="8">
      <t>ナイジ</t>
    </rPh>
    <rPh sb="8" eb="10">
      <t>ツウチ</t>
    </rPh>
    <rPh sb="11" eb="13">
      <t>キサイ</t>
    </rPh>
    <rPh sb="19" eb="21">
      <t>ニュウリョク</t>
    </rPh>
    <phoneticPr fontId="3"/>
  </si>
  <si>
    <t xml:space="preserve"> 各加算の｢運営日数または時間数｣は、実績様式第27-15号に記載されたものと一致すること。</t>
    <rPh sb="0" eb="2">
      <t>カサン</t>
    </rPh>
    <rPh sb="11" eb="13">
      <t>ジカン</t>
    </rPh>
    <rPh sb="13" eb="14">
      <t>スウ</t>
    </rPh>
    <rPh sb="17" eb="19">
      <t>シンセイ</t>
    </rPh>
    <rPh sb="19" eb="21">
      <t>ジッセキ</t>
    </rPh>
    <rPh sb="21" eb="22">
      <t>ダイ</t>
    </rPh>
    <rPh sb="26" eb="27">
      <t>ゴウ</t>
    </rPh>
    <rPh sb="29" eb="31">
      <t>キサイ</t>
    </rPh>
    <rPh sb="37" eb="39">
      <t>イッチ</t>
    </rPh>
    <phoneticPr fontId="3"/>
  </si>
  <si>
    <t>　但し、｢補助金交付決定額I｣を上回った場合は、｢補助金交付決定額I｣が精算額となる。</t>
    <rPh sb="1" eb="2">
      <t>タダ</t>
    </rPh>
    <rPh sb="5" eb="8">
      <t>ホジョキン</t>
    </rPh>
    <rPh sb="8" eb="10">
      <t>コウフ</t>
    </rPh>
    <rPh sb="10" eb="13">
      <t>ケッテイガク</t>
    </rPh>
    <rPh sb="16" eb="18">
      <t>ウワマワ</t>
    </rPh>
    <rPh sb="20" eb="22">
      <t>バアイ</t>
    </rPh>
    <rPh sb="25" eb="26">
      <t>ホ</t>
    </rPh>
    <rPh sb="36" eb="39">
      <t>セイサンガク</t>
    </rPh>
    <phoneticPr fontId="3"/>
  </si>
  <si>
    <t>｢補助金交付決定額Ｉ｣欄は、交付決定通知に記載された金額を入力すること。</t>
    <rPh sb="1" eb="4">
      <t>ホジョキン</t>
    </rPh>
    <rPh sb="4" eb="6">
      <t>コウフ</t>
    </rPh>
    <rPh sb="6" eb="9">
      <t>ケッテイガク</t>
    </rPh>
    <rPh sb="11" eb="12">
      <t>ラン</t>
    </rPh>
    <rPh sb="14" eb="16">
      <t>コウフ</t>
    </rPh>
    <rPh sb="16" eb="18">
      <t>ケッテイ</t>
    </rPh>
    <rPh sb="18" eb="20">
      <t>ツウチ</t>
    </rPh>
    <rPh sb="21" eb="23">
      <t>キサイ</t>
    </rPh>
    <rPh sb="26" eb="28">
      <t>キンガク</t>
    </rPh>
    <rPh sb="29" eb="31">
      <t>ニュウリョク</t>
    </rPh>
    <phoneticPr fontId="3"/>
  </si>
  <si>
    <t>１　保育施設、開設者の名称等</t>
    <rPh sb="2" eb="4">
      <t>ホイク</t>
    </rPh>
    <rPh sb="4" eb="6">
      <t>シセツ</t>
    </rPh>
    <rPh sb="7" eb="10">
      <t>カイセツシャ</t>
    </rPh>
    <rPh sb="11" eb="13">
      <t>メイショウ</t>
    </rPh>
    <rPh sb="13" eb="14">
      <t>トウ</t>
    </rPh>
    <phoneticPr fontId="3"/>
  </si>
  <si>
    <t>種別</t>
    <rPh sb="0" eb="2">
      <t>シュベツ</t>
    </rPh>
    <phoneticPr fontId="3"/>
  </si>
  <si>
    <t>保育施設</t>
    <rPh sb="0" eb="2">
      <t>ホイク</t>
    </rPh>
    <rPh sb="2" eb="4">
      <t>シセツ</t>
    </rPh>
    <phoneticPr fontId="3"/>
  </si>
  <si>
    <t>保育施設開設者</t>
    <rPh sb="0" eb="2">
      <t>ホイク</t>
    </rPh>
    <rPh sb="2" eb="4">
      <t>シセツ</t>
    </rPh>
    <rPh sb="4" eb="6">
      <t>カイセツ</t>
    </rPh>
    <phoneticPr fontId="3"/>
  </si>
  <si>
    <t>運営等委託の場合</t>
    <rPh sb="0" eb="5">
      <t>ウンエイトウイタク</t>
    </rPh>
    <rPh sb="6" eb="8">
      <t>バアイ</t>
    </rPh>
    <phoneticPr fontId="3"/>
  </si>
  <si>
    <t>開設年月日</t>
    <rPh sb="0" eb="2">
      <t>カイセツ</t>
    </rPh>
    <rPh sb="2" eb="5">
      <t>ネンガッピ</t>
    </rPh>
    <phoneticPr fontId="3"/>
  </si>
  <si>
    <t>所在地・
電話番号</t>
    <rPh sb="0" eb="3">
      <t>ショザイチ</t>
    </rPh>
    <rPh sb="5" eb="7">
      <t>デンワ</t>
    </rPh>
    <rPh sb="7" eb="9">
      <t>バンゴウ</t>
    </rPh>
    <phoneticPr fontId="3"/>
  </si>
  <si>
    <t>保育施設
設置主体</t>
    <rPh sb="0" eb="2">
      <t>ホイク</t>
    </rPh>
    <rPh sb="2" eb="4">
      <t>シセツ</t>
    </rPh>
    <rPh sb="5" eb="7">
      <t>セッチ</t>
    </rPh>
    <rPh sb="7" eb="9">
      <t>シュタイ</t>
    </rPh>
    <phoneticPr fontId="3"/>
  </si>
  <si>
    <t>所在地･電話番号･担当者名</t>
    <rPh sb="0" eb="3">
      <t>ショザイチ</t>
    </rPh>
    <rPh sb="4" eb="6">
      <t>デンワ</t>
    </rPh>
    <rPh sb="6" eb="8">
      <t>バンゴウ</t>
    </rPh>
    <rPh sb="9" eb="13">
      <t>タントウシャメイ</t>
    </rPh>
    <phoneticPr fontId="3"/>
  </si>
  <si>
    <t>受託団体等の名称</t>
    <rPh sb="0" eb="2">
      <t>ジュタク</t>
    </rPh>
    <rPh sb="2" eb="4">
      <t>ダンタイ</t>
    </rPh>
    <rPh sb="4" eb="5">
      <t>トウ</t>
    </rPh>
    <rPh sb="6" eb="8">
      <t>メイショウ</t>
    </rPh>
    <phoneticPr fontId="3"/>
  </si>
  <si>
    <t>代表者名</t>
    <rPh sb="0" eb="3">
      <t>ダイヒョウシャ</t>
    </rPh>
    <rPh sb="3" eb="4">
      <t>メイ</t>
    </rPh>
    <phoneticPr fontId="3"/>
  </si>
  <si>
    <t>　着色していないセル欄に入力すること。</t>
    <rPh sb="1" eb="3">
      <t>チャクショク</t>
    </rPh>
    <phoneticPr fontId="3"/>
  </si>
  <si>
    <t>２　保育児童数、保育時間</t>
    <rPh sb="2" eb="4">
      <t>ホイク</t>
    </rPh>
    <rPh sb="4" eb="7">
      <t>ジドウスウ</t>
    </rPh>
    <rPh sb="8" eb="10">
      <t>ホイク</t>
    </rPh>
    <rPh sb="10" eb="12">
      <t>ジカン</t>
    </rPh>
    <phoneticPr fontId="3"/>
  </si>
  <si>
    <t>保育児童数（人）</t>
    <rPh sb="0" eb="2">
      <t>ホイク</t>
    </rPh>
    <rPh sb="2" eb="5">
      <t>ジドウスウ</t>
    </rPh>
    <rPh sb="6" eb="7">
      <t>ヒト</t>
    </rPh>
    <phoneticPr fontId="3"/>
  </si>
  <si>
    <t>保育時間</t>
    <rPh sb="0" eb="2">
      <t>ホイク</t>
    </rPh>
    <rPh sb="2" eb="4">
      <t>ジカン</t>
    </rPh>
    <phoneticPr fontId="3"/>
  </si>
  <si>
    <t>３歳以上</t>
    <rPh sb="1" eb="4">
      <t>サイイジョウ</t>
    </rPh>
    <phoneticPr fontId="3"/>
  </si>
  <si>
    <t>開所～閉所時間</t>
    <rPh sb="0" eb="2">
      <t>カイショ</t>
    </rPh>
    <rPh sb="3" eb="5">
      <t>ヘイショ</t>
    </rPh>
    <rPh sb="5" eb="7">
      <t>ジカン</t>
    </rPh>
    <phoneticPr fontId="3"/>
  </si>
  <si>
    <t>保育時間数</t>
    <rPh sb="0" eb="2">
      <t>ホイク</t>
    </rPh>
    <rPh sb="2" eb="5">
      <t>ジカンスウ</t>
    </rPh>
    <phoneticPr fontId="3"/>
  </si>
  <si>
    <t>開所</t>
    <rPh sb="0" eb="2">
      <t>カイショ</t>
    </rPh>
    <phoneticPr fontId="3"/>
  </si>
  <si>
    <t>閉所</t>
    <rPh sb="0" eb="2">
      <t>ヘイショ</t>
    </rPh>
    <phoneticPr fontId="3"/>
  </si>
  <si>
    <t>３　職員の状況</t>
    <rPh sb="2" eb="4">
      <t>ショクイン</t>
    </rPh>
    <rPh sb="5" eb="7">
      <t>ジョウキョウ</t>
    </rPh>
    <phoneticPr fontId="3"/>
  </si>
  <si>
    <t>保育士(人）</t>
    <rPh sb="0" eb="3">
      <t>ホイクシ</t>
    </rPh>
    <rPh sb="4" eb="5">
      <t>ヒト</t>
    </rPh>
    <phoneticPr fontId="3"/>
  </si>
  <si>
    <t>計（人）</t>
    <rPh sb="0" eb="1">
      <t>ケイ</t>
    </rPh>
    <rPh sb="2" eb="3">
      <t>ヒト</t>
    </rPh>
    <phoneticPr fontId="3"/>
  </si>
  <si>
    <t>看護師
（人）</t>
    <rPh sb="0" eb="3">
      <t>カンゴシ</t>
    </rPh>
    <rPh sb="5" eb="6">
      <t>ヒト</t>
    </rPh>
    <phoneticPr fontId="3"/>
  </si>
  <si>
    <t>児童保育
専従職員
（人）</t>
    <rPh sb="0" eb="2">
      <t>ジドウ</t>
    </rPh>
    <rPh sb="2" eb="4">
      <t>ホイク</t>
    </rPh>
    <rPh sb="5" eb="7">
      <t>センジュウ</t>
    </rPh>
    <rPh sb="7" eb="9">
      <t>ショクイン</t>
    </rPh>
    <rPh sb="11" eb="12">
      <t>ヒト</t>
    </rPh>
    <phoneticPr fontId="3"/>
  </si>
  <si>
    <t>専任</t>
    <rPh sb="0" eb="2">
      <t>センニン</t>
    </rPh>
    <phoneticPr fontId="3"/>
  </si>
  <si>
    <t>その他</t>
    <rPh sb="2" eb="3">
      <t>タ</t>
    </rPh>
    <phoneticPr fontId="3"/>
  </si>
  <si>
    <t>＊プルダウンリストから選択</t>
    <phoneticPr fontId="3"/>
  </si>
  <si>
    <t>常勤･非常勤</t>
    <rPh sb="0" eb="2">
      <t>ジョウキン</t>
    </rPh>
    <rPh sb="3" eb="6">
      <t>ヒジョウキン</t>
    </rPh>
    <phoneticPr fontId="7"/>
  </si>
  <si>
    <t>R</t>
    <phoneticPr fontId="3"/>
  </si>
  <si>
    <t>常勤</t>
    <rPh sb="0" eb="2">
      <t>ジョウキン</t>
    </rPh>
    <phoneticPr fontId="3"/>
  </si>
  <si>
    <t>非常勤</t>
    <rPh sb="0" eb="3">
      <t>ヒジョウキン</t>
    </rPh>
    <phoneticPr fontId="3"/>
  </si>
  <si>
    <t>病院名</t>
    <rPh sb="0" eb="2">
      <t>ビョウイン</t>
    </rPh>
    <rPh sb="2" eb="3">
      <t>ナ</t>
    </rPh>
    <phoneticPr fontId="3"/>
  </si>
  <si>
    <t>24時間
保育</t>
    <rPh sb="2" eb="4">
      <t>ジカン</t>
    </rPh>
    <rPh sb="5" eb="7">
      <t>ホイク</t>
    </rPh>
    <phoneticPr fontId="3"/>
  </si>
  <si>
    <t>病児等
保育</t>
    <rPh sb="0" eb="2">
      <t>ビョウジ</t>
    </rPh>
    <rPh sb="2" eb="3">
      <t>トウ</t>
    </rPh>
    <rPh sb="4" eb="6">
      <t>ホイク</t>
    </rPh>
    <phoneticPr fontId="3"/>
  </si>
  <si>
    <t>休日
保育</t>
    <rPh sb="0" eb="2">
      <t>キュウジツ</t>
    </rPh>
    <rPh sb="3" eb="5">
      <t>ホイク</t>
    </rPh>
    <phoneticPr fontId="3"/>
  </si>
  <si>
    <t>４　24時間保育実施日数は、0：00～24：00の間保育を行う日数を記入すること。24時間保育の体制にあっても保育児童がいない日は含めないこと。</t>
    <phoneticPr fontId="3"/>
  </si>
  <si>
    <t>５　病児等保育実施日数は、病児等保育を行う日数を記入すること。病児等保育の体制にあっても、保育児童がいない日は含めないこと。</t>
    <rPh sb="9" eb="11">
      <t>ニッスウ</t>
    </rPh>
    <rPh sb="19" eb="20">
      <t>オコナ</t>
    </rPh>
    <rPh sb="21" eb="23">
      <t>ニッスウ</t>
    </rPh>
    <rPh sb="24" eb="26">
      <t>キニュウ</t>
    </rPh>
    <rPh sb="31" eb="33">
      <t>ビョウジ</t>
    </rPh>
    <rPh sb="33" eb="34">
      <t>トウ</t>
    </rPh>
    <rPh sb="34" eb="36">
      <t>ホイク</t>
    </rPh>
    <rPh sb="37" eb="39">
      <t>タイセイ</t>
    </rPh>
    <rPh sb="45" eb="47">
      <t>ホイク</t>
    </rPh>
    <rPh sb="47" eb="49">
      <t>ジドウ</t>
    </rPh>
    <rPh sb="53" eb="54">
      <t>ヒ</t>
    </rPh>
    <rPh sb="55" eb="56">
      <t>フク</t>
    </rPh>
    <phoneticPr fontId="3"/>
  </si>
  <si>
    <t>６  児童保育実施日数は、児童保育を行う日数を記入すること。児童保育の体制にあっても保育児童がいない日は含めないこと。</t>
    <phoneticPr fontId="3"/>
  </si>
  <si>
    <t>７　休日保育実施日数は、休日保育を行う日数を記入すること。休日保育の体制にあっても保育児童がいない日は含めないこと。</t>
    <phoneticPr fontId="3"/>
  </si>
  <si>
    <t>８　緊急一時保育日数は、24時間保育を実施していない施設において、緊急一時保育を行う日数を記載すること。</t>
    <rPh sb="2" eb="4">
      <t>キンキュウ</t>
    </rPh>
    <rPh sb="4" eb="6">
      <t>イチジ</t>
    </rPh>
    <rPh sb="6" eb="8">
      <t>ホイク</t>
    </rPh>
    <rPh sb="8" eb="10">
      <t>ニッスウ</t>
    </rPh>
    <rPh sb="14" eb="16">
      <t>ジカン</t>
    </rPh>
    <rPh sb="16" eb="18">
      <t>ホイク</t>
    </rPh>
    <rPh sb="19" eb="21">
      <t>ジッシ</t>
    </rPh>
    <rPh sb="26" eb="28">
      <t>シセツ</t>
    </rPh>
    <rPh sb="33" eb="35">
      <t>キンキュウ</t>
    </rPh>
    <rPh sb="35" eb="37">
      <t>イチジ</t>
    </rPh>
    <rPh sb="37" eb="39">
      <t>ホイク</t>
    </rPh>
    <rPh sb="40" eb="41">
      <t>オコナ</t>
    </rPh>
    <rPh sb="42" eb="44">
      <t>ニッスウ</t>
    </rPh>
    <rPh sb="45" eb="47">
      <t>キサイ</t>
    </rPh>
    <phoneticPr fontId="3"/>
  </si>
  <si>
    <t>区分</t>
    <rPh sb="0" eb="1">
      <t>ク</t>
    </rPh>
    <rPh sb="1" eb="2">
      <t>ブン</t>
    </rPh>
    <phoneticPr fontId="3"/>
  </si>
  <si>
    <t>１　非常勤職員欄の（　　　）には、常勤換算後の数値を記入すること。</t>
    <rPh sb="2" eb="5">
      <t>ヒジョウキン</t>
    </rPh>
    <rPh sb="5" eb="7">
      <t>ショクイン</t>
    </rPh>
    <rPh sb="7" eb="8">
      <t>ラン</t>
    </rPh>
    <rPh sb="17" eb="19">
      <t>ジョウキン</t>
    </rPh>
    <rPh sb="19" eb="21">
      <t>カンザン</t>
    </rPh>
    <rPh sb="21" eb="22">
      <t>ゴ</t>
    </rPh>
    <rPh sb="23" eb="25">
      <t>スウチ</t>
    </rPh>
    <rPh sb="26" eb="28">
      <t>キニュウ</t>
    </rPh>
    <phoneticPr fontId="4"/>
  </si>
  <si>
    <t>　上記の内容に相違ないことを証します。</t>
    <phoneticPr fontId="3"/>
  </si>
  <si>
    <t>実績様式第27-16号</t>
    <rPh sb="0" eb="2">
      <t>ジッセキ</t>
    </rPh>
    <rPh sb="2" eb="4">
      <t>ヨウシキ</t>
    </rPh>
    <rPh sb="4" eb="5">
      <t>ダイ</t>
    </rPh>
    <rPh sb="10" eb="11">
      <t>ゴウ</t>
    </rPh>
    <phoneticPr fontId="3"/>
  </si>
  <si>
    <t>２　補助対象年度の実績により記入すること。</t>
    <rPh sb="2" eb="4">
      <t>ホジョ</t>
    </rPh>
    <rPh sb="4" eb="6">
      <t>タイショウ</t>
    </rPh>
    <rPh sb="6" eb="8">
      <t>ネンド</t>
    </rPh>
    <rPh sb="9" eb="11">
      <t>ジッセキ</t>
    </rPh>
    <phoneticPr fontId="3"/>
  </si>
  <si>
    <t>保育施設名</t>
    <rPh sb="2" eb="4">
      <t>シセツ</t>
    </rPh>
    <phoneticPr fontId="3"/>
  </si>
  <si>
    <t>病院名</t>
  </si>
  <si>
    <t>運営
月数
(月)
③</t>
    <rPh sb="3" eb="5">
      <t>ツキスウ</t>
    </rPh>
    <rPh sb="7" eb="8">
      <t>ツキ</t>
    </rPh>
    <phoneticPr fontId="3"/>
  </si>
  <si>
    <t>(注)１</t>
    <phoneticPr fontId="3"/>
  </si>
  <si>
    <t>２</t>
    <phoneticPr fontId="3"/>
  </si>
  <si>
    <t>３</t>
    <phoneticPr fontId="3"/>
  </si>
  <si>
    <t>４</t>
    <phoneticPr fontId="3"/>
  </si>
  <si>
    <t>５</t>
    <phoneticPr fontId="3"/>
  </si>
  <si>
    <t>６</t>
    <phoneticPr fontId="3"/>
  </si>
  <si>
    <t>７</t>
    <phoneticPr fontId="3"/>
  </si>
  <si>
    <t>８</t>
    <phoneticPr fontId="3"/>
  </si>
  <si>
    <t>９</t>
    <phoneticPr fontId="3"/>
  </si>
  <si>
    <t>「総事業費Ａ」は、実績様式第27-16号の支出の合計額と一致すること。</t>
    <rPh sb="1" eb="2">
      <t>ソウ</t>
    </rPh>
    <rPh sb="2" eb="5">
      <t>ジギョウヒ</t>
    </rPh>
    <rPh sb="9" eb="11">
      <t>ジッセキ</t>
    </rPh>
    <rPh sb="11" eb="13">
      <t>ヨウシキ</t>
    </rPh>
    <rPh sb="13" eb="14">
      <t>ダイ</t>
    </rPh>
    <rPh sb="19" eb="20">
      <t>ゴウ</t>
    </rPh>
    <rPh sb="21" eb="23">
      <t>シシュツ</t>
    </rPh>
    <rPh sb="24" eb="27">
      <t>ゴウケイガク</t>
    </rPh>
    <rPh sb="28" eb="30">
      <t>イッチ</t>
    </rPh>
    <phoneticPr fontId="3"/>
  </si>
  <si>
    <t>「負担能力指数による調整率」は、内示通知に記載されたものを入力すること。</t>
    <rPh sb="1" eb="3">
      <t>フタン</t>
    </rPh>
    <rPh sb="3" eb="5">
      <t>ノウリョク</t>
    </rPh>
    <rPh sb="5" eb="7">
      <t>シスウ</t>
    </rPh>
    <rPh sb="10" eb="12">
      <t>チョウセイ</t>
    </rPh>
    <rPh sb="12" eb="13">
      <t>リツ</t>
    </rPh>
    <rPh sb="16" eb="18">
      <t>ナイジ</t>
    </rPh>
    <rPh sb="18" eb="20">
      <t>ツウチ</t>
    </rPh>
    <rPh sb="21" eb="23">
      <t>キサイ</t>
    </rPh>
    <rPh sb="29" eb="31">
      <t>ニュウリョク</t>
    </rPh>
    <phoneticPr fontId="3"/>
  </si>
  <si>
    <t>「対象経費の支出額Ｅ｣欄は、実績様式第27-11号の合計金額と一致すること。</t>
    <rPh sb="1" eb="3">
      <t>タイショウ</t>
    </rPh>
    <rPh sb="3" eb="5">
      <t>ケイヒ</t>
    </rPh>
    <rPh sb="6" eb="8">
      <t>シシュツ</t>
    </rPh>
    <rPh sb="8" eb="9">
      <t>ガク</t>
    </rPh>
    <rPh sb="14" eb="16">
      <t>ジッセキ</t>
    </rPh>
    <rPh sb="16" eb="18">
      <t>ヨウシキ</t>
    </rPh>
    <rPh sb="18" eb="19">
      <t>ダイ</t>
    </rPh>
    <rPh sb="24" eb="25">
      <t>ゴウ</t>
    </rPh>
    <rPh sb="31" eb="33">
      <t>イッチ</t>
    </rPh>
    <phoneticPr fontId="3"/>
  </si>
  <si>
    <t>「選定額Ｆ｣欄は、｢基準額合計Ｄ｣欄と｢対象経費の支出額Ｅ｣欄の金額を比較して少ない方の額に予算調整率Ｇを乗じた額が表示される。</t>
    <rPh sb="1" eb="3">
      <t>センテイ</t>
    </rPh>
    <rPh sb="3" eb="4">
      <t>ガク</t>
    </rPh>
    <rPh sb="46" eb="48">
      <t>ヨサン</t>
    </rPh>
    <rPh sb="48" eb="51">
      <t>チョウセイリツ</t>
    </rPh>
    <rPh sb="53" eb="54">
      <t>ジョウ</t>
    </rPh>
    <rPh sb="56" eb="57">
      <t>ガク</t>
    </rPh>
    <rPh sb="58" eb="60">
      <t>ヒョウジ</t>
    </rPh>
    <phoneticPr fontId="3"/>
  </si>
  <si>
    <t>「補助所要額Ｈ｣欄は、｢選定額Ｆ｣欄の金額に補助率を乗じた額（1,000円未満切捨て）が表示される。この金額が精算額となる。</t>
    <rPh sb="1" eb="3">
      <t>ホジョ</t>
    </rPh>
    <rPh sb="3" eb="6">
      <t>ショヨウガク</t>
    </rPh>
    <rPh sb="22" eb="25">
      <t>ホジョリツ</t>
    </rPh>
    <rPh sb="44" eb="46">
      <t>ヒョウジ</t>
    </rPh>
    <rPh sb="52" eb="54">
      <t>キンガク</t>
    </rPh>
    <rPh sb="55" eb="57">
      <t>セイサン</t>
    </rPh>
    <rPh sb="57" eb="58">
      <t>ガク</t>
    </rPh>
    <phoneticPr fontId="3"/>
  </si>
  <si>
    <t>再掲</t>
    <rPh sb="0" eb="2">
      <t>サイケイ</t>
    </rPh>
    <phoneticPr fontId="3"/>
  </si>
  <si>
    <t>１歳未満</t>
    <rPh sb="1" eb="2">
      <t>サイ</t>
    </rPh>
    <rPh sb="2" eb="4">
      <t>ミマン</t>
    </rPh>
    <phoneticPr fontId="3"/>
  </si>
  <si>
    <t>１歳以上～３歳未満</t>
    <rPh sb="1" eb="2">
      <t>サイ</t>
    </rPh>
    <rPh sb="2" eb="4">
      <t>イジョウ</t>
    </rPh>
    <rPh sb="6" eb="7">
      <t>サイ</t>
    </rPh>
    <rPh sb="7" eb="9">
      <t>ミマン</t>
    </rPh>
    <phoneticPr fontId="3"/>
  </si>
  <si>
    <t>(時間)</t>
    <rPh sb="1" eb="3">
      <t>ジカン</t>
    </rPh>
    <phoneticPr fontId="3"/>
  </si>
  <si>
    <t>(注)</t>
    <rPh sb="1" eb="2">
      <t>チュウ</t>
    </rPh>
    <phoneticPr fontId="3"/>
  </si>
  <si>
    <t>２　「保育児童数」は、補助対象年度の４月１日現在の保育児童数を記入すること。</t>
    <rPh sb="3" eb="5">
      <t>ホイク</t>
    </rPh>
    <rPh sb="5" eb="7">
      <t>ジドウ</t>
    </rPh>
    <rPh sb="7" eb="8">
      <t>スウ</t>
    </rPh>
    <rPh sb="25" eb="27">
      <t>ホイク</t>
    </rPh>
    <rPh sb="27" eb="30">
      <t>ジドウスウ</t>
    </rPh>
    <phoneticPr fontId="3"/>
  </si>
  <si>
    <t>１　着色していないセル欄に入力すること。</t>
    <rPh sb="2" eb="4">
      <t>チャクショク</t>
    </rPh>
    <phoneticPr fontId="3"/>
  </si>
  <si>
    <t>３　「保育児童数」の （　　）内には、看護職員(保健師、助産師、看護師、准看護師)の児童数を再掲すること。</t>
    <rPh sb="3" eb="5">
      <t>ホイク</t>
    </rPh>
    <rPh sb="5" eb="8">
      <t>ジドウスウ</t>
    </rPh>
    <rPh sb="15" eb="16">
      <t>ナイ</t>
    </rPh>
    <rPh sb="19" eb="23">
      <t>カンゴショクイン</t>
    </rPh>
    <rPh sb="24" eb="27">
      <t>ホケンシ</t>
    </rPh>
    <rPh sb="28" eb="31">
      <t>ジョサンシ</t>
    </rPh>
    <phoneticPr fontId="3"/>
  </si>
  <si>
    <t>５　「保育時間」は、運営規程等で定めている通常の開所時間を24時間表記（例：8:00～18:00）で記入すること。</t>
    <rPh sb="10" eb="12">
      <t>ウンエイ</t>
    </rPh>
    <rPh sb="12" eb="14">
      <t>キテイ</t>
    </rPh>
    <rPh sb="14" eb="15">
      <t>トウ</t>
    </rPh>
    <rPh sb="16" eb="17">
      <t>サダ</t>
    </rPh>
    <rPh sb="21" eb="23">
      <t>ツウジョウ</t>
    </rPh>
    <rPh sb="24" eb="26">
      <t>カイショ</t>
    </rPh>
    <rPh sb="26" eb="28">
      <t>ジカン</t>
    </rPh>
    <rPh sb="31" eb="33">
      <t>ジカン</t>
    </rPh>
    <rPh sb="33" eb="35">
      <t>ヒョウキ</t>
    </rPh>
    <rPh sb="36" eb="37">
      <t>レイ</t>
    </rPh>
    <rPh sb="50" eb="52">
      <t>キニュウ</t>
    </rPh>
    <phoneticPr fontId="3"/>
  </si>
  <si>
    <t>６　24時間保育を行っている場合の「保育時間」は、0:00～23:59と入力すること。</t>
    <rPh sb="4" eb="6">
      <t>ジカン</t>
    </rPh>
    <rPh sb="6" eb="8">
      <t>ホイク</t>
    </rPh>
    <rPh sb="9" eb="10">
      <t>オコナ</t>
    </rPh>
    <rPh sb="14" eb="16">
      <t>バアイ</t>
    </rPh>
    <rPh sb="18" eb="20">
      <t>ホイク</t>
    </rPh>
    <rPh sb="20" eb="22">
      <t>ジカン</t>
    </rPh>
    <rPh sb="36" eb="38">
      <t>ニュウリョク</t>
    </rPh>
    <phoneticPr fontId="3"/>
  </si>
  <si>
    <t>３　「専任」欄には保育業務のみに従事している者、「その他」欄には他の業務と兼務で保育業務に従事している者
　　を入力すること。</t>
    <rPh sb="3" eb="5">
      <t>センニン</t>
    </rPh>
    <rPh sb="6" eb="7">
      <t>ラン</t>
    </rPh>
    <rPh sb="9" eb="11">
      <t>ホイク</t>
    </rPh>
    <rPh sb="11" eb="13">
      <t>ギョウム</t>
    </rPh>
    <rPh sb="16" eb="18">
      <t>ジュウジ</t>
    </rPh>
    <rPh sb="22" eb="23">
      <t>モノ</t>
    </rPh>
    <rPh sb="27" eb="28">
      <t>タ</t>
    </rPh>
    <rPh sb="29" eb="30">
      <t>ラン</t>
    </rPh>
    <rPh sb="32" eb="33">
      <t>ホカ</t>
    </rPh>
    <rPh sb="34" eb="36">
      <t>ギョウム</t>
    </rPh>
    <rPh sb="37" eb="39">
      <t>ケンム</t>
    </rPh>
    <rPh sb="40" eb="42">
      <t>ホイク</t>
    </rPh>
    <rPh sb="42" eb="44">
      <t>ギョウム</t>
    </rPh>
    <rPh sb="45" eb="47">
      <t>ジュウジ</t>
    </rPh>
    <rPh sb="51" eb="52">
      <t>モノ</t>
    </rPh>
    <rPh sb="56" eb="58">
      <t>ニュウリョク</t>
    </rPh>
    <phoneticPr fontId="3"/>
  </si>
  <si>
    <t>補助対象経費（円）</t>
    <rPh sb="0" eb="2">
      <t>ホジョ</t>
    </rPh>
    <rPh sb="2" eb="4">
      <t>タイショウ</t>
    </rPh>
    <rPh sb="4" eb="6">
      <t>ケイヒ</t>
    </rPh>
    <rPh sb="7" eb="8">
      <t>エン</t>
    </rPh>
    <phoneticPr fontId="3"/>
  </si>
  <si>
    <t>給料</t>
    <phoneticPr fontId="7"/>
  </si>
  <si>
    <t>諸手当等</t>
    <phoneticPr fontId="7"/>
  </si>
  <si>
    <r>
      <t>共済費</t>
    </r>
    <r>
      <rPr>
        <sz val="9"/>
        <rFont val="ＭＳ 明朝"/>
        <family val="1"/>
        <charset val="128"/>
      </rPr>
      <t>(社会保険料等事業主負担）</t>
    </r>
    <rPh sb="0" eb="3">
      <t>キョウサイヒ</t>
    </rPh>
    <phoneticPr fontId="3"/>
  </si>
  <si>
    <t>賃金</t>
    <phoneticPr fontId="7"/>
  </si>
  <si>
    <t>委託料</t>
    <phoneticPr fontId="3"/>
  </si>
  <si>
    <t>合計</t>
    <rPh sb="0" eb="2">
      <t>ゴウケイ</t>
    </rPh>
    <phoneticPr fontId="3"/>
  </si>
  <si>
    <t>氏名</t>
    <rPh sb="0" eb="1">
      <t>シ</t>
    </rPh>
    <rPh sb="1" eb="2">
      <t>メイ</t>
    </rPh>
    <phoneticPr fontId="7"/>
  </si>
  <si>
    <t>１</t>
    <phoneticPr fontId="3"/>
  </si>
  <si>
    <t>10</t>
    <phoneticPr fontId="3"/>
  </si>
  <si>
    <t>(注)</t>
    <rPh sb="1" eb="2">
      <t>チュウ</t>
    </rPh>
    <phoneticPr fontId="7"/>
  </si>
  <si>
    <t>１　着色していないセル欄に入力すること。</t>
    <phoneticPr fontId="7"/>
  </si>
  <si>
    <t>２　補助対象年度の４月１日から翌年の３月31日までの１年間の給与支給額を入力すること。</t>
    <rPh sb="2" eb="4">
      <t>ホジョ</t>
    </rPh>
    <rPh sb="4" eb="6">
      <t>タイショウ</t>
    </rPh>
    <rPh sb="36" eb="38">
      <t>ニュウリョク</t>
    </rPh>
    <phoneticPr fontId="7"/>
  </si>
  <si>
    <t>４　保育を委託している場合は、委託料のうち各保育士に係る人件費相当額を委託料欄に入力し、本表に準じてその内訳（給料、手当、共済費、賃金等）が分かるものを
　　作成し添付すること。</t>
    <rPh sb="2" eb="4">
      <t>ホイク</t>
    </rPh>
    <rPh sb="5" eb="7">
      <t>イタク</t>
    </rPh>
    <rPh sb="11" eb="13">
      <t>バアイ</t>
    </rPh>
    <rPh sb="15" eb="18">
      <t>イタクリョウ</t>
    </rPh>
    <rPh sb="21" eb="22">
      <t>カク</t>
    </rPh>
    <rPh sb="22" eb="25">
      <t>ホイクシ</t>
    </rPh>
    <rPh sb="26" eb="27">
      <t>カカ</t>
    </rPh>
    <rPh sb="28" eb="31">
      <t>ジンケンヒ</t>
    </rPh>
    <rPh sb="31" eb="34">
      <t>ソウトウガク</t>
    </rPh>
    <rPh sb="35" eb="38">
      <t>イタクリョウ</t>
    </rPh>
    <rPh sb="38" eb="39">
      <t>ラン</t>
    </rPh>
    <rPh sb="40" eb="42">
      <t>ニュウリョク</t>
    </rPh>
    <rPh sb="44" eb="45">
      <t>ホン</t>
    </rPh>
    <rPh sb="45" eb="46">
      <t>ヒョウ</t>
    </rPh>
    <rPh sb="47" eb="48">
      <t>ジュン</t>
    </rPh>
    <rPh sb="52" eb="54">
      <t>ウチワケ</t>
    </rPh>
    <rPh sb="55" eb="57">
      <t>キュウリョウ</t>
    </rPh>
    <rPh sb="58" eb="60">
      <t>テアテ</t>
    </rPh>
    <rPh sb="61" eb="64">
      <t>キョウサイヒ</t>
    </rPh>
    <rPh sb="65" eb="67">
      <t>チンギン</t>
    </rPh>
    <rPh sb="67" eb="68">
      <t>トウ</t>
    </rPh>
    <rPh sb="70" eb="71">
      <t>ワ</t>
    </rPh>
    <rPh sb="79" eb="81">
      <t>サクセイ</t>
    </rPh>
    <rPh sb="82" eb="84">
      <t>テンプ</t>
    </rPh>
    <phoneticPr fontId="7"/>
  </si>
  <si>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</si>
  <si>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</si>
  <si>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</si>
  <si>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</si>
  <si>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</si>
  <si>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</si>
  <si>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</si>
  <si>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</si>
  <si>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</si>
  <si>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</si>
  <si>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 xml:space="preserve">      　２　補助対象年度の実績により記入すること。</t>
    <rPh sb="11" eb="13">
      <t>タイショウ</t>
    </rPh>
    <rPh sb="13" eb="15">
      <t>ネンド</t>
    </rPh>
    <rPh sb="16" eb="18">
      <t>ジッセキ</t>
    </rPh>
    <phoneticPr fontId="3"/>
  </si>
  <si>
    <t>保育補助者（人）</t>
    <rPh sb="0" eb="2">
      <t>ホイク</t>
    </rPh>
    <rPh sb="2" eb="4">
      <t>ホジョ</t>
    </rPh>
    <rPh sb="4" eb="5">
      <t>モノ</t>
    </rPh>
    <rPh sb="6" eb="7">
      <t>ヒト</t>
    </rPh>
    <phoneticPr fontId="3"/>
  </si>
  <si>
    <t>２　「保育士」欄には有資格者の保育士、「保育補助者」欄には有資格者の保育士以外で直接保育に従事している者
　　（事務、給食職員を除く。）、「看護師」欄には病児等保育を専門に担当する者を入力すること。</t>
    <rPh sb="3" eb="6">
      <t>ホイクシ</t>
    </rPh>
    <rPh sb="7" eb="8">
      <t>ラン</t>
    </rPh>
    <rPh sb="10" eb="14">
      <t>ユウシカクシャ</t>
    </rPh>
    <rPh sb="15" eb="18">
      <t>ホイクシ</t>
    </rPh>
    <rPh sb="20" eb="22">
      <t>ホイク</t>
    </rPh>
    <rPh sb="22" eb="24">
      <t>ホジョ</t>
    </rPh>
    <rPh sb="24" eb="25">
      <t>モノ</t>
    </rPh>
    <rPh sb="26" eb="27">
      <t>ラン</t>
    </rPh>
    <rPh sb="29" eb="32">
      <t>ユウシカク</t>
    </rPh>
    <rPh sb="32" eb="33">
      <t>モノ</t>
    </rPh>
    <rPh sb="34" eb="37">
      <t>ホイクシ</t>
    </rPh>
    <rPh sb="37" eb="39">
      <t>イガイ</t>
    </rPh>
    <rPh sb="40" eb="42">
      <t>チョクセツ</t>
    </rPh>
    <rPh sb="42" eb="44">
      <t>ホイク</t>
    </rPh>
    <rPh sb="45" eb="47">
      <t>ジュウジ</t>
    </rPh>
    <rPh sb="51" eb="52">
      <t>モノ</t>
    </rPh>
    <rPh sb="56" eb="58">
      <t>ジム</t>
    </rPh>
    <rPh sb="59" eb="61">
      <t>キュウショク</t>
    </rPh>
    <rPh sb="61" eb="63">
      <t>ショクイン</t>
    </rPh>
    <rPh sb="64" eb="65">
      <t>ノゾ</t>
    </rPh>
    <rPh sb="70" eb="73">
      <t>カンゴシ</t>
    </rPh>
    <rPh sb="74" eb="75">
      <t>ラン</t>
    </rPh>
    <rPh sb="77" eb="79">
      <t>ビョウジ</t>
    </rPh>
    <rPh sb="79" eb="80">
      <t>トウ</t>
    </rPh>
    <rPh sb="80" eb="82">
      <t>ホイク</t>
    </rPh>
    <rPh sb="83" eb="85">
      <t>センモン</t>
    </rPh>
    <rPh sb="86" eb="88">
      <t>タントウ</t>
    </rPh>
    <rPh sb="90" eb="91">
      <t>モノ</t>
    </rPh>
    <rPh sb="92" eb="94">
      <t>ニュウリョク</t>
    </rPh>
    <phoneticPr fontId="3"/>
  </si>
  <si>
    <t>保育補助者</t>
    <rPh sb="0" eb="2">
      <t>ホイク</t>
    </rPh>
    <rPh sb="2" eb="4">
      <t>ホジョ</t>
    </rPh>
    <rPh sb="4" eb="5">
      <t>モノ</t>
    </rPh>
    <phoneticPr fontId="3"/>
  </si>
  <si>
    <t>３　「雇用期間及び職名」欄は、給与を支給した当初月から最終月までを入力すること。「職名」欄は、保育士、保育補助者、看護師のいずれかを入力すること。</t>
    <rPh sb="3" eb="5">
      <t>コヨウ</t>
    </rPh>
    <rPh sb="5" eb="7">
      <t>キカン</t>
    </rPh>
    <rPh sb="7" eb="8">
      <t>オヨ</t>
    </rPh>
    <rPh sb="9" eb="11">
      <t>ショクメイ</t>
    </rPh>
    <rPh sb="12" eb="13">
      <t>ラン</t>
    </rPh>
    <rPh sb="15" eb="17">
      <t>キュウヨ</t>
    </rPh>
    <rPh sb="18" eb="20">
      <t>シキュウ</t>
    </rPh>
    <rPh sb="22" eb="24">
      <t>トウショ</t>
    </rPh>
    <rPh sb="24" eb="25">
      <t>ツキ</t>
    </rPh>
    <rPh sb="27" eb="29">
      <t>サイシュウ</t>
    </rPh>
    <rPh sb="29" eb="30">
      <t>ヅキ</t>
    </rPh>
    <rPh sb="33" eb="35">
      <t>ニュウリョク</t>
    </rPh>
    <rPh sb="41" eb="43">
      <t>ショクメイ</t>
    </rPh>
    <rPh sb="44" eb="45">
      <t>ラン</t>
    </rPh>
    <rPh sb="47" eb="50">
      <t>ホイクシ</t>
    </rPh>
    <rPh sb="51" eb="53">
      <t>ホイク</t>
    </rPh>
    <rPh sb="53" eb="55">
      <t>ホジョ</t>
    </rPh>
    <rPh sb="55" eb="56">
      <t>モノ</t>
    </rPh>
    <rPh sb="57" eb="60">
      <t>カンゴシ</t>
    </rPh>
    <rPh sb="66" eb="68">
      <t>ニュウリョク</t>
    </rPh>
    <phoneticPr fontId="7"/>
  </si>
  <si>
    <t>　　「保育士」は有資格者の保育士、「保育補助者」は有資格者の保育士以外で直接保育に従事している者。(事務、給食職員を除く。)</t>
    <rPh sb="3" eb="6">
      <t>ホイクシ</t>
    </rPh>
    <rPh sb="8" eb="9">
      <t>ユウ</t>
    </rPh>
    <rPh sb="9" eb="11">
      <t>シカク</t>
    </rPh>
    <rPh sb="11" eb="12">
      <t>シャ</t>
    </rPh>
    <rPh sb="13" eb="16">
      <t>ホイクシ</t>
    </rPh>
    <rPh sb="18" eb="20">
      <t>ホイク</t>
    </rPh>
    <rPh sb="20" eb="22">
      <t>ホジョ</t>
    </rPh>
    <rPh sb="22" eb="23">
      <t>モノ</t>
    </rPh>
    <rPh sb="25" eb="29">
      <t>ユウシカクシャ</t>
    </rPh>
    <rPh sb="30" eb="33">
      <t>ホイクシ</t>
    </rPh>
    <rPh sb="33" eb="35">
      <t>イガイ</t>
    </rPh>
    <rPh sb="36" eb="38">
      <t>チョクセツ</t>
    </rPh>
    <rPh sb="38" eb="40">
      <t>ホイク</t>
    </rPh>
    <rPh sb="41" eb="43">
      <t>ジュウジ</t>
    </rPh>
    <rPh sb="47" eb="48">
      <t>モノ</t>
    </rPh>
    <rPh sb="50" eb="52">
      <t>ジム</t>
    </rPh>
    <rPh sb="53" eb="55">
      <t>キュウショク</t>
    </rPh>
    <rPh sb="55" eb="57">
      <t>ショクイン</t>
    </rPh>
    <rPh sb="58" eb="59">
      <t>ノゾ</t>
    </rPh>
    <phoneticPr fontId="3"/>
  </si>
  <si>
    <t>職員配置状況　（人）</t>
    <rPh sb="0" eb="2">
      <t>ショクイン</t>
    </rPh>
    <rPh sb="2" eb="4">
      <t>ハイチ</t>
    </rPh>
    <rPh sb="4" eb="6">
      <t>ジョウキョウ</t>
    </rPh>
    <rPh sb="8" eb="9">
      <t>ヒト</t>
    </rPh>
    <phoneticPr fontId="3"/>
  </si>
  <si>
    <t>２　計算によって生じた端数は、小数第２位を四捨五入し、小数第１位まで記入すること。</t>
    <rPh sb="2" eb="4">
      <t>ケイサン</t>
    </rPh>
    <rPh sb="8" eb="9">
      <t>ショウ</t>
    </rPh>
    <rPh sb="11" eb="13">
      <t>ハスウ</t>
    </rPh>
    <rPh sb="15" eb="17">
      <t>ショウスウ</t>
    </rPh>
    <rPh sb="17" eb="18">
      <t>ダイ</t>
    </rPh>
    <rPh sb="19" eb="20">
      <t>イ</t>
    </rPh>
    <rPh sb="21" eb="25">
      <t>シシャゴニュウ</t>
    </rPh>
    <rPh sb="27" eb="29">
      <t>ショウスウ</t>
    </rPh>
    <rPh sb="29" eb="30">
      <t>ダイ</t>
    </rPh>
    <rPh sb="31" eb="32">
      <t>イ</t>
    </rPh>
    <rPh sb="34" eb="36">
      <t>キニュウ</t>
    </rPh>
    <phoneticPr fontId="4"/>
  </si>
  <si>
    <t>（注）１ 上記項目を満たす場合、別様式も可とする。</t>
    <rPh sb="1" eb="2">
      <t>チュウ</t>
    </rPh>
    <phoneticPr fontId="3"/>
  </si>
  <si>
    <t xml:space="preserve">   　 ２ 必要に応じ、欄を追加すること。</t>
    <rPh sb="7" eb="9">
      <t>ヒツヨウ</t>
    </rPh>
    <rPh sb="10" eb="11">
      <t>オウ</t>
    </rPh>
    <rPh sb="13" eb="14">
      <t>ラン</t>
    </rPh>
    <rPh sb="15" eb="17">
      <t>ツイカ</t>
    </rPh>
    <phoneticPr fontId="3"/>
  </si>
  <si>
    <t xml:space="preserve">      ３ 収入の部合計額と支出の部合計額は、同一金額として収支を合わせること。</t>
    <rPh sb="8" eb="10">
      <t>シュウニュウ</t>
    </rPh>
    <rPh sb="11" eb="12">
      <t>ブ</t>
    </rPh>
    <rPh sb="12" eb="15">
      <t>ゴウケイガク</t>
    </rPh>
    <rPh sb="16" eb="18">
      <t>シシュツ</t>
    </rPh>
    <rPh sb="19" eb="20">
      <t>ブ</t>
    </rPh>
    <rPh sb="20" eb="23">
      <t>ゴウケイガク</t>
    </rPh>
    <rPh sb="25" eb="27">
      <t>ドウイツ</t>
    </rPh>
    <rPh sb="27" eb="29">
      <t>キンガク</t>
    </rPh>
    <rPh sb="32" eb="34">
      <t>シュウシ</t>
    </rPh>
    <rPh sb="35" eb="36">
      <t>ア</t>
    </rPh>
    <phoneticPr fontId="3"/>
  </si>
  <si>
    <t>２　令和　年度　院内保育施設利用職員・利用児童数</t>
    <rPh sb="2" eb="4">
      <t>レイワ</t>
    </rPh>
    <rPh sb="5" eb="7">
      <t>ネンド</t>
    </rPh>
    <rPh sb="12" eb="14">
      <t>シセツ</t>
    </rPh>
    <rPh sb="19" eb="21">
      <t>リヨウ</t>
    </rPh>
    <rPh sb="21" eb="23">
      <t>ジドウ</t>
    </rPh>
    <phoneticPr fontId="3"/>
  </si>
  <si>
    <t>保育施設名</t>
    <rPh sb="0" eb="2">
      <t>ホイク</t>
    </rPh>
    <rPh sb="2" eb="4">
      <t>シセツ</t>
    </rPh>
    <rPh sb="4" eb="5">
      <t>メイ</t>
    </rPh>
    <phoneticPr fontId="3"/>
  </si>
  <si>
    <t>月別</t>
    <rPh sb="0" eb="2">
      <t>ツキベツ</t>
    </rPh>
    <phoneticPr fontId="3"/>
  </si>
  <si>
    <t>保育の形態別</t>
    <rPh sb="0" eb="2">
      <t>ホイク</t>
    </rPh>
    <rPh sb="3" eb="5">
      <t>ケイタイ</t>
    </rPh>
    <rPh sb="5" eb="6">
      <t>ベツ</t>
    </rPh>
    <phoneticPr fontId="3"/>
  </si>
  <si>
    <t>保育施設
開所日数</t>
    <rPh sb="0" eb="2">
      <t>ホイク</t>
    </rPh>
    <rPh sb="2" eb="4">
      <t>シセツ</t>
    </rPh>
    <rPh sb="5" eb="7">
      <t>カイショ</t>
    </rPh>
    <rPh sb="7" eb="9">
      <t>ニッスウ</t>
    </rPh>
    <phoneticPr fontId="3"/>
  </si>
  <si>
    <t>各月保育児童数</t>
    <rPh sb="0" eb="1">
      <t>カク</t>
    </rPh>
    <rPh sb="1" eb="2">
      <t>ツキ</t>
    </rPh>
    <rPh sb="2" eb="4">
      <t>ホイク</t>
    </rPh>
    <rPh sb="4" eb="7">
      <t>ジドウスウ</t>
    </rPh>
    <phoneticPr fontId="3"/>
  </si>
  <si>
    <t>看護</t>
    <rPh sb="0" eb="2">
      <t>カンゴ</t>
    </rPh>
    <phoneticPr fontId="3"/>
  </si>
  <si>
    <t>医師</t>
    <rPh sb="0" eb="2">
      <t>イシ</t>
    </rPh>
    <phoneticPr fontId="3"/>
  </si>
  <si>
    <t>職員</t>
    <rPh sb="0" eb="2">
      <t>ショクイン</t>
    </rPh>
    <phoneticPr fontId="3"/>
  </si>
  <si>
    <t>（男性）</t>
    <rPh sb="1" eb="3">
      <t>ダンセイ</t>
    </rPh>
    <phoneticPr fontId="3"/>
  </si>
  <si>
    <t>（女性）</t>
    <rPh sb="1" eb="3">
      <t>ジョセイ</t>
    </rPh>
    <phoneticPr fontId="3"/>
  </si>
  <si>
    <t>の職員</t>
    <rPh sb="1" eb="3">
      <t>ショクイン</t>
    </rPh>
    <phoneticPr fontId="3"/>
  </si>
  <si>
    <t>補助対象保育児童数（①＋②＋④）</t>
    <rPh sb="0" eb="2">
      <t>ホジョ</t>
    </rPh>
    <rPh sb="2" eb="4">
      <t>タイショウ</t>
    </rPh>
    <rPh sb="4" eb="6">
      <t>ホイク</t>
    </rPh>
    <rPh sb="6" eb="8">
      <t>ジドウ</t>
    </rPh>
    <rPh sb="8" eb="9">
      <t>スウ</t>
    </rPh>
    <phoneticPr fontId="3"/>
  </si>
  <si>
    <t>①月額保育料を払う児童数</t>
    <rPh sb="1" eb="2">
      <t>ゲツ</t>
    </rPh>
    <rPh sb="2" eb="3">
      <t>ガク</t>
    </rPh>
    <rPh sb="3" eb="6">
      <t>ホイクリョウ</t>
    </rPh>
    <rPh sb="7" eb="8">
      <t>ハラ</t>
    </rPh>
    <rPh sb="9" eb="11">
      <t>ジドウ</t>
    </rPh>
    <rPh sb="11" eb="12">
      <t>スウ</t>
    </rPh>
    <phoneticPr fontId="3"/>
  </si>
  <si>
    <t>②15日/月以上保育する児童数</t>
    <rPh sb="3" eb="4">
      <t>ヒ</t>
    </rPh>
    <rPh sb="5" eb="6">
      <t>ツキ</t>
    </rPh>
    <rPh sb="6" eb="8">
      <t>イジョウ</t>
    </rPh>
    <rPh sb="8" eb="10">
      <t>ホイク</t>
    </rPh>
    <rPh sb="12" eb="14">
      <t>ジドウ</t>
    </rPh>
    <rPh sb="14" eb="15">
      <t>スウ</t>
    </rPh>
    <phoneticPr fontId="3"/>
  </si>
  <si>
    <t>③15日/月未満保育する児童数</t>
    <rPh sb="3" eb="4">
      <t>ヒ</t>
    </rPh>
    <rPh sb="5" eb="6">
      <t>ツキ</t>
    </rPh>
    <rPh sb="6" eb="8">
      <t>ミマン</t>
    </rPh>
    <rPh sb="8" eb="10">
      <t>ホイク</t>
    </rPh>
    <rPh sb="12" eb="14">
      <t>ジドウ</t>
    </rPh>
    <rPh sb="14" eb="15">
      <t>スウ</t>
    </rPh>
    <phoneticPr fontId="3"/>
  </si>
  <si>
    <t xml:space="preserve"> 1日保育する児童数</t>
    <rPh sb="2" eb="3">
      <t>ヒ</t>
    </rPh>
    <rPh sb="3" eb="5">
      <t>ホイク</t>
    </rPh>
    <rPh sb="7" eb="10">
      <t>ジドウスウ</t>
    </rPh>
    <phoneticPr fontId="3"/>
  </si>
  <si>
    <t xml:space="preserve"> 2日　　　〃</t>
    <rPh sb="2" eb="3">
      <t>ヒ</t>
    </rPh>
    <phoneticPr fontId="3"/>
  </si>
  <si>
    <t xml:space="preserve"> 3日　　　〃</t>
    <rPh sb="2" eb="3">
      <t>ヒ</t>
    </rPh>
    <phoneticPr fontId="3"/>
  </si>
  <si>
    <t xml:space="preserve"> 4日　　　〃</t>
    <rPh sb="2" eb="3">
      <t>ヒ</t>
    </rPh>
    <phoneticPr fontId="3"/>
  </si>
  <si>
    <t xml:space="preserve"> 5日　　　〃</t>
    <rPh sb="2" eb="3">
      <t>ヒ</t>
    </rPh>
    <phoneticPr fontId="3"/>
  </si>
  <si>
    <t xml:space="preserve"> 6日　　　〃</t>
    <rPh sb="2" eb="3">
      <t>ヒ</t>
    </rPh>
    <phoneticPr fontId="3"/>
  </si>
  <si>
    <t xml:space="preserve"> 7日　　　〃</t>
    <rPh sb="2" eb="3">
      <t>ヒ</t>
    </rPh>
    <phoneticPr fontId="3"/>
  </si>
  <si>
    <t xml:space="preserve"> 8日　　　〃</t>
    <rPh sb="2" eb="3">
      <t>ヒ</t>
    </rPh>
    <phoneticPr fontId="3"/>
  </si>
  <si>
    <t xml:space="preserve"> 9日　　　〃</t>
    <rPh sb="2" eb="3">
      <t>ヒ</t>
    </rPh>
    <phoneticPr fontId="3"/>
  </si>
  <si>
    <t>10日　　　〃</t>
    <rPh sb="2" eb="3">
      <t>ヒ</t>
    </rPh>
    <phoneticPr fontId="3"/>
  </si>
  <si>
    <t>11日　　　〃</t>
    <rPh sb="2" eb="3">
      <t>ヒ</t>
    </rPh>
    <phoneticPr fontId="3"/>
  </si>
  <si>
    <t>12日　　　〃</t>
    <rPh sb="2" eb="3">
      <t>ヒ</t>
    </rPh>
    <phoneticPr fontId="3"/>
  </si>
  <si>
    <t>13日　　　〃</t>
    <rPh sb="2" eb="3">
      <t>ヒ</t>
    </rPh>
    <phoneticPr fontId="3"/>
  </si>
  <si>
    <t>14日　　　〃</t>
    <rPh sb="2" eb="3">
      <t>ヒ</t>
    </rPh>
    <phoneticPr fontId="3"/>
  </si>
  <si>
    <t>④月間換算児童数</t>
    <rPh sb="1" eb="3">
      <t>ゲッカン</t>
    </rPh>
    <rPh sb="3" eb="5">
      <t>カンザン</t>
    </rPh>
    <rPh sb="5" eb="7">
      <t>ジドウ</t>
    </rPh>
    <rPh sb="7" eb="8">
      <t>スウ</t>
    </rPh>
    <phoneticPr fontId="3"/>
  </si>
  <si>
    <t>換算前保育実人数（①＋②＋③）</t>
    <rPh sb="0" eb="2">
      <t>カンザン</t>
    </rPh>
    <rPh sb="2" eb="3">
      <t>マエ</t>
    </rPh>
    <rPh sb="3" eb="5">
      <t>ホイク</t>
    </rPh>
    <rPh sb="5" eb="6">
      <t>ジツ</t>
    </rPh>
    <rPh sb="6" eb="8">
      <t>ニンズウ</t>
    </rPh>
    <phoneticPr fontId="3"/>
  </si>
  <si>
    <t>年間延べ換算数</t>
    <rPh sb="0" eb="2">
      <t>ネンカン</t>
    </rPh>
    <rPh sb="2" eb="3">
      <t>ノ</t>
    </rPh>
    <rPh sb="4" eb="6">
      <t>カンザン</t>
    </rPh>
    <rPh sb="6" eb="7">
      <t>スウ</t>
    </rPh>
    <phoneticPr fontId="3"/>
  </si>
  <si>
    <t>④年間換算児童数</t>
    <rPh sb="1" eb="2">
      <t>ネン</t>
    </rPh>
    <rPh sb="2" eb="3">
      <t>カン</t>
    </rPh>
    <rPh sb="3" eb="5">
      <t>カンザン</t>
    </rPh>
    <rPh sb="5" eb="7">
      <t>ジドウ</t>
    </rPh>
    <rPh sb="7" eb="8">
      <t>スウ</t>
    </rPh>
    <phoneticPr fontId="3"/>
  </si>
  <si>
    <t>区　　　分</t>
    <rPh sb="0" eb="1">
      <t>ク</t>
    </rPh>
    <rPh sb="4" eb="5">
      <t>ブン</t>
    </rPh>
    <phoneticPr fontId="3"/>
  </si>
  <si>
    <t>各月における補助対象保育児童数の年間計(a)</t>
    <rPh sb="0" eb="2">
      <t>カクツキ</t>
    </rPh>
    <rPh sb="6" eb="8">
      <t>ホジョ</t>
    </rPh>
    <rPh sb="8" eb="10">
      <t>タイショウ</t>
    </rPh>
    <rPh sb="10" eb="12">
      <t>ホイク</t>
    </rPh>
    <rPh sb="12" eb="15">
      <t>ジドウスウ</t>
    </rPh>
    <rPh sb="16" eb="18">
      <t>ネンカン</t>
    </rPh>
    <rPh sb="18" eb="19">
      <t>ケイ</t>
    </rPh>
    <phoneticPr fontId="3"/>
  </si>
  <si>
    <t>上記の年平均(b)= (a)/12月</t>
    <rPh sb="0" eb="2">
      <t>ジョウキ</t>
    </rPh>
    <rPh sb="3" eb="4">
      <t>ネン</t>
    </rPh>
    <rPh sb="4" eb="6">
      <t>ヘイキン</t>
    </rPh>
    <rPh sb="17" eb="18">
      <t>ツキ</t>
    </rPh>
    <phoneticPr fontId="3"/>
  </si>
  <si>
    <t>（小数点以下第２位を四捨五入）</t>
    <rPh sb="1" eb="4">
      <t>ショウスウテン</t>
    </rPh>
    <rPh sb="4" eb="6">
      <t>イカ</t>
    </rPh>
    <rPh sb="6" eb="7">
      <t>ダイ</t>
    </rPh>
    <rPh sb="8" eb="9">
      <t>イ</t>
    </rPh>
    <rPh sb="10" eb="14">
      <t>シシャゴニュウ</t>
    </rPh>
    <phoneticPr fontId="3"/>
  </si>
  <si>
    <t>＊補助基準となる保育児童数</t>
    <rPh sb="1" eb="3">
      <t>ホジョ</t>
    </rPh>
    <rPh sb="3" eb="5">
      <t>キジュン</t>
    </rPh>
    <rPh sb="8" eb="10">
      <t>ホイク</t>
    </rPh>
    <rPh sb="10" eb="13">
      <t>ジドウスウ</t>
    </rPh>
    <phoneticPr fontId="3"/>
  </si>
  <si>
    <t>実績様式第27-14号</t>
    <rPh sb="0" eb="2">
      <t>ジッセキ</t>
    </rPh>
    <rPh sb="2" eb="4">
      <t>ヨウシキ</t>
    </rPh>
    <rPh sb="4" eb="5">
      <t>ダイ</t>
    </rPh>
    <rPh sb="10" eb="11">
      <t>ゴウ</t>
    </rPh>
    <phoneticPr fontId="3"/>
  </si>
  <si>
    <t>住所</t>
    <rPh sb="0" eb="2">
      <t>ジュウショ</t>
    </rPh>
    <phoneticPr fontId="3"/>
  </si>
  <si>
    <t>法人（団体）名</t>
    <rPh sb="0" eb="2">
      <t>ホウジン</t>
    </rPh>
    <rPh sb="3" eb="5">
      <t>ダンタイ</t>
    </rPh>
    <rPh sb="6" eb="7">
      <t>ナ</t>
    </rPh>
    <phoneticPr fontId="3"/>
  </si>
  <si>
    <t>４　「保育児童数」の計欄の人数は、実績様式第27-14号の４月の換算前保育人数（①+②+③）と一致すること。</t>
    <rPh sb="3" eb="5">
      <t>ホイク</t>
    </rPh>
    <rPh sb="5" eb="8">
      <t>ジドウスウ</t>
    </rPh>
    <rPh sb="17" eb="19">
      <t>ジッセキ</t>
    </rPh>
    <rPh sb="21" eb="22">
      <t>ダイ</t>
    </rPh>
    <phoneticPr fontId="3"/>
  </si>
  <si>
    <t>令和６年度　院内保育運営事業補助実績精算額調書</t>
    <rPh sb="0" eb="2">
      <t>レイワ</t>
    </rPh>
    <rPh sb="3" eb="5">
      <t>ネンド</t>
    </rPh>
    <rPh sb="6" eb="8">
      <t>インナイ</t>
    </rPh>
    <rPh sb="8" eb="10">
      <t>ホイク</t>
    </rPh>
    <rPh sb="10" eb="12">
      <t>ウンエイ</t>
    </rPh>
    <rPh sb="12" eb="14">
      <t>ジギョウ</t>
    </rPh>
    <rPh sb="14" eb="15">
      <t>ホ</t>
    </rPh>
    <rPh sb="15" eb="16">
      <t>スケ</t>
    </rPh>
    <rPh sb="16" eb="18">
      <t>ジッセキ</t>
    </rPh>
    <rPh sb="18" eb="21">
      <t>セイサンガク</t>
    </rPh>
    <rPh sb="21" eb="23">
      <t>チョウショ</t>
    </rPh>
    <phoneticPr fontId="3"/>
  </si>
  <si>
    <t>令和６年度　院内保育運営事業実績報告書</t>
    <rPh sb="0" eb="2">
      <t>レイワ</t>
    </rPh>
    <rPh sb="3" eb="5">
      <t>ネンド</t>
    </rPh>
    <rPh sb="6" eb="8">
      <t>インナイ</t>
    </rPh>
    <rPh sb="8" eb="10">
      <t>ホイク</t>
    </rPh>
    <rPh sb="10" eb="12">
      <t>ウンエイ</t>
    </rPh>
    <rPh sb="12" eb="14">
      <t>ジギョウ</t>
    </rPh>
    <rPh sb="14" eb="16">
      <t>ジッセキ</t>
    </rPh>
    <rPh sb="16" eb="19">
      <t>ホウコクショ</t>
    </rPh>
    <phoneticPr fontId="6"/>
  </si>
  <si>
    <t>令和６年度　　院内保育施設の保育士等職員給与費明細書（実績）</t>
    <rPh sb="0" eb="2">
      <t>レイワ</t>
    </rPh>
    <rPh sb="3" eb="5">
      <t>ネンド</t>
    </rPh>
    <rPh sb="7" eb="9">
      <t>インナイ</t>
    </rPh>
    <rPh sb="9" eb="11">
      <t>ホイク</t>
    </rPh>
    <rPh sb="11" eb="13">
      <t>シセツ</t>
    </rPh>
    <rPh sb="14" eb="16">
      <t>ホイク</t>
    </rPh>
    <rPh sb="16" eb="17">
      <t>シ</t>
    </rPh>
    <rPh sb="17" eb="18">
      <t>トウ</t>
    </rPh>
    <rPh sb="18" eb="20">
      <t>ショクイン</t>
    </rPh>
    <rPh sb="20" eb="23">
      <t>キュウヨヒ</t>
    </rPh>
    <rPh sb="23" eb="26">
      <t>メイサイショ</t>
    </rPh>
    <rPh sb="27" eb="29">
      <t>ジッセキ</t>
    </rPh>
    <phoneticPr fontId="7"/>
  </si>
  <si>
    <t>１　令和６年度　院内保育施設利用職員の児童数（実績）</t>
    <rPh sb="2" eb="4">
      <t>レイワ</t>
    </rPh>
    <rPh sb="5" eb="7">
      <t>ネンド</t>
    </rPh>
    <rPh sb="8" eb="10">
      <t>インナイ</t>
    </rPh>
    <rPh sb="10" eb="12">
      <t>ホイク</t>
    </rPh>
    <rPh sb="12" eb="14">
      <t>シセツ</t>
    </rPh>
    <rPh sb="14" eb="16">
      <t>リヨウ</t>
    </rPh>
    <rPh sb="16" eb="18">
      <t>ショクイン</t>
    </rPh>
    <rPh sb="19" eb="22">
      <t>ジドウスウ</t>
    </rPh>
    <rPh sb="23" eb="25">
      <t>ジッセキ</t>
    </rPh>
    <phoneticPr fontId="3"/>
  </si>
  <si>
    <t>令和６年度　院内保育運営事業職員の配置状況調査表（実績）</t>
    <rPh sb="0" eb="2">
      <t>レイワ</t>
    </rPh>
    <rPh sb="3" eb="5">
      <t>ネンド</t>
    </rPh>
    <rPh sb="6" eb="8">
      <t>インナイ</t>
    </rPh>
    <rPh sb="8" eb="10">
      <t>ホイク</t>
    </rPh>
    <rPh sb="10" eb="12">
      <t>ウンエイ</t>
    </rPh>
    <rPh sb="12" eb="14">
      <t>ジギョウ</t>
    </rPh>
    <rPh sb="14" eb="16">
      <t>ショクイン</t>
    </rPh>
    <rPh sb="17" eb="19">
      <t>ハイチ</t>
    </rPh>
    <rPh sb="19" eb="21">
      <t>ジョウキョウ</t>
    </rPh>
    <rPh sb="21" eb="24">
      <t>チョウサヒョウ</t>
    </rPh>
    <rPh sb="25" eb="27">
      <t>ジッセキ</t>
    </rPh>
    <phoneticPr fontId="3"/>
  </si>
  <si>
    <t>令和 ６年度　院内保育運営事業収支決算（見込）書抄本</t>
    <rPh sb="0" eb="2">
      <t>レイワ</t>
    </rPh>
    <rPh sb="7" eb="9">
      <t>インナイ</t>
    </rPh>
    <rPh sb="9" eb="11">
      <t>ホイク</t>
    </rPh>
    <rPh sb="11" eb="13">
      <t>ウンエイ</t>
    </rPh>
    <rPh sb="15" eb="17">
      <t>シュウシ</t>
    </rPh>
    <rPh sb="17" eb="19">
      <t>ケッサン</t>
    </rPh>
    <rPh sb="20" eb="22">
      <t>ミコミ</t>
    </rPh>
    <rPh sb="23" eb="24">
      <t>ショ</t>
    </rPh>
    <rPh sb="24" eb="26">
      <t>ショウホン</t>
    </rPh>
    <phoneticPr fontId="3"/>
  </si>
  <si>
    <t>医療法人〇〇会
理事長　〇〇　〇〇</t>
    <rPh sb="0" eb="4">
      <t>イリョウホウジン</t>
    </rPh>
    <rPh sb="6" eb="7">
      <t>カイ</t>
    </rPh>
    <rPh sb="8" eb="11">
      <t>リジチョウ</t>
    </rPh>
    <phoneticPr fontId="3"/>
  </si>
  <si>
    <t>〇〇病院</t>
    <rPh sb="2" eb="4">
      <t>ビョウイン</t>
    </rPh>
    <phoneticPr fontId="3"/>
  </si>
  <si>
    <t>〇〇保育園</t>
    <rPh sb="2" eb="5">
      <t>ホイクエン</t>
    </rPh>
    <phoneticPr fontId="3"/>
  </si>
  <si>
    <t>岡山市北区〇〇</t>
    <rPh sb="0" eb="3">
      <t>オカヤマシ</t>
    </rPh>
    <rPh sb="3" eb="5">
      <t>キタク</t>
    </rPh>
    <phoneticPr fontId="3"/>
  </si>
  <si>
    <t>086-226-××××</t>
    <phoneticPr fontId="3"/>
  </si>
  <si>
    <t>岡山市北区〇〇</t>
    <rPh sb="0" eb="7">
      <t>オカヤマシキタクマルマル</t>
    </rPh>
    <phoneticPr fontId="3"/>
  </si>
  <si>
    <t>086-226-△△△△</t>
    <phoneticPr fontId="3"/>
  </si>
  <si>
    <t>〇〇　〇〇</t>
    <phoneticPr fontId="3"/>
  </si>
  <si>
    <t>なし</t>
    <phoneticPr fontId="3"/>
  </si>
  <si>
    <t>令和６年度　院内保育施設運営事業に係る保育児童の積算</t>
    <rPh sb="0" eb="2">
      <t>レイワ</t>
    </rPh>
    <rPh sb="3" eb="5">
      <t>ネンド</t>
    </rPh>
    <rPh sb="6" eb="8">
      <t>インナイ</t>
    </rPh>
    <rPh sb="7" eb="8">
      <t>ウチ</t>
    </rPh>
    <rPh sb="8" eb="10">
      <t>ホイク</t>
    </rPh>
    <rPh sb="10" eb="12">
      <t>シセツ</t>
    </rPh>
    <rPh sb="12" eb="14">
      <t>ウンエイ</t>
    </rPh>
    <rPh sb="14" eb="16">
      <t>ジギョウ</t>
    </rPh>
    <rPh sb="17" eb="18">
      <t>カカ</t>
    </rPh>
    <rPh sb="19" eb="21">
      <t>ホイク</t>
    </rPh>
    <rPh sb="21" eb="23">
      <t>ジドウ</t>
    </rPh>
    <rPh sb="24" eb="26">
      <t>セキサン</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</si>
  <si>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</si>
  <si>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</si>
  <si>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</si>
  <si>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</si>
  <si>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</si>
  <si>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</si>
  <si>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10月</t>
    <rPh sb="2" eb="3">
      <t>ツキ</t>
    </rPh>
    <phoneticPr fontId="3"/>
  </si>
  <si>
    <t>11月</t>
    <rPh sb="2" eb="3">
      <t>ツキ</t>
    </rPh>
    <phoneticPr fontId="3"/>
  </si>
  <si>
    <t>12月</t>
    <rPh sb="2" eb="3">
      <t>ツキ</t>
    </rPh>
    <phoneticPr fontId="3"/>
  </si>
  <si>
    <t>１月</t>
    <rPh sb="1" eb="2">
      <t>ツキ</t>
    </rPh>
    <phoneticPr fontId="3"/>
  </si>
  <si>
    <t>２月</t>
    <rPh sb="1" eb="2">
      <t>ツキ</t>
    </rPh>
    <phoneticPr fontId="3"/>
  </si>
  <si>
    <t>３月</t>
    <rPh sb="1" eb="2">
      <t>ツキ</t>
    </rPh>
    <phoneticPr fontId="3"/>
  </si>
  <si>
    <t>代表者職氏名</t>
    <rPh sb="0" eb="3">
      <t>ダイヒョウシャ</t>
    </rPh>
    <rPh sb="3" eb="4">
      <t>ショク</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</si>
</sst>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_ "/>
    <numFmt numFmtId="178" formatCode="#,##0_);\(#,##0\)"/>
    <numFmt numFmtId="179" formatCode="#,##0.0_);\(#,##0.0\)"/>
    <numFmt numFmtId="180" formatCode="#,##0_);[Red]\(#,##0\)"/>
    <numFmt numFmtId="181" formatCode="h:mm;@"/>
    <numFmt numFmtId="182" formatCode="0.0_);[Red]\(0.0\)"/>
    <numFmt numFmtId="183" formatCode="0_);[Red]\(0\)"/>
    <numFmt numFmtId="184" formatCode="0.0"/>
    <numFmt numFmtId="185" formatCode="#,##0;&quot;△ &quot;#,##0"/>
    <numFmt numFmtId="186" formatCode="#,##0.00_ "/>
  </numFmts>
  <fonts count="40" x14ac:knownFonts="1">
    <font>
      <sz val="11"/>
      <name val="ＭＳ Ｐゴシック"/>
      <family val="3"/>
      <charset val="128"/>
    </font>
    <font>
      <sz val="11"/>
      <name val="ＭＳ Ｐゴシック"/>
      <family val="3"/>
      <charset val="128"/>
    </font>
    <font>
      <sz val="7"/>
      <name val="Century"/>
      <family val="1"/>
    </font>
    <font>
      <sz val="6"/>
      <name val="ＭＳ Ｐゴシック"/>
      <family val="3"/>
      <charset val="128"/>
    </font>
    <font>
      <sz val="7"/>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4"/>
      <name val="ＭＳ 明朝"/>
      <family val="1"/>
      <charset val="128"/>
    </font>
    <font>
      <sz val="14"/>
      <name val="ＭＳ Ｐゴシック"/>
      <family val="3"/>
      <charset val="128"/>
    </font>
    <font>
      <sz val="14"/>
      <color theme="1"/>
      <name val="ＭＳ 明朝"/>
      <family val="1"/>
      <charset val="128"/>
    </font>
    <font>
      <u/>
      <sz val="14"/>
      <color theme="1"/>
      <name val="ＭＳ 明朝"/>
      <family val="1"/>
      <charset val="128"/>
    </font>
    <font>
      <sz val="12"/>
      <color theme="1"/>
      <name val="ＭＳ 明朝"/>
      <family val="1"/>
      <charset val="128"/>
    </font>
    <font>
      <b/>
      <sz val="14"/>
      <name val="ＭＳ Ｐゴシック"/>
      <family val="3"/>
      <charset val="128"/>
    </font>
    <font>
      <sz val="10"/>
      <name val="ＭＳ 明朝"/>
      <family val="1"/>
      <charset val="128"/>
    </font>
    <font>
      <sz val="11"/>
      <name val="ＭＳ 明朝"/>
      <family val="1"/>
      <charset val="128"/>
    </font>
    <font>
      <sz val="18"/>
      <name val="ＭＳ 明朝"/>
      <family val="1"/>
      <charset val="128"/>
    </font>
    <font>
      <sz val="12"/>
      <name val="ＭＳ 明朝"/>
      <family val="1"/>
      <charset val="128"/>
    </font>
    <font>
      <u/>
      <sz val="11"/>
      <name val="ＭＳ 明朝"/>
      <family val="1"/>
      <charset val="128"/>
    </font>
    <font>
      <sz val="16"/>
      <name val="ＭＳ 明朝"/>
      <family val="1"/>
      <charset val="128"/>
    </font>
    <font>
      <sz val="11"/>
      <color theme="1"/>
      <name val="ＭＳ 明朝"/>
      <family val="1"/>
      <charset val="128"/>
    </font>
    <font>
      <sz val="9"/>
      <name val="ＭＳ 明朝"/>
      <family val="1"/>
      <charset val="128"/>
    </font>
    <font>
      <sz val="16"/>
      <color theme="1"/>
      <name val="ＭＳ 明朝"/>
      <family val="1"/>
      <charset val="128"/>
    </font>
    <font>
      <b/>
      <sz val="12"/>
      <name val="ＭＳ Ｐゴシック"/>
      <family val="3"/>
      <charset val="128"/>
    </font>
    <font>
      <sz val="10"/>
      <color indexed="12"/>
      <name val="ＭＳ Ｐ明朝"/>
      <family val="1"/>
      <charset val="128"/>
    </font>
    <font>
      <sz val="11"/>
      <color theme="1"/>
      <name val="ＭＳ Ｐゴシック"/>
      <family val="3"/>
      <charset val="128"/>
      <scheme val="minor"/>
    </font>
    <font>
      <sz val="9"/>
      <name val="ＭＳ Ｐゴシック"/>
      <family val="3"/>
      <charset val="128"/>
    </font>
    <font>
      <b/>
      <sz val="9"/>
      <name val="ＭＳ Ｐゴシック"/>
      <family val="3"/>
      <charset val="128"/>
    </font>
    <font>
      <b/>
      <sz val="10"/>
      <name val="ＭＳ 明朝"/>
      <family val="1"/>
      <charset val="128"/>
    </font>
    <font>
      <sz val="11"/>
      <color indexed="8"/>
      <name val="ＭＳ 明朝"/>
      <family val="1"/>
      <charset val="128"/>
    </font>
    <font>
      <sz val="14"/>
      <color indexed="8"/>
      <name val="ＭＳ 明朝"/>
      <family val="1"/>
      <charset val="128"/>
    </font>
    <font>
      <sz val="14"/>
      <color theme="1"/>
      <name val="ＭＳ Ｐゴシック"/>
      <family val="3"/>
      <charset val="128"/>
      <scheme val="minor"/>
    </font>
    <font>
      <sz val="16"/>
      <color indexed="8"/>
      <name val="ＭＳ 明朝"/>
      <family val="1"/>
      <charset val="128"/>
    </font>
    <font>
      <sz val="10"/>
      <color theme="1"/>
      <name val="ＭＳ 明朝"/>
      <family val="1"/>
      <charset val="128"/>
    </font>
    <font>
      <sz val="10"/>
      <color theme="1"/>
      <name val="ＭＳ Ｐゴシック"/>
      <family val="3"/>
      <charset val="128"/>
      <scheme val="minor"/>
    </font>
    <font>
      <b/>
      <sz val="11"/>
      <color theme="1"/>
      <name val="ＭＳ 明朝"/>
      <family val="1"/>
      <charset val="128"/>
    </font>
    <font>
      <sz val="10"/>
      <color indexed="8"/>
      <name val="ＭＳ 明朝"/>
      <family val="1"/>
      <charset val="128"/>
    </font>
    <font>
      <b/>
      <sz val="11"/>
      <color rgb="FFFF0000"/>
      <name val="ＭＳ ゴシック"/>
      <family val="3"/>
      <charset val="128"/>
    </font>
    <font>
      <b/>
      <sz val="12"/>
      <color rgb="FFFF0000"/>
      <name val="ＭＳ ゴシック"/>
      <family val="3"/>
      <charset val="128"/>
    </font>
    <font>
      <sz val="10"/>
      <color indexed="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13"/>
        <bgColor indexed="64"/>
      </patternFill>
    </fill>
  </fills>
  <borders count="118">
    <border>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style="thin">
        <color indexed="8"/>
      </right>
      <top style="thin">
        <color indexed="64"/>
      </top>
      <bottom style="hair">
        <color indexed="64"/>
      </bottom>
      <diagonal/>
    </border>
    <border>
      <left style="thin">
        <color indexed="8"/>
      </left>
      <right/>
      <top/>
      <bottom/>
      <diagonal/>
    </border>
    <border>
      <left style="thin">
        <color indexed="8"/>
      </left>
      <right/>
      <top style="thin">
        <color indexed="64"/>
      </top>
      <bottom/>
      <diagonal/>
    </border>
    <border>
      <left style="thin">
        <color indexed="8"/>
      </left>
      <right/>
      <top/>
      <bottom style="thin">
        <color indexed="64"/>
      </bottom>
      <diagonal/>
    </border>
    <border>
      <left/>
      <right style="thin">
        <color indexed="8"/>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hair">
        <color indexed="64"/>
      </top>
      <bottom/>
      <diagonal/>
    </border>
    <border>
      <left style="thin">
        <color indexed="8"/>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style="thin">
        <color indexed="64"/>
      </bottom>
      <diagonal/>
    </border>
    <border>
      <left style="thin">
        <color indexed="8"/>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double">
        <color indexed="64"/>
      </left>
      <right style="double">
        <color indexed="64"/>
      </right>
      <top style="double">
        <color indexed="64"/>
      </top>
      <bottom style="double">
        <color indexed="64"/>
      </bottom>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diagonalUp="1">
      <left style="thin">
        <color indexed="64"/>
      </left>
      <right/>
      <top/>
      <bottom/>
      <diagonal style="hair">
        <color indexed="64"/>
      </diagonal>
    </border>
    <border>
      <left style="double">
        <color indexed="64"/>
      </left>
      <right style="thin">
        <color indexed="64"/>
      </right>
      <top style="thin">
        <color indexed="64"/>
      </top>
      <bottom style="double">
        <color indexed="64"/>
      </bottom>
      <diagonal/>
    </border>
    <border diagonalUp="1">
      <left style="thin">
        <color indexed="64"/>
      </left>
      <right style="thin">
        <color indexed="64"/>
      </right>
      <top/>
      <bottom/>
      <diagonal style="hair">
        <color indexed="64"/>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hair">
        <color indexed="64"/>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hair">
        <color indexed="64"/>
      </diagonal>
    </border>
  </borders>
  <cellStyleXfs count="9">
    <xf numFmtId="0" fontId="0" fillId="0" borderId="0"/>
    <xf numFmtId="38" fontId="1" fillId="0" borderId="0" applyFont="0" applyFill="0" applyBorder="0" applyAlignment="0" applyProtection="0"/>
    <xf numFmtId="0" fontId="1" fillId="0" borderId="0"/>
    <xf numFmtId="0" fontId="1"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0" fontId="25" fillId="0" borderId="0">
      <alignment vertical="center"/>
    </xf>
  </cellStyleXfs>
  <cellXfs count="773">
    <xf numFmtId="0" fontId="0" fillId="0" borderId="0" xfId="0"/>
    <xf numFmtId="0" fontId="2" fillId="0" borderId="0" xfId="0" applyFont="1" applyAlignment="1"/>
    <xf numFmtId="0" fontId="8" fillId="0" borderId="0" xfId="0" applyFont="1" applyAlignment="1"/>
    <xf numFmtId="0" fontId="9" fillId="0" borderId="0" xfId="0" applyFont="1" applyAlignment="1"/>
    <xf numFmtId="0" fontId="12" fillId="0" borderId="0" xfId="0" applyFont="1" applyAlignment="1">
      <alignment vertical="center" wrapText="1"/>
    </xf>
    <xf numFmtId="0" fontId="9" fillId="0" borderId="8" xfId="0" applyFont="1" applyBorder="1" applyAlignment="1"/>
    <xf numFmtId="0" fontId="9" fillId="0" borderId="8" xfId="0" applyFont="1" applyBorder="1" applyAlignment="1">
      <alignment vertical="center"/>
    </xf>
    <xf numFmtId="0" fontId="10" fillId="3" borderId="10"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vertical="center" wrapText="1"/>
    </xf>
    <xf numFmtId="0" fontId="11" fillId="3" borderId="14" xfId="0" applyFont="1" applyFill="1" applyBorder="1" applyAlignment="1">
      <alignment vertical="center" wrapText="1"/>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10" fillId="3" borderId="13" xfId="0" applyFont="1" applyFill="1" applyBorder="1" applyAlignment="1">
      <alignment vertical="center" wrapText="1"/>
    </xf>
    <xf numFmtId="0" fontId="10" fillId="3" borderId="14" xfId="0" applyFont="1" applyFill="1" applyBorder="1" applyAlignment="1">
      <alignment vertical="center" wrapText="1"/>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3" fillId="2" borderId="0" xfId="0" applyFont="1" applyFill="1" applyBorder="1" applyAlignment="1">
      <alignment horizontal="center" vertical="center"/>
    </xf>
    <xf numFmtId="181" fontId="10" fillId="3" borderId="11" xfId="0" applyNumberFormat="1" applyFont="1" applyFill="1" applyBorder="1" applyAlignment="1">
      <alignment vertical="center" wrapText="1"/>
    </xf>
    <xf numFmtId="0" fontId="8" fillId="0" borderId="0" xfId="5" applyFont="1">
      <alignment vertical="center"/>
    </xf>
    <xf numFmtId="0" fontId="15" fillId="0" borderId="0" xfId="5" applyFont="1">
      <alignment vertical="center"/>
    </xf>
    <xf numFmtId="0" fontId="15" fillId="0" borderId="0" xfId="5" applyFont="1" applyAlignment="1">
      <alignment horizontal="center" vertical="center" wrapText="1"/>
    </xf>
    <xf numFmtId="0" fontId="15" fillId="0" borderId="0" xfId="5" applyFont="1" applyAlignment="1">
      <alignment horizontal="left" vertical="center" wrapText="1"/>
    </xf>
    <xf numFmtId="38" fontId="15" fillId="2" borderId="0" xfId="6" applyFont="1" applyFill="1" applyBorder="1" applyAlignment="1" applyProtection="1">
      <alignment horizontal="left" vertical="center"/>
      <protection locked="0"/>
    </xf>
    <xf numFmtId="38" fontId="15" fillId="2" borderId="0" xfId="6" applyFont="1" applyFill="1" applyBorder="1" applyAlignment="1" applyProtection="1">
      <alignment horizontal="left" vertical="center" wrapText="1"/>
      <protection locked="0"/>
    </xf>
    <xf numFmtId="0" fontId="15" fillId="2" borderId="0" xfId="5" applyFont="1" applyFill="1" applyAlignment="1" applyProtection="1">
      <alignment horizontal="left" vertical="center" wrapText="1"/>
      <protection locked="0"/>
    </xf>
    <xf numFmtId="38" fontId="15" fillId="2" borderId="0" xfId="6" applyFont="1" applyFill="1" applyBorder="1" applyAlignment="1" applyProtection="1">
      <alignment vertical="center" wrapText="1"/>
      <protection locked="0"/>
    </xf>
    <xf numFmtId="38" fontId="15" fillId="0" borderId="0" xfId="6" applyFont="1" applyBorder="1" applyAlignment="1">
      <alignment horizontal="left" vertical="center"/>
    </xf>
    <xf numFmtId="0" fontId="15" fillId="0" borderId="0" xfId="5" applyFont="1" applyAlignment="1">
      <alignment horizontal="left" vertical="center"/>
    </xf>
    <xf numFmtId="38" fontId="15" fillId="0" borderId="0" xfId="6" applyFont="1" applyBorder="1" applyAlignment="1">
      <alignment horizontal="left" vertical="center" wrapText="1"/>
    </xf>
    <xf numFmtId="38" fontId="15" fillId="0" borderId="0" xfId="6"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vertical="center"/>
    </xf>
    <xf numFmtId="0" fontId="10" fillId="3" borderId="11" xfId="0" applyFont="1" applyFill="1" applyBorder="1" applyAlignment="1">
      <alignment horizontal="right" vertical="center" wrapText="1"/>
    </xf>
    <xf numFmtId="0" fontId="10" fillId="3" borderId="1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5" fillId="0" borderId="0" xfId="4" applyFont="1" applyAlignment="1">
      <alignment vertical="center"/>
    </xf>
    <xf numFmtId="180" fontId="15" fillId="0" borderId="0" xfId="4" applyNumberFormat="1" applyFont="1" applyAlignment="1">
      <alignment vertical="center"/>
    </xf>
    <xf numFmtId="0" fontId="15" fillId="0" borderId="0" xfId="4" applyFont="1" applyAlignment="1">
      <alignment horizontal="right" vertical="center"/>
    </xf>
    <xf numFmtId="180" fontId="17" fillId="0" borderId="0" xfId="4" applyNumberFormat="1" applyFont="1" applyAlignment="1">
      <alignment vertical="center"/>
    </xf>
    <xf numFmtId="0" fontId="19" fillId="0" borderId="0" xfId="4" applyFont="1" applyAlignment="1">
      <alignment vertical="center"/>
    </xf>
    <xf numFmtId="0" fontId="15" fillId="0" borderId="0" xfId="4" applyFont="1" applyAlignment="1">
      <alignment horizontal="distributed" vertical="center"/>
    </xf>
    <xf numFmtId="0" fontId="17" fillId="0" borderId="0" xfId="0" applyFont="1" applyAlignment="1" applyProtection="1">
      <alignment vertical="center"/>
      <protection locked="0"/>
    </xf>
    <xf numFmtId="0" fontId="15" fillId="0" borderId="0" xfId="0" applyFont="1" applyAlignment="1">
      <alignment vertical="center"/>
    </xf>
    <xf numFmtId="0" fontId="8" fillId="0" borderId="0" xfId="0" applyFont="1" applyAlignment="1" applyProtection="1">
      <alignment vertical="center"/>
      <protection locked="0"/>
    </xf>
    <xf numFmtId="0" fontId="15" fillId="3" borderId="48" xfId="0" applyFont="1" applyFill="1" applyBorder="1" applyAlignment="1">
      <alignment horizontal="center" vertical="center"/>
    </xf>
    <xf numFmtId="0" fontId="15" fillId="3" borderId="14" xfId="0" applyFont="1" applyFill="1" applyBorder="1" applyAlignment="1">
      <alignment vertical="center"/>
    </xf>
    <xf numFmtId="0" fontId="15" fillId="3" borderId="51" xfId="0" applyFont="1" applyFill="1" applyBorder="1" applyAlignment="1">
      <alignment vertical="center"/>
    </xf>
    <xf numFmtId="0" fontId="15" fillId="0" borderId="0" xfId="0" applyFont="1" applyAlignment="1">
      <alignment horizontal="right" vertical="center"/>
    </xf>
    <xf numFmtId="0" fontId="15" fillId="3" borderId="12" xfId="0" applyFont="1" applyFill="1" applyBorder="1" applyAlignment="1">
      <alignment vertical="center"/>
    </xf>
    <xf numFmtId="0" fontId="15" fillId="2" borderId="0" xfId="0" applyFont="1" applyFill="1" applyAlignment="1">
      <alignment vertical="center"/>
    </xf>
    <xf numFmtId="0" fontId="14" fillId="0" borderId="0" xfId="2" applyFont="1"/>
    <xf numFmtId="0" fontId="17" fillId="0" borderId="0" xfId="2" applyFont="1"/>
    <xf numFmtId="178" fontId="17" fillId="0" borderId="6" xfId="1" applyNumberFormat="1" applyFont="1" applyBorder="1" applyAlignment="1" applyProtection="1">
      <alignment vertical="center"/>
      <protection locked="0"/>
    </xf>
    <xf numFmtId="178" fontId="17" fillId="0" borderId="12" xfId="1" applyNumberFormat="1" applyFont="1" applyBorder="1" applyAlignment="1" applyProtection="1">
      <alignment vertical="center"/>
      <protection locked="0"/>
    </xf>
    <xf numFmtId="178" fontId="17" fillId="3" borderId="13" xfId="1" applyNumberFormat="1" applyFont="1" applyFill="1" applyBorder="1" applyAlignment="1">
      <alignment vertical="center"/>
    </xf>
    <xf numFmtId="179" fontId="17" fillId="0" borderId="13" xfId="1" applyNumberFormat="1" applyFont="1" applyBorder="1" applyAlignment="1" applyProtection="1">
      <alignment vertical="center"/>
      <protection locked="0"/>
    </xf>
    <xf numFmtId="179" fontId="17" fillId="3" borderId="13" xfId="1" applyNumberFormat="1" applyFont="1" applyFill="1" applyBorder="1" applyAlignment="1" applyProtection="1">
      <alignment horizontal="right" vertical="center"/>
      <protection locked="0"/>
    </xf>
    <xf numFmtId="179" fontId="17" fillId="3" borderId="13" xfId="1" applyNumberFormat="1" applyFont="1" applyFill="1" applyBorder="1" applyAlignment="1">
      <alignment horizontal="right" vertical="center"/>
    </xf>
    <xf numFmtId="178" fontId="17" fillId="3" borderId="6" xfId="1" applyNumberFormat="1" applyFont="1" applyFill="1" applyBorder="1" applyAlignment="1">
      <alignment vertical="center"/>
    </xf>
    <xf numFmtId="178" fontId="17" fillId="3" borderId="12" xfId="1" applyNumberFormat="1" applyFont="1" applyFill="1" applyBorder="1" applyAlignment="1">
      <alignment vertical="center"/>
    </xf>
    <xf numFmtId="179" fontId="17" fillId="3" borderId="13" xfId="1" applyNumberFormat="1" applyFont="1" applyFill="1" applyBorder="1" applyAlignment="1">
      <alignment vertical="center"/>
    </xf>
    <xf numFmtId="178" fontId="17" fillId="0" borderId="19" xfId="1" applyNumberFormat="1" applyFont="1" applyBorder="1" applyAlignment="1" applyProtection="1">
      <alignment vertical="center"/>
      <protection locked="0"/>
    </xf>
    <xf numFmtId="178" fontId="17" fillId="0" borderId="17" xfId="1" applyNumberFormat="1" applyFont="1" applyBorder="1" applyAlignment="1" applyProtection="1">
      <alignment vertical="center"/>
      <protection locked="0"/>
    </xf>
    <xf numFmtId="178" fontId="17" fillId="3" borderId="21" xfId="1" applyNumberFormat="1" applyFont="1" applyFill="1" applyBorder="1" applyAlignment="1">
      <alignment vertical="center"/>
    </xf>
    <xf numFmtId="178" fontId="17" fillId="3" borderId="22" xfId="1" applyNumberFormat="1" applyFont="1" applyFill="1" applyBorder="1" applyAlignment="1">
      <alignment vertical="center"/>
    </xf>
    <xf numFmtId="178" fontId="17" fillId="3" borderId="23" xfId="1" applyNumberFormat="1" applyFont="1" applyFill="1" applyBorder="1" applyAlignment="1">
      <alignment vertical="center"/>
    </xf>
    <xf numFmtId="179" fontId="17" fillId="3" borderId="23" xfId="1" applyNumberFormat="1" applyFont="1" applyFill="1" applyBorder="1" applyAlignment="1">
      <alignment vertical="center"/>
    </xf>
    <xf numFmtId="179" fontId="17" fillId="3" borderId="23" xfId="1" applyNumberFormat="1" applyFont="1" applyFill="1" applyBorder="1" applyAlignment="1">
      <alignment horizontal="right" vertical="center"/>
    </xf>
    <xf numFmtId="182" fontId="17" fillId="3" borderId="19" xfId="1" applyNumberFormat="1" applyFont="1" applyFill="1" applyBorder="1" applyAlignment="1">
      <alignment vertical="center"/>
    </xf>
    <xf numFmtId="182" fontId="17" fillId="3" borderId="20" xfId="1" applyNumberFormat="1" applyFont="1" applyFill="1" applyBorder="1" applyAlignment="1">
      <alignment vertical="center"/>
    </xf>
    <xf numFmtId="182" fontId="17" fillId="3" borderId="16" xfId="1" applyNumberFormat="1" applyFont="1" applyFill="1" applyBorder="1" applyAlignment="1">
      <alignment vertical="center"/>
    </xf>
    <xf numFmtId="182" fontId="17" fillId="3" borderId="16" xfId="1" applyNumberFormat="1" applyFont="1" applyFill="1" applyBorder="1" applyAlignment="1">
      <alignment horizontal="right" vertical="center"/>
    </xf>
    <xf numFmtId="0" fontId="15" fillId="0" borderId="8" xfId="2" applyFont="1" applyBorder="1" applyAlignment="1">
      <alignment horizontal="right" vertical="center" wrapText="1"/>
    </xf>
    <xf numFmtId="0" fontId="15" fillId="0" borderId="0" xfId="2" applyFont="1"/>
    <xf numFmtId="0" fontId="15" fillId="0" borderId="0" xfId="0" applyFont="1"/>
    <xf numFmtId="0" fontId="9" fillId="0" borderId="0" xfId="0" applyFont="1" applyBorder="1" applyAlignment="1"/>
    <xf numFmtId="0" fontId="9" fillId="0" borderId="0" xfId="0" applyFont="1" applyBorder="1" applyAlignment="1">
      <alignment vertical="center"/>
    </xf>
    <xf numFmtId="182" fontId="23" fillId="3" borderId="19" xfId="0" applyNumberFormat="1" applyFont="1" applyFill="1" applyBorder="1" applyAlignment="1">
      <alignment horizontal="center" vertical="center"/>
    </xf>
    <xf numFmtId="0" fontId="8" fillId="0" borderId="0" xfId="0" applyFont="1" applyAlignment="1">
      <alignment horizontal="right" vertical="center"/>
    </xf>
    <xf numFmtId="0" fontId="8" fillId="0" borderId="0" xfId="0" applyFont="1"/>
    <xf numFmtId="0" fontId="8" fillId="0" borderId="0" xfId="0" quotePrefix="1" applyFont="1" applyAlignment="1">
      <alignment horizontal="left" vertical="center"/>
    </xf>
    <xf numFmtId="0" fontId="9" fillId="0" borderId="0" xfId="0" applyFont="1"/>
    <xf numFmtId="0" fontId="10" fillId="3" borderId="0" xfId="0" applyFont="1" applyFill="1" applyAlignment="1">
      <alignment horizontal="center" vertical="center" wrapText="1"/>
    </xf>
    <xf numFmtId="0" fontId="10" fillId="3" borderId="11" xfId="0" applyFont="1" applyFill="1" applyBorder="1" applyAlignment="1" applyProtection="1">
      <alignment vertical="center" wrapText="1"/>
      <protection locked="0"/>
    </xf>
    <xf numFmtId="0" fontId="10" fillId="3" borderId="0" xfId="0" applyFont="1" applyFill="1" applyAlignment="1">
      <alignment vertical="center" wrapText="1"/>
    </xf>
    <xf numFmtId="0" fontId="10" fillId="3" borderId="0" xfId="0" applyFont="1" applyFill="1" applyAlignment="1">
      <alignment horizontal="right" vertical="center" wrapText="1"/>
    </xf>
    <xf numFmtId="0" fontId="10" fillId="3" borderId="0" xfId="0" applyFont="1" applyFill="1" applyAlignment="1" applyProtection="1">
      <alignment horizontal="center" vertical="center" wrapText="1"/>
      <protection locked="0"/>
    </xf>
    <xf numFmtId="181" fontId="10" fillId="3" borderId="11" xfId="0" applyNumberFormat="1" applyFont="1" applyFill="1" applyBorder="1" applyAlignment="1" applyProtection="1">
      <alignment horizontal="center" vertical="center" wrapText="1"/>
      <protection locked="0"/>
    </xf>
    <xf numFmtId="181" fontId="10" fillId="3" borderId="0" xfId="0" applyNumberFormat="1" applyFont="1" applyFill="1" applyAlignment="1" applyProtection="1">
      <alignment horizontal="center" vertical="center" wrapText="1"/>
      <protection locked="0"/>
    </xf>
    <xf numFmtId="181" fontId="10" fillId="3" borderId="10" xfId="0" applyNumberFormat="1" applyFont="1" applyFill="1" applyBorder="1" applyAlignment="1" applyProtection="1">
      <alignment horizontal="center" vertical="center" wrapText="1"/>
      <protection locked="0"/>
    </xf>
    <xf numFmtId="181" fontId="10" fillId="3" borderId="0" xfId="0" applyNumberFormat="1" applyFont="1" applyFill="1" applyAlignment="1">
      <alignment horizontal="center" vertical="center" wrapText="1"/>
    </xf>
    <xf numFmtId="20" fontId="24" fillId="0" borderId="0" xfId="2" applyNumberFormat="1" applyFont="1" applyAlignment="1" applyProtection="1">
      <alignment horizontal="center" vertical="center"/>
      <protection locked="0"/>
    </xf>
    <xf numFmtId="0" fontId="10" fillId="0" borderId="0" xfId="0" applyFont="1" applyAlignment="1">
      <alignment vertical="top" wrapText="1"/>
    </xf>
    <xf numFmtId="0" fontId="17" fillId="0" borderId="0" xfId="4" applyFont="1" applyAlignment="1" applyProtection="1">
      <alignment vertical="center"/>
      <protection locked="0"/>
    </xf>
    <xf numFmtId="184" fontId="15" fillId="3" borderId="12" xfId="0" applyNumberFormat="1" applyFont="1" applyFill="1" applyBorder="1" applyAlignment="1">
      <alignment horizontal="center" vertical="center"/>
    </xf>
    <xf numFmtId="184" fontId="15" fillId="3" borderId="13" xfId="0" applyNumberFormat="1" applyFont="1" applyFill="1" applyBorder="1" applyAlignment="1">
      <alignment vertical="center"/>
    </xf>
    <xf numFmtId="184" fontId="15" fillId="3" borderId="14" xfId="0" applyNumberFormat="1" applyFont="1" applyFill="1" applyBorder="1" applyAlignment="1">
      <alignment vertical="center"/>
    </xf>
    <xf numFmtId="184" fontId="15" fillId="3" borderId="50" xfId="0" applyNumberFormat="1" applyFont="1" applyFill="1" applyBorder="1" applyAlignment="1">
      <alignment horizontal="center" vertical="center"/>
    </xf>
    <xf numFmtId="184" fontId="15" fillId="3" borderId="53" xfId="0" applyNumberFormat="1" applyFont="1" applyFill="1" applyBorder="1" applyAlignment="1">
      <alignment vertical="center"/>
    </xf>
    <xf numFmtId="184" fontId="15" fillId="3" borderId="51" xfId="0" applyNumberFormat="1" applyFont="1" applyFill="1" applyBorder="1" applyAlignment="1">
      <alignment vertical="center"/>
    </xf>
    <xf numFmtId="0" fontId="17" fillId="0" borderId="0" xfId="2" applyFont="1" applyAlignment="1">
      <alignment horizontal="center" vertical="center"/>
    </xf>
    <xf numFmtId="0" fontId="17" fillId="0" borderId="0" xfId="2" applyFont="1" applyProtection="1">
      <protection locked="0"/>
    </xf>
    <xf numFmtId="0" fontId="15" fillId="3" borderId="14" xfId="0" applyFont="1" applyFill="1" applyBorder="1" applyAlignment="1">
      <alignment vertical="center" shrinkToFit="1"/>
    </xf>
    <xf numFmtId="184" fontId="21" fillId="3" borderId="12" xfId="0" applyNumberFormat="1" applyFont="1" applyFill="1" applyBorder="1" applyAlignment="1">
      <alignment horizontal="center" vertical="center" shrinkToFit="1"/>
    </xf>
    <xf numFmtId="184" fontId="21" fillId="3" borderId="13" xfId="0" applyNumberFormat="1" applyFont="1" applyFill="1" applyBorder="1" applyAlignment="1">
      <alignment vertical="center" shrinkToFit="1"/>
    </xf>
    <xf numFmtId="184" fontId="21" fillId="3" borderId="14" xfId="0" applyNumberFormat="1" applyFont="1" applyFill="1" applyBorder="1" applyAlignment="1">
      <alignment vertical="center" shrinkToFit="1"/>
    </xf>
    <xf numFmtId="0" fontId="15" fillId="3" borderId="14" xfId="0" applyFont="1" applyFill="1" applyBorder="1" applyAlignment="1">
      <alignment horizontal="left" vertical="center"/>
    </xf>
    <xf numFmtId="0" fontId="15" fillId="3" borderId="7" xfId="0" applyFont="1" applyFill="1" applyBorder="1" applyAlignment="1">
      <alignment vertical="center"/>
    </xf>
    <xf numFmtId="0" fontId="15" fillId="3" borderId="9" xfId="0" applyFont="1" applyFill="1" applyBorder="1" applyAlignment="1">
      <alignment vertical="center"/>
    </xf>
    <xf numFmtId="38" fontId="15" fillId="3" borderId="9" xfId="1" applyFont="1" applyFill="1" applyBorder="1" applyAlignment="1">
      <alignment vertical="center"/>
    </xf>
    <xf numFmtId="0" fontId="21" fillId="0" borderId="0" xfId="3" applyFont="1" applyAlignment="1">
      <alignment vertical="center" wrapText="1"/>
    </xf>
    <xf numFmtId="0" fontId="17" fillId="3" borderId="19" xfId="3" applyFont="1" applyFill="1" applyBorder="1" applyAlignment="1">
      <alignment horizontal="center" vertical="center" wrapText="1"/>
    </xf>
    <xf numFmtId="0" fontId="17" fillId="0" borderId="0" xfId="4" applyFont="1" applyAlignment="1">
      <alignment vertical="center" shrinkToFit="1"/>
    </xf>
    <xf numFmtId="0" fontId="15" fillId="0" borderId="0" xfId="4" applyFont="1" applyAlignment="1">
      <alignment vertical="center" shrinkToFit="1"/>
    </xf>
    <xf numFmtId="0" fontId="15" fillId="0" borderId="0" xfId="4" applyFont="1" applyAlignment="1" applyProtection="1">
      <alignment horizontal="center" vertical="center" shrinkToFit="1"/>
      <protection locked="0"/>
    </xf>
    <xf numFmtId="0" fontId="19" fillId="0" borderId="0" xfId="4" applyFont="1" applyAlignment="1">
      <alignment horizontal="center" vertical="center"/>
    </xf>
    <xf numFmtId="180" fontId="19" fillId="0" borderId="0" xfId="4" applyNumberFormat="1" applyFont="1" applyAlignment="1">
      <alignment horizontal="center" vertical="center"/>
    </xf>
    <xf numFmtId="0" fontId="19" fillId="0" borderId="0" xfId="4" applyFont="1" applyAlignment="1">
      <alignment horizontal="center" vertical="center" shrinkToFit="1"/>
    </xf>
    <xf numFmtId="0" fontId="15" fillId="3" borderId="19" xfId="4" applyFont="1" applyFill="1" applyBorder="1" applyAlignment="1">
      <alignment vertical="center"/>
    </xf>
    <xf numFmtId="0" fontId="15" fillId="0" borderId="0" xfId="4" applyFont="1" applyAlignment="1">
      <alignment vertical="center" wrapText="1"/>
    </xf>
    <xf numFmtId="0" fontId="17" fillId="0" borderId="8" xfId="0" applyFont="1" applyBorder="1" applyAlignment="1">
      <alignment horizontal="right" vertical="center" wrapText="1"/>
    </xf>
    <xf numFmtId="0" fontId="10" fillId="3" borderId="0" xfId="0" applyFont="1" applyFill="1" applyBorder="1" applyAlignment="1" applyProtection="1">
      <alignment horizontal="center" vertical="center" wrapText="1"/>
      <protection locked="0"/>
    </xf>
    <xf numFmtId="0" fontId="15" fillId="0" borderId="0" xfId="5" applyFont="1" applyFill="1">
      <alignment vertical="center"/>
    </xf>
    <xf numFmtId="0" fontId="8" fillId="0" borderId="0" xfId="5" applyFont="1" applyFill="1">
      <alignment vertical="center"/>
    </xf>
    <xf numFmtId="0" fontId="17" fillId="0" borderId="0" xfId="5" applyFont="1" applyFill="1" applyAlignment="1">
      <alignment horizontal="right" vertical="center"/>
    </xf>
    <xf numFmtId="0" fontId="18" fillId="0" borderId="13" xfId="5" applyFont="1" applyFill="1" applyBorder="1" applyAlignment="1">
      <alignment horizontal="right" vertical="center"/>
    </xf>
    <xf numFmtId="0" fontId="15" fillId="0" borderId="0" xfId="5" applyFont="1" applyFill="1" applyAlignment="1">
      <alignment horizontal="center" vertical="center" wrapText="1"/>
    </xf>
    <xf numFmtId="0" fontId="15" fillId="0" borderId="0" xfId="5" applyFont="1" applyFill="1" applyAlignment="1">
      <alignment horizontal="left" vertical="center" wrapText="1"/>
    </xf>
    <xf numFmtId="0" fontId="15" fillId="0" borderId="0" xfId="5" applyFont="1" applyFill="1" applyAlignment="1" applyProtection="1">
      <alignment horizontal="left" vertical="center" wrapText="1"/>
      <protection locked="0"/>
    </xf>
    <xf numFmtId="0" fontId="15" fillId="0" borderId="0" xfId="5" applyFont="1" applyFill="1" applyAlignment="1" applyProtection="1">
      <alignment vertical="center" wrapText="1"/>
      <protection locked="0"/>
    </xf>
    <xf numFmtId="38" fontId="15" fillId="0" borderId="0" xfId="6" applyFont="1" applyFill="1" applyBorder="1" applyAlignment="1">
      <alignment horizontal="left" vertical="center"/>
    </xf>
    <xf numFmtId="0" fontId="15" fillId="0" borderId="0" xfId="5" applyFont="1" applyFill="1" applyAlignment="1">
      <alignment horizontal="left" vertical="center"/>
    </xf>
    <xf numFmtId="38" fontId="15" fillId="0" borderId="0" xfId="6" applyFont="1" applyFill="1" applyBorder="1" applyAlignment="1">
      <alignment vertical="center" wrapText="1"/>
    </xf>
    <xf numFmtId="38" fontId="15" fillId="0" borderId="0" xfId="6" applyFont="1" applyFill="1" applyBorder="1" applyAlignment="1">
      <alignment horizontal="left" vertical="center" wrapText="1"/>
    </xf>
    <xf numFmtId="0" fontId="17" fillId="3" borderId="19" xfId="5" applyFont="1" applyFill="1" applyBorder="1" applyAlignment="1">
      <alignment horizontal="center" vertical="center" wrapText="1"/>
    </xf>
    <xf numFmtId="38" fontId="17" fillId="0" borderId="11" xfId="6" applyFont="1" applyBorder="1" applyAlignment="1" applyProtection="1">
      <alignment horizontal="left" vertical="center"/>
      <protection locked="0"/>
    </xf>
    <xf numFmtId="180" fontId="17" fillId="0" borderId="18" xfId="6" applyNumberFormat="1" applyFont="1" applyBorder="1" applyAlignment="1" applyProtection="1">
      <alignment vertical="center"/>
      <protection locked="0"/>
    </xf>
    <xf numFmtId="0" fontId="17" fillId="0" borderId="11" xfId="5" applyFont="1" applyBorder="1" applyAlignment="1" applyProtection="1">
      <alignment horizontal="left" vertical="center"/>
      <protection locked="0"/>
    </xf>
    <xf numFmtId="0" fontId="17" fillId="0" borderId="50" xfId="5" applyFont="1" applyBorder="1" applyAlignment="1" applyProtection="1">
      <alignment horizontal="left" vertical="center"/>
      <protection locked="0"/>
    </xf>
    <xf numFmtId="180" fontId="17" fillId="3" borderId="61" xfId="5" applyNumberFormat="1" applyFont="1" applyFill="1" applyBorder="1">
      <alignment vertical="center"/>
    </xf>
    <xf numFmtId="0" fontId="17" fillId="3" borderId="19" xfId="0" applyFont="1" applyFill="1" applyBorder="1" applyAlignment="1">
      <alignment horizontal="center" vertical="center" wrapText="1"/>
    </xf>
    <xf numFmtId="0" fontId="17" fillId="2" borderId="38"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8" fillId="0" borderId="0" xfId="0" applyFont="1" applyAlignment="1">
      <alignment horizontal="right"/>
    </xf>
    <xf numFmtId="49" fontId="8" fillId="0" borderId="0" xfId="0" applyNumberFormat="1" applyFont="1" applyAlignment="1">
      <alignment horizontal="right" vertical="center"/>
    </xf>
    <xf numFmtId="0" fontId="20" fillId="3" borderId="11" xfId="0" applyFont="1" applyFill="1" applyBorder="1" applyAlignment="1">
      <alignment horizontal="center" wrapText="1"/>
    </xf>
    <xf numFmtId="0" fontId="10" fillId="3" borderId="0" xfId="0" applyFont="1" applyFill="1" applyBorder="1" applyAlignment="1">
      <alignment horizontal="right" vertical="center" wrapText="1"/>
    </xf>
    <xf numFmtId="0" fontId="10" fillId="3" borderId="0" xfId="0" applyFont="1" applyFill="1" applyBorder="1" applyAlignment="1" applyProtection="1">
      <alignment horizontal="center" wrapText="1"/>
      <protection locked="0"/>
    </xf>
    <xf numFmtId="0" fontId="10" fillId="3" borderId="0" xfId="0" applyFont="1" applyFill="1" applyBorder="1" applyAlignment="1">
      <alignment vertical="center" wrapText="1"/>
    </xf>
    <xf numFmtId="0" fontId="10" fillId="0" borderId="0" xfId="0" applyFont="1" applyBorder="1" applyAlignment="1">
      <alignment horizontal="right" vertical="center" wrapText="1"/>
    </xf>
    <xf numFmtId="180" fontId="17" fillId="3" borderId="17" xfId="4" applyNumberFormat="1" applyFont="1" applyFill="1" applyBorder="1" applyAlignment="1">
      <alignment horizontal="center" vertical="center" wrapText="1" shrinkToFit="1"/>
    </xf>
    <xf numFmtId="0" fontId="17" fillId="3" borderId="17" xfId="4" applyFont="1" applyFill="1" applyBorder="1" applyAlignment="1">
      <alignment horizontal="center" vertical="center" wrapText="1" shrinkToFit="1"/>
    </xf>
    <xf numFmtId="0" fontId="17" fillId="3" borderId="17" xfId="4" applyFont="1" applyFill="1" applyBorder="1" applyAlignment="1">
      <alignment horizontal="left" vertical="center" wrapText="1" shrinkToFit="1"/>
    </xf>
    <xf numFmtId="0" fontId="17" fillId="3" borderId="17" xfId="4" applyFont="1" applyFill="1" applyBorder="1" applyAlignment="1">
      <alignment horizontal="center" vertical="center" wrapText="1"/>
    </xf>
    <xf numFmtId="0" fontId="17" fillId="3" borderId="16" xfId="4" applyFont="1" applyFill="1" applyBorder="1" applyAlignment="1">
      <alignment horizontal="center" vertical="center"/>
    </xf>
    <xf numFmtId="180" fontId="17" fillId="3" borderId="19" xfId="4" applyNumberFormat="1" applyFont="1" applyFill="1" applyBorder="1" applyAlignment="1">
      <alignment vertical="center"/>
    </xf>
    <xf numFmtId="0" fontId="15" fillId="0" borderId="0" xfId="4" applyFont="1" applyBorder="1" applyAlignment="1">
      <alignment horizontal="right" vertical="center"/>
    </xf>
    <xf numFmtId="0" fontId="17" fillId="3" borderId="19" xfId="2" applyFont="1" applyFill="1" applyBorder="1" applyAlignment="1">
      <alignment horizontal="center" vertical="center"/>
    </xf>
    <xf numFmtId="0" fontId="15" fillId="0" borderId="0" xfId="5" applyFont="1" applyFill="1" applyBorder="1" applyAlignment="1" applyProtection="1">
      <alignment horizontal="center" vertical="center" shrinkToFit="1"/>
      <protection locked="0"/>
    </xf>
    <xf numFmtId="0" fontId="15" fillId="0" borderId="0" xfId="5" applyFont="1" applyFill="1" applyBorder="1" applyAlignment="1" applyProtection="1">
      <alignment horizontal="left" vertical="center" shrinkToFit="1"/>
      <protection locked="0"/>
    </xf>
    <xf numFmtId="0" fontId="8" fillId="0" borderId="0" xfId="5" applyFont="1" applyFill="1" applyBorder="1">
      <alignment vertical="center"/>
    </xf>
    <xf numFmtId="0" fontId="15" fillId="0" borderId="0" xfId="0" applyFont="1" applyAlignment="1"/>
    <xf numFmtId="0" fontId="8" fillId="0" borderId="0" xfId="0" applyFont="1" applyAlignment="1">
      <alignment vertical="center" wrapText="1"/>
    </xf>
    <xf numFmtId="0" fontId="15" fillId="3" borderId="50" xfId="0" applyFont="1" applyFill="1" applyBorder="1" applyAlignment="1">
      <alignment horizontal="center" vertical="center"/>
    </xf>
    <xf numFmtId="0" fontId="15" fillId="0" borderId="13" xfId="0" applyFont="1" applyBorder="1" applyAlignment="1" applyProtection="1">
      <alignment horizontal="center" vertical="center"/>
      <protection locked="0"/>
    </xf>
    <xf numFmtId="0" fontId="15" fillId="3" borderId="12"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2" xfId="0" applyFont="1" applyFill="1" applyBorder="1" applyAlignment="1">
      <alignment horizontal="center" vertical="center" shrinkToFit="1"/>
    </xf>
    <xf numFmtId="0" fontId="15" fillId="0" borderId="0" xfId="0" applyFont="1" applyAlignment="1">
      <alignment horizontal="center" vertical="center"/>
    </xf>
    <xf numFmtId="0" fontId="15" fillId="3" borderId="13" xfId="0" applyFont="1" applyFill="1" applyBorder="1" applyAlignment="1">
      <alignment horizontal="center" vertical="center"/>
    </xf>
    <xf numFmtId="0" fontId="0" fillId="0" borderId="0" xfId="0" applyFont="1" applyAlignment="1"/>
    <xf numFmtId="0" fontId="26" fillId="0" borderId="0" xfId="0" applyFont="1" applyAlignment="1">
      <alignment horizontal="left" vertical="top" wrapText="1"/>
    </xf>
    <xf numFmtId="0" fontId="26" fillId="0" borderId="13" xfId="0" applyFont="1" applyBorder="1" applyAlignment="1">
      <alignment wrapText="1"/>
    </xf>
    <xf numFmtId="0" fontId="0" fillId="0" borderId="0" xfId="0" applyFont="1" applyFill="1" applyAlignment="1"/>
    <xf numFmtId="0" fontId="0" fillId="0" borderId="0" xfId="0" applyFont="1"/>
    <xf numFmtId="0" fontId="0" fillId="0" borderId="0" xfId="0" applyFont="1" applyBorder="1" applyAlignment="1"/>
    <xf numFmtId="0" fontId="0" fillId="0" borderId="8" xfId="0" applyFont="1" applyBorder="1" applyAlignment="1"/>
    <xf numFmtId="0" fontId="27" fillId="0" borderId="0" xfId="0" applyFont="1" applyBorder="1" applyAlignment="1">
      <alignment vertical="top" wrapText="1"/>
    </xf>
    <xf numFmtId="49" fontId="21" fillId="0" borderId="0" xfId="0" applyNumberFormat="1" applyFont="1" applyAlignment="1">
      <alignment horizontal="right" vertical="top" wrapText="1"/>
    </xf>
    <xf numFmtId="0" fontId="28" fillId="0" borderId="0" xfId="4" applyFont="1" applyAlignment="1">
      <alignment vertical="center" shrinkToFit="1"/>
    </xf>
    <xf numFmtId="176" fontId="15" fillId="3" borderId="7" xfId="4" applyNumberFormat="1" applyFont="1" applyFill="1" applyBorder="1" applyAlignment="1">
      <alignment vertical="center"/>
    </xf>
    <xf numFmtId="176" fontId="15" fillId="0" borderId="8" xfId="4" applyNumberFormat="1" applyFont="1" applyBorder="1" applyAlignment="1" applyProtection="1">
      <alignment vertical="center"/>
      <protection locked="0"/>
    </xf>
    <xf numFmtId="176" fontId="15" fillId="3" borderId="8" xfId="4" applyNumberFormat="1" applyFont="1" applyFill="1" applyBorder="1" applyAlignment="1">
      <alignment vertical="center"/>
    </xf>
    <xf numFmtId="176" fontId="15" fillId="3" borderId="8" xfId="4" applyNumberFormat="1" applyFont="1" applyFill="1" applyBorder="1" applyAlignment="1" applyProtection="1">
      <alignment vertical="center"/>
    </xf>
    <xf numFmtId="176" fontId="15" fillId="0" borderId="9" xfId="4" applyNumberFormat="1" applyFont="1" applyBorder="1" applyAlignment="1" applyProtection="1">
      <alignment vertical="center"/>
      <protection locked="0"/>
    </xf>
    <xf numFmtId="176" fontId="15" fillId="3" borderId="12" xfId="4" applyNumberFormat="1" applyFont="1" applyFill="1" applyBorder="1" applyAlignment="1">
      <alignment horizontal="left" vertical="center"/>
    </xf>
    <xf numFmtId="176" fontId="15" fillId="3" borderId="13" xfId="4" applyNumberFormat="1" applyFont="1" applyFill="1" applyBorder="1" applyAlignment="1">
      <alignment horizontal="center" vertical="center"/>
    </xf>
    <xf numFmtId="176" fontId="15" fillId="3" borderId="13" xfId="4" applyNumberFormat="1" applyFont="1" applyFill="1" applyBorder="1" applyAlignment="1">
      <alignment vertical="center"/>
    </xf>
    <xf numFmtId="176" fontId="15" fillId="3" borderId="14" xfId="4" applyNumberFormat="1" applyFont="1" applyFill="1" applyBorder="1" applyAlignment="1">
      <alignment vertical="center"/>
    </xf>
    <xf numFmtId="176" fontId="15" fillId="3" borderId="46" xfId="4" applyNumberFormat="1" applyFont="1" applyFill="1" applyBorder="1" applyAlignment="1">
      <alignment horizontal="left" vertical="center"/>
    </xf>
    <xf numFmtId="176" fontId="15" fillId="3" borderId="43" xfId="4" applyNumberFormat="1" applyFont="1" applyFill="1" applyBorder="1" applyAlignment="1">
      <alignment vertical="center"/>
    </xf>
    <xf numFmtId="176" fontId="17" fillId="3" borderId="19" xfId="4" applyNumberFormat="1" applyFont="1" applyFill="1" applyBorder="1" applyAlignment="1">
      <alignment vertical="center"/>
    </xf>
    <xf numFmtId="0" fontId="1" fillId="0" borderId="0" xfId="0" applyFont="1"/>
    <xf numFmtId="0" fontId="21" fillId="3" borderId="17" xfId="0" applyFont="1" applyFill="1" applyBorder="1" applyAlignment="1">
      <alignment horizontal="center" vertical="center" wrapText="1"/>
    </xf>
    <xf numFmtId="0" fontId="21" fillId="3" borderId="17" xfId="0" applyFont="1" applyFill="1" applyBorder="1" applyAlignment="1">
      <alignment horizontal="center" vertical="center" wrapText="1" shrinkToFit="1"/>
    </xf>
    <xf numFmtId="0" fontId="21" fillId="3" borderId="18" xfId="0" applyFont="1" applyFill="1" applyBorder="1" applyAlignment="1">
      <alignment horizontal="center" vertical="center"/>
    </xf>
    <xf numFmtId="0" fontId="15" fillId="0" borderId="0" xfId="7" applyFont="1">
      <alignment vertical="center"/>
    </xf>
    <xf numFmtId="180" fontId="17" fillId="0" borderId="0" xfId="6" applyNumberFormat="1" applyFont="1" applyBorder="1" applyAlignment="1" applyProtection="1">
      <alignment horizontal="center" vertical="center"/>
      <protection locked="0"/>
    </xf>
    <xf numFmtId="0" fontId="15" fillId="0" borderId="0" xfId="5" applyFont="1" applyAlignment="1" applyProtection="1">
      <alignment horizontal="center" vertical="center" wrapText="1"/>
      <protection locked="0"/>
    </xf>
    <xf numFmtId="0" fontId="15" fillId="0" borderId="0" xfId="5" applyFont="1" applyAlignment="1" applyProtection="1">
      <alignment horizontal="left" vertical="center" wrapText="1" indent="2"/>
      <protection locked="0"/>
    </xf>
    <xf numFmtId="0" fontId="15" fillId="0" borderId="0" xfId="0" applyFont="1" applyAlignment="1">
      <alignment vertical="center" wrapText="1"/>
    </xf>
    <xf numFmtId="0" fontId="10" fillId="0" borderId="0" xfId="0" applyFont="1" applyBorder="1" applyAlignment="1">
      <alignment vertical="center" wrapText="1"/>
    </xf>
    <xf numFmtId="0" fontId="20" fillId="0" borderId="0" xfId="5" applyFont="1" applyAlignment="1" applyProtection="1">
      <alignment horizontal="left" vertical="center" wrapText="1" indent="2"/>
      <protection locked="0"/>
    </xf>
    <xf numFmtId="0" fontId="8" fillId="0" borderId="0" xfId="0" applyFont="1" applyAlignment="1">
      <alignmen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181" fontId="10" fillId="3" borderId="0" xfId="0" applyNumberFormat="1" applyFont="1" applyFill="1" applyAlignment="1">
      <alignment horizontal="center" vertical="center" wrapText="1"/>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1" xfId="0" applyFont="1" applyFill="1" applyBorder="1" applyAlignment="1">
      <alignment horizontal="right" vertical="center" wrapText="1"/>
    </xf>
    <xf numFmtId="0" fontId="10" fillId="3" borderId="0" xfId="0" applyFont="1" applyFill="1" applyAlignment="1">
      <alignment horizontal="right" vertical="center" wrapText="1"/>
    </xf>
    <xf numFmtId="0" fontId="10" fillId="3" borderId="0" xfId="0" applyFont="1" applyFill="1" applyBorder="1" applyAlignment="1" applyProtection="1">
      <alignment horizontal="center" vertical="center" wrapText="1"/>
      <protection locked="0"/>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0" borderId="13" xfId="0"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vertical="center" wrapText="1"/>
    </xf>
    <xf numFmtId="0" fontId="15" fillId="3" borderId="12" xfId="0" applyFont="1" applyFill="1" applyBorder="1" applyAlignment="1">
      <alignment horizontal="center" vertical="center" shrinkToFit="1"/>
    </xf>
    <xf numFmtId="0" fontId="15" fillId="3" borderId="50" xfId="0" applyFont="1" applyFill="1" applyBorder="1" applyAlignment="1">
      <alignment horizontal="center" vertical="center"/>
    </xf>
    <xf numFmtId="180" fontId="17" fillId="0" borderId="0" xfId="6" applyNumberFormat="1" applyFont="1" applyBorder="1" applyAlignment="1" applyProtection="1">
      <alignment horizontal="center" vertical="center"/>
      <protection locked="0"/>
    </xf>
    <xf numFmtId="0" fontId="29" fillId="0" borderId="0" xfId="8" applyFont="1">
      <alignment vertical="center"/>
    </xf>
    <xf numFmtId="0" fontId="25" fillId="0" borderId="0" xfId="8">
      <alignment vertical="center"/>
    </xf>
    <xf numFmtId="0" fontId="32" fillId="0" borderId="0" xfId="8" applyFont="1">
      <alignment vertical="center"/>
    </xf>
    <xf numFmtId="0" fontId="20" fillId="2" borderId="19" xfId="8" applyFont="1" applyFill="1" applyBorder="1" applyAlignment="1" applyProtection="1">
      <alignment horizontal="center" vertical="center"/>
      <protection locked="0"/>
    </xf>
    <xf numFmtId="0" fontId="25" fillId="0" borderId="0" xfId="8" applyAlignment="1">
      <alignment horizontal="right" vertical="center"/>
    </xf>
    <xf numFmtId="0" fontId="33" fillId="0" borderId="17" xfId="8" applyFont="1" applyBorder="1" applyAlignment="1">
      <alignment horizontal="center" vertical="center"/>
    </xf>
    <xf numFmtId="0" fontId="33" fillId="0" borderId="6" xfId="8" applyFont="1" applyBorder="1" applyAlignment="1">
      <alignment horizontal="center" vertical="center"/>
    </xf>
    <xf numFmtId="176" fontId="20" fillId="4" borderId="72" xfId="8" applyNumberFormat="1" applyFont="1" applyFill="1" applyBorder="1" applyAlignment="1" applyProtection="1">
      <alignment vertical="center"/>
      <protection locked="0"/>
    </xf>
    <xf numFmtId="0" fontId="20" fillId="0" borderId="73" xfId="8" applyFont="1" applyBorder="1" applyAlignment="1">
      <alignment horizontal="center" vertical="center"/>
    </xf>
    <xf numFmtId="0" fontId="20" fillId="0" borderId="74" xfId="8" applyFont="1" applyBorder="1" applyAlignment="1">
      <alignment horizontal="center" vertical="center"/>
    </xf>
    <xf numFmtId="0" fontId="35" fillId="0" borderId="17" xfId="8" applyFont="1" applyBorder="1">
      <alignment vertical="center"/>
    </xf>
    <xf numFmtId="0" fontId="35" fillId="0" borderId="19" xfId="8" applyFont="1" applyBorder="1">
      <alignment vertical="center"/>
    </xf>
    <xf numFmtId="0" fontId="35" fillId="0" borderId="20" xfId="8" applyFont="1" applyBorder="1">
      <alignment vertical="center"/>
    </xf>
    <xf numFmtId="0" fontId="35" fillId="0" borderId="15" xfId="8" applyFont="1" applyBorder="1">
      <alignment vertical="center"/>
    </xf>
    <xf numFmtId="0" fontId="35" fillId="0" borderId="75" xfId="8" applyFont="1" applyBorder="1">
      <alignment vertical="center"/>
    </xf>
    <xf numFmtId="186" fontId="35" fillId="0" borderId="17" xfId="8" applyNumberFormat="1" applyFont="1" applyBorder="1" applyAlignment="1">
      <alignment vertical="center"/>
    </xf>
    <xf numFmtId="186" fontId="35" fillId="0" borderId="19" xfId="8" applyNumberFormat="1" applyFont="1" applyBorder="1" applyAlignment="1">
      <alignment vertical="center"/>
    </xf>
    <xf numFmtId="0" fontId="20" fillId="0" borderId="18" xfId="8" applyFont="1" applyBorder="1">
      <alignment vertical="center"/>
    </xf>
    <xf numFmtId="0" fontId="20" fillId="0" borderId="17" xfId="8" applyFont="1" applyBorder="1">
      <alignment vertical="center"/>
    </xf>
    <xf numFmtId="0" fontId="20" fillId="0" borderId="7" xfId="8" applyFont="1" applyBorder="1">
      <alignment vertical="center"/>
    </xf>
    <xf numFmtId="0" fontId="20" fillId="0" borderId="9" xfId="8" applyFont="1" applyBorder="1">
      <alignment vertical="center"/>
    </xf>
    <xf numFmtId="176" fontId="20" fillId="4" borderId="77" xfId="8" applyNumberFormat="1" applyFont="1" applyFill="1" applyBorder="1" applyProtection="1">
      <alignment vertical="center"/>
      <protection locked="0"/>
    </xf>
    <xf numFmtId="176" fontId="20" fillId="4" borderId="21" xfId="8" applyNumberFormat="1" applyFont="1" applyFill="1" applyBorder="1" applyProtection="1">
      <alignment vertical="center"/>
      <protection locked="0"/>
    </xf>
    <xf numFmtId="176" fontId="20" fillId="4" borderId="78" xfId="8" applyNumberFormat="1" applyFont="1" applyFill="1" applyBorder="1" applyProtection="1">
      <alignment vertical="center"/>
      <protection locked="0"/>
    </xf>
    <xf numFmtId="176" fontId="20" fillId="0" borderId="9" xfId="8" applyNumberFormat="1" applyFont="1" applyBorder="1">
      <alignment vertical="center"/>
    </xf>
    <xf numFmtId="0" fontId="20" fillId="0" borderId="19" xfId="8" applyFont="1" applyBorder="1">
      <alignment vertical="center"/>
    </xf>
    <xf numFmtId="0" fontId="20" fillId="0" borderId="20" xfId="8" applyFont="1" applyBorder="1">
      <alignment vertical="center"/>
    </xf>
    <xf numFmtId="0" fontId="20" fillId="0" borderId="15" xfId="8" applyFont="1" applyBorder="1">
      <alignment vertical="center"/>
    </xf>
    <xf numFmtId="176" fontId="20" fillId="4" borderId="80" xfId="8" applyNumberFormat="1" applyFont="1" applyFill="1" applyBorder="1" applyProtection="1">
      <alignment vertical="center"/>
      <protection locked="0"/>
    </xf>
    <xf numFmtId="176" fontId="20" fillId="4" borderId="52" xfId="8" applyNumberFormat="1" applyFont="1" applyFill="1" applyBorder="1" applyProtection="1">
      <alignment vertical="center"/>
      <protection locked="0"/>
    </xf>
    <xf numFmtId="176" fontId="20" fillId="4" borderId="54" xfId="8" applyNumberFormat="1" applyFont="1" applyFill="1" applyBorder="1" applyProtection="1">
      <alignment vertical="center"/>
      <protection locked="0"/>
    </xf>
    <xf numFmtId="176" fontId="20" fillId="0" borderId="15" xfId="8" applyNumberFormat="1" applyFont="1" applyBorder="1">
      <alignment vertical="center"/>
    </xf>
    <xf numFmtId="176" fontId="20" fillId="0" borderId="18" xfId="8" applyNumberFormat="1" applyFont="1" applyFill="1" applyBorder="1">
      <alignment vertical="center"/>
    </xf>
    <xf numFmtId="176" fontId="20" fillId="0" borderId="18" xfId="8" applyNumberFormat="1" applyFont="1" applyBorder="1">
      <alignment vertical="center"/>
    </xf>
    <xf numFmtId="0" fontId="20" fillId="0" borderId="11" xfId="8" applyFont="1" applyBorder="1">
      <alignment vertical="center"/>
    </xf>
    <xf numFmtId="176" fontId="20" fillId="4" borderId="82" xfId="8" applyNumberFormat="1" applyFont="1" applyFill="1" applyBorder="1" applyProtection="1">
      <alignment vertical="center"/>
      <protection locked="0"/>
    </xf>
    <xf numFmtId="176" fontId="20" fillId="4" borderId="83" xfId="8" applyNumberFormat="1" applyFont="1" applyFill="1" applyBorder="1" applyProtection="1">
      <alignment vertical="center"/>
      <protection locked="0"/>
    </xf>
    <xf numFmtId="176" fontId="20" fillId="4" borderId="84" xfId="8" applyNumberFormat="1" applyFont="1" applyFill="1" applyBorder="1" applyProtection="1">
      <alignment vertical="center"/>
      <protection locked="0"/>
    </xf>
    <xf numFmtId="176" fontId="20" fillId="0" borderId="85" xfId="8" applyNumberFormat="1" applyFont="1" applyBorder="1">
      <alignment vertical="center"/>
    </xf>
    <xf numFmtId="0" fontId="20" fillId="0" borderId="65" xfId="8" applyFont="1" applyBorder="1">
      <alignment vertical="center"/>
    </xf>
    <xf numFmtId="0" fontId="20" fillId="0" borderId="67" xfId="8" applyFont="1" applyBorder="1">
      <alignment vertical="center"/>
    </xf>
    <xf numFmtId="176" fontId="20" fillId="4" borderId="86" xfId="8" applyNumberFormat="1" applyFont="1" applyFill="1" applyBorder="1" applyProtection="1">
      <alignment vertical="center"/>
      <protection locked="0"/>
    </xf>
    <xf numFmtId="176" fontId="20" fillId="4" borderId="87" xfId="8" applyNumberFormat="1" applyFont="1" applyFill="1" applyBorder="1" applyProtection="1">
      <alignment vertical="center"/>
      <protection locked="0"/>
    </xf>
    <xf numFmtId="176" fontId="20" fillId="4" borderId="88" xfId="8" applyNumberFormat="1" applyFont="1" applyFill="1" applyBorder="1" applyProtection="1">
      <alignment vertical="center"/>
      <protection locked="0"/>
    </xf>
    <xf numFmtId="176" fontId="20" fillId="0" borderId="67" xfId="8" applyNumberFormat="1" applyFont="1" applyBorder="1">
      <alignment vertical="center"/>
    </xf>
    <xf numFmtId="176" fontId="20" fillId="4" borderId="89" xfId="8" applyNumberFormat="1" applyFont="1" applyFill="1" applyBorder="1" applyProtection="1">
      <alignment vertical="center"/>
      <protection locked="0"/>
    </xf>
    <xf numFmtId="176" fontId="20" fillId="4" borderId="90" xfId="8" applyNumberFormat="1" applyFont="1" applyFill="1" applyBorder="1" applyProtection="1">
      <alignment vertical="center"/>
      <protection locked="0"/>
    </xf>
    <xf numFmtId="176" fontId="20" fillId="4" borderId="91" xfId="8" applyNumberFormat="1" applyFont="1" applyFill="1" applyBorder="1" applyProtection="1">
      <alignment vertical="center"/>
      <protection locked="0"/>
    </xf>
    <xf numFmtId="176" fontId="20" fillId="0" borderId="92" xfId="8" applyNumberFormat="1" applyFont="1" applyBorder="1">
      <alignment vertical="center"/>
    </xf>
    <xf numFmtId="176" fontId="20" fillId="4" borderId="93" xfId="8" applyNumberFormat="1" applyFont="1" applyFill="1" applyBorder="1" applyProtection="1">
      <alignment vertical="center"/>
      <protection locked="0"/>
    </xf>
    <xf numFmtId="176" fontId="20" fillId="4" borderId="18" xfId="8" applyNumberFormat="1" applyFont="1" applyFill="1" applyBorder="1" applyProtection="1">
      <alignment vertical="center"/>
      <protection locked="0"/>
    </xf>
    <xf numFmtId="176" fontId="20" fillId="4" borderId="94" xfId="8" applyNumberFormat="1" applyFont="1" applyFill="1" applyBorder="1" applyProtection="1">
      <alignment vertical="center"/>
      <protection locked="0"/>
    </xf>
    <xf numFmtId="176" fontId="20" fillId="0" borderId="10" xfId="8" applyNumberFormat="1" applyFont="1" applyBorder="1">
      <alignment vertical="center"/>
    </xf>
    <xf numFmtId="0" fontId="20" fillId="0" borderId="95" xfId="8" applyFont="1" applyBorder="1">
      <alignment vertical="center"/>
    </xf>
    <xf numFmtId="0" fontId="20" fillId="0" borderId="96" xfId="8" applyFont="1" applyBorder="1">
      <alignment vertical="center"/>
    </xf>
    <xf numFmtId="176" fontId="20" fillId="4" borderId="98" xfId="8" applyNumberFormat="1" applyFont="1" applyFill="1" applyBorder="1" applyProtection="1">
      <alignment vertical="center"/>
      <protection locked="0"/>
    </xf>
    <xf numFmtId="176" fontId="20" fillId="4" borderId="99" xfId="8" applyNumberFormat="1" applyFont="1" applyFill="1" applyBorder="1" applyProtection="1">
      <alignment vertical="center"/>
      <protection locked="0"/>
    </xf>
    <xf numFmtId="176" fontId="20" fillId="4" borderId="100" xfId="8" applyNumberFormat="1" applyFont="1" applyFill="1" applyBorder="1" applyProtection="1">
      <alignment vertical="center"/>
      <protection locked="0"/>
    </xf>
    <xf numFmtId="176" fontId="20" fillId="0" borderId="96" xfId="8" applyNumberFormat="1" applyFont="1" applyBorder="1">
      <alignment vertical="center"/>
    </xf>
    <xf numFmtId="0" fontId="20" fillId="0" borderId="74" xfId="8" applyFont="1" applyBorder="1">
      <alignment vertical="center"/>
    </xf>
    <xf numFmtId="186" fontId="20" fillId="0" borderId="6" xfId="8" applyNumberFormat="1" applyFont="1" applyBorder="1">
      <alignment vertical="center"/>
    </xf>
    <xf numFmtId="186" fontId="20" fillId="0" borderId="19" xfId="8" applyNumberFormat="1" applyFont="1" applyBorder="1">
      <alignment vertical="center"/>
    </xf>
    <xf numFmtId="0" fontId="25" fillId="0" borderId="74" xfId="8" applyFont="1" applyBorder="1" applyAlignment="1">
      <alignment horizontal="center" vertical="center"/>
    </xf>
    <xf numFmtId="176" fontId="20" fillId="0" borderId="19" xfId="8" applyNumberFormat="1" applyFont="1" applyBorder="1">
      <alignment vertical="center"/>
    </xf>
    <xf numFmtId="0" fontId="25" fillId="0" borderId="117" xfId="8" applyFont="1" applyBorder="1" applyAlignment="1">
      <alignment horizontal="center" vertical="center"/>
    </xf>
    <xf numFmtId="0" fontId="20" fillId="0" borderId="102" xfId="8" applyFont="1" applyBorder="1" applyAlignment="1">
      <alignment horizontal="center" vertical="center"/>
    </xf>
    <xf numFmtId="0" fontId="20" fillId="0" borderId="75" xfId="8" applyFont="1" applyBorder="1" applyAlignment="1">
      <alignment horizontal="center" vertical="center"/>
    </xf>
    <xf numFmtId="177" fontId="20" fillId="0" borderId="6" xfId="8" applyNumberFormat="1" applyFont="1" applyBorder="1">
      <alignment vertical="center"/>
    </xf>
    <xf numFmtId="177" fontId="20" fillId="0" borderId="19" xfId="8" applyNumberFormat="1" applyFont="1" applyBorder="1">
      <alignment vertical="center"/>
    </xf>
    <xf numFmtId="176" fontId="20" fillId="0" borderId="72" xfId="8" applyNumberFormat="1" applyFont="1" applyFill="1" applyBorder="1">
      <alignment vertical="center"/>
    </xf>
    <xf numFmtId="0" fontId="35" fillId="0" borderId="17" xfId="8" applyNumberFormat="1" applyFont="1" applyBorder="1" applyAlignment="1">
      <alignment vertical="center"/>
    </xf>
    <xf numFmtId="176" fontId="20" fillId="0" borderId="77" xfId="8" applyNumberFormat="1" applyFont="1" applyFill="1" applyBorder="1">
      <alignment vertical="center"/>
    </xf>
    <xf numFmtId="176" fontId="20" fillId="0" borderId="21" xfId="8" applyNumberFormat="1" applyFont="1" applyFill="1" applyBorder="1">
      <alignment vertical="center"/>
    </xf>
    <xf numFmtId="176" fontId="20" fillId="0" borderId="78" xfId="8" applyNumberFormat="1" applyFont="1" applyFill="1" applyBorder="1">
      <alignment vertical="center"/>
    </xf>
    <xf numFmtId="176" fontId="20" fillId="0" borderId="80" xfId="8" applyNumberFormat="1" applyFont="1" applyFill="1" applyBorder="1">
      <alignment vertical="center"/>
    </xf>
    <xf numFmtId="176" fontId="20" fillId="0" borderId="52" xfId="8" applyNumberFormat="1" applyFont="1" applyFill="1" applyBorder="1">
      <alignment vertical="center"/>
    </xf>
    <xf numFmtId="176" fontId="20" fillId="0" borderId="54" xfId="8" applyNumberFormat="1" applyFont="1" applyFill="1" applyBorder="1">
      <alignment vertical="center"/>
    </xf>
    <xf numFmtId="176" fontId="20" fillId="0" borderId="83" xfId="8" applyNumberFormat="1" applyFont="1" applyFill="1" applyBorder="1">
      <alignment vertical="center"/>
    </xf>
    <xf numFmtId="176" fontId="20" fillId="0" borderId="84" xfId="8" applyNumberFormat="1" applyFont="1" applyFill="1" applyBorder="1">
      <alignment vertical="center"/>
    </xf>
    <xf numFmtId="176" fontId="20" fillId="0" borderId="86" xfId="8" applyNumberFormat="1" applyFont="1" applyFill="1" applyBorder="1">
      <alignment vertical="center"/>
    </xf>
    <xf numFmtId="176" fontId="20" fillId="0" borderId="87" xfId="8" applyNumberFormat="1" applyFont="1" applyFill="1" applyBorder="1">
      <alignment vertical="center"/>
    </xf>
    <xf numFmtId="176" fontId="20" fillId="0" borderId="88" xfId="8" applyNumberFormat="1" applyFont="1" applyFill="1" applyBorder="1">
      <alignment vertical="center"/>
    </xf>
    <xf numFmtId="176" fontId="20" fillId="0" borderId="89" xfId="8" applyNumberFormat="1" applyFont="1" applyFill="1" applyBorder="1">
      <alignment vertical="center"/>
    </xf>
    <xf numFmtId="176" fontId="20" fillId="0" borderId="90" xfId="8" applyNumberFormat="1" applyFont="1" applyFill="1" applyBorder="1">
      <alignment vertical="center"/>
    </xf>
    <xf numFmtId="176" fontId="20" fillId="0" borderId="91" xfId="8" applyNumberFormat="1" applyFont="1" applyFill="1" applyBorder="1">
      <alignment vertical="center"/>
    </xf>
    <xf numFmtId="176" fontId="20" fillId="0" borderId="93" xfId="8" applyNumberFormat="1" applyFont="1" applyFill="1" applyBorder="1">
      <alignment vertical="center"/>
    </xf>
    <xf numFmtId="176" fontId="20" fillId="0" borderId="94" xfId="8" applyNumberFormat="1" applyFont="1" applyFill="1" applyBorder="1">
      <alignment vertical="center"/>
    </xf>
    <xf numFmtId="176" fontId="20" fillId="0" borderId="98" xfId="8" applyNumberFormat="1" applyFont="1" applyFill="1" applyBorder="1">
      <alignment vertical="center"/>
    </xf>
    <xf numFmtId="176" fontId="20" fillId="0" borderId="99" xfId="8" applyNumberFormat="1" applyFont="1" applyFill="1" applyBorder="1">
      <alignment vertical="center"/>
    </xf>
    <xf numFmtId="176" fontId="20" fillId="0" borderId="100" xfId="8" applyNumberFormat="1" applyFont="1" applyFill="1" applyBorder="1">
      <alignment vertical="center"/>
    </xf>
    <xf numFmtId="0" fontId="25" fillId="0" borderId="0" xfId="8" applyBorder="1" applyAlignment="1">
      <alignment vertical="center"/>
    </xf>
    <xf numFmtId="0" fontId="29" fillId="0" borderId="0" xfId="8" applyFont="1" applyBorder="1" applyAlignment="1">
      <alignment horizontal="center" vertical="center"/>
    </xf>
    <xf numFmtId="0" fontId="25" fillId="0" borderId="0" xfId="8" applyBorder="1" applyAlignment="1">
      <alignment horizontal="center" vertical="center"/>
    </xf>
    <xf numFmtId="176" fontId="29" fillId="0" borderId="0" xfId="8" applyNumberFormat="1" applyFont="1" applyBorder="1">
      <alignment vertical="center"/>
    </xf>
    <xf numFmtId="0" fontId="29" fillId="0" borderId="0" xfId="8" applyFont="1" applyBorder="1" applyAlignment="1">
      <alignment horizontal="center" vertical="center"/>
    </xf>
    <xf numFmtId="0" fontId="25" fillId="0" borderId="0" xfId="8" applyBorder="1" applyAlignment="1">
      <alignment vertical="center"/>
    </xf>
    <xf numFmtId="0" fontId="36" fillId="0" borderId="9" xfId="8" applyFont="1" applyBorder="1" applyAlignment="1">
      <alignment horizontal="center" vertical="center"/>
    </xf>
    <xf numFmtId="0" fontId="36" fillId="0" borderId="17" xfId="8" applyFont="1" applyBorder="1" applyAlignment="1">
      <alignment horizontal="center" vertical="center"/>
    </xf>
    <xf numFmtId="0" fontId="36" fillId="0" borderId="14" xfId="8" applyFont="1" applyBorder="1" applyAlignment="1">
      <alignment horizontal="center" vertical="center"/>
    </xf>
    <xf numFmtId="0" fontId="36" fillId="0" borderId="6" xfId="8" applyFont="1" applyBorder="1" applyAlignment="1">
      <alignment horizontal="center" vertical="center"/>
    </xf>
    <xf numFmtId="186" fontId="29" fillId="0" borderId="15" xfId="8" applyNumberFormat="1" applyFont="1" applyBorder="1">
      <alignment vertical="center"/>
    </xf>
    <xf numFmtId="186" fontId="29" fillId="0" borderId="19" xfId="8" applyNumberFormat="1" applyFont="1" applyBorder="1">
      <alignment vertical="center"/>
    </xf>
    <xf numFmtId="186" fontId="29" fillId="0" borderId="108" xfId="8" applyNumberFormat="1" applyFont="1" applyBorder="1">
      <alignment vertical="center"/>
    </xf>
    <xf numFmtId="186" fontId="29" fillId="0" borderId="111" xfId="8" applyNumberFormat="1" applyFont="1" applyBorder="1">
      <alignment vertical="center"/>
    </xf>
    <xf numFmtId="186" fontId="29" fillId="0" borderId="112" xfId="8" applyNumberFormat="1" applyFont="1" applyBorder="1">
      <alignment vertical="center"/>
    </xf>
    <xf numFmtId="176" fontId="36" fillId="0" borderId="0" xfId="8" applyNumberFormat="1" applyFont="1" applyBorder="1">
      <alignment vertical="center"/>
    </xf>
    <xf numFmtId="176" fontId="36" fillId="0" borderId="0" xfId="8" applyNumberFormat="1" applyFont="1" applyBorder="1" applyAlignment="1">
      <alignment horizontal="right" vertical="center"/>
    </xf>
    <xf numFmtId="177" fontId="38" fillId="0" borderId="115" xfId="8" applyNumberFormat="1" applyFont="1" applyFill="1" applyBorder="1">
      <alignment vertical="center"/>
    </xf>
    <xf numFmtId="0" fontId="39" fillId="0" borderId="0" xfId="8" applyFont="1">
      <alignment vertical="center"/>
    </xf>
    <xf numFmtId="0" fontId="36" fillId="0" borderId="0" xfId="8" applyFont="1">
      <alignment vertical="center"/>
    </xf>
    <xf numFmtId="176" fontId="8" fillId="3" borderId="62" xfId="0" applyNumberFormat="1" applyFont="1" applyFill="1" applyBorder="1" applyAlignment="1">
      <alignment horizontal="right" vertical="center"/>
    </xf>
    <xf numFmtId="176" fontId="8" fillId="3" borderId="64" xfId="0" applyNumberFormat="1" applyFont="1" applyFill="1" applyBorder="1" applyAlignment="1">
      <alignment horizontal="right" vertical="center"/>
    </xf>
    <xf numFmtId="176" fontId="8" fillId="3" borderId="69" xfId="0" applyNumberFormat="1" applyFont="1" applyFill="1" applyBorder="1" applyAlignment="1">
      <alignment horizontal="right" vertical="center"/>
    </xf>
    <xf numFmtId="176" fontId="8" fillId="3" borderId="17" xfId="0" applyNumberFormat="1" applyFont="1" applyFill="1" applyBorder="1" applyAlignment="1">
      <alignment horizontal="right" vertical="center"/>
    </xf>
    <xf numFmtId="176" fontId="8" fillId="3" borderId="18" xfId="0" applyNumberFormat="1" applyFont="1" applyFill="1" applyBorder="1" applyAlignment="1">
      <alignment horizontal="right" vertical="center"/>
    </xf>
    <xf numFmtId="176" fontId="8" fillId="3" borderId="6" xfId="0" applyNumberFormat="1" applyFont="1" applyFill="1" applyBorder="1" applyAlignment="1">
      <alignment horizontal="right" vertical="center"/>
    </xf>
    <xf numFmtId="176" fontId="8" fillId="2" borderId="17" xfId="0" applyNumberFormat="1" applyFont="1" applyFill="1" applyBorder="1" applyAlignment="1" applyProtection="1">
      <alignment horizontal="right" vertical="center"/>
      <protection locked="0"/>
    </xf>
    <xf numFmtId="176" fontId="8" fillId="2" borderId="18" xfId="0" applyNumberFormat="1" applyFont="1" applyFill="1" applyBorder="1" applyAlignment="1" applyProtection="1">
      <alignment horizontal="right" vertical="center"/>
      <protection locked="0"/>
    </xf>
    <xf numFmtId="176" fontId="8" fillId="2" borderId="6" xfId="0" applyNumberFormat="1" applyFont="1" applyFill="1" applyBorder="1" applyAlignment="1" applyProtection="1">
      <alignment horizontal="right" vertical="center"/>
      <protection locked="0"/>
    </xf>
    <xf numFmtId="176" fontId="21" fillId="3" borderId="20" xfId="0" applyNumberFormat="1" applyFont="1" applyFill="1" applyBorder="1" applyAlignment="1">
      <alignment horizontal="center" vertical="center"/>
    </xf>
    <xf numFmtId="176" fontId="21" fillId="3" borderId="15" xfId="0" applyNumberFormat="1" applyFont="1" applyFill="1" applyBorder="1" applyAlignment="1">
      <alignment horizontal="center" vertical="center"/>
    </xf>
    <xf numFmtId="176" fontId="17" fillId="3" borderId="41" xfId="0" applyNumberFormat="1" applyFont="1" applyFill="1" applyBorder="1" applyAlignment="1">
      <alignment horizontal="center" vertical="center"/>
    </xf>
    <xf numFmtId="176" fontId="17" fillId="3" borderId="5" xfId="0" applyNumberFormat="1" applyFont="1" applyFill="1" applyBorder="1" applyAlignment="1">
      <alignment horizontal="center" vertical="center"/>
    </xf>
    <xf numFmtId="176" fontId="8" fillId="3" borderId="3" xfId="0" applyNumberFormat="1" applyFont="1" applyFill="1" applyBorder="1" applyAlignment="1">
      <alignment horizontal="right" vertical="center"/>
    </xf>
    <xf numFmtId="176" fontId="8" fillId="3" borderId="2" xfId="0" applyNumberFormat="1" applyFont="1" applyFill="1" applyBorder="1" applyAlignment="1">
      <alignment horizontal="right" vertical="center"/>
    </xf>
    <xf numFmtId="176" fontId="8" fillId="3" borderId="4" xfId="0" applyNumberFormat="1" applyFont="1" applyFill="1" applyBorder="1" applyAlignment="1">
      <alignment horizontal="right" vertical="center"/>
    </xf>
    <xf numFmtId="176" fontId="8" fillId="2" borderId="3" xfId="0" applyNumberFormat="1" applyFont="1" applyFill="1" applyBorder="1" applyAlignment="1" applyProtection="1">
      <alignment horizontal="right" vertical="center"/>
      <protection locked="0"/>
    </xf>
    <xf numFmtId="176" fontId="8" fillId="2" borderId="2" xfId="0" applyNumberFormat="1" applyFont="1" applyFill="1" applyBorder="1" applyAlignment="1" applyProtection="1">
      <alignment horizontal="right" vertical="center"/>
      <protection locked="0"/>
    </xf>
    <xf numFmtId="176" fontId="8" fillId="2" borderId="4" xfId="0" applyNumberFormat="1" applyFont="1" applyFill="1" applyBorder="1" applyAlignment="1" applyProtection="1">
      <alignment horizontal="right" vertical="center"/>
      <protection locked="0"/>
    </xf>
    <xf numFmtId="0" fontId="8" fillId="2" borderId="3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3" fillId="0" borderId="0" xfId="0" applyFont="1" applyFill="1" applyBorder="1" applyAlignment="1">
      <alignment horizontal="right"/>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0" borderId="0" xfId="0" applyFont="1" applyAlignment="1">
      <alignment horizontal="center" vertical="center"/>
    </xf>
    <xf numFmtId="0" fontId="17" fillId="3" borderId="35"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26" fillId="0" borderId="13" xfId="0" applyFont="1" applyBorder="1" applyAlignment="1">
      <alignment horizontal="left" wrapText="1"/>
    </xf>
    <xf numFmtId="177" fontId="8" fillId="2" borderId="3" xfId="0" applyNumberFormat="1" applyFont="1" applyFill="1" applyBorder="1" applyAlignment="1" applyProtection="1">
      <alignment horizontal="right" vertical="center"/>
      <protection locked="0"/>
    </xf>
    <xf numFmtId="177" fontId="8" fillId="2" borderId="2" xfId="0" applyNumberFormat="1" applyFont="1" applyFill="1" applyBorder="1" applyAlignment="1" applyProtection="1">
      <alignment horizontal="right" vertical="center"/>
      <protection locked="0"/>
    </xf>
    <xf numFmtId="177" fontId="8" fillId="2" borderId="4" xfId="0" applyNumberFormat="1" applyFont="1" applyFill="1" applyBorder="1" applyAlignment="1" applyProtection="1">
      <alignment horizontal="right" vertical="center"/>
      <protection locked="0"/>
    </xf>
    <xf numFmtId="176" fontId="8" fillId="3" borderId="40" xfId="0" applyNumberFormat="1" applyFont="1" applyFill="1" applyBorder="1" applyAlignment="1">
      <alignment horizontal="right" vertical="center"/>
    </xf>
    <xf numFmtId="176" fontId="8" fillId="3" borderId="39" xfId="0" applyNumberFormat="1" applyFont="1" applyFill="1" applyBorder="1" applyAlignment="1">
      <alignment horizontal="right" vertical="center"/>
    </xf>
    <xf numFmtId="176" fontId="8" fillId="3" borderId="41" xfId="0" applyNumberFormat="1" applyFont="1" applyFill="1" applyBorder="1" applyAlignment="1">
      <alignment horizontal="right" vertical="center"/>
    </xf>
    <xf numFmtId="176" fontId="8" fillId="2" borderId="17" xfId="0" applyNumberFormat="1" applyFont="1" applyFill="1" applyBorder="1" applyAlignment="1" applyProtection="1">
      <alignment horizontal="center" vertical="center" shrinkToFit="1"/>
      <protection locked="0"/>
    </xf>
    <xf numFmtId="176" fontId="8" fillId="2" borderId="6" xfId="0" applyNumberFormat="1" applyFont="1" applyFill="1" applyBorder="1" applyAlignment="1" applyProtection="1">
      <alignment horizontal="center" vertical="center" shrinkToFit="1"/>
      <protection locked="0"/>
    </xf>
    <xf numFmtId="176" fontId="17" fillId="3" borderId="17" xfId="0" applyNumberFormat="1" applyFont="1" applyFill="1" applyBorder="1" applyAlignment="1">
      <alignment vertical="center" shrinkToFit="1"/>
    </xf>
    <xf numFmtId="176" fontId="17" fillId="3" borderId="6" xfId="0" applyNumberFormat="1" applyFont="1" applyFill="1" applyBorder="1" applyAlignment="1">
      <alignment vertical="center" shrinkToFit="1"/>
    </xf>
    <xf numFmtId="176" fontId="8" fillId="3" borderId="42" xfId="0" applyNumberFormat="1" applyFont="1" applyFill="1" applyBorder="1" applyAlignment="1">
      <alignment horizontal="right" vertical="center"/>
    </xf>
    <xf numFmtId="176" fontId="8" fillId="3" borderId="1" xfId="0" applyNumberFormat="1" applyFont="1" applyFill="1" applyBorder="1" applyAlignment="1">
      <alignment horizontal="right" vertical="center"/>
    </xf>
    <xf numFmtId="176" fontId="8" fillId="3" borderId="5" xfId="0" applyNumberFormat="1" applyFont="1" applyFill="1" applyBorder="1" applyAlignment="1">
      <alignment horizontal="right" vertical="center"/>
    </xf>
    <xf numFmtId="176" fontId="8" fillId="2" borderId="17" xfId="0" applyNumberFormat="1" applyFont="1" applyFill="1" applyBorder="1" applyAlignment="1" applyProtection="1">
      <alignment horizontal="center" vertical="center"/>
      <protection locked="0"/>
    </xf>
    <xf numFmtId="176" fontId="8" fillId="2" borderId="18" xfId="0" applyNumberFormat="1" applyFont="1" applyFill="1" applyBorder="1" applyAlignment="1" applyProtection="1">
      <alignment horizontal="center" vertical="center"/>
      <protection locked="0"/>
    </xf>
    <xf numFmtId="176" fontId="8" fillId="2" borderId="6" xfId="0" applyNumberFormat="1" applyFont="1" applyFill="1" applyBorder="1" applyAlignment="1" applyProtection="1">
      <alignment horizontal="center" vertical="center"/>
      <protection locked="0"/>
    </xf>
    <xf numFmtId="38" fontId="8" fillId="3" borderId="35" xfId="1" applyFont="1" applyFill="1" applyBorder="1" applyAlignment="1">
      <alignment horizontal="right" vertical="center"/>
    </xf>
    <xf numFmtId="38" fontId="8" fillId="3" borderId="37" xfId="1" applyFont="1" applyFill="1" applyBorder="1" applyAlignment="1">
      <alignment horizontal="right" vertical="center"/>
    </xf>
    <xf numFmtId="38" fontId="8" fillId="3" borderId="36" xfId="1" applyFont="1" applyFill="1" applyBorder="1" applyAlignment="1">
      <alignment horizontal="right" vertical="center"/>
    </xf>
    <xf numFmtId="0" fontId="26" fillId="0" borderId="8" xfId="0" applyFont="1" applyBorder="1" applyAlignment="1">
      <alignment horizontal="left" vertical="top" wrapText="1"/>
    </xf>
    <xf numFmtId="0" fontId="26" fillId="0" borderId="0" xfId="0" applyFont="1" applyBorder="1" applyAlignment="1">
      <alignment horizontal="left" vertical="top" wrapText="1"/>
    </xf>
    <xf numFmtId="0" fontId="17" fillId="0" borderId="10" xfId="0" applyFont="1" applyBorder="1" applyAlignment="1">
      <alignment horizontal="right" vertical="center"/>
    </xf>
    <xf numFmtId="12" fontId="23" fillId="3" borderId="17" xfId="0" applyNumberFormat="1" applyFont="1" applyFill="1" applyBorder="1" applyAlignment="1">
      <alignment horizontal="center" vertical="center"/>
    </xf>
    <xf numFmtId="12" fontId="23" fillId="3" borderId="6" xfId="0" applyNumberFormat="1" applyFont="1" applyFill="1" applyBorder="1" applyAlignment="1">
      <alignment horizontal="center" vertical="center"/>
    </xf>
    <xf numFmtId="185" fontId="8" fillId="3" borderId="17" xfId="0" applyNumberFormat="1" applyFont="1" applyFill="1" applyBorder="1" applyAlignment="1">
      <alignment horizontal="right" vertical="center" shrinkToFit="1"/>
    </xf>
    <xf numFmtId="185" fontId="8" fillId="3" borderId="18" xfId="0" applyNumberFormat="1" applyFont="1" applyFill="1" applyBorder="1" applyAlignment="1">
      <alignment horizontal="right" vertical="center" shrinkToFit="1"/>
    </xf>
    <xf numFmtId="185" fontId="8" fillId="3" borderId="6" xfId="0" applyNumberFormat="1" applyFont="1" applyFill="1" applyBorder="1" applyAlignment="1">
      <alignment horizontal="right" vertical="center" shrinkToFit="1"/>
    </xf>
    <xf numFmtId="0" fontId="17" fillId="2" borderId="63"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176" fontId="8" fillId="2" borderId="40" xfId="0" applyNumberFormat="1" applyFont="1" applyFill="1" applyBorder="1" applyAlignment="1" applyProtection="1">
      <alignment horizontal="right" vertical="center"/>
      <protection locked="0"/>
    </xf>
    <xf numFmtId="176" fontId="8" fillId="2" borderId="39"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183" fontId="8" fillId="3" borderId="17" xfId="0" applyNumberFormat="1" applyFont="1" applyFill="1" applyBorder="1" applyAlignment="1">
      <alignment horizontal="center" vertical="center"/>
    </xf>
    <xf numFmtId="183" fontId="8" fillId="3" borderId="18" xfId="0" applyNumberFormat="1" applyFont="1" applyFill="1" applyBorder="1" applyAlignment="1">
      <alignment horizontal="center" vertical="center"/>
    </xf>
    <xf numFmtId="183" fontId="8" fillId="3" borderId="6" xfId="0" applyNumberFormat="1" applyFont="1" applyFill="1" applyBorder="1" applyAlignment="1">
      <alignment horizontal="center" vertical="center"/>
    </xf>
    <xf numFmtId="176" fontId="8" fillId="3" borderId="17" xfId="0" applyNumberFormat="1" applyFont="1" applyFill="1" applyBorder="1" applyAlignment="1">
      <alignment horizontal="center" vertical="center"/>
    </xf>
    <xf numFmtId="176" fontId="8" fillId="3" borderId="18" xfId="0" applyNumberFormat="1" applyFont="1" applyFill="1" applyBorder="1" applyAlignment="1">
      <alignment horizontal="center" vertical="center"/>
    </xf>
    <xf numFmtId="176" fontId="8" fillId="3" borderId="6" xfId="0" applyNumberFormat="1" applyFont="1" applyFill="1" applyBorder="1" applyAlignment="1">
      <alignment horizontal="center" vertical="center"/>
    </xf>
    <xf numFmtId="49" fontId="10" fillId="0" borderId="0" xfId="0" applyNumberFormat="1" applyFont="1" applyBorder="1" applyAlignment="1">
      <alignment horizontal="right" vertical="top"/>
    </xf>
    <xf numFmtId="0" fontId="16" fillId="0" borderId="0" xfId="0" applyFont="1" applyAlignment="1">
      <alignment horizontal="center" vertical="center" wrapText="1"/>
    </xf>
    <xf numFmtId="0" fontId="19" fillId="0" borderId="0" xfId="0" applyFont="1"/>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0" borderId="8" xfId="0" applyFont="1" applyBorder="1" applyAlignment="1">
      <alignment horizontal="right" vertical="center" wrapText="1"/>
    </xf>
    <xf numFmtId="0" fontId="10" fillId="0" borderId="8" xfId="0" applyFont="1" applyBorder="1" applyAlignment="1">
      <alignment horizontal="left" vertical="center" wrapText="1"/>
    </xf>
    <xf numFmtId="0" fontId="10" fillId="0" borderId="11"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58" fontId="10" fillId="0" borderId="8" xfId="0" applyNumberFormat="1" applyFont="1" applyBorder="1" applyAlignment="1" applyProtection="1">
      <alignment horizontal="left" vertical="center" wrapText="1"/>
      <protection locked="0"/>
    </xf>
    <xf numFmtId="58" fontId="10" fillId="0" borderId="9" xfId="0" applyNumberFormat="1" applyFont="1" applyBorder="1" applyAlignment="1" applyProtection="1">
      <alignment horizontal="left" vertical="center" wrapText="1"/>
      <protection locked="0"/>
    </xf>
    <xf numFmtId="58" fontId="10" fillId="0" borderId="0" xfId="0" applyNumberFormat="1" applyFont="1" applyAlignment="1" applyProtection="1">
      <alignment horizontal="left" vertical="center" wrapText="1"/>
      <protection locked="0"/>
    </xf>
    <xf numFmtId="58" fontId="10" fillId="0" borderId="10" xfId="0" applyNumberFormat="1" applyFont="1" applyBorder="1" applyAlignment="1" applyProtection="1">
      <alignment horizontal="left" vertical="center" wrapText="1"/>
      <protection locked="0"/>
    </xf>
    <xf numFmtId="58" fontId="10" fillId="0" borderId="13" xfId="0" applyNumberFormat="1" applyFont="1" applyBorder="1" applyAlignment="1" applyProtection="1">
      <alignment horizontal="left" vertical="center" wrapText="1"/>
      <protection locked="0"/>
    </xf>
    <xf numFmtId="58" fontId="10" fillId="0" borderId="14" xfId="0" applyNumberFormat="1"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65" xfId="0" applyFont="1" applyBorder="1" applyAlignment="1" applyProtection="1">
      <alignment horizontal="left" vertical="center" wrapText="1"/>
      <protection locked="0"/>
    </xf>
    <xf numFmtId="0" fontId="10" fillId="0" borderId="66" xfId="0" applyFont="1" applyBorder="1" applyAlignment="1" applyProtection="1">
      <alignment horizontal="left" vertical="center" wrapText="1"/>
      <protection locked="0"/>
    </xf>
    <xf numFmtId="0" fontId="10" fillId="0" borderId="67" xfId="0" applyFont="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wrapText="1"/>
      <protection locked="0"/>
    </xf>
    <xf numFmtId="0" fontId="22" fillId="0" borderId="0" xfId="0" applyFont="1" applyAlignment="1">
      <alignment horizontal="left" wrapText="1"/>
    </xf>
    <xf numFmtId="0" fontId="10" fillId="3"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7" xfId="0" applyFont="1" applyFill="1" applyBorder="1" applyAlignment="1">
      <alignment horizontal="center" wrapText="1"/>
    </xf>
    <xf numFmtId="0" fontId="10" fillId="3" borderId="8" xfId="0" applyFont="1" applyFill="1" applyBorder="1" applyAlignment="1">
      <alignment horizontal="center" wrapText="1"/>
    </xf>
    <xf numFmtId="0" fontId="10" fillId="3" borderId="9" xfId="0" applyFont="1" applyFill="1" applyBorder="1" applyAlignment="1">
      <alignment horizontal="center" wrapText="1"/>
    </xf>
    <xf numFmtId="0" fontId="10" fillId="3" borderId="8" xfId="0" applyFont="1" applyFill="1" applyBorder="1" applyAlignment="1">
      <alignment horizontal="left" wrapText="1"/>
    </xf>
    <xf numFmtId="0" fontId="10" fillId="3" borderId="9" xfId="0" applyFont="1" applyFill="1" applyBorder="1" applyAlignment="1">
      <alignment horizontal="left" wrapText="1"/>
    </xf>
    <xf numFmtId="0" fontId="10" fillId="3" borderId="20"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1" xfId="0" applyFont="1" applyFill="1" applyBorder="1" applyAlignment="1">
      <alignment horizontal="right" vertical="center" wrapText="1"/>
    </xf>
    <xf numFmtId="0" fontId="10" fillId="3" borderId="0" xfId="0" applyFont="1" applyFill="1" applyAlignment="1">
      <alignment horizontal="right" vertical="center" wrapText="1"/>
    </xf>
    <xf numFmtId="0" fontId="10" fillId="0" borderId="0" xfId="0" applyFont="1" applyAlignment="1" applyProtection="1">
      <alignment horizontal="center" vertical="center" wrapText="1"/>
      <protection locked="0"/>
    </xf>
    <xf numFmtId="181" fontId="10" fillId="0" borderId="11" xfId="0" applyNumberFormat="1" applyFont="1" applyBorder="1" applyAlignment="1" applyProtection="1">
      <alignment horizontal="center" vertical="center" wrapText="1"/>
      <protection locked="0"/>
    </xf>
    <xf numFmtId="181" fontId="10" fillId="0" borderId="0" xfId="0" applyNumberFormat="1" applyFont="1" applyAlignment="1" applyProtection="1">
      <alignment horizontal="center" vertical="center" wrapText="1"/>
      <protection locked="0"/>
    </xf>
    <xf numFmtId="20" fontId="10" fillId="3" borderId="12" xfId="0" applyNumberFormat="1" applyFont="1" applyFill="1" applyBorder="1" applyAlignment="1">
      <alignment horizontal="center" vertical="center" wrapText="1"/>
    </xf>
    <xf numFmtId="20" fontId="10" fillId="3" borderId="13" xfId="0" applyNumberFormat="1" applyFont="1" applyFill="1" applyBorder="1" applyAlignment="1">
      <alignment horizontal="center" vertical="center" wrapText="1"/>
    </xf>
    <xf numFmtId="20" fontId="10" fillId="3" borderId="14" xfId="0" applyNumberFormat="1" applyFont="1" applyFill="1" applyBorder="1" applyAlignment="1">
      <alignment horizontal="center" vertical="center" wrapText="1"/>
    </xf>
    <xf numFmtId="0" fontId="10" fillId="0" borderId="0" xfId="0" applyFont="1" applyBorder="1" applyAlignment="1">
      <alignment horizontal="left" vertical="center" wrapText="1"/>
    </xf>
    <xf numFmtId="181" fontId="10" fillId="0" borderId="10" xfId="0" applyNumberFormat="1" applyFont="1" applyBorder="1" applyAlignment="1" applyProtection="1">
      <alignment horizontal="center" vertical="center" wrapText="1"/>
      <protection locked="0"/>
    </xf>
    <xf numFmtId="181" fontId="10" fillId="3" borderId="0" xfId="0" applyNumberFormat="1" applyFont="1" applyFill="1" applyAlignment="1">
      <alignment horizontal="center" vertical="center" wrapText="1"/>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20"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9"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8" fillId="0" borderId="0" xfId="0" applyFont="1" applyAlignment="1">
      <alignment vertical="center" wrapText="1"/>
    </xf>
    <xf numFmtId="0" fontId="10" fillId="0" borderId="2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49" fontId="10" fillId="0" borderId="8" xfId="0" applyNumberFormat="1" applyFont="1" applyBorder="1" applyAlignment="1">
      <alignment horizontal="right" vertical="center"/>
    </xf>
    <xf numFmtId="0" fontId="8" fillId="0" borderId="20"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15" fillId="0" borderId="0" xfId="4" applyFont="1" applyBorder="1" applyAlignment="1">
      <alignment horizontal="left" vertical="center"/>
    </xf>
    <xf numFmtId="0" fontId="15" fillId="0" borderId="0" xfId="4" applyFont="1" applyAlignment="1">
      <alignment horizontal="left" vertical="center" wrapText="1"/>
    </xf>
    <xf numFmtId="0" fontId="17" fillId="3" borderId="20" xfId="3" applyFont="1" applyFill="1" applyBorder="1" applyAlignment="1" applyProtection="1">
      <alignment horizontal="left" vertical="center" shrinkToFit="1"/>
      <protection locked="0"/>
    </xf>
    <xf numFmtId="0" fontId="17" fillId="3" borderId="16" xfId="3" applyFont="1" applyFill="1" applyBorder="1" applyAlignment="1" applyProtection="1">
      <alignment horizontal="left" vertical="center" shrinkToFit="1"/>
      <protection locked="0"/>
    </xf>
    <xf numFmtId="0" fontId="17" fillId="3" borderId="15" xfId="3" applyFont="1" applyFill="1" applyBorder="1" applyAlignment="1" applyProtection="1">
      <alignment horizontal="left" vertical="center" shrinkToFit="1"/>
      <protection locked="0"/>
    </xf>
    <xf numFmtId="0" fontId="19" fillId="0" borderId="0" xfId="4" applyFont="1" applyAlignment="1" applyProtection="1">
      <alignment horizontal="center" vertical="center"/>
      <protection locked="0"/>
    </xf>
    <xf numFmtId="0" fontId="14" fillId="0" borderId="0" xfId="4" applyFont="1" applyAlignment="1">
      <alignment horizontal="left" wrapText="1" shrinkToFit="1"/>
    </xf>
    <xf numFmtId="0" fontId="14" fillId="0" borderId="13" xfId="4" applyFont="1" applyBorder="1" applyAlignment="1">
      <alignment horizontal="left" wrapText="1" shrinkToFit="1"/>
    </xf>
    <xf numFmtId="0" fontId="15" fillId="3" borderId="19" xfId="4" applyFont="1" applyFill="1" applyBorder="1" applyAlignment="1">
      <alignment horizontal="center" vertical="center"/>
    </xf>
    <xf numFmtId="0" fontId="17" fillId="3" borderId="9" xfId="4" applyFont="1" applyFill="1" applyBorder="1" applyAlignment="1">
      <alignment horizontal="center" vertical="center"/>
    </xf>
    <xf numFmtId="0" fontId="17" fillId="3" borderId="14" xfId="4" applyFont="1" applyFill="1" applyBorder="1" applyAlignment="1">
      <alignment horizontal="center" vertical="center"/>
    </xf>
    <xf numFmtId="0" fontId="17" fillId="3" borderId="7" xfId="4" applyFont="1" applyFill="1" applyBorder="1" applyAlignment="1">
      <alignment horizontal="center" vertical="center" shrinkToFit="1"/>
    </xf>
    <xf numFmtId="0" fontId="17" fillId="3" borderId="8" xfId="4" applyFont="1" applyFill="1" applyBorder="1" applyAlignment="1">
      <alignment horizontal="center" vertical="center" shrinkToFit="1"/>
    </xf>
    <xf numFmtId="0" fontId="17" fillId="3" borderId="9" xfId="4" applyFont="1" applyFill="1" applyBorder="1" applyAlignment="1">
      <alignment horizontal="center" vertical="center" shrinkToFit="1"/>
    </xf>
    <xf numFmtId="0" fontId="17" fillId="3" borderId="12" xfId="4" applyFont="1" applyFill="1" applyBorder="1" applyAlignment="1">
      <alignment horizontal="center" vertical="center" shrinkToFit="1"/>
    </xf>
    <xf numFmtId="0" fontId="17" fillId="3" borderId="13" xfId="4" applyFont="1" applyFill="1" applyBorder="1" applyAlignment="1">
      <alignment horizontal="center" vertical="center" shrinkToFit="1"/>
    </xf>
    <xf numFmtId="0" fontId="17" fillId="3" borderId="14" xfId="4" applyFont="1" applyFill="1" applyBorder="1" applyAlignment="1">
      <alignment horizontal="center" vertical="center" shrinkToFit="1"/>
    </xf>
    <xf numFmtId="0" fontId="15" fillId="3" borderId="17" xfId="4" applyFont="1" applyFill="1" applyBorder="1" applyAlignment="1">
      <alignment horizontal="center" vertical="center" wrapText="1" shrinkToFit="1"/>
    </xf>
    <xf numFmtId="0" fontId="15" fillId="3" borderId="6" xfId="4" applyFont="1" applyFill="1" applyBorder="1" applyAlignment="1">
      <alignment horizontal="center" vertical="center" wrapText="1"/>
    </xf>
    <xf numFmtId="180" fontId="17" fillId="3" borderId="20" xfId="4" applyNumberFormat="1" applyFont="1" applyFill="1" applyBorder="1" applyAlignment="1">
      <alignment horizontal="center" vertical="center"/>
    </xf>
    <xf numFmtId="180" fontId="17" fillId="3" borderId="16" xfId="4" applyNumberFormat="1" applyFont="1" applyFill="1" applyBorder="1" applyAlignment="1">
      <alignment horizontal="center" vertical="center"/>
    </xf>
    <xf numFmtId="180" fontId="17" fillId="3" borderId="15" xfId="4" applyNumberFormat="1" applyFont="1" applyFill="1" applyBorder="1" applyAlignment="1">
      <alignment horizontal="center" vertical="center"/>
    </xf>
    <xf numFmtId="49" fontId="15" fillId="3" borderId="19" xfId="4" applyNumberFormat="1" applyFont="1" applyFill="1" applyBorder="1" applyAlignment="1">
      <alignment horizontal="center" vertical="center"/>
    </xf>
    <xf numFmtId="0" fontId="15" fillId="0" borderId="17" xfId="4" applyFont="1" applyBorder="1" applyAlignment="1" applyProtection="1">
      <alignment horizontal="center" vertical="center"/>
      <protection locked="0"/>
    </xf>
    <xf numFmtId="0" fontId="15" fillId="0" borderId="6" xfId="4" applyFont="1" applyBorder="1" applyAlignment="1" applyProtection="1">
      <alignment horizontal="center" vertical="center"/>
      <protection locked="0"/>
    </xf>
    <xf numFmtId="180" fontId="17" fillId="0" borderId="17" xfId="4" applyNumberFormat="1" applyFont="1" applyBorder="1" applyAlignment="1" applyProtection="1">
      <alignment horizontal="center" vertical="center"/>
      <protection locked="0"/>
    </xf>
    <xf numFmtId="180" fontId="17" fillId="0" borderId="6" xfId="4" applyNumberFormat="1" applyFont="1" applyBorder="1" applyAlignment="1" applyProtection="1">
      <alignment horizontal="center" vertical="center"/>
      <protection locked="0"/>
    </xf>
    <xf numFmtId="180" fontId="17" fillId="0" borderId="17" xfId="4" applyNumberFormat="1" applyFont="1" applyBorder="1" applyAlignment="1" applyProtection="1">
      <alignment vertical="center"/>
      <protection locked="0"/>
    </xf>
    <xf numFmtId="180" fontId="17" fillId="0" borderId="6" xfId="4" applyNumberFormat="1" applyFont="1" applyBorder="1" applyAlignment="1" applyProtection="1">
      <alignment vertical="center"/>
      <protection locked="0"/>
    </xf>
    <xf numFmtId="180" fontId="17" fillId="3" borderId="17" xfId="4" applyNumberFormat="1" applyFont="1" applyFill="1" applyBorder="1" applyAlignment="1">
      <alignment vertical="center"/>
    </xf>
    <xf numFmtId="180" fontId="17" fillId="3" borderId="6" xfId="4" applyNumberFormat="1" applyFont="1" applyFill="1" applyBorder="1" applyAlignment="1">
      <alignment vertical="center"/>
    </xf>
    <xf numFmtId="0" fontId="15" fillId="0" borderId="45" xfId="4" applyFont="1" applyBorder="1" applyAlignment="1" applyProtection="1">
      <alignment horizontal="center" vertical="center"/>
      <protection locked="0"/>
    </xf>
    <xf numFmtId="176" fontId="15" fillId="0" borderId="13" xfId="4" applyNumberFormat="1" applyFont="1" applyBorder="1" applyAlignment="1" applyProtection="1">
      <alignment horizontal="center" vertical="center"/>
      <protection locked="0"/>
    </xf>
    <xf numFmtId="49" fontId="15" fillId="3" borderId="6" xfId="4" applyNumberFormat="1" applyFont="1" applyFill="1" applyBorder="1" applyAlignment="1">
      <alignment horizontal="center" vertical="center"/>
    </xf>
    <xf numFmtId="0" fontId="15" fillId="0" borderId="0" xfId="0" applyFont="1" applyAlignment="1">
      <alignment horizontal="left" vertical="center" wrapText="1"/>
    </xf>
    <xf numFmtId="176" fontId="15" fillId="3" borderId="20" xfId="4" applyNumberFormat="1" applyFont="1" applyFill="1" applyBorder="1" applyAlignment="1">
      <alignment horizontal="center" vertical="center"/>
    </xf>
    <xf numFmtId="176" fontId="15" fillId="3" borderId="16" xfId="4" applyNumberFormat="1" applyFont="1" applyFill="1" applyBorder="1" applyAlignment="1">
      <alignment horizontal="center" vertical="center"/>
    </xf>
    <xf numFmtId="176" fontId="15" fillId="3" borderId="15" xfId="4" applyNumberFormat="1" applyFont="1" applyFill="1" applyBorder="1" applyAlignment="1">
      <alignment horizontal="center" vertical="center"/>
    </xf>
    <xf numFmtId="0" fontId="15" fillId="0" borderId="0" xfId="4" applyFont="1" applyAlignment="1">
      <alignment horizontal="left" vertical="center"/>
    </xf>
    <xf numFmtId="0" fontId="14" fillId="0" borderId="18" xfId="4" applyFont="1" applyBorder="1" applyAlignment="1" applyProtection="1">
      <alignment horizontal="center" vertical="center"/>
      <protection locked="0"/>
    </xf>
    <xf numFmtId="180" fontId="17" fillId="0" borderId="18" xfId="4" applyNumberFormat="1" applyFont="1" applyBorder="1" applyAlignment="1" applyProtection="1">
      <alignment horizontal="center" vertical="center"/>
      <protection locked="0"/>
    </xf>
    <xf numFmtId="180" fontId="17" fillId="0" borderId="18" xfId="4" applyNumberFormat="1" applyFont="1" applyBorder="1" applyAlignment="1" applyProtection="1">
      <alignment vertical="center"/>
      <protection locked="0"/>
    </xf>
    <xf numFmtId="180" fontId="17" fillId="3" borderId="18" xfId="4" applyNumberFormat="1" applyFont="1" applyFill="1" applyBorder="1" applyAlignment="1">
      <alignment vertical="center"/>
    </xf>
    <xf numFmtId="0" fontId="15" fillId="0" borderId="8" xfId="4" applyFont="1" applyBorder="1" applyAlignment="1">
      <alignment horizontal="left" vertical="center"/>
    </xf>
    <xf numFmtId="0" fontId="15" fillId="3" borderId="20"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5" xfId="0" applyFont="1" applyFill="1" applyBorder="1" applyAlignment="1">
      <alignment horizontal="center" vertical="center"/>
    </xf>
    <xf numFmtId="0" fontId="0" fillId="3" borderId="20" xfId="0" applyFont="1" applyFill="1" applyBorder="1" applyAlignment="1">
      <alignment horizontal="left" vertical="center"/>
    </xf>
    <xf numFmtId="0" fontId="0" fillId="3" borderId="16" xfId="0" applyFont="1" applyFill="1" applyBorder="1" applyAlignment="1">
      <alignment horizontal="left" vertical="center"/>
    </xf>
    <xf numFmtId="0" fontId="0" fillId="3" borderId="15" xfId="0" applyFont="1" applyFill="1" applyBorder="1" applyAlignment="1">
      <alignment horizontal="left" vertical="center"/>
    </xf>
    <xf numFmtId="0" fontId="15" fillId="3" borderId="55" xfId="0" applyFont="1" applyFill="1" applyBorder="1" applyAlignment="1">
      <alignment horizontal="center" vertical="center"/>
    </xf>
    <xf numFmtId="0" fontId="15" fillId="3" borderId="54" xfId="0" applyFont="1" applyFill="1" applyBorder="1" applyAlignment="1">
      <alignment horizontal="center" vertical="center"/>
    </xf>
    <xf numFmtId="49" fontId="15" fillId="3" borderId="15" xfId="0" applyNumberFormat="1" applyFont="1" applyFill="1" applyBorder="1" applyAlignment="1">
      <alignment horizontal="center" vertical="center"/>
    </xf>
    <xf numFmtId="49" fontId="15" fillId="3" borderId="32" xfId="0" applyNumberFormat="1" applyFont="1" applyFill="1" applyBorder="1" applyAlignment="1">
      <alignment horizontal="center" vertical="center"/>
    </xf>
    <xf numFmtId="49" fontId="15" fillId="3" borderId="19"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0" fontId="15" fillId="3" borderId="50"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3" xfId="0" applyFont="1" applyFill="1" applyBorder="1" applyAlignment="1">
      <alignment horizontal="center" vertical="center"/>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3" borderId="56" xfId="0" applyFont="1" applyFill="1" applyBorder="1" applyAlignment="1">
      <alignment horizontal="center" vertical="center"/>
    </xf>
    <xf numFmtId="0" fontId="15" fillId="3" borderId="19"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0" xfId="0" applyFont="1" applyFill="1" applyAlignment="1">
      <alignment horizontal="center" vertical="center"/>
    </xf>
    <xf numFmtId="0" fontId="21" fillId="3" borderId="10" xfId="0" applyFont="1" applyFill="1" applyBorder="1" applyAlignment="1">
      <alignment horizontal="center" vertical="center"/>
    </xf>
    <xf numFmtId="0" fontId="15" fillId="0" borderId="6"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15" fillId="3" borderId="11" xfId="0" applyFont="1" applyFill="1" applyBorder="1" applyAlignment="1">
      <alignment horizontal="center" vertical="center"/>
    </xf>
    <xf numFmtId="0" fontId="15" fillId="3" borderId="0" xfId="0" applyFont="1" applyFill="1" applyAlignment="1">
      <alignment horizontal="center" vertical="center"/>
    </xf>
    <xf numFmtId="0" fontId="15" fillId="3" borderId="10" xfId="0" applyFont="1" applyFill="1" applyBorder="1" applyAlignment="1">
      <alignment horizontal="center" vertical="center"/>
    </xf>
    <xf numFmtId="0" fontId="15" fillId="0" borderId="11"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184" fontId="15" fillId="3" borderId="11" xfId="0" applyNumberFormat="1" applyFont="1" applyFill="1" applyBorder="1" applyAlignment="1">
      <alignment horizontal="center" vertical="center"/>
    </xf>
    <xf numFmtId="184" fontId="15" fillId="3" borderId="0" xfId="0" applyNumberFormat="1" applyFont="1" applyFill="1" applyAlignment="1">
      <alignment horizontal="center" vertical="center"/>
    </xf>
    <xf numFmtId="184" fontId="15" fillId="3" borderId="10" xfId="0" applyNumberFormat="1" applyFont="1" applyFill="1" applyBorder="1" applyAlignment="1">
      <alignment horizontal="center" vertical="center"/>
    </xf>
    <xf numFmtId="0" fontId="15" fillId="0" borderId="49" xfId="0" applyFont="1" applyBorder="1" applyAlignment="1">
      <alignment horizontal="center" vertical="center"/>
    </xf>
    <xf numFmtId="0" fontId="15" fillId="0" borderId="47" xfId="0" applyFont="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184" fontId="15" fillId="3" borderId="7" xfId="0" applyNumberFormat="1" applyFont="1" applyFill="1" applyBorder="1" applyAlignment="1">
      <alignment horizontal="center" vertical="center"/>
    </xf>
    <xf numFmtId="184" fontId="15" fillId="3" borderId="8" xfId="0" applyNumberFormat="1" applyFont="1" applyFill="1" applyBorder="1" applyAlignment="1">
      <alignment horizontal="center" vertical="center"/>
    </xf>
    <xf numFmtId="184" fontId="15" fillId="3" borderId="9" xfId="0" applyNumberFormat="1" applyFont="1" applyFill="1" applyBorder="1" applyAlignment="1">
      <alignment horizontal="center" vertical="center"/>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4" xfId="0" applyFont="1" applyFill="1" applyBorder="1" applyAlignment="1">
      <alignment horizontal="center" vertical="center"/>
    </xf>
    <xf numFmtId="176" fontId="15" fillId="3" borderId="13" xfId="0" applyNumberFormat="1" applyFont="1" applyFill="1" applyBorder="1" applyAlignment="1">
      <alignment horizontal="center" vertical="center" shrinkToFit="1"/>
    </xf>
    <xf numFmtId="176" fontId="15" fillId="3" borderId="11" xfId="0" applyNumberFormat="1" applyFont="1" applyFill="1" applyBorder="1" applyAlignment="1">
      <alignment horizontal="center" vertical="center" shrinkToFit="1"/>
    </xf>
    <xf numFmtId="176" fontId="15" fillId="3" borderId="0" xfId="0" applyNumberFormat="1" applyFont="1" applyFill="1" applyAlignment="1">
      <alignment horizontal="center" vertical="center" shrinkToFit="1"/>
    </xf>
    <xf numFmtId="176" fontId="15" fillId="3" borderId="10" xfId="0" applyNumberFormat="1"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4" xfId="0" applyFont="1" applyFill="1" applyBorder="1" applyAlignment="1">
      <alignment horizontal="center" vertical="center" shrinkToFit="1"/>
    </xf>
    <xf numFmtId="184" fontId="21" fillId="3" borderId="11" xfId="0" applyNumberFormat="1" applyFont="1" applyFill="1" applyBorder="1" applyAlignment="1">
      <alignment horizontal="center" vertical="center" shrinkToFit="1"/>
    </xf>
    <xf numFmtId="184" fontId="21" fillId="3" borderId="0" xfId="0" applyNumberFormat="1" applyFont="1" applyFill="1" applyAlignment="1">
      <alignment horizontal="center" vertical="center" shrinkToFit="1"/>
    </xf>
    <xf numFmtId="184" fontId="21" fillId="3" borderId="10" xfId="0" applyNumberFormat="1" applyFont="1" applyFill="1" applyBorder="1" applyAlignment="1">
      <alignment horizontal="center" vertical="center" shrinkToFit="1"/>
    </xf>
    <xf numFmtId="0" fontId="15" fillId="0" borderId="0" xfId="0" applyFont="1" applyAlignment="1">
      <alignment vertical="center" wrapText="1"/>
    </xf>
    <xf numFmtId="0" fontId="15" fillId="0" borderId="8" xfId="0" applyFont="1" applyBorder="1" applyAlignment="1" applyProtection="1">
      <alignment horizontal="center" vertical="center"/>
      <protection locked="0"/>
    </xf>
    <xf numFmtId="0" fontId="15" fillId="0" borderId="0" xfId="0" applyFont="1" applyAlignment="1">
      <alignment horizontal="center" vertical="center"/>
    </xf>
    <xf numFmtId="0" fontId="15" fillId="3" borderId="13" xfId="0" applyFont="1" applyFill="1" applyBorder="1" applyAlignment="1">
      <alignment horizontal="center" vertical="center"/>
    </xf>
    <xf numFmtId="38" fontId="15" fillId="3" borderId="8" xfId="1" applyFont="1" applyFill="1" applyBorder="1" applyAlignment="1">
      <alignment horizontal="center" vertical="center"/>
    </xf>
    <xf numFmtId="0" fontId="16" fillId="0" borderId="0" xfId="2" applyFont="1" applyAlignment="1" applyProtection="1">
      <alignment horizontal="center" vertical="center"/>
      <protection locked="0"/>
    </xf>
    <xf numFmtId="0" fontId="17" fillId="3" borderId="20" xfId="2" applyFont="1" applyFill="1" applyBorder="1" applyAlignment="1">
      <alignment horizontal="center" vertical="center" shrinkToFit="1"/>
    </xf>
    <xf numFmtId="0" fontId="17" fillId="3" borderId="16" xfId="2" applyFont="1" applyFill="1" applyBorder="1" applyAlignment="1">
      <alignment horizontal="center" vertical="center" shrinkToFit="1"/>
    </xf>
    <xf numFmtId="0" fontId="17" fillId="3" borderId="15" xfId="2" applyFont="1" applyFill="1" applyBorder="1" applyAlignment="1">
      <alignment horizontal="center" vertical="center" shrinkToFit="1"/>
    </xf>
    <xf numFmtId="0" fontId="17" fillId="3" borderId="20" xfId="2" applyFont="1" applyFill="1" applyBorder="1" applyAlignment="1" applyProtection="1">
      <alignment horizontal="left" vertical="center"/>
      <protection locked="0"/>
    </xf>
    <xf numFmtId="0" fontId="17" fillId="3" borderId="16" xfId="2" applyFont="1" applyFill="1" applyBorder="1" applyAlignment="1" applyProtection="1">
      <alignment horizontal="left" vertical="center"/>
      <protection locked="0"/>
    </xf>
    <xf numFmtId="0" fontId="17" fillId="3" borderId="15" xfId="2" applyFont="1" applyFill="1" applyBorder="1" applyAlignment="1" applyProtection="1">
      <alignment horizontal="left" vertical="center"/>
      <protection locked="0"/>
    </xf>
    <xf numFmtId="0" fontId="17" fillId="3" borderId="7" xfId="2" applyFont="1" applyFill="1" applyBorder="1" applyAlignment="1">
      <alignment horizontal="center" vertical="center"/>
    </xf>
    <xf numFmtId="0" fontId="17" fillId="3" borderId="9" xfId="2" applyFont="1" applyFill="1" applyBorder="1" applyAlignment="1">
      <alignment horizontal="center" vertical="center"/>
    </xf>
    <xf numFmtId="0" fontId="17" fillId="3" borderId="11" xfId="2" applyFont="1" applyFill="1" applyBorder="1" applyAlignment="1">
      <alignment horizontal="center" vertical="center"/>
    </xf>
    <xf numFmtId="0" fontId="17" fillId="3" borderId="10" xfId="2" applyFont="1" applyFill="1" applyBorder="1" applyAlignment="1">
      <alignment horizontal="center" vertical="center"/>
    </xf>
    <xf numFmtId="0" fontId="17" fillId="3" borderId="12" xfId="2" applyFont="1" applyFill="1" applyBorder="1" applyAlignment="1">
      <alignment horizontal="center" vertical="center"/>
    </xf>
    <xf numFmtId="0" fontId="17" fillId="3" borderId="14" xfId="2" applyFont="1" applyFill="1" applyBorder="1" applyAlignment="1">
      <alignment horizontal="center" vertical="center"/>
    </xf>
    <xf numFmtId="0" fontId="17" fillId="3" borderId="20" xfId="2" applyFont="1" applyFill="1" applyBorder="1" applyAlignment="1">
      <alignment horizontal="center" vertical="center"/>
    </xf>
    <xf numFmtId="0" fontId="17" fillId="3" borderId="16" xfId="2" applyFont="1" applyFill="1" applyBorder="1" applyAlignment="1">
      <alignment horizontal="center" vertical="center"/>
    </xf>
    <xf numFmtId="0" fontId="17" fillId="3" borderId="15" xfId="2" applyFont="1" applyFill="1" applyBorder="1" applyAlignment="1">
      <alignment horizontal="center" vertical="center"/>
    </xf>
    <xf numFmtId="0" fontId="17" fillId="3" borderId="17"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17"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5" fillId="0" borderId="8" xfId="2" quotePrefix="1" applyFont="1" applyBorder="1" applyAlignment="1">
      <alignment horizontal="left" vertical="center"/>
    </xf>
    <xf numFmtId="0" fontId="15" fillId="0" borderId="0" xfId="2" quotePrefix="1" applyFont="1" applyAlignment="1">
      <alignment vertical="center" wrapText="1"/>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17" fillId="3" borderId="34" xfId="2" applyFont="1" applyFill="1" applyBorder="1" applyAlignment="1">
      <alignment horizontal="center" vertical="center"/>
    </xf>
    <xf numFmtId="0" fontId="36" fillId="0" borderId="104" xfId="8" applyFont="1" applyBorder="1" applyAlignment="1">
      <alignment horizontal="center" vertical="center"/>
    </xf>
    <xf numFmtId="0" fontId="36" fillId="0" borderId="105" xfId="8" applyFont="1" applyBorder="1" applyAlignment="1">
      <alignment horizontal="center" vertical="center"/>
    </xf>
    <xf numFmtId="0" fontId="34" fillId="0" borderId="106" xfId="8" applyFont="1" applyBorder="1" applyAlignment="1">
      <alignment horizontal="center" vertical="center"/>
    </xf>
    <xf numFmtId="0" fontId="36" fillId="0" borderId="108" xfId="8" applyFont="1" applyBorder="1" applyAlignment="1">
      <alignment horizontal="center" vertical="center"/>
    </xf>
    <xf numFmtId="0" fontId="33" fillId="0" borderId="107" xfId="8" applyFont="1" applyBorder="1" applyAlignment="1">
      <alignment horizontal="center" vertical="center"/>
    </xf>
    <xf numFmtId="0" fontId="33" fillId="0" borderId="15" xfId="8" applyFont="1" applyBorder="1" applyAlignment="1">
      <alignment horizontal="center" vertical="center"/>
    </xf>
    <xf numFmtId="0" fontId="33" fillId="0" borderId="109" xfId="8" applyFont="1" applyBorder="1" applyAlignment="1">
      <alignment horizontal="center" vertical="center"/>
    </xf>
    <xf numFmtId="0" fontId="33" fillId="0" borderId="110" xfId="8" applyFont="1" applyBorder="1" applyAlignment="1">
      <alignment horizontal="center" vertical="center"/>
    </xf>
    <xf numFmtId="176" fontId="37" fillId="0" borderId="113" xfId="8" applyNumberFormat="1" applyFont="1" applyBorder="1" applyAlignment="1">
      <alignment horizontal="center" vertical="center"/>
    </xf>
    <xf numFmtId="176" fontId="37" fillId="0" borderId="114" xfId="8" applyNumberFormat="1" applyFont="1" applyBorder="1" applyAlignment="1">
      <alignment horizontal="center" vertical="center"/>
    </xf>
    <xf numFmtId="176" fontId="37" fillId="0" borderId="115" xfId="8" applyNumberFormat="1" applyFont="1" applyBorder="1" applyAlignment="1">
      <alignment horizontal="center" vertical="center"/>
    </xf>
    <xf numFmtId="0" fontId="20" fillId="0" borderId="17" xfId="8" applyFont="1" applyBorder="1" applyAlignment="1">
      <alignment horizontal="center" vertical="center" textRotation="255" wrapText="1"/>
    </xf>
    <xf numFmtId="0" fontId="25" fillId="0" borderId="18" xfId="8" applyFont="1" applyBorder="1" applyAlignment="1">
      <alignment vertical="center" textRotation="255" wrapText="1"/>
    </xf>
    <xf numFmtId="0" fontId="25" fillId="0" borderId="6" xfId="8" applyFont="1" applyBorder="1" applyAlignment="1">
      <alignment vertical="center" textRotation="255" wrapText="1"/>
    </xf>
    <xf numFmtId="0" fontId="25" fillId="0" borderId="97" xfId="8" applyFont="1" applyBorder="1" applyAlignment="1">
      <alignment vertical="center"/>
    </xf>
    <xf numFmtId="0" fontId="25" fillId="0" borderId="101" xfId="8" applyFont="1" applyBorder="1" applyAlignment="1">
      <alignment vertical="center"/>
    </xf>
    <xf numFmtId="0" fontId="20" fillId="0" borderId="76" xfId="8" applyFont="1" applyBorder="1" applyAlignment="1">
      <alignment vertical="center"/>
    </xf>
    <xf numFmtId="0" fontId="25" fillId="0" borderId="79" xfId="8" applyFont="1" applyBorder="1" applyAlignment="1">
      <alignment vertical="center"/>
    </xf>
    <xf numFmtId="0" fontId="25" fillId="0" borderId="81" xfId="8" applyFont="1" applyBorder="1" applyAlignment="1">
      <alignment vertical="center"/>
    </xf>
    <xf numFmtId="0" fontId="20" fillId="0" borderId="20" xfId="8" applyFont="1" applyBorder="1" applyAlignment="1">
      <alignment horizontal="center" vertical="center"/>
    </xf>
    <xf numFmtId="0" fontId="20" fillId="0" borderId="16" xfId="8" applyFont="1" applyBorder="1" applyAlignment="1">
      <alignment horizontal="center" vertical="center"/>
    </xf>
    <xf numFmtId="0" fontId="25" fillId="0" borderId="15" xfId="8" applyFont="1" applyBorder="1" applyAlignment="1">
      <alignment horizontal="center" vertical="center"/>
    </xf>
    <xf numFmtId="0" fontId="29" fillId="0" borderId="0" xfId="8" applyFont="1" applyBorder="1" applyAlignment="1">
      <alignment horizontal="center" vertical="center"/>
    </xf>
    <xf numFmtId="0" fontId="25" fillId="0" borderId="0" xfId="8" applyBorder="1" applyAlignment="1">
      <alignment vertical="center"/>
    </xf>
    <xf numFmtId="0" fontId="33" fillId="0" borderId="103" xfId="8" applyFont="1" applyBorder="1" applyAlignment="1">
      <alignment horizontal="center" vertical="center"/>
    </xf>
    <xf numFmtId="0" fontId="34" fillId="0" borderId="104" xfId="8" applyFont="1" applyBorder="1" applyAlignment="1">
      <alignment horizontal="center" vertical="center"/>
    </xf>
    <xf numFmtId="0" fontId="34" fillId="0" borderId="107" xfId="8" applyFont="1" applyBorder="1" applyAlignment="1">
      <alignment horizontal="center" vertical="center"/>
    </xf>
    <xf numFmtId="0" fontId="34" fillId="0" borderId="15" xfId="8" applyFont="1" applyBorder="1" applyAlignment="1">
      <alignment horizontal="center" vertical="center"/>
    </xf>
    <xf numFmtId="0" fontId="20" fillId="0" borderId="17" xfId="8" quotePrefix="1" applyFont="1" applyBorder="1" applyAlignment="1">
      <alignment horizontal="center" vertical="center"/>
    </xf>
    <xf numFmtId="0" fontId="25" fillId="0" borderId="18" xfId="8" applyFont="1" applyBorder="1" applyAlignment="1">
      <alignment vertical="center"/>
    </xf>
    <xf numFmtId="0" fontId="25" fillId="0" borderId="6" xfId="8" applyFont="1" applyBorder="1" applyAlignment="1">
      <alignment vertical="center"/>
    </xf>
    <xf numFmtId="0" fontId="25" fillId="0" borderId="70" xfId="8" applyFont="1" applyBorder="1" applyAlignment="1">
      <alignment vertical="center"/>
    </xf>
    <xf numFmtId="0" fontId="25" fillId="0" borderId="71" xfId="8" applyFont="1" applyBorder="1" applyAlignment="1">
      <alignment vertical="center"/>
    </xf>
    <xf numFmtId="0" fontId="20" fillId="0" borderId="18" xfId="8" quotePrefix="1" applyFont="1" applyBorder="1" applyAlignment="1">
      <alignment horizontal="center" vertical="center"/>
    </xf>
    <xf numFmtId="0" fontId="30" fillId="0" borderId="0" xfId="8" applyFont="1" applyAlignment="1" applyProtection="1">
      <alignment horizontal="center" vertical="center" shrinkToFit="1"/>
      <protection locked="0"/>
    </xf>
    <xf numFmtId="0" fontId="31" fillId="0" borderId="0" xfId="8" applyFont="1" applyAlignment="1" applyProtection="1">
      <alignment horizontal="center" vertical="center" shrinkToFit="1"/>
      <protection locked="0"/>
    </xf>
    <xf numFmtId="0" fontId="29" fillId="0" borderId="20" xfId="8" applyFont="1" applyBorder="1" applyAlignment="1">
      <alignment horizontal="center" vertical="center"/>
    </xf>
    <xf numFmtId="0" fontId="29" fillId="0" borderId="16" xfId="8" applyFont="1" applyBorder="1" applyAlignment="1">
      <alignment horizontal="center" vertical="center"/>
    </xf>
    <xf numFmtId="0" fontId="29" fillId="0" borderId="15" xfId="8" applyFont="1" applyBorder="1" applyAlignment="1">
      <alignment horizontal="center" vertical="center"/>
    </xf>
    <xf numFmtId="0" fontId="33" fillId="0" borderId="19" xfId="8" applyFont="1" applyBorder="1" applyAlignment="1">
      <alignment horizontal="center" vertical="center"/>
    </xf>
    <xf numFmtId="0" fontId="34" fillId="0" borderId="19" xfId="8" applyFont="1" applyBorder="1" applyAlignment="1">
      <alignment vertical="center"/>
    </xf>
    <xf numFmtId="0" fontId="33" fillId="0" borderId="7" xfId="8" applyFont="1" applyBorder="1" applyAlignment="1">
      <alignment horizontal="center" vertical="center"/>
    </xf>
    <xf numFmtId="0" fontId="34" fillId="0" borderId="8" xfId="8" applyFont="1" applyBorder="1" applyAlignment="1">
      <alignment vertical="center"/>
    </xf>
    <xf numFmtId="0" fontId="34" fillId="0" borderId="9" xfId="8" applyFont="1" applyBorder="1" applyAlignment="1">
      <alignment vertical="center"/>
    </xf>
    <xf numFmtId="0" fontId="34" fillId="0" borderId="11" xfId="8" applyFont="1" applyBorder="1" applyAlignment="1">
      <alignment vertical="center"/>
    </xf>
    <xf numFmtId="0" fontId="34" fillId="0" borderId="0" xfId="8" applyFont="1" applyBorder="1" applyAlignment="1">
      <alignment vertical="center"/>
    </xf>
    <xf numFmtId="0" fontId="34" fillId="0" borderId="10" xfId="8" applyFont="1" applyBorder="1" applyAlignment="1">
      <alignment vertical="center"/>
    </xf>
    <xf numFmtId="0" fontId="34" fillId="0" borderId="12" xfId="8" applyFont="1" applyBorder="1" applyAlignment="1">
      <alignment vertical="center"/>
    </xf>
    <xf numFmtId="0" fontId="34" fillId="0" borderId="13" xfId="8" applyFont="1" applyBorder="1" applyAlignment="1">
      <alignment vertical="center"/>
    </xf>
    <xf numFmtId="0" fontId="34" fillId="0" borderId="14" xfId="8" applyFont="1" applyBorder="1" applyAlignment="1">
      <alignment vertical="center"/>
    </xf>
    <xf numFmtId="0" fontId="33" fillId="0" borderId="17" xfId="8" applyFont="1" applyBorder="1" applyAlignment="1">
      <alignment horizontal="center" vertical="center" wrapText="1"/>
    </xf>
    <xf numFmtId="0" fontId="33" fillId="0" borderId="18" xfId="8" applyFont="1" applyBorder="1" applyAlignment="1">
      <alignment horizontal="center" vertical="center" wrapText="1"/>
    </xf>
    <xf numFmtId="0" fontId="34" fillId="0" borderId="19" xfId="8" applyFont="1" applyBorder="1" applyAlignment="1">
      <alignment horizontal="center" vertical="center"/>
    </xf>
    <xf numFmtId="0" fontId="17" fillId="0" borderId="0" xfId="5" applyFont="1" applyAlignment="1" applyProtection="1">
      <alignment horizontal="left" vertical="center"/>
      <protection locked="0"/>
    </xf>
    <xf numFmtId="0" fontId="17" fillId="0" borderId="10" xfId="5" applyFont="1" applyBorder="1" applyAlignment="1" applyProtection="1">
      <alignment horizontal="left" vertical="center"/>
      <protection locked="0"/>
    </xf>
    <xf numFmtId="180" fontId="17" fillId="0" borderId="11" xfId="6" applyNumberFormat="1" applyFont="1" applyBorder="1" applyAlignment="1" applyProtection="1">
      <alignment horizontal="center" vertical="center"/>
      <protection locked="0"/>
    </xf>
    <xf numFmtId="180" fontId="17" fillId="0" borderId="0" xfId="6" applyNumberFormat="1" applyFont="1" applyBorder="1" applyAlignment="1" applyProtection="1">
      <alignment horizontal="center" vertical="center"/>
      <protection locked="0"/>
    </xf>
    <xf numFmtId="180" fontId="17" fillId="0" borderId="10" xfId="6" applyNumberFormat="1" applyFont="1" applyBorder="1" applyAlignment="1" applyProtection="1">
      <alignment horizontal="center" vertical="center"/>
      <protection locked="0"/>
    </xf>
    <xf numFmtId="0" fontId="15" fillId="3" borderId="20" xfId="5" applyFont="1" applyFill="1" applyBorder="1" applyAlignment="1" applyProtection="1">
      <alignment horizontal="center" vertical="center" shrinkToFit="1"/>
      <protection locked="0"/>
    </xf>
    <xf numFmtId="0" fontId="15" fillId="3" borderId="15" xfId="5" applyFont="1" applyFill="1" applyBorder="1" applyAlignment="1" applyProtection="1">
      <alignment horizontal="center" vertical="center" shrinkToFit="1"/>
      <protection locked="0"/>
    </xf>
    <xf numFmtId="0" fontId="15" fillId="3" borderId="20" xfId="5" applyFont="1" applyFill="1" applyBorder="1" applyAlignment="1" applyProtection="1">
      <alignment horizontal="left" vertical="center" shrinkToFit="1"/>
      <protection locked="0"/>
    </xf>
    <xf numFmtId="0" fontId="15" fillId="3" borderId="16" xfId="5" applyFont="1" applyFill="1" applyBorder="1" applyAlignment="1" applyProtection="1">
      <alignment horizontal="left" vertical="center" shrinkToFit="1"/>
      <protection locked="0"/>
    </xf>
    <xf numFmtId="0" fontId="15" fillId="3" borderId="15" xfId="5" applyFont="1" applyFill="1" applyBorder="1" applyAlignment="1" applyProtection="1">
      <alignment horizontal="left" vertical="center" shrinkToFit="1"/>
      <protection locked="0"/>
    </xf>
    <xf numFmtId="0" fontId="15" fillId="0" borderId="13" xfId="5" applyFont="1" applyFill="1" applyBorder="1" applyAlignment="1">
      <alignment horizontal="center"/>
    </xf>
    <xf numFmtId="0" fontId="17" fillId="0" borderId="8" xfId="5" applyFont="1" applyBorder="1" applyAlignment="1" applyProtection="1">
      <alignment horizontal="left" vertical="center"/>
      <protection locked="0"/>
    </xf>
    <xf numFmtId="0" fontId="17" fillId="0" borderId="9" xfId="5" applyFont="1" applyBorder="1" applyAlignment="1" applyProtection="1">
      <alignment horizontal="left" vertical="center"/>
      <protection locked="0"/>
    </xf>
    <xf numFmtId="180" fontId="17" fillId="0" borderId="7" xfId="6" applyNumberFormat="1" applyFont="1" applyBorder="1" applyAlignment="1" applyProtection="1">
      <alignment horizontal="center" vertical="center"/>
      <protection locked="0"/>
    </xf>
    <xf numFmtId="180" fontId="17" fillId="0" borderId="8" xfId="6" applyNumberFormat="1" applyFont="1" applyBorder="1" applyAlignment="1" applyProtection="1">
      <alignment horizontal="center" vertical="center"/>
      <protection locked="0"/>
    </xf>
    <xf numFmtId="180" fontId="17" fillId="0" borderId="9" xfId="6" applyNumberFormat="1" applyFont="1" applyBorder="1" applyAlignment="1" applyProtection="1">
      <alignment horizontal="center" vertical="center"/>
      <protection locked="0"/>
    </xf>
    <xf numFmtId="0" fontId="8" fillId="0" borderId="0" xfId="5" applyFont="1" applyFill="1" applyAlignment="1" applyProtection="1">
      <alignment horizontal="center" vertical="center"/>
      <protection locked="0"/>
    </xf>
    <xf numFmtId="0" fontId="8" fillId="0" borderId="0" xfId="5" applyFont="1" applyFill="1" applyAlignment="1">
      <alignment horizontal="right" vertical="center"/>
    </xf>
    <xf numFmtId="0" fontId="17" fillId="3" borderId="20" xfId="5" applyFont="1" applyFill="1" applyBorder="1" applyAlignment="1">
      <alignment horizontal="center" vertical="center" wrapText="1"/>
    </xf>
    <xf numFmtId="0" fontId="17" fillId="3" borderId="16" xfId="5" applyFont="1" applyFill="1" applyBorder="1" applyAlignment="1">
      <alignment horizontal="center" vertical="center" wrapText="1"/>
    </xf>
    <xf numFmtId="0" fontId="17" fillId="3" borderId="15" xfId="5" applyFont="1" applyFill="1" applyBorder="1" applyAlignment="1">
      <alignment horizontal="center" vertical="center" wrapText="1"/>
    </xf>
    <xf numFmtId="0" fontId="17" fillId="0" borderId="53" xfId="5" applyFont="1" applyBorder="1" applyAlignment="1" applyProtection="1">
      <alignment horizontal="left" vertical="center"/>
      <protection locked="0"/>
    </xf>
    <xf numFmtId="0" fontId="17" fillId="0" borderId="51" xfId="5" applyFont="1" applyBorder="1" applyAlignment="1" applyProtection="1">
      <alignment horizontal="left" vertical="center"/>
      <protection locked="0"/>
    </xf>
    <xf numFmtId="180" fontId="17" fillId="0" borderId="50" xfId="6" applyNumberFormat="1" applyFont="1" applyBorder="1" applyAlignment="1" applyProtection="1">
      <alignment horizontal="center" vertical="center"/>
      <protection locked="0"/>
    </xf>
    <xf numFmtId="180" fontId="17" fillId="0" borderId="53" xfId="6" applyNumberFormat="1" applyFont="1" applyBorder="1" applyAlignment="1" applyProtection="1">
      <alignment horizontal="center" vertical="center"/>
      <protection locked="0"/>
    </xf>
    <xf numFmtId="180" fontId="17" fillId="0" borderId="51" xfId="6" applyNumberFormat="1" applyFont="1" applyBorder="1" applyAlignment="1" applyProtection="1">
      <alignment horizontal="center" vertical="center"/>
      <protection locked="0"/>
    </xf>
    <xf numFmtId="0" fontId="17" fillId="3" borderId="33" xfId="5" applyFont="1" applyFill="1" applyBorder="1" applyAlignment="1">
      <alignment horizontal="center" vertical="center"/>
    </xf>
    <xf numFmtId="0" fontId="17" fillId="3" borderId="68" xfId="5" applyFont="1" applyFill="1" applyBorder="1" applyAlignment="1">
      <alignment horizontal="center" vertical="center"/>
    </xf>
    <xf numFmtId="0" fontId="17" fillId="3" borderId="34" xfId="5" applyFont="1" applyFill="1" applyBorder="1" applyAlignment="1">
      <alignment horizontal="center" vertical="center"/>
    </xf>
    <xf numFmtId="180" fontId="17" fillId="3" borderId="12" xfId="6" applyNumberFormat="1" applyFont="1" applyFill="1" applyBorder="1" applyAlignment="1">
      <alignment horizontal="center" vertical="center"/>
    </xf>
    <xf numFmtId="180" fontId="17" fillId="3" borderId="13" xfId="6" applyNumberFormat="1" applyFont="1" applyFill="1" applyBorder="1" applyAlignment="1">
      <alignment horizontal="center" vertical="center"/>
    </xf>
    <xf numFmtId="180" fontId="17" fillId="3" borderId="14" xfId="6" applyNumberFormat="1" applyFont="1" applyFill="1" applyBorder="1" applyAlignment="1">
      <alignment horizontal="center" vertical="center"/>
    </xf>
    <xf numFmtId="0" fontId="15" fillId="0" borderId="13" xfId="5" applyFont="1" applyFill="1" applyBorder="1" applyAlignment="1">
      <alignment horizontal="right"/>
    </xf>
    <xf numFmtId="0" fontId="17" fillId="0" borderId="17" xfId="4" applyFont="1" applyBorder="1" applyAlignment="1" applyProtection="1">
      <alignment horizontal="center" vertical="center"/>
      <protection locked="0"/>
    </xf>
    <xf numFmtId="0" fontId="17" fillId="0" borderId="6" xfId="4" applyFont="1" applyBorder="1" applyAlignment="1" applyProtection="1">
      <alignment horizontal="center" vertical="center"/>
      <protection locked="0"/>
    </xf>
    <xf numFmtId="0" fontId="15" fillId="0" borderId="116" xfId="0" applyFont="1" applyBorder="1" applyAlignment="1">
      <alignment horizontal="center" vertical="center"/>
    </xf>
    <xf numFmtId="0" fontId="15" fillId="0" borderId="116"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cellXfs>
  <cellStyles count="9">
    <cellStyle name="桁区切り" xfId="1" builtinId="6"/>
    <cellStyle name="桁区切り 2" xfId="6"/>
    <cellStyle name="標準" xfId="0" builtinId="0"/>
    <cellStyle name="標準 2" xfId="7"/>
    <cellStyle name="標準 3" xfId="8"/>
    <cellStyle name="標準 4" xfId="5"/>
    <cellStyle name="標準_17所要個票（様式６，７）" xfId="2"/>
    <cellStyle name="標準_Book1" xfId="3"/>
    <cellStyle name="標準_交付申請書（別紙１～４０）"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95250</xdr:colOff>
      <xdr:row>287</xdr:row>
      <xdr:rowOff>66675</xdr:rowOff>
    </xdr:from>
    <xdr:to>
      <xdr:col>10</xdr:col>
      <xdr:colOff>571500</xdr:colOff>
      <xdr:row>287</xdr:row>
      <xdr:rowOff>180975</xdr:rowOff>
    </xdr:to>
    <xdr:sp macro="" textlink="">
      <xdr:nvSpPr>
        <xdr:cNvPr id="2" name="下矢印 1"/>
        <xdr:cNvSpPr/>
      </xdr:nvSpPr>
      <xdr:spPr>
        <a:xfrm>
          <a:off x="7486650" y="50892075"/>
          <a:ext cx="476250" cy="114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11</xdr:col>
      <xdr:colOff>104775</xdr:colOff>
      <xdr:row>4</xdr:row>
      <xdr:rowOff>9525</xdr:rowOff>
    </xdr:from>
    <xdr:to>
      <xdr:col>22</xdr:col>
      <xdr:colOff>171450</xdr:colOff>
      <xdr:row>10</xdr:row>
      <xdr:rowOff>161925</xdr:rowOff>
    </xdr:to>
    <xdr:sp macro="" textlink="">
      <xdr:nvSpPr>
        <xdr:cNvPr id="3" name="テキスト ボックス 2"/>
        <xdr:cNvSpPr txBox="1"/>
      </xdr:nvSpPr>
      <xdr:spPr>
        <a:xfrm>
          <a:off x="8458200" y="914400"/>
          <a:ext cx="761047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記入上の留意点</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p>
        <a:p>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・黄色の欄に数値を入力してください。</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・補助対象となる保育児童は、医療従事者の児童であること。</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①月額保育料を払う児童数･････各月において保育所の定めた保育料月額を支払っている職員等の児童の実数</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②</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月以上保育する児童数･･①以外で、職員と保育所との間に受託契約をしており、</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日以上保育する児童の実数</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③</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月未満保育する児童数･･①及び②以外で、各月において</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日未満保育する児童の実数</a:t>
          </a:r>
          <a:r>
            <a:rPr lang="ja-JP" altLang="en-US" sz="1000">
              <a:latin typeface="ＭＳ ゴシック" panose="020B0609070205080204" pitchFamily="49" charset="-128"/>
              <a:ea typeface="ＭＳ ゴシック" panose="020B0609070205080204" pitchFamily="49" charset="-128"/>
            </a:rPr>
            <a:t> </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408214</xdr:colOff>
      <xdr:row>1</xdr:row>
      <xdr:rowOff>81643</xdr:rowOff>
    </xdr:from>
    <xdr:to>
      <xdr:col>1</xdr:col>
      <xdr:colOff>680357</xdr:colOff>
      <xdr:row>2</xdr:row>
      <xdr:rowOff>165536</xdr:rowOff>
    </xdr:to>
    <xdr:sp macro="" textlink="">
      <xdr:nvSpPr>
        <xdr:cNvPr id="2" name="テキスト ボックス 1"/>
        <xdr:cNvSpPr txBox="1"/>
      </xdr:nvSpPr>
      <xdr:spPr>
        <a:xfrm>
          <a:off x="408214" y="258536"/>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258536</xdr:colOff>
      <xdr:row>1</xdr:row>
      <xdr:rowOff>0</xdr:rowOff>
    </xdr:from>
    <xdr:to>
      <xdr:col>3</xdr:col>
      <xdr:colOff>0</xdr:colOff>
      <xdr:row>1</xdr:row>
      <xdr:rowOff>288000</xdr:rowOff>
    </xdr:to>
    <xdr:sp macro="" textlink="">
      <xdr:nvSpPr>
        <xdr:cNvPr id="2" name="テキスト ボックス 1"/>
        <xdr:cNvSpPr txBox="1"/>
      </xdr:nvSpPr>
      <xdr:spPr>
        <a:xfrm>
          <a:off x="258536" y="340179"/>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257735</xdr:colOff>
      <xdr:row>1</xdr:row>
      <xdr:rowOff>112059</xdr:rowOff>
    </xdr:from>
    <xdr:to>
      <xdr:col>1</xdr:col>
      <xdr:colOff>958103</xdr:colOff>
      <xdr:row>2</xdr:row>
      <xdr:rowOff>19059</xdr:rowOff>
    </xdr:to>
    <xdr:sp macro="" textlink="">
      <xdr:nvSpPr>
        <xdr:cNvPr id="3" name="テキスト ボックス 2"/>
        <xdr:cNvSpPr txBox="1"/>
      </xdr:nvSpPr>
      <xdr:spPr>
        <a:xfrm>
          <a:off x="257735" y="358588"/>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179294</xdr:colOff>
      <xdr:row>0</xdr:row>
      <xdr:rowOff>44824</xdr:rowOff>
    </xdr:from>
    <xdr:to>
      <xdr:col>6</xdr:col>
      <xdr:colOff>184897</xdr:colOff>
      <xdr:row>2</xdr:row>
      <xdr:rowOff>7853</xdr:rowOff>
    </xdr:to>
    <xdr:sp macro="" textlink="">
      <xdr:nvSpPr>
        <xdr:cNvPr id="2" name="テキスト ボックス 1"/>
        <xdr:cNvSpPr txBox="1"/>
      </xdr:nvSpPr>
      <xdr:spPr>
        <a:xfrm>
          <a:off x="1423147" y="44824"/>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134470</xdr:colOff>
      <xdr:row>1</xdr:row>
      <xdr:rowOff>44824</xdr:rowOff>
    </xdr:from>
    <xdr:to>
      <xdr:col>2</xdr:col>
      <xdr:colOff>319367</xdr:colOff>
      <xdr:row>2</xdr:row>
      <xdr:rowOff>86294</xdr:rowOff>
    </xdr:to>
    <xdr:sp macro="" textlink="">
      <xdr:nvSpPr>
        <xdr:cNvPr id="3" name="テキスト ボックス 2"/>
        <xdr:cNvSpPr txBox="1"/>
      </xdr:nvSpPr>
      <xdr:spPr>
        <a:xfrm>
          <a:off x="134470" y="291353"/>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95250</xdr:colOff>
      <xdr:row>287</xdr:row>
      <xdr:rowOff>66675</xdr:rowOff>
    </xdr:from>
    <xdr:to>
      <xdr:col>10</xdr:col>
      <xdr:colOff>571500</xdr:colOff>
      <xdr:row>287</xdr:row>
      <xdr:rowOff>180975</xdr:rowOff>
    </xdr:to>
    <xdr:sp macro="" textlink="">
      <xdr:nvSpPr>
        <xdr:cNvPr id="2" name="下矢印 1"/>
        <xdr:cNvSpPr/>
      </xdr:nvSpPr>
      <xdr:spPr>
        <a:xfrm>
          <a:off x="7486650" y="50892075"/>
          <a:ext cx="476250" cy="114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11</xdr:col>
      <xdr:colOff>104775</xdr:colOff>
      <xdr:row>4</xdr:row>
      <xdr:rowOff>9525</xdr:rowOff>
    </xdr:from>
    <xdr:to>
      <xdr:col>22</xdr:col>
      <xdr:colOff>171450</xdr:colOff>
      <xdr:row>10</xdr:row>
      <xdr:rowOff>161925</xdr:rowOff>
    </xdr:to>
    <xdr:sp macro="" textlink="">
      <xdr:nvSpPr>
        <xdr:cNvPr id="3" name="テキスト ボックス 2"/>
        <xdr:cNvSpPr txBox="1"/>
      </xdr:nvSpPr>
      <xdr:spPr>
        <a:xfrm>
          <a:off x="8458200" y="914400"/>
          <a:ext cx="761047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記入上の留意点</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p>
        <a:p>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・黄色の欄に数値を入力してください。</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・補助対象となる保育児童は、医療従事者の児童であること。</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①月額保育料を払う児童数･････各月において保育所の定めた保育料月額を支払っている職員等の児童の実数</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②</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月以上保育する児童数･･①以外で、職員と保育所との間に受託契約をしており、</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日以上保育する児童の実数</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③</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月未満保育する児童数･･①及び②以外で、各月において</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15</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日未満保育する児童の実数</a:t>
          </a:r>
          <a:r>
            <a:rPr lang="ja-JP" altLang="en-US" sz="1000">
              <a:latin typeface="ＭＳ ゴシック" panose="020B0609070205080204" pitchFamily="49" charset="-128"/>
              <a:ea typeface="ＭＳ ゴシック" panose="020B0609070205080204" pitchFamily="49" charset="-128"/>
            </a:rPr>
            <a:t> </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1</xdr:row>
      <xdr:rowOff>28575</xdr:rowOff>
    </xdr:from>
    <xdr:to>
      <xdr:col>4</xdr:col>
      <xdr:colOff>171450</xdr:colOff>
      <xdr:row>2</xdr:row>
      <xdr:rowOff>97500</xdr:rowOff>
    </xdr:to>
    <xdr:sp macro="" textlink="">
      <xdr:nvSpPr>
        <xdr:cNvPr id="4" name="テキスト ボックス 3"/>
        <xdr:cNvSpPr txBox="1"/>
      </xdr:nvSpPr>
      <xdr:spPr>
        <a:xfrm>
          <a:off x="104775" y="200025"/>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1</xdr:row>
      <xdr:rowOff>104775</xdr:rowOff>
    </xdr:from>
    <xdr:to>
      <xdr:col>3</xdr:col>
      <xdr:colOff>561975</xdr:colOff>
      <xdr:row>3</xdr:row>
      <xdr:rowOff>40350</xdr:rowOff>
    </xdr:to>
    <xdr:sp macro="" textlink="">
      <xdr:nvSpPr>
        <xdr:cNvPr id="2" name="テキスト ボックス 1"/>
        <xdr:cNvSpPr txBox="1"/>
      </xdr:nvSpPr>
      <xdr:spPr>
        <a:xfrm>
          <a:off x="152400" y="295275"/>
          <a:ext cx="104775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latin typeface="+mn-ea"/>
              <a:ea typeface="+mn-ea"/>
            </a:rPr>
            <a:t>記載例</a:t>
          </a:r>
        </a:p>
      </xdr:txBody>
    </xdr:sp>
    <xdr:clientData/>
  </xdr:twoCellAnchor>
  <xdr:twoCellAnchor>
    <xdr:from>
      <xdr:col>2</xdr:col>
      <xdr:colOff>228600</xdr:colOff>
      <xdr:row>9</xdr:row>
      <xdr:rowOff>161925</xdr:rowOff>
    </xdr:from>
    <xdr:to>
      <xdr:col>10</xdr:col>
      <xdr:colOff>257175</xdr:colOff>
      <xdr:row>13</xdr:row>
      <xdr:rowOff>219075</xdr:rowOff>
    </xdr:to>
    <xdr:sp macro="" textlink="">
      <xdr:nvSpPr>
        <xdr:cNvPr id="3" name="正方形/長方形 2"/>
        <xdr:cNvSpPr/>
      </xdr:nvSpPr>
      <xdr:spPr>
        <a:xfrm>
          <a:off x="609600" y="2095500"/>
          <a:ext cx="5410200" cy="1009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・合計額は、実績様式第</a:t>
          </a:r>
          <a:r>
            <a:rPr kumimoji="1" lang="en-US" altLang="ja-JP" sz="1100">
              <a:solidFill>
                <a:srgbClr val="FF0000"/>
              </a:solidFill>
            </a:rPr>
            <a:t>27-9</a:t>
          </a:r>
          <a:r>
            <a:rPr kumimoji="1" lang="ja-JP" altLang="en-US" sz="1100">
              <a:solidFill>
                <a:srgbClr val="FF0000"/>
              </a:solidFill>
            </a:rPr>
            <a:t>号に記載の「総事業費Ａ」と一致させてください。</a:t>
          </a:r>
          <a:endParaRPr kumimoji="1" lang="en-US" altLang="ja-JP" sz="1100">
            <a:solidFill>
              <a:srgbClr val="FF0000"/>
            </a:solidFill>
          </a:endParaRPr>
        </a:p>
        <a:p>
          <a:pPr algn="l"/>
          <a:r>
            <a:rPr kumimoji="1" lang="ja-JP" altLang="en-US" sz="1100">
              <a:solidFill>
                <a:srgbClr val="FF0000"/>
              </a:solidFill>
            </a:rPr>
            <a:t>　（収入、支出とも）</a:t>
          </a:r>
          <a:endParaRPr kumimoji="1" lang="en-US" altLang="ja-JP" sz="1100">
            <a:solidFill>
              <a:srgbClr val="FF0000"/>
            </a:solidFill>
          </a:endParaRPr>
        </a:p>
        <a:p>
          <a:pPr algn="l"/>
          <a:r>
            <a:rPr kumimoji="1" lang="ja-JP" altLang="en-US" sz="1100">
              <a:solidFill>
                <a:srgbClr val="FF0000"/>
              </a:solidFill>
            </a:rPr>
            <a:t>・日付は、様式第６号（実績報告書）と、同一にしてください。</a:t>
          </a:r>
          <a:endParaRPr kumimoji="1" lang="en-US" altLang="ja-JP" sz="1100">
            <a:solidFill>
              <a:srgbClr val="FF0000"/>
            </a:solidFill>
          </a:endParaRPr>
        </a:p>
        <a:p>
          <a:pPr algn="l"/>
          <a:r>
            <a:rPr kumimoji="1" lang="ja-JP" altLang="en-US" sz="1100">
              <a:solidFill>
                <a:srgbClr val="FF0000"/>
              </a:solidFill>
            </a:rPr>
            <a:t>・下記、（注）にご留意ください。</a:t>
          </a:r>
          <a:endParaRPr kumimoji="1" lang="en-US" altLang="ja-JP" sz="1100">
            <a:solidFill>
              <a:srgbClr val="FF0000"/>
            </a:solidFill>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F20_&#21307;&#30274;&#25512;&#36914;&#35506;/03%20&#30475;&#35703;&#12539;&#35430;&#39443;&#29677;/305&#38498;&#20869;&#20445;&#32946;&#36939;&#21942;&#20107;&#26989;&#35036;&#21161;&#37329;/R6/03%20R6%20&#20869;&#31034;&#65288;&#38498;&#20869;&#20445;&#32946;&#65289;/R6%20HP&#65288;&#20132;&#20184;&#30003;&#35531;&#12539;&#38498;&#20869;&#20445;&#32946;&#65289;/09%20&#12304;&#30149;&#38498;&#21517;&#12305;R6%20&#30003;&#35531;&#27096;&#24335;&#31532;27-1&#65374;6&#65381;8&#21495;&#65288;&#38498;&#20869;&#20445;&#32946;&#36939;&#21942;&#20107;&#26989;&#12539;&#20132;&#20184;&#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27-1"/>
      <sheetName val="申請27-2"/>
      <sheetName val="申請27-3"/>
      <sheetName val="申請27-4"/>
      <sheetName val="申請27-5"/>
      <sheetName val="申請27-6"/>
      <sheetName val="申請27-8"/>
      <sheetName val="【記載例】申請27-1"/>
      <sheetName val="【記載例】申請27-2"/>
      <sheetName val="【記載例】申請27-3"/>
      <sheetName val="【記載例】申請27-4"/>
      <sheetName val="【記載例】申請27-5"/>
      <sheetName val="【記載例】申請27-6"/>
      <sheetName val="【記載例】申請27-8"/>
    </sheetNames>
    <sheetDataSet>
      <sheetData sheetId="0"/>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2"/>
  <sheetViews>
    <sheetView topLeftCell="F8" zoomScale="70" zoomScaleNormal="70" zoomScaleSheetLayoutView="150" workbookViewId="0">
      <selection activeCell="A11" sqref="A11:A14"/>
    </sheetView>
  </sheetViews>
  <sheetFormatPr defaultRowHeight="13.5" x14ac:dyDescent="0.15"/>
  <cols>
    <col min="1" max="1" width="10.125" style="175" customWidth="1"/>
    <col min="2" max="2" width="21.5" style="175" customWidth="1"/>
    <col min="3" max="3" width="15.875" style="175" customWidth="1"/>
    <col min="4" max="4" width="6.375" style="175" customWidth="1"/>
    <col min="5" max="5" width="12.25" style="175" customWidth="1"/>
    <col min="6" max="6" width="6.625" style="175" customWidth="1"/>
    <col min="7" max="7" width="14.75" style="175" customWidth="1"/>
    <col min="8" max="8" width="6.75" style="175" bestFit="1" customWidth="1"/>
    <col min="9" max="9" width="15.25" style="175" customWidth="1"/>
    <col min="10" max="10" width="9.625" style="175" customWidth="1"/>
    <col min="11" max="11" width="6.375" style="175" customWidth="1"/>
    <col min="12" max="12" width="9.625" style="175" customWidth="1"/>
    <col min="13" max="13" width="7.25" style="175" customWidth="1"/>
    <col min="14" max="14" width="9.625" style="175" customWidth="1"/>
    <col min="15" max="15" width="6.25" style="175" customWidth="1"/>
    <col min="16" max="16" width="9.625" style="175" customWidth="1"/>
    <col min="17" max="17" width="6.75" style="175" customWidth="1"/>
    <col min="18" max="18" width="9.625" style="175" customWidth="1"/>
    <col min="19" max="19" width="7" style="175" customWidth="1"/>
    <col min="20" max="20" width="9.625" style="175" customWidth="1"/>
    <col min="21" max="21" width="6.75" style="175" customWidth="1"/>
    <col min="22" max="22" width="14.125" style="175" customWidth="1"/>
    <col min="23" max="23" width="15" style="175" customWidth="1"/>
    <col min="24" max="24" width="16.125" style="175" bestFit="1" customWidth="1"/>
    <col min="25" max="27" width="16.25" style="175" customWidth="1"/>
    <col min="28" max="28" width="14.25" style="175" customWidth="1"/>
    <col min="29" max="29" width="10.625" style="175" customWidth="1"/>
    <col min="30" max="16384" width="9" style="175"/>
  </cols>
  <sheetData>
    <row r="1" spans="1:30" x14ac:dyDescent="0.15">
      <c r="A1" s="166" t="s">
        <v>69</v>
      </c>
    </row>
    <row r="2" spans="1:30" ht="15.75" x14ac:dyDescent="0.3">
      <c r="A2" s="1"/>
    </row>
    <row r="3" spans="1:30" ht="24.95" customHeight="1" x14ac:dyDescent="0.15">
      <c r="A3" s="376" t="s">
        <v>285</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row>
    <row r="4" spans="1:30" ht="22.5" x14ac:dyDescent="0.15">
      <c r="A4" s="176" t="s">
        <v>99</v>
      </c>
      <c r="D4" s="396" t="s">
        <v>100</v>
      </c>
      <c r="E4" s="396"/>
      <c r="G4" s="177" t="s">
        <v>100</v>
      </c>
      <c r="W4" s="358"/>
      <c r="X4" s="358"/>
      <c r="Y4" s="178"/>
      <c r="Z4" s="178"/>
      <c r="AA4" s="178"/>
    </row>
    <row r="5" spans="1:30" ht="18" customHeight="1" x14ac:dyDescent="0.15">
      <c r="A5" s="377" t="s">
        <v>0</v>
      </c>
      <c r="B5" s="359" t="s">
        <v>98</v>
      </c>
      <c r="C5" s="359" t="s">
        <v>39</v>
      </c>
      <c r="D5" s="367" t="s">
        <v>1</v>
      </c>
      <c r="E5" s="368"/>
      <c r="F5" s="368"/>
      <c r="G5" s="368"/>
      <c r="H5" s="368"/>
      <c r="I5" s="368"/>
      <c r="J5" s="368"/>
      <c r="K5" s="368"/>
      <c r="L5" s="368"/>
      <c r="M5" s="368"/>
      <c r="N5" s="368"/>
      <c r="O5" s="368"/>
      <c r="P5" s="368"/>
      <c r="Q5" s="368"/>
      <c r="R5" s="368"/>
      <c r="S5" s="368"/>
      <c r="T5" s="368"/>
      <c r="U5" s="368"/>
      <c r="V5" s="368"/>
      <c r="W5" s="369"/>
      <c r="X5" s="359" t="s">
        <v>118</v>
      </c>
      <c r="Y5" s="387" t="s">
        <v>126</v>
      </c>
      <c r="Z5" s="390" t="s">
        <v>127</v>
      </c>
      <c r="AA5" s="390" t="s">
        <v>122</v>
      </c>
      <c r="AB5" s="390" t="s">
        <v>123</v>
      </c>
      <c r="AC5" s="179"/>
      <c r="AD5" s="179"/>
    </row>
    <row r="6" spans="1:30" ht="18" customHeight="1" x14ac:dyDescent="0.15">
      <c r="A6" s="378"/>
      <c r="B6" s="373"/>
      <c r="C6" s="373"/>
      <c r="D6" s="367" t="s">
        <v>116</v>
      </c>
      <c r="E6" s="368"/>
      <c r="F6" s="368"/>
      <c r="G6" s="368"/>
      <c r="H6" s="368"/>
      <c r="I6" s="369"/>
      <c r="J6" s="370" t="s">
        <v>115</v>
      </c>
      <c r="K6" s="371"/>
      <c r="L6" s="371"/>
      <c r="M6" s="371"/>
      <c r="N6" s="371"/>
      <c r="O6" s="371"/>
      <c r="P6" s="371"/>
      <c r="Q6" s="371"/>
      <c r="R6" s="371"/>
      <c r="S6" s="371"/>
      <c r="T6" s="371"/>
      <c r="U6" s="371"/>
      <c r="V6" s="372"/>
      <c r="W6" s="359" t="s">
        <v>117</v>
      </c>
      <c r="X6" s="373"/>
      <c r="Y6" s="388"/>
      <c r="Z6" s="391"/>
      <c r="AA6" s="391"/>
      <c r="AB6" s="391"/>
      <c r="AC6" s="179"/>
      <c r="AD6" s="179"/>
    </row>
    <row r="7" spans="1:30" ht="17.25" customHeight="1" x14ac:dyDescent="0.15">
      <c r="A7" s="378"/>
      <c r="B7" s="373"/>
      <c r="C7" s="373"/>
      <c r="D7" s="359" t="s">
        <v>42</v>
      </c>
      <c r="E7" s="359" t="s">
        <v>43</v>
      </c>
      <c r="F7" s="359" t="s">
        <v>181</v>
      </c>
      <c r="G7" s="359" t="s">
        <v>103</v>
      </c>
      <c r="H7" s="359" t="s">
        <v>124</v>
      </c>
      <c r="I7" s="359" t="s">
        <v>104</v>
      </c>
      <c r="J7" s="365" t="s">
        <v>105</v>
      </c>
      <c r="K7" s="366"/>
      <c r="L7" s="365" t="s">
        <v>106</v>
      </c>
      <c r="M7" s="366"/>
      <c r="N7" s="365" t="s">
        <v>107</v>
      </c>
      <c r="O7" s="366"/>
      <c r="P7" s="365" t="s">
        <v>108</v>
      </c>
      <c r="Q7" s="366"/>
      <c r="R7" s="365" t="s">
        <v>109</v>
      </c>
      <c r="S7" s="366"/>
      <c r="T7" s="365" t="s">
        <v>110</v>
      </c>
      <c r="U7" s="366"/>
      <c r="V7" s="359" t="s">
        <v>125</v>
      </c>
      <c r="W7" s="360"/>
      <c r="X7" s="373"/>
      <c r="Y7" s="388"/>
      <c r="Z7" s="391"/>
      <c r="AA7" s="391"/>
      <c r="AB7" s="391"/>
      <c r="AC7" s="179"/>
      <c r="AD7" s="179"/>
    </row>
    <row r="8" spans="1:30" ht="40.5" customHeight="1" x14ac:dyDescent="0.15">
      <c r="A8" s="378"/>
      <c r="B8" s="373"/>
      <c r="C8" s="373"/>
      <c r="D8" s="373"/>
      <c r="E8" s="373"/>
      <c r="F8" s="373"/>
      <c r="G8" s="373"/>
      <c r="H8" s="373"/>
      <c r="I8" s="373"/>
      <c r="J8" s="393" t="s">
        <v>111</v>
      </c>
      <c r="K8" s="362" t="s">
        <v>112</v>
      </c>
      <c r="L8" s="381" t="s">
        <v>111</v>
      </c>
      <c r="M8" s="362" t="s">
        <v>113</v>
      </c>
      <c r="N8" s="381" t="s">
        <v>111</v>
      </c>
      <c r="O8" s="362" t="s">
        <v>113</v>
      </c>
      <c r="P8" s="362" t="s">
        <v>111</v>
      </c>
      <c r="Q8" s="381" t="s">
        <v>113</v>
      </c>
      <c r="R8" s="362" t="s">
        <v>111</v>
      </c>
      <c r="S8" s="362" t="s">
        <v>113</v>
      </c>
      <c r="T8" s="362" t="s">
        <v>111</v>
      </c>
      <c r="U8" s="384" t="s">
        <v>114</v>
      </c>
      <c r="V8" s="373"/>
      <c r="W8" s="360"/>
      <c r="X8" s="373"/>
      <c r="Y8" s="388"/>
      <c r="Z8" s="391"/>
      <c r="AA8" s="391"/>
      <c r="AB8" s="391"/>
      <c r="AC8" s="179"/>
      <c r="AD8" s="179"/>
    </row>
    <row r="9" spans="1:30" ht="40.5" customHeight="1" x14ac:dyDescent="0.15">
      <c r="A9" s="379"/>
      <c r="B9" s="145" t="s">
        <v>165</v>
      </c>
      <c r="C9" s="375"/>
      <c r="D9" s="373"/>
      <c r="E9" s="373"/>
      <c r="F9" s="373"/>
      <c r="G9" s="373"/>
      <c r="H9" s="373"/>
      <c r="I9" s="373"/>
      <c r="J9" s="394"/>
      <c r="K9" s="363"/>
      <c r="L9" s="382"/>
      <c r="M9" s="363"/>
      <c r="N9" s="382"/>
      <c r="O9" s="363"/>
      <c r="P9" s="363"/>
      <c r="Q9" s="382"/>
      <c r="R9" s="363"/>
      <c r="S9" s="363"/>
      <c r="T9" s="363"/>
      <c r="U9" s="385"/>
      <c r="V9" s="373"/>
      <c r="W9" s="360"/>
      <c r="X9" s="373"/>
      <c r="Y9" s="388"/>
      <c r="Z9" s="391"/>
      <c r="AA9" s="391"/>
      <c r="AB9" s="391"/>
      <c r="AC9" s="179"/>
      <c r="AD9" s="179"/>
    </row>
    <row r="10" spans="1:30" ht="40.5" customHeight="1" x14ac:dyDescent="0.15">
      <c r="A10" s="380"/>
      <c r="B10" s="145" t="s">
        <v>179</v>
      </c>
      <c r="C10" s="374"/>
      <c r="D10" s="374"/>
      <c r="E10" s="374"/>
      <c r="F10" s="374"/>
      <c r="G10" s="374"/>
      <c r="H10" s="374"/>
      <c r="I10" s="374"/>
      <c r="J10" s="395"/>
      <c r="K10" s="364"/>
      <c r="L10" s="383"/>
      <c r="M10" s="364"/>
      <c r="N10" s="383"/>
      <c r="O10" s="364"/>
      <c r="P10" s="364"/>
      <c r="Q10" s="383"/>
      <c r="R10" s="364"/>
      <c r="S10" s="364"/>
      <c r="T10" s="364"/>
      <c r="U10" s="386"/>
      <c r="V10" s="374"/>
      <c r="W10" s="361"/>
      <c r="X10" s="374"/>
      <c r="Y10" s="389"/>
      <c r="Z10" s="392"/>
      <c r="AA10" s="392"/>
      <c r="AB10" s="392"/>
      <c r="AC10" s="179"/>
      <c r="AD10" s="179"/>
    </row>
    <row r="11" spans="1:30" ht="60" customHeight="1" x14ac:dyDescent="0.15">
      <c r="A11" s="355"/>
      <c r="B11" s="146"/>
      <c r="C11" s="426"/>
      <c r="D11" s="429" t="str">
        <f>IF(A11="","***",IF(A11="A型特例",1,IF(A11="A型",2,IF(A11="B型",4,IF(A11="B型特例",6,IF(A11="C-1型",1,IF(A11="C-2型",2,IF(A11="C-3型",4,"エラー"))))))))</f>
        <v>***</v>
      </c>
      <c r="E11" s="432">
        <v>180800</v>
      </c>
      <c r="F11" s="410"/>
      <c r="G11" s="413" t="e">
        <f>(IF(A11="","***",IF(A11="A型特例",1,IF(A11="A型",4,IF(A11="B型",10,IF(A11="B型特例",18,IF(A11="C-1型",1,IF(A11="C-2型",4,IF(A11="C-3型",10,"エラー")))))))))*24000*F11</f>
        <v>#VALUE!</v>
      </c>
      <c r="H11" s="397"/>
      <c r="I11" s="400" t="e">
        <f>(D11*E11*F11-G11)*H11</f>
        <v>#VALUE!</v>
      </c>
      <c r="J11" s="405">
        <v>23410</v>
      </c>
      <c r="K11" s="403"/>
      <c r="L11" s="405">
        <v>7800</v>
      </c>
      <c r="M11" s="403"/>
      <c r="N11" s="405">
        <v>10670</v>
      </c>
      <c r="O11" s="403"/>
      <c r="P11" s="405">
        <v>11630</v>
      </c>
      <c r="Q11" s="403"/>
      <c r="R11" s="405">
        <v>20720</v>
      </c>
      <c r="S11" s="403"/>
      <c r="T11" s="405">
        <v>1230</v>
      </c>
      <c r="U11" s="403"/>
      <c r="V11" s="407">
        <f>SUM(J14,L14,N14,P14,R14,T14)</f>
        <v>0</v>
      </c>
      <c r="W11" s="349" t="e">
        <f>I11+V11</f>
        <v>#VALUE!</v>
      </c>
      <c r="X11" s="352"/>
      <c r="Y11" s="336" t="e">
        <f>IF(W11&lt;X11,W11*$Y$15,X11*$Y$15)</f>
        <v>#VALUE!</v>
      </c>
      <c r="Z11" s="339" t="e">
        <f>ROUNDDOWN(Y11*Y17,-3)</f>
        <v>#VALUE!</v>
      </c>
      <c r="AA11" s="342"/>
      <c r="AB11" s="421" t="e">
        <f>SUM(AA11-Z11)</f>
        <v>#VALUE!</v>
      </c>
      <c r="AC11" s="179"/>
      <c r="AD11" s="179"/>
    </row>
    <row r="12" spans="1:30" ht="54.95" customHeight="1" x14ac:dyDescent="0.15">
      <c r="A12" s="356"/>
      <c r="B12" s="147"/>
      <c r="C12" s="427"/>
      <c r="D12" s="430"/>
      <c r="E12" s="433"/>
      <c r="F12" s="411"/>
      <c r="G12" s="414"/>
      <c r="H12" s="398"/>
      <c r="I12" s="401"/>
      <c r="J12" s="406"/>
      <c r="K12" s="404"/>
      <c r="L12" s="406"/>
      <c r="M12" s="404"/>
      <c r="N12" s="406"/>
      <c r="O12" s="404"/>
      <c r="P12" s="406"/>
      <c r="Q12" s="404"/>
      <c r="R12" s="406"/>
      <c r="S12" s="404"/>
      <c r="T12" s="406"/>
      <c r="U12" s="404"/>
      <c r="V12" s="408"/>
      <c r="W12" s="350"/>
      <c r="X12" s="353"/>
      <c r="Y12" s="337"/>
      <c r="Z12" s="340"/>
      <c r="AA12" s="343"/>
      <c r="AB12" s="422"/>
      <c r="AC12" s="179"/>
      <c r="AD12" s="179"/>
    </row>
    <row r="13" spans="1:30" ht="20.100000000000001" customHeight="1" x14ac:dyDescent="0.15">
      <c r="A13" s="356"/>
      <c r="B13" s="424"/>
      <c r="C13" s="427"/>
      <c r="D13" s="430"/>
      <c r="E13" s="433"/>
      <c r="F13" s="411"/>
      <c r="G13" s="414"/>
      <c r="H13" s="398"/>
      <c r="I13" s="401"/>
      <c r="J13" s="345" t="s">
        <v>101</v>
      </c>
      <c r="K13" s="346"/>
      <c r="L13" s="345" t="s">
        <v>101</v>
      </c>
      <c r="M13" s="346"/>
      <c r="N13" s="345" t="s">
        <v>101</v>
      </c>
      <c r="O13" s="346"/>
      <c r="P13" s="345" t="s">
        <v>101</v>
      </c>
      <c r="Q13" s="346"/>
      <c r="R13" s="345" t="s">
        <v>101</v>
      </c>
      <c r="S13" s="346"/>
      <c r="T13" s="345" t="s">
        <v>102</v>
      </c>
      <c r="U13" s="346"/>
      <c r="V13" s="408"/>
      <c r="W13" s="350"/>
      <c r="X13" s="353"/>
      <c r="Y13" s="337"/>
      <c r="Z13" s="340"/>
      <c r="AA13" s="343"/>
      <c r="AB13" s="422"/>
    </row>
    <row r="14" spans="1:30" ht="54.95" customHeight="1" x14ac:dyDescent="0.15">
      <c r="A14" s="357"/>
      <c r="B14" s="425"/>
      <c r="C14" s="428"/>
      <c r="D14" s="431"/>
      <c r="E14" s="434"/>
      <c r="F14" s="412"/>
      <c r="G14" s="415"/>
      <c r="H14" s="399"/>
      <c r="I14" s="402"/>
      <c r="J14" s="347">
        <f>+J11*K11</f>
        <v>0</v>
      </c>
      <c r="K14" s="348"/>
      <c r="L14" s="347">
        <f>+L11*M11</f>
        <v>0</v>
      </c>
      <c r="M14" s="348"/>
      <c r="N14" s="347">
        <f>+N11*O11</f>
        <v>0</v>
      </c>
      <c r="O14" s="348"/>
      <c r="P14" s="347">
        <f>+P11*Q11</f>
        <v>0</v>
      </c>
      <c r="Q14" s="348"/>
      <c r="R14" s="347">
        <f>+R11*S11</f>
        <v>0</v>
      </c>
      <c r="S14" s="348"/>
      <c r="T14" s="347">
        <f>+T11*U11</f>
        <v>0</v>
      </c>
      <c r="U14" s="348"/>
      <c r="V14" s="409"/>
      <c r="W14" s="351"/>
      <c r="X14" s="354"/>
      <c r="Y14" s="338"/>
      <c r="Z14" s="341"/>
      <c r="AA14" s="344"/>
      <c r="AB14" s="423"/>
      <c r="AD14" s="180"/>
    </row>
    <row r="15" spans="1:30" ht="39.950000000000003" customHeight="1" x14ac:dyDescent="0.2">
      <c r="A15" s="148" t="s">
        <v>182</v>
      </c>
      <c r="B15" s="2" t="s">
        <v>128</v>
      </c>
      <c r="C15" s="3"/>
      <c r="D15" s="3"/>
      <c r="E15" s="3"/>
      <c r="F15" s="3"/>
      <c r="G15" s="3"/>
      <c r="H15" s="3"/>
      <c r="I15" s="3"/>
      <c r="J15" s="3"/>
      <c r="K15" s="3"/>
      <c r="L15" s="3"/>
      <c r="M15" s="3"/>
      <c r="N15" s="3"/>
      <c r="O15" s="3"/>
      <c r="P15" s="3"/>
      <c r="Q15" s="5"/>
      <c r="R15" s="5"/>
      <c r="S15" s="5"/>
      <c r="T15" s="6"/>
      <c r="U15" s="6"/>
      <c r="V15" s="179"/>
      <c r="W15" s="179"/>
      <c r="X15" s="125" t="s">
        <v>121</v>
      </c>
      <c r="Y15" s="82">
        <v>1</v>
      </c>
      <c r="Z15" s="181"/>
      <c r="AA15" s="181"/>
      <c r="AB15" s="3"/>
    </row>
    <row r="16" spans="1:30" ht="20.100000000000001" customHeight="1" x14ac:dyDescent="0.2">
      <c r="A16" s="149" t="s">
        <v>183</v>
      </c>
      <c r="B16" s="35" t="s">
        <v>129</v>
      </c>
      <c r="C16" s="84"/>
      <c r="D16" s="84"/>
      <c r="E16" s="84"/>
      <c r="F16" s="84"/>
      <c r="G16" s="84"/>
      <c r="H16" s="84"/>
      <c r="I16" s="84"/>
      <c r="J16" s="84"/>
      <c r="K16" s="84"/>
      <c r="L16" s="84"/>
      <c r="M16" s="84"/>
      <c r="N16" s="179"/>
      <c r="O16" s="179"/>
      <c r="P16" s="179"/>
      <c r="Q16" s="179"/>
      <c r="R16" s="80"/>
      <c r="S16" s="80"/>
      <c r="T16" s="81"/>
      <c r="U16" s="81"/>
      <c r="V16" s="179"/>
      <c r="W16" s="179"/>
      <c r="X16" s="79"/>
      <c r="Y16" s="179"/>
      <c r="AB16" s="3"/>
    </row>
    <row r="17" spans="1:31" ht="20.100000000000001" customHeight="1" x14ac:dyDescent="0.2">
      <c r="A17" s="149" t="s">
        <v>184</v>
      </c>
      <c r="B17" s="35" t="s">
        <v>191</v>
      </c>
      <c r="C17" s="84"/>
      <c r="D17" s="84"/>
      <c r="E17" s="84"/>
      <c r="F17" s="84"/>
      <c r="G17" s="84"/>
      <c r="H17" s="84"/>
      <c r="I17" s="84"/>
      <c r="J17" s="84"/>
      <c r="K17" s="84"/>
      <c r="L17" s="84"/>
      <c r="M17" s="84"/>
      <c r="N17" s="179"/>
      <c r="O17" s="179"/>
      <c r="P17" s="179"/>
      <c r="Q17" s="179"/>
      <c r="R17" s="179"/>
      <c r="S17" s="80"/>
      <c r="T17" s="81"/>
      <c r="U17" s="81"/>
      <c r="V17" s="179"/>
      <c r="W17" s="179"/>
      <c r="X17" s="418" t="s">
        <v>119</v>
      </c>
      <c r="Y17" s="419" t="str">
        <f>IF(A11="","***",IF(A11="A型特例",2/3,IF(A11="A型",2/3,IF(A11="B型",2/3,IF(A11="B型特例",2/3,IF(A11="C-1型",1/3,IF(A11="C-2型",1/3,IF(A11="C-3型",1/3,"エラー"))))))))</f>
        <v>***</v>
      </c>
      <c r="AB17" s="3"/>
    </row>
    <row r="18" spans="1:31" ht="20.100000000000001" customHeight="1" x14ac:dyDescent="0.2">
      <c r="A18" s="149" t="s">
        <v>185</v>
      </c>
      <c r="B18" s="35" t="s">
        <v>192</v>
      </c>
      <c r="C18" s="84"/>
      <c r="D18" s="84"/>
      <c r="E18" s="84"/>
      <c r="F18" s="84"/>
      <c r="G18" s="84"/>
      <c r="H18" s="84"/>
      <c r="I18" s="84"/>
      <c r="J18" s="84"/>
      <c r="K18" s="84"/>
      <c r="L18" s="84"/>
      <c r="M18" s="84"/>
      <c r="N18" s="179"/>
      <c r="O18" s="179"/>
      <c r="P18" s="179"/>
      <c r="Q18" s="179"/>
      <c r="R18" s="179"/>
      <c r="S18" s="80"/>
      <c r="T18" s="81"/>
      <c r="U18" s="81"/>
      <c r="V18" s="179"/>
      <c r="W18" s="179"/>
      <c r="X18" s="418"/>
      <c r="Y18" s="420"/>
      <c r="AB18" s="3"/>
    </row>
    <row r="19" spans="1:31" ht="20.100000000000001" customHeight="1" x14ac:dyDescent="0.2">
      <c r="A19" s="149" t="s">
        <v>186</v>
      </c>
      <c r="B19" s="85" t="s">
        <v>130</v>
      </c>
      <c r="C19" s="84"/>
      <c r="D19" s="84"/>
      <c r="E19" s="84"/>
      <c r="F19" s="84"/>
      <c r="G19" s="84"/>
      <c r="H19" s="84"/>
      <c r="I19" s="84"/>
      <c r="J19" s="84"/>
      <c r="K19" s="84"/>
      <c r="L19" s="84"/>
      <c r="M19" s="84"/>
      <c r="N19" s="179"/>
      <c r="O19" s="179"/>
      <c r="P19" s="179"/>
      <c r="Q19" s="179"/>
      <c r="R19" s="179"/>
      <c r="S19" s="80"/>
      <c r="T19" s="81"/>
      <c r="U19" s="81"/>
      <c r="V19" s="179"/>
      <c r="W19" s="179"/>
      <c r="X19" s="179"/>
      <c r="Y19" s="416" t="s">
        <v>120</v>
      </c>
      <c r="AB19" s="179"/>
      <c r="AC19" s="179"/>
      <c r="AD19" s="19"/>
      <c r="AE19" s="3"/>
    </row>
    <row r="20" spans="1:31" ht="20.100000000000001" customHeight="1" x14ac:dyDescent="0.2">
      <c r="A20" s="149" t="s">
        <v>187</v>
      </c>
      <c r="B20" s="35" t="s">
        <v>193</v>
      </c>
      <c r="C20" s="167"/>
      <c r="D20" s="167"/>
      <c r="E20" s="167"/>
      <c r="F20" s="167"/>
      <c r="G20" s="167"/>
      <c r="H20" s="167"/>
      <c r="I20" s="167"/>
      <c r="J20" s="167"/>
      <c r="K20" s="167"/>
      <c r="L20" s="167"/>
      <c r="M20" s="167"/>
      <c r="N20" s="167"/>
      <c r="O20" s="167"/>
      <c r="P20" s="167"/>
      <c r="Q20" s="167"/>
      <c r="R20" s="179"/>
      <c r="S20" s="80"/>
      <c r="T20" s="81"/>
      <c r="U20" s="81"/>
      <c r="V20" s="179"/>
      <c r="W20" s="179"/>
      <c r="X20" s="179"/>
      <c r="Y20" s="417"/>
      <c r="Z20" s="179"/>
      <c r="AA20" s="179"/>
      <c r="AB20" s="179"/>
      <c r="AC20" s="179"/>
      <c r="AD20" s="19"/>
      <c r="AE20" s="3"/>
    </row>
    <row r="21" spans="1:31" ht="20.100000000000001" customHeight="1" x14ac:dyDescent="0.2">
      <c r="A21" s="149" t="s">
        <v>188</v>
      </c>
      <c r="B21" s="35" t="s">
        <v>194</v>
      </c>
      <c r="C21" s="84"/>
      <c r="D21" s="84"/>
      <c r="E21" s="84"/>
      <c r="F21" s="84"/>
      <c r="G21" s="84"/>
      <c r="H21" s="84"/>
      <c r="I21" s="84"/>
      <c r="J21" s="84"/>
      <c r="K21" s="84"/>
      <c r="L21" s="84"/>
      <c r="M21" s="84"/>
      <c r="N21" s="86"/>
      <c r="O21" s="86"/>
      <c r="P21" s="86"/>
      <c r="Q21" s="86"/>
      <c r="R21" s="167"/>
      <c r="S21" s="80"/>
      <c r="T21" s="81"/>
      <c r="U21" s="81"/>
      <c r="V21" s="179"/>
      <c r="W21" s="179"/>
      <c r="X21" s="179"/>
      <c r="Y21" s="182"/>
      <c r="Z21" s="179"/>
      <c r="AA21" s="179"/>
      <c r="AB21" s="179"/>
      <c r="AC21" s="179"/>
      <c r="AD21" s="19"/>
      <c r="AE21" s="3"/>
    </row>
    <row r="22" spans="1:31" ht="20.100000000000001" customHeight="1" x14ac:dyDescent="0.2">
      <c r="A22" s="149" t="s">
        <v>189</v>
      </c>
      <c r="B22" s="35" t="s">
        <v>195</v>
      </c>
      <c r="C22" s="84"/>
      <c r="D22" s="84"/>
      <c r="E22" s="84"/>
      <c r="F22" s="84"/>
      <c r="G22" s="84"/>
      <c r="H22" s="84"/>
      <c r="I22" s="84"/>
      <c r="J22" s="84"/>
      <c r="K22" s="84"/>
      <c r="L22" s="84"/>
      <c r="M22" s="84"/>
      <c r="N22" s="86"/>
      <c r="O22" s="86"/>
      <c r="P22" s="86"/>
      <c r="Q22" s="86"/>
      <c r="R22" s="86"/>
      <c r="S22" s="80"/>
      <c r="T22" s="81"/>
      <c r="U22" s="81"/>
      <c r="V22" s="179"/>
      <c r="W22" s="179"/>
      <c r="X22" s="179"/>
      <c r="Y22" s="182"/>
      <c r="Z22" s="179"/>
      <c r="AA22" s="179"/>
      <c r="AB22" s="179"/>
      <c r="AC22" s="179"/>
      <c r="AD22" s="19"/>
      <c r="AE22" s="3"/>
    </row>
    <row r="23" spans="1:31" ht="20.100000000000001" customHeight="1" x14ac:dyDescent="0.2">
      <c r="A23" s="183"/>
      <c r="B23" s="2" t="s">
        <v>131</v>
      </c>
      <c r="C23" s="84"/>
      <c r="D23" s="84"/>
      <c r="E23" s="84"/>
      <c r="F23" s="84"/>
      <c r="G23" s="84"/>
      <c r="H23" s="84"/>
      <c r="I23" s="84"/>
      <c r="J23" s="84"/>
      <c r="K23" s="84"/>
      <c r="L23" s="84"/>
      <c r="M23" s="84"/>
      <c r="N23" s="86"/>
      <c r="O23" s="86"/>
      <c r="P23" s="86"/>
      <c r="Q23" s="86"/>
      <c r="R23" s="86"/>
      <c r="S23" s="80"/>
      <c r="T23" s="81"/>
      <c r="U23" s="81"/>
      <c r="V23" s="179"/>
      <c r="W23" s="179"/>
      <c r="X23" s="179"/>
      <c r="Y23" s="182"/>
      <c r="Z23" s="179"/>
      <c r="AA23" s="179"/>
      <c r="AB23" s="179"/>
      <c r="AC23" s="179"/>
      <c r="AD23" s="19"/>
      <c r="AE23" s="3"/>
    </row>
    <row r="24" spans="1:31" ht="20.100000000000001" customHeight="1" x14ac:dyDescent="0.2">
      <c r="A24" s="149" t="s">
        <v>190</v>
      </c>
      <c r="B24" s="2" t="s">
        <v>132</v>
      </c>
      <c r="C24" s="3"/>
      <c r="D24" s="3"/>
      <c r="E24" s="3"/>
      <c r="F24" s="3"/>
      <c r="G24" s="3"/>
      <c r="H24" s="3"/>
      <c r="I24" s="3"/>
      <c r="J24" s="3"/>
      <c r="K24" s="3"/>
      <c r="L24" s="3"/>
      <c r="M24" s="3"/>
      <c r="N24" s="3"/>
      <c r="O24" s="3"/>
      <c r="P24" s="3"/>
      <c r="Q24" s="80"/>
      <c r="R24" s="86"/>
      <c r="S24" s="80"/>
      <c r="T24" s="81"/>
      <c r="U24" s="81"/>
      <c r="V24" s="179"/>
      <c r="W24" s="179"/>
      <c r="X24" s="179"/>
      <c r="Y24" s="182"/>
      <c r="Z24" s="179"/>
      <c r="AA24" s="179"/>
      <c r="AB24" s="179"/>
      <c r="AC24" s="179"/>
      <c r="AD24" s="19"/>
      <c r="AE24" s="3"/>
    </row>
    <row r="25" spans="1:31" ht="20.100000000000001" customHeight="1" x14ac:dyDescent="0.2">
      <c r="C25" s="3"/>
      <c r="D25" s="3"/>
      <c r="E25" s="3"/>
      <c r="F25" s="3"/>
      <c r="G25" s="3"/>
      <c r="H25" s="3"/>
      <c r="I25" s="3"/>
      <c r="J25" s="3"/>
      <c r="K25" s="3"/>
      <c r="L25" s="3"/>
      <c r="M25" s="3"/>
      <c r="N25" s="3"/>
      <c r="O25" s="3"/>
      <c r="P25" s="3"/>
      <c r="Q25" s="80"/>
      <c r="R25" s="80"/>
      <c r="S25" s="80"/>
      <c r="T25" s="81"/>
      <c r="U25" s="81"/>
      <c r="V25" s="179"/>
      <c r="W25" s="179"/>
      <c r="X25" s="179"/>
      <c r="Y25" s="182"/>
      <c r="Z25" s="179"/>
      <c r="AA25" s="179"/>
      <c r="AB25" s="179"/>
      <c r="AC25" s="179"/>
      <c r="AD25" s="19"/>
      <c r="AE25" s="3"/>
    </row>
    <row r="26" spans="1:31" ht="17.25" x14ac:dyDescent="0.2">
      <c r="A26" s="175" t="s">
        <v>4</v>
      </c>
      <c r="Y26" s="3"/>
    </row>
    <row r="27" spans="1:31" ht="17.25" x14ac:dyDescent="0.2">
      <c r="A27" s="175" t="s">
        <v>5</v>
      </c>
      <c r="Y27" s="3"/>
    </row>
    <row r="28" spans="1:31" x14ac:dyDescent="0.15">
      <c r="A28" s="175" t="s">
        <v>6</v>
      </c>
    </row>
    <row r="29" spans="1:31" x14ac:dyDescent="0.15">
      <c r="A29" s="175" t="s">
        <v>7</v>
      </c>
    </row>
    <row r="30" spans="1:31" x14ac:dyDescent="0.15">
      <c r="A30" s="175" t="s">
        <v>8</v>
      </c>
    </row>
    <row r="31" spans="1:31" x14ac:dyDescent="0.15">
      <c r="A31" s="175" t="s">
        <v>9</v>
      </c>
    </row>
    <row r="32" spans="1:31" x14ac:dyDescent="0.15">
      <c r="A32" s="175" t="s">
        <v>10</v>
      </c>
    </row>
  </sheetData>
  <sheetProtection selectLockedCells="1"/>
  <mergeCells count="83">
    <mergeCell ref="Y19:Y20"/>
    <mergeCell ref="X17:X18"/>
    <mergeCell ref="Y17:Y18"/>
    <mergeCell ref="AB11:AB14"/>
    <mergeCell ref="B13:B14"/>
    <mergeCell ref="J13:K13"/>
    <mergeCell ref="L13:M13"/>
    <mergeCell ref="N13:O13"/>
    <mergeCell ref="P13:Q13"/>
    <mergeCell ref="J14:K14"/>
    <mergeCell ref="L14:M14"/>
    <mergeCell ref="N14:O14"/>
    <mergeCell ref="P14:Q14"/>
    <mergeCell ref="C11:C14"/>
    <mergeCell ref="D11:D14"/>
    <mergeCell ref="E11:E14"/>
    <mergeCell ref="F11:F14"/>
    <mergeCell ref="G11:G14"/>
    <mergeCell ref="J11:J12"/>
    <mergeCell ref="K11:K12"/>
    <mergeCell ref="L11:L12"/>
    <mergeCell ref="D4:E4"/>
    <mergeCell ref="K8:K10"/>
    <mergeCell ref="H11:H14"/>
    <mergeCell ref="I11:I14"/>
    <mergeCell ref="Z5:Z10"/>
    <mergeCell ref="M11:M12"/>
    <mergeCell ref="N11:N12"/>
    <mergeCell ref="O11:O12"/>
    <mergeCell ref="P11:P12"/>
    <mergeCell ref="Q11:Q12"/>
    <mergeCell ref="R11:R12"/>
    <mergeCell ref="S11:S12"/>
    <mergeCell ref="T11:T12"/>
    <mergeCell ref="U11:U12"/>
    <mergeCell ref="V11:V14"/>
    <mergeCell ref="R13:S13"/>
    <mergeCell ref="I7:I10"/>
    <mergeCell ref="AA5:AA10"/>
    <mergeCell ref="J8:J10"/>
    <mergeCell ref="R8:R10"/>
    <mergeCell ref="X5:X10"/>
    <mergeCell ref="J7:K7"/>
    <mergeCell ref="S8:S10"/>
    <mergeCell ref="O8:O10"/>
    <mergeCell ref="R7:S7"/>
    <mergeCell ref="A3:AB3"/>
    <mergeCell ref="L7:M7"/>
    <mergeCell ref="N7:O7"/>
    <mergeCell ref="T7:U7"/>
    <mergeCell ref="A5:A10"/>
    <mergeCell ref="E7:E10"/>
    <mergeCell ref="F7:F10"/>
    <mergeCell ref="G7:G10"/>
    <mergeCell ref="L8:L10"/>
    <mergeCell ref="U8:U10"/>
    <mergeCell ref="V7:V10"/>
    <mergeCell ref="N8:N10"/>
    <mergeCell ref="Y5:Y10"/>
    <mergeCell ref="AB5:AB10"/>
    <mergeCell ref="B5:B8"/>
    <mergeCell ref="Q8:Q10"/>
    <mergeCell ref="R14:S14"/>
    <mergeCell ref="W11:W14"/>
    <mergeCell ref="X11:X14"/>
    <mergeCell ref="A11:A14"/>
    <mergeCell ref="W4:X4"/>
    <mergeCell ref="W6:W10"/>
    <mergeCell ref="P8:P10"/>
    <mergeCell ref="P7:Q7"/>
    <mergeCell ref="D5:W5"/>
    <mergeCell ref="D6:I6"/>
    <mergeCell ref="J6:V6"/>
    <mergeCell ref="D7:D10"/>
    <mergeCell ref="M8:M10"/>
    <mergeCell ref="T8:T10"/>
    <mergeCell ref="C5:C10"/>
    <mergeCell ref="H7:H10"/>
    <mergeCell ref="Y11:Y14"/>
    <mergeCell ref="Z11:Z14"/>
    <mergeCell ref="AA11:AA14"/>
    <mergeCell ref="T13:U13"/>
    <mergeCell ref="T14:U14"/>
  </mergeCells>
  <phoneticPr fontId="3"/>
  <dataValidations count="2">
    <dataValidation type="list" allowBlank="1" showInputMessage="1" showErrorMessage="1" sqref="A11:A13">
      <formula1>$A$26:$A$33</formula1>
    </dataValidation>
    <dataValidation type="custom" allowBlank="1" showInputMessage="1" showErrorMessage="1" error="24時間保育実施入力不可" sqref="S11">
      <formula1>K11=""</formula1>
    </dataValidation>
  </dataValidations>
  <printOptions horizontalCentered="1"/>
  <pageMargins left="0.39370078740157483" right="0.39370078740157483" top="0.98425196850393704" bottom="0.59055118110236227" header="0.19685039370078741" footer="0.39370078740157483"/>
  <pageSetup paperSize="9" scale="4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8"/>
  <sheetViews>
    <sheetView topLeftCell="A7" zoomScale="85" zoomScaleNormal="85" workbookViewId="0">
      <selection activeCell="S8" sqref="S1:S1048576"/>
    </sheetView>
  </sheetViews>
  <sheetFormatPr defaultRowHeight="13.5" x14ac:dyDescent="0.15"/>
  <cols>
    <col min="1" max="1" width="4.625" style="40" customWidth="1"/>
    <col min="2" max="2" width="15.625" style="40" customWidth="1"/>
    <col min="3" max="3" width="15.625" style="41" customWidth="1"/>
    <col min="4" max="7" width="15.625" style="40" customWidth="1"/>
    <col min="8" max="8" width="18.625" style="40" customWidth="1"/>
    <col min="9" max="9" width="2" style="40" customWidth="1"/>
    <col min="10" max="10" width="3.75" style="40" customWidth="1"/>
    <col min="11" max="11" width="1.5" style="40" customWidth="1"/>
    <col min="12" max="12" width="4.125" style="40" customWidth="1"/>
    <col min="13" max="13" width="1.375" style="40" customWidth="1"/>
    <col min="14" max="14" width="4.125" style="40" customWidth="1"/>
    <col min="15" max="15" width="2.625" style="40" customWidth="1"/>
    <col min="16" max="16" width="2.75" style="40" customWidth="1"/>
    <col min="17" max="17" width="3.25" style="40" customWidth="1"/>
    <col min="18" max="18" width="1.25" style="40" customWidth="1"/>
    <col min="19" max="19" width="4.125" style="40" customWidth="1"/>
    <col min="20" max="20" width="1.25" style="40" customWidth="1"/>
    <col min="21" max="21" width="4.125" style="40" customWidth="1"/>
    <col min="22" max="22" width="11.5" style="40" customWidth="1"/>
    <col min="23" max="16384" width="9" style="40"/>
  </cols>
  <sheetData>
    <row r="1" spans="1:22" ht="20.100000000000001" customHeight="1" x14ac:dyDescent="0.15">
      <c r="A1" s="98" t="s">
        <v>68</v>
      </c>
      <c r="V1" s="42"/>
    </row>
    <row r="2" spans="1:22" ht="30" customHeight="1" x14ac:dyDescent="0.15">
      <c r="C2" s="43"/>
      <c r="F2" s="115"/>
      <c r="G2" s="115"/>
      <c r="H2" s="116" t="s">
        <v>51</v>
      </c>
      <c r="I2" s="528" t="str">
        <f>'【記載例】実績27-9'!$B$12</f>
        <v>〇〇病院</v>
      </c>
      <c r="J2" s="529"/>
      <c r="K2" s="529"/>
      <c r="L2" s="529"/>
      <c r="M2" s="529"/>
      <c r="N2" s="529"/>
      <c r="O2" s="529"/>
      <c r="P2" s="529"/>
      <c r="Q2" s="529"/>
      <c r="R2" s="529"/>
      <c r="S2" s="529"/>
      <c r="T2" s="529"/>
      <c r="U2" s="529"/>
      <c r="V2" s="530"/>
    </row>
    <row r="3" spans="1:22" ht="15" customHeight="1" x14ac:dyDescent="0.15">
      <c r="C3" s="43"/>
      <c r="F3" s="117"/>
      <c r="G3" s="117"/>
      <c r="H3" s="118"/>
      <c r="I3" s="119"/>
      <c r="J3" s="119"/>
      <c r="K3" s="119"/>
      <c r="L3" s="119"/>
      <c r="M3" s="119"/>
      <c r="N3" s="119"/>
      <c r="O3" s="119"/>
      <c r="P3" s="119"/>
      <c r="Q3" s="119"/>
      <c r="R3" s="119"/>
      <c r="S3" s="119"/>
      <c r="T3" s="119"/>
      <c r="U3" s="119"/>
      <c r="V3" s="119"/>
    </row>
    <row r="4" spans="1:22" s="44" customFormat="1" ht="30" customHeight="1" x14ac:dyDescent="0.15">
      <c r="B4" s="531" t="s">
        <v>287</v>
      </c>
      <c r="C4" s="531"/>
      <c r="D4" s="531"/>
      <c r="E4" s="531"/>
      <c r="F4" s="531"/>
      <c r="G4" s="531"/>
      <c r="H4" s="531"/>
      <c r="I4" s="531"/>
      <c r="J4" s="531"/>
      <c r="K4" s="531"/>
      <c r="L4" s="531"/>
      <c r="M4" s="531"/>
      <c r="N4" s="531"/>
      <c r="O4" s="531"/>
      <c r="P4" s="531"/>
      <c r="Q4" s="531"/>
      <c r="R4" s="117"/>
      <c r="S4" s="117"/>
      <c r="T4" s="117"/>
      <c r="V4" s="532" t="s">
        <v>160</v>
      </c>
    </row>
    <row r="5" spans="1:22" s="44" customFormat="1" ht="20.100000000000001" customHeight="1" x14ac:dyDescent="0.15">
      <c r="B5" s="120"/>
      <c r="C5" s="121"/>
      <c r="D5" s="120"/>
      <c r="E5" s="120"/>
      <c r="F5" s="120"/>
      <c r="G5" s="120"/>
      <c r="H5" s="122"/>
      <c r="I5" s="122"/>
      <c r="J5" s="122"/>
      <c r="K5" s="122"/>
      <c r="M5" s="184"/>
      <c r="N5" s="184"/>
      <c r="O5" s="184"/>
      <c r="P5" s="184"/>
      <c r="Q5" s="184"/>
      <c r="R5" s="184"/>
      <c r="S5" s="184"/>
      <c r="T5" s="184"/>
      <c r="U5" s="184"/>
      <c r="V5" s="533"/>
    </row>
    <row r="6" spans="1:22" s="45" customFormat="1" ht="20.100000000000001" customHeight="1" x14ac:dyDescent="0.15">
      <c r="A6" s="534" t="s">
        <v>44</v>
      </c>
      <c r="B6" s="535" t="s">
        <v>214</v>
      </c>
      <c r="C6" s="545" t="s">
        <v>207</v>
      </c>
      <c r="D6" s="546"/>
      <c r="E6" s="546"/>
      <c r="F6" s="546"/>
      <c r="G6" s="546"/>
      <c r="H6" s="547"/>
      <c r="I6" s="537" t="s">
        <v>47</v>
      </c>
      <c r="J6" s="538"/>
      <c r="K6" s="538"/>
      <c r="L6" s="538"/>
      <c r="M6" s="538"/>
      <c r="N6" s="538"/>
      <c r="O6" s="538"/>
      <c r="P6" s="538"/>
      <c r="Q6" s="538"/>
      <c r="R6" s="538"/>
      <c r="S6" s="538"/>
      <c r="T6" s="538"/>
      <c r="U6" s="539"/>
      <c r="V6" s="543" t="s">
        <v>161</v>
      </c>
    </row>
    <row r="7" spans="1:22" s="45" customFormat="1" ht="25.5" x14ac:dyDescent="0.15">
      <c r="A7" s="534"/>
      <c r="B7" s="536"/>
      <c r="C7" s="155" t="s">
        <v>208</v>
      </c>
      <c r="D7" s="156" t="s">
        <v>209</v>
      </c>
      <c r="E7" s="157" t="s">
        <v>210</v>
      </c>
      <c r="F7" s="158" t="s">
        <v>211</v>
      </c>
      <c r="G7" s="158" t="s">
        <v>212</v>
      </c>
      <c r="H7" s="156" t="s">
        <v>213</v>
      </c>
      <c r="I7" s="540"/>
      <c r="J7" s="541"/>
      <c r="K7" s="541"/>
      <c r="L7" s="541"/>
      <c r="M7" s="541"/>
      <c r="N7" s="541"/>
      <c r="O7" s="541"/>
      <c r="P7" s="541"/>
      <c r="Q7" s="541"/>
      <c r="R7" s="541"/>
      <c r="S7" s="541"/>
      <c r="T7" s="541"/>
      <c r="U7" s="542"/>
      <c r="V7" s="544"/>
    </row>
    <row r="8" spans="1:22" ht="20.100000000000001" customHeight="1" x14ac:dyDescent="0.15">
      <c r="A8" s="548" t="s">
        <v>215</v>
      </c>
      <c r="B8" s="549" t="s">
        <v>298</v>
      </c>
      <c r="C8" s="551">
        <v>2125000</v>
      </c>
      <c r="D8" s="553">
        <v>520000</v>
      </c>
      <c r="E8" s="553">
        <v>386000</v>
      </c>
      <c r="F8" s="553"/>
      <c r="G8" s="553"/>
      <c r="H8" s="555">
        <f>SUM(C8:G9)</f>
        <v>3031000</v>
      </c>
      <c r="I8" s="185" t="s">
        <v>162</v>
      </c>
      <c r="J8" s="186">
        <v>6</v>
      </c>
      <c r="K8" s="187" t="s">
        <v>45</v>
      </c>
      <c r="L8" s="186">
        <v>4</v>
      </c>
      <c r="M8" s="187" t="s">
        <v>45</v>
      </c>
      <c r="N8" s="186">
        <v>1</v>
      </c>
      <c r="O8" s="188" t="s">
        <v>46</v>
      </c>
      <c r="P8" s="188" t="s">
        <v>162</v>
      </c>
      <c r="Q8" s="186">
        <v>7</v>
      </c>
      <c r="R8" s="187" t="s">
        <v>45</v>
      </c>
      <c r="S8" s="186">
        <v>3</v>
      </c>
      <c r="T8" s="187" t="s">
        <v>45</v>
      </c>
      <c r="U8" s="189">
        <v>31</v>
      </c>
      <c r="V8" s="549" t="s">
        <v>163</v>
      </c>
    </row>
    <row r="9" spans="1:22" ht="20.100000000000001" customHeight="1" x14ac:dyDescent="0.15">
      <c r="A9" s="548"/>
      <c r="B9" s="550"/>
      <c r="C9" s="552"/>
      <c r="D9" s="554"/>
      <c r="E9" s="554"/>
      <c r="F9" s="554"/>
      <c r="G9" s="554"/>
      <c r="H9" s="556"/>
      <c r="I9" s="190" t="s">
        <v>49</v>
      </c>
      <c r="J9" s="191"/>
      <c r="K9" s="192" t="s">
        <v>48</v>
      </c>
      <c r="L9" s="558" t="s">
        <v>27</v>
      </c>
      <c r="M9" s="558"/>
      <c r="N9" s="558"/>
      <c r="O9" s="558"/>
      <c r="P9" s="558"/>
      <c r="Q9" s="558"/>
      <c r="R9" s="558"/>
      <c r="S9" s="558"/>
      <c r="T9" s="192" t="s">
        <v>40</v>
      </c>
      <c r="U9" s="193"/>
      <c r="V9" s="557"/>
    </row>
    <row r="10" spans="1:22" ht="20.100000000000001" customHeight="1" x14ac:dyDescent="0.15">
      <c r="A10" s="548" t="s">
        <v>183</v>
      </c>
      <c r="B10" s="768" t="s">
        <v>298</v>
      </c>
      <c r="C10" s="551">
        <v>2125000</v>
      </c>
      <c r="D10" s="553">
        <v>520000</v>
      </c>
      <c r="E10" s="553">
        <v>386000</v>
      </c>
      <c r="F10" s="553"/>
      <c r="G10" s="553"/>
      <c r="H10" s="555">
        <f>SUM(C10:G11)</f>
        <v>3031000</v>
      </c>
      <c r="I10" s="185" t="s">
        <v>162</v>
      </c>
      <c r="J10" s="186">
        <v>6</v>
      </c>
      <c r="K10" s="187" t="s">
        <v>45</v>
      </c>
      <c r="L10" s="186">
        <v>4</v>
      </c>
      <c r="M10" s="187" t="s">
        <v>45</v>
      </c>
      <c r="N10" s="186">
        <v>1</v>
      </c>
      <c r="O10" s="188" t="s">
        <v>46</v>
      </c>
      <c r="P10" s="188" t="s">
        <v>162</v>
      </c>
      <c r="Q10" s="186">
        <v>7</v>
      </c>
      <c r="R10" s="187" t="s">
        <v>45</v>
      </c>
      <c r="S10" s="186">
        <v>3</v>
      </c>
      <c r="T10" s="187" t="s">
        <v>45</v>
      </c>
      <c r="U10" s="189">
        <v>31</v>
      </c>
      <c r="V10" s="549" t="s">
        <v>163</v>
      </c>
    </row>
    <row r="11" spans="1:22" ht="20.100000000000001" customHeight="1" x14ac:dyDescent="0.15">
      <c r="A11" s="548"/>
      <c r="B11" s="769"/>
      <c r="C11" s="552"/>
      <c r="D11" s="554"/>
      <c r="E11" s="554"/>
      <c r="F11" s="554"/>
      <c r="G11" s="554"/>
      <c r="H11" s="556"/>
      <c r="I11" s="190" t="s">
        <v>49</v>
      </c>
      <c r="J11" s="191"/>
      <c r="K11" s="192" t="s">
        <v>48</v>
      </c>
      <c r="L11" s="558" t="s">
        <v>27</v>
      </c>
      <c r="M11" s="558"/>
      <c r="N11" s="558"/>
      <c r="O11" s="558"/>
      <c r="P11" s="558"/>
      <c r="Q11" s="558"/>
      <c r="R11" s="558"/>
      <c r="S11" s="558"/>
      <c r="T11" s="192" t="s">
        <v>40</v>
      </c>
      <c r="U11" s="193"/>
      <c r="V11" s="557"/>
    </row>
    <row r="12" spans="1:22" ht="20.100000000000001" customHeight="1" x14ac:dyDescent="0.15">
      <c r="A12" s="548" t="s">
        <v>184</v>
      </c>
      <c r="B12" s="768" t="s">
        <v>298</v>
      </c>
      <c r="C12" s="551">
        <v>2125000</v>
      </c>
      <c r="D12" s="553">
        <v>260000</v>
      </c>
      <c r="E12" s="553">
        <v>193000</v>
      </c>
      <c r="F12" s="553"/>
      <c r="G12" s="553"/>
      <c r="H12" s="555">
        <f>SUM(C12:G13)</f>
        <v>2578000</v>
      </c>
      <c r="I12" s="185" t="s">
        <v>162</v>
      </c>
      <c r="J12" s="186">
        <v>6</v>
      </c>
      <c r="K12" s="187" t="s">
        <v>45</v>
      </c>
      <c r="L12" s="186">
        <v>4</v>
      </c>
      <c r="M12" s="187" t="s">
        <v>45</v>
      </c>
      <c r="N12" s="186">
        <v>1</v>
      </c>
      <c r="O12" s="188" t="s">
        <v>46</v>
      </c>
      <c r="P12" s="188" t="s">
        <v>162</v>
      </c>
      <c r="Q12" s="186">
        <v>7</v>
      </c>
      <c r="R12" s="187" t="s">
        <v>45</v>
      </c>
      <c r="S12" s="186">
        <v>3</v>
      </c>
      <c r="T12" s="187" t="s">
        <v>45</v>
      </c>
      <c r="U12" s="189">
        <v>31</v>
      </c>
      <c r="V12" s="549" t="s">
        <v>163</v>
      </c>
    </row>
    <row r="13" spans="1:22" ht="20.100000000000001" customHeight="1" x14ac:dyDescent="0.15">
      <c r="A13" s="548"/>
      <c r="B13" s="769"/>
      <c r="C13" s="552"/>
      <c r="D13" s="554"/>
      <c r="E13" s="554"/>
      <c r="F13" s="554"/>
      <c r="G13" s="554"/>
      <c r="H13" s="556"/>
      <c r="I13" s="190" t="s">
        <v>49</v>
      </c>
      <c r="J13" s="191"/>
      <c r="K13" s="192" t="s">
        <v>48</v>
      </c>
      <c r="L13" s="558" t="s">
        <v>27</v>
      </c>
      <c r="M13" s="558"/>
      <c r="N13" s="558"/>
      <c r="O13" s="558"/>
      <c r="P13" s="558"/>
      <c r="Q13" s="558"/>
      <c r="R13" s="558"/>
      <c r="S13" s="558"/>
      <c r="T13" s="192" t="s">
        <v>40</v>
      </c>
      <c r="U13" s="193"/>
      <c r="V13" s="557"/>
    </row>
    <row r="14" spans="1:22" ht="20.100000000000001" customHeight="1" x14ac:dyDescent="0.15">
      <c r="A14" s="548" t="s">
        <v>185</v>
      </c>
      <c r="B14" s="768" t="s">
        <v>298</v>
      </c>
      <c r="C14" s="551">
        <v>2125000</v>
      </c>
      <c r="D14" s="553">
        <v>260000</v>
      </c>
      <c r="E14" s="553">
        <v>193000</v>
      </c>
      <c r="F14" s="553"/>
      <c r="G14" s="553"/>
      <c r="H14" s="555">
        <f>SUM(C14:G15)</f>
        <v>2578000</v>
      </c>
      <c r="I14" s="185" t="s">
        <v>162</v>
      </c>
      <c r="J14" s="186">
        <v>6</v>
      </c>
      <c r="K14" s="187" t="s">
        <v>45</v>
      </c>
      <c r="L14" s="186">
        <v>4</v>
      </c>
      <c r="M14" s="187" t="s">
        <v>45</v>
      </c>
      <c r="N14" s="186">
        <v>1</v>
      </c>
      <c r="O14" s="188" t="s">
        <v>46</v>
      </c>
      <c r="P14" s="188" t="s">
        <v>162</v>
      </c>
      <c r="Q14" s="186">
        <v>7</v>
      </c>
      <c r="R14" s="187" t="s">
        <v>45</v>
      </c>
      <c r="S14" s="186">
        <v>3</v>
      </c>
      <c r="T14" s="187" t="s">
        <v>45</v>
      </c>
      <c r="U14" s="189">
        <v>31</v>
      </c>
      <c r="V14" s="549" t="s">
        <v>163</v>
      </c>
    </row>
    <row r="15" spans="1:22" ht="20.100000000000001" customHeight="1" x14ac:dyDescent="0.15">
      <c r="A15" s="548"/>
      <c r="B15" s="769"/>
      <c r="C15" s="552"/>
      <c r="D15" s="554"/>
      <c r="E15" s="554"/>
      <c r="F15" s="554"/>
      <c r="G15" s="554"/>
      <c r="H15" s="556"/>
      <c r="I15" s="190" t="s">
        <v>49</v>
      </c>
      <c r="J15" s="191"/>
      <c r="K15" s="192" t="s">
        <v>48</v>
      </c>
      <c r="L15" s="558" t="s">
        <v>234</v>
      </c>
      <c r="M15" s="558"/>
      <c r="N15" s="558"/>
      <c r="O15" s="558"/>
      <c r="P15" s="558"/>
      <c r="Q15" s="558"/>
      <c r="R15" s="558"/>
      <c r="S15" s="558"/>
      <c r="T15" s="192" t="s">
        <v>40</v>
      </c>
      <c r="U15" s="193"/>
      <c r="V15" s="557"/>
    </row>
    <row r="16" spans="1:22" ht="20.100000000000001" customHeight="1" x14ac:dyDescent="0.15">
      <c r="A16" s="548" t="s">
        <v>186</v>
      </c>
      <c r="B16" s="768" t="s">
        <v>298</v>
      </c>
      <c r="C16" s="551">
        <v>1400000</v>
      </c>
      <c r="D16" s="553">
        <v>130000</v>
      </c>
      <c r="E16" s="553">
        <v>110000</v>
      </c>
      <c r="F16" s="553"/>
      <c r="G16" s="553"/>
      <c r="H16" s="555">
        <f>SUM(C16:G17)</f>
        <v>1640000</v>
      </c>
      <c r="I16" s="185" t="s">
        <v>162</v>
      </c>
      <c r="J16" s="186">
        <v>6</v>
      </c>
      <c r="K16" s="187" t="s">
        <v>45</v>
      </c>
      <c r="L16" s="186">
        <v>4</v>
      </c>
      <c r="M16" s="187" t="s">
        <v>45</v>
      </c>
      <c r="N16" s="186">
        <v>1</v>
      </c>
      <c r="O16" s="188" t="s">
        <v>46</v>
      </c>
      <c r="P16" s="188" t="s">
        <v>162</v>
      </c>
      <c r="Q16" s="186">
        <v>7</v>
      </c>
      <c r="R16" s="187" t="s">
        <v>45</v>
      </c>
      <c r="S16" s="186">
        <v>3</v>
      </c>
      <c r="T16" s="187" t="s">
        <v>45</v>
      </c>
      <c r="U16" s="189">
        <v>31</v>
      </c>
      <c r="V16" s="549" t="s">
        <v>164</v>
      </c>
    </row>
    <row r="17" spans="1:71" ht="20.100000000000001" customHeight="1" x14ac:dyDescent="0.15">
      <c r="A17" s="548"/>
      <c r="B17" s="769"/>
      <c r="C17" s="552"/>
      <c r="D17" s="554"/>
      <c r="E17" s="554"/>
      <c r="F17" s="554"/>
      <c r="G17" s="554"/>
      <c r="H17" s="556"/>
      <c r="I17" s="190" t="s">
        <v>49</v>
      </c>
      <c r="J17" s="191"/>
      <c r="K17" s="192" t="s">
        <v>48</v>
      </c>
      <c r="L17" s="558" t="s">
        <v>27</v>
      </c>
      <c r="M17" s="558"/>
      <c r="N17" s="558"/>
      <c r="O17" s="558"/>
      <c r="P17" s="558"/>
      <c r="Q17" s="558"/>
      <c r="R17" s="558"/>
      <c r="S17" s="558"/>
      <c r="T17" s="192" t="s">
        <v>40</v>
      </c>
      <c r="U17" s="193"/>
      <c r="V17" s="557"/>
    </row>
    <row r="18" spans="1:71" ht="20.100000000000001" customHeight="1" x14ac:dyDescent="0.15">
      <c r="A18" s="548" t="s">
        <v>187</v>
      </c>
      <c r="B18" s="768" t="s">
        <v>298</v>
      </c>
      <c r="C18" s="551">
        <v>1600000</v>
      </c>
      <c r="D18" s="553">
        <v>130000</v>
      </c>
      <c r="E18" s="553">
        <v>110000</v>
      </c>
      <c r="F18" s="553"/>
      <c r="G18" s="553"/>
      <c r="H18" s="555">
        <f>SUM(C18:G19)</f>
        <v>1840000</v>
      </c>
      <c r="I18" s="185" t="s">
        <v>162</v>
      </c>
      <c r="J18" s="186">
        <v>6</v>
      </c>
      <c r="K18" s="187" t="s">
        <v>45</v>
      </c>
      <c r="L18" s="186">
        <v>4</v>
      </c>
      <c r="M18" s="187" t="s">
        <v>45</v>
      </c>
      <c r="N18" s="186">
        <v>1</v>
      </c>
      <c r="O18" s="188" t="s">
        <v>46</v>
      </c>
      <c r="P18" s="188" t="s">
        <v>162</v>
      </c>
      <c r="Q18" s="186">
        <v>7</v>
      </c>
      <c r="R18" s="187" t="s">
        <v>45</v>
      </c>
      <c r="S18" s="186">
        <v>3</v>
      </c>
      <c r="T18" s="187" t="s">
        <v>45</v>
      </c>
      <c r="U18" s="189">
        <v>31</v>
      </c>
      <c r="V18" s="549" t="s">
        <v>163</v>
      </c>
    </row>
    <row r="19" spans="1:71" ht="20.100000000000001" customHeight="1" x14ac:dyDescent="0.15">
      <c r="A19" s="548"/>
      <c r="B19" s="769"/>
      <c r="C19" s="552"/>
      <c r="D19" s="554"/>
      <c r="E19" s="554"/>
      <c r="F19" s="554"/>
      <c r="G19" s="554"/>
      <c r="H19" s="556"/>
      <c r="I19" s="190" t="s">
        <v>49</v>
      </c>
      <c r="J19" s="191"/>
      <c r="K19" s="192" t="s">
        <v>48</v>
      </c>
      <c r="L19" s="558" t="s">
        <v>234</v>
      </c>
      <c r="M19" s="558"/>
      <c r="N19" s="558"/>
      <c r="O19" s="558"/>
      <c r="P19" s="558"/>
      <c r="Q19" s="558"/>
      <c r="R19" s="558"/>
      <c r="S19" s="558"/>
      <c r="T19" s="192" t="s">
        <v>40</v>
      </c>
      <c r="U19" s="193"/>
      <c r="V19" s="557"/>
    </row>
    <row r="20" spans="1:71" ht="20.100000000000001" customHeight="1" x14ac:dyDescent="0.15">
      <c r="A20" s="559" t="s">
        <v>188</v>
      </c>
      <c r="B20" s="768" t="s">
        <v>298</v>
      </c>
      <c r="C20" s="551">
        <v>1600000</v>
      </c>
      <c r="D20" s="553">
        <v>150000</v>
      </c>
      <c r="E20" s="553">
        <v>150000</v>
      </c>
      <c r="F20" s="553"/>
      <c r="G20" s="553"/>
      <c r="H20" s="555">
        <f>SUM(C20:G21)</f>
        <v>1900000</v>
      </c>
      <c r="I20" s="185" t="s">
        <v>162</v>
      </c>
      <c r="J20" s="186">
        <v>6</v>
      </c>
      <c r="K20" s="187" t="s">
        <v>45</v>
      </c>
      <c r="L20" s="186">
        <v>4</v>
      </c>
      <c r="M20" s="187" t="s">
        <v>45</v>
      </c>
      <c r="N20" s="186">
        <v>1</v>
      </c>
      <c r="O20" s="188" t="s">
        <v>46</v>
      </c>
      <c r="P20" s="188" t="s">
        <v>162</v>
      </c>
      <c r="Q20" s="186">
        <v>7</v>
      </c>
      <c r="R20" s="187" t="s">
        <v>45</v>
      </c>
      <c r="S20" s="186">
        <v>3</v>
      </c>
      <c r="T20" s="187" t="s">
        <v>45</v>
      </c>
      <c r="U20" s="189">
        <v>31</v>
      </c>
      <c r="V20" s="549" t="s">
        <v>164</v>
      </c>
    </row>
    <row r="21" spans="1:71" ht="20.100000000000001" customHeight="1" x14ac:dyDescent="0.15">
      <c r="A21" s="548"/>
      <c r="B21" s="769"/>
      <c r="C21" s="552"/>
      <c r="D21" s="554"/>
      <c r="E21" s="554"/>
      <c r="F21" s="554"/>
      <c r="G21" s="554"/>
      <c r="H21" s="556"/>
      <c r="I21" s="190" t="s">
        <v>49</v>
      </c>
      <c r="J21" s="191"/>
      <c r="K21" s="192" t="s">
        <v>48</v>
      </c>
      <c r="L21" s="558" t="s">
        <v>29</v>
      </c>
      <c r="M21" s="558"/>
      <c r="N21" s="558"/>
      <c r="O21" s="558"/>
      <c r="P21" s="558"/>
      <c r="Q21" s="558"/>
      <c r="R21" s="558"/>
      <c r="S21" s="558"/>
      <c r="T21" s="192" t="s">
        <v>40</v>
      </c>
      <c r="U21" s="193"/>
      <c r="V21" s="557"/>
    </row>
    <row r="22" spans="1:71" ht="20.100000000000001" customHeight="1" x14ac:dyDescent="0.15">
      <c r="A22" s="548" t="s">
        <v>189</v>
      </c>
      <c r="B22" s="549"/>
      <c r="C22" s="551"/>
      <c r="D22" s="553"/>
      <c r="E22" s="553"/>
      <c r="F22" s="553"/>
      <c r="G22" s="553"/>
      <c r="H22" s="555">
        <f>SUM(C22:G23)</f>
        <v>0</v>
      </c>
      <c r="I22" s="185" t="s">
        <v>162</v>
      </c>
      <c r="J22" s="186" t="s">
        <v>50</v>
      </c>
      <c r="K22" s="187" t="s">
        <v>45</v>
      </c>
      <c r="L22" s="186" t="s">
        <v>50</v>
      </c>
      <c r="M22" s="187" t="s">
        <v>45</v>
      </c>
      <c r="N22" s="186" t="s">
        <v>50</v>
      </c>
      <c r="O22" s="188" t="s">
        <v>46</v>
      </c>
      <c r="P22" s="188" t="s">
        <v>162</v>
      </c>
      <c r="Q22" s="186" t="s">
        <v>50</v>
      </c>
      <c r="R22" s="187" t="s">
        <v>45</v>
      </c>
      <c r="S22" s="186" t="s">
        <v>50</v>
      </c>
      <c r="T22" s="187" t="s">
        <v>45</v>
      </c>
      <c r="U22" s="189" t="s">
        <v>50</v>
      </c>
      <c r="V22" s="549"/>
    </row>
    <row r="23" spans="1:71" ht="20.100000000000001" customHeight="1" x14ac:dyDescent="0.15">
      <c r="A23" s="548"/>
      <c r="B23" s="550"/>
      <c r="C23" s="552"/>
      <c r="D23" s="554"/>
      <c r="E23" s="554"/>
      <c r="F23" s="554"/>
      <c r="G23" s="554"/>
      <c r="H23" s="556"/>
      <c r="I23" s="190" t="s">
        <v>49</v>
      </c>
      <c r="J23" s="191"/>
      <c r="K23" s="192" t="s">
        <v>48</v>
      </c>
      <c r="L23" s="558" t="s">
        <v>50</v>
      </c>
      <c r="M23" s="558"/>
      <c r="N23" s="558"/>
      <c r="O23" s="558"/>
      <c r="P23" s="558"/>
      <c r="Q23" s="558"/>
      <c r="R23" s="558"/>
      <c r="S23" s="558"/>
      <c r="T23" s="192" t="s">
        <v>40</v>
      </c>
      <c r="U23" s="193"/>
      <c r="V23" s="557"/>
    </row>
    <row r="24" spans="1:71" ht="20.100000000000001" customHeight="1" x14ac:dyDescent="0.15">
      <c r="A24" s="548" t="s">
        <v>190</v>
      </c>
      <c r="B24" s="549"/>
      <c r="C24" s="551"/>
      <c r="D24" s="553"/>
      <c r="E24" s="553"/>
      <c r="F24" s="553"/>
      <c r="G24" s="553"/>
      <c r="H24" s="555">
        <f>SUM(C24:G25)</f>
        <v>0</v>
      </c>
      <c r="I24" s="185" t="s">
        <v>162</v>
      </c>
      <c r="J24" s="186" t="s">
        <v>50</v>
      </c>
      <c r="K24" s="187" t="s">
        <v>45</v>
      </c>
      <c r="L24" s="186" t="s">
        <v>50</v>
      </c>
      <c r="M24" s="187" t="s">
        <v>45</v>
      </c>
      <c r="N24" s="186" t="s">
        <v>50</v>
      </c>
      <c r="O24" s="188" t="s">
        <v>46</v>
      </c>
      <c r="P24" s="188" t="s">
        <v>162</v>
      </c>
      <c r="Q24" s="186" t="s">
        <v>50</v>
      </c>
      <c r="R24" s="187" t="s">
        <v>45</v>
      </c>
      <c r="S24" s="186" t="s">
        <v>50</v>
      </c>
      <c r="T24" s="187" t="s">
        <v>45</v>
      </c>
      <c r="U24" s="189" t="s">
        <v>50</v>
      </c>
      <c r="V24" s="549"/>
    </row>
    <row r="25" spans="1:71" ht="20.100000000000001" customHeight="1" x14ac:dyDescent="0.15">
      <c r="A25" s="548"/>
      <c r="B25" s="550"/>
      <c r="C25" s="552"/>
      <c r="D25" s="554"/>
      <c r="E25" s="554"/>
      <c r="F25" s="554"/>
      <c r="G25" s="554"/>
      <c r="H25" s="556"/>
      <c r="I25" s="190" t="s">
        <v>49</v>
      </c>
      <c r="J25" s="191"/>
      <c r="K25" s="192" t="s">
        <v>48</v>
      </c>
      <c r="L25" s="558" t="s">
        <v>50</v>
      </c>
      <c r="M25" s="558"/>
      <c r="N25" s="558"/>
      <c r="O25" s="558"/>
      <c r="P25" s="558"/>
      <c r="Q25" s="558"/>
      <c r="R25" s="558"/>
      <c r="S25" s="558"/>
      <c r="T25" s="192" t="s">
        <v>40</v>
      </c>
      <c r="U25" s="193"/>
      <c r="V25" s="557"/>
    </row>
    <row r="26" spans="1:71" ht="20.100000000000001" customHeight="1" x14ac:dyDescent="0.15">
      <c r="A26" s="559" t="s">
        <v>216</v>
      </c>
      <c r="B26" s="565"/>
      <c r="C26" s="566"/>
      <c r="D26" s="567"/>
      <c r="E26" s="567"/>
      <c r="F26" s="567"/>
      <c r="G26" s="567"/>
      <c r="H26" s="568">
        <f>SUM(C26:G27)</f>
        <v>0</v>
      </c>
      <c r="I26" s="185" t="s">
        <v>162</v>
      </c>
      <c r="J26" s="186" t="s">
        <v>50</v>
      </c>
      <c r="K26" s="187" t="s">
        <v>45</v>
      </c>
      <c r="L26" s="186" t="s">
        <v>50</v>
      </c>
      <c r="M26" s="187" t="s">
        <v>45</v>
      </c>
      <c r="N26" s="186" t="s">
        <v>50</v>
      </c>
      <c r="O26" s="188" t="s">
        <v>46</v>
      </c>
      <c r="P26" s="188" t="s">
        <v>162</v>
      </c>
      <c r="Q26" s="186" t="s">
        <v>50</v>
      </c>
      <c r="R26" s="187" t="s">
        <v>45</v>
      </c>
      <c r="S26" s="186" t="s">
        <v>50</v>
      </c>
      <c r="T26" s="187" t="s">
        <v>45</v>
      </c>
      <c r="U26" s="189" t="s">
        <v>50</v>
      </c>
      <c r="V26" s="549"/>
    </row>
    <row r="27" spans="1:71" ht="20.100000000000001" customHeight="1" x14ac:dyDescent="0.15">
      <c r="A27" s="548"/>
      <c r="B27" s="550"/>
      <c r="C27" s="552"/>
      <c r="D27" s="554"/>
      <c r="E27" s="554"/>
      <c r="F27" s="554"/>
      <c r="G27" s="554"/>
      <c r="H27" s="556"/>
      <c r="I27" s="194" t="s">
        <v>54</v>
      </c>
      <c r="J27" s="191"/>
      <c r="K27" s="192" t="s">
        <v>48</v>
      </c>
      <c r="L27" s="558" t="s">
        <v>50</v>
      </c>
      <c r="M27" s="558"/>
      <c r="N27" s="558"/>
      <c r="O27" s="558"/>
      <c r="P27" s="558"/>
      <c r="Q27" s="558"/>
      <c r="R27" s="558"/>
      <c r="S27" s="558"/>
      <c r="T27" s="192" t="s">
        <v>40</v>
      </c>
      <c r="U27" s="195"/>
      <c r="V27" s="557"/>
    </row>
    <row r="28" spans="1:71" ht="27" customHeight="1" x14ac:dyDescent="0.15">
      <c r="A28" s="123"/>
      <c r="B28" s="159" t="s">
        <v>11</v>
      </c>
      <c r="C28" s="160">
        <f t="shared" ref="C28:H28" si="0">SUM(C8:C27)</f>
        <v>13100000</v>
      </c>
      <c r="D28" s="196">
        <f t="shared" si="0"/>
        <v>1970000</v>
      </c>
      <c r="E28" s="196">
        <f t="shared" si="0"/>
        <v>1528000</v>
      </c>
      <c r="F28" s="196">
        <f t="shared" si="0"/>
        <v>0</v>
      </c>
      <c r="G28" s="196">
        <f t="shared" si="0"/>
        <v>0</v>
      </c>
      <c r="H28" s="196">
        <f t="shared" si="0"/>
        <v>16598000</v>
      </c>
      <c r="I28" s="561"/>
      <c r="J28" s="562"/>
      <c r="K28" s="562"/>
      <c r="L28" s="562"/>
      <c r="M28" s="562"/>
      <c r="N28" s="562"/>
      <c r="O28" s="562"/>
      <c r="P28" s="562"/>
      <c r="Q28" s="562"/>
      <c r="R28" s="562"/>
      <c r="S28" s="562"/>
      <c r="T28" s="562"/>
      <c r="U28" s="563"/>
      <c r="V28" s="123"/>
    </row>
    <row r="29" spans="1:71" ht="20.100000000000001" customHeight="1" x14ac:dyDescent="0.15">
      <c r="A29" s="161" t="s">
        <v>217</v>
      </c>
      <c r="B29" s="569" t="s">
        <v>218</v>
      </c>
      <c r="C29" s="569"/>
      <c r="D29" s="569"/>
      <c r="E29" s="569"/>
      <c r="F29" s="569"/>
      <c r="G29" s="569"/>
      <c r="H29" s="569"/>
      <c r="I29" s="569"/>
      <c r="J29" s="569"/>
      <c r="K29" s="569"/>
      <c r="L29" s="569"/>
      <c r="M29" s="569"/>
      <c r="N29" s="569"/>
      <c r="O29" s="569"/>
      <c r="P29" s="569"/>
      <c r="Q29" s="569"/>
      <c r="R29" s="569"/>
      <c r="S29" s="569"/>
      <c r="T29" s="569"/>
      <c r="U29" s="569"/>
      <c r="V29" s="569"/>
      <c r="Z29" s="40" t="s">
        <v>163</v>
      </c>
      <c r="AA29" s="40" t="s">
        <v>27</v>
      </c>
    </row>
    <row r="30" spans="1:71" ht="20.100000000000001" customHeight="1" x14ac:dyDescent="0.15">
      <c r="A30" s="161"/>
      <c r="B30" s="526" t="s">
        <v>219</v>
      </c>
      <c r="C30" s="526"/>
      <c r="D30" s="526"/>
      <c r="E30" s="526"/>
      <c r="F30" s="526"/>
      <c r="G30" s="526"/>
      <c r="H30" s="526"/>
      <c r="I30" s="526"/>
      <c r="J30" s="526"/>
      <c r="K30" s="526"/>
      <c r="L30" s="526"/>
      <c r="M30" s="526"/>
      <c r="N30" s="526"/>
      <c r="O30" s="526"/>
      <c r="P30" s="526"/>
      <c r="Q30" s="526"/>
      <c r="R30" s="526"/>
      <c r="S30" s="526"/>
      <c r="T30" s="526"/>
      <c r="U30" s="526"/>
      <c r="V30" s="526"/>
      <c r="Z30" s="40" t="s">
        <v>164</v>
      </c>
      <c r="AA30" s="40" t="s">
        <v>234</v>
      </c>
    </row>
    <row r="31" spans="1:71" ht="20.100000000000001" customHeight="1" x14ac:dyDescent="0.15">
      <c r="B31" s="564" t="s">
        <v>235</v>
      </c>
      <c r="C31" s="564"/>
      <c r="D31" s="564"/>
      <c r="E31" s="564"/>
      <c r="F31" s="564"/>
      <c r="G31" s="564"/>
      <c r="H31" s="564"/>
      <c r="I31" s="564"/>
      <c r="J31" s="564"/>
      <c r="K31" s="564"/>
      <c r="L31" s="564"/>
      <c r="M31" s="564"/>
      <c r="N31" s="564"/>
      <c r="O31" s="564"/>
      <c r="P31" s="564"/>
      <c r="Q31" s="564"/>
      <c r="R31" s="564"/>
      <c r="S31" s="564"/>
      <c r="T31" s="564"/>
      <c r="U31" s="564"/>
      <c r="V31" s="564"/>
      <c r="Z31" s="222"/>
      <c r="AA31" s="40" t="s">
        <v>29</v>
      </c>
    </row>
    <row r="32" spans="1:71" ht="20.100000000000001" customHeight="1" x14ac:dyDescent="0.15">
      <c r="B32" s="560" t="s">
        <v>236</v>
      </c>
      <c r="C32" s="560"/>
      <c r="D32" s="560"/>
      <c r="E32" s="560"/>
      <c r="F32" s="560"/>
      <c r="G32" s="560"/>
      <c r="H32" s="560"/>
      <c r="I32" s="560"/>
      <c r="J32" s="560"/>
      <c r="K32" s="560"/>
      <c r="L32" s="560"/>
      <c r="M32" s="560"/>
      <c r="N32" s="560"/>
      <c r="O32" s="560"/>
      <c r="P32" s="560"/>
      <c r="Q32" s="560"/>
      <c r="R32" s="560"/>
      <c r="S32" s="560"/>
      <c r="T32" s="560"/>
      <c r="U32" s="560"/>
      <c r="V32" s="560"/>
      <c r="W32" s="222"/>
      <c r="X32" s="222"/>
      <c r="Y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row>
    <row r="33" spans="1:23" ht="30" customHeight="1" x14ac:dyDescent="0.15">
      <c r="B33" s="527" t="s">
        <v>220</v>
      </c>
      <c r="C33" s="527"/>
      <c r="D33" s="527"/>
      <c r="E33" s="527"/>
      <c r="F33" s="527"/>
      <c r="G33" s="527"/>
      <c r="H33" s="527"/>
      <c r="I33" s="527"/>
      <c r="J33" s="527"/>
      <c r="K33" s="527"/>
      <c r="L33" s="527"/>
      <c r="M33" s="527"/>
      <c r="N33" s="527"/>
      <c r="O33" s="527"/>
      <c r="P33" s="527"/>
      <c r="Q33" s="527"/>
      <c r="R33" s="527"/>
      <c r="S33" s="527"/>
      <c r="T33" s="527"/>
      <c r="U33" s="527"/>
      <c r="V33" s="527"/>
      <c r="W33" s="124"/>
    </row>
    <row r="34" spans="1:23" x14ac:dyDescent="0.15">
      <c r="A34" s="197"/>
      <c r="B34" s="197"/>
      <c r="C34" s="197"/>
      <c r="D34" s="197"/>
      <c r="E34" s="197"/>
      <c r="F34" s="197"/>
      <c r="G34" s="197"/>
      <c r="H34" s="197"/>
      <c r="I34" s="197"/>
      <c r="J34" s="197"/>
      <c r="K34" s="197"/>
      <c r="L34" s="197"/>
      <c r="M34" s="197"/>
      <c r="N34" s="197"/>
      <c r="O34" s="197"/>
      <c r="P34" s="197"/>
      <c r="Q34" s="197"/>
      <c r="R34" s="197"/>
      <c r="S34" s="197"/>
      <c r="T34" s="197"/>
      <c r="U34" s="197"/>
      <c r="V34" s="197"/>
    </row>
    <row r="35" spans="1:23" x14ac:dyDescent="0.15">
      <c r="A35" s="197"/>
      <c r="B35" s="197"/>
      <c r="C35" s="197"/>
      <c r="D35" s="197"/>
      <c r="E35" s="197"/>
      <c r="F35" s="197"/>
      <c r="G35" s="197"/>
      <c r="H35" s="197"/>
      <c r="I35" s="197"/>
      <c r="J35" s="197"/>
      <c r="K35" s="197"/>
      <c r="L35" s="197"/>
      <c r="M35" s="197"/>
      <c r="N35" s="197"/>
      <c r="O35" s="197"/>
      <c r="P35" s="197"/>
      <c r="Q35" s="197"/>
      <c r="R35" s="197"/>
      <c r="S35" s="197"/>
      <c r="T35" s="197"/>
      <c r="U35" s="197"/>
      <c r="V35" s="197"/>
    </row>
    <row r="36" spans="1:23" x14ac:dyDescent="0.15">
      <c r="A36" s="197"/>
      <c r="B36" s="197"/>
      <c r="C36" s="197"/>
      <c r="D36" s="197"/>
      <c r="E36" s="197"/>
      <c r="F36" s="197"/>
      <c r="G36" s="197"/>
      <c r="H36" s="197"/>
      <c r="I36" s="197"/>
      <c r="J36" s="197"/>
      <c r="K36" s="197"/>
      <c r="L36" s="197"/>
      <c r="M36" s="197"/>
      <c r="N36" s="197"/>
      <c r="O36" s="197"/>
      <c r="P36" s="197"/>
      <c r="Q36" s="197"/>
      <c r="R36" s="197"/>
      <c r="S36" s="197"/>
      <c r="T36" s="197"/>
      <c r="U36" s="197"/>
      <c r="V36" s="197"/>
    </row>
    <row r="37" spans="1:23" x14ac:dyDescent="0.15">
      <c r="A37" s="197"/>
      <c r="B37" s="197"/>
      <c r="C37" s="197"/>
      <c r="D37" s="197"/>
      <c r="E37" s="197"/>
      <c r="F37" s="197"/>
      <c r="G37" s="197"/>
      <c r="H37" s="197"/>
      <c r="I37" s="197"/>
      <c r="J37" s="197"/>
      <c r="K37" s="197"/>
      <c r="L37" s="197"/>
      <c r="M37" s="197"/>
      <c r="N37" s="197"/>
      <c r="O37" s="197"/>
      <c r="P37" s="197"/>
      <c r="Q37" s="197"/>
      <c r="R37" s="197"/>
      <c r="S37" s="197"/>
      <c r="T37" s="197"/>
      <c r="U37" s="197"/>
      <c r="V37" s="197"/>
    </row>
    <row r="38" spans="1:23" x14ac:dyDescent="0.15">
      <c r="A38" s="197"/>
      <c r="B38" s="197"/>
      <c r="C38" s="197"/>
      <c r="D38" s="197"/>
      <c r="E38" s="197"/>
      <c r="F38" s="197"/>
      <c r="G38" s="197"/>
      <c r="H38" s="197"/>
      <c r="I38" s="197"/>
      <c r="J38" s="197"/>
      <c r="K38" s="197"/>
      <c r="L38" s="197"/>
      <c r="M38" s="197"/>
      <c r="N38" s="197"/>
      <c r="O38" s="197"/>
      <c r="P38" s="197"/>
      <c r="Q38" s="197"/>
      <c r="R38" s="197"/>
      <c r="S38" s="197"/>
      <c r="T38" s="197"/>
      <c r="U38" s="197"/>
      <c r="V38" s="197"/>
    </row>
    <row r="39" spans="1:23" x14ac:dyDescent="0.15">
      <c r="A39" s="197"/>
      <c r="B39" s="197"/>
      <c r="C39" s="197"/>
      <c r="D39" s="197"/>
      <c r="E39" s="197"/>
      <c r="F39" s="197"/>
      <c r="G39" s="197"/>
      <c r="H39" s="197"/>
      <c r="I39" s="197"/>
      <c r="J39" s="197"/>
      <c r="K39" s="197"/>
      <c r="L39" s="197"/>
      <c r="M39" s="197"/>
      <c r="N39" s="197"/>
      <c r="O39" s="197"/>
      <c r="P39" s="197"/>
      <c r="Q39" s="197"/>
      <c r="R39" s="197"/>
      <c r="S39" s="197"/>
      <c r="T39" s="197"/>
      <c r="U39" s="197"/>
      <c r="V39" s="197"/>
    </row>
    <row r="40" spans="1:23" x14ac:dyDescent="0.15">
      <c r="A40" s="197"/>
      <c r="B40" s="197"/>
      <c r="C40" s="197"/>
      <c r="D40" s="197"/>
      <c r="E40" s="197"/>
      <c r="F40" s="197"/>
      <c r="G40" s="197"/>
      <c r="H40" s="197"/>
      <c r="I40" s="197"/>
      <c r="J40" s="197"/>
      <c r="K40" s="197"/>
      <c r="L40" s="197"/>
      <c r="M40" s="197"/>
      <c r="N40" s="197"/>
      <c r="O40" s="197"/>
      <c r="P40" s="197"/>
      <c r="Q40" s="197"/>
      <c r="R40" s="197"/>
      <c r="S40" s="197"/>
      <c r="T40" s="197"/>
      <c r="U40" s="197"/>
      <c r="V40" s="197"/>
    </row>
    <row r="41" spans="1:23" x14ac:dyDescent="0.15">
      <c r="A41" s="197"/>
      <c r="B41" s="197"/>
      <c r="C41" s="197"/>
      <c r="D41" s="197"/>
      <c r="E41" s="197"/>
      <c r="F41" s="197"/>
      <c r="G41" s="197"/>
      <c r="H41" s="197"/>
      <c r="I41" s="197"/>
      <c r="J41" s="197"/>
      <c r="K41" s="197"/>
      <c r="L41" s="197"/>
      <c r="M41" s="197"/>
      <c r="N41" s="197"/>
      <c r="O41" s="197"/>
      <c r="P41" s="197"/>
      <c r="Q41" s="197"/>
      <c r="R41" s="197"/>
      <c r="S41" s="197"/>
      <c r="T41" s="197"/>
      <c r="U41" s="197"/>
      <c r="V41" s="197"/>
    </row>
    <row r="42" spans="1:23" x14ac:dyDescent="0.15">
      <c r="A42" s="197"/>
      <c r="B42" s="197"/>
      <c r="C42" s="197"/>
      <c r="D42" s="197"/>
      <c r="E42" s="197"/>
      <c r="F42" s="197"/>
      <c r="G42" s="197"/>
      <c r="H42" s="197"/>
      <c r="I42" s="197"/>
      <c r="J42" s="197"/>
      <c r="K42" s="197"/>
      <c r="L42" s="197"/>
      <c r="M42" s="197"/>
      <c r="N42" s="197"/>
      <c r="O42" s="197"/>
      <c r="P42" s="197"/>
      <c r="Q42" s="197"/>
      <c r="R42" s="197"/>
      <c r="S42" s="197"/>
      <c r="T42" s="197"/>
      <c r="U42" s="197"/>
      <c r="V42" s="197"/>
    </row>
    <row r="43" spans="1:23" x14ac:dyDescent="0.15">
      <c r="A43" s="197"/>
      <c r="B43" s="197"/>
      <c r="C43" s="197"/>
      <c r="D43" s="197"/>
      <c r="E43" s="197"/>
      <c r="F43" s="197"/>
      <c r="G43" s="197"/>
      <c r="H43" s="197"/>
      <c r="I43" s="197"/>
      <c r="J43" s="197"/>
      <c r="K43" s="197"/>
      <c r="L43" s="197"/>
      <c r="M43" s="197"/>
      <c r="N43" s="197"/>
      <c r="O43" s="197"/>
      <c r="P43" s="197"/>
      <c r="Q43" s="197"/>
      <c r="R43" s="197"/>
      <c r="S43" s="197"/>
      <c r="T43" s="197"/>
      <c r="U43" s="197"/>
      <c r="V43" s="197"/>
    </row>
    <row r="44" spans="1:23" x14ac:dyDescent="0.15">
      <c r="A44" s="197"/>
      <c r="B44" s="197"/>
      <c r="C44" s="197"/>
      <c r="D44" s="197"/>
      <c r="E44" s="197"/>
      <c r="F44" s="197"/>
      <c r="G44" s="197"/>
      <c r="H44" s="197"/>
      <c r="I44" s="197"/>
      <c r="J44" s="197"/>
      <c r="K44" s="197"/>
      <c r="L44" s="197"/>
      <c r="M44" s="197"/>
      <c r="N44" s="197"/>
      <c r="O44" s="197"/>
      <c r="P44" s="197"/>
      <c r="Q44" s="197"/>
      <c r="R44" s="197"/>
      <c r="S44" s="197"/>
      <c r="T44" s="197"/>
      <c r="U44" s="197"/>
      <c r="V44" s="197"/>
    </row>
    <row r="45" spans="1:23"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row>
    <row r="46" spans="1:23" x14ac:dyDescent="0.15">
      <c r="A46" s="197"/>
      <c r="B46" s="197"/>
      <c r="C46" s="197"/>
      <c r="D46" s="197"/>
      <c r="E46" s="197"/>
      <c r="F46" s="197"/>
      <c r="G46" s="197"/>
      <c r="H46" s="197"/>
      <c r="I46" s="197"/>
      <c r="J46" s="197"/>
      <c r="K46" s="197"/>
      <c r="L46" s="197"/>
      <c r="M46" s="197"/>
      <c r="N46" s="197"/>
      <c r="O46" s="197"/>
      <c r="P46" s="197"/>
      <c r="Q46" s="197"/>
      <c r="R46" s="197"/>
      <c r="S46" s="197"/>
      <c r="T46" s="197"/>
      <c r="U46" s="197"/>
      <c r="V46" s="197"/>
    </row>
    <row r="47" spans="1:23" x14ac:dyDescent="0.15">
      <c r="A47" s="197"/>
      <c r="B47" s="197"/>
      <c r="C47" s="197"/>
      <c r="D47" s="197"/>
      <c r="E47" s="197"/>
      <c r="F47" s="197"/>
      <c r="G47" s="197"/>
      <c r="H47" s="197"/>
      <c r="I47" s="197"/>
      <c r="J47" s="197"/>
      <c r="K47" s="197"/>
      <c r="L47" s="197"/>
      <c r="M47" s="197"/>
      <c r="N47" s="197"/>
      <c r="O47" s="197"/>
      <c r="P47" s="197"/>
      <c r="Q47" s="197"/>
      <c r="R47" s="197"/>
      <c r="S47" s="197"/>
      <c r="T47" s="197"/>
      <c r="U47" s="197"/>
      <c r="V47" s="197"/>
    </row>
    <row r="48" spans="1:23" x14ac:dyDescent="0.15">
      <c r="A48" s="197"/>
      <c r="B48" s="197"/>
      <c r="C48" s="197"/>
      <c r="D48" s="197"/>
      <c r="E48" s="197"/>
      <c r="F48" s="197"/>
      <c r="G48" s="197"/>
      <c r="H48" s="197"/>
      <c r="I48" s="197"/>
      <c r="J48" s="197"/>
      <c r="K48" s="197"/>
      <c r="L48" s="197"/>
      <c r="M48" s="197"/>
      <c r="N48" s="197"/>
      <c r="O48" s="197"/>
      <c r="P48" s="197"/>
      <c r="Q48" s="197"/>
      <c r="R48" s="197"/>
      <c r="S48" s="197"/>
      <c r="T48" s="197"/>
      <c r="U48" s="197"/>
      <c r="V48" s="197"/>
    </row>
  </sheetData>
  <sheetProtection selectLockedCells="1"/>
  <mergeCells count="114">
    <mergeCell ref="B33:V33"/>
    <mergeCell ref="G26:G27"/>
    <mergeCell ref="H26:H27"/>
    <mergeCell ref="V26:V27"/>
    <mergeCell ref="L27:S27"/>
    <mergeCell ref="I28:U28"/>
    <mergeCell ref="B29:V29"/>
    <mergeCell ref="A26:A27"/>
    <mergeCell ref="B26:B27"/>
    <mergeCell ref="C26:C27"/>
    <mergeCell ref="D26:D27"/>
    <mergeCell ref="E26:E27"/>
    <mergeCell ref="F26:F27"/>
    <mergeCell ref="B30:V30"/>
    <mergeCell ref="B31:V31"/>
    <mergeCell ref="B32:V32"/>
    <mergeCell ref="A24:A25"/>
    <mergeCell ref="B24:B25"/>
    <mergeCell ref="C24:C25"/>
    <mergeCell ref="D24:D25"/>
    <mergeCell ref="E24:E25"/>
    <mergeCell ref="F24:F25"/>
    <mergeCell ref="G24:G25"/>
    <mergeCell ref="H24:H25"/>
    <mergeCell ref="V24:V25"/>
    <mergeCell ref="L25:S25"/>
    <mergeCell ref="A22:A23"/>
    <mergeCell ref="B22:B23"/>
    <mergeCell ref="C22:C23"/>
    <mergeCell ref="D22:D23"/>
    <mergeCell ref="E22:E23"/>
    <mergeCell ref="F22:F23"/>
    <mergeCell ref="G22:G23"/>
    <mergeCell ref="H22:H23"/>
    <mergeCell ref="V22:V23"/>
    <mergeCell ref="L23:S23"/>
    <mergeCell ref="A20:A21"/>
    <mergeCell ref="B20:B21"/>
    <mergeCell ref="C20:C21"/>
    <mergeCell ref="D20:D21"/>
    <mergeCell ref="E20:E21"/>
    <mergeCell ref="F20:F21"/>
    <mergeCell ref="G20:G21"/>
    <mergeCell ref="H20:H21"/>
    <mergeCell ref="V20:V21"/>
    <mergeCell ref="L21:S21"/>
    <mergeCell ref="A18:A19"/>
    <mergeCell ref="B18:B19"/>
    <mergeCell ref="C18:C19"/>
    <mergeCell ref="D18:D19"/>
    <mergeCell ref="E18:E19"/>
    <mergeCell ref="F18:F19"/>
    <mergeCell ref="G18:G19"/>
    <mergeCell ref="H18:H19"/>
    <mergeCell ref="V18:V19"/>
    <mergeCell ref="L19:S19"/>
    <mergeCell ref="A16:A17"/>
    <mergeCell ref="B16:B17"/>
    <mergeCell ref="C16:C17"/>
    <mergeCell ref="D16:D17"/>
    <mergeCell ref="E16:E17"/>
    <mergeCell ref="F16:F17"/>
    <mergeCell ref="G16:G17"/>
    <mergeCell ref="H16:H17"/>
    <mergeCell ref="V16:V17"/>
    <mergeCell ref="L17:S17"/>
    <mergeCell ref="A14:A15"/>
    <mergeCell ref="B14:B15"/>
    <mergeCell ref="C14:C15"/>
    <mergeCell ref="D14:D15"/>
    <mergeCell ref="E14:E15"/>
    <mergeCell ref="F14:F15"/>
    <mergeCell ref="G14:G15"/>
    <mergeCell ref="H14:H15"/>
    <mergeCell ref="V14:V15"/>
    <mergeCell ref="L15:S15"/>
    <mergeCell ref="G10:G11"/>
    <mergeCell ref="H10:H11"/>
    <mergeCell ref="V10:V11"/>
    <mergeCell ref="L11:S11"/>
    <mergeCell ref="A12:A13"/>
    <mergeCell ref="B12:B13"/>
    <mergeCell ref="C12:C13"/>
    <mergeCell ref="D12:D13"/>
    <mergeCell ref="E12:E13"/>
    <mergeCell ref="F12:F13"/>
    <mergeCell ref="G12:G13"/>
    <mergeCell ref="H12:H13"/>
    <mergeCell ref="V12:V13"/>
    <mergeCell ref="L13:S13"/>
    <mergeCell ref="A10:A11"/>
    <mergeCell ref="B10:B11"/>
    <mergeCell ref="C10:C11"/>
    <mergeCell ref="D10:D11"/>
    <mergeCell ref="E10:E11"/>
    <mergeCell ref="F10:F11"/>
    <mergeCell ref="A8:A9"/>
    <mergeCell ref="B8:B9"/>
    <mergeCell ref="C8:C9"/>
    <mergeCell ref="D8:D9"/>
    <mergeCell ref="E8:E9"/>
    <mergeCell ref="F8:F9"/>
    <mergeCell ref="I2:V2"/>
    <mergeCell ref="B4:Q4"/>
    <mergeCell ref="V4:V5"/>
    <mergeCell ref="A6:A7"/>
    <mergeCell ref="B6:B7"/>
    <mergeCell ref="C6:H6"/>
    <mergeCell ref="I6:U7"/>
    <mergeCell ref="V6:V7"/>
    <mergeCell ref="G8:G9"/>
    <mergeCell ref="H8:H9"/>
    <mergeCell ref="V8:V9"/>
    <mergeCell ref="L9:S9"/>
  </mergeCells>
  <phoneticPr fontId="3"/>
  <dataValidations count="2">
    <dataValidation type="list" allowBlank="1" showInputMessage="1" showErrorMessage="1" sqref="L9:S9 L11:S11 L13:S13 L15:S15 L17:S17 L19:S19 L21:S21 L23:S23 L25:S25 L27:S27">
      <formula1>$AA$29:$AA$31</formula1>
    </dataValidation>
    <dataValidation type="list" allowBlank="1" showInputMessage="1" showErrorMessage="1" sqref="V8:V27">
      <formula1>$Z$29:$Z$30</formula1>
    </dataValidation>
  </dataValidations>
  <printOptions horizontalCentered="1"/>
  <pageMargins left="0.59055118110236227" right="0.59055118110236227" top="0.78740157480314965" bottom="0.78740157480314965" header="0.31496062992125984" footer="0.31496062992125984"/>
  <pageSetup paperSize="9" scale="75"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8"/>
  <sheetViews>
    <sheetView topLeftCell="A34" zoomScale="85" zoomScaleNormal="85" workbookViewId="0">
      <selection activeCell="AO50" sqref="AO50:AP50"/>
    </sheetView>
  </sheetViews>
  <sheetFormatPr defaultRowHeight="13.5" x14ac:dyDescent="0.15"/>
  <cols>
    <col min="1" max="1" width="7.25" style="47" customWidth="1"/>
    <col min="2" max="32" width="4.625" style="47" customWidth="1"/>
    <col min="33" max="33" width="1.875" style="47" customWidth="1"/>
    <col min="34" max="35" width="2.875" style="47" customWidth="1"/>
    <col min="36" max="36" width="1.625" style="47" customWidth="1"/>
    <col min="37" max="37" width="5" style="47" customWidth="1"/>
    <col min="38" max="38" width="2.25" style="47" customWidth="1"/>
    <col min="39" max="39" width="2" style="47" customWidth="1"/>
    <col min="40" max="40" width="5.75" style="47" customWidth="1"/>
    <col min="41" max="42" width="1.875" style="47" customWidth="1"/>
    <col min="43" max="43" width="5.875" style="47" customWidth="1"/>
    <col min="44" max="44" width="2.5" style="47" bestFit="1" customWidth="1"/>
    <col min="45" max="45" width="5.625" style="47" customWidth="1"/>
    <col min="46" max="46" width="6.875" style="47" customWidth="1"/>
    <col min="47" max="47" width="6.375" style="47" customWidth="1"/>
    <col min="48" max="48" width="7.625" style="47" customWidth="1"/>
    <col min="49" max="49" width="9.125" style="47" customWidth="1"/>
    <col min="50" max="16384" width="9" style="47"/>
  </cols>
  <sheetData>
    <row r="1" spans="1:50" ht="15.95" customHeight="1" x14ac:dyDescent="0.15">
      <c r="A1" s="46" t="s">
        <v>67</v>
      </c>
    </row>
    <row r="2" spans="1:50" ht="9.9499999999999993" customHeight="1" x14ac:dyDescent="0.15">
      <c r="AG2" s="179"/>
      <c r="AH2" s="179"/>
      <c r="AI2" s="179"/>
      <c r="AJ2" s="179"/>
      <c r="AK2" s="179"/>
      <c r="AL2" s="179"/>
      <c r="AM2" s="179"/>
      <c r="AR2" s="179"/>
      <c r="AS2" s="179"/>
      <c r="AT2" s="179"/>
      <c r="AU2" s="179"/>
      <c r="AV2" s="179"/>
      <c r="AW2" s="179"/>
      <c r="AX2" s="179"/>
    </row>
    <row r="3" spans="1:50" ht="20.100000000000001" customHeight="1" x14ac:dyDescent="0.15">
      <c r="A3" s="48" t="s">
        <v>288</v>
      </c>
      <c r="AG3" s="179"/>
      <c r="AH3" s="179"/>
      <c r="AI3" s="179"/>
      <c r="AJ3" s="179"/>
      <c r="AK3" s="179"/>
      <c r="AL3" s="179"/>
      <c r="AM3" s="179"/>
      <c r="AN3" s="570" t="s">
        <v>165</v>
      </c>
      <c r="AO3" s="571"/>
      <c r="AP3" s="571"/>
      <c r="AQ3" s="572"/>
      <c r="AR3" s="573" t="str">
        <f>'【記載例】実績27-9'!$B$12</f>
        <v>〇〇病院</v>
      </c>
      <c r="AS3" s="574"/>
      <c r="AT3" s="574"/>
      <c r="AU3" s="574"/>
      <c r="AV3" s="574"/>
      <c r="AW3" s="575"/>
      <c r="AX3" s="179"/>
    </row>
    <row r="4" spans="1:50" ht="9.9499999999999993" customHeight="1" x14ac:dyDescent="0.15"/>
    <row r="5" spans="1:50" ht="30" customHeight="1" x14ac:dyDescent="0.15">
      <c r="A5" s="576"/>
      <c r="B5" s="578" t="s">
        <v>215</v>
      </c>
      <c r="C5" s="580" t="s">
        <v>183</v>
      </c>
      <c r="D5" s="580" t="s">
        <v>184</v>
      </c>
      <c r="E5" s="580" t="s">
        <v>185</v>
      </c>
      <c r="F5" s="580" t="s">
        <v>186</v>
      </c>
      <c r="G5" s="580" t="s">
        <v>187</v>
      </c>
      <c r="H5" s="580" t="s">
        <v>188</v>
      </c>
      <c r="I5" s="580" t="s">
        <v>189</v>
      </c>
      <c r="J5" s="580" t="s">
        <v>190</v>
      </c>
      <c r="K5" s="580" t="s">
        <v>216</v>
      </c>
      <c r="L5" s="580">
        <v>11</v>
      </c>
      <c r="M5" s="580">
        <v>12</v>
      </c>
      <c r="N5" s="580">
        <v>13</v>
      </c>
      <c r="O5" s="580">
        <v>14</v>
      </c>
      <c r="P5" s="580">
        <v>15</v>
      </c>
      <c r="Q5" s="580">
        <v>16</v>
      </c>
      <c r="R5" s="580">
        <v>17</v>
      </c>
      <c r="S5" s="580">
        <v>18</v>
      </c>
      <c r="T5" s="580">
        <v>19</v>
      </c>
      <c r="U5" s="580">
        <v>20</v>
      </c>
      <c r="V5" s="580">
        <v>21</v>
      </c>
      <c r="W5" s="580">
        <v>22</v>
      </c>
      <c r="X5" s="580">
        <v>23</v>
      </c>
      <c r="Y5" s="580">
        <v>24</v>
      </c>
      <c r="Z5" s="580">
        <v>25</v>
      </c>
      <c r="AA5" s="580">
        <v>26</v>
      </c>
      <c r="AB5" s="580">
        <v>27</v>
      </c>
      <c r="AC5" s="580">
        <v>28</v>
      </c>
      <c r="AD5" s="580">
        <v>29</v>
      </c>
      <c r="AE5" s="580">
        <v>30</v>
      </c>
      <c r="AF5" s="580">
        <v>31</v>
      </c>
      <c r="AG5" s="588" t="s">
        <v>56</v>
      </c>
      <c r="AH5" s="588"/>
      <c r="AI5" s="588"/>
      <c r="AJ5" s="588"/>
      <c r="AK5" s="590" t="s">
        <v>85</v>
      </c>
      <c r="AL5" s="591"/>
      <c r="AM5" s="594" t="s">
        <v>57</v>
      </c>
      <c r="AN5" s="595"/>
      <c r="AO5" s="596"/>
      <c r="AP5" s="590" t="s">
        <v>166</v>
      </c>
      <c r="AQ5" s="591"/>
      <c r="AR5" s="590" t="s">
        <v>167</v>
      </c>
      <c r="AS5" s="591"/>
      <c r="AT5" s="198" t="s">
        <v>2</v>
      </c>
      <c r="AU5" s="198" t="s">
        <v>168</v>
      </c>
      <c r="AV5" s="199" t="s">
        <v>41</v>
      </c>
      <c r="AW5" s="198" t="s">
        <v>3</v>
      </c>
    </row>
    <row r="6" spans="1:50" ht="15.95" customHeight="1" x14ac:dyDescent="0.15">
      <c r="A6" s="576"/>
      <c r="B6" s="578"/>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8"/>
      <c r="AH6" s="588"/>
      <c r="AI6" s="588"/>
      <c r="AJ6" s="588"/>
      <c r="AK6" s="592"/>
      <c r="AL6" s="593"/>
      <c r="AM6" s="597" t="s">
        <v>58</v>
      </c>
      <c r="AN6" s="598"/>
      <c r="AO6" s="599"/>
      <c r="AP6" s="597" t="s">
        <v>59</v>
      </c>
      <c r="AQ6" s="599"/>
      <c r="AR6" s="597" t="s">
        <v>59</v>
      </c>
      <c r="AS6" s="599"/>
      <c r="AT6" s="200" t="s">
        <v>59</v>
      </c>
      <c r="AU6" s="200" t="s">
        <v>59</v>
      </c>
      <c r="AV6" s="200" t="s">
        <v>59</v>
      </c>
      <c r="AW6" s="200" t="s">
        <v>60</v>
      </c>
    </row>
    <row r="7" spans="1:50" ht="15" customHeight="1" thickBot="1" x14ac:dyDescent="0.2">
      <c r="A7" s="577"/>
      <c r="B7" s="579"/>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9"/>
      <c r="AH7" s="589"/>
      <c r="AI7" s="589"/>
      <c r="AJ7" s="589"/>
      <c r="AK7" s="582" t="s">
        <v>86</v>
      </c>
      <c r="AL7" s="583"/>
      <c r="AM7" s="582" t="s">
        <v>87</v>
      </c>
      <c r="AN7" s="584"/>
      <c r="AO7" s="583"/>
      <c r="AP7" s="582" t="s">
        <v>88</v>
      </c>
      <c r="AQ7" s="583"/>
      <c r="AR7" s="582" t="s">
        <v>89</v>
      </c>
      <c r="AS7" s="583"/>
      <c r="AT7" s="49" t="s">
        <v>90</v>
      </c>
      <c r="AU7" s="49" t="s">
        <v>91</v>
      </c>
      <c r="AV7" s="49" t="s">
        <v>53</v>
      </c>
      <c r="AW7" s="49" t="s">
        <v>92</v>
      </c>
    </row>
    <row r="8" spans="1:50" ht="15.95" customHeight="1" thickTop="1" x14ac:dyDescent="0.15">
      <c r="A8" s="587" t="s">
        <v>33</v>
      </c>
      <c r="B8" s="585">
        <v>6</v>
      </c>
      <c r="C8" s="585"/>
      <c r="D8" s="585"/>
      <c r="E8" s="585">
        <v>7</v>
      </c>
      <c r="F8" s="585">
        <v>5</v>
      </c>
      <c r="G8" s="585">
        <v>6</v>
      </c>
      <c r="H8" s="585">
        <v>5</v>
      </c>
      <c r="I8" s="585">
        <v>5</v>
      </c>
      <c r="J8" s="585"/>
      <c r="K8" s="585"/>
      <c r="L8" s="585">
        <v>6</v>
      </c>
      <c r="M8" s="585">
        <v>7</v>
      </c>
      <c r="N8" s="585">
        <v>7</v>
      </c>
      <c r="O8" s="585">
        <v>7</v>
      </c>
      <c r="P8" s="585">
        <v>7</v>
      </c>
      <c r="Q8" s="585"/>
      <c r="R8" s="585"/>
      <c r="S8" s="585">
        <v>5</v>
      </c>
      <c r="T8" s="585">
        <v>7</v>
      </c>
      <c r="U8" s="585">
        <v>7</v>
      </c>
      <c r="V8" s="585">
        <v>7</v>
      </c>
      <c r="W8" s="585">
        <v>6</v>
      </c>
      <c r="X8" s="585"/>
      <c r="Y8" s="585"/>
      <c r="Z8" s="585">
        <v>5</v>
      </c>
      <c r="AA8" s="585">
        <v>7</v>
      </c>
      <c r="AB8" s="585">
        <v>7</v>
      </c>
      <c r="AC8" s="585">
        <v>2</v>
      </c>
      <c r="AD8" s="585">
        <v>2</v>
      </c>
      <c r="AE8" s="585">
        <v>3</v>
      </c>
      <c r="AF8" s="614"/>
      <c r="AG8" s="605">
        <f>SUM(B8:AE9)</f>
        <v>126</v>
      </c>
      <c r="AH8" s="606"/>
      <c r="AI8" s="606"/>
      <c r="AJ8" s="607"/>
      <c r="AK8" s="608">
        <v>21</v>
      </c>
      <c r="AL8" s="609"/>
      <c r="AM8" s="611">
        <f>ROUND(AG8/AK8,1)</f>
        <v>6</v>
      </c>
      <c r="AN8" s="612"/>
      <c r="AO8" s="613"/>
      <c r="AP8" s="608"/>
      <c r="AQ8" s="609"/>
      <c r="AR8" s="608"/>
      <c r="AS8" s="609"/>
      <c r="AT8" s="600"/>
      <c r="AU8" s="600">
        <v>1</v>
      </c>
      <c r="AV8" s="600"/>
      <c r="AW8" s="600">
        <v>7</v>
      </c>
    </row>
    <row r="9" spans="1:50" ht="15.95" customHeight="1" x14ac:dyDescent="0.15">
      <c r="A9" s="576"/>
      <c r="B9" s="586"/>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615"/>
      <c r="AG9" s="217" t="s">
        <v>34</v>
      </c>
      <c r="AH9" s="602">
        <v>90</v>
      </c>
      <c r="AI9" s="602"/>
      <c r="AJ9" s="50" t="s">
        <v>35</v>
      </c>
      <c r="AK9" s="610"/>
      <c r="AL9" s="585"/>
      <c r="AM9" s="99" t="s">
        <v>34</v>
      </c>
      <c r="AN9" s="100">
        <f>ROUND(AH9/AK8,1)</f>
        <v>4.3</v>
      </c>
      <c r="AO9" s="101" t="s">
        <v>35</v>
      </c>
      <c r="AP9" s="610"/>
      <c r="AQ9" s="585"/>
      <c r="AR9" s="610"/>
      <c r="AS9" s="585"/>
      <c r="AT9" s="601"/>
      <c r="AU9" s="601"/>
      <c r="AV9" s="601"/>
      <c r="AW9" s="601"/>
    </row>
    <row r="10" spans="1:50" ht="15.95" customHeight="1" x14ac:dyDescent="0.15">
      <c r="A10" s="576" t="s">
        <v>36</v>
      </c>
      <c r="B10" s="603"/>
      <c r="C10" s="585"/>
      <c r="D10" s="585"/>
      <c r="E10" s="585">
        <v>2</v>
      </c>
      <c r="F10" s="585">
        <v>2</v>
      </c>
      <c r="G10" s="585">
        <v>5</v>
      </c>
      <c r="H10" s="585"/>
      <c r="I10" s="585"/>
      <c r="J10" s="585">
        <v>7</v>
      </c>
      <c r="K10" s="585">
        <v>6</v>
      </c>
      <c r="L10" s="585">
        <v>6</v>
      </c>
      <c r="M10" s="585">
        <v>6</v>
      </c>
      <c r="N10" s="585">
        <v>6</v>
      </c>
      <c r="O10" s="585"/>
      <c r="P10" s="585"/>
      <c r="Q10" s="585">
        <v>7</v>
      </c>
      <c r="R10" s="585">
        <v>5</v>
      </c>
      <c r="S10" s="585">
        <v>6</v>
      </c>
      <c r="T10" s="585">
        <v>6</v>
      </c>
      <c r="U10" s="585">
        <v>7</v>
      </c>
      <c r="V10" s="585"/>
      <c r="W10" s="585"/>
      <c r="X10" s="585">
        <v>7</v>
      </c>
      <c r="Y10" s="585">
        <v>5</v>
      </c>
      <c r="Z10" s="585">
        <v>6</v>
      </c>
      <c r="AA10" s="585">
        <v>6</v>
      </c>
      <c r="AB10" s="585">
        <v>7</v>
      </c>
      <c r="AC10" s="585"/>
      <c r="AD10" s="585"/>
      <c r="AE10" s="585">
        <v>7</v>
      </c>
      <c r="AF10" s="585">
        <v>7</v>
      </c>
      <c r="AG10" s="616">
        <f>SUM(B10:AF11)</f>
        <v>116</v>
      </c>
      <c r="AH10" s="617"/>
      <c r="AI10" s="617"/>
      <c r="AJ10" s="618"/>
      <c r="AK10" s="619">
        <v>20</v>
      </c>
      <c r="AL10" s="620"/>
      <c r="AM10" s="621">
        <f>ROUND(AG10/AK10,1)</f>
        <v>5.8</v>
      </c>
      <c r="AN10" s="622"/>
      <c r="AO10" s="623"/>
      <c r="AP10" s="619"/>
      <c r="AQ10" s="620"/>
      <c r="AR10" s="619"/>
      <c r="AS10" s="620"/>
      <c r="AT10" s="601"/>
      <c r="AU10" s="601">
        <v>2</v>
      </c>
      <c r="AV10" s="601"/>
      <c r="AW10" s="601">
        <v>6</v>
      </c>
    </row>
    <row r="11" spans="1:50" ht="15.95" customHeight="1" x14ac:dyDescent="0.15">
      <c r="A11" s="576"/>
      <c r="B11" s="604"/>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217" t="s">
        <v>34</v>
      </c>
      <c r="AH11" s="602">
        <v>90</v>
      </c>
      <c r="AI11" s="602"/>
      <c r="AJ11" s="50" t="s">
        <v>35</v>
      </c>
      <c r="AK11" s="610"/>
      <c r="AL11" s="585"/>
      <c r="AM11" s="99" t="s">
        <v>12</v>
      </c>
      <c r="AN11" s="100">
        <f>ROUND(AH11/AK10,1)</f>
        <v>4.5</v>
      </c>
      <c r="AO11" s="101" t="s">
        <v>13</v>
      </c>
      <c r="AP11" s="610"/>
      <c r="AQ11" s="585"/>
      <c r="AR11" s="610"/>
      <c r="AS11" s="585"/>
      <c r="AT11" s="601"/>
      <c r="AU11" s="601"/>
      <c r="AV11" s="601"/>
      <c r="AW11" s="601"/>
    </row>
    <row r="12" spans="1:50" ht="15.95" customHeight="1" x14ac:dyDescent="0.15">
      <c r="A12" s="576" t="s">
        <v>14</v>
      </c>
      <c r="B12" s="603">
        <v>6</v>
      </c>
      <c r="C12" s="585">
        <v>6</v>
      </c>
      <c r="D12" s="585">
        <v>6</v>
      </c>
      <c r="E12" s="585"/>
      <c r="F12" s="585"/>
      <c r="G12" s="585">
        <v>7</v>
      </c>
      <c r="H12" s="585">
        <v>5</v>
      </c>
      <c r="I12" s="585">
        <v>6</v>
      </c>
      <c r="J12" s="585">
        <v>6</v>
      </c>
      <c r="K12" s="585">
        <v>6</v>
      </c>
      <c r="L12" s="585"/>
      <c r="M12" s="585"/>
      <c r="N12" s="585">
        <v>7</v>
      </c>
      <c r="O12" s="585">
        <v>5</v>
      </c>
      <c r="P12" s="585">
        <v>6</v>
      </c>
      <c r="Q12" s="585">
        <v>6</v>
      </c>
      <c r="R12" s="585"/>
      <c r="S12" s="585"/>
      <c r="T12" s="585"/>
      <c r="U12" s="585">
        <v>7</v>
      </c>
      <c r="V12" s="585">
        <v>5</v>
      </c>
      <c r="W12" s="585">
        <v>6</v>
      </c>
      <c r="X12" s="585">
        <v>6</v>
      </c>
      <c r="Y12" s="585">
        <v>6</v>
      </c>
      <c r="Z12" s="585"/>
      <c r="AA12" s="585"/>
      <c r="AB12" s="585">
        <v>7</v>
      </c>
      <c r="AC12" s="585">
        <v>5</v>
      </c>
      <c r="AD12" s="585">
        <v>6</v>
      </c>
      <c r="AE12" s="585">
        <v>6</v>
      </c>
      <c r="AF12" s="615"/>
      <c r="AG12" s="616">
        <f>SUM(B12:AE13)</f>
        <v>126</v>
      </c>
      <c r="AH12" s="617"/>
      <c r="AI12" s="617"/>
      <c r="AJ12" s="618"/>
      <c r="AK12" s="619">
        <v>21</v>
      </c>
      <c r="AL12" s="620"/>
      <c r="AM12" s="621">
        <f>ROUND(AG12/AK12,1)</f>
        <v>6</v>
      </c>
      <c r="AN12" s="622"/>
      <c r="AO12" s="623"/>
      <c r="AP12" s="619"/>
      <c r="AQ12" s="620"/>
      <c r="AR12" s="619"/>
      <c r="AS12" s="620"/>
      <c r="AT12" s="601"/>
      <c r="AU12" s="601"/>
      <c r="AV12" s="601"/>
      <c r="AW12" s="601">
        <v>7</v>
      </c>
    </row>
    <row r="13" spans="1:50" ht="15.95" customHeight="1" x14ac:dyDescent="0.15">
      <c r="A13" s="576"/>
      <c r="B13" s="604"/>
      <c r="C13" s="586"/>
      <c r="D13" s="586"/>
      <c r="E13" s="586"/>
      <c r="F13" s="586"/>
      <c r="G13" s="586"/>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615"/>
      <c r="AG13" s="217" t="s">
        <v>34</v>
      </c>
      <c r="AH13" s="602">
        <v>90</v>
      </c>
      <c r="AI13" s="602"/>
      <c r="AJ13" s="50" t="s">
        <v>35</v>
      </c>
      <c r="AK13" s="610"/>
      <c r="AL13" s="585"/>
      <c r="AM13" s="99" t="s">
        <v>12</v>
      </c>
      <c r="AN13" s="100">
        <f>ROUND(AH13/AK12,1)</f>
        <v>4.3</v>
      </c>
      <c r="AO13" s="101" t="s">
        <v>13</v>
      </c>
      <c r="AP13" s="610"/>
      <c r="AQ13" s="585"/>
      <c r="AR13" s="610"/>
      <c r="AS13" s="585"/>
      <c r="AT13" s="601"/>
      <c r="AU13" s="601"/>
      <c r="AV13" s="601"/>
      <c r="AW13" s="601"/>
    </row>
    <row r="14" spans="1:50" ht="15.95" customHeight="1" x14ac:dyDescent="0.15">
      <c r="A14" s="570" t="s">
        <v>15</v>
      </c>
      <c r="B14" s="603">
        <v>5</v>
      </c>
      <c r="C14" s="585"/>
      <c r="D14" s="585"/>
      <c r="E14" s="585">
        <v>7</v>
      </c>
      <c r="F14" s="585">
        <v>5</v>
      </c>
      <c r="G14" s="585">
        <v>6</v>
      </c>
      <c r="H14" s="585">
        <v>6</v>
      </c>
      <c r="I14" s="585">
        <v>6</v>
      </c>
      <c r="J14" s="585"/>
      <c r="K14" s="585"/>
      <c r="L14" s="585">
        <v>7</v>
      </c>
      <c r="M14" s="585">
        <v>5</v>
      </c>
      <c r="N14" s="585">
        <v>6</v>
      </c>
      <c r="O14" s="585">
        <v>6</v>
      </c>
      <c r="P14" s="585">
        <v>6</v>
      </c>
      <c r="Q14" s="585"/>
      <c r="R14" s="585"/>
      <c r="S14" s="585">
        <v>7</v>
      </c>
      <c r="T14" s="585">
        <v>5</v>
      </c>
      <c r="U14" s="585">
        <v>6</v>
      </c>
      <c r="V14" s="585">
        <v>3</v>
      </c>
      <c r="W14" s="585">
        <v>4</v>
      </c>
      <c r="X14" s="585"/>
      <c r="Y14" s="585"/>
      <c r="Z14" s="585">
        <v>7</v>
      </c>
      <c r="AA14" s="585">
        <v>5</v>
      </c>
      <c r="AB14" s="585">
        <v>6</v>
      </c>
      <c r="AC14" s="585">
        <v>6</v>
      </c>
      <c r="AD14" s="585">
        <v>6</v>
      </c>
      <c r="AE14" s="585"/>
      <c r="AF14" s="601"/>
      <c r="AG14" s="616">
        <f>SUM(B14:AF15)</f>
        <v>120</v>
      </c>
      <c r="AH14" s="617"/>
      <c r="AI14" s="617"/>
      <c r="AJ14" s="618"/>
      <c r="AK14" s="619">
        <v>22</v>
      </c>
      <c r="AL14" s="620"/>
      <c r="AM14" s="621">
        <f>ROUND(AG14/AK14,1)</f>
        <v>5.5</v>
      </c>
      <c r="AN14" s="622"/>
      <c r="AO14" s="623"/>
      <c r="AP14" s="619"/>
      <c r="AQ14" s="620"/>
      <c r="AR14" s="619"/>
      <c r="AS14" s="620"/>
      <c r="AT14" s="601"/>
      <c r="AU14" s="601">
        <v>1</v>
      </c>
      <c r="AV14" s="601"/>
      <c r="AW14" s="601">
        <v>7</v>
      </c>
    </row>
    <row r="15" spans="1:50" ht="15.95" customHeight="1" x14ac:dyDescent="0.15">
      <c r="A15" s="570"/>
      <c r="B15" s="604"/>
      <c r="C15" s="586"/>
      <c r="D15" s="586"/>
      <c r="E15" s="586"/>
      <c r="F15" s="586"/>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601"/>
      <c r="AG15" s="217" t="s">
        <v>34</v>
      </c>
      <c r="AH15" s="602">
        <v>90</v>
      </c>
      <c r="AI15" s="602"/>
      <c r="AJ15" s="50" t="s">
        <v>35</v>
      </c>
      <c r="AK15" s="610"/>
      <c r="AL15" s="585"/>
      <c r="AM15" s="99" t="s">
        <v>12</v>
      </c>
      <c r="AN15" s="100">
        <f>ROUND(AH15/AK14,1)</f>
        <v>4.0999999999999996</v>
      </c>
      <c r="AO15" s="101" t="s">
        <v>13</v>
      </c>
      <c r="AP15" s="610"/>
      <c r="AQ15" s="585"/>
      <c r="AR15" s="610"/>
      <c r="AS15" s="585"/>
      <c r="AT15" s="601"/>
      <c r="AU15" s="601"/>
      <c r="AV15" s="601"/>
      <c r="AW15" s="601"/>
    </row>
    <row r="16" spans="1:50" ht="15.95" customHeight="1" x14ac:dyDescent="0.15">
      <c r="A16" s="570" t="s">
        <v>16</v>
      </c>
      <c r="B16" s="603">
        <v>7</v>
      </c>
      <c r="C16" s="585">
        <v>5</v>
      </c>
      <c r="D16" s="585">
        <v>6</v>
      </c>
      <c r="E16" s="585">
        <v>6</v>
      </c>
      <c r="F16" s="585">
        <v>6</v>
      </c>
      <c r="G16" s="585"/>
      <c r="H16" s="585"/>
      <c r="I16" s="585">
        <v>2</v>
      </c>
      <c r="J16" s="585">
        <v>5</v>
      </c>
      <c r="K16" s="585">
        <v>6</v>
      </c>
      <c r="L16" s="585">
        <v>7</v>
      </c>
      <c r="M16" s="585">
        <v>6</v>
      </c>
      <c r="N16" s="585"/>
      <c r="O16" s="585"/>
      <c r="P16" s="585">
        <v>7</v>
      </c>
      <c r="Q16" s="585">
        <v>5</v>
      </c>
      <c r="R16" s="585">
        <v>6</v>
      </c>
      <c r="S16" s="585">
        <v>6</v>
      </c>
      <c r="T16" s="585">
        <v>6</v>
      </c>
      <c r="U16" s="585"/>
      <c r="V16" s="585"/>
      <c r="W16" s="585">
        <v>7</v>
      </c>
      <c r="X16" s="585">
        <v>5</v>
      </c>
      <c r="Y16" s="585">
        <v>6</v>
      </c>
      <c r="Z16" s="585">
        <v>6</v>
      </c>
      <c r="AA16" s="585">
        <v>6</v>
      </c>
      <c r="AB16" s="585"/>
      <c r="AC16" s="585"/>
      <c r="AD16" s="585">
        <v>6</v>
      </c>
      <c r="AE16" s="585">
        <v>6</v>
      </c>
      <c r="AF16" s="601">
        <v>6</v>
      </c>
      <c r="AG16" s="616">
        <f>SUM(B16:AF17)</f>
        <v>134</v>
      </c>
      <c r="AH16" s="617"/>
      <c r="AI16" s="617"/>
      <c r="AJ16" s="618"/>
      <c r="AK16" s="619">
        <v>21</v>
      </c>
      <c r="AL16" s="620"/>
      <c r="AM16" s="621">
        <f>ROUND(AG16/AK16,1)</f>
        <v>6.4</v>
      </c>
      <c r="AN16" s="622"/>
      <c r="AO16" s="623"/>
      <c r="AP16" s="619"/>
      <c r="AQ16" s="620"/>
      <c r="AR16" s="619"/>
      <c r="AS16" s="620"/>
      <c r="AT16" s="601"/>
      <c r="AU16" s="601">
        <v>1</v>
      </c>
      <c r="AV16" s="601"/>
      <c r="AW16" s="601">
        <v>7</v>
      </c>
    </row>
    <row r="17" spans="1:50" ht="15.95" customHeight="1" x14ac:dyDescent="0.15">
      <c r="A17" s="570"/>
      <c r="B17" s="604"/>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601"/>
      <c r="AG17" s="217" t="s">
        <v>34</v>
      </c>
      <c r="AH17" s="602">
        <v>90</v>
      </c>
      <c r="AI17" s="602"/>
      <c r="AJ17" s="50" t="s">
        <v>35</v>
      </c>
      <c r="AK17" s="610"/>
      <c r="AL17" s="585"/>
      <c r="AM17" s="99" t="s">
        <v>12</v>
      </c>
      <c r="AN17" s="100">
        <f>ROUND(AH17/AK16,1)</f>
        <v>4.3</v>
      </c>
      <c r="AO17" s="101" t="s">
        <v>13</v>
      </c>
      <c r="AP17" s="610"/>
      <c r="AQ17" s="585"/>
      <c r="AR17" s="610"/>
      <c r="AS17" s="585"/>
      <c r="AT17" s="601"/>
      <c r="AU17" s="601"/>
      <c r="AV17" s="601"/>
      <c r="AW17" s="601"/>
    </row>
    <row r="18" spans="1:50" ht="15.95" customHeight="1" x14ac:dyDescent="0.15">
      <c r="A18" s="570" t="s">
        <v>17</v>
      </c>
      <c r="B18" s="603">
        <v>5</v>
      </c>
      <c r="C18" s="585">
        <v>6</v>
      </c>
      <c r="D18" s="585"/>
      <c r="E18" s="585"/>
      <c r="F18" s="585">
        <v>7</v>
      </c>
      <c r="G18" s="585">
        <v>5</v>
      </c>
      <c r="H18" s="585">
        <v>6</v>
      </c>
      <c r="I18" s="585">
        <v>6</v>
      </c>
      <c r="J18" s="585">
        <v>6</v>
      </c>
      <c r="K18" s="585"/>
      <c r="L18" s="585"/>
      <c r="M18" s="585">
        <v>7</v>
      </c>
      <c r="N18" s="585">
        <v>5</v>
      </c>
      <c r="O18" s="585">
        <v>6</v>
      </c>
      <c r="P18" s="585">
        <v>6</v>
      </c>
      <c r="Q18" s="585">
        <v>6</v>
      </c>
      <c r="R18" s="585"/>
      <c r="S18" s="585"/>
      <c r="T18" s="585">
        <v>2</v>
      </c>
      <c r="U18" s="585">
        <v>7</v>
      </c>
      <c r="V18" s="585">
        <v>7</v>
      </c>
      <c r="W18" s="585">
        <v>6</v>
      </c>
      <c r="X18" s="585">
        <v>4</v>
      </c>
      <c r="Y18" s="585"/>
      <c r="Z18" s="585"/>
      <c r="AA18" s="585">
        <v>7</v>
      </c>
      <c r="AB18" s="585">
        <v>5</v>
      </c>
      <c r="AC18" s="585">
        <v>6</v>
      </c>
      <c r="AD18" s="585">
        <v>6</v>
      </c>
      <c r="AE18" s="585">
        <v>6</v>
      </c>
      <c r="AF18" s="615"/>
      <c r="AG18" s="616">
        <f>SUM(B18:AE19)</f>
        <v>127</v>
      </c>
      <c r="AH18" s="617"/>
      <c r="AI18" s="617"/>
      <c r="AJ18" s="618"/>
      <c r="AK18" s="619">
        <v>20</v>
      </c>
      <c r="AL18" s="620"/>
      <c r="AM18" s="621">
        <f>ROUND(AG18/AK18,1)</f>
        <v>6.4</v>
      </c>
      <c r="AN18" s="622"/>
      <c r="AO18" s="623"/>
      <c r="AP18" s="619"/>
      <c r="AQ18" s="620"/>
      <c r="AR18" s="619"/>
      <c r="AS18" s="620"/>
      <c r="AT18" s="601"/>
      <c r="AU18" s="601">
        <v>2</v>
      </c>
      <c r="AV18" s="601"/>
      <c r="AW18" s="601">
        <v>7</v>
      </c>
    </row>
    <row r="19" spans="1:50" ht="15.95" customHeight="1" x14ac:dyDescent="0.15">
      <c r="A19" s="570"/>
      <c r="B19" s="604"/>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615"/>
      <c r="AG19" s="217" t="s">
        <v>34</v>
      </c>
      <c r="AH19" s="602">
        <v>90</v>
      </c>
      <c r="AI19" s="602"/>
      <c r="AJ19" s="50" t="s">
        <v>35</v>
      </c>
      <c r="AK19" s="610"/>
      <c r="AL19" s="585"/>
      <c r="AM19" s="99" t="s">
        <v>12</v>
      </c>
      <c r="AN19" s="100">
        <f>ROUND(AH19/AK18,1)</f>
        <v>4.5</v>
      </c>
      <c r="AO19" s="101" t="s">
        <v>13</v>
      </c>
      <c r="AP19" s="610"/>
      <c r="AQ19" s="585"/>
      <c r="AR19" s="610"/>
      <c r="AS19" s="585"/>
      <c r="AT19" s="601"/>
      <c r="AU19" s="601"/>
      <c r="AV19" s="601"/>
      <c r="AW19" s="601"/>
      <c r="AX19" s="624"/>
    </row>
    <row r="20" spans="1:50" ht="15.95" customHeight="1" x14ac:dyDescent="0.15">
      <c r="A20" s="570" t="s">
        <v>94</v>
      </c>
      <c r="B20" s="603"/>
      <c r="C20" s="585"/>
      <c r="D20" s="585">
        <v>7</v>
      </c>
      <c r="E20" s="585">
        <v>5</v>
      </c>
      <c r="F20" s="585">
        <v>6</v>
      </c>
      <c r="G20" s="585">
        <v>6</v>
      </c>
      <c r="H20" s="585">
        <v>7</v>
      </c>
      <c r="I20" s="585"/>
      <c r="J20" s="585"/>
      <c r="K20" s="585">
        <v>7</v>
      </c>
      <c r="L20" s="585">
        <v>5</v>
      </c>
      <c r="M20" s="585">
        <v>6</v>
      </c>
      <c r="N20" s="585">
        <v>7</v>
      </c>
      <c r="O20" s="585">
        <v>7</v>
      </c>
      <c r="P20" s="585"/>
      <c r="Q20" s="585"/>
      <c r="R20" s="585">
        <v>7</v>
      </c>
      <c r="S20" s="585">
        <v>5</v>
      </c>
      <c r="T20" s="585">
        <v>6</v>
      </c>
      <c r="U20" s="585">
        <v>7</v>
      </c>
      <c r="V20" s="585">
        <v>7</v>
      </c>
      <c r="W20" s="585"/>
      <c r="X20" s="585"/>
      <c r="Y20" s="585">
        <v>7</v>
      </c>
      <c r="Z20" s="585">
        <v>5</v>
      </c>
      <c r="AA20" s="585">
        <v>6</v>
      </c>
      <c r="AB20" s="585">
        <v>7</v>
      </c>
      <c r="AC20" s="585">
        <v>7</v>
      </c>
      <c r="AD20" s="585"/>
      <c r="AE20" s="585"/>
      <c r="AF20" s="601">
        <v>5</v>
      </c>
      <c r="AG20" s="616">
        <f>SUM(B20:AF21)</f>
        <v>132</v>
      </c>
      <c r="AH20" s="617"/>
      <c r="AI20" s="617"/>
      <c r="AJ20" s="618"/>
      <c r="AK20" s="619">
        <v>22</v>
      </c>
      <c r="AL20" s="620"/>
      <c r="AM20" s="621">
        <f>ROUND(AG20/AK20,1)</f>
        <v>6</v>
      </c>
      <c r="AN20" s="622"/>
      <c r="AO20" s="623"/>
      <c r="AP20" s="619"/>
      <c r="AQ20" s="620"/>
      <c r="AR20" s="619"/>
      <c r="AS20" s="620"/>
      <c r="AT20" s="626"/>
      <c r="AU20" s="601">
        <v>1</v>
      </c>
      <c r="AV20" s="601"/>
      <c r="AW20" s="601">
        <v>6</v>
      </c>
      <c r="AX20" s="625"/>
    </row>
    <row r="21" spans="1:50" ht="15.95" customHeight="1" x14ac:dyDescent="0.15">
      <c r="A21" s="570"/>
      <c r="B21" s="604"/>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601"/>
      <c r="AG21" s="217" t="s">
        <v>34</v>
      </c>
      <c r="AH21" s="602">
        <v>90</v>
      </c>
      <c r="AI21" s="602"/>
      <c r="AJ21" s="50" t="s">
        <v>35</v>
      </c>
      <c r="AK21" s="610"/>
      <c r="AL21" s="585"/>
      <c r="AM21" s="99" t="s">
        <v>12</v>
      </c>
      <c r="AN21" s="100">
        <f>ROUND(AH21/AK20,1)</f>
        <v>4.0999999999999996</v>
      </c>
      <c r="AO21" s="101" t="s">
        <v>13</v>
      </c>
      <c r="AP21" s="610"/>
      <c r="AQ21" s="585"/>
      <c r="AR21" s="610"/>
      <c r="AS21" s="585"/>
      <c r="AT21" s="600"/>
      <c r="AU21" s="601"/>
      <c r="AV21" s="601"/>
      <c r="AW21" s="601"/>
    </row>
    <row r="22" spans="1:50" ht="15.95" customHeight="1" x14ac:dyDescent="0.15">
      <c r="A22" s="570" t="s">
        <v>95</v>
      </c>
      <c r="B22" s="603">
        <v>5</v>
      </c>
      <c r="C22" s="585">
        <v>2</v>
      </c>
      <c r="D22" s="585">
        <v>7</v>
      </c>
      <c r="E22" s="585">
        <v>6</v>
      </c>
      <c r="F22" s="585"/>
      <c r="G22" s="585"/>
      <c r="H22" s="585">
        <v>7</v>
      </c>
      <c r="I22" s="585">
        <v>5</v>
      </c>
      <c r="J22" s="585">
        <v>6</v>
      </c>
      <c r="K22" s="585">
        <v>7</v>
      </c>
      <c r="L22" s="585">
        <v>6</v>
      </c>
      <c r="M22" s="585"/>
      <c r="N22" s="585"/>
      <c r="O22" s="585">
        <v>7</v>
      </c>
      <c r="P22" s="585">
        <v>5</v>
      </c>
      <c r="Q22" s="585">
        <v>6</v>
      </c>
      <c r="R22" s="585">
        <v>7</v>
      </c>
      <c r="S22" s="585">
        <v>6</v>
      </c>
      <c r="T22" s="585"/>
      <c r="U22" s="585"/>
      <c r="V22" s="585">
        <v>7</v>
      </c>
      <c r="W22" s="585">
        <v>5</v>
      </c>
      <c r="X22" s="585">
        <v>6</v>
      </c>
      <c r="Y22" s="585">
        <v>7</v>
      </c>
      <c r="Z22" s="585">
        <v>6</v>
      </c>
      <c r="AA22" s="585"/>
      <c r="AB22" s="585"/>
      <c r="AC22" s="585">
        <v>7</v>
      </c>
      <c r="AD22" s="585">
        <v>5</v>
      </c>
      <c r="AE22" s="585">
        <v>5</v>
      </c>
      <c r="AF22" s="615"/>
      <c r="AG22" s="616">
        <f>SUM(B22:AE23)</f>
        <v>130</v>
      </c>
      <c r="AH22" s="617"/>
      <c r="AI22" s="617"/>
      <c r="AJ22" s="618"/>
      <c r="AK22" s="619">
        <v>21</v>
      </c>
      <c r="AL22" s="620"/>
      <c r="AM22" s="621">
        <f>ROUND(AG22/AK22,1)</f>
        <v>6.2</v>
      </c>
      <c r="AN22" s="622"/>
      <c r="AO22" s="623"/>
      <c r="AP22" s="619"/>
      <c r="AQ22" s="620"/>
      <c r="AR22" s="619"/>
      <c r="AS22" s="620"/>
      <c r="AT22" s="601"/>
      <c r="AU22" s="601">
        <v>2</v>
      </c>
      <c r="AV22" s="601"/>
      <c r="AW22" s="601">
        <v>6</v>
      </c>
    </row>
    <row r="23" spans="1:50" ht="15.95" customHeight="1" x14ac:dyDescent="0.15">
      <c r="A23" s="570"/>
      <c r="B23" s="604"/>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615"/>
      <c r="AG23" s="217" t="s">
        <v>34</v>
      </c>
      <c r="AH23" s="602">
        <v>90</v>
      </c>
      <c r="AI23" s="602"/>
      <c r="AJ23" s="50" t="s">
        <v>35</v>
      </c>
      <c r="AK23" s="610"/>
      <c r="AL23" s="585"/>
      <c r="AM23" s="99" t="s">
        <v>12</v>
      </c>
      <c r="AN23" s="100">
        <f>ROUND(AH23/AK22,1)</f>
        <v>4.3</v>
      </c>
      <c r="AO23" s="101" t="s">
        <v>13</v>
      </c>
      <c r="AP23" s="610"/>
      <c r="AQ23" s="585"/>
      <c r="AR23" s="610"/>
      <c r="AS23" s="585"/>
      <c r="AT23" s="601"/>
      <c r="AU23" s="601"/>
      <c r="AV23" s="601"/>
      <c r="AW23" s="601"/>
    </row>
    <row r="24" spans="1:50" ht="15.95" customHeight="1" x14ac:dyDescent="0.15">
      <c r="A24" s="576" t="s">
        <v>96</v>
      </c>
      <c r="B24" s="603">
        <v>7</v>
      </c>
      <c r="C24" s="626">
        <v>6</v>
      </c>
      <c r="D24" s="626"/>
      <c r="E24" s="626"/>
      <c r="F24" s="626">
        <v>7</v>
      </c>
      <c r="G24" s="626">
        <v>5</v>
      </c>
      <c r="H24" s="626">
        <v>6</v>
      </c>
      <c r="I24" s="626">
        <v>6</v>
      </c>
      <c r="J24" s="626">
        <v>6</v>
      </c>
      <c r="K24" s="626"/>
      <c r="L24" s="626"/>
      <c r="M24" s="626">
        <v>7</v>
      </c>
      <c r="N24" s="626">
        <v>5</v>
      </c>
      <c r="O24" s="626">
        <v>6</v>
      </c>
      <c r="P24" s="626">
        <v>6</v>
      </c>
      <c r="Q24" s="626">
        <v>6</v>
      </c>
      <c r="R24" s="626"/>
      <c r="S24" s="626"/>
      <c r="T24" s="626">
        <v>7</v>
      </c>
      <c r="U24" s="626">
        <v>5</v>
      </c>
      <c r="V24" s="626">
        <v>6</v>
      </c>
      <c r="W24" s="626">
        <v>6</v>
      </c>
      <c r="X24" s="626">
        <v>6</v>
      </c>
      <c r="Y24" s="626"/>
      <c r="Z24" s="626">
        <v>5</v>
      </c>
      <c r="AA24" s="626">
        <v>7</v>
      </c>
      <c r="AB24" s="626">
        <v>5</v>
      </c>
      <c r="AC24" s="626">
        <v>6</v>
      </c>
      <c r="AD24" s="626"/>
      <c r="AE24" s="626"/>
      <c r="AF24" s="626"/>
      <c r="AG24" s="616">
        <f>SUM(B24:AF25)</f>
        <v>126</v>
      </c>
      <c r="AH24" s="617"/>
      <c r="AI24" s="617"/>
      <c r="AJ24" s="618"/>
      <c r="AK24" s="619">
        <v>21</v>
      </c>
      <c r="AL24" s="620"/>
      <c r="AM24" s="621">
        <f>ROUND(AG24/AK24,1)</f>
        <v>6</v>
      </c>
      <c r="AN24" s="622"/>
      <c r="AO24" s="623"/>
      <c r="AP24" s="619"/>
      <c r="AQ24" s="620"/>
      <c r="AR24" s="619"/>
      <c r="AS24" s="620"/>
      <c r="AT24" s="601"/>
      <c r="AU24" s="601">
        <v>1</v>
      </c>
      <c r="AV24" s="601"/>
      <c r="AW24" s="601">
        <v>7</v>
      </c>
    </row>
    <row r="25" spans="1:50" ht="15.95" customHeight="1" x14ac:dyDescent="0.15">
      <c r="A25" s="576"/>
      <c r="B25" s="604"/>
      <c r="C25" s="600"/>
      <c r="D25" s="600"/>
      <c r="E25" s="600"/>
      <c r="F25" s="600"/>
      <c r="G25" s="600"/>
      <c r="H25" s="600"/>
      <c r="I25" s="600"/>
      <c r="J25" s="600"/>
      <c r="K25" s="600"/>
      <c r="L25" s="600"/>
      <c r="M25" s="600"/>
      <c r="N25" s="600"/>
      <c r="O25" s="600"/>
      <c r="P25" s="600"/>
      <c r="Q25" s="600"/>
      <c r="R25" s="600"/>
      <c r="S25" s="600"/>
      <c r="T25" s="600"/>
      <c r="U25" s="600"/>
      <c r="V25" s="600"/>
      <c r="W25" s="600"/>
      <c r="X25" s="600"/>
      <c r="Y25" s="600"/>
      <c r="Z25" s="600"/>
      <c r="AA25" s="600"/>
      <c r="AB25" s="600"/>
      <c r="AC25" s="600"/>
      <c r="AD25" s="600"/>
      <c r="AE25" s="600"/>
      <c r="AF25" s="600"/>
      <c r="AG25" s="217" t="s">
        <v>34</v>
      </c>
      <c r="AH25" s="602">
        <v>90</v>
      </c>
      <c r="AI25" s="602"/>
      <c r="AJ25" s="50" t="s">
        <v>35</v>
      </c>
      <c r="AK25" s="610"/>
      <c r="AL25" s="585"/>
      <c r="AM25" s="99" t="s">
        <v>12</v>
      </c>
      <c r="AN25" s="100">
        <f>ROUND(AH25/AK24,1)</f>
        <v>4.3</v>
      </c>
      <c r="AO25" s="101" t="s">
        <v>13</v>
      </c>
      <c r="AP25" s="610"/>
      <c r="AQ25" s="585"/>
      <c r="AR25" s="610"/>
      <c r="AS25" s="585"/>
      <c r="AT25" s="601"/>
      <c r="AU25" s="601"/>
      <c r="AV25" s="601"/>
      <c r="AW25" s="601"/>
    </row>
    <row r="26" spans="1:50" ht="15.95" customHeight="1" x14ac:dyDescent="0.15">
      <c r="A26" s="570" t="s">
        <v>21</v>
      </c>
      <c r="B26" s="603"/>
      <c r="C26" s="626"/>
      <c r="D26" s="626"/>
      <c r="E26" s="626">
        <v>5</v>
      </c>
      <c r="F26" s="626">
        <v>6</v>
      </c>
      <c r="G26" s="626">
        <v>6</v>
      </c>
      <c r="H26" s="626"/>
      <c r="I26" s="626"/>
      <c r="J26" s="626"/>
      <c r="K26" s="626">
        <v>6</v>
      </c>
      <c r="L26" s="626">
        <v>7</v>
      </c>
      <c r="M26" s="626">
        <v>5</v>
      </c>
      <c r="N26" s="626">
        <v>6</v>
      </c>
      <c r="O26" s="626"/>
      <c r="P26" s="626"/>
      <c r="Q26" s="626">
        <v>7</v>
      </c>
      <c r="R26" s="626">
        <v>5</v>
      </c>
      <c r="S26" s="626">
        <v>6</v>
      </c>
      <c r="T26" s="626">
        <v>6</v>
      </c>
      <c r="U26" s="626">
        <v>6</v>
      </c>
      <c r="V26" s="626"/>
      <c r="W26" s="626"/>
      <c r="X26" s="626">
        <v>7</v>
      </c>
      <c r="Y26" s="626">
        <v>5</v>
      </c>
      <c r="Z26" s="626">
        <v>6</v>
      </c>
      <c r="AA26" s="626">
        <v>6</v>
      </c>
      <c r="AB26" s="626">
        <v>5</v>
      </c>
      <c r="AC26" s="626"/>
      <c r="AD26" s="626"/>
      <c r="AE26" s="626">
        <v>6</v>
      </c>
      <c r="AF26" s="626">
        <v>6</v>
      </c>
      <c r="AG26" s="616">
        <f>SUM(B26:AF27)</f>
        <v>112</v>
      </c>
      <c r="AH26" s="617"/>
      <c r="AI26" s="617"/>
      <c r="AJ26" s="618"/>
      <c r="AK26" s="619">
        <v>21</v>
      </c>
      <c r="AL26" s="620"/>
      <c r="AM26" s="621">
        <f>ROUND(AG26/AK26,1)</f>
        <v>5.3</v>
      </c>
      <c r="AN26" s="622"/>
      <c r="AO26" s="623"/>
      <c r="AP26" s="619"/>
      <c r="AQ26" s="620"/>
      <c r="AR26" s="619"/>
      <c r="AS26" s="620"/>
      <c r="AT26" s="601"/>
      <c r="AU26" s="601"/>
      <c r="AV26" s="601"/>
      <c r="AW26" s="601">
        <v>7</v>
      </c>
    </row>
    <row r="27" spans="1:50" ht="15.95" customHeight="1" x14ac:dyDescent="0.15">
      <c r="A27" s="570"/>
      <c r="B27" s="604"/>
      <c r="C27" s="600"/>
      <c r="D27" s="600"/>
      <c r="E27" s="600"/>
      <c r="F27" s="600"/>
      <c r="G27" s="600"/>
      <c r="H27" s="600"/>
      <c r="I27" s="600"/>
      <c r="J27" s="600"/>
      <c r="K27" s="600"/>
      <c r="L27" s="600"/>
      <c r="M27" s="600"/>
      <c r="N27" s="600"/>
      <c r="O27" s="600"/>
      <c r="P27" s="600"/>
      <c r="Q27" s="600"/>
      <c r="R27" s="600"/>
      <c r="S27" s="600"/>
      <c r="T27" s="600"/>
      <c r="U27" s="600"/>
      <c r="V27" s="600"/>
      <c r="W27" s="600"/>
      <c r="X27" s="600"/>
      <c r="Y27" s="600"/>
      <c r="Z27" s="600"/>
      <c r="AA27" s="600"/>
      <c r="AB27" s="600"/>
      <c r="AC27" s="600"/>
      <c r="AD27" s="600"/>
      <c r="AE27" s="600"/>
      <c r="AF27" s="600"/>
      <c r="AG27" s="217" t="s">
        <v>34</v>
      </c>
      <c r="AH27" s="602">
        <v>90</v>
      </c>
      <c r="AI27" s="602"/>
      <c r="AJ27" s="50" t="s">
        <v>35</v>
      </c>
      <c r="AK27" s="610"/>
      <c r="AL27" s="585"/>
      <c r="AM27" s="99" t="s">
        <v>12</v>
      </c>
      <c r="AN27" s="100">
        <f>ROUND(AH27/AK26,1)</f>
        <v>4.3</v>
      </c>
      <c r="AO27" s="101" t="s">
        <v>13</v>
      </c>
      <c r="AP27" s="610"/>
      <c r="AQ27" s="585"/>
      <c r="AR27" s="610"/>
      <c r="AS27" s="585"/>
      <c r="AT27" s="601"/>
      <c r="AU27" s="601"/>
      <c r="AV27" s="601"/>
      <c r="AW27" s="601"/>
    </row>
    <row r="28" spans="1:50" ht="15.95" customHeight="1" x14ac:dyDescent="0.15">
      <c r="A28" s="576" t="s">
        <v>22</v>
      </c>
      <c r="B28" s="603">
        <v>4</v>
      </c>
      <c r="C28" s="626">
        <v>6</v>
      </c>
      <c r="D28" s="626">
        <v>7</v>
      </c>
      <c r="E28" s="626"/>
      <c r="F28" s="626"/>
      <c r="G28" s="626">
        <v>5</v>
      </c>
      <c r="H28" s="626">
        <v>6</v>
      </c>
      <c r="I28" s="626">
        <v>7</v>
      </c>
      <c r="J28" s="626">
        <v>6</v>
      </c>
      <c r="K28" s="626">
        <v>7</v>
      </c>
      <c r="L28" s="626"/>
      <c r="M28" s="626"/>
      <c r="N28" s="626">
        <v>7</v>
      </c>
      <c r="O28" s="626">
        <v>6</v>
      </c>
      <c r="P28" s="626">
        <v>7</v>
      </c>
      <c r="Q28" s="626">
        <v>5</v>
      </c>
      <c r="R28" s="626">
        <v>7</v>
      </c>
      <c r="S28" s="626"/>
      <c r="T28" s="626"/>
      <c r="U28" s="626">
        <v>6</v>
      </c>
      <c r="V28" s="626">
        <v>6</v>
      </c>
      <c r="W28" s="626">
        <v>7</v>
      </c>
      <c r="X28" s="626">
        <v>5</v>
      </c>
      <c r="Y28" s="626">
        <v>5</v>
      </c>
      <c r="Z28" s="626"/>
      <c r="AA28" s="626"/>
      <c r="AB28" s="626">
        <v>6</v>
      </c>
      <c r="AC28" s="626">
        <v>6</v>
      </c>
      <c r="AD28" s="771"/>
      <c r="AE28" s="770"/>
      <c r="AF28" s="770"/>
      <c r="AG28" s="616">
        <f>SUM(B28:AC29)</f>
        <v>121</v>
      </c>
      <c r="AH28" s="617"/>
      <c r="AI28" s="617"/>
      <c r="AJ28" s="618"/>
      <c r="AK28" s="619">
        <v>19</v>
      </c>
      <c r="AL28" s="620"/>
      <c r="AM28" s="621">
        <f>ROUND(AG28/AK28,1)</f>
        <v>6.4</v>
      </c>
      <c r="AN28" s="622"/>
      <c r="AO28" s="623"/>
      <c r="AP28" s="619"/>
      <c r="AQ28" s="620"/>
      <c r="AR28" s="619"/>
      <c r="AS28" s="620"/>
      <c r="AT28" s="601"/>
      <c r="AU28" s="601">
        <v>1</v>
      </c>
      <c r="AV28" s="601"/>
      <c r="AW28" s="601">
        <v>6</v>
      </c>
    </row>
    <row r="29" spans="1:50" ht="15.95" customHeight="1" x14ac:dyDescent="0.15">
      <c r="A29" s="576"/>
      <c r="B29" s="604"/>
      <c r="C29" s="600"/>
      <c r="D29" s="600"/>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772"/>
      <c r="AE29" s="614"/>
      <c r="AF29" s="614"/>
      <c r="AG29" s="217"/>
      <c r="AH29" s="602">
        <v>90</v>
      </c>
      <c r="AI29" s="602"/>
      <c r="AJ29" s="50" t="s">
        <v>35</v>
      </c>
      <c r="AK29" s="610"/>
      <c r="AL29" s="585"/>
      <c r="AM29" s="99" t="s">
        <v>12</v>
      </c>
      <c r="AN29" s="100">
        <f>ROUND(AH29/AK28,1)</f>
        <v>4.7</v>
      </c>
      <c r="AO29" s="101" t="s">
        <v>13</v>
      </c>
      <c r="AP29" s="610"/>
      <c r="AQ29" s="585"/>
      <c r="AR29" s="610"/>
      <c r="AS29" s="585"/>
      <c r="AT29" s="601"/>
      <c r="AU29" s="601"/>
      <c r="AV29" s="601"/>
      <c r="AW29" s="601"/>
    </row>
    <row r="30" spans="1:50" ht="15.95" customHeight="1" x14ac:dyDescent="0.15">
      <c r="A30" s="576" t="s">
        <v>23</v>
      </c>
      <c r="B30" s="603">
        <v>5</v>
      </c>
      <c r="C30" s="626">
        <v>7</v>
      </c>
      <c r="D30" s="626">
        <v>5</v>
      </c>
      <c r="E30" s="626"/>
      <c r="F30" s="626"/>
      <c r="G30" s="626">
        <v>6</v>
      </c>
      <c r="H30" s="626"/>
      <c r="I30" s="626"/>
      <c r="J30" s="626">
        <v>7</v>
      </c>
      <c r="K30" s="626">
        <v>5</v>
      </c>
      <c r="L30" s="626"/>
      <c r="M30" s="626"/>
      <c r="N30" s="626">
        <v>6</v>
      </c>
      <c r="O30" s="626">
        <v>7</v>
      </c>
      <c r="P30" s="626">
        <v>6</v>
      </c>
      <c r="Q30" s="626">
        <v>7</v>
      </c>
      <c r="R30" s="626">
        <v>5</v>
      </c>
      <c r="S30" s="626"/>
      <c r="T30" s="626">
        <v>6</v>
      </c>
      <c r="U30" s="626">
        <v>4</v>
      </c>
      <c r="V30" s="626">
        <v>4</v>
      </c>
      <c r="W30" s="626">
        <v>5</v>
      </c>
      <c r="X30" s="626">
        <v>7</v>
      </c>
      <c r="Y30" s="626">
        <v>5</v>
      </c>
      <c r="Z30" s="626">
        <v>6</v>
      </c>
      <c r="AA30" s="626"/>
      <c r="AB30" s="626">
        <v>6</v>
      </c>
      <c r="AC30" s="626"/>
      <c r="AD30" s="626"/>
      <c r="AE30" s="626">
        <v>7</v>
      </c>
      <c r="AF30" s="626">
        <v>5</v>
      </c>
      <c r="AG30" s="616">
        <f>SUM(B30:AF31)</f>
        <v>121</v>
      </c>
      <c r="AH30" s="617"/>
      <c r="AI30" s="617"/>
      <c r="AJ30" s="618"/>
      <c r="AK30" s="619">
        <v>21</v>
      </c>
      <c r="AL30" s="620"/>
      <c r="AM30" s="621">
        <f>ROUND(AG30/AK30,1)</f>
        <v>5.8</v>
      </c>
      <c r="AN30" s="622"/>
      <c r="AO30" s="623"/>
      <c r="AP30" s="619"/>
      <c r="AQ30" s="620"/>
      <c r="AR30" s="619"/>
      <c r="AS30" s="620"/>
      <c r="AT30" s="601"/>
      <c r="AU30" s="601">
        <v>2</v>
      </c>
      <c r="AV30" s="601"/>
      <c r="AW30" s="601">
        <v>7</v>
      </c>
    </row>
    <row r="31" spans="1:50" ht="15.95" customHeight="1" thickBot="1" x14ac:dyDescent="0.2">
      <c r="A31" s="577"/>
      <c r="B31" s="627"/>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224" t="s">
        <v>34</v>
      </c>
      <c r="AH31" s="630">
        <v>90</v>
      </c>
      <c r="AI31" s="630"/>
      <c r="AJ31" s="51" t="s">
        <v>35</v>
      </c>
      <c r="AK31" s="631"/>
      <c r="AL31" s="632"/>
      <c r="AM31" s="102" t="s">
        <v>12</v>
      </c>
      <c r="AN31" s="103">
        <f>ROUND(AH31/AK30,1)</f>
        <v>4.3</v>
      </c>
      <c r="AO31" s="104" t="s">
        <v>13</v>
      </c>
      <c r="AP31" s="631"/>
      <c r="AQ31" s="632"/>
      <c r="AR31" s="631"/>
      <c r="AS31" s="632"/>
      <c r="AT31" s="629"/>
      <c r="AU31" s="629"/>
      <c r="AV31" s="629"/>
      <c r="AW31" s="629"/>
    </row>
    <row r="32" spans="1:50" ht="15.95" customHeight="1" thickTop="1" x14ac:dyDescent="0.15">
      <c r="A32" s="633" t="s">
        <v>28</v>
      </c>
      <c r="B32" s="635"/>
      <c r="C32" s="635"/>
      <c r="D32" s="636"/>
      <c r="E32" s="636"/>
      <c r="F32" s="636"/>
      <c r="G32" s="636"/>
      <c r="H32" s="636"/>
      <c r="I32" s="636"/>
      <c r="J32" s="636"/>
      <c r="K32" s="636"/>
      <c r="L32" s="636"/>
      <c r="M32" s="636"/>
      <c r="N32" s="636"/>
      <c r="O32" s="636"/>
      <c r="P32" s="636"/>
      <c r="Q32" s="636"/>
      <c r="R32" s="636"/>
      <c r="S32" s="636"/>
      <c r="T32" s="636"/>
      <c r="U32" s="636"/>
      <c r="V32" s="636"/>
      <c r="W32" s="636"/>
      <c r="X32" s="636"/>
      <c r="Y32" s="636"/>
      <c r="Z32" s="636"/>
      <c r="AA32" s="636"/>
      <c r="AB32" s="636"/>
      <c r="AC32" s="636"/>
      <c r="AD32" s="636"/>
      <c r="AE32" s="636"/>
      <c r="AF32" s="636"/>
      <c r="AG32" s="641">
        <f>AG8+AG10+AG12+AG14+AG16+AG18+AG20+AG22+AG24+AG26+AG28+AG30</f>
        <v>1491</v>
      </c>
      <c r="AH32" s="642"/>
      <c r="AI32" s="642"/>
      <c r="AJ32" s="643"/>
      <c r="AK32" s="644">
        <f>SUM(AK8:AL31)</f>
        <v>250</v>
      </c>
      <c r="AL32" s="645"/>
      <c r="AM32" s="648">
        <f>ROUND(AG32/AK32,1)</f>
        <v>6</v>
      </c>
      <c r="AN32" s="649"/>
      <c r="AO32" s="650"/>
      <c r="AP32" s="605">
        <f>SUM(AP8:AQ31)</f>
        <v>0</v>
      </c>
      <c r="AQ32" s="607"/>
      <c r="AR32" s="605">
        <f>SUM(AR8:AS31)</f>
        <v>0</v>
      </c>
      <c r="AS32" s="607"/>
      <c r="AT32" s="633">
        <f>SUM(AT8:AT31)</f>
        <v>0</v>
      </c>
      <c r="AU32" s="633">
        <f>SUM(AU8:AU31)</f>
        <v>14</v>
      </c>
      <c r="AV32" s="633">
        <f>SUM(AV8:AV31)</f>
        <v>0</v>
      </c>
      <c r="AW32" s="633">
        <f>SUM(AW8:AW31)</f>
        <v>80</v>
      </c>
    </row>
    <row r="33" spans="1:57" ht="15.95" customHeight="1" x14ac:dyDescent="0.15">
      <c r="A33" s="634"/>
      <c r="B33" s="636"/>
      <c r="C33" s="636"/>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223" t="s">
        <v>34</v>
      </c>
      <c r="AH33" s="640">
        <f>AH9+AH11+AH13+AH15+AH17+AH19+AH21+AH23+AH25+AH27+AH29+AH31</f>
        <v>1080</v>
      </c>
      <c r="AI33" s="640"/>
      <c r="AJ33" s="107" t="s">
        <v>35</v>
      </c>
      <c r="AK33" s="646"/>
      <c r="AL33" s="647"/>
      <c r="AM33" s="108" t="s">
        <v>12</v>
      </c>
      <c r="AN33" s="109">
        <f>ROUND(AH33/AK32,1)</f>
        <v>4.3</v>
      </c>
      <c r="AO33" s="110" t="s">
        <v>13</v>
      </c>
      <c r="AP33" s="638"/>
      <c r="AQ33" s="639"/>
      <c r="AR33" s="638"/>
      <c r="AS33" s="639"/>
      <c r="AT33" s="634"/>
      <c r="AU33" s="634"/>
      <c r="AV33" s="634"/>
      <c r="AW33" s="634"/>
    </row>
    <row r="34" spans="1:57" x14ac:dyDescent="0.15">
      <c r="A34" s="52" t="s">
        <v>61</v>
      </c>
      <c r="B34" s="47" t="s">
        <v>84</v>
      </c>
    </row>
    <row r="35" spans="1:57" x14ac:dyDescent="0.15">
      <c r="B35" s="47" t="s">
        <v>178</v>
      </c>
    </row>
    <row r="36" spans="1:57" x14ac:dyDescent="0.15">
      <c r="B36" s="47" t="s">
        <v>83</v>
      </c>
    </row>
    <row r="37" spans="1:57" x14ac:dyDescent="0.15">
      <c r="B37" s="47" t="s">
        <v>169</v>
      </c>
    </row>
    <row r="38" spans="1:57" x14ac:dyDescent="0.15">
      <c r="B38" s="47" t="s">
        <v>170</v>
      </c>
    </row>
    <row r="39" spans="1:57" x14ac:dyDescent="0.15">
      <c r="B39" s="47" t="s">
        <v>171</v>
      </c>
    </row>
    <row r="40" spans="1:57" x14ac:dyDescent="0.15">
      <c r="B40" s="47" t="s">
        <v>172</v>
      </c>
    </row>
    <row r="41" spans="1:57" x14ac:dyDescent="0.15">
      <c r="B41" s="47" t="s">
        <v>173</v>
      </c>
    </row>
    <row r="42" spans="1:57" ht="27.75" customHeight="1" x14ac:dyDescent="0.15">
      <c r="B42" s="651" t="s">
        <v>93</v>
      </c>
      <c r="C42" s="651"/>
      <c r="D42" s="651"/>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651"/>
      <c r="AH42" s="651"/>
      <c r="AI42" s="651"/>
      <c r="AJ42" s="651"/>
      <c r="AK42" s="651"/>
      <c r="AL42" s="651"/>
      <c r="AM42" s="651"/>
      <c r="AN42" s="651"/>
      <c r="AO42" s="651"/>
      <c r="AP42" s="651"/>
      <c r="AQ42" s="651"/>
      <c r="AR42" s="651"/>
      <c r="AS42" s="651"/>
      <c r="AT42" s="651"/>
      <c r="AU42" s="651"/>
      <c r="AV42" s="651"/>
      <c r="AW42" s="651"/>
    </row>
    <row r="43" spans="1:57" x14ac:dyDescent="0.15">
      <c r="B43" s="47" t="s">
        <v>24</v>
      </c>
    </row>
    <row r="44" spans="1:57" ht="17.25" x14ac:dyDescent="0.15">
      <c r="A44" s="35" t="s">
        <v>242</v>
      </c>
    </row>
    <row r="46" spans="1:57" x14ac:dyDescent="0.15">
      <c r="A46" s="634" t="s">
        <v>62</v>
      </c>
      <c r="B46" s="634"/>
      <c r="C46" s="634"/>
      <c r="D46" s="634" t="s">
        <v>33</v>
      </c>
      <c r="E46" s="634"/>
      <c r="F46" s="634"/>
      <c r="G46" s="634" t="s">
        <v>25</v>
      </c>
      <c r="H46" s="634"/>
      <c r="I46" s="634"/>
      <c r="J46" s="634" t="s">
        <v>14</v>
      </c>
      <c r="K46" s="634"/>
      <c r="L46" s="634"/>
      <c r="M46" s="634" t="s">
        <v>15</v>
      </c>
      <c r="N46" s="634"/>
      <c r="O46" s="634"/>
      <c r="P46" s="634" t="s">
        <v>16</v>
      </c>
      <c r="Q46" s="634"/>
      <c r="R46" s="634"/>
      <c r="S46" s="634" t="s">
        <v>17</v>
      </c>
      <c r="T46" s="634"/>
      <c r="U46" s="634"/>
      <c r="V46" s="634" t="s">
        <v>18</v>
      </c>
      <c r="W46" s="634"/>
      <c r="X46" s="634"/>
      <c r="Y46" s="634" t="s">
        <v>19</v>
      </c>
      <c r="Z46" s="634"/>
      <c r="AA46" s="634"/>
      <c r="AB46" s="634" t="s">
        <v>20</v>
      </c>
      <c r="AC46" s="634"/>
      <c r="AD46" s="634"/>
      <c r="AE46" s="634" t="s">
        <v>21</v>
      </c>
      <c r="AF46" s="634"/>
      <c r="AG46" s="634"/>
      <c r="AH46" s="570"/>
      <c r="AI46" s="570" t="s">
        <v>22</v>
      </c>
      <c r="AJ46" s="571"/>
      <c r="AK46" s="571"/>
      <c r="AL46" s="571"/>
      <c r="AM46" s="571"/>
      <c r="AN46" s="570" t="s">
        <v>63</v>
      </c>
      <c r="AO46" s="571"/>
      <c r="AP46" s="571"/>
      <c r="AQ46" s="572"/>
      <c r="AR46" s="570" t="s">
        <v>28</v>
      </c>
      <c r="AS46" s="571"/>
      <c r="AT46" s="571"/>
      <c r="AU46" s="572"/>
      <c r="AV46" s="221"/>
    </row>
    <row r="47" spans="1:57" ht="20.100000000000001" customHeight="1" x14ac:dyDescent="0.15">
      <c r="A47" s="616" t="s">
        <v>64</v>
      </c>
      <c r="B47" s="617"/>
      <c r="C47" s="618"/>
      <c r="D47" s="619">
        <v>7</v>
      </c>
      <c r="E47" s="652"/>
      <c r="F47" s="652"/>
      <c r="G47" s="619">
        <v>7</v>
      </c>
      <c r="H47" s="652"/>
      <c r="I47" s="620"/>
      <c r="J47" s="652">
        <v>7</v>
      </c>
      <c r="K47" s="652"/>
      <c r="L47" s="652"/>
      <c r="M47" s="619">
        <v>7</v>
      </c>
      <c r="N47" s="652"/>
      <c r="O47" s="620"/>
      <c r="P47" s="652">
        <v>7</v>
      </c>
      <c r="Q47" s="652"/>
      <c r="R47" s="652"/>
      <c r="S47" s="619">
        <v>7</v>
      </c>
      <c r="T47" s="652"/>
      <c r="U47" s="620"/>
      <c r="V47" s="652">
        <v>7</v>
      </c>
      <c r="W47" s="652"/>
      <c r="X47" s="652"/>
      <c r="Y47" s="619">
        <v>7</v>
      </c>
      <c r="Z47" s="652"/>
      <c r="AA47" s="620"/>
      <c r="AB47" s="652">
        <v>7</v>
      </c>
      <c r="AC47" s="652"/>
      <c r="AD47" s="652"/>
      <c r="AE47" s="619">
        <v>7</v>
      </c>
      <c r="AF47" s="652"/>
      <c r="AG47" s="652"/>
      <c r="AH47" s="652"/>
      <c r="AI47" s="619">
        <v>7</v>
      </c>
      <c r="AJ47" s="652"/>
      <c r="AK47" s="652"/>
      <c r="AL47" s="652"/>
      <c r="AM47" s="652"/>
      <c r="AN47" s="619">
        <v>7</v>
      </c>
      <c r="AO47" s="652"/>
      <c r="AP47" s="652"/>
      <c r="AQ47" s="620"/>
      <c r="AR47" s="112"/>
      <c r="AS47" s="655">
        <f>SUM(D47:AQ47)</f>
        <v>84</v>
      </c>
      <c r="AT47" s="655"/>
      <c r="AU47" s="114"/>
      <c r="AV47" s="221"/>
      <c r="AX47" s="653"/>
      <c r="AY47" s="653"/>
      <c r="AZ47" s="653"/>
      <c r="BA47" s="653"/>
      <c r="BB47" s="653"/>
      <c r="BC47" s="653"/>
      <c r="BD47" s="653"/>
      <c r="BE47" s="653"/>
    </row>
    <row r="48" spans="1:57" ht="20.100000000000001" customHeight="1" x14ac:dyDescent="0.15">
      <c r="A48" s="638" t="s">
        <v>65</v>
      </c>
      <c r="B48" s="654"/>
      <c r="C48" s="639"/>
      <c r="D48" s="217" t="s">
        <v>34</v>
      </c>
      <c r="E48" s="220">
        <v>5</v>
      </c>
      <c r="F48" s="218" t="s">
        <v>35</v>
      </c>
      <c r="G48" s="217" t="s">
        <v>34</v>
      </c>
      <c r="H48" s="220">
        <v>5</v>
      </c>
      <c r="I48" s="219" t="s">
        <v>35</v>
      </c>
      <c r="J48" s="218" t="s">
        <v>34</v>
      </c>
      <c r="K48" s="220">
        <v>5</v>
      </c>
      <c r="L48" s="218" t="s">
        <v>35</v>
      </c>
      <c r="M48" s="217" t="s">
        <v>34</v>
      </c>
      <c r="N48" s="220">
        <v>5</v>
      </c>
      <c r="O48" s="219" t="s">
        <v>35</v>
      </c>
      <c r="P48" s="218" t="s">
        <v>34</v>
      </c>
      <c r="Q48" s="220">
        <v>5</v>
      </c>
      <c r="R48" s="218" t="s">
        <v>35</v>
      </c>
      <c r="S48" s="217" t="s">
        <v>34</v>
      </c>
      <c r="T48" s="220">
        <v>5</v>
      </c>
      <c r="U48" s="219" t="s">
        <v>35</v>
      </c>
      <c r="V48" s="218" t="s">
        <v>34</v>
      </c>
      <c r="W48" s="220">
        <v>5</v>
      </c>
      <c r="X48" s="218" t="s">
        <v>35</v>
      </c>
      <c r="Y48" s="217" t="s">
        <v>34</v>
      </c>
      <c r="Z48" s="220">
        <v>5</v>
      </c>
      <c r="AA48" s="219" t="s">
        <v>35</v>
      </c>
      <c r="AB48" s="218" t="s">
        <v>34</v>
      </c>
      <c r="AC48" s="220">
        <v>5</v>
      </c>
      <c r="AD48" s="218" t="s">
        <v>35</v>
      </c>
      <c r="AE48" s="217" t="s">
        <v>34</v>
      </c>
      <c r="AF48" s="220">
        <v>5</v>
      </c>
      <c r="AG48" s="218"/>
      <c r="AH48" s="218" t="s">
        <v>35</v>
      </c>
      <c r="AI48" s="217" t="s">
        <v>34</v>
      </c>
      <c r="AJ48" s="218"/>
      <c r="AK48" s="220">
        <v>5</v>
      </c>
      <c r="AL48" s="218"/>
      <c r="AM48" s="218" t="s">
        <v>35</v>
      </c>
      <c r="AN48" s="217" t="s">
        <v>34</v>
      </c>
      <c r="AO48" s="602">
        <v>5</v>
      </c>
      <c r="AP48" s="602"/>
      <c r="AQ48" s="219" t="s">
        <v>35</v>
      </c>
      <c r="AR48" s="53" t="s">
        <v>34</v>
      </c>
      <c r="AS48" s="654">
        <f>SUM(D48:AQ48)</f>
        <v>60</v>
      </c>
      <c r="AT48" s="654"/>
      <c r="AU48" s="111" t="s">
        <v>35</v>
      </c>
      <c r="AV48" s="52"/>
      <c r="AY48" s="52"/>
      <c r="BB48" s="52"/>
      <c r="BE48" s="52"/>
    </row>
    <row r="49" spans="1:55" ht="20.100000000000001" customHeight="1" x14ac:dyDescent="0.15">
      <c r="A49" s="616" t="s">
        <v>66</v>
      </c>
      <c r="B49" s="617"/>
      <c r="C49" s="618"/>
      <c r="D49" s="619">
        <v>7</v>
      </c>
      <c r="E49" s="652"/>
      <c r="F49" s="652"/>
      <c r="G49" s="619">
        <v>7</v>
      </c>
      <c r="H49" s="652"/>
      <c r="I49" s="620"/>
      <c r="J49" s="652">
        <v>7</v>
      </c>
      <c r="K49" s="652"/>
      <c r="L49" s="652"/>
      <c r="M49" s="619">
        <v>7</v>
      </c>
      <c r="N49" s="652"/>
      <c r="O49" s="620"/>
      <c r="P49" s="652">
        <v>7</v>
      </c>
      <c r="Q49" s="652"/>
      <c r="R49" s="652"/>
      <c r="S49" s="619">
        <v>7</v>
      </c>
      <c r="T49" s="652"/>
      <c r="U49" s="620"/>
      <c r="V49" s="652">
        <v>7</v>
      </c>
      <c r="W49" s="652"/>
      <c r="X49" s="652"/>
      <c r="Y49" s="619">
        <v>7</v>
      </c>
      <c r="Z49" s="652"/>
      <c r="AA49" s="620"/>
      <c r="AB49" s="652">
        <v>7</v>
      </c>
      <c r="AC49" s="652"/>
      <c r="AD49" s="652"/>
      <c r="AE49" s="619">
        <v>7</v>
      </c>
      <c r="AF49" s="652"/>
      <c r="AG49" s="652"/>
      <c r="AH49" s="620"/>
      <c r="AI49" s="619">
        <v>7</v>
      </c>
      <c r="AJ49" s="652"/>
      <c r="AK49" s="652"/>
      <c r="AL49" s="652"/>
      <c r="AM49" s="620"/>
      <c r="AN49" s="619">
        <v>7</v>
      </c>
      <c r="AO49" s="652"/>
      <c r="AP49" s="652"/>
      <c r="AQ49" s="620"/>
      <c r="AR49" s="112"/>
      <c r="AS49" s="617">
        <f>SUM(D49:AQ49)</f>
        <v>84</v>
      </c>
      <c r="AT49" s="617"/>
      <c r="AU49" s="113"/>
      <c r="AV49" s="221"/>
    </row>
    <row r="50" spans="1:55" ht="20.100000000000001" customHeight="1" x14ac:dyDescent="0.15">
      <c r="A50" s="638" t="s">
        <v>65</v>
      </c>
      <c r="B50" s="654"/>
      <c r="C50" s="639"/>
      <c r="D50" s="217" t="s">
        <v>34</v>
      </c>
      <c r="E50" s="220">
        <v>5</v>
      </c>
      <c r="F50" s="218" t="s">
        <v>35</v>
      </c>
      <c r="G50" s="217" t="s">
        <v>34</v>
      </c>
      <c r="H50" s="220">
        <v>5</v>
      </c>
      <c r="I50" s="219" t="s">
        <v>35</v>
      </c>
      <c r="J50" s="218" t="s">
        <v>34</v>
      </c>
      <c r="K50" s="220">
        <v>5</v>
      </c>
      <c r="L50" s="218" t="s">
        <v>35</v>
      </c>
      <c r="M50" s="217" t="s">
        <v>34</v>
      </c>
      <c r="N50" s="220">
        <v>5</v>
      </c>
      <c r="O50" s="219" t="s">
        <v>35</v>
      </c>
      <c r="P50" s="218" t="s">
        <v>34</v>
      </c>
      <c r="Q50" s="220">
        <v>5</v>
      </c>
      <c r="R50" s="218" t="s">
        <v>35</v>
      </c>
      <c r="S50" s="217" t="s">
        <v>34</v>
      </c>
      <c r="T50" s="220">
        <v>5</v>
      </c>
      <c r="U50" s="219" t="s">
        <v>35</v>
      </c>
      <c r="V50" s="218" t="s">
        <v>34</v>
      </c>
      <c r="W50" s="220">
        <v>5</v>
      </c>
      <c r="X50" s="218" t="s">
        <v>35</v>
      </c>
      <c r="Y50" s="217" t="s">
        <v>34</v>
      </c>
      <c r="Z50" s="220">
        <v>5</v>
      </c>
      <c r="AA50" s="219" t="s">
        <v>35</v>
      </c>
      <c r="AB50" s="218" t="s">
        <v>34</v>
      </c>
      <c r="AC50" s="220">
        <v>5</v>
      </c>
      <c r="AD50" s="218" t="s">
        <v>35</v>
      </c>
      <c r="AE50" s="217" t="s">
        <v>34</v>
      </c>
      <c r="AF50" s="220">
        <v>5</v>
      </c>
      <c r="AG50" s="218"/>
      <c r="AH50" s="218" t="s">
        <v>35</v>
      </c>
      <c r="AI50" s="217" t="s">
        <v>34</v>
      </c>
      <c r="AJ50" s="218"/>
      <c r="AK50" s="220">
        <v>5</v>
      </c>
      <c r="AL50" s="218"/>
      <c r="AM50" s="218" t="s">
        <v>35</v>
      </c>
      <c r="AN50" s="217" t="s">
        <v>34</v>
      </c>
      <c r="AO50" s="602">
        <v>5</v>
      </c>
      <c r="AP50" s="602"/>
      <c r="AQ50" s="219" t="s">
        <v>35</v>
      </c>
      <c r="AR50" s="217" t="s">
        <v>34</v>
      </c>
      <c r="AS50" s="654">
        <f>SUM(D50:AQ50)</f>
        <v>60</v>
      </c>
      <c r="AT50" s="654"/>
      <c r="AU50" s="111" t="s">
        <v>35</v>
      </c>
      <c r="AV50" s="52"/>
    </row>
    <row r="51" spans="1:55" x14ac:dyDescent="0.15">
      <c r="A51" s="47" t="s">
        <v>26</v>
      </c>
      <c r="M51" s="54"/>
      <c r="S51" s="54"/>
    </row>
    <row r="52" spans="1:55" x14ac:dyDescent="0.15">
      <c r="A52" s="47" t="s">
        <v>231</v>
      </c>
    </row>
    <row r="53" spans="1:55" x14ac:dyDescent="0.15">
      <c r="A53" s="47" t="s">
        <v>72</v>
      </c>
    </row>
    <row r="55" spans="1:55" x14ac:dyDescent="0.15">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row>
    <row r="56" spans="1:55" x14ac:dyDescent="0.15">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row>
    <row r="57" spans="1:55" x14ac:dyDescent="0.15">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row>
    <row r="58" spans="1:55" x14ac:dyDescent="0.15">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row>
    <row r="59" spans="1:55" x14ac:dyDescent="0.15">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row>
    <row r="60" spans="1:55" x14ac:dyDescent="0.15">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row>
    <row r="61" spans="1:55" x14ac:dyDescent="0.15">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row>
    <row r="62" spans="1:55" x14ac:dyDescent="0.15">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row>
    <row r="63" spans="1:55" x14ac:dyDescent="0.15">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row>
    <row r="64" spans="1:55" x14ac:dyDescent="0.15">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row>
    <row r="65" spans="1:55" x14ac:dyDescent="0.15">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row>
    <row r="66" spans="1:55" x14ac:dyDescent="0.15">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row>
    <row r="67" spans="1:55" x14ac:dyDescent="0.15">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row>
    <row r="68" spans="1:55" x14ac:dyDescent="0.15">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row>
  </sheetData>
  <sheetProtection selectLockedCells="1"/>
  <mergeCells count="645">
    <mergeCell ref="A49:C49"/>
    <mergeCell ref="D49:F49"/>
    <mergeCell ref="G49:I49"/>
    <mergeCell ref="J49:L49"/>
    <mergeCell ref="M49:O49"/>
    <mergeCell ref="P49:R49"/>
    <mergeCell ref="S49:U49"/>
    <mergeCell ref="AS49:AT49"/>
    <mergeCell ref="A50:C50"/>
    <mergeCell ref="AO50:AP50"/>
    <mergeCell ref="AS50:AT50"/>
    <mergeCell ref="V49:X49"/>
    <mergeCell ref="Y49:AA49"/>
    <mergeCell ref="AB49:AD49"/>
    <mergeCell ref="AE49:AH49"/>
    <mergeCell ref="AI49:AM49"/>
    <mergeCell ref="AN49:AQ49"/>
    <mergeCell ref="AZ47:BB47"/>
    <mergeCell ref="BC47:BE47"/>
    <mergeCell ref="P47:R47"/>
    <mergeCell ref="S47:U47"/>
    <mergeCell ref="V47:X47"/>
    <mergeCell ref="Y47:AA47"/>
    <mergeCell ref="AB47:AD47"/>
    <mergeCell ref="AE47:AH47"/>
    <mergeCell ref="A48:C48"/>
    <mergeCell ref="AO48:AP48"/>
    <mergeCell ref="AS48:AT48"/>
    <mergeCell ref="A47:C47"/>
    <mergeCell ref="D47:F47"/>
    <mergeCell ref="G47:I47"/>
    <mergeCell ref="J47:L47"/>
    <mergeCell ref="M47:O47"/>
    <mergeCell ref="AI47:AM47"/>
    <mergeCell ref="AN47:AQ47"/>
    <mergeCell ref="AS47:AT47"/>
    <mergeCell ref="AX47:AY47"/>
    <mergeCell ref="B42:AW42"/>
    <mergeCell ref="A46:C46"/>
    <mergeCell ref="D46:F46"/>
    <mergeCell ref="G46:I46"/>
    <mergeCell ref="J46:L46"/>
    <mergeCell ref="M46:O46"/>
    <mergeCell ref="P46:R46"/>
    <mergeCell ref="S46:U46"/>
    <mergeCell ref="V46:X46"/>
    <mergeCell ref="Y46:AA46"/>
    <mergeCell ref="AB46:AD46"/>
    <mergeCell ref="AE46:AH46"/>
    <mergeCell ref="AI46:AM46"/>
    <mergeCell ref="AN46:AQ46"/>
    <mergeCell ref="AR46:AU46"/>
    <mergeCell ref="AR32:AS33"/>
    <mergeCell ref="AT32:AT33"/>
    <mergeCell ref="AU32:AU33"/>
    <mergeCell ref="AV32:AV33"/>
    <mergeCell ref="AW32:AW33"/>
    <mergeCell ref="AH33:AI33"/>
    <mergeCell ref="AE32:AE33"/>
    <mergeCell ref="AF32:AF33"/>
    <mergeCell ref="AG32:AJ32"/>
    <mergeCell ref="AK32:AL33"/>
    <mergeCell ref="AM32:AO32"/>
    <mergeCell ref="AP32:AQ33"/>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A32:A33"/>
    <mergeCell ref="B32:B33"/>
    <mergeCell ref="C32:C33"/>
    <mergeCell ref="D32:D33"/>
    <mergeCell ref="E32:E33"/>
    <mergeCell ref="F32:F33"/>
    <mergeCell ref="AR30:AS31"/>
    <mergeCell ref="AT30:AT31"/>
    <mergeCell ref="AU30:AU31"/>
    <mergeCell ref="Y30:Y31"/>
    <mergeCell ref="Z30:Z31"/>
    <mergeCell ref="AA30:AA31"/>
    <mergeCell ref="AB30:AB31"/>
    <mergeCell ref="AC30:AC31"/>
    <mergeCell ref="AD30:AD31"/>
    <mergeCell ref="S30:S31"/>
    <mergeCell ref="T30:T31"/>
    <mergeCell ref="U30:U31"/>
    <mergeCell ref="V30:V31"/>
    <mergeCell ref="W30:W31"/>
    <mergeCell ref="X30:X31"/>
    <mergeCell ref="M30:M31"/>
    <mergeCell ref="N30:N31"/>
    <mergeCell ref="O30:O31"/>
    <mergeCell ref="AV30:AV31"/>
    <mergeCell ref="AW30:AW31"/>
    <mergeCell ref="AH31:AI31"/>
    <mergeCell ref="AE30:AE31"/>
    <mergeCell ref="AF30:AF31"/>
    <mergeCell ref="AG30:AJ30"/>
    <mergeCell ref="AK30:AL31"/>
    <mergeCell ref="AM30:AO30"/>
    <mergeCell ref="AP30:AQ31"/>
    <mergeCell ref="P30:P31"/>
    <mergeCell ref="Q30:Q31"/>
    <mergeCell ref="R30:R31"/>
    <mergeCell ref="G30:G31"/>
    <mergeCell ref="H30:H31"/>
    <mergeCell ref="I30:I31"/>
    <mergeCell ref="J30:J31"/>
    <mergeCell ref="K30:K31"/>
    <mergeCell ref="L30:L31"/>
    <mergeCell ref="A30:A31"/>
    <mergeCell ref="B30:B31"/>
    <mergeCell ref="C30:C31"/>
    <mergeCell ref="D30:D31"/>
    <mergeCell ref="E30:E31"/>
    <mergeCell ref="F30:F31"/>
    <mergeCell ref="AR28:AS29"/>
    <mergeCell ref="AT28:AT29"/>
    <mergeCell ref="AU28:AU29"/>
    <mergeCell ref="Y28:Y29"/>
    <mergeCell ref="Z28:Z29"/>
    <mergeCell ref="AA28:AA29"/>
    <mergeCell ref="AB28:AB29"/>
    <mergeCell ref="AC28:AC29"/>
    <mergeCell ref="AD28:AD29"/>
    <mergeCell ref="S28:S29"/>
    <mergeCell ref="T28:T29"/>
    <mergeCell ref="U28:U29"/>
    <mergeCell ref="V28:V29"/>
    <mergeCell ref="W28:W29"/>
    <mergeCell ref="X28:X29"/>
    <mergeCell ref="M28:M29"/>
    <mergeCell ref="N28:N29"/>
    <mergeCell ref="O28:O29"/>
    <mergeCell ref="AV28:AV29"/>
    <mergeCell ref="AW28:AW29"/>
    <mergeCell ref="AH29:AI29"/>
    <mergeCell ref="AE28:AE29"/>
    <mergeCell ref="AF28:AF29"/>
    <mergeCell ref="AG28:AJ28"/>
    <mergeCell ref="AK28:AL29"/>
    <mergeCell ref="AM28:AO28"/>
    <mergeCell ref="AP28:AQ29"/>
    <mergeCell ref="P28:P29"/>
    <mergeCell ref="Q28:Q29"/>
    <mergeCell ref="R28:R29"/>
    <mergeCell ref="G28:G29"/>
    <mergeCell ref="H28:H29"/>
    <mergeCell ref="I28:I29"/>
    <mergeCell ref="J28:J29"/>
    <mergeCell ref="K28:K29"/>
    <mergeCell ref="L28:L29"/>
    <mergeCell ref="A28:A29"/>
    <mergeCell ref="B28:B29"/>
    <mergeCell ref="C28:C29"/>
    <mergeCell ref="D28:D29"/>
    <mergeCell ref="E28:E29"/>
    <mergeCell ref="F28:F29"/>
    <mergeCell ref="AR26:AS27"/>
    <mergeCell ref="AT26:AT27"/>
    <mergeCell ref="AU26:AU27"/>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AV26:AV27"/>
    <mergeCell ref="AW26:AW27"/>
    <mergeCell ref="AH27:AI27"/>
    <mergeCell ref="AE26:AE27"/>
    <mergeCell ref="AF26:AF27"/>
    <mergeCell ref="AG26:AJ26"/>
    <mergeCell ref="AK26:AL27"/>
    <mergeCell ref="AM26:AO26"/>
    <mergeCell ref="AP26:AQ27"/>
    <mergeCell ref="P26:P27"/>
    <mergeCell ref="Q26:Q27"/>
    <mergeCell ref="R26:R27"/>
    <mergeCell ref="G26:G27"/>
    <mergeCell ref="H26:H27"/>
    <mergeCell ref="I26:I27"/>
    <mergeCell ref="J26:J27"/>
    <mergeCell ref="K26:K27"/>
    <mergeCell ref="L26:L27"/>
    <mergeCell ref="A26:A27"/>
    <mergeCell ref="B26:B27"/>
    <mergeCell ref="C26:C27"/>
    <mergeCell ref="D26:D27"/>
    <mergeCell ref="E26:E27"/>
    <mergeCell ref="F26:F27"/>
    <mergeCell ref="AP24:AQ25"/>
    <mergeCell ref="AR24:AS25"/>
    <mergeCell ref="AT24:AT25"/>
    <mergeCell ref="X24:X25"/>
    <mergeCell ref="Y24:Y25"/>
    <mergeCell ref="Z24:Z25"/>
    <mergeCell ref="AA24:AA25"/>
    <mergeCell ref="AB24:AB25"/>
    <mergeCell ref="AC24:AC25"/>
    <mergeCell ref="R24:R25"/>
    <mergeCell ref="S24:S25"/>
    <mergeCell ref="T24:T25"/>
    <mergeCell ref="U24:U25"/>
    <mergeCell ref="V24:V25"/>
    <mergeCell ref="W24:W25"/>
    <mergeCell ref="L24:L25"/>
    <mergeCell ref="M24:M25"/>
    <mergeCell ref="N24:N25"/>
    <mergeCell ref="AV24:AV25"/>
    <mergeCell ref="AW24:AW25"/>
    <mergeCell ref="AD24:AD25"/>
    <mergeCell ref="AE24:AE25"/>
    <mergeCell ref="AF24:AF25"/>
    <mergeCell ref="AG24:AJ24"/>
    <mergeCell ref="AK24:AL25"/>
    <mergeCell ref="AM24:AO24"/>
    <mergeCell ref="AH25:AI25"/>
    <mergeCell ref="P24:P25"/>
    <mergeCell ref="Q24:Q25"/>
    <mergeCell ref="F24:F25"/>
    <mergeCell ref="G24:G25"/>
    <mergeCell ref="H24:H25"/>
    <mergeCell ref="I24:I25"/>
    <mergeCell ref="J24:J25"/>
    <mergeCell ref="K24:K25"/>
    <mergeCell ref="AU24:AU25"/>
    <mergeCell ref="AU22:AU23"/>
    <mergeCell ref="AV22:AV23"/>
    <mergeCell ref="AW22:AW23"/>
    <mergeCell ref="AH23:AI23"/>
    <mergeCell ref="A24:A25"/>
    <mergeCell ref="B24:B25"/>
    <mergeCell ref="C24:C25"/>
    <mergeCell ref="D24:D25"/>
    <mergeCell ref="E24:E25"/>
    <mergeCell ref="AF22:AF23"/>
    <mergeCell ref="AG22:AJ22"/>
    <mergeCell ref="AK22:AL23"/>
    <mergeCell ref="AM22:AO22"/>
    <mergeCell ref="AP22:AQ23"/>
    <mergeCell ref="AR22:AS23"/>
    <mergeCell ref="Z22:Z23"/>
    <mergeCell ref="AA22:AA23"/>
    <mergeCell ref="AB22:AB23"/>
    <mergeCell ref="AC22:AC23"/>
    <mergeCell ref="AD22:AD23"/>
    <mergeCell ref="AE22:AE23"/>
    <mergeCell ref="T22:T23"/>
    <mergeCell ref="U22:U23"/>
    <mergeCell ref="O24:O25"/>
    <mergeCell ref="X22:X23"/>
    <mergeCell ref="Y22:Y23"/>
    <mergeCell ref="N22:N23"/>
    <mergeCell ref="O22:O23"/>
    <mergeCell ref="P22:P23"/>
    <mergeCell ref="Q22:Q23"/>
    <mergeCell ref="R22:R23"/>
    <mergeCell ref="S22:S23"/>
    <mergeCell ref="AT22:AT23"/>
    <mergeCell ref="H22:H23"/>
    <mergeCell ref="I22:I23"/>
    <mergeCell ref="J22:J23"/>
    <mergeCell ref="K22:K23"/>
    <mergeCell ref="L22:L23"/>
    <mergeCell ref="M22:M23"/>
    <mergeCell ref="AV20:AV21"/>
    <mergeCell ref="AW20:AW21"/>
    <mergeCell ref="AH21:AI21"/>
    <mergeCell ref="AP20:AQ21"/>
    <mergeCell ref="AR20:AS21"/>
    <mergeCell ref="AT20:AT21"/>
    <mergeCell ref="AU20:AU21"/>
    <mergeCell ref="S20:S21"/>
    <mergeCell ref="T20:T21"/>
    <mergeCell ref="U20:U21"/>
    <mergeCell ref="J20:J21"/>
    <mergeCell ref="K20:K21"/>
    <mergeCell ref="L20:L21"/>
    <mergeCell ref="M20:M21"/>
    <mergeCell ref="N20:N21"/>
    <mergeCell ref="O20:O21"/>
    <mergeCell ref="V22:V23"/>
    <mergeCell ref="W22:W23"/>
    <mergeCell ref="A22:A23"/>
    <mergeCell ref="B22:B23"/>
    <mergeCell ref="C22:C23"/>
    <mergeCell ref="D22:D23"/>
    <mergeCell ref="E22:E23"/>
    <mergeCell ref="F22:F23"/>
    <mergeCell ref="G22:G23"/>
    <mergeCell ref="AK20:AL21"/>
    <mergeCell ref="AM20:AO20"/>
    <mergeCell ref="AB20:AB21"/>
    <mergeCell ref="AC20:AC21"/>
    <mergeCell ref="AD20:AD21"/>
    <mergeCell ref="AE20:AE21"/>
    <mergeCell ref="AF20:AF21"/>
    <mergeCell ref="AG20:AJ20"/>
    <mergeCell ref="V20:V21"/>
    <mergeCell ref="W20:W21"/>
    <mergeCell ref="X20:X21"/>
    <mergeCell ref="Y20:Y21"/>
    <mergeCell ref="Z20:Z21"/>
    <mergeCell ref="AA20:AA21"/>
    <mergeCell ref="P20:P21"/>
    <mergeCell ref="Q20:Q21"/>
    <mergeCell ref="R20:R21"/>
    <mergeCell ref="AX19:AX20"/>
    <mergeCell ref="A20:A21"/>
    <mergeCell ref="B20:B21"/>
    <mergeCell ref="C20:C21"/>
    <mergeCell ref="D20:D21"/>
    <mergeCell ref="E20:E21"/>
    <mergeCell ref="F20:F21"/>
    <mergeCell ref="G20:G21"/>
    <mergeCell ref="H20:H21"/>
    <mergeCell ref="I20:I21"/>
    <mergeCell ref="AR18:AS19"/>
    <mergeCell ref="AT18:AT19"/>
    <mergeCell ref="AU18:AU19"/>
    <mergeCell ref="AV18:AV19"/>
    <mergeCell ref="AW18:AW19"/>
    <mergeCell ref="AH19:AI19"/>
    <mergeCell ref="AE18:AE19"/>
    <mergeCell ref="AF18:AF19"/>
    <mergeCell ref="AG18:AJ18"/>
    <mergeCell ref="AK18:AL19"/>
    <mergeCell ref="AM18:AO18"/>
    <mergeCell ref="AP18:AQ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19"/>
    <mergeCell ref="B18:B19"/>
    <mergeCell ref="C18:C19"/>
    <mergeCell ref="D18:D19"/>
    <mergeCell ref="E18:E19"/>
    <mergeCell ref="F18:F19"/>
    <mergeCell ref="AR16:AS17"/>
    <mergeCell ref="AT16:AT17"/>
    <mergeCell ref="AU16:AU17"/>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AV16:AV17"/>
    <mergeCell ref="AW16:AW17"/>
    <mergeCell ref="AH17:AI17"/>
    <mergeCell ref="AE16:AE17"/>
    <mergeCell ref="AF16:AF17"/>
    <mergeCell ref="AG16:AJ16"/>
    <mergeCell ref="AK16:AL17"/>
    <mergeCell ref="AM16:AO16"/>
    <mergeCell ref="AP16:AQ17"/>
    <mergeCell ref="P16:P17"/>
    <mergeCell ref="Q16:Q17"/>
    <mergeCell ref="R16:R17"/>
    <mergeCell ref="G16:G17"/>
    <mergeCell ref="H16:H17"/>
    <mergeCell ref="I16:I17"/>
    <mergeCell ref="J16:J17"/>
    <mergeCell ref="K16:K17"/>
    <mergeCell ref="L16:L17"/>
    <mergeCell ref="A16:A17"/>
    <mergeCell ref="B16:B17"/>
    <mergeCell ref="C16:C17"/>
    <mergeCell ref="D16:D17"/>
    <mergeCell ref="E16:E17"/>
    <mergeCell ref="F16:F17"/>
    <mergeCell ref="AR14:AS15"/>
    <mergeCell ref="AT14:AT15"/>
    <mergeCell ref="AU14:AU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AV14:AV15"/>
    <mergeCell ref="AW14:AW15"/>
    <mergeCell ref="AH15:AI15"/>
    <mergeCell ref="AE14:AE15"/>
    <mergeCell ref="AF14:AF15"/>
    <mergeCell ref="AG14:AJ14"/>
    <mergeCell ref="AK14:AL15"/>
    <mergeCell ref="AM14:AO14"/>
    <mergeCell ref="AP14:AQ15"/>
    <mergeCell ref="P14:P15"/>
    <mergeCell ref="Q14:Q15"/>
    <mergeCell ref="R14:R15"/>
    <mergeCell ref="G14:G15"/>
    <mergeCell ref="H14:H15"/>
    <mergeCell ref="I14:I15"/>
    <mergeCell ref="J14:J15"/>
    <mergeCell ref="K14:K15"/>
    <mergeCell ref="L14:L15"/>
    <mergeCell ref="A14:A15"/>
    <mergeCell ref="B14:B15"/>
    <mergeCell ref="C14:C15"/>
    <mergeCell ref="D14:D15"/>
    <mergeCell ref="E14:E15"/>
    <mergeCell ref="F14:F15"/>
    <mergeCell ref="AR12:AS13"/>
    <mergeCell ref="AT12:AT13"/>
    <mergeCell ref="AU12:AU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AV12:AV13"/>
    <mergeCell ref="AW12:AW13"/>
    <mergeCell ref="AH13:AI13"/>
    <mergeCell ref="AE12:AE13"/>
    <mergeCell ref="AF12:AF13"/>
    <mergeCell ref="AG12:AJ12"/>
    <mergeCell ref="AK12:AL13"/>
    <mergeCell ref="AM12:AO12"/>
    <mergeCell ref="AP12:AQ13"/>
    <mergeCell ref="P12:P13"/>
    <mergeCell ref="Q12:Q13"/>
    <mergeCell ref="R12:R13"/>
    <mergeCell ref="G12:G13"/>
    <mergeCell ref="H12:H13"/>
    <mergeCell ref="I12:I13"/>
    <mergeCell ref="J12:J13"/>
    <mergeCell ref="K12:K13"/>
    <mergeCell ref="L12:L13"/>
    <mergeCell ref="A12:A13"/>
    <mergeCell ref="B12:B13"/>
    <mergeCell ref="C12:C13"/>
    <mergeCell ref="D12:D13"/>
    <mergeCell ref="E12:E13"/>
    <mergeCell ref="F12:F13"/>
    <mergeCell ref="AR10:AS11"/>
    <mergeCell ref="AT10:AT11"/>
    <mergeCell ref="AU10:AU11"/>
    <mergeCell ref="Y10:Y11"/>
    <mergeCell ref="Z10:Z11"/>
    <mergeCell ref="AA10:AA11"/>
    <mergeCell ref="AB10:AB11"/>
    <mergeCell ref="AC10:AC11"/>
    <mergeCell ref="AD10:AD11"/>
    <mergeCell ref="S10:S11"/>
    <mergeCell ref="T10:T11"/>
    <mergeCell ref="U10:U11"/>
    <mergeCell ref="V10:V11"/>
    <mergeCell ref="W10:W11"/>
    <mergeCell ref="X10:X11"/>
    <mergeCell ref="M10:M11"/>
    <mergeCell ref="N10:N11"/>
    <mergeCell ref="O10:O11"/>
    <mergeCell ref="AV10:AV11"/>
    <mergeCell ref="AW10:AW11"/>
    <mergeCell ref="AH11:AI11"/>
    <mergeCell ref="AE10:AE11"/>
    <mergeCell ref="AF10:AF11"/>
    <mergeCell ref="AG10:AJ10"/>
    <mergeCell ref="AK10:AL11"/>
    <mergeCell ref="AM10:AO10"/>
    <mergeCell ref="AP10:AQ11"/>
    <mergeCell ref="P10:P11"/>
    <mergeCell ref="Q10:Q11"/>
    <mergeCell ref="R10:R11"/>
    <mergeCell ref="G10:G11"/>
    <mergeCell ref="H10:H11"/>
    <mergeCell ref="I10:I11"/>
    <mergeCell ref="J10:J11"/>
    <mergeCell ref="K10:K11"/>
    <mergeCell ref="L10:L11"/>
    <mergeCell ref="AU8:AU9"/>
    <mergeCell ref="AV8:AV9"/>
    <mergeCell ref="AW8:AW9"/>
    <mergeCell ref="AH9:AI9"/>
    <mergeCell ref="A10:A11"/>
    <mergeCell ref="B10:B11"/>
    <mergeCell ref="C10:C11"/>
    <mergeCell ref="D10:D11"/>
    <mergeCell ref="E10:E11"/>
    <mergeCell ref="F10:F11"/>
    <mergeCell ref="AG8:AJ8"/>
    <mergeCell ref="AK8:AL9"/>
    <mergeCell ref="AM8:AO8"/>
    <mergeCell ref="AP8:AQ9"/>
    <mergeCell ref="AR8:AS9"/>
    <mergeCell ref="AT8:AT9"/>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AP7:AQ7"/>
    <mergeCell ref="AR7:AS7"/>
    <mergeCell ref="A8:A9"/>
    <mergeCell ref="B8:B9"/>
    <mergeCell ref="C8:C9"/>
    <mergeCell ref="D8:D9"/>
    <mergeCell ref="E8:E9"/>
    <mergeCell ref="F8:F9"/>
    <mergeCell ref="G8:G9"/>
    <mergeCell ref="H8:H9"/>
    <mergeCell ref="AG5:AJ7"/>
    <mergeCell ref="AK5:AL6"/>
    <mergeCell ref="AM5:AO5"/>
    <mergeCell ref="AP5:AQ5"/>
    <mergeCell ref="AR5:AS5"/>
    <mergeCell ref="AM6:AO6"/>
    <mergeCell ref="AP6:AQ6"/>
    <mergeCell ref="AR6:AS6"/>
    <mergeCell ref="AA5:AA7"/>
    <mergeCell ref="AB5:AB7"/>
    <mergeCell ref="AC5:AC7"/>
    <mergeCell ref="AD5:AD7"/>
    <mergeCell ref="AE5:AE7"/>
    <mergeCell ref="AF5:AF7"/>
    <mergeCell ref="U5:U7"/>
    <mergeCell ref="V5:V7"/>
    <mergeCell ref="W5:W7"/>
    <mergeCell ref="X5:X7"/>
    <mergeCell ref="Y5:Y7"/>
    <mergeCell ref="Z5:Z7"/>
    <mergeCell ref="AN3:AQ3"/>
    <mergeCell ref="AR3:AW3"/>
    <mergeCell ref="A5:A7"/>
    <mergeCell ref="B5:B7"/>
    <mergeCell ref="C5:C7"/>
    <mergeCell ref="D5:D7"/>
    <mergeCell ref="E5:E7"/>
    <mergeCell ref="F5:F7"/>
    <mergeCell ref="G5:G7"/>
    <mergeCell ref="H5:H7"/>
    <mergeCell ref="O5:O7"/>
    <mergeCell ref="P5:P7"/>
    <mergeCell ref="Q5:Q7"/>
    <mergeCell ref="R5:R7"/>
    <mergeCell ref="S5:S7"/>
    <mergeCell ref="T5:T7"/>
    <mergeCell ref="I5:I7"/>
    <mergeCell ref="J5:J7"/>
    <mergeCell ref="K5:K7"/>
    <mergeCell ref="L5:L7"/>
    <mergeCell ref="M5:M7"/>
    <mergeCell ref="N5:N7"/>
    <mergeCell ref="AK7:AL7"/>
    <mergeCell ref="AM7:AO7"/>
  </mergeCells>
  <phoneticPr fontId="3"/>
  <printOptions horizontalCentered="1" verticalCentered="1"/>
  <pageMargins left="0.59055118110236227" right="0.59055118110236227" top="0.59055118110236227" bottom="0.59055118110236227" header="0.19685039370078741" footer="0.19685039370078741"/>
  <pageSetup paperSize="9" scale="6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zoomScale="85" zoomScaleNormal="85" workbookViewId="0">
      <selection activeCell="M5" sqref="M5:S5"/>
    </sheetView>
  </sheetViews>
  <sheetFormatPr defaultRowHeight="30" customHeight="1" x14ac:dyDescent="0.15"/>
  <cols>
    <col min="1" max="1" width="6.625" style="55" customWidth="1"/>
    <col min="2" max="2" width="4.75" style="55" customWidth="1"/>
    <col min="3" max="3" width="10.125" style="55" customWidth="1"/>
    <col min="4" max="4" width="6.375" style="55" customWidth="1"/>
    <col min="5" max="5" width="2.375" style="55" customWidth="1"/>
    <col min="6" max="6" width="5.875" style="55" customWidth="1"/>
    <col min="7" max="7" width="2.375" style="55" customWidth="1"/>
    <col min="8" max="8" width="10.125" style="55" customWidth="1"/>
    <col min="9" max="9" width="6.375" style="55" customWidth="1"/>
    <col min="10" max="10" width="2.375" style="55" customWidth="1"/>
    <col min="11" max="11" width="5.875" style="55" customWidth="1"/>
    <col min="12" max="12" width="2.375" style="55" customWidth="1"/>
    <col min="13" max="13" width="10.5" style="55" customWidth="1"/>
    <col min="14" max="14" width="6.375" style="55" customWidth="1"/>
    <col min="15" max="15" width="2.375" style="55" customWidth="1"/>
    <col min="16" max="16" width="5.625" style="55" customWidth="1"/>
    <col min="17" max="17" width="2.375" style="55" customWidth="1"/>
    <col min="18" max="19" width="10.625" style="55" customWidth="1"/>
    <col min="20" max="16384" width="9" style="55"/>
  </cols>
  <sheetData>
    <row r="1" spans="1:256" ht="20.100000000000001" customHeight="1" x14ac:dyDescent="0.15">
      <c r="A1" s="106" t="s">
        <v>71</v>
      </c>
    </row>
    <row r="2" spans="1:256" ht="20.100000000000001" customHeight="1" x14ac:dyDescent="0.15"/>
    <row r="3" spans="1:256" ht="30" customHeight="1" x14ac:dyDescent="0.15">
      <c r="A3" s="656" t="s">
        <v>289</v>
      </c>
      <c r="B3" s="656"/>
      <c r="C3" s="656"/>
      <c r="D3" s="656"/>
      <c r="E3" s="656"/>
      <c r="F3" s="656"/>
      <c r="G3" s="656"/>
      <c r="H3" s="656"/>
      <c r="I3" s="656"/>
      <c r="J3" s="656"/>
      <c r="K3" s="656"/>
      <c r="L3" s="656"/>
      <c r="M3" s="656"/>
      <c r="N3" s="656"/>
      <c r="O3" s="656"/>
      <c r="P3" s="656"/>
      <c r="Q3" s="656"/>
      <c r="R3" s="656"/>
      <c r="S3" s="656"/>
    </row>
    <row r="4" spans="1:256" ht="20.100000000000001" customHeight="1" x14ac:dyDescent="0.15"/>
    <row r="5" spans="1:256" ht="30" customHeight="1" x14ac:dyDescent="0.15">
      <c r="A5" s="56"/>
      <c r="B5" s="56"/>
      <c r="C5" s="56"/>
      <c r="D5" s="56"/>
      <c r="E5" s="56"/>
      <c r="F5" s="56"/>
      <c r="G5" s="56"/>
      <c r="H5" s="197"/>
      <c r="I5" s="657" t="s">
        <v>165</v>
      </c>
      <c r="J5" s="658"/>
      <c r="K5" s="658"/>
      <c r="L5" s="659"/>
      <c r="M5" s="660" t="str">
        <f>'【記載例】実績27-9'!$B$12</f>
        <v>〇〇病院</v>
      </c>
      <c r="N5" s="661"/>
      <c r="O5" s="661"/>
      <c r="P5" s="661"/>
      <c r="Q5" s="661"/>
      <c r="R5" s="661"/>
      <c r="S5" s="662"/>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c r="IV5" s="56"/>
    </row>
    <row r="6" spans="1:256" ht="20.100000000000001" customHeight="1" x14ac:dyDescent="0.15">
      <c r="A6" s="56"/>
      <c r="B6" s="105"/>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c r="IV6" s="56"/>
    </row>
    <row r="7" spans="1:256" ht="30" customHeight="1" x14ac:dyDescent="0.15">
      <c r="A7" s="663" t="s">
        <v>174</v>
      </c>
      <c r="B7" s="664"/>
      <c r="C7" s="669" t="s">
        <v>237</v>
      </c>
      <c r="D7" s="670"/>
      <c r="E7" s="670"/>
      <c r="F7" s="670"/>
      <c r="G7" s="670"/>
      <c r="H7" s="670"/>
      <c r="I7" s="670"/>
      <c r="J7" s="670"/>
      <c r="K7" s="670"/>
      <c r="L7" s="670"/>
      <c r="M7" s="670"/>
      <c r="N7" s="670"/>
      <c r="O7" s="670"/>
      <c r="P7" s="670"/>
      <c r="Q7" s="670"/>
      <c r="R7" s="670"/>
      <c r="S7" s="671"/>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c r="IT7" s="56"/>
      <c r="IU7" s="56"/>
      <c r="IV7" s="56"/>
    </row>
    <row r="8" spans="1:256" ht="30" customHeight="1" x14ac:dyDescent="0.15">
      <c r="A8" s="665"/>
      <c r="B8" s="666"/>
      <c r="C8" s="669" t="s">
        <v>27</v>
      </c>
      <c r="D8" s="670"/>
      <c r="E8" s="670"/>
      <c r="F8" s="670"/>
      <c r="G8" s="671"/>
      <c r="H8" s="669" t="s">
        <v>234</v>
      </c>
      <c r="I8" s="670"/>
      <c r="J8" s="670"/>
      <c r="K8" s="670"/>
      <c r="L8" s="671"/>
      <c r="M8" s="669" t="s">
        <v>28</v>
      </c>
      <c r="N8" s="670"/>
      <c r="O8" s="670"/>
      <c r="P8" s="670"/>
      <c r="Q8" s="671"/>
      <c r="R8" s="672" t="s">
        <v>29</v>
      </c>
      <c r="S8" s="674" t="s">
        <v>30</v>
      </c>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c r="IU8" s="56"/>
      <c r="IV8" s="56"/>
    </row>
    <row r="9" spans="1:256" ht="30" customHeight="1" x14ac:dyDescent="0.15">
      <c r="A9" s="667"/>
      <c r="B9" s="668"/>
      <c r="C9" s="162" t="s">
        <v>31</v>
      </c>
      <c r="D9" s="669" t="s">
        <v>32</v>
      </c>
      <c r="E9" s="670"/>
      <c r="F9" s="670"/>
      <c r="G9" s="671"/>
      <c r="H9" s="162" t="s">
        <v>31</v>
      </c>
      <c r="I9" s="669" t="s">
        <v>32</v>
      </c>
      <c r="J9" s="670"/>
      <c r="K9" s="670"/>
      <c r="L9" s="671"/>
      <c r="M9" s="162" t="s">
        <v>31</v>
      </c>
      <c r="N9" s="669" t="s">
        <v>32</v>
      </c>
      <c r="O9" s="670"/>
      <c r="P9" s="670"/>
      <c r="Q9" s="671"/>
      <c r="R9" s="673"/>
      <c r="S9" s="675"/>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c r="IU9" s="56"/>
      <c r="IV9" s="56"/>
    </row>
    <row r="10" spans="1:256" ht="30" customHeight="1" x14ac:dyDescent="0.15">
      <c r="A10" s="669" t="s">
        <v>33</v>
      </c>
      <c r="B10" s="671"/>
      <c r="C10" s="57">
        <v>3</v>
      </c>
      <c r="D10" s="58">
        <v>1</v>
      </c>
      <c r="E10" s="59" t="s">
        <v>34</v>
      </c>
      <c r="F10" s="60">
        <v>0.5</v>
      </c>
      <c r="G10" s="61" t="s">
        <v>35</v>
      </c>
      <c r="H10" s="57">
        <v>2</v>
      </c>
      <c r="I10" s="58"/>
      <c r="J10" s="59" t="s">
        <v>34</v>
      </c>
      <c r="K10" s="60"/>
      <c r="L10" s="62" t="s">
        <v>35</v>
      </c>
      <c r="M10" s="63">
        <f>SUM(C10,H10)</f>
        <v>5</v>
      </c>
      <c r="N10" s="64">
        <f>SUM(D10,I10)</f>
        <v>1</v>
      </c>
      <c r="O10" s="59" t="s">
        <v>34</v>
      </c>
      <c r="P10" s="65">
        <f>SUM(F10,K10)</f>
        <v>0.5</v>
      </c>
      <c r="Q10" s="62" t="s">
        <v>35</v>
      </c>
      <c r="R10" s="57">
        <v>1</v>
      </c>
      <c r="S10" s="57"/>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c r="IU10" s="56"/>
      <c r="IV10" s="56"/>
    </row>
    <row r="11" spans="1:256" ht="30" customHeight="1" x14ac:dyDescent="0.15">
      <c r="A11" s="669" t="s">
        <v>36</v>
      </c>
      <c r="B11" s="671"/>
      <c r="C11" s="66">
        <v>3</v>
      </c>
      <c r="D11" s="58">
        <v>1</v>
      </c>
      <c r="E11" s="59" t="s">
        <v>12</v>
      </c>
      <c r="F11" s="60">
        <v>0.5</v>
      </c>
      <c r="G11" s="61" t="s">
        <v>13</v>
      </c>
      <c r="H11" s="57">
        <v>2</v>
      </c>
      <c r="I11" s="58"/>
      <c r="J11" s="59" t="s">
        <v>12</v>
      </c>
      <c r="K11" s="60"/>
      <c r="L11" s="62" t="s">
        <v>13</v>
      </c>
      <c r="M11" s="63">
        <f t="shared" ref="M11:N20" si="0">SUM(C11,H11)</f>
        <v>5</v>
      </c>
      <c r="N11" s="64">
        <f t="shared" si="0"/>
        <v>1</v>
      </c>
      <c r="O11" s="59" t="s">
        <v>12</v>
      </c>
      <c r="P11" s="65">
        <f t="shared" ref="P11:P20" si="1">SUM(F11,K11)</f>
        <v>0.5</v>
      </c>
      <c r="Q11" s="62" t="s">
        <v>13</v>
      </c>
      <c r="R11" s="66">
        <v>1</v>
      </c>
      <c r="S11" s="6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c r="IU11" s="56"/>
      <c r="IV11" s="56"/>
    </row>
    <row r="12" spans="1:256" ht="30" customHeight="1" x14ac:dyDescent="0.15">
      <c r="A12" s="669" t="s">
        <v>14</v>
      </c>
      <c r="B12" s="671"/>
      <c r="C12" s="66">
        <v>3</v>
      </c>
      <c r="D12" s="58">
        <v>1</v>
      </c>
      <c r="E12" s="59" t="s">
        <v>12</v>
      </c>
      <c r="F12" s="60">
        <v>0.5</v>
      </c>
      <c r="G12" s="61" t="s">
        <v>13</v>
      </c>
      <c r="H12" s="57">
        <v>2</v>
      </c>
      <c r="I12" s="58"/>
      <c r="J12" s="59" t="s">
        <v>12</v>
      </c>
      <c r="K12" s="60"/>
      <c r="L12" s="62" t="s">
        <v>13</v>
      </c>
      <c r="M12" s="63">
        <f t="shared" si="0"/>
        <v>5</v>
      </c>
      <c r="N12" s="64">
        <f t="shared" si="0"/>
        <v>1</v>
      </c>
      <c r="O12" s="59" t="s">
        <v>12</v>
      </c>
      <c r="P12" s="65">
        <f t="shared" si="1"/>
        <v>0.5</v>
      </c>
      <c r="Q12" s="62" t="s">
        <v>13</v>
      </c>
      <c r="R12" s="66">
        <v>1</v>
      </c>
      <c r="S12" s="6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c r="IV12" s="56"/>
    </row>
    <row r="13" spans="1:256" ht="30" customHeight="1" x14ac:dyDescent="0.15">
      <c r="A13" s="669" t="s">
        <v>15</v>
      </c>
      <c r="B13" s="671"/>
      <c r="C13" s="66">
        <v>3</v>
      </c>
      <c r="D13" s="58">
        <v>1</v>
      </c>
      <c r="E13" s="59" t="s">
        <v>12</v>
      </c>
      <c r="F13" s="60">
        <v>0.5</v>
      </c>
      <c r="G13" s="61" t="s">
        <v>13</v>
      </c>
      <c r="H13" s="57">
        <v>2</v>
      </c>
      <c r="I13" s="58"/>
      <c r="J13" s="59" t="s">
        <v>12</v>
      </c>
      <c r="K13" s="60"/>
      <c r="L13" s="62" t="s">
        <v>13</v>
      </c>
      <c r="M13" s="63">
        <f t="shared" si="0"/>
        <v>5</v>
      </c>
      <c r="N13" s="64">
        <f t="shared" si="0"/>
        <v>1</v>
      </c>
      <c r="O13" s="59" t="s">
        <v>12</v>
      </c>
      <c r="P13" s="65">
        <f t="shared" si="1"/>
        <v>0.5</v>
      </c>
      <c r="Q13" s="62" t="s">
        <v>13</v>
      </c>
      <c r="R13" s="66">
        <v>1</v>
      </c>
      <c r="S13" s="6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c r="IT13" s="56"/>
      <c r="IU13" s="56"/>
      <c r="IV13" s="56"/>
    </row>
    <row r="14" spans="1:256" ht="30" customHeight="1" x14ac:dyDescent="0.15">
      <c r="A14" s="669" t="s">
        <v>16</v>
      </c>
      <c r="B14" s="671"/>
      <c r="C14" s="66">
        <v>3</v>
      </c>
      <c r="D14" s="58">
        <v>1</v>
      </c>
      <c r="E14" s="59" t="s">
        <v>12</v>
      </c>
      <c r="F14" s="60">
        <v>0.5</v>
      </c>
      <c r="G14" s="61" t="s">
        <v>13</v>
      </c>
      <c r="H14" s="57">
        <v>2</v>
      </c>
      <c r="I14" s="58"/>
      <c r="J14" s="59" t="s">
        <v>12</v>
      </c>
      <c r="K14" s="60"/>
      <c r="L14" s="62" t="s">
        <v>13</v>
      </c>
      <c r="M14" s="63">
        <f t="shared" si="0"/>
        <v>5</v>
      </c>
      <c r="N14" s="64">
        <f t="shared" si="0"/>
        <v>1</v>
      </c>
      <c r="O14" s="59" t="s">
        <v>12</v>
      </c>
      <c r="P14" s="65">
        <f t="shared" si="1"/>
        <v>0.5</v>
      </c>
      <c r="Q14" s="62" t="s">
        <v>13</v>
      </c>
      <c r="R14" s="66">
        <v>1</v>
      </c>
      <c r="S14" s="6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c r="IT14" s="56"/>
      <c r="IU14" s="56"/>
      <c r="IV14" s="56"/>
    </row>
    <row r="15" spans="1:256" ht="30" customHeight="1" x14ac:dyDescent="0.15">
      <c r="A15" s="669" t="s">
        <v>17</v>
      </c>
      <c r="B15" s="671"/>
      <c r="C15" s="66">
        <v>3</v>
      </c>
      <c r="D15" s="58">
        <v>1</v>
      </c>
      <c r="E15" s="59" t="s">
        <v>12</v>
      </c>
      <c r="F15" s="60">
        <v>0.5</v>
      </c>
      <c r="G15" s="61" t="s">
        <v>13</v>
      </c>
      <c r="H15" s="57">
        <v>2</v>
      </c>
      <c r="I15" s="58"/>
      <c r="J15" s="59" t="s">
        <v>12</v>
      </c>
      <c r="K15" s="60"/>
      <c r="L15" s="62" t="s">
        <v>13</v>
      </c>
      <c r="M15" s="63">
        <f t="shared" si="0"/>
        <v>5</v>
      </c>
      <c r="N15" s="64">
        <f t="shared" si="0"/>
        <v>1</v>
      </c>
      <c r="O15" s="59" t="s">
        <v>12</v>
      </c>
      <c r="P15" s="65">
        <f t="shared" si="1"/>
        <v>0.5</v>
      </c>
      <c r="Q15" s="62" t="s">
        <v>13</v>
      </c>
      <c r="R15" s="66">
        <v>1</v>
      </c>
      <c r="S15" s="6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c r="IU15" s="56"/>
      <c r="IV15" s="56"/>
    </row>
    <row r="16" spans="1:256" ht="30" customHeight="1" x14ac:dyDescent="0.15">
      <c r="A16" s="669" t="s">
        <v>94</v>
      </c>
      <c r="B16" s="671"/>
      <c r="C16" s="66">
        <v>3</v>
      </c>
      <c r="D16" s="58">
        <v>1</v>
      </c>
      <c r="E16" s="59" t="s">
        <v>12</v>
      </c>
      <c r="F16" s="60">
        <v>0.5</v>
      </c>
      <c r="G16" s="61" t="s">
        <v>13</v>
      </c>
      <c r="H16" s="57">
        <v>2</v>
      </c>
      <c r="I16" s="58"/>
      <c r="J16" s="59" t="s">
        <v>12</v>
      </c>
      <c r="K16" s="60"/>
      <c r="L16" s="62" t="s">
        <v>13</v>
      </c>
      <c r="M16" s="63">
        <f t="shared" si="0"/>
        <v>5</v>
      </c>
      <c r="N16" s="64">
        <f t="shared" si="0"/>
        <v>1</v>
      </c>
      <c r="O16" s="59" t="s">
        <v>12</v>
      </c>
      <c r="P16" s="65">
        <f t="shared" si="1"/>
        <v>0.5</v>
      </c>
      <c r="Q16" s="62" t="s">
        <v>13</v>
      </c>
      <c r="R16" s="66">
        <v>1</v>
      </c>
      <c r="S16" s="6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c r="IU16" s="56"/>
      <c r="IV16" s="56"/>
    </row>
    <row r="17" spans="1:256" ht="30" customHeight="1" x14ac:dyDescent="0.15">
      <c r="A17" s="669" t="s">
        <v>95</v>
      </c>
      <c r="B17" s="671"/>
      <c r="C17" s="66">
        <v>3</v>
      </c>
      <c r="D17" s="58">
        <v>1</v>
      </c>
      <c r="E17" s="59" t="s">
        <v>12</v>
      </c>
      <c r="F17" s="60">
        <v>0.5</v>
      </c>
      <c r="G17" s="61" t="s">
        <v>13</v>
      </c>
      <c r="H17" s="57">
        <v>2</v>
      </c>
      <c r="I17" s="58"/>
      <c r="J17" s="59" t="s">
        <v>12</v>
      </c>
      <c r="K17" s="60"/>
      <c r="L17" s="62" t="s">
        <v>13</v>
      </c>
      <c r="M17" s="63">
        <f t="shared" si="0"/>
        <v>5</v>
      </c>
      <c r="N17" s="64">
        <f t="shared" si="0"/>
        <v>1</v>
      </c>
      <c r="O17" s="59" t="s">
        <v>12</v>
      </c>
      <c r="P17" s="65">
        <f t="shared" si="1"/>
        <v>0.5</v>
      </c>
      <c r="Q17" s="62" t="s">
        <v>13</v>
      </c>
      <c r="R17" s="66">
        <v>1</v>
      </c>
      <c r="S17" s="6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c r="IU17" s="56"/>
      <c r="IV17" s="56"/>
    </row>
    <row r="18" spans="1:256" ht="30" customHeight="1" x14ac:dyDescent="0.15">
      <c r="A18" s="669" t="s">
        <v>96</v>
      </c>
      <c r="B18" s="671"/>
      <c r="C18" s="66">
        <v>3</v>
      </c>
      <c r="D18" s="58">
        <v>1</v>
      </c>
      <c r="E18" s="59" t="s">
        <v>12</v>
      </c>
      <c r="F18" s="60">
        <v>0.5</v>
      </c>
      <c r="G18" s="61" t="s">
        <v>13</v>
      </c>
      <c r="H18" s="57">
        <v>2</v>
      </c>
      <c r="I18" s="58"/>
      <c r="J18" s="59" t="s">
        <v>12</v>
      </c>
      <c r="K18" s="60"/>
      <c r="L18" s="62" t="s">
        <v>13</v>
      </c>
      <c r="M18" s="63">
        <f t="shared" si="0"/>
        <v>5</v>
      </c>
      <c r="N18" s="64">
        <f t="shared" si="0"/>
        <v>1</v>
      </c>
      <c r="O18" s="59" t="s">
        <v>12</v>
      </c>
      <c r="P18" s="65">
        <f t="shared" si="1"/>
        <v>0.5</v>
      </c>
      <c r="Q18" s="62" t="s">
        <v>13</v>
      </c>
      <c r="R18" s="66">
        <v>1</v>
      </c>
      <c r="S18" s="6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c r="IQ18" s="56"/>
      <c r="IR18" s="56"/>
      <c r="IS18" s="56"/>
      <c r="IT18" s="56"/>
      <c r="IU18" s="56"/>
      <c r="IV18" s="56"/>
    </row>
    <row r="19" spans="1:256" ht="30" customHeight="1" x14ac:dyDescent="0.15">
      <c r="A19" s="669" t="s">
        <v>21</v>
      </c>
      <c r="B19" s="671"/>
      <c r="C19" s="66">
        <v>3</v>
      </c>
      <c r="D19" s="58">
        <v>1</v>
      </c>
      <c r="E19" s="59" t="s">
        <v>12</v>
      </c>
      <c r="F19" s="60">
        <v>0.5</v>
      </c>
      <c r="G19" s="61" t="s">
        <v>13</v>
      </c>
      <c r="H19" s="57">
        <v>2</v>
      </c>
      <c r="I19" s="58"/>
      <c r="J19" s="59" t="s">
        <v>12</v>
      </c>
      <c r="K19" s="60"/>
      <c r="L19" s="62" t="s">
        <v>13</v>
      </c>
      <c r="M19" s="63">
        <f t="shared" si="0"/>
        <v>5</v>
      </c>
      <c r="N19" s="64">
        <f t="shared" si="0"/>
        <v>1</v>
      </c>
      <c r="O19" s="59" t="s">
        <v>12</v>
      </c>
      <c r="P19" s="65">
        <f t="shared" si="1"/>
        <v>0.5</v>
      </c>
      <c r="Q19" s="62" t="s">
        <v>13</v>
      </c>
      <c r="R19" s="66">
        <v>1</v>
      </c>
      <c r="S19" s="6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c r="IQ19" s="56"/>
      <c r="IR19" s="56"/>
      <c r="IS19" s="56"/>
      <c r="IT19" s="56"/>
      <c r="IU19" s="56"/>
      <c r="IV19" s="56"/>
    </row>
    <row r="20" spans="1:256" ht="30" customHeight="1" x14ac:dyDescent="0.15">
      <c r="A20" s="669" t="s">
        <v>22</v>
      </c>
      <c r="B20" s="671"/>
      <c r="C20" s="66">
        <v>3</v>
      </c>
      <c r="D20" s="58">
        <v>1</v>
      </c>
      <c r="E20" s="59" t="s">
        <v>12</v>
      </c>
      <c r="F20" s="60">
        <v>0.5</v>
      </c>
      <c r="G20" s="61" t="s">
        <v>13</v>
      </c>
      <c r="H20" s="57">
        <v>2</v>
      </c>
      <c r="I20" s="58"/>
      <c r="J20" s="59" t="s">
        <v>12</v>
      </c>
      <c r="K20" s="60"/>
      <c r="L20" s="62" t="s">
        <v>13</v>
      </c>
      <c r="M20" s="63">
        <f t="shared" si="0"/>
        <v>5</v>
      </c>
      <c r="N20" s="64">
        <f t="shared" si="0"/>
        <v>1</v>
      </c>
      <c r="O20" s="59" t="s">
        <v>12</v>
      </c>
      <c r="P20" s="65">
        <f t="shared" si="1"/>
        <v>0.5</v>
      </c>
      <c r="Q20" s="62" t="s">
        <v>13</v>
      </c>
      <c r="R20" s="66">
        <v>1</v>
      </c>
      <c r="S20" s="6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row>
    <row r="21" spans="1:256" ht="30" customHeight="1" thickBot="1" x14ac:dyDescent="0.2">
      <c r="A21" s="678" t="s">
        <v>23</v>
      </c>
      <c r="B21" s="679"/>
      <c r="C21" s="67">
        <v>3</v>
      </c>
      <c r="D21" s="58">
        <v>1</v>
      </c>
      <c r="E21" s="59" t="s">
        <v>12</v>
      </c>
      <c r="F21" s="60">
        <v>0.5</v>
      </c>
      <c r="G21" s="61" t="s">
        <v>13</v>
      </c>
      <c r="H21" s="57">
        <v>2</v>
      </c>
      <c r="I21" s="58"/>
      <c r="J21" s="59" t="s">
        <v>12</v>
      </c>
      <c r="K21" s="60"/>
      <c r="L21" s="62" t="s">
        <v>13</v>
      </c>
      <c r="M21" s="63">
        <f>SUM(C21,H21)</f>
        <v>5</v>
      </c>
      <c r="N21" s="64">
        <f>SUM(D21,I21)</f>
        <v>1</v>
      </c>
      <c r="O21" s="59" t="s">
        <v>12</v>
      </c>
      <c r="P21" s="65">
        <f>SUM(F21,K21)</f>
        <v>0.5</v>
      </c>
      <c r="Q21" s="62" t="s">
        <v>13</v>
      </c>
      <c r="R21" s="67">
        <v>1</v>
      </c>
      <c r="S21" s="67"/>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c r="IU21" s="56"/>
      <c r="IV21" s="56"/>
    </row>
    <row r="22" spans="1:256" ht="30" customHeight="1" thickTop="1" x14ac:dyDescent="0.15">
      <c r="A22" s="680" t="s">
        <v>28</v>
      </c>
      <c r="B22" s="681"/>
      <c r="C22" s="68">
        <f>SUM(C10:C21)</f>
        <v>36</v>
      </c>
      <c r="D22" s="69">
        <f>SUM(D10:D21)</f>
        <v>12</v>
      </c>
      <c r="E22" s="70" t="s">
        <v>12</v>
      </c>
      <c r="F22" s="71">
        <f>SUM(F10:F21)</f>
        <v>6</v>
      </c>
      <c r="G22" s="72" t="s">
        <v>13</v>
      </c>
      <c r="H22" s="68">
        <f>SUM(H10:H21)</f>
        <v>24</v>
      </c>
      <c r="I22" s="69">
        <f>SUM(I10:I21)</f>
        <v>0</v>
      </c>
      <c r="J22" s="70" t="s">
        <v>12</v>
      </c>
      <c r="K22" s="71">
        <f>SUM(K10:K21)</f>
        <v>0</v>
      </c>
      <c r="L22" s="72" t="s">
        <v>13</v>
      </c>
      <c r="M22" s="68">
        <f>SUM(M10:M21)</f>
        <v>60</v>
      </c>
      <c r="N22" s="69">
        <f>SUM(N10:N21)</f>
        <v>12</v>
      </c>
      <c r="O22" s="70" t="s">
        <v>12</v>
      </c>
      <c r="P22" s="71">
        <f>SUM(P10:P21)</f>
        <v>6</v>
      </c>
      <c r="Q22" s="72" t="s">
        <v>13</v>
      </c>
      <c r="R22" s="68">
        <f>SUM(R10:R21)</f>
        <v>12</v>
      </c>
      <c r="S22" s="68">
        <f>SUM(S10:S21)</f>
        <v>0</v>
      </c>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row>
    <row r="23" spans="1:256" ht="30" customHeight="1" x14ac:dyDescent="0.15">
      <c r="A23" s="669" t="s">
        <v>37</v>
      </c>
      <c r="B23" s="671"/>
      <c r="C23" s="73">
        <f>ROUND(C22/12,1)</f>
        <v>3</v>
      </c>
      <c r="D23" s="74">
        <f>ROUND(D22/12,1)</f>
        <v>1</v>
      </c>
      <c r="E23" s="75" t="s">
        <v>12</v>
      </c>
      <c r="F23" s="75">
        <f>ROUND(F22/12,1)</f>
        <v>0.5</v>
      </c>
      <c r="G23" s="76" t="s">
        <v>13</v>
      </c>
      <c r="H23" s="73">
        <f>ROUND(H22/12,1)</f>
        <v>2</v>
      </c>
      <c r="I23" s="74">
        <f>ROUND(I22/12,1)</f>
        <v>0</v>
      </c>
      <c r="J23" s="75" t="s">
        <v>12</v>
      </c>
      <c r="K23" s="75">
        <f>ROUND(K22/12,1)</f>
        <v>0</v>
      </c>
      <c r="L23" s="76" t="s">
        <v>13</v>
      </c>
      <c r="M23" s="73">
        <f>ROUND(M22/12,1)</f>
        <v>5</v>
      </c>
      <c r="N23" s="74">
        <f>ROUND(N22/12,1)</f>
        <v>1</v>
      </c>
      <c r="O23" s="75" t="s">
        <v>12</v>
      </c>
      <c r="P23" s="75">
        <f>ROUND(P22/12,1)</f>
        <v>0.5</v>
      </c>
      <c r="Q23" s="76" t="s">
        <v>13</v>
      </c>
      <c r="R23" s="73">
        <f>ROUND(R22/12,1)</f>
        <v>1</v>
      </c>
      <c r="S23" s="73">
        <f>ROUND(S22/12,1)</f>
        <v>0</v>
      </c>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row>
    <row r="24" spans="1:256" ht="20.100000000000001" customHeight="1" x14ac:dyDescent="0.15">
      <c r="A24" s="77" t="s">
        <v>38</v>
      </c>
      <c r="B24" s="676" t="s">
        <v>175</v>
      </c>
      <c r="C24" s="676"/>
      <c r="D24" s="676"/>
      <c r="E24" s="676"/>
      <c r="F24" s="676"/>
      <c r="G24" s="676"/>
      <c r="H24" s="676"/>
      <c r="I24" s="676"/>
      <c r="J24" s="676"/>
      <c r="K24" s="676"/>
      <c r="L24" s="676"/>
      <c r="M24" s="676"/>
      <c r="N24" s="676"/>
      <c r="O24" s="676"/>
      <c r="P24" s="676"/>
      <c r="Q24" s="676"/>
      <c r="R24" s="676"/>
      <c r="S24" s="676"/>
    </row>
    <row r="25" spans="1:256" ht="20.100000000000001" customHeight="1" x14ac:dyDescent="0.15">
      <c r="A25" s="78"/>
      <c r="B25" s="677" t="s">
        <v>238</v>
      </c>
      <c r="C25" s="677"/>
      <c r="D25" s="677"/>
      <c r="E25" s="677"/>
      <c r="F25" s="677"/>
      <c r="G25" s="677"/>
      <c r="H25" s="677"/>
      <c r="I25" s="677"/>
      <c r="J25" s="677"/>
      <c r="K25" s="677"/>
      <c r="L25" s="677"/>
      <c r="M25" s="677"/>
      <c r="N25" s="677"/>
      <c r="O25" s="677"/>
      <c r="P25" s="677"/>
      <c r="Q25" s="677"/>
      <c r="R25" s="677"/>
      <c r="S25" s="677"/>
    </row>
    <row r="26" spans="1:256" ht="30"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c r="IU26" s="56"/>
      <c r="IV26" s="56"/>
    </row>
    <row r="27" spans="1:256" ht="30"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c r="IU27" s="56"/>
      <c r="IV27" s="56"/>
    </row>
  </sheetData>
  <sheetProtection selectLockedCells="1"/>
  <mergeCells count="29">
    <mergeCell ref="B25:S25"/>
    <mergeCell ref="A19:B19"/>
    <mergeCell ref="A20:B20"/>
    <mergeCell ref="A21:B21"/>
    <mergeCell ref="A22:B22"/>
    <mergeCell ref="A23:B23"/>
    <mergeCell ref="B24:S24"/>
    <mergeCell ref="A18:B18"/>
    <mergeCell ref="D9:G9"/>
    <mergeCell ref="I9:L9"/>
    <mergeCell ref="N9:Q9"/>
    <mergeCell ref="A10:B10"/>
    <mergeCell ref="A11:B11"/>
    <mergeCell ref="A12:B12"/>
    <mergeCell ref="A13:B13"/>
    <mergeCell ref="A14:B14"/>
    <mergeCell ref="A15:B15"/>
    <mergeCell ref="A16:B16"/>
    <mergeCell ref="A17:B17"/>
    <mergeCell ref="A3:S3"/>
    <mergeCell ref="I5:L5"/>
    <mergeCell ref="M5:S5"/>
    <mergeCell ref="A7:B9"/>
    <mergeCell ref="C7:S7"/>
    <mergeCell ref="C8:G8"/>
    <mergeCell ref="H8:L8"/>
    <mergeCell ref="M8:Q8"/>
    <mergeCell ref="R8:R9"/>
    <mergeCell ref="S8:S9"/>
  </mergeCells>
  <phoneticPr fontId="3"/>
  <printOptions horizontalCentered="1"/>
  <pageMargins left="0.59055118110236227" right="0.59055118110236227" top="0.78740157480314965" bottom="0.59055118110236227" header="0.19685039370078741" footer="0.19685039370078741"/>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view="pageBreakPreview" zoomScaleNormal="100" zoomScaleSheetLayoutView="100" workbookViewId="0">
      <selection activeCell="E4" sqref="E4"/>
    </sheetView>
  </sheetViews>
  <sheetFormatPr defaultRowHeight="13.5" x14ac:dyDescent="0.15"/>
  <cols>
    <col min="1" max="1" width="5.5" style="226" customWidth="1"/>
    <col min="2" max="2" width="2.5" style="226" customWidth="1"/>
    <col min="3" max="3" width="2.375" style="226" customWidth="1"/>
    <col min="4" max="4" width="2.5" style="226" customWidth="1"/>
    <col min="5" max="5" width="30.125" style="226" customWidth="1"/>
    <col min="6" max="6" width="9.5" style="226" customWidth="1"/>
    <col min="7" max="10" width="11.125" style="226" bestFit="1" customWidth="1"/>
    <col min="11" max="11" width="12.625" style="227" customWidth="1"/>
    <col min="12" max="16384" width="9" style="227"/>
  </cols>
  <sheetData>
    <row r="1" spans="1:11" x14ac:dyDescent="0.15">
      <c r="A1" s="201" t="s">
        <v>281</v>
      </c>
    </row>
    <row r="2" spans="1:11" ht="17.25" x14ac:dyDescent="0.15">
      <c r="A2" s="716" t="s">
        <v>300</v>
      </c>
      <c r="B2" s="717"/>
      <c r="C2" s="717"/>
      <c r="D2" s="717"/>
      <c r="E2" s="717"/>
      <c r="F2" s="717"/>
      <c r="G2" s="717"/>
      <c r="H2" s="717"/>
      <c r="I2" s="717"/>
      <c r="J2" s="717"/>
      <c r="K2" s="717"/>
    </row>
    <row r="3" spans="1:11" ht="10.5" customHeight="1" x14ac:dyDescent="0.15">
      <c r="A3" s="228"/>
    </row>
    <row r="4" spans="1:11" ht="30" customHeight="1" x14ac:dyDescent="0.15">
      <c r="A4" s="718" t="s">
        <v>243</v>
      </c>
      <c r="B4" s="719"/>
      <c r="C4" s="719"/>
      <c r="D4" s="720"/>
      <c r="E4" s="229" t="str">
        <f>'【記載例】実績27-9'!$B$12</f>
        <v>〇〇病院</v>
      </c>
      <c r="K4" s="230"/>
    </row>
    <row r="5" spans="1:11" x14ac:dyDescent="0.15">
      <c r="A5" s="721" t="s">
        <v>244</v>
      </c>
      <c r="B5" s="723" t="s">
        <v>245</v>
      </c>
      <c r="C5" s="724"/>
      <c r="D5" s="724"/>
      <c r="E5" s="725"/>
      <c r="F5" s="732" t="s">
        <v>246</v>
      </c>
      <c r="G5" s="721" t="s">
        <v>247</v>
      </c>
      <c r="H5" s="721"/>
      <c r="I5" s="721"/>
      <c r="J5" s="721"/>
      <c r="K5" s="734"/>
    </row>
    <row r="6" spans="1:11" x14ac:dyDescent="0.15">
      <c r="A6" s="722"/>
      <c r="B6" s="726"/>
      <c r="C6" s="727"/>
      <c r="D6" s="727"/>
      <c r="E6" s="728"/>
      <c r="F6" s="733"/>
      <c r="G6" s="231" t="s">
        <v>248</v>
      </c>
      <c r="H6" s="231" t="s">
        <v>249</v>
      </c>
      <c r="I6" s="231" t="s">
        <v>249</v>
      </c>
      <c r="J6" s="231" t="s">
        <v>159</v>
      </c>
      <c r="K6" s="721" t="s">
        <v>28</v>
      </c>
    </row>
    <row r="7" spans="1:11" ht="14.25" thickBot="1" x14ac:dyDescent="0.2">
      <c r="A7" s="722"/>
      <c r="B7" s="729"/>
      <c r="C7" s="730"/>
      <c r="D7" s="730"/>
      <c r="E7" s="731"/>
      <c r="F7" s="733"/>
      <c r="G7" s="232" t="s">
        <v>250</v>
      </c>
      <c r="H7" s="232" t="s">
        <v>251</v>
      </c>
      <c r="I7" s="232" t="s">
        <v>252</v>
      </c>
      <c r="J7" s="232" t="s">
        <v>253</v>
      </c>
      <c r="K7" s="721"/>
    </row>
    <row r="8" spans="1:11" ht="15" thickTop="1" thickBot="1" x14ac:dyDescent="0.2">
      <c r="A8" s="710" t="s">
        <v>301</v>
      </c>
      <c r="B8" s="713"/>
      <c r="C8" s="714"/>
      <c r="D8" s="714"/>
      <c r="E8" s="714"/>
      <c r="F8" s="233">
        <v>21</v>
      </c>
      <c r="G8" s="234"/>
      <c r="H8" s="235"/>
      <c r="I8" s="235"/>
      <c r="J8" s="235"/>
      <c r="K8" s="235"/>
    </row>
    <row r="9" spans="1:11" ht="15" thickTop="1" thickBot="1" x14ac:dyDescent="0.2">
      <c r="A9" s="711"/>
      <c r="B9" s="236" t="s">
        <v>254</v>
      </c>
      <c r="C9" s="237"/>
      <c r="D9" s="238"/>
      <c r="E9" s="239"/>
      <c r="F9" s="240"/>
      <c r="G9" s="241">
        <f>G10+G11+G27</f>
        <v>5</v>
      </c>
      <c r="H9" s="241">
        <f>H10+H11+H27</f>
        <v>0</v>
      </c>
      <c r="I9" s="241">
        <f>I10+I11+I27</f>
        <v>1</v>
      </c>
      <c r="J9" s="241">
        <f>J10+J11+J27</f>
        <v>0.2857142857142857</v>
      </c>
      <c r="K9" s="242">
        <f>SUM(G9:J9)</f>
        <v>6.2857142857142856</v>
      </c>
    </row>
    <row r="10" spans="1:11" ht="13.5" customHeight="1" thickTop="1" x14ac:dyDescent="0.15">
      <c r="A10" s="711"/>
      <c r="B10" s="243"/>
      <c r="C10" s="244" t="s">
        <v>255</v>
      </c>
      <c r="D10" s="245"/>
      <c r="E10" s="246"/>
      <c r="F10" s="698"/>
      <c r="G10" s="247">
        <v>4</v>
      </c>
      <c r="H10" s="248"/>
      <c r="I10" s="248"/>
      <c r="J10" s="249"/>
      <c r="K10" s="250">
        <f>SUM(G10:J10)</f>
        <v>4</v>
      </c>
    </row>
    <row r="11" spans="1:11" ht="14.25" thickBot="1" x14ac:dyDescent="0.2">
      <c r="A11" s="711"/>
      <c r="B11" s="243"/>
      <c r="C11" s="251" t="s">
        <v>256</v>
      </c>
      <c r="D11" s="252"/>
      <c r="E11" s="253"/>
      <c r="F11" s="699"/>
      <c r="G11" s="254">
        <v>1</v>
      </c>
      <c r="H11" s="255"/>
      <c r="I11" s="255">
        <v>1</v>
      </c>
      <c r="J11" s="256"/>
      <c r="K11" s="257">
        <f>SUM(G11:J11)</f>
        <v>2</v>
      </c>
    </row>
    <row r="12" spans="1:11" ht="15" thickTop="1" thickBot="1" x14ac:dyDescent="0.2">
      <c r="A12" s="711"/>
      <c r="B12" s="243"/>
      <c r="C12" s="244" t="s">
        <v>257</v>
      </c>
      <c r="D12" s="245"/>
      <c r="E12" s="246"/>
      <c r="F12" s="700"/>
      <c r="G12" s="258">
        <f>SUM(G13:G26)</f>
        <v>0</v>
      </c>
      <c r="H12" s="258">
        <f>SUM(H13:H26)</f>
        <v>0</v>
      </c>
      <c r="I12" s="258">
        <f>SUM(I13:I26)</f>
        <v>0</v>
      </c>
      <c r="J12" s="258">
        <f>SUM(J13:J26)</f>
        <v>1</v>
      </c>
      <c r="K12" s="259">
        <f>SUM(G12:J12)</f>
        <v>1</v>
      </c>
    </row>
    <row r="13" spans="1:11" ht="14.25" thickTop="1" x14ac:dyDescent="0.15">
      <c r="A13" s="711"/>
      <c r="B13" s="243"/>
      <c r="C13" s="260"/>
      <c r="D13" s="245" t="s">
        <v>258</v>
      </c>
      <c r="E13" s="246"/>
      <c r="F13" s="699"/>
      <c r="G13" s="261"/>
      <c r="H13" s="262"/>
      <c r="I13" s="262"/>
      <c r="J13" s="263"/>
      <c r="K13" s="264">
        <f>SUM(G13:J13)</f>
        <v>0</v>
      </c>
    </row>
    <row r="14" spans="1:11" x14ac:dyDescent="0.15">
      <c r="A14" s="711"/>
      <c r="B14" s="243"/>
      <c r="C14" s="260"/>
      <c r="D14" s="265" t="s">
        <v>259</v>
      </c>
      <c r="E14" s="266"/>
      <c r="F14" s="699"/>
      <c r="G14" s="267"/>
      <c r="H14" s="268"/>
      <c r="I14" s="268"/>
      <c r="J14" s="269"/>
      <c r="K14" s="270">
        <f t="shared" ref="K14:K26" si="0">SUM(G14:J14)</f>
        <v>0</v>
      </c>
    </row>
    <row r="15" spans="1:11" x14ac:dyDescent="0.15">
      <c r="A15" s="711"/>
      <c r="B15" s="243"/>
      <c r="C15" s="260"/>
      <c r="D15" s="265" t="s">
        <v>260</v>
      </c>
      <c r="E15" s="266"/>
      <c r="F15" s="699"/>
      <c r="G15" s="267"/>
      <c r="H15" s="268"/>
      <c r="I15" s="268"/>
      <c r="J15" s="269"/>
      <c r="K15" s="270">
        <f t="shared" si="0"/>
        <v>0</v>
      </c>
    </row>
    <row r="16" spans="1:11" x14ac:dyDescent="0.15">
      <c r="A16" s="711"/>
      <c r="B16" s="243"/>
      <c r="C16" s="260"/>
      <c r="D16" s="265" t="s">
        <v>261</v>
      </c>
      <c r="E16" s="266"/>
      <c r="F16" s="699"/>
      <c r="G16" s="271"/>
      <c r="H16" s="272"/>
      <c r="I16" s="272"/>
      <c r="J16" s="273"/>
      <c r="K16" s="274">
        <f t="shared" si="0"/>
        <v>0</v>
      </c>
    </row>
    <row r="17" spans="1:11" x14ac:dyDescent="0.15">
      <c r="A17" s="711"/>
      <c r="B17" s="243"/>
      <c r="C17" s="260"/>
      <c r="D17" s="265" t="s">
        <v>262</v>
      </c>
      <c r="E17" s="266"/>
      <c r="F17" s="699"/>
      <c r="G17" s="271"/>
      <c r="H17" s="272"/>
      <c r="I17" s="272"/>
      <c r="J17" s="273"/>
      <c r="K17" s="274">
        <f t="shared" si="0"/>
        <v>0</v>
      </c>
    </row>
    <row r="18" spans="1:11" x14ac:dyDescent="0.15">
      <c r="A18" s="711"/>
      <c r="B18" s="243"/>
      <c r="C18" s="260"/>
      <c r="D18" s="265" t="s">
        <v>263</v>
      </c>
      <c r="E18" s="266"/>
      <c r="F18" s="699"/>
      <c r="G18" s="271"/>
      <c r="H18" s="272"/>
      <c r="I18" s="272"/>
      <c r="J18" s="273">
        <v>1</v>
      </c>
      <c r="K18" s="274">
        <f t="shared" si="0"/>
        <v>1</v>
      </c>
    </row>
    <row r="19" spans="1:11" x14ac:dyDescent="0.15">
      <c r="A19" s="711"/>
      <c r="B19" s="243"/>
      <c r="C19" s="260"/>
      <c r="D19" s="265" t="s">
        <v>264</v>
      </c>
      <c r="E19" s="266"/>
      <c r="F19" s="699"/>
      <c r="G19" s="271"/>
      <c r="H19" s="272"/>
      <c r="I19" s="272"/>
      <c r="J19" s="273"/>
      <c r="K19" s="274">
        <f t="shared" si="0"/>
        <v>0</v>
      </c>
    </row>
    <row r="20" spans="1:11" x14ac:dyDescent="0.15">
      <c r="A20" s="711"/>
      <c r="B20" s="243"/>
      <c r="C20" s="260"/>
      <c r="D20" s="265" t="s">
        <v>265</v>
      </c>
      <c r="E20" s="266"/>
      <c r="F20" s="699"/>
      <c r="G20" s="271"/>
      <c r="H20" s="272"/>
      <c r="I20" s="272"/>
      <c r="J20" s="273"/>
      <c r="K20" s="274">
        <f t="shared" si="0"/>
        <v>0</v>
      </c>
    </row>
    <row r="21" spans="1:11" x14ac:dyDescent="0.15">
      <c r="A21" s="711"/>
      <c r="B21" s="243"/>
      <c r="C21" s="260"/>
      <c r="D21" s="265" t="s">
        <v>266</v>
      </c>
      <c r="E21" s="266"/>
      <c r="F21" s="699"/>
      <c r="G21" s="271"/>
      <c r="H21" s="272"/>
      <c r="I21" s="272"/>
      <c r="J21" s="273"/>
      <c r="K21" s="274">
        <f t="shared" si="0"/>
        <v>0</v>
      </c>
    </row>
    <row r="22" spans="1:11" x14ac:dyDescent="0.15">
      <c r="A22" s="711"/>
      <c r="B22" s="243"/>
      <c r="C22" s="260"/>
      <c r="D22" s="265" t="s">
        <v>267</v>
      </c>
      <c r="E22" s="266"/>
      <c r="F22" s="699"/>
      <c r="G22" s="271"/>
      <c r="H22" s="272"/>
      <c r="I22" s="272"/>
      <c r="J22" s="273"/>
      <c r="K22" s="274">
        <f t="shared" si="0"/>
        <v>0</v>
      </c>
    </row>
    <row r="23" spans="1:11" x14ac:dyDescent="0.15">
      <c r="A23" s="711"/>
      <c r="B23" s="243"/>
      <c r="C23" s="260"/>
      <c r="D23" s="265" t="s">
        <v>268</v>
      </c>
      <c r="E23" s="266"/>
      <c r="F23" s="699"/>
      <c r="G23" s="271"/>
      <c r="H23" s="272"/>
      <c r="I23" s="272"/>
      <c r="J23" s="273"/>
      <c r="K23" s="274">
        <f t="shared" si="0"/>
        <v>0</v>
      </c>
    </row>
    <row r="24" spans="1:11" x14ac:dyDescent="0.15">
      <c r="A24" s="711"/>
      <c r="B24" s="243"/>
      <c r="C24" s="260"/>
      <c r="D24" s="265" t="s">
        <v>269</v>
      </c>
      <c r="E24" s="266"/>
      <c r="F24" s="699"/>
      <c r="G24" s="271"/>
      <c r="H24" s="272"/>
      <c r="I24" s="272"/>
      <c r="J24" s="273"/>
      <c r="K24" s="274">
        <f t="shared" si="0"/>
        <v>0</v>
      </c>
    </row>
    <row r="25" spans="1:11" x14ac:dyDescent="0.15">
      <c r="A25" s="711"/>
      <c r="B25" s="243"/>
      <c r="C25" s="260"/>
      <c r="D25" s="265" t="s">
        <v>270</v>
      </c>
      <c r="E25" s="266"/>
      <c r="F25" s="699"/>
      <c r="G25" s="275"/>
      <c r="H25" s="276"/>
      <c r="I25" s="276"/>
      <c r="J25" s="277"/>
      <c r="K25" s="278">
        <f>SUM(G25:J25)</f>
        <v>0</v>
      </c>
    </row>
    <row r="26" spans="1:11" ht="14.25" thickBot="1" x14ac:dyDescent="0.2">
      <c r="A26" s="711"/>
      <c r="B26" s="243"/>
      <c r="C26" s="260"/>
      <c r="D26" s="279" t="s">
        <v>271</v>
      </c>
      <c r="E26" s="280"/>
      <c r="F26" s="696"/>
      <c r="G26" s="281"/>
      <c r="H26" s="282"/>
      <c r="I26" s="282"/>
      <c r="J26" s="283"/>
      <c r="K26" s="284">
        <f t="shared" si="0"/>
        <v>0</v>
      </c>
    </row>
    <row r="27" spans="1:11" ht="14.25" thickTop="1" x14ac:dyDescent="0.15">
      <c r="A27" s="711"/>
      <c r="B27" s="243"/>
      <c r="C27" s="260"/>
      <c r="D27" s="252" t="s">
        <v>272</v>
      </c>
      <c r="E27" s="253"/>
      <c r="F27" s="285"/>
      <c r="G27" s="286">
        <f>1/$F8*G13+2/$F8*G14+3/$F8*G15+4/$F8*G16+5/$F8*G17+6/$F8*G18+7/$F8*G19+8/$F8*G20+9/$F8*G21+10/$F8*G22+11/$F8*G23+12/$F8*G24+13/$F8*G25+14/$F8*G26</f>
        <v>0</v>
      </c>
      <c r="H27" s="286">
        <f>1/$F8*H13+2/$F8*H14+3/$F8*H15+4/$F8*H16+5/$F8*H17+6/$F8*H18+7/$F8*H19+8/$F8*H20+9/$F8*H21+10/$F8*H22+11/$F8*H23+12/$F8*H24+13/$F8*H25+14/$F8*H26</f>
        <v>0</v>
      </c>
      <c r="I27" s="286">
        <f>1/$F8*I13+2/$F8*I14+3/$F8*I15+4/$F8*I16+5/$F8*I17+6/$F8*I18+7/$F8*I19+8/$F8*I20+9/$F8*I21+10/$F8*I22+11/$F8*I23+12/$F8*I24+13/$F8*I25+14/$F8*I26</f>
        <v>0</v>
      </c>
      <c r="J27" s="286">
        <f>1/$F8*J13+2/$F8*J14+3/$F8*J15+4/$F8*J16+5/$F8*J17+6/$F8*J18+7/$F8*J19+8/$F8*J20+9/$F8*J21+10/$F8*J22+11/$F8*J23+12/$F8*J24+13/$F8*J25+14/$F8*J26</f>
        <v>0.2857142857142857</v>
      </c>
      <c r="K27" s="287">
        <f>SUM(G27:J27)</f>
        <v>0.2857142857142857</v>
      </c>
    </row>
    <row r="28" spans="1:11" ht="14.25" thickBot="1" x14ac:dyDescent="0.2">
      <c r="A28" s="712"/>
      <c r="B28" s="701" t="s">
        <v>273</v>
      </c>
      <c r="C28" s="702"/>
      <c r="D28" s="702"/>
      <c r="E28" s="703"/>
      <c r="F28" s="288"/>
      <c r="G28" s="289">
        <f>G10+G11+G12</f>
        <v>5</v>
      </c>
      <c r="H28" s="289">
        <f>H10+H11+H12</f>
        <v>0</v>
      </c>
      <c r="I28" s="289">
        <f>I10+I11+I12</f>
        <v>1</v>
      </c>
      <c r="J28" s="289">
        <f>J10+J11+J12</f>
        <v>1</v>
      </c>
      <c r="K28" s="289">
        <f>K10+K11+K12</f>
        <v>7</v>
      </c>
    </row>
    <row r="29" spans="1:11" ht="15" thickTop="1" thickBot="1" x14ac:dyDescent="0.2">
      <c r="A29" s="710" t="s">
        <v>302</v>
      </c>
      <c r="B29" s="713"/>
      <c r="C29" s="714"/>
      <c r="D29" s="714"/>
      <c r="E29" s="714"/>
      <c r="F29" s="233">
        <v>20</v>
      </c>
      <c r="G29" s="234"/>
      <c r="H29" s="235"/>
      <c r="I29" s="235"/>
      <c r="J29" s="235"/>
      <c r="K29" s="235"/>
    </row>
    <row r="30" spans="1:11" ht="15" thickTop="1" thickBot="1" x14ac:dyDescent="0.2">
      <c r="A30" s="711"/>
      <c r="B30" s="236" t="s">
        <v>254</v>
      </c>
      <c r="C30" s="237"/>
      <c r="D30" s="238"/>
      <c r="E30" s="239"/>
      <c r="F30" s="240"/>
      <c r="G30" s="241">
        <f>G31+G32+G48</f>
        <v>5</v>
      </c>
      <c r="H30" s="241">
        <f>H31+H32+H48</f>
        <v>0</v>
      </c>
      <c r="I30" s="241">
        <f>I31+I32+I48</f>
        <v>1</v>
      </c>
      <c r="J30" s="241">
        <f>J31+J32+J48</f>
        <v>0.3</v>
      </c>
      <c r="K30" s="242">
        <f>SUM(G30:J30)</f>
        <v>6.3</v>
      </c>
    </row>
    <row r="31" spans="1:11" ht="13.5" customHeight="1" thickTop="1" x14ac:dyDescent="0.15">
      <c r="A31" s="711"/>
      <c r="B31" s="243"/>
      <c r="C31" s="244" t="s">
        <v>255</v>
      </c>
      <c r="D31" s="245"/>
      <c r="E31" s="246"/>
      <c r="F31" s="698"/>
      <c r="G31" s="247">
        <v>4</v>
      </c>
      <c r="H31" s="248"/>
      <c r="I31" s="248"/>
      <c r="J31" s="249"/>
      <c r="K31" s="250">
        <f>SUM(G31:J31)</f>
        <v>4</v>
      </c>
    </row>
    <row r="32" spans="1:11" ht="14.25" thickBot="1" x14ac:dyDescent="0.2">
      <c r="A32" s="711"/>
      <c r="B32" s="243"/>
      <c r="C32" s="251" t="s">
        <v>256</v>
      </c>
      <c r="D32" s="252"/>
      <c r="E32" s="253"/>
      <c r="F32" s="699"/>
      <c r="G32" s="254">
        <v>1</v>
      </c>
      <c r="H32" s="255"/>
      <c r="I32" s="255">
        <v>1</v>
      </c>
      <c r="J32" s="256"/>
      <c r="K32" s="257">
        <f>SUM(G32:J32)</f>
        <v>2</v>
      </c>
    </row>
    <row r="33" spans="1:11" ht="15" thickTop="1" thickBot="1" x14ac:dyDescent="0.2">
      <c r="A33" s="711"/>
      <c r="B33" s="243"/>
      <c r="C33" s="244" t="s">
        <v>257</v>
      </c>
      <c r="D33" s="245"/>
      <c r="E33" s="246"/>
      <c r="F33" s="700"/>
      <c r="G33" s="258">
        <f>SUM(G34:G47)</f>
        <v>0</v>
      </c>
      <c r="H33" s="258">
        <f>SUM(H34:H47)</f>
        <v>0</v>
      </c>
      <c r="I33" s="258">
        <f>SUM(I34:I47)</f>
        <v>0</v>
      </c>
      <c r="J33" s="258">
        <f>SUM(J34:J47)</f>
        <v>1</v>
      </c>
      <c r="K33" s="259">
        <f>SUM(G33:J33)</f>
        <v>1</v>
      </c>
    </row>
    <row r="34" spans="1:11" ht="14.25" thickTop="1" x14ac:dyDescent="0.15">
      <c r="A34" s="711"/>
      <c r="B34" s="243"/>
      <c r="C34" s="260"/>
      <c r="D34" s="245" t="s">
        <v>258</v>
      </c>
      <c r="E34" s="246"/>
      <c r="F34" s="699"/>
      <c r="G34" s="261"/>
      <c r="H34" s="262"/>
      <c r="I34" s="262"/>
      <c r="J34" s="263"/>
      <c r="K34" s="264">
        <f>SUM(G34:J34)</f>
        <v>0</v>
      </c>
    </row>
    <row r="35" spans="1:11" x14ac:dyDescent="0.15">
      <c r="A35" s="711"/>
      <c r="B35" s="243"/>
      <c r="C35" s="260"/>
      <c r="D35" s="265" t="s">
        <v>259</v>
      </c>
      <c r="E35" s="266"/>
      <c r="F35" s="699"/>
      <c r="G35" s="267"/>
      <c r="H35" s="268"/>
      <c r="I35" s="268"/>
      <c r="J35" s="269"/>
      <c r="K35" s="270">
        <f t="shared" ref="K35:K47" si="1">SUM(G35:J35)</f>
        <v>0</v>
      </c>
    </row>
    <row r="36" spans="1:11" x14ac:dyDescent="0.15">
      <c r="A36" s="711"/>
      <c r="B36" s="243"/>
      <c r="C36" s="260"/>
      <c r="D36" s="265" t="s">
        <v>260</v>
      </c>
      <c r="E36" s="266"/>
      <c r="F36" s="699"/>
      <c r="G36" s="267"/>
      <c r="H36" s="268"/>
      <c r="I36" s="268"/>
      <c r="J36" s="269"/>
      <c r="K36" s="270">
        <f t="shared" si="1"/>
        <v>0</v>
      </c>
    </row>
    <row r="37" spans="1:11" x14ac:dyDescent="0.15">
      <c r="A37" s="711"/>
      <c r="B37" s="243"/>
      <c r="C37" s="260"/>
      <c r="D37" s="265" t="s">
        <v>261</v>
      </c>
      <c r="E37" s="266"/>
      <c r="F37" s="699"/>
      <c r="G37" s="271"/>
      <c r="H37" s="272"/>
      <c r="I37" s="272"/>
      <c r="J37" s="273"/>
      <c r="K37" s="274">
        <f t="shared" si="1"/>
        <v>0</v>
      </c>
    </row>
    <row r="38" spans="1:11" x14ac:dyDescent="0.15">
      <c r="A38" s="711"/>
      <c r="B38" s="243"/>
      <c r="C38" s="260"/>
      <c r="D38" s="265" t="s">
        <v>262</v>
      </c>
      <c r="E38" s="266"/>
      <c r="F38" s="699"/>
      <c r="G38" s="271"/>
      <c r="H38" s="272"/>
      <c r="I38" s="272"/>
      <c r="J38" s="273"/>
      <c r="K38" s="274">
        <f t="shared" si="1"/>
        <v>0</v>
      </c>
    </row>
    <row r="39" spans="1:11" x14ac:dyDescent="0.15">
      <c r="A39" s="711"/>
      <c r="B39" s="243"/>
      <c r="C39" s="260"/>
      <c r="D39" s="265" t="s">
        <v>263</v>
      </c>
      <c r="E39" s="266"/>
      <c r="F39" s="699"/>
      <c r="G39" s="271"/>
      <c r="H39" s="272"/>
      <c r="I39" s="272"/>
      <c r="J39" s="273">
        <v>1</v>
      </c>
      <c r="K39" s="274">
        <f t="shared" si="1"/>
        <v>1</v>
      </c>
    </row>
    <row r="40" spans="1:11" x14ac:dyDescent="0.15">
      <c r="A40" s="711"/>
      <c r="B40" s="243"/>
      <c r="C40" s="260"/>
      <c r="D40" s="265" t="s">
        <v>264</v>
      </c>
      <c r="E40" s="266"/>
      <c r="F40" s="699"/>
      <c r="G40" s="271"/>
      <c r="H40" s="272"/>
      <c r="I40" s="272"/>
      <c r="J40" s="273"/>
      <c r="K40" s="274">
        <f t="shared" si="1"/>
        <v>0</v>
      </c>
    </row>
    <row r="41" spans="1:11" x14ac:dyDescent="0.15">
      <c r="A41" s="711"/>
      <c r="B41" s="243"/>
      <c r="C41" s="260"/>
      <c r="D41" s="265" t="s">
        <v>265</v>
      </c>
      <c r="E41" s="266"/>
      <c r="F41" s="699"/>
      <c r="G41" s="271"/>
      <c r="H41" s="272"/>
      <c r="I41" s="272"/>
      <c r="J41" s="273"/>
      <c r="K41" s="274">
        <f t="shared" si="1"/>
        <v>0</v>
      </c>
    </row>
    <row r="42" spans="1:11" x14ac:dyDescent="0.15">
      <c r="A42" s="711"/>
      <c r="B42" s="243"/>
      <c r="C42" s="260"/>
      <c r="D42" s="265" t="s">
        <v>266</v>
      </c>
      <c r="E42" s="266"/>
      <c r="F42" s="699"/>
      <c r="G42" s="271"/>
      <c r="H42" s="272"/>
      <c r="I42" s="272"/>
      <c r="J42" s="273"/>
      <c r="K42" s="274">
        <f t="shared" si="1"/>
        <v>0</v>
      </c>
    </row>
    <row r="43" spans="1:11" x14ac:dyDescent="0.15">
      <c r="A43" s="711"/>
      <c r="B43" s="243"/>
      <c r="C43" s="260"/>
      <c r="D43" s="265" t="s">
        <v>267</v>
      </c>
      <c r="E43" s="266"/>
      <c r="F43" s="699"/>
      <c r="G43" s="271"/>
      <c r="H43" s="272"/>
      <c r="I43" s="272"/>
      <c r="J43" s="273"/>
      <c r="K43" s="274">
        <f t="shared" si="1"/>
        <v>0</v>
      </c>
    </row>
    <row r="44" spans="1:11" x14ac:dyDescent="0.15">
      <c r="A44" s="711"/>
      <c r="B44" s="243"/>
      <c r="C44" s="260"/>
      <c r="D44" s="265" t="s">
        <v>268</v>
      </c>
      <c r="E44" s="266"/>
      <c r="F44" s="699"/>
      <c r="G44" s="271"/>
      <c r="H44" s="272"/>
      <c r="I44" s="272"/>
      <c r="J44" s="273"/>
      <c r="K44" s="274">
        <f t="shared" si="1"/>
        <v>0</v>
      </c>
    </row>
    <row r="45" spans="1:11" x14ac:dyDescent="0.15">
      <c r="A45" s="711"/>
      <c r="B45" s="243"/>
      <c r="C45" s="260"/>
      <c r="D45" s="265" t="s">
        <v>269</v>
      </c>
      <c r="E45" s="266"/>
      <c r="F45" s="699"/>
      <c r="G45" s="271"/>
      <c r="H45" s="272"/>
      <c r="I45" s="272"/>
      <c r="J45" s="273"/>
      <c r="K45" s="274">
        <f t="shared" si="1"/>
        <v>0</v>
      </c>
    </row>
    <row r="46" spans="1:11" x14ac:dyDescent="0.15">
      <c r="A46" s="711"/>
      <c r="B46" s="243"/>
      <c r="C46" s="260"/>
      <c r="D46" s="265" t="s">
        <v>270</v>
      </c>
      <c r="E46" s="266"/>
      <c r="F46" s="699"/>
      <c r="G46" s="275"/>
      <c r="H46" s="276"/>
      <c r="I46" s="276"/>
      <c r="J46" s="277"/>
      <c r="K46" s="278">
        <f t="shared" si="1"/>
        <v>0</v>
      </c>
    </row>
    <row r="47" spans="1:11" ht="14.25" thickBot="1" x14ac:dyDescent="0.2">
      <c r="A47" s="711"/>
      <c r="B47" s="243"/>
      <c r="C47" s="260"/>
      <c r="D47" s="279" t="s">
        <v>271</v>
      </c>
      <c r="E47" s="280"/>
      <c r="F47" s="696"/>
      <c r="G47" s="281"/>
      <c r="H47" s="282"/>
      <c r="I47" s="282"/>
      <c r="J47" s="283"/>
      <c r="K47" s="284">
        <f t="shared" si="1"/>
        <v>0</v>
      </c>
    </row>
    <row r="48" spans="1:11" ht="14.25" thickTop="1" x14ac:dyDescent="0.15">
      <c r="A48" s="711"/>
      <c r="B48" s="243"/>
      <c r="C48" s="260"/>
      <c r="D48" s="252" t="s">
        <v>272</v>
      </c>
      <c r="E48" s="253"/>
      <c r="F48" s="285"/>
      <c r="G48" s="286">
        <f>1/$F29*G34+2/$F29*G35+3/$F29*G36+4/$F29*G37+5/$F29*G38+6/$F29*G39+7/$F29*G40+8/$F29*G41+9/$F29*G42+10/$F29*G43+11/$F29*G44+12/$F29*G45+13/$F29*G46+14/$F29*G47</f>
        <v>0</v>
      </c>
      <c r="H48" s="286">
        <f>1/$F29*H34+2/$F29*H35+3/$F29*H36+4/$F29*H37+5/$F29*H38+6/$F29*H39+7/$F29*H40+8/$F29*H41+9/$F29*H42+10/$F29*H43+11/$F29*H44+12/$F29*H45+13/$F29*H46+14/$F29*H47</f>
        <v>0</v>
      </c>
      <c r="I48" s="286">
        <f>1/$F29*I34+2/$F29*I35+3/$F29*I36+4/$F29*I37+5/$F29*I38+6/$F29*I39+7/$F29*I40+8/$F29*I41+9/$F29*I42+10/$F29*I43+11/$F29*I44+12/$F29*I45+13/$F29*I46+14/$F29*I47</f>
        <v>0</v>
      </c>
      <c r="J48" s="286">
        <f>1/$F29*J34+2/$F29*J35+3/$F29*J36+4/$F29*J37+5/$F29*J38+6/$F29*J39+7/$F29*J40+8/$F29*J41+9/$F29*J42+10/$F29*J43+11/$F29*J44+12/$F29*J45+13/$F29*J46+14/$F29*J47</f>
        <v>0.3</v>
      </c>
      <c r="K48" s="287">
        <f>SUM(G48:J48)</f>
        <v>0.3</v>
      </c>
    </row>
    <row r="49" spans="1:11" ht="14.25" thickBot="1" x14ac:dyDescent="0.2">
      <c r="A49" s="712"/>
      <c r="B49" s="701" t="s">
        <v>273</v>
      </c>
      <c r="C49" s="702"/>
      <c r="D49" s="702"/>
      <c r="E49" s="703"/>
      <c r="F49" s="288"/>
      <c r="G49" s="289">
        <f>G31+G32+G33</f>
        <v>5</v>
      </c>
      <c r="H49" s="289">
        <f>H31+H32+H33</f>
        <v>0</v>
      </c>
      <c r="I49" s="289">
        <f>I31+I32+I33</f>
        <v>1</v>
      </c>
      <c r="J49" s="289">
        <f>J31+J32+J33</f>
        <v>1</v>
      </c>
      <c r="K49" s="289">
        <f>K31+K32+K33</f>
        <v>7</v>
      </c>
    </row>
    <row r="50" spans="1:11" ht="15" thickTop="1" thickBot="1" x14ac:dyDescent="0.2">
      <c r="A50" s="710" t="s">
        <v>303</v>
      </c>
      <c r="B50" s="713"/>
      <c r="C50" s="714"/>
      <c r="D50" s="714"/>
      <c r="E50" s="714"/>
      <c r="F50" s="233">
        <v>21</v>
      </c>
      <c r="G50" s="234"/>
      <c r="H50" s="235"/>
      <c r="I50" s="235"/>
      <c r="J50" s="235"/>
      <c r="K50" s="235"/>
    </row>
    <row r="51" spans="1:11" ht="15" thickTop="1" thickBot="1" x14ac:dyDescent="0.2">
      <c r="A51" s="711"/>
      <c r="B51" s="236" t="s">
        <v>254</v>
      </c>
      <c r="C51" s="237"/>
      <c r="D51" s="238"/>
      <c r="E51" s="239"/>
      <c r="F51" s="240"/>
      <c r="G51" s="241">
        <f>G52+G53+G69</f>
        <v>5</v>
      </c>
      <c r="H51" s="241">
        <f>H52+H53+H69</f>
        <v>0</v>
      </c>
      <c r="I51" s="241">
        <f>I52+I53+I69</f>
        <v>1</v>
      </c>
      <c r="J51" s="241">
        <f>J52+J53+J69</f>
        <v>0.33333333333333331</v>
      </c>
      <c r="K51" s="242">
        <f>SUM(G51:J51)</f>
        <v>6.333333333333333</v>
      </c>
    </row>
    <row r="52" spans="1:11" ht="13.5" customHeight="1" thickTop="1" x14ac:dyDescent="0.15">
      <c r="A52" s="711"/>
      <c r="B52" s="243"/>
      <c r="C52" s="244" t="s">
        <v>255</v>
      </c>
      <c r="D52" s="245"/>
      <c r="E52" s="246"/>
      <c r="F52" s="698"/>
      <c r="G52" s="247">
        <v>4</v>
      </c>
      <c r="H52" s="248"/>
      <c r="I52" s="248"/>
      <c r="J52" s="249"/>
      <c r="K52" s="250">
        <f>SUM(G52:J52)</f>
        <v>4</v>
      </c>
    </row>
    <row r="53" spans="1:11" ht="14.25" thickBot="1" x14ac:dyDescent="0.2">
      <c r="A53" s="711"/>
      <c r="B53" s="243"/>
      <c r="C53" s="251" t="s">
        <v>256</v>
      </c>
      <c r="D53" s="252"/>
      <c r="E53" s="253"/>
      <c r="F53" s="699"/>
      <c r="G53" s="254">
        <v>1</v>
      </c>
      <c r="H53" s="255"/>
      <c r="I53" s="255">
        <v>1</v>
      </c>
      <c r="J53" s="256"/>
      <c r="K53" s="257">
        <f>SUM(G53:J53)</f>
        <v>2</v>
      </c>
    </row>
    <row r="54" spans="1:11" ht="15" thickTop="1" thickBot="1" x14ac:dyDescent="0.2">
      <c r="A54" s="711"/>
      <c r="B54" s="243"/>
      <c r="C54" s="244" t="s">
        <v>257</v>
      </c>
      <c r="D54" s="245"/>
      <c r="E54" s="246"/>
      <c r="F54" s="700"/>
      <c r="G54" s="258">
        <f>SUM(G55:G68)</f>
        <v>0</v>
      </c>
      <c r="H54" s="258">
        <f>SUM(H55:H68)</f>
        <v>0</v>
      </c>
      <c r="I54" s="258">
        <f>SUM(I55:I68)</f>
        <v>0</v>
      </c>
      <c r="J54" s="258">
        <f>SUM(J55:J68)</f>
        <v>1</v>
      </c>
      <c r="K54" s="259">
        <f>SUM(G54:J54)</f>
        <v>1</v>
      </c>
    </row>
    <row r="55" spans="1:11" ht="14.25" thickTop="1" x14ac:dyDescent="0.15">
      <c r="A55" s="711"/>
      <c r="B55" s="243"/>
      <c r="C55" s="260"/>
      <c r="D55" s="245" t="s">
        <v>258</v>
      </c>
      <c r="E55" s="246"/>
      <c r="F55" s="699"/>
      <c r="G55" s="261"/>
      <c r="H55" s="262"/>
      <c r="I55" s="262"/>
      <c r="J55" s="263"/>
      <c r="K55" s="264">
        <f>SUM(G55:J55)</f>
        <v>0</v>
      </c>
    </row>
    <row r="56" spans="1:11" x14ac:dyDescent="0.15">
      <c r="A56" s="711"/>
      <c r="B56" s="243"/>
      <c r="C56" s="260"/>
      <c r="D56" s="265" t="s">
        <v>259</v>
      </c>
      <c r="E56" s="266"/>
      <c r="F56" s="699"/>
      <c r="G56" s="267"/>
      <c r="H56" s="268"/>
      <c r="I56" s="268"/>
      <c r="J56" s="269"/>
      <c r="K56" s="270">
        <f t="shared" ref="K56:K68" si="2">SUM(G56:J56)</f>
        <v>0</v>
      </c>
    </row>
    <row r="57" spans="1:11" x14ac:dyDescent="0.15">
      <c r="A57" s="711"/>
      <c r="B57" s="243"/>
      <c r="C57" s="260"/>
      <c r="D57" s="265" t="s">
        <v>260</v>
      </c>
      <c r="E57" s="266"/>
      <c r="F57" s="699"/>
      <c r="G57" s="267"/>
      <c r="H57" s="268"/>
      <c r="I57" s="268"/>
      <c r="J57" s="269"/>
      <c r="K57" s="270">
        <f t="shared" si="2"/>
        <v>0</v>
      </c>
    </row>
    <row r="58" spans="1:11" x14ac:dyDescent="0.15">
      <c r="A58" s="711"/>
      <c r="B58" s="243"/>
      <c r="C58" s="260"/>
      <c r="D58" s="265" t="s">
        <v>261</v>
      </c>
      <c r="E58" s="266"/>
      <c r="F58" s="699"/>
      <c r="G58" s="271"/>
      <c r="H58" s="272"/>
      <c r="I58" s="272"/>
      <c r="J58" s="273"/>
      <c r="K58" s="274">
        <f t="shared" si="2"/>
        <v>0</v>
      </c>
    </row>
    <row r="59" spans="1:11" x14ac:dyDescent="0.15">
      <c r="A59" s="711"/>
      <c r="B59" s="243"/>
      <c r="C59" s="260"/>
      <c r="D59" s="265" t="s">
        <v>262</v>
      </c>
      <c r="E59" s="266"/>
      <c r="F59" s="699"/>
      <c r="G59" s="271"/>
      <c r="H59" s="272"/>
      <c r="I59" s="272"/>
      <c r="J59" s="273"/>
      <c r="K59" s="274">
        <f t="shared" si="2"/>
        <v>0</v>
      </c>
    </row>
    <row r="60" spans="1:11" x14ac:dyDescent="0.15">
      <c r="A60" s="711"/>
      <c r="B60" s="243"/>
      <c r="C60" s="260"/>
      <c r="D60" s="265" t="s">
        <v>263</v>
      </c>
      <c r="E60" s="266"/>
      <c r="F60" s="699"/>
      <c r="G60" s="271"/>
      <c r="H60" s="272"/>
      <c r="I60" s="272"/>
      <c r="J60" s="273"/>
      <c r="K60" s="274">
        <f t="shared" si="2"/>
        <v>0</v>
      </c>
    </row>
    <row r="61" spans="1:11" x14ac:dyDescent="0.15">
      <c r="A61" s="711"/>
      <c r="B61" s="243"/>
      <c r="C61" s="260"/>
      <c r="D61" s="265" t="s">
        <v>264</v>
      </c>
      <c r="E61" s="266"/>
      <c r="F61" s="699"/>
      <c r="G61" s="271"/>
      <c r="H61" s="272"/>
      <c r="I61" s="272"/>
      <c r="J61" s="273">
        <v>1</v>
      </c>
      <c r="K61" s="274">
        <f t="shared" si="2"/>
        <v>1</v>
      </c>
    </row>
    <row r="62" spans="1:11" x14ac:dyDescent="0.15">
      <c r="A62" s="711"/>
      <c r="B62" s="243"/>
      <c r="C62" s="260"/>
      <c r="D62" s="265" t="s">
        <v>265</v>
      </c>
      <c r="E62" s="266"/>
      <c r="F62" s="699"/>
      <c r="G62" s="271"/>
      <c r="H62" s="272"/>
      <c r="I62" s="272"/>
      <c r="J62" s="273"/>
      <c r="K62" s="274">
        <f t="shared" si="2"/>
        <v>0</v>
      </c>
    </row>
    <row r="63" spans="1:11" x14ac:dyDescent="0.15">
      <c r="A63" s="711"/>
      <c r="B63" s="243"/>
      <c r="C63" s="260"/>
      <c r="D63" s="265" t="s">
        <v>266</v>
      </c>
      <c r="E63" s="266"/>
      <c r="F63" s="699"/>
      <c r="G63" s="271"/>
      <c r="H63" s="272"/>
      <c r="I63" s="272"/>
      <c r="J63" s="273"/>
      <c r="K63" s="274">
        <f t="shared" si="2"/>
        <v>0</v>
      </c>
    </row>
    <row r="64" spans="1:11" x14ac:dyDescent="0.15">
      <c r="A64" s="711"/>
      <c r="B64" s="243"/>
      <c r="C64" s="260"/>
      <c r="D64" s="265" t="s">
        <v>267</v>
      </c>
      <c r="E64" s="266"/>
      <c r="F64" s="699"/>
      <c r="G64" s="271"/>
      <c r="H64" s="272"/>
      <c r="I64" s="272"/>
      <c r="J64" s="273"/>
      <c r="K64" s="274">
        <f t="shared" si="2"/>
        <v>0</v>
      </c>
    </row>
    <row r="65" spans="1:11" x14ac:dyDescent="0.15">
      <c r="A65" s="711"/>
      <c r="B65" s="243"/>
      <c r="C65" s="260"/>
      <c r="D65" s="265" t="s">
        <v>268</v>
      </c>
      <c r="E65" s="266"/>
      <c r="F65" s="699"/>
      <c r="G65" s="271"/>
      <c r="H65" s="272"/>
      <c r="I65" s="272"/>
      <c r="J65" s="273"/>
      <c r="K65" s="274">
        <f t="shared" si="2"/>
        <v>0</v>
      </c>
    </row>
    <row r="66" spans="1:11" x14ac:dyDescent="0.15">
      <c r="A66" s="711"/>
      <c r="B66" s="243"/>
      <c r="C66" s="260"/>
      <c r="D66" s="265" t="s">
        <v>269</v>
      </c>
      <c r="E66" s="266"/>
      <c r="F66" s="699"/>
      <c r="G66" s="271"/>
      <c r="H66" s="272"/>
      <c r="I66" s="272"/>
      <c r="J66" s="273"/>
      <c r="K66" s="274">
        <f t="shared" si="2"/>
        <v>0</v>
      </c>
    </row>
    <row r="67" spans="1:11" x14ac:dyDescent="0.15">
      <c r="A67" s="711"/>
      <c r="B67" s="243"/>
      <c r="C67" s="260"/>
      <c r="D67" s="265" t="s">
        <v>270</v>
      </c>
      <c r="E67" s="266"/>
      <c r="F67" s="699"/>
      <c r="G67" s="275"/>
      <c r="H67" s="276"/>
      <c r="I67" s="276"/>
      <c r="J67" s="277"/>
      <c r="K67" s="278">
        <f t="shared" si="2"/>
        <v>0</v>
      </c>
    </row>
    <row r="68" spans="1:11" ht="14.25" thickBot="1" x14ac:dyDescent="0.2">
      <c r="A68" s="711"/>
      <c r="B68" s="243"/>
      <c r="C68" s="260"/>
      <c r="D68" s="279" t="s">
        <v>271</v>
      </c>
      <c r="E68" s="280"/>
      <c r="F68" s="696"/>
      <c r="G68" s="281"/>
      <c r="H68" s="282"/>
      <c r="I68" s="282"/>
      <c r="J68" s="283"/>
      <c r="K68" s="284">
        <f t="shared" si="2"/>
        <v>0</v>
      </c>
    </row>
    <row r="69" spans="1:11" ht="14.25" thickTop="1" x14ac:dyDescent="0.15">
      <c r="A69" s="711"/>
      <c r="B69" s="243"/>
      <c r="C69" s="260"/>
      <c r="D69" s="252" t="s">
        <v>272</v>
      </c>
      <c r="E69" s="253"/>
      <c r="F69" s="285"/>
      <c r="G69" s="286">
        <f>1/$F50*G55+2/$F50*G56+3/$F50*G57+4/$F50*G58+5/$F50*G59+6/$F50*G60+7/$F50*G61+8/$F50*G62+9/$F50*G63+10/$F50*G64+11/$F50*G65+12/$F50*G66+13/$F50*G67+14/$F50*G68</f>
        <v>0</v>
      </c>
      <c r="H69" s="286">
        <f>1/$F50*H55+2/$F50*H56+3/$F50*H57+4/$F50*H58+5/$F50*H59+6/$F50*H60+7/$F50*H61+8/$F50*H62+9/$F50*H63+10/$F50*H64+11/$F50*H65+12/$F50*H66+13/$F50*H67+14/$F50*H68</f>
        <v>0</v>
      </c>
      <c r="I69" s="286">
        <f>1/$F50*I55+2/$F50*I56+3/$F50*I57+4/$F50*I58+5/$F50*I59+6/$F50*I60+7/$F50*I61+8/$F50*I62+9/$F50*I63+10/$F50*I64+11/$F50*I65+12/$F50*I66+13/$F50*I67+14/$F50*I68</f>
        <v>0</v>
      </c>
      <c r="J69" s="286">
        <f>1/$F50*J55+2/$F50*J56+3/$F50*J57+4/$F50*J58+5/$F50*J59+6/$F50*J60+7/$F50*J61+8/$F50*J62+9/$F50*J63+10/$F50*J64+11/$F50*J65+12/$F50*J66+13/$F50*J67+14/$F50*J68</f>
        <v>0.33333333333333331</v>
      </c>
      <c r="K69" s="287">
        <f>SUM(G69:J69)</f>
        <v>0.33333333333333331</v>
      </c>
    </row>
    <row r="70" spans="1:11" ht="14.25" thickBot="1" x14ac:dyDescent="0.2">
      <c r="A70" s="712"/>
      <c r="B70" s="701" t="s">
        <v>273</v>
      </c>
      <c r="C70" s="702"/>
      <c r="D70" s="702"/>
      <c r="E70" s="703"/>
      <c r="F70" s="290"/>
      <c r="G70" s="289">
        <f>G52+G53+G54</f>
        <v>5</v>
      </c>
      <c r="H70" s="289">
        <f>H52+H53+H54</f>
        <v>0</v>
      </c>
      <c r="I70" s="289">
        <f>I52+I53+I54</f>
        <v>1</v>
      </c>
      <c r="J70" s="289">
        <f>J52+J53+J54</f>
        <v>1</v>
      </c>
      <c r="K70" s="289">
        <f>K52+K53+K54</f>
        <v>7</v>
      </c>
    </row>
    <row r="71" spans="1:11" ht="15" thickTop="1" thickBot="1" x14ac:dyDescent="0.2">
      <c r="A71" s="715" t="s">
        <v>304</v>
      </c>
      <c r="B71" s="696"/>
      <c r="C71" s="697"/>
      <c r="D71" s="697"/>
      <c r="E71" s="697"/>
      <c r="F71" s="233">
        <v>22</v>
      </c>
      <c r="G71" s="291"/>
      <c r="H71" s="292"/>
      <c r="I71" s="292"/>
      <c r="J71" s="292"/>
      <c r="K71" s="292"/>
    </row>
    <row r="72" spans="1:11" ht="15" thickTop="1" thickBot="1" x14ac:dyDescent="0.2">
      <c r="A72" s="711"/>
      <c r="B72" s="236" t="s">
        <v>254</v>
      </c>
      <c r="C72" s="237"/>
      <c r="D72" s="238"/>
      <c r="E72" s="239"/>
      <c r="F72" s="240"/>
      <c r="G72" s="241">
        <f>G73+G74+G90</f>
        <v>5</v>
      </c>
      <c r="H72" s="241">
        <f>H73+H74+H90</f>
        <v>0</v>
      </c>
      <c r="I72" s="241">
        <f>I73+I74+I90</f>
        <v>1</v>
      </c>
      <c r="J72" s="241">
        <f>J73+J74+J90</f>
        <v>0.22727272727272727</v>
      </c>
      <c r="K72" s="242">
        <f>SUM(G72:J72)</f>
        <v>6.2272727272727275</v>
      </c>
    </row>
    <row r="73" spans="1:11" ht="13.5" customHeight="1" thickTop="1" x14ac:dyDescent="0.15">
      <c r="A73" s="711"/>
      <c r="B73" s="243"/>
      <c r="C73" s="244" t="s">
        <v>255</v>
      </c>
      <c r="D73" s="245"/>
      <c r="E73" s="246"/>
      <c r="F73" s="698"/>
      <c r="G73" s="247">
        <v>4</v>
      </c>
      <c r="H73" s="248"/>
      <c r="I73" s="248"/>
      <c r="J73" s="249"/>
      <c r="K73" s="250">
        <f>SUM(G73:J73)</f>
        <v>4</v>
      </c>
    </row>
    <row r="74" spans="1:11" ht="14.25" thickBot="1" x14ac:dyDescent="0.2">
      <c r="A74" s="711"/>
      <c r="B74" s="243"/>
      <c r="C74" s="251" t="s">
        <v>256</v>
      </c>
      <c r="D74" s="252"/>
      <c r="E74" s="253"/>
      <c r="F74" s="699"/>
      <c r="G74" s="254">
        <v>1</v>
      </c>
      <c r="H74" s="255"/>
      <c r="I74" s="255">
        <v>1</v>
      </c>
      <c r="J74" s="256"/>
      <c r="K74" s="257">
        <f>SUM(G74:J74)</f>
        <v>2</v>
      </c>
    </row>
    <row r="75" spans="1:11" ht="15" thickTop="1" thickBot="1" x14ac:dyDescent="0.2">
      <c r="A75" s="711"/>
      <c r="B75" s="243"/>
      <c r="C75" s="244" t="s">
        <v>257</v>
      </c>
      <c r="D75" s="245"/>
      <c r="E75" s="246"/>
      <c r="F75" s="700"/>
      <c r="G75" s="258">
        <f>SUM(G76:G89)</f>
        <v>0</v>
      </c>
      <c r="H75" s="258">
        <f>SUM(H76:H89)</f>
        <v>0</v>
      </c>
      <c r="I75" s="258">
        <f>SUM(I76:I89)</f>
        <v>0</v>
      </c>
      <c r="J75" s="258">
        <f>SUM(J76:J89)</f>
        <v>1</v>
      </c>
      <c r="K75" s="259">
        <f>SUM(G75:J75)</f>
        <v>1</v>
      </c>
    </row>
    <row r="76" spans="1:11" ht="14.25" thickTop="1" x14ac:dyDescent="0.15">
      <c r="A76" s="711"/>
      <c r="B76" s="243"/>
      <c r="C76" s="260"/>
      <c r="D76" s="245" t="s">
        <v>258</v>
      </c>
      <c r="E76" s="246"/>
      <c r="F76" s="699"/>
      <c r="G76" s="261"/>
      <c r="H76" s="262"/>
      <c r="I76" s="262"/>
      <c r="J76" s="263"/>
      <c r="K76" s="264">
        <f>SUM(G76:J76)</f>
        <v>0</v>
      </c>
    </row>
    <row r="77" spans="1:11" x14ac:dyDescent="0.15">
      <c r="A77" s="711"/>
      <c r="B77" s="243"/>
      <c r="C77" s="260"/>
      <c r="D77" s="265" t="s">
        <v>259</v>
      </c>
      <c r="E77" s="266"/>
      <c r="F77" s="699"/>
      <c r="G77" s="267"/>
      <c r="H77" s="268"/>
      <c r="I77" s="268"/>
      <c r="J77" s="269"/>
      <c r="K77" s="270">
        <f t="shared" ref="K77:K89" si="3">SUM(G77:J77)</f>
        <v>0</v>
      </c>
    </row>
    <row r="78" spans="1:11" x14ac:dyDescent="0.15">
      <c r="A78" s="711"/>
      <c r="B78" s="243"/>
      <c r="C78" s="260"/>
      <c r="D78" s="265" t="s">
        <v>260</v>
      </c>
      <c r="E78" s="266"/>
      <c r="F78" s="699"/>
      <c r="G78" s="267"/>
      <c r="H78" s="268"/>
      <c r="I78" s="268"/>
      <c r="J78" s="269"/>
      <c r="K78" s="270">
        <f t="shared" si="3"/>
        <v>0</v>
      </c>
    </row>
    <row r="79" spans="1:11" x14ac:dyDescent="0.15">
      <c r="A79" s="711"/>
      <c r="B79" s="243"/>
      <c r="C79" s="260"/>
      <c r="D79" s="265" t="s">
        <v>261</v>
      </c>
      <c r="E79" s="266"/>
      <c r="F79" s="699"/>
      <c r="G79" s="271"/>
      <c r="H79" s="272"/>
      <c r="I79" s="272"/>
      <c r="J79" s="273"/>
      <c r="K79" s="274">
        <f t="shared" si="3"/>
        <v>0</v>
      </c>
    </row>
    <row r="80" spans="1:11" x14ac:dyDescent="0.15">
      <c r="A80" s="711"/>
      <c r="B80" s="243"/>
      <c r="C80" s="260"/>
      <c r="D80" s="265" t="s">
        <v>262</v>
      </c>
      <c r="E80" s="266"/>
      <c r="F80" s="699"/>
      <c r="G80" s="271"/>
      <c r="H80" s="272"/>
      <c r="I80" s="272"/>
      <c r="J80" s="273">
        <v>1</v>
      </c>
      <c r="K80" s="274">
        <f t="shared" si="3"/>
        <v>1</v>
      </c>
    </row>
    <row r="81" spans="1:11" x14ac:dyDescent="0.15">
      <c r="A81" s="711"/>
      <c r="B81" s="243"/>
      <c r="C81" s="260"/>
      <c r="D81" s="265" t="s">
        <v>263</v>
      </c>
      <c r="E81" s="266"/>
      <c r="F81" s="699"/>
      <c r="G81" s="271"/>
      <c r="H81" s="272"/>
      <c r="I81" s="272"/>
      <c r="J81" s="273"/>
      <c r="K81" s="274">
        <f t="shared" si="3"/>
        <v>0</v>
      </c>
    </row>
    <row r="82" spans="1:11" x14ac:dyDescent="0.15">
      <c r="A82" s="711"/>
      <c r="B82" s="243"/>
      <c r="C82" s="260"/>
      <c r="D82" s="265" t="s">
        <v>264</v>
      </c>
      <c r="E82" s="266"/>
      <c r="F82" s="699"/>
      <c r="G82" s="271"/>
      <c r="H82" s="272"/>
      <c r="I82" s="272"/>
      <c r="J82" s="273"/>
      <c r="K82" s="274">
        <f t="shared" si="3"/>
        <v>0</v>
      </c>
    </row>
    <row r="83" spans="1:11" x14ac:dyDescent="0.15">
      <c r="A83" s="711"/>
      <c r="B83" s="243"/>
      <c r="C83" s="260"/>
      <c r="D83" s="265" t="s">
        <v>265</v>
      </c>
      <c r="E83" s="266"/>
      <c r="F83" s="699"/>
      <c r="G83" s="271"/>
      <c r="H83" s="272"/>
      <c r="I83" s="272"/>
      <c r="J83" s="273"/>
      <c r="K83" s="274">
        <f t="shared" si="3"/>
        <v>0</v>
      </c>
    </row>
    <row r="84" spans="1:11" x14ac:dyDescent="0.15">
      <c r="A84" s="711"/>
      <c r="B84" s="243"/>
      <c r="C84" s="260"/>
      <c r="D84" s="265" t="s">
        <v>266</v>
      </c>
      <c r="E84" s="266"/>
      <c r="F84" s="699"/>
      <c r="G84" s="271"/>
      <c r="H84" s="272"/>
      <c r="I84" s="272"/>
      <c r="J84" s="273"/>
      <c r="K84" s="274">
        <f t="shared" si="3"/>
        <v>0</v>
      </c>
    </row>
    <row r="85" spans="1:11" x14ac:dyDescent="0.15">
      <c r="A85" s="711"/>
      <c r="B85" s="243"/>
      <c r="C85" s="260"/>
      <c r="D85" s="265" t="s">
        <v>267</v>
      </c>
      <c r="E85" s="266"/>
      <c r="F85" s="699"/>
      <c r="G85" s="271"/>
      <c r="H85" s="272"/>
      <c r="I85" s="272"/>
      <c r="J85" s="273"/>
      <c r="K85" s="274">
        <f t="shared" si="3"/>
        <v>0</v>
      </c>
    </row>
    <row r="86" spans="1:11" x14ac:dyDescent="0.15">
      <c r="A86" s="711"/>
      <c r="B86" s="243"/>
      <c r="C86" s="260"/>
      <c r="D86" s="265" t="s">
        <v>268</v>
      </c>
      <c r="E86" s="266"/>
      <c r="F86" s="699"/>
      <c r="G86" s="271"/>
      <c r="H86" s="272"/>
      <c r="I86" s="272"/>
      <c r="J86" s="273"/>
      <c r="K86" s="274">
        <f t="shared" si="3"/>
        <v>0</v>
      </c>
    </row>
    <row r="87" spans="1:11" x14ac:dyDescent="0.15">
      <c r="A87" s="711"/>
      <c r="B87" s="243"/>
      <c r="C87" s="260"/>
      <c r="D87" s="265" t="s">
        <v>269</v>
      </c>
      <c r="E87" s="266"/>
      <c r="F87" s="699"/>
      <c r="G87" s="271"/>
      <c r="H87" s="272"/>
      <c r="I87" s="272"/>
      <c r="J87" s="273"/>
      <c r="K87" s="274">
        <f t="shared" si="3"/>
        <v>0</v>
      </c>
    </row>
    <row r="88" spans="1:11" x14ac:dyDescent="0.15">
      <c r="A88" s="711"/>
      <c r="B88" s="243"/>
      <c r="C88" s="260"/>
      <c r="D88" s="265" t="s">
        <v>270</v>
      </c>
      <c r="E88" s="266"/>
      <c r="F88" s="699"/>
      <c r="G88" s="275"/>
      <c r="H88" s="276"/>
      <c r="I88" s="276"/>
      <c r="J88" s="277"/>
      <c r="K88" s="278">
        <f t="shared" si="3"/>
        <v>0</v>
      </c>
    </row>
    <row r="89" spans="1:11" ht="14.25" thickBot="1" x14ac:dyDescent="0.2">
      <c r="A89" s="711"/>
      <c r="B89" s="243"/>
      <c r="C89" s="260"/>
      <c r="D89" s="279" t="s">
        <v>271</v>
      </c>
      <c r="E89" s="280"/>
      <c r="F89" s="696"/>
      <c r="G89" s="281"/>
      <c r="H89" s="282"/>
      <c r="I89" s="282"/>
      <c r="J89" s="283"/>
      <c r="K89" s="284">
        <f t="shared" si="3"/>
        <v>0</v>
      </c>
    </row>
    <row r="90" spans="1:11" ht="14.25" thickTop="1" x14ac:dyDescent="0.15">
      <c r="A90" s="711"/>
      <c r="B90" s="243"/>
      <c r="C90" s="260"/>
      <c r="D90" s="252" t="s">
        <v>272</v>
      </c>
      <c r="E90" s="253"/>
      <c r="F90" s="285"/>
      <c r="G90" s="286">
        <f>1/$F71*G76+2/$F71*G77+3/$F71*G78+4/$F71*G79+5/$F71*G80+6/$F71*G81+7/$F71*G82+8/$F71*G83+9/$F71*G84+10/$F71*G85+11/$F71*G86+12/$F71*G87+13/$F71*G88+14/$F71*G89</f>
        <v>0</v>
      </c>
      <c r="H90" s="286">
        <f>1/$F71*H76+2/$F71*H77+3/$F71*H78+4/$F71*H79+5/$F71*H80+6/$F71*H81+7/$F71*H82+8/$F71*H83+9/$F71*H84+10/$F71*H85+11/$F71*H86+12/$F71*H87+13/$F71*H88+14/$F71*H89</f>
        <v>0</v>
      </c>
      <c r="I90" s="286">
        <f>1/$F71*I76+2/$F71*I77+3/$F71*I78+4/$F71*I79+5/$F71*I80+6/$F71*I81+7/$F71*I82+8/$F71*I83+9/$F71*I84+10/$F71*I85+11/$F71*I86+12/$F71*I87+13/$F71*I88+14/$F71*I89</f>
        <v>0</v>
      </c>
      <c r="J90" s="286">
        <f>1/$F71*J76+2/$F71*J77+3/$F71*J78+4/$F71*J79+5/$F71*J80+6/$F71*J81+7/$F71*J82+8/$F71*J83+9/$F71*J84+10/$F71*J85+11/$F71*J86+12/$F71*J87+13/$F71*J88+14/$F71*J89</f>
        <v>0.22727272727272727</v>
      </c>
      <c r="K90" s="287">
        <f>SUM(G90:J90)</f>
        <v>0.22727272727272727</v>
      </c>
    </row>
    <row r="91" spans="1:11" ht="14.25" thickBot="1" x14ac:dyDescent="0.2">
      <c r="A91" s="712"/>
      <c r="B91" s="701" t="s">
        <v>273</v>
      </c>
      <c r="C91" s="702"/>
      <c r="D91" s="702"/>
      <c r="E91" s="703"/>
      <c r="F91" s="288"/>
      <c r="G91" s="289">
        <f>G73+G74+G75</f>
        <v>5</v>
      </c>
      <c r="H91" s="289">
        <f>H73+H74+H75</f>
        <v>0</v>
      </c>
      <c r="I91" s="289">
        <f>I73+I74+I75</f>
        <v>1</v>
      </c>
      <c r="J91" s="289">
        <f>J73+J74+J75</f>
        <v>1</v>
      </c>
      <c r="K91" s="289">
        <f>K73+K74+K75</f>
        <v>7</v>
      </c>
    </row>
    <row r="92" spans="1:11" ht="15" thickTop="1" thickBot="1" x14ac:dyDescent="0.2">
      <c r="A92" s="710" t="s">
        <v>305</v>
      </c>
      <c r="B92" s="713"/>
      <c r="C92" s="714"/>
      <c r="D92" s="714"/>
      <c r="E92" s="714"/>
      <c r="F92" s="233">
        <v>21</v>
      </c>
      <c r="G92" s="234"/>
      <c r="H92" s="235"/>
      <c r="I92" s="235"/>
      <c r="J92" s="235"/>
      <c r="K92" s="235"/>
    </row>
    <row r="93" spans="1:11" ht="15" thickTop="1" thickBot="1" x14ac:dyDescent="0.2">
      <c r="A93" s="711"/>
      <c r="B93" s="236" t="s">
        <v>254</v>
      </c>
      <c r="C93" s="237"/>
      <c r="D93" s="238"/>
      <c r="E93" s="239"/>
      <c r="F93" s="240"/>
      <c r="G93" s="241">
        <f>G94+G95+G111</f>
        <v>5</v>
      </c>
      <c r="H93" s="241">
        <f>H94+H95+H111</f>
        <v>0</v>
      </c>
      <c r="I93" s="241">
        <f>I94+I95+I111</f>
        <v>1</v>
      </c>
      <c r="J93" s="241">
        <f>J94+J95+J111</f>
        <v>0.2857142857142857</v>
      </c>
      <c r="K93" s="242">
        <f>SUM(G93:J93)</f>
        <v>6.2857142857142856</v>
      </c>
    </row>
    <row r="94" spans="1:11" ht="13.5" customHeight="1" thickTop="1" x14ac:dyDescent="0.15">
      <c r="A94" s="711"/>
      <c r="B94" s="243"/>
      <c r="C94" s="244" t="s">
        <v>255</v>
      </c>
      <c r="D94" s="245"/>
      <c r="E94" s="246"/>
      <c r="F94" s="698"/>
      <c r="G94" s="247">
        <v>4</v>
      </c>
      <c r="H94" s="248"/>
      <c r="I94" s="248"/>
      <c r="J94" s="249"/>
      <c r="K94" s="250">
        <f>SUM(G94:J94)</f>
        <v>4</v>
      </c>
    </row>
    <row r="95" spans="1:11" ht="14.25" thickBot="1" x14ac:dyDescent="0.2">
      <c r="A95" s="711"/>
      <c r="B95" s="243"/>
      <c r="C95" s="251" t="s">
        <v>256</v>
      </c>
      <c r="D95" s="252"/>
      <c r="E95" s="253"/>
      <c r="F95" s="699"/>
      <c r="G95" s="254">
        <v>1</v>
      </c>
      <c r="H95" s="255"/>
      <c r="I95" s="255">
        <v>1</v>
      </c>
      <c r="J95" s="256"/>
      <c r="K95" s="257">
        <f>SUM(G95:J95)</f>
        <v>2</v>
      </c>
    </row>
    <row r="96" spans="1:11" ht="15" thickTop="1" thickBot="1" x14ac:dyDescent="0.2">
      <c r="A96" s="711"/>
      <c r="B96" s="243"/>
      <c r="C96" s="244" t="s">
        <v>257</v>
      </c>
      <c r="D96" s="245"/>
      <c r="E96" s="246"/>
      <c r="F96" s="700"/>
      <c r="G96" s="258">
        <f>SUM(G97:G110)</f>
        <v>0</v>
      </c>
      <c r="H96" s="258">
        <f>SUM(H97:H110)</f>
        <v>0</v>
      </c>
      <c r="I96" s="258">
        <f>SUM(I97:I110)</f>
        <v>0</v>
      </c>
      <c r="J96" s="258">
        <f>SUM(J97:J110)</f>
        <v>1</v>
      </c>
      <c r="K96" s="259">
        <f>SUM(G96:J96)</f>
        <v>1</v>
      </c>
    </row>
    <row r="97" spans="1:11" ht="14.25" thickTop="1" x14ac:dyDescent="0.15">
      <c r="A97" s="711"/>
      <c r="B97" s="243"/>
      <c r="C97" s="260"/>
      <c r="D97" s="245" t="s">
        <v>258</v>
      </c>
      <c r="E97" s="246"/>
      <c r="F97" s="699"/>
      <c r="G97" s="261"/>
      <c r="H97" s="262"/>
      <c r="I97" s="262"/>
      <c r="J97" s="263"/>
      <c r="K97" s="264">
        <f>SUM(G97:J97)</f>
        <v>0</v>
      </c>
    </row>
    <row r="98" spans="1:11" x14ac:dyDescent="0.15">
      <c r="A98" s="711"/>
      <c r="B98" s="243"/>
      <c r="C98" s="260"/>
      <c r="D98" s="265" t="s">
        <v>259</v>
      </c>
      <c r="E98" s="266"/>
      <c r="F98" s="699"/>
      <c r="G98" s="267"/>
      <c r="H98" s="268"/>
      <c r="I98" s="268"/>
      <c r="J98" s="269"/>
      <c r="K98" s="270">
        <f t="shared" ref="K98:K110" si="4">SUM(G98:J98)</f>
        <v>0</v>
      </c>
    </row>
    <row r="99" spans="1:11" x14ac:dyDescent="0.15">
      <c r="A99" s="711"/>
      <c r="B99" s="243"/>
      <c r="C99" s="260"/>
      <c r="D99" s="265" t="s">
        <v>260</v>
      </c>
      <c r="E99" s="266"/>
      <c r="F99" s="699"/>
      <c r="G99" s="267"/>
      <c r="H99" s="268"/>
      <c r="I99" s="268"/>
      <c r="J99" s="269"/>
      <c r="K99" s="270">
        <f t="shared" si="4"/>
        <v>0</v>
      </c>
    </row>
    <row r="100" spans="1:11" x14ac:dyDescent="0.15">
      <c r="A100" s="711"/>
      <c r="B100" s="243"/>
      <c r="C100" s="260"/>
      <c r="D100" s="265" t="s">
        <v>261</v>
      </c>
      <c r="E100" s="266"/>
      <c r="F100" s="699"/>
      <c r="G100" s="271"/>
      <c r="H100" s="272"/>
      <c r="I100" s="272"/>
      <c r="J100" s="273"/>
      <c r="K100" s="274">
        <f t="shared" si="4"/>
        <v>0</v>
      </c>
    </row>
    <row r="101" spans="1:11" x14ac:dyDescent="0.15">
      <c r="A101" s="711"/>
      <c r="B101" s="243"/>
      <c r="C101" s="260"/>
      <c r="D101" s="265" t="s">
        <v>262</v>
      </c>
      <c r="E101" s="266"/>
      <c r="F101" s="699"/>
      <c r="G101" s="271"/>
      <c r="H101" s="272"/>
      <c r="I101" s="272"/>
      <c r="J101" s="273"/>
      <c r="K101" s="274">
        <f t="shared" si="4"/>
        <v>0</v>
      </c>
    </row>
    <row r="102" spans="1:11" x14ac:dyDescent="0.15">
      <c r="A102" s="711"/>
      <c r="B102" s="243"/>
      <c r="C102" s="260"/>
      <c r="D102" s="265" t="s">
        <v>263</v>
      </c>
      <c r="E102" s="266"/>
      <c r="F102" s="699"/>
      <c r="G102" s="271"/>
      <c r="H102" s="272"/>
      <c r="I102" s="272"/>
      <c r="J102" s="273">
        <v>1</v>
      </c>
      <c r="K102" s="274">
        <f t="shared" si="4"/>
        <v>1</v>
      </c>
    </row>
    <row r="103" spans="1:11" x14ac:dyDescent="0.15">
      <c r="A103" s="711"/>
      <c r="B103" s="243"/>
      <c r="C103" s="260"/>
      <c r="D103" s="265" t="s">
        <v>264</v>
      </c>
      <c r="E103" s="266"/>
      <c r="F103" s="699"/>
      <c r="G103" s="271"/>
      <c r="H103" s="272"/>
      <c r="I103" s="272"/>
      <c r="J103" s="273"/>
      <c r="K103" s="274">
        <f t="shared" si="4"/>
        <v>0</v>
      </c>
    </row>
    <row r="104" spans="1:11" x14ac:dyDescent="0.15">
      <c r="A104" s="711"/>
      <c r="B104" s="243"/>
      <c r="C104" s="260"/>
      <c r="D104" s="265" t="s">
        <v>265</v>
      </c>
      <c r="E104" s="266"/>
      <c r="F104" s="699"/>
      <c r="G104" s="271"/>
      <c r="H104" s="272"/>
      <c r="I104" s="272"/>
      <c r="J104" s="273"/>
      <c r="K104" s="274">
        <f t="shared" si="4"/>
        <v>0</v>
      </c>
    </row>
    <row r="105" spans="1:11" x14ac:dyDescent="0.15">
      <c r="A105" s="711"/>
      <c r="B105" s="243"/>
      <c r="C105" s="260"/>
      <c r="D105" s="265" t="s">
        <v>266</v>
      </c>
      <c r="E105" s="266"/>
      <c r="F105" s="699"/>
      <c r="G105" s="271"/>
      <c r="H105" s="272"/>
      <c r="I105" s="272"/>
      <c r="J105" s="273"/>
      <c r="K105" s="274">
        <f t="shared" si="4"/>
        <v>0</v>
      </c>
    </row>
    <row r="106" spans="1:11" x14ac:dyDescent="0.15">
      <c r="A106" s="711"/>
      <c r="B106" s="243"/>
      <c r="C106" s="260"/>
      <c r="D106" s="265" t="s">
        <v>267</v>
      </c>
      <c r="E106" s="266"/>
      <c r="F106" s="699"/>
      <c r="G106" s="271"/>
      <c r="H106" s="272"/>
      <c r="I106" s="272"/>
      <c r="J106" s="273"/>
      <c r="K106" s="274">
        <f t="shared" si="4"/>
        <v>0</v>
      </c>
    </row>
    <row r="107" spans="1:11" x14ac:dyDescent="0.15">
      <c r="A107" s="711"/>
      <c r="B107" s="243"/>
      <c r="C107" s="260"/>
      <c r="D107" s="265" t="s">
        <v>268</v>
      </c>
      <c r="E107" s="266"/>
      <c r="F107" s="699"/>
      <c r="G107" s="271"/>
      <c r="H107" s="272"/>
      <c r="I107" s="272"/>
      <c r="J107" s="273"/>
      <c r="K107" s="274">
        <f t="shared" si="4"/>
        <v>0</v>
      </c>
    </row>
    <row r="108" spans="1:11" x14ac:dyDescent="0.15">
      <c r="A108" s="711"/>
      <c r="B108" s="243"/>
      <c r="C108" s="260"/>
      <c r="D108" s="265" t="s">
        <v>269</v>
      </c>
      <c r="E108" s="266"/>
      <c r="F108" s="699"/>
      <c r="G108" s="271"/>
      <c r="H108" s="272"/>
      <c r="I108" s="272"/>
      <c r="J108" s="273"/>
      <c r="K108" s="274">
        <f t="shared" si="4"/>
        <v>0</v>
      </c>
    </row>
    <row r="109" spans="1:11" x14ac:dyDescent="0.15">
      <c r="A109" s="711"/>
      <c r="B109" s="243"/>
      <c r="C109" s="260"/>
      <c r="D109" s="265" t="s">
        <v>270</v>
      </c>
      <c r="E109" s="266"/>
      <c r="F109" s="699"/>
      <c r="G109" s="275"/>
      <c r="H109" s="276"/>
      <c r="I109" s="276"/>
      <c r="J109" s="277"/>
      <c r="K109" s="278">
        <f t="shared" si="4"/>
        <v>0</v>
      </c>
    </row>
    <row r="110" spans="1:11" ht="14.25" thickBot="1" x14ac:dyDescent="0.2">
      <c r="A110" s="711"/>
      <c r="B110" s="243"/>
      <c r="C110" s="260"/>
      <c r="D110" s="279" t="s">
        <v>271</v>
      </c>
      <c r="E110" s="280"/>
      <c r="F110" s="696"/>
      <c r="G110" s="281"/>
      <c r="H110" s="282"/>
      <c r="I110" s="282"/>
      <c r="J110" s="283"/>
      <c r="K110" s="284">
        <f t="shared" si="4"/>
        <v>0</v>
      </c>
    </row>
    <row r="111" spans="1:11" ht="14.25" thickTop="1" x14ac:dyDescent="0.15">
      <c r="A111" s="711"/>
      <c r="B111" s="243"/>
      <c r="C111" s="260"/>
      <c r="D111" s="252" t="s">
        <v>272</v>
      </c>
      <c r="E111" s="253"/>
      <c r="F111" s="285"/>
      <c r="G111" s="286">
        <f>1/$F92*G97+2/$F92*G98+3/$F92*G99+4/$F92*G100+5/$F92*G101+6/$F92*G102+7/$F92*G103+8/$F92*G104+9/$F92*G105+10/$F92*G106+11/$F92*G107+12/$F92*G108+13/$F92*G109+14/$F92*G110</f>
        <v>0</v>
      </c>
      <c r="H111" s="286">
        <f>1/$F92*H97+2/$F92*H98+3/$F92*H99+4/$F92*H100+5/$F92*H101+6/$F92*H102+7/$F92*H103+8/$F92*H104+9/$F92*H105+10/$F92*H106+11/$F92*H107+12/$F92*H108+13/$F92*H109+14/$F92*H110</f>
        <v>0</v>
      </c>
      <c r="I111" s="286">
        <f>1/$F92*I97+2/$F92*I98+3/$F92*I99+4/$F92*I100+5/$F92*I101+6/$F92*I102+7/$F92*I103+8/$F92*I104+9/$F92*I105+10/$F92*I106+11/$F92*I107+12/$F92*I108+13/$F92*I109+14/$F92*I110</f>
        <v>0</v>
      </c>
      <c r="J111" s="286">
        <f>1/$F92*J97+2/$F92*J98+3/$F92*J99+4/$F92*J100+5/$F92*J101+6/$F92*J102+7/$F92*J103+8/$F92*J104+9/$F92*J105+10/$F92*J106+11/$F92*J107+12/$F92*J108+13/$F92*J109+14/$F92*J110</f>
        <v>0.2857142857142857</v>
      </c>
      <c r="K111" s="287">
        <f>SUM(G111:J111)</f>
        <v>0.2857142857142857</v>
      </c>
    </row>
    <row r="112" spans="1:11" ht="14.25" thickBot="1" x14ac:dyDescent="0.2">
      <c r="A112" s="712"/>
      <c r="B112" s="701" t="s">
        <v>273</v>
      </c>
      <c r="C112" s="702"/>
      <c r="D112" s="702"/>
      <c r="E112" s="703"/>
      <c r="F112" s="288"/>
      <c r="G112" s="289">
        <f>G94+G95+G96</f>
        <v>5</v>
      </c>
      <c r="H112" s="289">
        <f>H94+H95+H96</f>
        <v>0</v>
      </c>
      <c r="I112" s="289">
        <f>I94+I95+I96</f>
        <v>1</v>
      </c>
      <c r="J112" s="289">
        <f>J94+J95+J96</f>
        <v>1</v>
      </c>
      <c r="K112" s="289">
        <f>K94+K95+K96</f>
        <v>7</v>
      </c>
    </row>
    <row r="113" spans="1:11" ht="15" thickTop="1" thickBot="1" x14ac:dyDescent="0.2">
      <c r="A113" s="710" t="s">
        <v>306</v>
      </c>
      <c r="B113" s="713"/>
      <c r="C113" s="714"/>
      <c r="D113" s="714"/>
      <c r="E113" s="714"/>
      <c r="F113" s="233">
        <v>20</v>
      </c>
      <c r="G113" s="234"/>
      <c r="H113" s="235"/>
      <c r="I113" s="235"/>
      <c r="J113" s="235"/>
      <c r="K113" s="235"/>
    </row>
    <row r="114" spans="1:11" ht="15" thickTop="1" thickBot="1" x14ac:dyDescent="0.2">
      <c r="A114" s="711"/>
      <c r="B114" s="236" t="s">
        <v>254</v>
      </c>
      <c r="C114" s="237"/>
      <c r="D114" s="238"/>
      <c r="E114" s="239"/>
      <c r="F114" s="240"/>
      <c r="G114" s="241">
        <f>G115+G116+G132</f>
        <v>5</v>
      </c>
      <c r="H114" s="241">
        <f>H115+H116+H132</f>
        <v>0</v>
      </c>
      <c r="I114" s="241">
        <f>I115+I116+I132</f>
        <v>1</v>
      </c>
      <c r="J114" s="241">
        <f>J115+J116+J132</f>
        <v>0.3</v>
      </c>
      <c r="K114" s="242">
        <f>SUM(G114:J114)</f>
        <v>6.3</v>
      </c>
    </row>
    <row r="115" spans="1:11" ht="13.5" customHeight="1" thickTop="1" x14ac:dyDescent="0.15">
      <c r="A115" s="711"/>
      <c r="B115" s="243"/>
      <c r="C115" s="244" t="s">
        <v>255</v>
      </c>
      <c r="D115" s="245"/>
      <c r="E115" s="246"/>
      <c r="F115" s="698"/>
      <c r="G115" s="247">
        <v>4</v>
      </c>
      <c r="H115" s="248"/>
      <c r="I115" s="248"/>
      <c r="J115" s="249"/>
      <c r="K115" s="250">
        <f>SUM(G115:J115)</f>
        <v>4</v>
      </c>
    </row>
    <row r="116" spans="1:11" ht="14.25" thickBot="1" x14ac:dyDescent="0.2">
      <c r="A116" s="711"/>
      <c r="B116" s="243"/>
      <c r="C116" s="251" t="s">
        <v>256</v>
      </c>
      <c r="D116" s="252"/>
      <c r="E116" s="253"/>
      <c r="F116" s="699"/>
      <c r="G116" s="254">
        <v>1</v>
      </c>
      <c r="H116" s="255"/>
      <c r="I116" s="255">
        <v>1</v>
      </c>
      <c r="J116" s="256"/>
      <c r="K116" s="257">
        <f>SUM(G116:J116)</f>
        <v>2</v>
      </c>
    </row>
    <row r="117" spans="1:11" ht="15" thickTop="1" thickBot="1" x14ac:dyDescent="0.2">
      <c r="A117" s="711"/>
      <c r="B117" s="243"/>
      <c r="C117" s="244" t="s">
        <v>257</v>
      </c>
      <c r="D117" s="245"/>
      <c r="E117" s="246"/>
      <c r="F117" s="700"/>
      <c r="G117" s="258">
        <f>SUM(G118:G131)</f>
        <v>0</v>
      </c>
      <c r="H117" s="258">
        <f>SUM(H118:H131)</f>
        <v>0</v>
      </c>
      <c r="I117" s="258">
        <f>SUM(I118:I131)</f>
        <v>0</v>
      </c>
      <c r="J117" s="258">
        <f>SUM(J118:J131)</f>
        <v>1</v>
      </c>
      <c r="K117" s="259">
        <f>SUM(G117:J117)</f>
        <v>1</v>
      </c>
    </row>
    <row r="118" spans="1:11" ht="14.25" thickTop="1" x14ac:dyDescent="0.15">
      <c r="A118" s="711"/>
      <c r="B118" s="243"/>
      <c r="C118" s="260"/>
      <c r="D118" s="245" t="s">
        <v>258</v>
      </c>
      <c r="E118" s="246"/>
      <c r="F118" s="699"/>
      <c r="G118" s="261"/>
      <c r="H118" s="262"/>
      <c r="I118" s="262"/>
      <c r="J118" s="263"/>
      <c r="K118" s="264">
        <f>SUM(G118:J118)</f>
        <v>0</v>
      </c>
    </row>
    <row r="119" spans="1:11" x14ac:dyDescent="0.15">
      <c r="A119" s="711"/>
      <c r="B119" s="243"/>
      <c r="C119" s="260"/>
      <c r="D119" s="265" t="s">
        <v>259</v>
      </c>
      <c r="E119" s="266"/>
      <c r="F119" s="699"/>
      <c r="G119" s="267"/>
      <c r="H119" s="268"/>
      <c r="I119" s="268"/>
      <c r="J119" s="269"/>
      <c r="K119" s="270">
        <f t="shared" ref="K119:K131" si="5">SUM(G119:J119)</f>
        <v>0</v>
      </c>
    </row>
    <row r="120" spans="1:11" x14ac:dyDescent="0.15">
      <c r="A120" s="711"/>
      <c r="B120" s="243"/>
      <c r="C120" s="260"/>
      <c r="D120" s="265" t="s">
        <v>260</v>
      </c>
      <c r="E120" s="266"/>
      <c r="F120" s="699"/>
      <c r="G120" s="267"/>
      <c r="H120" s="268"/>
      <c r="I120" s="268"/>
      <c r="J120" s="269"/>
      <c r="K120" s="270">
        <f t="shared" si="5"/>
        <v>0</v>
      </c>
    </row>
    <row r="121" spans="1:11" x14ac:dyDescent="0.15">
      <c r="A121" s="711"/>
      <c r="B121" s="243"/>
      <c r="C121" s="260"/>
      <c r="D121" s="265" t="s">
        <v>261</v>
      </c>
      <c r="E121" s="266"/>
      <c r="F121" s="699"/>
      <c r="G121" s="271"/>
      <c r="H121" s="272"/>
      <c r="I121" s="272"/>
      <c r="J121" s="273"/>
      <c r="K121" s="274">
        <f t="shared" si="5"/>
        <v>0</v>
      </c>
    </row>
    <row r="122" spans="1:11" x14ac:dyDescent="0.15">
      <c r="A122" s="711"/>
      <c r="B122" s="243"/>
      <c r="C122" s="260"/>
      <c r="D122" s="265" t="s">
        <v>262</v>
      </c>
      <c r="E122" s="266"/>
      <c r="F122" s="699"/>
      <c r="G122" s="271"/>
      <c r="H122" s="272"/>
      <c r="I122" s="272"/>
      <c r="J122" s="273"/>
      <c r="K122" s="274">
        <f t="shared" si="5"/>
        <v>0</v>
      </c>
    </row>
    <row r="123" spans="1:11" x14ac:dyDescent="0.15">
      <c r="A123" s="711"/>
      <c r="B123" s="243"/>
      <c r="C123" s="260"/>
      <c r="D123" s="265" t="s">
        <v>263</v>
      </c>
      <c r="E123" s="266"/>
      <c r="F123" s="699"/>
      <c r="G123" s="271"/>
      <c r="H123" s="272"/>
      <c r="I123" s="272"/>
      <c r="J123" s="273">
        <v>1</v>
      </c>
      <c r="K123" s="274">
        <f t="shared" si="5"/>
        <v>1</v>
      </c>
    </row>
    <row r="124" spans="1:11" x14ac:dyDescent="0.15">
      <c r="A124" s="711"/>
      <c r="B124" s="243"/>
      <c r="C124" s="260"/>
      <c r="D124" s="265" t="s">
        <v>264</v>
      </c>
      <c r="E124" s="266"/>
      <c r="F124" s="699"/>
      <c r="G124" s="271"/>
      <c r="H124" s="272"/>
      <c r="I124" s="272"/>
      <c r="J124" s="273"/>
      <c r="K124" s="274">
        <f t="shared" si="5"/>
        <v>0</v>
      </c>
    </row>
    <row r="125" spans="1:11" x14ac:dyDescent="0.15">
      <c r="A125" s="711"/>
      <c r="B125" s="243"/>
      <c r="C125" s="260"/>
      <c r="D125" s="265" t="s">
        <v>265</v>
      </c>
      <c r="E125" s="266"/>
      <c r="F125" s="699"/>
      <c r="G125" s="271"/>
      <c r="H125" s="272"/>
      <c r="I125" s="272"/>
      <c r="J125" s="273"/>
      <c r="K125" s="274">
        <f t="shared" si="5"/>
        <v>0</v>
      </c>
    </row>
    <row r="126" spans="1:11" x14ac:dyDescent="0.15">
      <c r="A126" s="711"/>
      <c r="B126" s="243"/>
      <c r="C126" s="260"/>
      <c r="D126" s="265" t="s">
        <v>266</v>
      </c>
      <c r="E126" s="266"/>
      <c r="F126" s="699"/>
      <c r="G126" s="271"/>
      <c r="H126" s="272"/>
      <c r="I126" s="272"/>
      <c r="J126" s="273"/>
      <c r="K126" s="274">
        <f t="shared" si="5"/>
        <v>0</v>
      </c>
    </row>
    <row r="127" spans="1:11" x14ac:dyDescent="0.15">
      <c r="A127" s="711"/>
      <c r="B127" s="243"/>
      <c r="C127" s="260"/>
      <c r="D127" s="265" t="s">
        <v>267</v>
      </c>
      <c r="E127" s="266"/>
      <c r="F127" s="699"/>
      <c r="G127" s="271"/>
      <c r="H127" s="272"/>
      <c r="I127" s="272"/>
      <c r="J127" s="273"/>
      <c r="K127" s="274">
        <f t="shared" si="5"/>
        <v>0</v>
      </c>
    </row>
    <row r="128" spans="1:11" x14ac:dyDescent="0.15">
      <c r="A128" s="711"/>
      <c r="B128" s="243"/>
      <c r="C128" s="260"/>
      <c r="D128" s="265" t="s">
        <v>268</v>
      </c>
      <c r="E128" s="266"/>
      <c r="F128" s="699"/>
      <c r="G128" s="271"/>
      <c r="H128" s="272"/>
      <c r="I128" s="272"/>
      <c r="J128" s="273"/>
      <c r="K128" s="274">
        <f t="shared" si="5"/>
        <v>0</v>
      </c>
    </row>
    <row r="129" spans="1:11" x14ac:dyDescent="0.15">
      <c r="A129" s="711"/>
      <c r="B129" s="243"/>
      <c r="C129" s="260"/>
      <c r="D129" s="265" t="s">
        <v>269</v>
      </c>
      <c r="E129" s="266"/>
      <c r="F129" s="699"/>
      <c r="G129" s="271"/>
      <c r="H129" s="272"/>
      <c r="I129" s="272"/>
      <c r="J129" s="273"/>
      <c r="K129" s="274">
        <f t="shared" si="5"/>
        <v>0</v>
      </c>
    </row>
    <row r="130" spans="1:11" x14ac:dyDescent="0.15">
      <c r="A130" s="711"/>
      <c r="B130" s="243"/>
      <c r="C130" s="260"/>
      <c r="D130" s="265" t="s">
        <v>270</v>
      </c>
      <c r="E130" s="266"/>
      <c r="F130" s="699"/>
      <c r="G130" s="275"/>
      <c r="H130" s="276"/>
      <c r="I130" s="276"/>
      <c r="J130" s="277"/>
      <c r="K130" s="278">
        <f t="shared" si="5"/>
        <v>0</v>
      </c>
    </row>
    <row r="131" spans="1:11" ht="14.25" thickBot="1" x14ac:dyDescent="0.2">
      <c r="A131" s="711"/>
      <c r="B131" s="243"/>
      <c r="C131" s="260"/>
      <c r="D131" s="279" t="s">
        <v>271</v>
      </c>
      <c r="E131" s="280"/>
      <c r="F131" s="696"/>
      <c r="G131" s="281"/>
      <c r="H131" s="282"/>
      <c r="I131" s="282"/>
      <c r="J131" s="283"/>
      <c r="K131" s="284">
        <f t="shared" si="5"/>
        <v>0</v>
      </c>
    </row>
    <row r="132" spans="1:11" ht="14.25" thickTop="1" x14ac:dyDescent="0.15">
      <c r="A132" s="711"/>
      <c r="B132" s="243"/>
      <c r="C132" s="260"/>
      <c r="D132" s="252" t="s">
        <v>272</v>
      </c>
      <c r="E132" s="253"/>
      <c r="F132" s="285"/>
      <c r="G132" s="286">
        <f>1/$F113*G118+2/$F113*G119+3/$F113*G120+4/$F113*G121+5/$F113*G122+6/$F113*G123+7/$F113*G124+8/$F113*G125+9/$F113*G126+10/$F113*G127+11/$F113*G128+12/$F113*G129+13/$F113*G130+14/$F113*G131</f>
        <v>0</v>
      </c>
      <c r="H132" s="286">
        <f>1/$F113*H118+2/$F113*H119+3/$F113*H120+4/$F113*H121+5/$F113*H122+6/$F113*H123+7/$F113*H124+8/$F113*H125+9/$F113*H126+10/$F113*H127+11/$F113*H128+12/$F113*H129+13/$F113*H130+14/$F113*H131</f>
        <v>0</v>
      </c>
      <c r="I132" s="286">
        <f>1/$F113*I118+2/$F113*I119+3/$F113*I120+4/$F113*I121+5/$F113*I122+6/$F113*I123+7/$F113*I124+8/$F113*I125+9/$F113*I126+10/$F113*I127+11/$F113*I128+12/$F113*I129+13/$F113*I130+14/$F113*I131</f>
        <v>0</v>
      </c>
      <c r="J132" s="286">
        <f>1/$F113*J118+2/$F113*J119+3/$F113*J120+4/$F113*J121+5/$F113*J122+6/$F113*J123+7/$F113*J124+8/$F113*J125+9/$F113*J126+10/$F113*J127+11/$F113*J128+12/$F113*J129+13/$F113*J130+14/$F113*J131</f>
        <v>0.3</v>
      </c>
      <c r="K132" s="287">
        <f>SUM(G132:J132)</f>
        <v>0.3</v>
      </c>
    </row>
    <row r="133" spans="1:11" ht="14.25" thickBot="1" x14ac:dyDescent="0.2">
      <c r="A133" s="712"/>
      <c r="B133" s="701" t="s">
        <v>273</v>
      </c>
      <c r="C133" s="702"/>
      <c r="D133" s="702"/>
      <c r="E133" s="703"/>
      <c r="F133" s="290"/>
      <c r="G133" s="289">
        <f>G115+G116+G117</f>
        <v>5</v>
      </c>
      <c r="H133" s="289">
        <f>H115+H116+H117</f>
        <v>0</v>
      </c>
      <c r="I133" s="289">
        <f>I115+I116+I117</f>
        <v>1</v>
      </c>
      <c r="J133" s="289">
        <f>J115+J116+J117</f>
        <v>1</v>
      </c>
      <c r="K133" s="289">
        <f>K115+K116+K117</f>
        <v>7</v>
      </c>
    </row>
    <row r="134" spans="1:11" ht="15" thickTop="1" thickBot="1" x14ac:dyDescent="0.2">
      <c r="A134" s="715" t="s">
        <v>307</v>
      </c>
      <c r="B134" s="696"/>
      <c r="C134" s="697"/>
      <c r="D134" s="697"/>
      <c r="E134" s="697"/>
      <c r="F134" s="233">
        <v>22</v>
      </c>
      <c r="G134" s="291"/>
      <c r="H134" s="292"/>
      <c r="I134" s="292"/>
      <c r="J134" s="292"/>
      <c r="K134" s="292"/>
    </row>
    <row r="135" spans="1:11" ht="15" thickTop="1" thickBot="1" x14ac:dyDescent="0.2">
      <c r="A135" s="711"/>
      <c r="B135" s="236" t="s">
        <v>254</v>
      </c>
      <c r="C135" s="237"/>
      <c r="D135" s="238"/>
      <c r="E135" s="239"/>
      <c r="F135" s="240"/>
      <c r="G135" s="241">
        <f>G136+G137+G153</f>
        <v>5</v>
      </c>
      <c r="H135" s="241">
        <f>H136+H137+H153</f>
        <v>0</v>
      </c>
      <c r="I135" s="241">
        <f>I136+I137+I153</f>
        <v>1</v>
      </c>
      <c r="J135" s="241">
        <f>J136+J137+J153</f>
        <v>0.27272727272727271</v>
      </c>
      <c r="K135" s="242">
        <f>SUM(G135:J135)</f>
        <v>6.2727272727272725</v>
      </c>
    </row>
    <row r="136" spans="1:11" ht="13.5" customHeight="1" thickTop="1" x14ac:dyDescent="0.15">
      <c r="A136" s="711"/>
      <c r="B136" s="243"/>
      <c r="C136" s="244" t="s">
        <v>255</v>
      </c>
      <c r="D136" s="245"/>
      <c r="E136" s="246"/>
      <c r="F136" s="698"/>
      <c r="G136" s="247">
        <v>4</v>
      </c>
      <c r="H136" s="248"/>
      <c r="I136" s="248"/>
      <c r="J136" s="249"/>
      <c r="K136" s="250">
        <f>SUM(G136:J136)</f>
        <v>4</v>
      </c>
    </row>
    <row r="137" spans="1:11" ht="14.25" thickBot="1" x14ac:dyDescent="0.2">
      <c r="A137" s="711"/>
      <c r="B137" s="243"/>
      <c r="C137" s="251" t="s">
        <v>256</v>
      </c>
      <c r="D137" s="252"/>
      <c r="E137" s="253"/>
      <c r="F137" s="699"/>
      <c r="G137" s="254">
        <v>1</v>
      </c>
      <c r="H137" s="255"/>
      <c r="I137" s="255">
        <v>1</v>
      </c>
      <c r="J137" s="256"/>
      <c r="K137" s="257">
        <f>SUM(G137:J137)</f>
        <v>2</v>
      </c>
    </row>
    <row r="138" spans="1:11" ht="15" thickTop="1" thickBot="1" x14ac:dyDescent="0.2">
      <c r="A138" s="711"/>
      <c r="B138" s="243"/>
      <c r="C138" s="244" t="s">
        <v>257</v>
      </c>
      <c r="D138" s="245"/>
      <c r="E138" s="246"/>
      <c r="F138" s="700"/>
      <c r="G138" s="258">
        <f>SUM(G139:G152)</f>
        <v>0</v>
      </c>
      <c r="H138" s="258">
        <f>SUM(H139:H152)</f>
        <v>0</v>
      </c>
      <c r="I138" s="258">
        <f>SUM(I139:I152)</f>
        <v>0</v>
      </c>
      <c r="J138" s="258">
        <f>SUM(J139:J152)</f>
        <v>1</v>
      </c>
      <c r="K138" s="259">
        <f>SUM(G138:J138)</f>
        <v>1</v>
      </c>
    </row>
    <row r="139" spans="1:11" ht="14.25" thickTop="1" x14ac:dyDescent="0.15">
      <c r="A139" s="711"/>
      <c r="B139" s="243"/>
      <c r="C139" s="260"/>
      <c r="D139" s="245" t="s">
        <v>258</v>
      </c>
      <c r="E139" s="246"/>
      <c r="F139" s="699"/>
      <c r="G139" s="261"/>
      <c r="H139" s="262"/>
      <c r="I139" s="262"/>
      <c r="J139" s="263"/>
      <c r="K139" s="264">
        <f>SUM(G139:J139)</f>
        <v>0</v>
      </c>
    </row>
    <row r="140" spans="1:11" x14ac:dyDescent="0.15">
      <c r="A140" s="711"/>
      <c r="B140" s="243"/>
      <c r="C140" s="260"/>
      <c r="D140" s="265" t="s">
        <v>259</v>
      </c>
      <c r="E140" s="266"/>
      <c r="F140" s="699"/>
      <c r="G140" s="267"/>
      <c r="H140" s="268"/>
      <c r="I140" s="268"/>
      <c r="J140" s="269"/>
      <c r="K140" s="270">
        <f t="shared" ref="K140:K152" si="6">SUM(G140:J140)</f>
        <v>0</v>
      </c>
    </row>
    <row r="141" spans="1:11" x14ac:dyDescent="0.15">
      <c r="A141" s="711"/>
      <c r="B141" s="243"/>
      <c r="C141" s="260"/>
      <c r="D141" s="265" t="s">
        <v>260</v>
      </c>
      <c r="E141" s="266"/>
      <c r="F141" s="699"/>
      <c r="G141" s="267"/>
      <c r="H141" s="268"/>
      <c r="I141" s="268"/>
      <c r="J141" s="269"/>
      <c r="K141" s="270">
        <f t="shared" si="6"/>
        <v>0</v>
      </c>
    </row>
    <row r="142" spans="1:11" x14ac:dyDescent="0.15">
      <c r="A142" s="711"/>
      <c r="B142" s="243"/>
      <c r="C142" s="260"/>
      <c r="D142" s="265" t="s">
        <v>261</v>
      </c>
      <c r="E142" s="266"/>
      <c r="F142" s="699"/>
      <c r="G142" s="271"/>
      <c r="H142" s="272"/>
      <c r="I142" s="272"/>
      <c r="J142" s="273"/>
      <c r="K142" s="274">
        <f t="shared" si="6"/>
        <v>0</v>
      </c>
    </row>
    <row r="143" spans="1:11" x14ac:dyDescent="0.15">
      <c r="A143" s="711"/>
      <c r="B143" s="243"/>
      <c r="C143" s="260"/>
      <c r="D143" s="265" t="s">
        <v>262</v>
      </c>
      <c r="E143" s="266"/>
      <c r="F143" s="699"/>
      <c r="G143" s="271"/>
      <c r="H143" s="272"/>
      <c r="I143" s="272"/>
      <c r="J143" s="273"/>
      <c r="K143" s="274">
        <f t="shared" si="6"/>
        <v>0</v>
      </c>
    </row>
    <row r="144" spans="1:11" x14ac:dyDescent="0.15">
      <c r="A144" s="711"/>
      <c r="B144" s="243"/>
      <c r="C144" s="260"/>
      <c r="D144" s="265" t="s">
        <v>263</v>
      </c>
      <c r="E144" s="266"/>
      <c r="F144" s="699"/>
      <c r="G144" s="271"/>
      <c r="H144" s="272"/>
      <c r="I144" s="272"/>
      <c r="J144" s="273">
        <v>1</v>
      </c>
      <c r="K144" s="274">
        <f t="shared" si="6"/>
        <v>1</v>
      </c>
    </row>
    <row r="145" spans="1:11" x14ac:dyDescent="0.15">
      <c r="A145" s="711"/>
      <c r="B145" s="243"/>
      <c r="C145" s="260"/>
      <c r="D145" s="265" t="s">
        <v>264</v>
      </c>
      <c r="E145" s="266"/>
      <c r="F145" s="699"/>
      <c r="G145" s="271"/>
      <c r="H145" s="272"/>
      <c r="I145" s="272"/>
      <c r="J145" s="273"/>
      <c r="K145" s="274">
        <f t="shared" si="6"/>
        <v>0</v>
      </c>
    </row>
    <row r="146" spans="1:11" x14ac:dyDescent="0.15">
      <c r="A146" s="711"/>
      <c r="B146" s="243"/>
      <c r="C146" s="260"/>
      <c r="D146" s="265" t="s">
        <v>265</v>
      </c>
      <c r="E146" s="266"/>
      <c r="F146" s="699"/>
      <c r="G146" s="271"/>
      <c r="H146" s="272"/>
      <c r="I146" s="272"/>
      <c r="J146" s="273"/>
      <c r="K146" s="274">
        <f t="shared" si="6"/>
        <v>0</v>
      </c>
    </row>
    <row r="147" spans="1:11" x14ac:dyDescent="0.15">
      <c r="A147" s="711"/>
      <c r="B147" s="243"/>
      <c r="C147" s="260"/>
      <c r="D147" s="265" t="s">
        <v>266</v>
      </c>
      <c r="E147" s="266"/>
      <c r="F147" s="699"/>
      <c r="G147" s="271"/>
      <c r="H147" s="272"/>
      <c r="I147" s="272"/>
      <c r="J147" s="273"/>
      <c r="K147" s="274">
        <f t="shared" si="6"/>
        <v>0</v>
      </c>
    </row>
    <row r="148" spans="1:11" x14ac:dyDescent="0.15">
      <c r="A148" s="711"/>
      <c r="B148" s="243"/>
      <c r="C148" s="260"/>
      <c r="D148" s="265" t="s">
        <v>267</v>
      </c>
      <c r="E148" s="266"/>
      <c r="F148" s="699"/>
      <c r="G148" s="271"/>
      <c r="H148" s="272"/>
      <c r="I148" s="272"/>
      <c r="J148" s="273"/>
      <c r="K148" s="274">
        <f t="shared" si="6"/>
        <v>0</v>
      </c>
    </row>
    <row r="149" spans="1:11" x14ac:dyDescent="0.15">
      <c r="A149" s="711"/>
      <c r="B149" s="243"/>
      <c r="C149" s="260"/>
      <c r="D149" s="265" t="s">
        <v>268</v>
      </c>
      <c r="E149" s="266"/>
      <c r="F149" s="699"/>
      <c r="G149" s="271"/>
      <c r="H149" s="272"/>
      <c r="I149" s="272"/>
      <c r="J149" s="273"/>
      <c r="K149" s="274">
        <f t="shared" si="6"/>
        <v>0</v>
      </c>
    </row>
    <row r="150" spans="1:11" x14ac:dyDescent="0.15">
      <c r="A150" s="711"/>
      <c r="B150" s="243"/>
      <c r="C150" s="260"/>
      <c r="D150" s="265" t="s">
        <v>269</v>
      </c>
      <c r="E150" s="266"/>
      <c r="F150" s="699"/>
      <c r="G150" s="271"/>
      <c r="H150" s="272"/>
      <c r="I150" s="272"/>
      <c r="J150" s="273"/>
      <c r="K150" s="274">
        <f t="shared" si="6"/>
        <v>0</v>
      </c>
    </row>
    <row r="151" spans="1:11" x14ac:dyDescent="0.15">
      <c r="A151" s="711"/>
      <c r="B151" s="243"/>
      <c r="C151" s="260"/>
      <c r="D151" s="265" t="s">
        <v>270</v>
      </c>
      <c r="E151" s="266"/>
      <c r="F151" s="699"/>
      <c r="G151" s="275"/>
      <c r="H151" s="276"/>
      <c r="I151" s="276"/>
      <c r="J151" s="277"/>
      <c r="K151" s="278">
        <f t="shared" si="6"/>
        <v>0</v>
      </c>
    </row>
    <row r="152" spans="1:11" ht="14.25" thickBot="1" x14ac:dyDescent="0.2">
      <c r="A152" s="711"/>
      <c r="B152" s="243"/>
      <c r="C152" s="260"/>
      <c r="D152" s="279" t="s">
        <v>271</v>
      </c>
      <c r="E152" s="280"/>
      <c r="F152" s="696"/>
      <c r="G152" s="281"/>
      <c r="H152" s="282"/>
      <c r="I152" s="282"/>
      <c r="J152" s="283"/>
      <c r="K152" s="284">
        <f t="shared" si="6"/>
        <v>0</v>
      </c>
    </row>
    <row r="153" spans="1:11" ht="14.25" thickTop="1" x14ac:dyDescent="0.15">
      <c r="A153" s="711"/>
      <c r="B153" s="243"/>
      <c r="C153" s="260"/>
      <c r="D153" s="252" t="s">
        <v>272</v>
      </c>
      <c r="E153" s="253"/>
      <c r="F153" s="285"/>
      <c r="G153" s="286">
        <f>1/$F134*G139+2/$F134*G140+3/$F134*G141+4/$F134*G142+5/$F134*G143+6/$F134*G144+7/$F134*G145+8/$F134*G146+9/$F134*G147+10/$F134*G148+11/$F134*G149+12/$F134*G150+13/$F134*G151+14/$F134*G152</f>
        <v>0</v>
      </c>
      <c r="H153" s="286">
        <f>1/$F134*H139+2/$F134*H140+3/$F134*H141+4/$F134*H142+5/$F134*H143+6/$F134*H144+7/$F134*H145+8/$F134*H146+9/$F134*H147+10/$F134*H148+11/$F134*H149+12/$F134*H150+13/$F134*H151+14/$F134*H152</f>
        <v>0</v>
      </c>
      <c r="I153" s="286">
        <f>1/$F134*I139+2/$F134*I140+3/$F134*I141+4/$F134*I142+5/$F134*I143+6/$F134*I144+7/$F134*I145+8/$F134*I146+9/$F134*I147+10/$F134*I148+11/$F134*I149+12/$F134*I150+13/$F134*I151+14/$F134*I152</f>
        <v>0</v>
      </c>
      <c r="J153" s="286">
        <f>1/$F134*J139+2/$F134*J140+3/$F134*J141+4/$F134*J142+5/$F134*J143+6/$F134*J144+7/$F134*J145+8/$F134*J146+9/$F134*J147+10/$F134*J148+11/$F134*J149+12/$F134*J150+13/$F134*J151+14/$F134*J152</f>
        <v>0.27272727272727271</v>
      </c>
      <c r="K153" s="287">
        <f>SUM(G153:J153)</f>
        <v>0.27272727272727271</v>
      </c>
    </row>
    <row r="154" spans="1:11" ht="14.25" thickBot="1" x14ac:dyDescent="0.2">
      <c r="A154" s="712"/>
      <c r="B154" s="701" t="s">
        <v>273</v>
      </c>
      <c r="C154" s="702"/>
      <c r="D154" s="702"/>
      <c r="E154" s="703"/>
      <c r="F154" s="288"/>
      <c r="G154" s="289">
        <f>G136+G137+G138</f>
        <v>5</v>
      </c>
      <c r="H154" s="289">
        <f>H136+H137+H138</f>
        <v>0</v>
      </c>
      <c r="I154" s="289">
        <f>I136+I137+I138</f>
        <v>1</v>
      </c>
      <c r="J154" s="289">
        <f>J136+J137+J138</f>
        <v>1</v>
      </c>
      <c r="K154" s="289">
        <f>K136+K137+K138</f>
        <v>7</v>
      </c>
    </row>
    <row r="155" spans="1:11" ht="15" thickTop="1" thickBot="1" x14ac:dyDescent="0.2">
      <c r="A155" s="710" t="s">
        <v>308</v>
      </c>
      <c r="B155" s="713"/>
      <c r="C155" s="714"/>
      <c r="D155" s="714"/>
      <c r="E155" s="714"/>
      <c r="F155" s="233">
        <v>21</v>
      </c>
      <c r="G155" s="234"/>
      <c r="H155" s="235"/>
      <c r="I155" s="235"/>
      <c r="J155" s="235"/>
      <c r="K155" s="235"/>
    </row>
    <row r="156" spans="1:11" ht="15" thickTop="1" thickBot="1" x14ac:dyDescent="0.2">
      <c r="A156" s="711"/>
      <c r="B156" s="236" t="s">
        <v>254</v>
      </c>
      <c r="C156" s="237"/>
      <c r="D156" s="238"/>
      <c r="E156" s="239"/>
      <c r="F156" s="240"/>
      <c r="G156" s="241">
        <f>G157+G158+G174</f>
        <v>5</v>
      </c>
      <c r="H156" s="241">
        <f>H157+H158+H174</f>
        <v>0</v>
      </c>
      <c r="I156" s="241">
        <f>I157+I158+I174</f>
        <v>1</v>
      </c>
      <c r="J156" s="241">
        <f>J157+J158+J174</f>
        <v>0.2857142857142857</v>
      </c>
      <c r="K156" s="242">
        <f>SUM(G156:J156)</f>
        <v>6.2857142857142856</v>
      </c>
    </row>
    <row r="157" spans="1:11" ht="13.5" customHeight="1" thickTop="1" x14ac:dyDescent="0.15">
      <c r="A157" s="711"/>
      <c r="B157" s="243"/>
      <c r="C157" s="244" t="s">
        <v>255</v>
      </c>
      <c r="D157" s="245"/>
      <c r="E157" s="246"/>
      <c r="F157" s="698"/>
      <c r="G157" s="247">
        <v>4</v>
      </c>
      <c r="H157" s="248"/>
      <c r="I157" s="248"/>
      <c r="J157" s="249"/>
      <c r="K157" s="250">
        <f>SUM(G157:J157)</f>
        <v>4</v>
      </c>
    </row>
    <row r="158" spans="1:11" ht="14.25" thickBot="1" x14ac:dyDescent="0.2">
      <c r="A158" s="711"/>
      <c r="B158" s="243"/>
      <c r="C158" s="251" t="s">
        <v>256</v>
      </c>
      <c r="D158" s="252"/>
      <c r="E158" s="253"/>
      <c r="F158" s="699"/>
      <c r="G158" s="254">
        <v>1</v>
      </c>
      <c r="H158" s="255"/>
      <c r="I158" s="255">
        <v>1</v>
      </c>
      <c r="J158" s="256"/>
      <c r="K158" s="257">
        <f>SUM(G158:J158)</f>
        <v>2</v>
      </c>
    </row>
    <row r="159" spans="1:11" ht="15" thickTop="1" thickBot="1" x14ac:dyDescent="0.2">
      <c r="A159" s="711"/>
      <c r="B159" s="243"/>
      <c r="C159" s="244" t="s">
        <v>257</v>
      </c>
      <c r="D159" s="245"/>
      <c r="E159" s="246"/>
      <c r="F159" s="700"/>
      <c r="G159" s="258">
        <f>SUM(G160:G173)</f>
        <v>0</v>
      </c>
      <c r="H159" s="258">
        <f>SUM(H160:H173)</f>
        <v>0</v>
      </c>
      <c r="I159" s="258">
        <f>SUM(I160:I173)</f>
        <v>0</v>
      </c>
      <c r="J159" s="258">
        <f>SUM(J160:J173)</f>
        <v>1</v>
      </c>
      <c r="K159" s="259">
        <f>SUM(G159:J159)</f>
        <v>1</v>
      </c>
    </row>
    <row r="160" spans="1:11" ht="14.25" thickTop="1" x14ac:dyDescent="0.15">
      <c r="A160" s="711"/>
      <c r="B160" s="243"/>
      <c r="C160" s="260"/>
      <c r="D160" s="245" t="s">
        <v>258</v>
      </c>
      <c r="E160" s="246"/>
      <c r="F160" s="699"/>
      <c r="G160" s="261"/>
      <c r="H160" s="262"/>
      <c r="I160" s="262"/>
      <c r="J160" s="263"/>
      <c r="K160" s="264">
        <f>SUM(G160:J160)</f>
        <v>0</v>
      </c>
    </row>
    <row r="161" spans="1:11" x14ac:dyDescent="0.15">
      <c r="A161" s="711"/>
      <c r="B161" s="243"/>
      <c r="C161" s="260"/>
      <c r="D161" s="265" t="s">
        <v>259</v>
      </c>
      <c r="E161" s="266"/>
      <c r="F161" s="699"/>
      <c r="G161" s="267"/>
      <c r="H161" s="268"/>
      <c r="I161" s="268"/>
      <c r="J161" s="269"/>
      <c r="K161" s="270">
        <f t="shared" ref="K161:K173" si="7">SUM(G161:J161)</f>
        <v>0</v>
      </c>
    </row>
    <row r="162" spans="1:11" x14ac:dyDescent="0.15">
      <c r="A162" s="711"/>
      <c r="B162" s="243"/>
      <c r="C162" s="260"/>
      <c r="D162" s="265" t="s">
        <v>260</v>
      </c>
      <c r="E162" s="266"/>
      <c r="F162" s="699"/>
      <c r="G162" s="267"/>
      <c r="H162" s="268"/>
      <c r="I162" s="268"/>
      <c r="J162" s="269"/>
      <c r="K162" s="270">
        <f t="shared" si="7"/>
        <v>0</v>
      </c>
    </row>
    <row r="163" spans="1:11" x14ac:dyDescent="0.15">
      <c r="A163" s="711"/>
      <c r="B163" s="243"/>
      <c r="C163" s="260"/>
      <c r="D163" s="265" t="s">
        <v>261</v>
      </c>
      <c r="E163" s="266"/>
      <c r="F163" s="699"/>
      <c r="G163" s="271"/>
      <c r="H163" s="272"/>
      <c r="I163" s="272"/>
      <c r="J163" s="273"/>
      <c r="K163" s="274">
        <f t="shared" si="7"/>
        <v>0</v>
      </c>
    </row>
    <row r="164" spans="1:11" x14ac:dyDescent="0.15">
      <c r="A164" s="711"/>
      <c r="B164" s="243"/>
      <c r="C164" s="260"/>
      <c r="D164" s="265" t="s">
        <v>262</v>
      </c>
      <c r="E164" s="266"/>
      <c r="F164" s="699"/>
      <c r="G164" s="271"/>
      <c r="H164" s="272"/>
      <c r="I164" s="272"/>
      <c r="J164" s="273"/>
      <c r="K164" s="274">
        <f t="shared" si="7"/>
        <v>0</v>
      </c>
    </row>
    <row r="165" spans="1:11" x14ac:dyDescent="0.15">
      <c r="A165" s="711"/>
      <c r="B165" s="243"/>
      <c r="C165" s="260"/>
      <c r="D165" s="265" t="s">
        <v>263</v>
      </c>
      <c r="E165" s="266"/>
      <c r="F165" s="699"/>
      <c r="G165" s="271"/>
      <c r="H165" s="272"/>
      <c r="I165" s="272"/>
      <c r="J165" s="273">
        <v>1</v>
      </c>
      <c r="K165" s="274">
        <f t="shared" si="7"/>
        <v>1</v>
      </c>
    </row>
    <row r="166" spans="1:11" x14ac:dyDescent="0.15">
      <c r="A166" s="711"/>
      <c r="B166" s="243"/>
      <c r="C166" s="260"/>
      <c r="D166" s="265" t="s">
        <v>264</v>
      </c>
      <c r="E166" s="266"/>
      <c r="F166" s="699"/>
      <c r="G166" s="271"/>
      <c r="H166" s="272"/>
      <c r="I166" s="272"/>
      <c r="J166" s="273"/>
      <c r="K166" s="274">
        <f t="shared" si="7"/>
        <v>0</v>
      </c>
    </row>
    <row r="167" spans="1:11" x14ac:dyDescent="0.15">
      <c r="A167" s="711"/>
      <c r="B167" s="243"/>
      <c r="C167" s="260"/>
      <c r="D167" s="265" t="s">
        <v>265</v>
      </c>
      <c r="E167" s="266"/>
      <c r="F167" s="699"/>
      <c r="G167" s="271"/>
      <c r="H167" s="272"/>
      <c r="I167" s="272"/>
      <c r="J167" s="273"/>
      <c r="K167" s="274">
        <f t="shared" si="7"/>
        <v>0</v>
      </c>
    </row>
    <row r="168" spans="1:11" x14ac:dyDescent="0.15">
      <c r="A168" s="711"/>
      <c r="B168" s="243"/>
      <c r="C168" s="260"/>
      <c r="D168" s="265" t="s">
        <v>266</v>
      </c>
      <c r="E168" s="266"/>
      <c r="F168" s="699"/>
      <c r="G168" s="271"/>
      <c r="H168" s="272"/>
      <c r="I168" s="272"/>
      <c r="J168" s="273"/>
      <c r="K168" s="274">
        <f t="shared" si="7"/>
        <v>0</v>
      </c>
    </row>
    <row r="169" spans="1:11" x14ac:dyDescent="0.15">
      <c r="A169" s="711"/>
      <c r="B169" s="243"/>
      <c r="C169" s="260"/>
      <c r="D169" s="265" t="s">
        <v>267</v>
      </c>
      <c r="E169" s="266"/>
      <c r="F169" s="699"/>
      <c r="G169" s="271"/>
      <c r="H169" s="272"/>
      <c r="I169" s="272"/>
      <c r="J169" s="273"/>
      <c r="K169" s="274">
        <f t="shared" si="7"/>
        <v>0</v>
      </c>
    </row>
    <row r="170" spans="1:11" x14ac:dyDescent="0.15">
      <c r="A170" s="711"/>
      <c r="B170" s="243"/>
      <c r="C170" s="260"/>
      <c r="D170" s="265" t="s">
        <v>268</v>
      </c>
      <c r="E170" s="266"/>
      <c r="F170" s="699"/>
      <c r="G170" s="271"/>
      <c r="H170" s="272"/>
      <c r="I170" s="272"/>
      <c r="J170" s="273"/>
      <c r="K170" s="274">
        <f t="shared" si="7"/>
        <v>0</v>
      </c>
    </row>
    <row r="171" spans="1:11" x14ac:dyDescent="0.15">
      <c r="A171" s="711"/>
      <c r="B171" s="243"/>
      <c r="C171" s="260"/>
      <c r="D171" s="265" t="s">
        <v>269</v>
      </c>
      <c r="E171" s="266"/>
      <c r="F171" s="699"/>
      <c r="G171" s="271"/>
      <c r="H171" s="272"/>
      <c r="I171" s="272"/>
      <c r="J171" s="273"/>
      <c r="K171" s="274">
        <f t="shared" si="7"/>
        <v>0</v>
      </c>
    </row>
    <row r="172" spans="1:11" x14ac:dyDescent="0.15">
      <c r="A172" s="711"/>
      <c r="B172" s="243"/>
      <c r="C172" s="260"/>
      <c r="D172" s="265" t="s">
        <v>270</v>
      </c>
      <c r="E172" s="266"/>
      <c r="F172" s="699"/>
      <c r="G172" s="275"/>
      <c r="H172" s="276"/>
      <c r="I172" s="276"/>
      <c r="J172" s="277"/>
      <c r="K172" s="278">
        <f t="shared" si="7"/>
        <v>0</v>
      </c>
    </row>
    <row r="173" spans="1:11" ht="14.25" thickBot="1" x14ac:dyDescent="0.2">
      <c r="A173" s="711"/>
      <c r="B173" s="243"/>
      <c r="C173" s="260"/>
      <c r="D173" s="279" t="s">
        <v>271</v>
      </c>
      <c r="E173" s="280"/>
      <c r="F173" s="696"/>
      <c r="G173" s="281"/>
      <c r="H173" s="282"/>
      <c r="I173" s="282"/>
      <c r="J173" s="283"/>
      <c r="K173" s="284">
        <f t="shared" si="7"/>
        <v>0</v>
      </c>
    </row>
    <row r="174" spans="1:11" ht="14.25" thickTop="1" x14ac:dyDescent="0.15">
      <c r="A174" s="711"/>
      <c r="B174" s="243"/>
      <c r="C174" s="260"/>
      <c r="D174" s="252" t="s">
        <v>272</v>
      </c>
      <c r="E174" s="253"/>
      <c r="F174" s="285"/>
      <c r="G174" s="293">
        <f>1/$F155*G160+2/$F155*G161+3/$F155*G162+4/$F155*G163+5/$F155*G164+6/$F155*G165+7/$F155*G166+8/$F155*G167+9/$F155*G168+10/$F155*G169+11/$F155*G170+12/$F155*G171+13/$F155*G172+14/$F155*G173</f>
        <v>0</v>
      </c>
      <c r="H174" s="293">
        <f>1/$F155*H160+2/$F155*H161+3/$F155*H162+4/$F155*H163+5/$F155*H164+6/$F155*H165+7/$F155*H166+8/$F155*H167+9/$F155*H168+10/$F155*H169+11/$F155*H170+12/$F155*H171+13/$F155*H172+14/$F155*H173</f>
        <v>0</v>
      </c>
      <c r="I174" s="293">
        <f>1/$F155*I160+2/$F155*I161+3/$F155*I162+4/$F155*I163+5/$F155*I164+6/$F155*I165+7/$F155*I166+8/$F155*I167+9/$F155*I168+10/$F155*I169+11/$F155*I170+12/$F155*I171+13/$F155*I172+14/$F155*I173</f>
        <v>0</v>
      </c>
      <c r="J174" s="293">
        <f>1/$F155*J160+2/$F155*J161+3/$F155*J162+4/$F155*J163+5/$F155*J164+6/$F155*J165+7/$F155*J166+8/$F155*J167+9/$F155*J168+10/$F155*J169+11/$F155*J170+12/$F155*J171+13/$F155*J172+14/$F155*J173</f>
        <v>0.2857142857142857</v>
      </c>
      <c r="K174" s="294">
        <f>SUM(G174:J174)</f>
        <v>0.2857142857142857</v>
      </c>
    </row>
    <row r="175" spans="1:11" ht="14.25" thickBot="1" x14ac:dyDescent="0.2">
      <c r="A175" s="712"/>
      <c r="B175" s="701" t="s">
        <v>273</v>
      </c>
      <c r="C175" s="702"/>
      <c r="D175" s="702"/>
      <c r="E175" s="703"/>
      <c r="F175" s="288"/>
      <c r="G175" s="289">
        <f>G157+G158+G159</f>
        <v>5</v>
      </c>
      <c r="H175" s="289">
        <f>H157+H158+H159</f>
        <v>0</v>
      </c>
      <c r="I175" s="289">
        <f>I157+I158+I159</f>
        <v>1</v>
      </c>
      <c r="J175" s="289">
        <f>J157+J158+J159</f>
        <v>1</v>
      </c>
      <c r="K175" s="289">
        <f>K157+K158+K159</f>
        <v>7</v>
      </c>
    </row>
    <row r="176" spans="1:11" ht="15" thickTop="1" thickBot="1" x14ac:dyDescent="0.2">
      <c r="A176" s="710" t="s">
        <v>309</v>
      </c>
      <c r="B176" s="713"/>
      <c r="C176" s="714"/>
      <c r="D176" s="714"/>
      <c r="E176" s="714"/>
      <c r="F176" s="233">
        <v>21</v>
      </c>
      <c r="G176" s="234"/>
      <c r="H176" s="235"/>
      <c r="I176" s="235"/>
      <c r="J176" s="235"/>
      <c r="K176" s="235"/>
    </row>
    <row r="177" spans="1:11" ht="15" thickTop="1" thickBot="1" x14ac:dyDescent="0.2">
      <c r="A177" s="711"/>
      <c r="B177" s="236" t="s">
        <v>254</v>
      </c>
      <c r="C177" s="237"/>
      <c r="D177" s="238"/>
      <c r="E177" s="239"/>
      <c r="F177" s="240"/>
      <c r="G177" s="241">
        <f>G178+G179+G195</f>
        <v>5</v>
      </c>
      <c r="H177" s="241">
        <f>H178+H179+H195</f>
        <v>0</v>
      </c>
      <c r="I177" s="241">
        <f>I178+I179+I195</f>
        <v>1</v>
      </c>
      <c r="J177" s="241">
        <f>J178+J179+J195</f>
        <v>0.23809523809523808</v>
      </c>
      <c r="K177" s="242">
        <f>SUM(G177:J177)</f>
        <v>6.2380952380952381</v>
      </c>
    </row>
    <row r="178" spans="1:11" ht="13.5" customHeight="1" thickTop="1" x14ac:dyDescent="0.15">
      <c r="A178" s="711"/>
      <c r="B178" s="243"/>
      <c r="C178" s="244" t="s">
        <v>255</v>
      </c>
      <c r="D178" s="245"/>
      <c r="E178" s="246"/>
      <c r="F178" s="698"/>
      <c r="G178" s="247">
        <v>4</v>
      </c>
      <c r="H178" s="248"/>
      <c r="I178" s="248"/>
      <c r="J178" s="249"/>
      <c r="K178" s="250">
        <f>SUM(G178:J178)</f>
        <v>4</v>
      </c>
    </row>
    <row r="179" spans="1:11" ht="14.25" thickBot="1" x14ac:dyDescent="0.2">
      <c r="A179" s="711"/>
      <c r="B179" s="243"/>
      <c r="C179" s="251" t="s">
        <v>256</v>
      </c>
      <c r="D179" s="252"/>
      <c r="E179" s="253"/>
      <c r="F179" s="699"/>
      <c r="G179" s="254">
        <v>1</v>
      </c>
      <c r="H179" s="255"/>
      <c r="I179" s="255">
        <v>1</v>
      </c>
      <c r="J179" s="256"/>
      <c r="K179" s="257">
        <f>SUM(G179:J179)</f>
        <v>2</v>
      </c>
    </row>
    <row r="180" spans="1:11" ht="15" thickTop="1" thickBot="1" x14ac:dyDescent="0.2">
      <c r="A180" s="711"/>
      <c r="B180" s="243"/>
      <c r="C180" s="244" t="s">
        <v>257</v>
      </c>
      <c r="D180" s="245"/>
      <c r="E180" s="246"/>
      <c r="F180" s="700"/>
      <c r="G180" s="258">
        <f>SUM(G181:G194)</f>
        <v>0</v>
      </c>
      <c r="H180" s="258">
        <f>SUM(H181:H194)</f>
        <v>0</v>
      </c>
      <c r="I180" s="258">
        <f>SUM(I181:I194)</f>
        <v>0</v>
      </c>
      <c r="J180" s="258">
        <f>SUM(J181:J194)</f>
        <v>1</v>
      </c>
      <c r="K180" s="259">
        <f>SUM(G180:J180)</f>
        <v>1</v>
      </c>
    </row>
    <row r="181" spans="1:11" ht="14.25" thickTop="1" x14ac:dyDescent="0.15">
      <c r="A181" s="711"/>
      <c r="B181" s="243"/>
      <c r="C181" s="260"/>
      <c r="D181" s="245" t="s">
        <v>258</v>
      </c>
      <c r="E181" s="246"/>
      <c r="F181" s="699"/>
      <c r="G181" s="261"/>
      <c r="H181" s="262"/>
      <c r="I181" s="262"/>
      <c r="J181" s="263"/>
      <c r="K181" s="264">
        <f>SUM(G181:J181)</f>
        <v>0</v>
      </c>
    </row>
    <row r="182" spans="1:11" x14ac:dyDescent="0.15">
      <c r="A182" s="711"/>
      <c r="B182" s="243"/>
      <c r="C182" s="260"/>
      <c r="D182" s="265" t="s">
        <v>259</v>
      </c>
      <c r="E182" s="266"/>
      <c r="F182" s="699"/>
      <c r="G182" s="267"/>
      <c r="H182" s="268"/>
      <c r="I182" s="268"/>
      <c r="J182" s="269"/>
      <c r="K182" s="270">
        <f t="shared" ref="K182:K194" si="8">SUM(G182:J182)</f>
        <v>0</v>
      </c>
    </row>
    <row r="183" spans="1:11" x14ac:dyDescent="0.15">
      <c r="A183" s="711"/>
      <c r="B183" s="243"/>
      <c r="C183" s="260"/>
      <c r="D183" s="265" t="s">
        <v>260</v>
      </c>
      <c r="E183" s="266"/>
      <c r="F183" s="699"/>
      <c r="G183" s="267"/>
      <c r="H183" s="268"/>
      <c r="I183" s="268"/>
      <c r="J183" s="269"/>
      <c r="K183" s="270">
        <f t="shared" si="8"/>
        <v>0</v>
      </c>
    </row>
    <row r="184" spans="1:11" x14ac:dyDescent="0.15">
      <c r="A184" s="711"/>
      <c r="B184" s="243"/>
      <c r="C184" s="260"/>
      <c r="D184" s="265" t="s">
        <v>261</v>
      </c>
      <c r="E184" s="266"/>
      <c r="F184" s="699"/>
      <c r="G184" s="271"/>
      <c r="H184" s="272"/>
      <c r="I184" s="272"/>
      <c r="J184" s="273"/>
      <c r="K184" s="274">
        <f t="shared" si="8"/>
        <v>0</v>
      </c>
    </row>
    <row r="185" spans="1:11" x14ac:dyDescent="0.15">
      <c r="A185" s="711"/>
      <c r="B185" s="243"/>
      <c r="C185" s="260"/>
      <c r="D185" s="265" t="s">
        <v>262</v>
      </c>
      <c r="E185" s="266"/>
      <c r="F185" s="699"/>
      <c r="G185" s="271"/>
      <c r="H185" s="272"/>
      <c r="I185" s="272"/>
      <c r="J185" s="273">
        <v>1</v>
      </c>
      <c r="K185" s="274">
        <f t="shared" si="8"/>
        <v>1</v>
      </c>
    </row>
    <row r="186" spans="1:11" x14ac:dyDescent="0.15">
      <c r="A186" s="711"/>
      <c r="B186" s="243"/>
      <c r="C186" s="260"/>
      <c r="D186" s="265" t="s">
        <v>263</v>
      </c>
      <c r="E186" s="266"/>
      <c r="F186" s="699"/>
      <c r="G186" s="271"/>
      <c r="H186" s="272"/>
      <c r="I186" s="272"/>
      <c r="J186" s="273"/>
      <c r="K186" s="274">
        <f t="shared" si="8"/>
        <v>0</v>
      </c>
    </row>
    <row r="187" spans="1:11" x14ac:dyDescent="0.15">
      <c r="A187" s="711"/>
      <c r="B187" s="243"/>
      <c r="C187" s="260"/>
      <c r="D187" s="265" t="s">
        <v>264</v>
      </c>
      <c r="E187" s="266"/>
      <c r="F187" s="699"/>
      <c r="G187" s="271"/>
      <c r="H187" s="272"/>
      <c r="I187" s="272"/>
      <c r="J187" s="273"/>
      <c r="K187" s="274">
        <f t="shared" si="8"/>
        <v>0</v>
      </c>
    </row>
    <row r="188" spans="1:11" x14ac:dyDescent="0.15">
      <c r="A188" s="711"/>
      <c r="B188" s="243"/>
      <c r="C188" s="260"/>
      <c r="D188" s="265" t="s">
        <v>265</v>
      </c>
      <c r="E188" s="266"/>
      <c r="F188" s="699"/>
      <c r="G188" s="271"/>
      <c r="H188" s="272"/>
      <c r="I188" s="272"/>
      <c r="J188" s="273"/>
      <c r="K188" s="274">
        <f t="shared" si="8"/>
        <v>0</v>
      </c>
    </row>
    <row r="189" spans="1:11" x14ac:dyDescent="0.15">
      <c r="A189" s="711"/>
      <c r="B189" s="243"/>
      <c r="C189" s="260"/>
      <c r="D189" s="265" t="s">
        <v>266</v>
      </c>
      <c r="E189" s="266"/>
      <c r="F189" s="699"/>
      <c r="G189" s="271"/>
      <c r="H189" s="272"/>
      <c r="I189" s="272"/>
      <c r="J189" s="273"/>
      <c r="K189" s="274">
        <f t="shared" si="8"/>
        <v>0</v>
      </c>
    </row>
    <row r="190" spans="1:11" x14ac:dyDescent="0.15">
      <c r="A190" s="711"/>
      <c r="B190" s="243"/>
      <c r="C190" s="260"/>
      <c r="D190" s="265" t="s">
        <v>267</v>
      </c>
      <c r="E190" s="266"/>
      <c r="F190" s="699"/>
      <c r="G190" s="271"/>
      <c r="H190" s="272"/>
      <c r="I190" s="272"/>
      <c r="J190" s="273"/>
      <c r="K190" s="274">
        <f t="shared" si="8"/>
        <v>0</v>
      </c>
    </row>
    <row r="191" spans="1:11" x14ac:dyDescent="0.15">
      <c r="A191" s="711"/>
      <c r="B191" s="243"/>
      <c r="C191" s="260"/>
      <c r="D191" s="265" t="s">
        <v>268</v>
      </c>
      <c r="E191" s="266"/>
      <c r="F191" s="699"/>
      <c r="G191" s="271"/>
      <c r="H191" s="272"/>
      <c r="I191" s="272"/>
      <c r="J191" s="273"/>
      <c r="K191" s="274">
        <f t="shared" si="8"/>
        <v>0</v>
      </c>
    </row>
    <row r="192" spans="1:11" x14ac:dyDescent="0.15">
      <c r="A192" s="711"/>
      <c r="B192" s="243"/>
      <c r="C192" s="260"/>
      <c r="D192" s="265" t="s">
        <v>269</v>
      </c>
      <c r="E192" s="266"/>
      <c r="F192" s="699"/>
      <c r="G192" s="271"/>
      <c r="H192" s="272"/>
      <c r="I192" s="272"/>
      <c r="J192" s="273"/>
      <c r="K192" s="274">
        <f t="shared" si="8"/>
        <v>0</v>
      </c>
    </row>
    <row r="193" spans="1:11" x14ac:dyDescent="0.15">
      <c r="A193" s="711"/>
      <c r="B193" s="243"/>
      <c r="C193" s="260"/>
      <c r="D193" s="265" t="s">
        <v>270</v>
      </c>
      <c r="E193" s="266"/>
      <c r="F193" s="699"/>
      <c r="G193" s="275"/>
      <c r="H193" s="276"/>
      <c r="I193" s="276"/>
      <c r="J193" s="277"/>
      <c r="K193" s="278">
        <f t="shared" si="8"/>
        <v>0</v>
      </c>
    </row>
    <row r="194" spans="1:11" ht="14.25" thickBot="1" x14ac:dyDescent="0.2">
      <c r="A194" s="711"/>
      <c r="B194" s="243"/>
      <c r="C194" s="260"/>
      <c r="D194" s="279" t="s">
        <v>271</v>
      </c>
      <c r="E194" s="280"/>
      <c r="F194" s="696"/>
      <c r="G194" s="281"/>
      <c r="H194" s="282"/>
      <c r="I194" s="282"/>
      <c r="J194" s="283"/>
      <c r="K194" s="284">
        <f t="shared" si="8"/>
        <v>0</v>
      </c>
    </row>
    <row r="195" spans="1:11" ht="14.25" thickTop="1" x14ac:dyDescent="0.15">
      <c r="A195" s="711"/>
      <c r="B195" s="243"/>
      <c r="C195" s="260"/>
      <c r="D195" s="252" t="s">
        <v>272</v>
      </c>
      <c r="E195" s="253"/>
      <c r="F195" s="285"/>
      <c r="G195" s="286">
        <f>1/$F176*G181+2/$F176*G182+3/$F176*G183+4/$F176*G184+5/$F176*G185+6/$F176*G186+7/$F176*G187+8/$F176*G188+9/$F176*G189+10/$F176*G190+11/$F176*G191+12/$F176*G192+13/$F176*G193+14/$F176*G194</f>
        <v>0</v>
      </c>
      <c r="H195" s="286">
        <f>1/$F176*H181+2/$F176*H182+3/$F176*H183+4/$F176*H184+5/$F176*H185+6/$F176*H186+7/$F176*H187+8/$F176*H188+9/$F176*H189+10/$F176*H190+11/$F176*H191+12/$F176*H192+13/$F176*H193+14/$F176*H194</f>
        <v>0</v>
      </c>
      <c r="I195" s="286">
        <f>1/$F176*I181+2/$F176*I182+3/$F176*I183+4/$F176*I184+5/$F176*I185+6/$F176*I186+7/$F176*I187+8/$F176*I188+9/$F176*I189+10/$F176*I190+11/$F176*I191+12/$F176*I192+13/$F176*I193+14/$F176*I194</f>
        <v>0</v>
      </c>
      <c r="J195" s="286">
        <f>1/$F176*J181+2/$F176*J182+3/$F176*J183+4/$F176*J184+5/$F176*J185+6/$F176*J186+7/$F176*J187+8/$F176*J188+9/$F176*J189+10/$F176*J190+11/$F176*J191+12/$F176*J192+13/$F176*J193+14/$F176*J194</f>
        <v>0.23809523809523808</v>
      </c>
      <c r="K195" s="287">
        <f>SUM(G195:J195)</f>
        <v>0.23809523809523808</v>
      </c>
    </row>
    <row r="196" spans="1:11" ht="14.25" thickBot="1" x14ac:dyDescent="0.2">
      <c r="A196" s="712"/>
      <c r="B196" s="701" t="s">
        <v>273</v>
      </c>
      <c r="C196" s="702"/>
      <c r="D196" s="702"/>
      <c r="E196" s="703"/>
      <c r="F196" s="290"/>
      <c r="G196" s="289">
        <f>G178+G179+G180</f>
        <v>5</v>
      </c>
      <c r="H196" s="289">
        <f>H178+H179+H180</f>
        <v>0</v>
      </c>
      <c r="I196" s="289">
        <f>I178+I179+I180</f>
        <v>1</v>
      </c>
      <c r="J196" s="289">
        <f>J178+J179+J180</f>
        <v>1</v>
      </c>
      <c r="K196" s="289">
        <f>K178+K179+K180</f>
        <v>7</v>
      </c>
    </row>
    <row r="197" spans="1:11" ht="15" thickTop="1" thickBot="1" x14ac:dyDescent="0.2">
      <c r="A197" s="715" t="s">
        <v>310</v>
      </c>
      <c r="B197" s="696"/>
      <c r="C197" s="697"/>
      <c r="D197" s="697"/>
      <c r="E197" s="697"/>
      <c r="F197" s="233">
        <v>21</v>
      </c>
      <c r="G197" s="291"/>
      <c r="H197" s="292"/>
      <c r="I197" s="292"/>
      <c r="J197" s="292"/>
      <c r="K197" s="292"/>
    </row>
    <row r="198" spans="1:11" ht="15" thickTop="1" thickBot="1" x14ac:dyDescent="0.2">
      <c r="A198" s="711"/>
      <c r="B198" s="236" t="s">
        <v>254</v>
      </c>
      <c r="C198" s="237"/>
      <c r="D198" s="238"/>
      <c r="E198" s="239"/>
      <c r="F198" s="240"/>
      <c r="G198" s="241">
        <f>G199+G200+G216</f>
        <v>5</v>
      </c>
      <c r="H198" s="241">
        <f>H199+H200+H216</f>
        <v>0</v>
      </c>
      <c r="I198" s="241">
        <f>I199+I200+I216</f>
        <v>1</v>
      </c>
      <c r="J198" s="241">
        <f>J199+J200+J216</f>
        <v>0.2857142857142857</v>
      </c>
      <c r="K198" s="242">
        <f>SUM(G198:J198)</f>
        <v>6.2857142857142856</v>
      </c>
    </row>
    <row r="199" spans="1:11" ht="13.5" customHeight="1" thickTop="1" x14ac:dyDescent="0.15">
      <c r="A199" s="711"/>
      <c r="B199" s="243"/>
      <c r="C199" s="244" t="s">
        <v>255</v>
      </c>
      <c r="D199" s="245"/>
      <c r="E199" s="246"/>
      <c r="F199" s="698"/>
      <c r="G199" s="247">
        <v>4</v>
      </c>
      <c r="H199" s="248"/>
      <c r="I199" s="248"/>
      <c r="J199" s="249"/>
      <c r="K199" s="250">
        <f>SUM(G199:J199)</f>
        <v>4</v>
      </c>
    </row>
    <row r="200" spans="1:11" ht="14.25" thickBot="1" x14ac:dyDescent="0.2">
      <c r="A200" s="711"/>
      <c r="B200" s="243"/>
      <c r="C200" s="251" t="s">
        <v>256</v>
      </c>
      <c r="D200" s="252"/>
      <c r="E200" s="253"/>
      <c r="F200" s="699"/>
      <c r="G200" s="254">
        <v>1</v>
      </c>
      <c r="H200" s="255"/>
      <c r="I200" s="255">
        <v>1</v>
      </c>
      <c r="J200" s="256"/>
      <c r="K200" s="257">
        <f>SUM(G200:J200)</f>
        <v>2</v>
      </c>
    </row>
    <row r="201" spans="1:11" ht="15" thickTop="1" thickBot="1" x14ac:dyDescent="0.2">
      <c r="A201" s="711"/>
      <c r="B201" s="243"/>
      <c r="C201" s="244" t="s">
        <v>257</v>
      </c>
      <c r="D201" s="245"/>
      <c r="E201" s="246"/>
      <c r="F201" s="700"/>
      <c r="G201" s="258">
        <f>SUM(G202:G215)</f>
        <v>0</v>
      </c>
      <c r="H201" s="258">
        <f>SUM(H202:H215)</f>
        <v>0</v>
      </c>
      <c r="I201" s="258">
        <f>SUM(I202:I215)</f>
        <v>0</v>
      </c>
      <c r="J201" s="258">
        <f>SUM(J202:J215)</f>
        <v>1</v>
      </c>
      <c r="K201" s="259">
        <f>SUM(G201:J201)</f>
        <v>1</v>
      </c>
    </row>
    <row r="202" spans="1:11" ht="14.25" thickTop="1" x14ac:dyDescent="0.15">
      <c r="A202" s="711"/>
      <c r="B202" s="243"/>
      <c r="C202" s="260"/>
      <c r="D202" s="245" t="s">
        <v>258</v>
      </c>
      <c r="E202" s="246"/>
      <c r="F202" s="699"/>
      <c r="G202" s="261"/>
      <c r="H202" s="262"/>
      <c r="I202" s="262"/>
      <c r="J202" s="263"/>
      <c r="K202" s="264">
        <f>SUM(G202:J202)</f>
        <v>0</v>
      </c>
    </row>
    <row r="203" spans="1:11" x14ac:dyDescent="0.15">
      <c r="A203" s="711"/>
      <c r="B203" s="243"/>
      <c r="C203" s="260"/>
      <c r="D203" s="265" t="s">
        <v>259</v>
      </c>
      <c r="E203" s="266"/>
      <c r="F203" s="699"/>
      <c r="G203" s="267"/>
      <c r="H203" s="268"/>
      <c r="I203" s="268"/>
      <c r="J203" s="269"/>
      <c r="K203" s="270">
        <f t="shared" ref="K203:K215" si="9">SUM(G203:J203)</f>
        <v>0</v>
      </c>
    </row>
    <row r="204" spans="1:11" x14ac:dyDescent="0.15">
      <c r="A204" s="711"/>
      <c r="B204" s="243"/>
      <c r="C204" s="260"/>
      <c r="D204" s="265" t="s">
        <v>260</v>
      </c>
      <c r="E204" s="266"/>
      <c r="F204" s="699"/>
      <c r="G204" s="267"/>
      <c r="H204" s="268"/>
      <c r="I204" s="268"/>
      <c r="J204" s="269"/>
      <c r="K204" s="270">
        <f t="shared" si="9"/>
        <v>0</v>
      </c>
    </row>
    <row r="205" spans="1:11" x14ac:dyDescent="0.15">
      <c r="A205" s="711"/>
      <c r="B205" s="243"/>
      <c r="C205" s="260"/>
      <c r="D205" s="265" t="s">
        <v>261</v>
      </c>
      <c r="E205" s="266"/>
      <c r="F205" s="699"/>
      <c r="G205" s="271"/>
      <c r="H205" s="272"/>
      <c r="I205" s="272"/>
      <c r="J205" s="273"/>
      <c r="K205" s="274">
        <f t="shared" si="9"/>
        <v>0</v>
      </c>
    </row>
    <row r="206" spans="1:11" x14ac:dyDescent="0.15">
      <c r="A206" s="711"/>
      <c r="B206" s="243"/>
      <c r="C206" s="260"/>
      <c r="D206" s="265" t="s">
        <v>262</v>
      </c>
      <c r="E206" s="266"/>
      <c r="F206" s="699"/>
      <c r="G206" s="271"/>
      <c r="H206" s="272"/>
      <c r="I206" s="272"/>
      <c r="J206" s="273"/>
      <c r="K206" s="274">
        <f t="shared" si="9"/>
        <v>0</v>
      </c>
    </row>
    <row r="207" spans="1:11" x14ac:dyDescent="0.15">
      <c r="A207" s="711"/>
      <c r="B207" s="243"/>
      <c r="C207" s="260"/>
      <c r="D207" s="265" t="s">
        <v>263</v>
      </c>
      <c r="E207" s="266"/>
      <c r="F207" s="699"/>
      <c r="G207" s="271"/>
      <c r="H207" s="272"/>
      <c r="I207" s="272"/>
      <c r="J207" s="273">
        <v>1</v>
      </c>
      <c r="K207" s="274">
        <f t="shared" si="9"/>
        <v>1</v>
      </c>
    </row>
    <row r="208" spans="1:11" x14ac:dyDescent="0.15">
      <c r="A208" s="711"/>
      <c r="B208" s="243"/>
      <c r="C208" s="260"/>
      <c r="D208" s="265" t="s">
        <v>264</v>
      </c>
      <c r="E208" s="266"/>
      <c r="F208" s="699"/>
      <c r="G208" s="271"/>
      <c r="H208" s="272"/>
      <c r="I208" s="272"/>
      <c r="J208" s="273"/>
      <c r="K208" s="274">
        <f t="shared" si="9"/>
        <v>0</v>
      </c>
    </row>
    <row r="209" spans="1:11" x14ac:dyDescent="0.15">
      <c r="A209" s="711"/>
      <c r="B209" s="243"/>
      <c r="C209" s="260"/>
      <c r="D209" s="265" t="s">
        <v>265</v>
      </c>
      <c r="E209" s="266"/>
      <c r="F209" s="699"/>
      <c r="G209" s="271"/>
      <c r="H209" s="272"/>
      <c r="I209" s="272"/>
      <c r="J209" s="273"/>
      <c r="K209" s="274">
        <f t="shared" si="9"/>
        <v>0</v>
      </c>
    </row>
    <row r="210" spans="1:11" x14ac:dyDescent="0.15">
      <c r="A210" s="711"/>
      <c r="B210" s="243"/>
      <c r="C210" s="260"/>
      <c r="D210" s="265" t="s">
        <v>266</v>
      </c>
      <c r="E210" s="266"/>
      <c r="F210" s="699"/>
      <c r="G210" s="271"/>
      <c r="H210" s="272"/>
      <c r="I210" s="272"/>
      <c r="J210" s="273"/>
      <c r="K210" s="274">
        <f t="shared" si="9"/>
        <v>0</v>
      </c>
    </row>
    <row r="211" spans="1:11" x14ac:dyDescent="0.15">
      <c r="A211" s="711"/>
      <c r="B211" s="243"/>
      <c r="C211" s="260"/>
      <c r="D211" s="265" t="s">
        <v>267</v>
      </c>
      <c r="E211" s="266"/>
      <c r="F211" s="699"/>
      <c r="G211" s="271"/>
      <c r="H211" s="272"/>
      <c r="I211" s="272"/>
      <c r="J211" s="273"/>
      <c r="K211" s="274">
        <f t="shared" si="9"/>
        <v>0</v>
      </c>
    </row>
    <row r="212" spans="1:11" x14ac:dyDescent="0.15">
      <c r="A212" s="711"/>
      <c r="B212" s="243"/>
      <c r="C212" s="260"/>
      <c r="D212" s="265" t="s">
        <v>268</v>
      </c>
      <c r="E212" s="266"/>
      <c r="F212" s="699"/>
      <c r="G212" s="271"/>
      <c r="H212" s="272"/>
      <c r="I212" s="272"/>
      <c r="J212" s="273"/>
      <c r="K212" s="274">
        <f t="shared" si="9"/>
        <v>0</v>
      </c>
    </row>
    <row r="213" spans="1:11" x14ac:dyDescent="0.15">
      <c r="A213" s="711"/>
      <c r="B213" s="243"/>
      <c r="C213" s="260"/>
      <c r="D213" s="265" t="s">
        <v>269</v>
      </c>
      <c r="E213" s="266"/>
      <c r="F213" s="699"/>
      <c r="G213" s="271"/>
      <c r="H213" s="272"/>
      <c r="I213" s="272"/>
      <c r="J213" s="273"/>
      <c r="K213" s="274">
        <f t="shared" si="9"/>
        <v>0</v>
      </c>
    </row>
    <row r="214" spans="1:11" x14ac:dyDescent="0.15">
      <c r="A214" s="711"/>
      <c r="B214" s="243"/>
      <c r="C214" s="260"/>
      <c r="D214" s="265" t="s">
        <v>270</v>
      </c>
      <c r="E214" s="266"/>
      <c r="F214" s="699"/>
      <c r="G214" s="275"/>
      <c r="H214" s="276"/>
      <c r="I214" s="276"/>
      <c r="J214" s="277"/>
      <c r="K214" s="278">
        <f t="shared" si="9"/>
        <v>0</v>
      </c>
    </row>
    <row r="215" spans="1:11" ht="14.25" thickBot="1" x14ac:dyDescent="0.2">
      <c r="A215" s="711"/>
      <c r="B215" s="243"/>
      <c r="C215" s="260"/>
      <c r="D215" s="279" t="s">
        <v>271</v>
      </c>
      <c r="E215" s="280"/>
      <c r="F215" s="696"/>
      <c r="G215" s="281"/>
      <c r="H215" s="282"/>
      <c r="I215" s="282"/>
      <c r="J215" s="283"/>
      <c r="K215" s="284">
        <f t="shared" si="9"/>
        <v>0</v>
      </c>
    </row>
    <row r="216" spans="1:11" ht="14.25" thickTop="1" x14ac:dyDescent="0.15">
      <c r="A216" s="711"/>
      <c r="B216" s="243"/>
      <c r="C216" s="260"/>
      <c r="D216" s="252" t="s">
        <v>272</v>
      </c>
      <c r="E216" s="253"/>
      <c r="F216" s="285"/>
      <c r="G216" s="286">
        <f>1/$F197*G202+2/$F197*G203+3/$F197*G204+4/$F197*G205+5/$F197*G206+6/$F197*G207+7/$F197*G208+8/$F197*G209+9/$F197*G210+10/$F197*G211+11/$F197*G212+12/$F197*G213+13/$F197*G214+14/$F197*G215</f>
        <v>0</v>
      </c>
      <c r="H216" s="286">
        <f>1/$F197*H202+2/$F197*H203+3/$F197*H204+4/$F197*H205+5/$F197*H206+6/$F197*H207+7/$F197*H208+8/$F197*H209+9/$F197*H210+10/$F197*H211+11/$F197*H212+12/$F197*H213+13/$F197*H214+14/$F197*H215</f>
        <v>0</v>
      </c>
      <c r="I216" s="286">
        <f>1/$F197*I202+2/$F197*I203+3/$F197*I204+4/$F197*I205+5/$F197*I206+6/$F197*I207+7/$F197*I208+8/$F197*I209+9/$F197*I210+10/$F197*I211+11/$F197*I212+12/$F197*I213+13/$F197*I214+14/$F197*I215</f>
        <v>0</v>
      </c>
      <c r="J216" s="286">
        <f>1/$F197*J202+2/$F197*J203+3/$F197*J204+4/$F197*J205+5/$F197*J206+6/$F197*J207+7/$F197*J208+8/$F197*J209+9/$F197*J210+10/$F197*J211+11/$F197*J212+12/$F197*J213+13/$F197*J214+14/$F197*J215</f>
        <v>0.2857142857142857</v>
      </c>
      <c r="K216" s="287">
        <f>SUM(G216:J216)</f>
        <v>0.2857142857142857</v>
      </c>
    </row>
    <row r="217" spans="1:11" ht="14.25" thickBot="1" x14ac:dyDescent="0.2">
      <c r="A217" s="712"/>
      <c r="B217" s="701" t="s">
        <v>273</v>
      </c>
      <c r="C217" s="702"/>
      <c r="D217" s="702"/>
      <c r="E217" s="703"/>
      <c r="F217" s="288"/>
      <c r="G217" s="289">
        <f>G199+G200+G201</f>
        <v>5</v>
      </c>
      <c r="H217" s="289">
        <f>H199+H200+H201</f>
        <v>0</v>
      </c>
      <c r="I217" s="289">
        <f>I199+I200+I201</f>
        <v>1</v>
      </c>
      <c r="J217" s="289">
        <f>J199+J200+J201</f>
        <v>1</v>
      </c>
      <c r="K217" s="289">
        <f>K199+K200+K201</f>
        <v>7</v>
      </c>
    </row>
    <row r="218" spans="1:11" ht="15" thickTop="1" thickBot="1" x14ac:dyDescent="0.2">
      <c r="A218" s="710" t="s">
        <v>311</v>
      </c>
      <c r="B218" s="713"/>
      <c r="C218" s="714"/>
      <c r="D218" s="714"/>
      <c r="E218" s="714"/>
      <c r="F218" s="233">
        <v>19</v>
      </c>
      <c r="G218" s="234"/>
      <c r="H218" s="235"/>
      <c r="I218" s="235"/>
      <c r="J218" s="235"/>
      <c r="K218" s="235"/>
    </row>
    <row r="219" spans="1:11" ht="15" thickTop="1" thickBot="1" x14ac:dyDescent="0.2">
      <c r="A219" s="711"/>
      <c r="B219" s="236" t="s">
        <v>254</v>
      </c>
      <c r="C219" s="237"/>
      <c r="D219" s="238"/>
      <c r="E219" s="239"/>
      <c r="F219" s="240"/>
      <c r="G219" s="241">
        <f>G220+G221+G237</f>
        <v>5</v>
      </c>
      <c r="H219" s="241">
        <f>H220+H221+H237</f>
        <v>0</v>
      </c>
      <c r="I219" s="241">
        <f>I220+I221+I237</f>
        <v>1</v>
      </c>
      <c r="J219" s="241">
        <f>J220+J221+J237</f>
        <v>0.36842105263157893</v>
      </c>
      <c r="K219" s="242">
        <f>SUM(G219:J219)</f>
        <v>6.3684210526315788</v>
      </c>
    </row>
    <row r="220" spans="1:11" ht="13.5" customHeight="1" thickTop="1" x14ac:dyDescent="0.15">
      <c r="A220" s="711"/>
      <c r="B220" s="243"/>
      <c r="C220" s="244" t="s">
        <v>255</v>
      </c>
      <c r="D220" s="245"/>
      <c r="E220" s="246"/>
      <c r="F220" s="698"/>
      <c r="G220" s="247">
        <v>4</v>
      </c>
      <c r="H220" s="248"/>
      <c r="I220" s="248"/>
      <c r="J220" s="249"/>
      <c r="K220" s="250">
        <f>SUM(G220:J220)</f>
        <v>4</v>
      </c>
    </row>
    <row r="221" spans="1:11" ht="14.25" thickBot="1" x14ac:dyDescent="0.2">
      <c r="A221" s="711"/>
      <c r="B221" s="243"/>
      <c r="C221" s="251" t="s">
        <v>256</v>
      </c>
      <c r="D221" s="252"/>
      <c r="E221" s="253"/>
      <c r="F221" s="699"/>
      <c r="G221" s="254">
        <v>1</v>
      </c>
      <c r="H221" s="255"/>
      <c r="I221" s="255">
        <v>1</v>
      </c>
      <c r="J221" s="256"/>
      <c r="K221" s="257">
        <f>SUM(G221:J221)</f>
        <v>2</v>
      </c>
    </row>
    <row r="222" spans="1:11" ht="15" thickTop="1" thickBot="1" x14ac:dyDescent="0.2">
      <c r="A222" s="711"/>
      <c r="B222" s="243"/>
      <c r="C222" s="244" t="s">
        <v>257</v>
      </c>
      <c r="D222" s="245"/>
      <c r="E222" s="246"/>
      <c r="F222" s="700"/>
      <c r="G222" s="258">
        <f>SUM(G223:G236)</f>
        <v>0</v>
      </c>
      <c r="H222" s="258">
        <f>SUM(H223:H236)</f>
        <v>0</v>
      </c>
      <c r="I222" s="258">
        <f>SUM(I223:I236)</f>
        <v>0</v>
      </c>
      <c r="J222" s="258">
        <f>SUM(J223:J236)</f>
        <v>1</v>
      </c>
      <c r="K222" s="259">
        <f>SUM(G222:J222)</f>
        <v>1</v>
      </c>
    </row>
    <row r="223" spans="1:11" ht="14.25" thickTop="1" x14ac:dyDescent="0.15">
      <c r="A223" s="711"/>
      <c r="B223" s="243"/>
      <c r="C223" s="260"/>
      <c r="D223" s="245" t="s">
        <v>258</v>
      </c>
      <c r="E223" s="246"/>
      <c r="F223" s="699"/>
      <c r="G223" s="261"/>
      <c r="H223" s="262"/>
      <c r="I223" s="262"/>
      <c r="J223" s="263"/>
      <c r="K223" s="264">
        <f>SUM(G223:J223)</f>
        <v>0</v>
      </c>
    </row>
    <row r="224" spans="1:11" x14ac:dyDescent="0.15">
      <c r="A224" s="711"/>
      <c r="B224" s="243"/>
      <c r="C224" s="260"/>
      <c r="D224" s="265" t="s">
        <v>259</v>
      </c>
      <c r="E224" s="266"/>
      <c r="F224" s="699"/>
      <c r="G224" s="267"/>
      <c r="H224" s="268"/>
      <c r="I224" s="268"/>
      <c r="J224" s="269"/>
      <c r="K224" s="270">
        <f t="shared" ref="K224:K236" si="10">SUM(G224:J224)</f>
        <v>0</v>
      </c>
    </row>
    <row r="225" spans="1:11" x14ac:dyDescent="0.15">
      <c r="A225" s="711"/>
      <c r="B225" s="243"/>
      <c r="C225" s="260"/>
      <c r="D225" s="265" t="s">
        <v>260</v>
      </c>
      <c r="E225" s="266"/>
      <c r="F225" s="699"/>
      <c r="G225" s="267"/>
      <c r="H225" s="268"/>
      <c r="I225" s="268"/>
      <c r="J225" s="269"/>
      <c r="K225" s="270">
        <f t="shared" si="10"/>
        <v>0</v>
      </c>
    </row>
    <row r="226" spans="1:11" x14ac:dyDescent="0.15">
      <c r="A226" s="711"/>
      <c r="B226" s="243"/>
      <c r="C226" s="260"/>
      <c r="D226" s="265" t="s">
        <v>261</v>
      </c>
      <c r="E226" s="266"/>
      <c r="F226" s="699"/>
      <c r="G226" s="271"/>
      <c r="H226" s="272"/>
      <c r="I226" s="272"/>
      <c r="J226" s="273"/>
      <c r="K226" s="274">
        <f t="shared" si="10"/>
        <v>0</v>
      </c>
    </row>
    <row r="227" spans="1:11" x14ac:dyDescent="0.15">
      <c r="A227" s="711"/>
      <c r="B227" s="243"/>
      <c r="C227" s="260"/>
      <c r="D227" s="265" t="s">
        <v>262</v>
      </c>
      <c r="E227" s="266"/>
      <c r="F227" s="699"/>
      <c r="G227" s="271"/>
      <c r="H227" s="272"/>
      <c r="I227" s="272"/>
      <c r="J227" s="273"/>
      <c r="K227" s="274">
        <f t="shared" si="10"/>
        <v>0</v>
      </c>
    </row>
    <row r="228" spans="1:11" x14ac:dyDescent="0.15">
      <c r="A228" s="711"/>
      <c r="B228" s="243"/>
      <c r="C228" s="260"/>
      <c r="D228" s="265" t="s">
        <v>263</v>
      </c>
      <c r="E228" s="266"/>
      <c r="F228" s="699"/>
      <c r="G228" s="271"/>
      <c r="H228" s="272"/>
      <c r="I228" s="272"/>
      <c r="J228" s="273"/>
      <c r="K228" s="274">
        <f t="shared" si="10"/>
        <v>0</v>
      </c>
    </row>
    <row r="229" spans="1:11" x14ac:dyDescent="0.15">
      <c r="A229" s="711"/>
      <c r="B229" s="243"/>
      <c r="C229" s="260"/>
      <c r="D229" s="265" t="s">
        <v>264</v>
      </c>
      <c r="E229" s="266"/>
      <c r="F229" s="699"/>
      <c r="G229" s="271"/>
      <c r="H229" s="272"/>
      <c r="I229" s="272"/>
      <c r="J229" s="273">
        <v>1</v>
      </c>
      <c r="K229" s="274">
        <f t="shared" si="10"/>
        <v>1</v>
      </c>
    </row>
    <row r="230" spans="1:11" x14ac:dyDescent="0.15">
      <c r="A230" s="711"/>
      <c r="B230" s="243"/>
      <c r="C230" s="260"/>
      <c r="D230" s="265" t="s">
        <v>265</v>
      </c>
      <c r="E230" s="266"/>
      <c r="F230" s="699"/>
      <c r="G230" s="271"/>
      <c r="H230" s="272"/>
      <c r="I230" s="272"/>
      <c r="J230" s="273"/>
      <c r="K230" s="274">
        <f t="shared" si="10"/>
        <v>0</v>
      </c>
    </row>
    <row r="231" spans="1:11" x14ac:dyDescent="0.15">
      <c r="A231" s="711"/>
      <c r="B231" s="243"/>
      <c r="C231" s="260"/>
      <c r="D231" s="265" t="s">
        <v>266</v>
      </c>
      <c r="E231" s="266"/>
      <c r="F231" s="699"/>
      <c r="G231" s="271"/>
      <c r="H231" s="272"/>
      <c r="I231" s="272"/>
      <c r="J231" s="273"/>
      <c r="K231" s="274">
        <f t="shared" si="10"/>
        <v>0</v>
      </c>
    </row>
    <row r="232" spans="1:11" x14ac:dyDescent="0.15">
      <c r="A232" s="711"/>
      <c r="B232" s="243"/>
      <c r="C232" s="260"/>
      <c r="D232" s="265" t="s">
        <v>267</v>
      </c>
      <c r="E232" s="266"/>
      <c r="F232" s="699"/>
      <c r="G232" s="271"/>
      <c r="H232" s="272"/>
      <c r="I232" s="272"/>
      <c r="J232" s="273"/>
      <c r="K232" s="274">
        <f t="shared" si="10"/>
        <v>0</v>
      </c>
    </row>
    <row r="233" spans="1:11" x14ac:dyDescent="0.15">
      <c r="A233" s="711"/>
      <c r="B233" s="243"/>
      <c r="C233" s="260"/>
      <c r="D233" s="265" t="s">
        <v>268</v>
      </c>
      <c r="E233" s="266"/>
      <c r="F233" s="699"/>
      <c r="G233" s="271"/>
      <c r="H233" s="272"/>
      <c r="I233" s="272"/>
      <c r="J233" s="273"/>
      <c r="K233" s="274">
        <f t="shared" si="10"/>
        <v>0</v>
      </c>
    </row>
    <row r="234" spans="1:11" x14ac:dyDescent="0.15">
      <c r="A234" s="711"/>
      <c r="B234" s="243"/>
      <c r="C234" s="260"/>
      <c r="D234" s="265" t="s">
        <v>269</v>
      </c>
      <c r="E234" s="266"/>
      <c r="F234" s="699"/>
      <c r="G234" s="271"/>
      <c r="H234" s="272"/>
      <c r="I234" s="272"/>
      <c r="J234" s="273"/>
      <c r="K234" s="274">
        <f t="shared" si="10"/>
        <v>0</v>
      </c>
    </row>
    <row r="235" spans="1:11" x14ac:dyDescent="0.15">
      <c r="A235" s="711"/>
      <c r="B235" s="243"/>
      <c r="C235" s="260"/>
      <c r="D235" s="265" t="s">
        <v>270</v>
      </c>
      <c r="E235" s="266"/>
      <c r="F235" s="699"/>
      <c r="G235" s="275"/>
      <c r="H235" s="276"/>
      <c r="I235" s="276"/>
      <c r="J235" s="277"/>
      <c r="K235" s="278">
        <f t="shared" si="10"/>
        <v>0</v>
      </c>
    </row>
    <row r="236" spans="1:11" ht="14.25" thickBot="1" x14ac:dyDescent="0.2">
      <c r="A236" s="711"/>
      <c r="B236" s="243"/>
      <c r="C236" s="260"/>
      <c r="D236" s="279" t="s">
        <v>271</v>
      </c>
      <c r="E236" s="280"/>
      <c r="F236" s="696"/>
      <c r="G236" s="281"/>
      <c r="H236" s="282"/>
      <c r="I236" s="282"/>
      <c r="J236" s="283"/>
      <c r="K236" s="284">
        <f t="shared" si="10"/>
        <v>0</v>
      </c>
    </row>
    <row r="237" spans="1:11" ht="14.25" thickTop="1" x14ac:dyDescent="0.15">
      <c r="A237" s="711"/>
      <c r="B237" s="243"/>
      <c r="C237" s="260"/>
      <c r="D237" s="252" t="s">
        <v>272</v>
      </c>
      <c r="E237" s="253"/>
      <c r="F237" s="285"/>
      <c r="G237" s="286">
        <f>1/$F218*G223+2/$F218*G224+3/$F218*G225+4/$F218*G226+5/$F218*G227+6/$F218*G228+7/$F218*G229+8/$F218*G230+9/$F218*G231+10/$F218*G232+11/$F218*G233+12/$F218*G234+13/$F218*G235+14/$F218*G236</f>
        <v>0</v>
      </c>
      <c r="H237" s="286">
        <f>1/$F218*H223+2/$F218*H224+3/$F218*H225+4/$F218*H226+5/$F218*H227+6/$F218*H228+7/$F218*H229+8/$F218*H230+9/$F218*H231+10/$F218*H232+11/$F218*H233+12/$F218*H234+13/$F218*H235+14/$F218*H236</f>
        <v>0</v>
      </c>
      <c r="I237" s="286">
        <f>1/$F218*I223+2/$F218*I224+3/$F218*I225+4/$F218*I226+5/$F218*I227+6/$F218*I228+7/$F218*I229+8/$F218*I230+9/$F218*I231+10/$F218*I232+11/$F218*I233+12/$F218*I234+13/$F218*I235+14/$F218*I236</f>
        <v>0</v>
      </c>
      <c r="J237" s="286">
        <f>1/$F218*J223+2/$F218*J224+3/$F218*J225+4/$F218*J226+5/$F218*J227+6/$F218*J228+7/$F218*J229+8/$F218*J230+9/$F218*J231+10/$F218*J232+11/$F218*J233+12/$F218*J234+13/$F218*J235+14/$F218*J236</f>
        <v>0.36842105263157893</v>
      </c>
      <c r="K237" s="287">
        <f>SUM(G237:J237)</f>
        <v>0.36842105263157893</v>
      </c>
    </row>
    <row r="238" spans="1:11" ht="14.25" thickBot="1" x14ac:dyDescent="0.2">
      <c r="A238" s="712"/>
      <c r="B238" s="701" t="s">
        <v>273</v>
      </c>
      <c r="C238" s="702"/>
      <c r="D238" s="702"/>
      <c r="E238" s="703"/>
      <c r="F238" s="288"/>
      <c r="G238" s="289">
        <f>G220+G221+G222</f>
        <v>5</v>
      </c>
      <c r="H238" s="289">
        <f>H220+H221+H222</f>
        <v>0</v>
      </c>
      <c r="I238" s="289">
        <f>I220+I221+I222</f>
        <v>1</v>
      </c>
      <c r="J238" s="289">
        <f>J220+J221+J222</f>
        <v>1</v>
      </c>
      <c r="K238" s="289">
        <f>K220+K221+K222</f>
        <v>7</v>
      </c>
    </row>
    <row r="239" spans="1:11" ht="15" thickTop="1" thickBot="1" x14ac:dyDescent="0.2">
      <c r="A239" s="710" t="s">
        <v>312</v>
      </c>
      <c r="B239" s="713"/>
      <c r="C239" s="714"/>
      <c r="D239" s="714"/>
      <c r="E239" s="714"/>
      <c r="F239" s="233">
        <v>21</v>
      </c>
      <c r="G239" s="234"/>
      <c r="H239" s="235"/>
      <c r="I239" s="235"/>
      <c r="J239" s="235"/>
      <c r="K239" s="235"/>
    </row>
    <row r="240" spans="1:11" ht="15" thickTop="1" thickBot="1" x14ac:dyDescent="0.2">
      <c r="A240" s="711"/>
      <c r="B240" s="236" t="s">
        <v>254</v>
      </c>
      <c r="C240" s="237"/>
      <c r="D240" s="238"/>
      <c r="E240" s="239"/>
      <c r="F240" s="240"/>
      <c r="G240" s="241">
        <f>G241+G242+G258</f>
        <v>5</v>
      </c>
      <c r="H240" s="241">
        <f>H241+H242+H258</f>
        <v>0</v>
      </c>
      <c r="I240" s="241">
        <f>I241+I242+I258</f>
        <v>1</v>
      </c>
      <c r="J240" s="241">
        <f>J241+J242+J258</f>
        <v>0.33333333333333331</v>
      </c>
      <c r="K240" s="242">
        <f>SUM(G240:J240)</f>
        <v>6.333333333333333</v>
      </c>
    </row>
    <row r="241" spans="1:11" ht="13.5" customHeight="1" thickTop="1" x14ac:dyDescent="0.15">
      <c r="A241" s="711"/>
      <c r="B241" s="243"/>
      <c r="C241" s="244" t="s">
        <v>255</v>
      </c>
      <c r="D241" s="245"/>
      <c r="E241" s="246"/>
      <c r="F241" s="698"/>
      <c r="G241" s="247">
        <v>4</v>
      </c>
      <c r="H241" s="248"/>
      <c r="I241" s="248"/>
      <c r="J241" s="249"/>
      <c r="K241" s="250">
        <f>SUM(G241:J241)</f>
        <v>4</v>
      </c>
    </row>
    <row r="242" spans="1:11" ht="14.25" thickBot="1" x14ac:dyDescent="0.2">
      <c r="A242" s="711"/>
      <c r="B242" s="243"/>
      <c r="C242" s="251" t="s">
        <v>256</v>
      </c>
      <c r="D242" s="252"/>
      <c r="E242" s="253"/>
      <c r="F242" s="699"/>
      <c r="G242" s="254">
        <v>1</v>
      </c>
      <c r="H242" s="255"/>
      <c r="I242" s="255">
        <v>1</v>
      </c>
      <c r="J242" s="256"/>
      <c r="K242" s="257">
        <f>SUM(G242:J242)</f>
        <v>2</v>
      </c>
    </row>
    <row r="243" spans="1:11" ht="15" thickTop="1" thickBot="1" x14ac:dyDescent="0.2">
      <c r="A243" s="711"/>
      <c r="B243" s="243"/>
      <c r="C243" s="244" t="s">
        <v>257</v>
      </c>
      <c r="D243" s="245"/>
      <c r="E243" s="246"/>
      <c r="F243" s="700"/>
      <c r="G243" s="258">
        <f>SUM(G244:G257)</f>
        <v>0</v>
      </c>
      <c r="H243" s="258">
        <f>SUM(H244:H257)</f>
        <v>0</v>
      </c>
      <c r="I243" s="258">
        <f>SUM(I244:I257)</f>
        <v>0</v>
      </c>
      <c r="J243" s="258">
        <f>SUM(J244:J257)</f>
        <v>1</v>
      </c>
      <c r="K243" s="259">
        <f>SUM(G243:J243)</f>
        <v>1</v>
      </c>
    </row>
    <row r="244" spans="1:11" ht="14.25" thickTop="1" x14ac:dyDescent="0.15">
      <c r="A244" s="711"/>
      <c r="B244" s="243"/>
      <c r="C244" s="260"/>
      <c r="D244" s="245" t="s">
        <v>258</v>
      </c>
      <c r="E244" s="246"/>
      <c r="F244" s="699"/>
      <c r="G244" s="261"/>
      <c r="H244" s="262"/>
      <c r="I244" s="262"/>
      <c r="J244" s="263"/>
      <c r="K244" s="264">
        <f>SUM(G244:J244)</f>
        <v>0</v>
      </c>
    </row>
    <row r="245" spans="1:11" x14ac:dyDescent="0.15">
      <c r="A245" s="711"/>
      <c r="B245" s="243"/>
      <c r="C245" s="260"/>
      <c r="D245" s="265" t="s">
        <v>259</v>
      </c>
      <c r="E245" s="266"/>
      <c r="F245" s="699"/>
      <c r="G245" s="267"/>
      <c r="H245" s="268"/>
      <c r="I245" s="268"/>
      <c r="J245" s="269"/>
      <c r="K245" s="270">
        <f t="shared" ref="K245:K257" si="11">SUM(G245:J245)</f>
        <v>0</v>
      </c>
    </row>
    <row r="246" spans="1:11" x14ac:dyDescent="0.15">
      <c r="A246" s="711"/>
      <c r="B246" s="243"/>
      <c r="C246" s="260"/>
      <c r="D246" s="265" t="s">
        <v>260</v>
      </c>
      <c r="E246" s="266"/>
      <c r="F246" s="699"/>
      <c r="G246" s="267"/>
      <c r="H246" s="268"/>
      <c r="I246" s="268"/>
      <c r="J246" s="269"/>
      <c r="K246" s="270">
        <f t="shared" si="11"/>
        <v>0</v>
      </c>
    </row>
    <row r="247" spans="1:11" x14ac:dyDescent="0.15">
      <c r="A247" s="711"/>
      <c r="B247" s="243"/>
      <c r="C247" s="260"/>
      <c r="D247" s="265" t="s">
        <v>261</v>
      </c>
      <c r="E247" s="266"/>
      <c r="F247" s="699"/>
      <c r="G247" s="271"/>
      <c r="H247" s="272"/>
      <c r="I247" s="272"/>
      <c r="J247" s="273"/>
      <c r="K247" s="274">
        <f t="shared" si="11"/>
        <v>0</v>
      </c>
    </row>
    <row r="248" spans="1:11" x14ac:dyDescent="0.15">
      <c r="A248" s="711"/>
      <c r="B248" s="243"/>
      <c r="C248" s="260"/>
      <c r="D248" s="265" t="s">
        <v>262</v>
      </c>
      <c r="E248" s="266"/>
      <c r="F248" s="699"/>
      <c r="G248" s="271"/>
      <c r="H248" s="272"/>
      <c r="I248" s="272"/>
      <c r="J248" s="273"/>
      <c r="K248" s="274">
        <f t="shared" si="11"/>
        <v>0</v>
      </c>
    </row>
    <row r="249" spans="1:11" x14ac:dyDescent="0.15">
      <c r="A249" s="711"/>
      <c r="B249" s="243"/>
      <c r="C249" s="260"/>
      <c r="D249" s="265" t="s">
        <v>263</v>
      </c>
      <c r="E249" s="266"/>
      <c r="F249" s="699"/>
      <c r="G249" s="271"/>
      <c r="H249" s="272"/>
      <c r="I249" s="272"/>
      <c r="J249" s="273"/>
      <c r="K249" s="274">
        <f t="shared" si="11"/>
        <v>0</v>
      </c>
    </row>
    <row r="250" spans="1:11" x14ac:dyDescent="0.15">
      <c r="A250" s="711"/>
      <c r="B250" s="243"/>
      <c r="C250" s="260"/>
      <c r="D250" s="265" t="s">
        <v>264</v>
      </c>
      <c r="E250" s="266"/>
      <c r="F250" s="699"/>
      <c r="G250" s="271"/>
      <c r="H250" s="272"/>
      <c r="I250" s="272"/>
      <c r="J250" s="273">
        <v>1</v>
      </c>
      <c r="K250" s="274">
        <f t="shared" si="11"/>
        <v>1</v>
      </c>
    </row>
    <row r="251" spans="1:11" x14ac:dyDescent="0.15">
      <c r="A251" s="711"/>
      <c r="B251" s="243"/>
      <c r="C251" s="260"/>
      <c r="D251" s="265" t="s">
        <v>265</v>
      </c>
      <c r="E251" s="266"/>
      <c r="F251" s="699"/>
      <c r="G251" s="271"/>
      <c r="H251" s="272"/>
      <c r="I251" s="272"/>
      <c r="J251" s="273"/>
      <c r="K251" s="274">
        <f t="shared" si="11"/>
        <v>0</v>
      </c>
    </row>
    <row r="252" spans="1:11" x14ac:dyDescent="0.15">
      <c r="A252" s="711"/>
      <c r="B252" s="243"/>
      <c r="C252" s="260"/>
      <c r="D252" s="265" t="s">
        <v>266</v>
      </c>
      <c r="E252" s="266"/>
      <c r="F252" s="699"/>
      <c r="G252" s="271"/>
      <c r="H252" s="272"/>
      <c r="I252" s="272"/>
      <c r="J252" s="273"/>
      <c r="K252" s="274">
        <f t="shared" si="11"/>
        <v>0</v>
      </c>
    </row>
    <row r="253" spans="1:11" x14ac:dyDescent="0.15">
      <c r="A253" s="711"/>
      <c r="B253" s="243"/>
      <c r="C253" s="260"/>
      <c r="D253" s="265" t="s">
        <v>267</v>
      </c>
      <c r="E253" s="266"/>
      <c r="F253" s="699"/>
      <c r="G253" s="271"/>
      <c r="H253" s="272"/>
      <c r="I253" s="272"/>
      <c r="J253" s="273"/>
      <c r="K253" s="274">
        <f t="shared" si="11"/>
        <v>0</v>
      </c>
    </row>
    <row r="254" spans="1:11" x14ac:dyDescent="0.15">
      <c r="A254" s="711"/>
      <c r="B254" s="243"/>
      <c r="C254" s="260"/>
      <c r="D254" s="265" t="s">
        <v>268</v>
      </c>
      <c r="E254" s="266"/>
      <c r="F254" s="699"/>
      <c r="G254" s="271"/>
      <c r="H254" s="272"/>
      <c r="I254" s="272"/>
      <c r="J254" s="273"/>
      <c r="K254" s="274">
        <f t="shared" si="11"/>
        <v>0</v>
      </c>
    </row>
    <row r="255" spans="1:11" x14ac:dyDescent="0.15">
      <c r="A255" s="711"/>
      <c r="B255" s="243"/>
      <c r="C255" s="260"/>
      <c r="D255" s="265" t="s">
        <v>269</v>
      </c>
      <c r="E255" s="266"/>
      <c r="F255" s="699"/>
      <c r="G255" s="271"/>
      <c r="H255" s="272"/>
      <c r="I255" s="272"/>
      <c r="J255" s="273"/>
      <c r="K255" s="274">
        <f t="shared" si="11"/>
        <v>0</v>
      </c>
    </row>
    <row r="256" spans="1:11" x14ac:dyDescent="0.15">
      <c r="A256" s="711"/>
      <c r="B256" s="243"/>
      <c r="C256" s="260"/>
      <c r="D256" s="265" t="s">
        <v>270</v>
      </c>
      <c r="E256" s="266"/>
      <c r="F256" s="699"/>
      <c r="G256" s="275"/>
      <c r="H256" s="276"/>
      <c r="I256" s="276"/>
      <c r="J256" s="277"/>
      <c r="K256" s="278">
        <f t="shared" si="11"/>
        <v>0</v>
      </c>
    </row>
    <row r="257" spans="1:11" ht="14.25" thickBot="1" x14ac:dyDescent="0.2">
      <c r="A257" s="711"/>
      <c r="B257" s="243"/>
      <c r="C257" s="260"/>
      <c r="D257" s="279" t="s">
        <v>271</v>
      </c>
      <c r="E257" s="280"/>
      <c r="F257" s="696"/>
      <c r="G257" s="281"/>
      <c r="H257" s="282"/>
      <c r="I257" s="282"/>
      <c r="J257" s="283"/>
      <c r="K257" s="284">
        <f t="shared" si="11"/>
        <v>0</v>
      </c>
    </row>
    <row r="258" spans="1:11" ht="14.25" thickTop="1" x14ac:dyDescent="0.15">
      <c r="A258" s="711"/>
      <c r="B258" s="243"/>
      <c r="C258" s="260"/>
      <c r="D258" s="252" t="s">
        <v>272</v>
      </c>
      <c r="E258" s="253"/>
      <c r="F258" s="285"/>
      <c r="G258" s="286">
        <f>1/$F239*G244+2/$F239*G245+3/$F239*G246+4/$F239*G247+5/$F239*G248+6/$F239*G249+7/$F239*G250+8/$F239*G251+9/$F239*G252+10/$F239*G253+11/$F239*G254+12/$F239*G255+13/$F239*G256+14/$F239*G257</f>
        <v>0</v>
      </c>
      <c r="H258" s="286">
        <f>1/$F239*H244+2/$F239*H245+3/$F239*H246+4/$F239*H247+5/$F239*H248+6/$F239*H249+7/$F239*H250+8/$F239*H251+9/$F239*H252+10/$F239*H253+11/$F239*H254+12/$F239*H255+13/$F239*H256+14/$F239*H257</f>
        <v>0</v>
      </c>
      <c r="I258" s="286">
        <f>1/$F239*I244+2/$F239*I245+3/$F239*I246+4/$F239*I247+5/$F239*I248+6/$F239*I249+7/$F239*I250+8/$F239*I251+9/$F239*I252+10/$F239*I253+11/$F239*I254+12/$F239*I255+13/$F239*I256+14/$F239*I257</f>
        <v>0</v>
      </c>
      <c r="J258" s="286">
        <f>1/$F239*J244+2/$F239*J245+3/$F239*J246+4/$F239*J247+5/$F239*J248+6/$F239*J249+7/$F239*J250+8/$F239*J251+9/$F239*J252+10/$F239*J253+11/$F239*J254+12/$F239*J255+13/$F239*J256+14/$F239*J257</f>
        <v>0.33333333333333331</v>
      </c>
      <c r="K258" s="287">
        <f>SUM(G258:J258)</f>
        <v>0.33333333333333331</v>
      </c>
    </row>
    <row r="259" spans="1:11" ht="14.25" thickBot="1" x14ac:dyDescent="0.2">
      <c r="A259" s="712"/>
      <c r="B259" s="701" t="s">
        <v>273</v>
      </c>
      <c r="C259" s="702"/>
      <c r="D259" s="702"/>
      <c r="E259" s="703"/>
      <c r="F259" s="290"/>
      <c r="G259" s="289">
        <f>G241+G242+G243</f>
        <v>5</v>
      </c>
      <c r="H259" s="289">
        <f>H241+H242+H243</f>
        <v>0</v>
      </c>
      <c r="I259" s="289">
        <f>I241+I242+I243</f>
        <v>1</v>
      </c>
      <c r="J259" s="289">
        <f>J241+J242+J243</f>
        <v>1</v>
      </c>
      <c r="K259" s="289">
        <f>K241+K242+K243</f>
        <v>7</v>
      </c>
    </row>
    <row r="260" spans="1:11" ht="15" thickTop="1" thickBot="1" x14ac:dyDescent="0.2">
      <c r="A260" s="693" t="s">
        <v>274</v>
      </c>
      <c r="B260" s="696"/>
      <c r="C260" s="697"/>
      <c r="D260" s="697"/>
      <c r="E260" s="697"/>
      <c r="F260" s="295">
        <f>F8+F29+F50+F71+F92+F113+F134+F155+F176+F197+F218+F239</f>
        <v>250</v>
      </c>
      <c r="G260" s="291"/>
      <c r="H260" s="292"/>
      <c r="I260" s="292"/>
      <c r="J260" s="292"/>
      <c r="K260" s="292"/>
    </row>
    <row r="261" spans="1:11" ht="15" thickTop="1" thickBot="1" x14ac:dyDescent="0.2">
      <c r="A261" s="694"/>
      <c r="B261" s="236" t="s">
        <v>254</v>
      </c>
      <c r="C261" s="237"/>
      <c r="D261" s="238"/>
      <c r="E261" s="239"/>
      <c r="F261" s="240"/>
      <c r="G261" s="296">
        <f>G262+G263+G279</f>
        <v>60</v>
      </c>
      <c r="H261" s="241">
        <f>H262+H263+H279</f>
        <v>0</v>
      </c>
      <c r="I261" s="241">
        <f>I262+I263+I279</f>
        <v>12</v>
      </c>
      <c r="J261" s="241">
        <f>J262+J263+J279</f>
        <v>0.29200000000000004</v>
      </c>
      <c r="K261" s="242">
        <f>SUM(G261:J261)</f>
        <v>72.292000000000002</v>
      </c>
    </row>
    <row r="262" spans="1:11" ht="13.5" customHeight="1" thickTop="1" x14ac:dyDescent="0.15">
      <c r="A262" s="694"/>
      <c r="B262" s="243"/>
      <c r="C262" s="244" t="s">
        <v>255</v>
      </c>
      <c r="D262" s="245"/>
      <c r="E262" s="246"/>
      <c r="F262" s="698"/>
      <c r="G262" s="297">
        <f>G10+G31+G52+G73+G94+G115+G136+G157+G178+G199+G220+G241</f>
        <v>48</v>
      </c>
      <c r="H262" s="298">
        <f t="shared" ref="H262:J263" si="12">H10+H31+H52+H73+H94+H115+H136+H157+H178+H199+H220+H241</f>
        <v>0</v>
      </c>
      <c r="I262" s="298">
        <f t="shared" si="12"/>
        <v>0</v>
      </c>
      <c r="J262" s="299">
        <f t="shared" si="12"/>
        <v>0</v>
      </c>
      <c r="K262" s="250">
        <f>SUM(G262:J262)</f>
        <v>48</v>
      </c>
    </row>
    <row r="263" spans="1:11" ht="14.25" thickBot="1" x14ac:dyDescent="0.2">
      <c r="A263" s="694"/>
      <c r="B263" s="243"/>
      <c r="C263" s="251" t="s">
        <v>256</v>
      </c>
      <c r="D263" s="252"/>
      <c r="E263" s="253"/>
      <c r="F263" s="699"/>
      <c r="G263" s="300">
        <f>G11+G32+G53+G74+G95+G116+G137+G158+G179+G200+G221+G242</f>
        <v>12</v>
      </c>
      <c r="H263" s="301">
        <f t="shared" si="12"/>
        <v>0</v>
      </c>
      <c r="I263" s="301">
        <f t="shared" si="12"/>
        <v>12</v>
      </c>
      <c r="J263" s="302">
        <f t="shared" si="12"/>
        <v>0</v>
      </c>
      <c r="K263" s="257">
        <f>SUM(G263:J263)</f>
        <v>24</v>
      </c>
    </row>
    <row r="264" spans="1:11" ht="15" thickTop="1" thickBot="1" x14ac:dyDescent="0.2">
      <c r="A264" s="694"/>
      <c r="B264" s="243"/>
      <c r="C264" s="244" t="s">
        <v>257</v>
      </c>
      <c r="D264" s="245"/>
      <c r="E264" s="246"/>
      <c r="F264" s="700"/>
      <c r="G264" s="258">
        <f>SUM(G265:G278)</f>
        <v>0</v>
      </c>
      <c r="H264" s="258">
        <f>SUM(H265:H278)</f>
        <v>0</v>
      </c>
      <c r="I264" s="258">
        <f>SUM(I265:I278)</f>
        <v>0</v>
      </c>
      <c r="J264" s="258">
        <f>SUM(J265:J278)</f>
        <v>12</v>
      </c>
      <c r="K264" s="259">
        <f>SUM(G264:J264)</f>
        <v>12</v>
      </c>
    </row>
    <row r="265" spans="1:11" ht="14.25" thickTop="1" x14ac:dyDescent="0.15">
      <c r="A265" s="694"/>
      <c r="B265" s="243"/>
      <c r="C265" s="260"/>
      <c r="D265" s="245" t="s">
        <v>258</v>
      </c>
      <c r="E265" s="246"/>
      <c r="F265" s="699"/>
      <c r="G265" s="297">
        <f t="shared" ref="G265:J278" si="13">G13+G34+G55+G76+G97+G118+G139+G160+G181+G202+G223+G244</f>
        <v>0</v>
      </c>
      <c r="H265" s="303">
        <f t="shared" si="13"/>
        <v>0</v>
      </c>
      <c r="I265" s="303">
        <f t="shared" si="13"/>
        <v>0</v>
      </c>
      <c r="J265" s="304">
        <f t="shared" si="13"/>
        <v>0</v>
      </c>
      <c r="K265" s="264">
        <f>SUM(G265:J265)</f>
        <v>0</v>
      </c>
    </row>
    <row r="266" spans="1:11" x14ac:dyDescent="0.15">
      <c r="A266" s="694"/>
      <c r="B266" s="243"/>
      <c r="C266" s="260"/>
      <c r="D266" s="265" t="s">
        <v>259</v>
      </c>
      <c r="E266" s="266"/>
      <c r="F266" s="699"/>
      <c r="G266" s="305">
        <f t="shared" si="13"/>
        <v>0</v>
      </c>
      <c r="H266" s="306">
        <f t="shared" si="13"/>
        <v>0</v>
      </c>
      <c r="I266" s="306">
        <f t="shared" si="13"/>
        <v>0</v>
      </c>
      <c r="J266" s="307">
        <f t="shared" si="13"/>
        <v>0</v>
      </c>
      <c r="K266" s="270">
        <f t="shared" ref="K266:K278" si="14">SUM(G266:J266)</f>
        <v>0</v>
      </c>
    </row>
    <row r="267" spans="1:11" x14ac:dyDescent="0.15">
      <c r="A267" s="694"/>
      <c r="B267" s="243"/>
      <c r="C267" s="260"/>
      <c r="D267" s="265" t="s">
        <v>260</v>
      </c>
      <c r="E267" s="266"/>
      <c r="F267" s="699"/>
      <c r="G267" s="305">
        <f t="shared" si="13"/>
        <v>0</v>
      </c>
      <c r="H267" s="306">
        <f t="shared" si="13"/>
        <v>0</v>
      </c>
      <c r="I267" s="306">
        <f t="shared" si="13"/>
        <v>0</v>
      </c>
      <c r="J267" s="307">
        <f t="shared" si="13"/>
        <v>0</v>
      </c>
      <c r="K267" s="270">
        <f t="shared" si="14"/>
        <v>0</v>
      </c>
    </row>
    <row r="268" spans="1:11" x14ac:dyDescent="0.15">
      <c r="A268" s="694"/>
      <c r="B268" s="243"/>
      <c r="C268" s="260"/>
      <c r="D268" s="265" t="s">
        <v>261</v>
      </c>
      <c r="E268" s="266"/>
      <c r="F268" s="699"/>
      <c r="G268" s="308">
        <f t="shared" si="13"/>
        <v>0</v>
      </c>
      <c r="H268" s="309">
        <f t="shared" si="13"/>
        <v>0</v>
      </c>
      <c r="I268" s="309">
        <f t="shared" si="13"/>
        <v>0</v>
      </c>
      <c r="J268" s="310">
        <f t="shared" si="13"/>
        <v>0</v>
      </c>
      <c r="K268" s="274">
        <f t="shared" si="14"/>
        <v>0</v>
      </c>
    </row>
    <row r="269" spans="1:11" x14ac:dyDescent="0.15">
      <c r="A269" s="694"/>
      <c r="B269" s="243"/>
      <c r="C269" s="260"/>
      <c r="D269" s="265" t="s">
        <v>262</v>
      </c>
      <c r="E269" s="266"/>
      <c r="F269" s="699"/>
      <c r="G269" s="308">
        <f t="shared" si="13"/>
        <v>0</v>
      </c>
      <c r="H269" s="309">
        <f t="shared" si="13"/>
        <v>0</v>
      </c>
      <c r="I269" s="309">
        <f t="shared" si="13"/>
        <v>0</v>
      </c>
      <c r="J269" s="310">
        <f t="shared" si="13"/>
        <v>2</v>
      </c>
      <c r="K269" s="274">
        <f t="shared" si="14"/>
        <v>2</v>
      </c>
    </row>
    <row r="270" spans="1:11" x14ac:dyDescent="0.15">
      <c r="A270" s="694"/>
      <c r="B270" s="243"/>
      <c r="C270" s="260"/>
      <c r="D270" s="265" t="s">
        <v>263</v>
      </c>
      <c r="E270" s="266"/>
      <c r="F270" s="699"/>
      <c r="G270" s="308">
        <f t="shared" si="13"/>
        <v>0</v>
      </c>
      <c r="H270" s="309">
        <f t="shared" si="13"/>
        <v>0</v>
      </c>
      <c r="I270" s="309">
        <f t="shared" si="13"/>
        <v>0</v>
      </c>
      <c r="J270" s="310">
        <f t="shared" si="13"/>
        <v>7</v>
      </c>
      <c r="K270" s="274">
        <f t="shared" si="14"/>
        <v>7</v>
      </c>
    </row>
    <row r="271" spans="1:11" x14ac:dyDescent="0.15">
      <c r="A271" s="694"/>
      <c r="B271" s="243"/>
      <c r="C271" s="260"/>
      <c r="D271" s="265" t="s">
        <v>264</v>
      </c>
      <c r="E271" s="266"/>
      <c r="F271" s="699"/>
      <c r="G271" s="308">
        <f t="shared" si="13"/>
        <v>0</v>
      </c>
      <c r="H271" s="309">
        <f t="shared" si="13"/>
        <v>0</v>
      </c>
      <c r="I271" s="309">
        <f t="shared" si="13"/>
        <v>0</v>
      </c>
      <c r="J271" s="310">
        <f t="shared" si="13"/>
        <v>3</v>
      </c>
      <c r="K271" s="274">
        <f t="shared" si="14"/>
        <v>3</v>
      </c>
    </row>
    <row r="272" spans="1:11" x14ac:dyDescent="0.15">
      <c r="A272" s="694"/>
      <c r="B272" s="243"/>
      <c r="C272" s="260"/>
      <c r="D272" s="265" t="s">
        <v>265</v>
      </c>
      <c r="E272" s="266"/>
      <c r="F272" s="699"/>
      <c r="G272" s="308">
        <f t="shared" si="13"/>
        <v>0</v>
      </c>
      <c r="H272" s="309">
        <f t="shared" si="13"/>
        <v>0</v>
      </c>
      <c r="I272" s="309">
        <f t="shared" si="13"/>
        <v>0</v>
      </c>
      <c r="J272" s="310">
        <f t="shared" si="13"/>
        <v>0</v>
      </c>
      <c r="K272" s="274">
        <f t="shared" si="14"/>
        <v>0</v>
      </c>
    </row>
    <row r="273" spans="1:11" x14ac:dyDescent="0.15">
      <c r="A273" s="694"/>
      <c r="B273" s="243"/>
      <c r="C273" s="260"/>
      <c r="D273" s="265" t="s">
        <v>266</v>
      </c>
      <c r="E273" s="266"/>
      <c r="F273" s="699"/>
      <c r="G273" s="308">
        <f t="shared" si="13"/>
        <v>0</v>
      </c>
      <c r="H273" s="309">
        <f t="shared" si="13"/>
        <v>0</v>
      </c>
      <c r="I273" s="309">
        <f t="shared" si="13"/>
        <v>0</v>
      </c>
      <c r="J273" s="310">
        <f t="shared" si="13"/>
        <v>0</v>
      </c>
      <c r="K273" s="274">
        <f t="shared" si="14"/>
        <v>0</v>
      </c>
    </row>
    <row r="274" spans="1:11" x14ac:dyDescent="0.15">
      <c r="A274" s="694"/>
      <c r="B274" s="243"/>
      <c r="C274" s="260"/>
      <c r="D274" s="265" t="s">
        <v>267</v>
      </c>
      <c r="E274" s="266"/>
      <c r="F274" s="699"/>
      <c r="G274" s="308">
        <f t="shared" si="13"/>
        <v>0</v>
      </c>
      <c r="H274" s="309">
        <f t="shared" si="13"/>
        <v>0</v>
      </c>
      <c r="I274" s="309">
        <f t="shared" si="13"/>
        <v>0</v>
      </c>
      <c r="J274" s="310">
        <f t="shared" si="13"/>
        <v>0</v>
      </c>
      <c r="K274" s="274">
        <f t="shared" si="14"/>
        <v>0</v>
      </c>
    </row>
    <row r="275" spans="1:11" x14ac:dyDescent="0.15">
      <c r="A275" s="694"/>
      <c r="B275" s="243"/>
      <c r="C275" s="260"/>
      <c r="D275" s="265" t="s">
        <v>268</v>
      </c>
      <c r="E275" s="266"/>
      <c r="F275" s="699"/>
      <c r="G275" s="308">
        <f t="shared" si="13"/>
        <v>0</v>
      </c>
      <c r="H275" s="309">
        <f t="shared" si="13"/>
        <v>0</v>
      </c>
      <c r="I275" s="309">
        <f t="shared" si="13"/>
        <v>0</v>
      </c>
      <c r="J275" s="310">
        <f t="shared" si="13"/>
        <v>0</v>
      </c>
      <c r="K275" s="274">
        <f t="shared" si="14"/>
        <v>0</v>
      </c>
    </row>
    <row r="276" spans="1:11" x14ac:dyDescent="0.15">
      <c r="A276" s="694"/>
      <c r="B276" s="243"/>
      <c r="C276" s="260"/>
      <c r="D276" s="265" t="s">
        <v>269</v>
      </c>
      <c r="E276" s="266"/>
      <c r="F276" s="699"/>
      <c r="G276" s="308">
        <f t="shared" si="13"/>
        <v>0</v>
      </c>
      <c r="H276" s="309">
        <f t="shared" si="13"/>
        <v>0</v>
      </c>
      <c r="I276" s="309">
        <f t="shared" si="13"/>
        <v>0</v>
      </c>
      <c r="J276" s="310">
        <f t="shared" si="13"/>
        <v>0</v>
      </c>
      <c r="K276" s="274">
        <f t="shared" si="14"/>
        <v>0</v>
      </c>
    </row>
    <row r="277" spans="1:11" x14ac:dyDescent="0.15">
      <c r="A277" s="694"/>
      <c r="B277" s="243"/>
      <c r="C277" s="260"/>
      <c r="D277" s="265" t="s">
        <v>270</v>
      </c>
      <c r="E277" s="266"/>
      <c r="F277" s="699"/>
      <c r="G277" s="311">
        <f t="shared" si="13"/>
        <v>0</v>
      </c>
      <c r="H277" s="258">
        <f t="shared" si="13"/>
        <v>0</v>
      </c>
      <c r="I277" s="258">
        <f t="shared" si="13"/>
        <v>0</v>
      </c>
      <c r="J277" s="312">
        <f t="shared" si="13"/>
        <v>0</v>
      </c>
      <c r="K277" s="278">
        <f t="shared" si="14"/>
        <v>0</v>
      </c>
    </row>
    <row r="278" spans="1:11" ht="14.25" thickBot="1" x14ac:dyDescent="0.2">
      <c r="A278" s="694"/>
      <c r="B278" s="243"/>
      <c r="C278" s="260"/>
      <c r="D278" s="279" t="s">
        <v>271</v>
      </c>
      <c r="E278" s="280"/>
      <c r="F278" s="696"/>
      <c r="G278" s="313">
        <f t="shared" si="13"/>
        <v>0</v>
      </c>
      <c r="H278" s="314">
        <f t="shared" si="13"/>
        <v>0</v>
      </c>
      <c r="I278" s="314">
        <f t="shared" si="13"/>
        <v>0</v>
      </c>
      <c r="J278" s="315">
        <f t="shared" si="13"/>
        <v>0</v>
      </c>
      <c r="K278" s="284">
        <f t="shared" si="14"/>
        <v>0</v>
      </c>
    </row>
    <row r="279" spans="1:11" ht="14.25" thickTop="1" x14ac:dyDescent="0.15">
      <c r="A279" s="694"/>
      <c r="B279" s="243"/>
      <c r="C279" s="260"/>
      <c r="D279" s="252" t="s">
        <v>275</v>
      </c>
      <c r="E279" s="253"/>
      <c r="F279" s="285"/>
      <c r="G279" s="286">
        <f>1/$F260*G265+2/$F260*G266+3/$F260*G267+4/$F260*G268+5/$F260*G269+6/$F260*G270+7/$F260*G271+8/$F260*G272+9/$F260*G273+10/$F260*G274+11/$F260*G275+12/$F260*G276+13/$F260*G277+14/$F260*G278</f>
        <v>0</v>
      </c>
      <c r="H279" s="286">
        <f>1/$F260*H265+2/$F260*H266+3/$F260*H267+4/$F260*H268+5/$F260*H269+6/$F260*H270+7/$F260*H271+8/$F260*H272+9/$F260*H273+10/$F260*H274+11/$F260*H275+12/$F260*H276+13/$F260*H277+14/$F260*H278</f>
        <v>0</v>
      </c>
      <c r="I279" s="286">
        <f>1/$F260*I265+2/$F260*I266+3/$F260*I267+4/$F260*I268+5/$F260*I269+6/$F260*I270+7/$F260*I271+8/$F260*I272+9/$F260*I273+10/$F260*I274+11/$F260*I275+12/$F260*I276+13/$F260*I277+14/$F260*I278</f>
        <v>0</v>
      </c>
      <c r="J279" s="286">
        <f>1/$F260*J265+2/$F260*J266+3/$F260*J267+4/$F260*J268+5/$F260*J269+6/$F260*J270+7/$F260*J271+8/$F260*J272+9/$F260*J273+10/$F260*J274+11/$F260*J275+12/$F260*J276+13/$F260*J277+14/$F260*J278</f>
        <v>0.29200000000000004</v>
      </c>
      <c r="K279" s="287">
        <f>SUM(G279:J279)</f>
        <v>0.29200000000000004</v>
      </c>
    </row>
    <row r="280" spans="1:11" x14ac:dyDescent="0.15">
      <c r="A280" s="695"/>
      <c r="B280" s="701" t="s">
        <v>273</v>
      </c>
      <c r="C280" s="702"/>
      <c r="D280" s="702"/>
      <c r="E280" s="703"/>
      <c r="F280" s="288"/>
      <c r="G280" s="289">
        <f>G262+G263+G264</f>
        <v>60</v>
      </c>
      <c r="H280" s="289">
        <f>H262+H263+H264</f>
        <v>0</v>
      </c>
      <c r="I280" s="289">
        <f>I262+I263+I264</f>
        <v>12</v>
      </c>
      <c r="J280" s="289">
        <f>J262+J263+J264</f>
        <v>12</v>
      </c>
      <c r="K280" s="289">
        <f>K262+K263+K264</f>
        <v>84</v>
      </c>
    </row>
    <row r="281" spans="1:11" ht="10.5" customHeight="1" x14ac:dyDescent="0.15">
      <c r="A281" s="316"/>
      <c r="B281" s="317"/>
      <c r="C281" s="317"/>
      <c r="D281" s="317"/>
      <c r="E281" s="318"/>
      <c r="F281" s="318"/>
      <c r="G281" s="319"/>
      <c r="H281" s="319"/>
      <c r="I281" s="319"/>
      <c r="J281" s="319"/>
      <c r="K281" s="319"/>
    </row>
    <row r="282" spans="1:11" ht="10.5" customHeight="1" thickBot="1" x14ac:dyDescent="0.2">
      <c r="A282" s="316"/>
      <c r="B282" s="317"/>
      <c r="C282" s="317"/>
      <c r="D282" s="317"/>
      <c r="E282" s="318"/>
      <c r="F282" s="318"/>
      <c r="G282" s="319"/>
      <c r="H282" s="319"/>
      <c r="I282" s="319"/>
      <c r="J282" s="319"/>
      <c r="K282" s="319"/>
    </row>
    <row r="283" spans="1:11" x14ac:dyDescent="0.15">
      <c r="A283" s="704"/>
      <c r="B283" s="317"/>
      <c r="C283" s="318"/>
      <c r="D283" s="318"/>
      <c r="E283" s="706" t="s">
        <v>276</v>
      </c>
      <c r="F283" s="707"/>
      <c r="G283" s="682" t="s">
        <v>247</v>
      </c>
      <c r="H283" s="683"/>
      <c r="I283" s="683"/>
      <c r="J283" s="683"/>
      <c r="K283" s="684"/>
    </row>
    <row r="284" spans="1:11" x14ac:dyDescent="0.15">
      <c r="A284" s="705"/>
      <c r="B284" s="318"/>
      <c r="C284" s="318"/>
      <c r="D284" s="318"/>
      <c r="E284" s="708"/>
      <c r="F284" s="709"/>
      <c r="G284" s="322" t="s">
        <v>248</v>
      </c>
      <c r="H284" s="323" t="s">
        <v>249</v>
      </c>
      <c r="I284" s="323" t="s">
        <v>249</v>
      </c>
      <c r="J284" s="323" t="s">
        <v>159</v>
      </c>
      <c r="K284" s="685" t="s">
        <v>28</v>
      </c>
    </row>
    <row r="285" spans="1:11" x14ac:dyDescent="0.15">
      <c r="A285" s="705"/>
      <c r="B285" s="318"/>
      <c r="C285" s="318"/>
      <c r="D285" s="318"/>
      <c r="E285" s="708"/>
      <c r="F285" s="709"/>
      <c r="G285" s="324" t="s">
        <v>250</v>
      </c>
      <c r="H285" s="325" t="s">
        <v>251</v>
      </c>
      <c r="I285" s="325" t="s">
        <v>252</v>
      </c>
      <c r="J285" s="325" t="s">
        <v>253</v>
      </c>
      <c r="K285" s="685"/>
    </row>
    <row r="286" spans="1:11" ht="18" customHeight="1" x14ac:dyDescent="0.15">
      <c r="A286" s="316"/>
      <c r="B286" s="317"/>
      <c r="C286" s="317"/>
      <c r="D286" s="317"/>
      <c r="E286" s="686" t="s">
        <v>277</v>
      </c>
      <c r="F286" s="687"/>
      <c r="G286" s="326">
        <f>G9+G30+G51+G72+G93+G114+G135+G156+G177+G198+G219+G240</f>
        <v>60</v>
      </c>
      <c r="H286" s="327">
        <f>H9+H30+H51+H72+H93+H114+H135+H156+H177+H198+H219+H240</f>
        <v>0</v>
      </c>
      <c r="I286" s="327">
        <f>I9+I30+I51+I72+I93+I114+I135+I156+I177+I198+I219+I240</f>
        <v>12</v>
      </c>
      <c r="J286" s="327">
        <f>J9+J30+J51+J72+J93+J114+J135+J156+J177+J198+J219+J240</f>
        <v>3.5160401002506263</v>
      </c>
      <c r="K286" s="328">
        <f>K9+K30+K51+K72+K93+K114+K135+K156+K177+K198+K219+K240</f>
        <v>75.516040100250621</v>
      </c>
    </row>
    <row r="287" spans="1:11" ht="18" customHeight="1" thickBot="1" x14ac:dyDescent="0.2">
      <c r="A287" s="316"/>
      <c r="B287" s="317"/>
      <c r="C287" s="317"/>
      <c r="D287" s="317"/>
      <c r="E287" s="688" t="s">
        <v>278</v>
      </c>
      <c r="F287" s="689"/>
      <c r="G287" s="329"/>
      <c r="H287" s="329"/>
      <c r="I287" s="329"/>
      <c r="J287" s="329"/>
      <c r="K287" s="330">
        <f>K286/12</f>
        <v>6.2930033416875517</v>
      </c>
    </row>
    <row r="288" spans="1:11" ht="21.75" customHeight="1" thickBot="1" x14ac:dyDescent="0.2">
      <c r="A288" s="316"/>
      <c r="B288" s="317"/>
      <c r="C288" s="317"/>
      <c r="D288" s="317"/>
      <c r="E288" s="318"/>
      <c r="F288" s="318"/>
      <c r="G288" s="319"/>
      <c r="H288" s="319"/>
      <c r="I288" s="331"/>
      <c r="J288" s="332" t="s">
        <v>279</v>
      </c>
      <c r="K288" s="319"/>
    </row>
    <row r="289" spans="1:11" ht="21.75" customHeight="1" thickBot="1" x14ac:dyDescent="0.2">
      <c r="A289" s="316"/>
      <c r="B289" s="317"/>
      <c r="C289" s="317"/>
      <c r="D289" s="317"/>
      <c r="E289" s="227"/>
      <c r="F289" s="227"/>
      <c r="G289" s="227"/>
      <c r="H289" s="690" t="s">
        <v>280</v>
      </c>
      <c r="I289" s="691"/>
      <c r="J289" s="692"/>
      <c r="K289" s="333">
        <f>ROUND(K287,1)</f>
        <v>6.3</v>
      </c>
    </row>
    <row r="290" spans="1:11" x14ac:dyDescent="0.15">
      <c r="A290" s="334"/>
      <c r="B290" s="335"/>
      <c r="C290" s="335"/>
      <c r="D290" s="335"/>
      <c r="E290" s="335"/>
      <c r="F290" s="335"/>
      <c r="G290" s="335"/>
      <c r="H290" s="335"/>
      <c r="I290" s="335"/>
      <c r="J290" s="335"/>
    </row>
  </sheetData>
  <sheetProtection selectLockedCells="1"/>
  <mergeCells count="66">
    <mergeCell ref="G283:K283"/>
    <mergeCell ref="K284:K285"/>
    <mergeCell ref="E286:F286"/>
    <mergeCell ref="E287:F287"/>
    <mergeCell ref="H289:J289"/>
    <mergeCell ref="A260:A280"/>
    <mergeCell ref="B260:E260"/>
    <mergeCell ref="F262:F278"/>
    <mergeCell ref="B280:E280"/>
    <mergeCell ref="A283:A285"/>
    <mergeCell ref="E283:F285"/>
    <mergeCell ref="A218:A238"/>
    <mergeCell ref="B218:E218"/>
    <mergeCell ref="F220:F236"/>
    <mergeCell ref="B238:E238"/>
    <mergeCell ref="A239:A259"/>
    <mergeCell ref="B239:E239"/>
    <mergeCell ref="F241:F257"/>
    <mergeCell ref="B259:E259"/>
    <mergeCell ref="A176:A196"/>
    <mergeCell ref="B176:E176"/>
    <mergeCell ref="F178:F194"/>
    <mergeCell ref="B196:E196"/>
    <mergeCell ref="A197:A217"/>
    <mergeCell ref="B197:E197"/>
    <mergeCell ref="F199:F215"/>
    <mergeCell ref="B217:E217"/>
    <mergeCell ref="A134:A154"/>
    <mergeCell ref="B134:E134"/>
    <mergeCell ref="F136:F152"/>
    <mergeCell ref="B154:E154"/>
    <mergeCell ref="A155:A175"/>
    <mergeCell ref="B155:E155"/>
    <mergeCell ref="F157:F173"/>
    <mergeCell ref="B175:E175"/>
    <mergeCell ref="A92:A112"/>
    <mergeCell ref="B92:E92"/>
    <mergeCell ref="F94:F110"/>
    <mergeCell ref="B112:E112"/>
    <mergeCell ref="A113:A133"/>
    <mergeCell ref="B113:E113"/>
    <mergeCell ref="F115:F131"/>
    <mergeCell ref="B133:E133"/>
    <mergeCell ref="A50:A70"/>
    <mergeCell ref="B50:E50"/>
    <mergeCell ref="F52:F68"/>
    <mergeCell ref="B70:E70"/>
    <mergeCell ref="A71:A91"/>
    <mergeCell ref="B71:E71"/>
    <mergeCell ref="F73:F89"/>
    <mergeCell ref="B91:E91"/>
    <mergeCell ref="A8:A28"/>
    <mergeCell ref="B8:E8"/>
    <mergeCell ref="F10:F26"/>
    <mergeCell ref="B28:E28"/>
    <mergeCell ref="A29:A49"/>
    <mergeCell ref="B29:E29"/>
    <mergeCell ref="F31:F47"/>
    <mergeCell ref="B49:E49"/>
    <mergeCell ref="A2:K2"/>
    <mergeCell ref="A4:D4"/>
    <mergeCell ref="A5:A7"/>
    <mergeCell ref="B5:E7"/>
    <mergeCell ref="F5:F7"/>
    <mergeCell ref="G5:K5"/>
    <mergeCell ref="K6:K7"/>
  </mergeCells>
  <phoneticPr fontId="3"/>
  <printOptions horizontalCentered="1"/>
  <pageMargins left="0.59055118110236227" right="0.59055118110236227" top="0.59055118110236227" bottom="0.59055118110236227" header="0.27559055118110237" footer="0.19685039370078741"/>
  <pageSetup paperSize="9" scale="72" fitToHeight="4" orientation="portrait" r:id="rId1"/>
  <headerFooter scaleWithDoc="0" alignWithMargins="0"/>
  <rowBreaks count="4" manualBreakCount="4">
    <brk id="70" max="10" man="1"/>
    <brk id="133" max="10" man="1"/>
    <brk id="196" max="10" man="1"/>
    <brk id="259"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5"/>
  <sheetViews>
    <sheetView tabSelected="1" topLeftCell="A40" zoomScaleNormal="100" workbookViewId="0">
      <selection activeCell="G45" sqref="G45:N45"/>
    </sheetView>
  </sheetViews>
  <sheetFormatPr defaultRowHeight="13.5" x14ac:dyDescent="0.15"/>
  <cols>
    <col min="1" max="1" width="1.625" style="22" customWidth="1"/>
    <col min="2" max="3" width="3.375" style="22" customWidth="1"/>
    <col min="4" max="4" width="8.875" style="22" customWidth="1"/>
    <col min="5" max="5" width="11.625" style="22" customWidth="1"/>
    <col min="6" max="6" width="27.625" style="22" customWidth="1"/>
    <col min="7" max="7" width="5.25" style="22" customWidth="1"/>
    <col min="8" max="14" width="4.625" style="22" customWidth="1"/>
    <col min="15" max="15" width="1.625" style="22" customWidth="1"/>
    <col min="16" max="32" width="3.875" style="22" customWidth="1"/>
    <col min="33" max="16384" width="9" style="22"/>
  </cols>
  <sheetData>
    <row r="1" spans="1:15" s="21" customFormat="1" ht="15" customHeight="1" x14ac:dyDescent="0.15">
      <c r="A1" s="127" t="s">
        <v>177</v>
      </c>
      <c r="B1" s="127"/>
      <c r="C1" s="128"/>
      <c r="D1" s="128"/>
      <c r="E1" s="128"/>
      <c r="F1" s="128"/>
      <c r="G1" s="128"/>
      <c r="H1" s="128"/>
      <c r="I1" s="128"/>
      <c r="J1" s="128"/>
      <c r="K1" s="128"/>
      <c r="L1" s="128"/>
      <c r="M1" s="128"/>
      <c r="N1" s="128"/>
      <c r="O1" s="128"/>
    </row>
    <row r="2" spans="1:15" s="21" customFormat="1" ht="18" customHeight="1" x14ac:dyDescent="0.15">
      <c r="A2" s="128"/>
      <c r="B2" s="751" t="s">
        <v>290</v>
      </c>
      <c r="C2" s="751"/>
      <c r="D2" s="751"/>
      <c r="E2" s="751"/>
      <c r="F2" s="751"/>
      <c r="G2" s="751"/>
      <c r="H2" s="751"/>
      <c r="I2" s="751"/>
      <c r="J2" s="751"/>
      <c r="K2" s="751"/>
      <c r="L2" s="751"/>
      <c r="M2" s="751"/>
      <c r="N2" s="751"/>
      <c r="O2" s="128"/>
    </row>
    <row r="3" spans="1:15" s="21" customFormat="1" ht="9.9499999999999993" customHeight="1" x14ac:dyDescent="0.15">
      <c r="A3" s="128"/>
      <c r="B3" s="128"/>
      <c r="C3" s="128"/>
      <c r="D3" s="128"/>
      <c r="E3" s="128"/>
      <c r="F3" s="128"/>
      <c r="G3" s="752"/>
      <c r="H3" s="752"/>
      <c r="I3" s="752"/>
      <c r="J3" s="752"/>
      <c r="K3" s="128"/>
      <c r="L3" s="128"/>
      <c r="M3" s="128"/>
      <c r="N3" s="128"/>
      <c r="O3" s="128"/>
    </row>
    <row r="4" spans="1:15" s="21" customFormat="1" ht="24.95" customHeight="1" x14ac:dyDescent="0.15">
      <c r="A4" s="128"/>
      <c r="B4" s="128"/>
      <c r="C4" s="128"/>
      <c r="D4" s="128"/>
      <c r="E4" s="128"/>
      <c r="F4" s="129"/>
      <c r="G4" s="740" t="s">
        <v>180</v>
      </c>
      <c r="H4" s="741"/>
      <c r="I4" s="742" t="str">
        <f>'【記載例】実績27-9'!$B$12</f>
        <v>〇〇病院</v>
      </c>
      <c r="J4" s="743"/>
      <c r="K4" s="743"/>
      <c r="L4" s="743"/>
      <c r="M4" s="743"/>
      <c r="N4" s="744"/>
      <c r="O4" s="128"/>
    </row>
    <row r="5" spans="1:15" s="21" customFormat="1" ht="9.9499999999999993" customHeight="1" x14ac:dyDescent="0.15">
      <c r="A5" s="128"/>
      <c r="B5" s="128"/>
      <c r="C5" s="128"/>
      <c r="D5" s="128"/>
      <c r="E5" s="128"/>
      <c r="F5" s="129"/>
      <c r="G5" s="163"/>
      <c r="H5" s="163"/>
      <c r="I5" s="164"/>
      <c r="J5" s="164"/>
      <c r="K5" s="164"/>
      <c r="L5" s="164"/>
      <c r="M5" s="164"/>
      <c r="N5" s="164"/>
      <c r="O5" s="165"/>
    </row>
    <row r="6" spans="1:15" ht="18.75" customHeight="1" x14ac:dyDescent="0.15">
      <c r="A6" s="127"/>
      <c r="B6" s="128" t="s">
        <v>73</v>
      </c>
      <c r="C6" s="127"/>
      <c r="D6" s="127"/>
      <c r="E6" s="127"/>
      <c r="F6" s="130"/>
      <c r="G6" s="130"/>
      <c r="H6" s="130"/>
      <c r="I6" s="130"/>
      <c r="J6" s="130"/>
      <c r="K6" s="130"/>
      <c r="L6" s="130"/>
      <c r="M6" s="745" t="s">
        <v>74</v>
      </c>
      <c r="N6" s="745"/>
      <c r="O6" s="127"/>
    </row>
    <row r="7" spans="1:15" s="23" customFormat="1" ht="18.75" customHeight="1" x14ac:dyDescent="0.15">
      <c r="A7" s="131"/>
      <c r="B7" s="753" t="s">
        <v>75</v>
      </c>
      <c r="C7" s="754"/>
      <c r="D7" s="754"/>
      <c r="E7" s="755"/>
      <c r="F7" s="139" t="s">
        <v>76</v>
      </c>
      <c r="G7" s="753" t="s">
        <v>77</v>
      </c>
      <c r="H7" s="754"/>
      <c r="I7" s="754"/>
      <c r="J7" s="754"/>
      <c r="K7" s="754"/>
      <c r="L7" s="754"/>
      <c r="M7" s="754"/>
      <c r="N7" s="755"/>
      <c r="O7" s="131"/>
    </row>
    <row r="8" spans="1:15" s="24" customFormat="1" ht="18.75" customHeight="1" x14ac:dyDescent="0.15">
      <c r="A8" s="132"/>
      <c r="B8" s="140"/>
      <c r="C8" s="746"/>
      <c r="D8" s="746"/>
      <c r="E8" s="747"/>
      <c r="F8" s="141"/>
      <c r="G8" s="748"/>
      <c r="H8" s="749"/>
      <c r="I8" s="749"/>
      <c r="J8" s="749"/>
      <c r="K8" s="749"/>
      <c r="L8" s="749"/>
      <c r="M8" s="749"/>
      <c r="N8" s="750"/>
      <c r="O8" s="132"/>
    </row>
    <row r="9" spans="1:15" ht="18.75" customHeight="1" x14ac:dyDescent="0.15">
      <c r="A9" s="127"/>
      <c r="B9" s="142"/>
      <c r="C9" s="735"/>
      <c r="D9" s="735"/>
      <c r="E9" s="736"/>
      <c r="F9" s="141"/>
      <c r="G9" s="737"/>
      <c r="H9" s="738"/>
      <c r="I9" s="738"/>
      <c r="J9" s="738"/>
      <c r="K9" s="738"/>
      <c r="L9" s="738"/>
      <c r="M9" s="738"/>
      <c r="N9" s="739"/>
      <c r="O9" s="127"/>
    </row>
    <row r="10" spans="1:15" ht="18.75" customHeight="1" x14ac:dyDescent="0.15">
      <c r="A10" s="127"/>
      <c r="B10" s="142"/>
      <c r="C10" s="735"/>
      <c r="D10" s="735"/>
      <c r="E10" s="736"/>
      <c r="F10" s="141"/>
      <c r="G10" s="737"/>
      <c r="H10" s="738"/>
      <c r="I10" s="738"/>
      <c r="J10" s="738"/>
      <c r="K10" s="738"/>
      <c r="L10" s="738"/>
      <c r="M10" s="738"/>
      <c r="N10" s="739"/>
      <c r="O10" s="127"/>
    </row>
    <row r="11" spans="1:15" ht="18.75" customHeight="1" x14ac:dyDescent="0.15">
      <c r="A11" s="127"/>
      <c r="B11" s="142"/>
      <c r="C11" s="735"/>
      <c r="D11" s="735"/>
      <c r="E11" s="736"/>
      <c r="F11" s="141"/>
      <c r="G11" s="737"/>
      <c r="H11" s="738"/>
      <c r="I11" s="738"/>
      <c r="J11" s="738"/>
      <c r="K11" s="738"/>
      <c r="L11" s="738"/>
      <c r="M11" s="738"/>
      <c r="N11" s="739"/>
      <c r="O11" s="127"/>
    </row>
    <row r="12" spans="1:15" ht="18.75" customHeight="1" x14ac:dyDescent="0.15">
      <c r="A12" s="127"/>
      <c r="B12" s="142"/>
      <c r="C12" s="735"/>
      <c r="D12" s="735"/>
      <c r="E12" s="736"/>
      <c r="F12" s="141"/>
      <c r="G12" s="737"/>
      <c r="H12" s="738"/>
      <c r="I12" s="738"/>
      <c r="J12" s="738"/>
      <c r="K12" s="738"/>
      <c r="L12" s="738"/>
      <c r="M12" s="738"/>
      <c r="N12" s="739"/>
      <c r="O12" s="127"/>
    </row>
    <row r="13" spans="1:15" ht="18.75" customHeight="1" x14ac:dyDescent="0.15">
      <c r="A13" s="127"/>
      <c r="B13" s="142"/>
      <c r="C13" s="735"/>
      <c r="D13" s="735"/>
      <c r="E13" s="736"/>
      <c r="F13" s="141"/>
      <c r="G13" s="737"/>
      <c r="H13" s="738"/>
      <c r="I13" s="738"/>
      <c r="J13" s="738"/>
      <c r="K13" s="738"/>
      <c r="L13" s="738"/>
      <c r="M13" s="738"/>
      <c r="N13" s="739"/>
      <c r="O13" s="127"/>
    </row>
    <row r="14" spans="1:15" ht="18.75" customHeight="1" x14ac:dyDescent="0.15">
      <c r="A14" s="127"/>
      <c r="B14" s="142"/>
      <c r="C14" s="735"/>
      <c r="D14" s="735"/>
      <c r="E14" s="736"/>
      <c r="F14" s="141"/>
      <c r="G14" s="737"/>
      <c r="H14" s="738"/>
      <c r="I14" s="738"/>
      <c r="J14" s="738"/>
      <c r="K14" s="738"/>
      <c r="L14" s="738"/>
      <c r="M14" s="738"/>
      <c r="N14" s="739"/>
      <c r="O14" s="127"/>
    </row>
    <row r="15" spans="1:15" ht="18.75" customHeight="1" x14ac:dyDescent="0.15">
      <c r="A15" s="127"/>
      <c r="B15" s="142"/>
      <c r="C15" s="735"/>
      <c r="D15" s="735"/>
      <c r="E15" s="736"/>
      <c r="F15" s="141"/>
      <c r="G15" s="737"/>
      <c r="H15" s="738"/>
      <c r="I15" s="738"/>
      <c r="J15" s="738"/>
      <c r="K15" s="738"/>
      <c r="L15" s="738"/>
      <c r="M15" s="738"/>
      <c r="N15" s="739"/>
      <c r="O15" s="127"/>
    </row>
    <row r="16" spans="1:15" ht="18.75" customHeight="1" x14ac:dyDescent="0.15">
      <c r="A16" s="127"/>
      <c r="B16" s="142"/>
      <c r="C16" s="735"/>
      <c r="D16" s="735"/>
      <c r="E16" s="736"/>
      <c r="F16" s="141"/>
      <c r="G16" s="737"/>
      <c r="H16" s="738"/>
      <c r="I16" s="738"/>
      <c r="J16" s="738"/>
      <c r="K16" s="738"/>
      <c r="L16" s="738"/>
      <c r="M16" s="738"/>
      <c r="N16" s="739"/>
      <c r="O16" s="127"/>
    </row>
    <row r="17" spans="1:15" ht="18.75" customHeight="1" x14ac:dyDescent="0.15">
      <c r="A17" s="127"/>
      <c r="B17" s="142"/>
      <c r="C17" s="735"/>
      <c r="D17" s="735"/>
      <c r="E17" s="736"/>
      <c r="F17" s="141"/>
      <c r="G17" s="737"/>
      <c r="H17" s="738"/>
      <c r="I17" s="738"/>
      <c r="J17" s="738"/>
      <c r="K17" s="738"/>
      <c r="L17" s="738"/>
      <c r="M17" s="738"/>
      <c r="N17" s="739"/>
      <c r="O17" s="127"/>
    </row>
    <row r="18" spans="1:15" ht="18.75" customHeight="1" x14ac:dyDescent="0.15">
      <c r="A18" s="127"/>
      <c r="B18" s="142"/>
      <c r="C18" s="735"/>
      <c r="D18" s="735"/>
      <c r="E18" s="736"/>
      <c r="F18" s="141"/>
      <c r="G18" s="737"/>
      <c r="H18" s="738"/>
      <c r="I18" s="738"/>
      <c r="J18" s="738"/>
      <c r="K18" s="738"/>
      <c r="L18" s="738"/>
      <c r="M18" s="738"/>
      <c r="N18" s="739"/>
      <c r="O18" s="127"/>
    </row>
    <row r="19" spans="1:15" ht="18.75" customHeight="1" x14ac:dyDescent="0.15">
      <c r="A19" s="127"/>
      <c r="B19" s="142"/>
      <c r="C19" s="735"/>
      <c r="D19" s="735"/>
      <c r="E19" s="736"/>
      <c r="F19" s="141"/>
      <c r="G19" s="737"/>
      <c r="H19" s="738"/>
      <c r="I19" s="738"/>
      <c r="J19" s="738"/>
      <c r="K19" s="738"/>
      <c r="L19" s="738"/>
      <c r="M19" s="738"/>
      <c r="N19" s="739"/>
      <c r="O19" s="127"/>
    </row>
    <row r="20" spans="1:15" s="24" customFormat="1" ht="18.75" customHeight="1" x14ac:dyDescent="0.15">
      <c r="A20" s="132"/>
      <c r="B20" s="140"/>
      <c r="C20" s="735"/>
      <c r="D20" s="735"/>
      <c r="E20" s="736"/>
      <c r="F20" s="141"/>
      <c r="G20" s="737"/>
      <c r="H20" s="738"/>
      <c r="I20" s="738"/>
      <c r="J20" s="738"/>
      <c r="K20" s="738"/>
      <c r="L20" s="738"/>
      <c r="M20" s="738"/>
      <c r="N20" s="739"/>
      <c r="O20" s="132"/>
    </row>
    <row r="21" spans="1:15" ht="18.75" customHeight="1" thickBot="1" x14ac:dyDescent="0.2">
      <c r="A21" s="127"/>
      <c r="B21" s="143"/>
      <c r="C21" s="756"/>
      <c r="D21" s="756"/>
      <c r="E21" s="757"/>
      <c r="F21" s="141"/>
      <c r="G21" s="758"/>
      <c r="H21" s="759"/>
      <c r="I21" s="759"/>
      <c r="J21" s="759"/>
      <c r="K21" s="759"/>
      <c r="L21" s="759"/>
      <c r="M21" s="759"/>
      <c r="N21" s="760"/>
      <c r="O21" s="127"/>
    </row>
    <row r="22" spans="1:15" ht="27" customHeight="1" thickTop="1" x14ac:dyDescent="0.15">
      <c r="A22" s="127"/>
      <c r="B22" s="761" t="s">
        <v>78</v>
      </c>
      <c r="C22" s="762"/>
      <c r="D22" s="762"/>
      <c r="E22" s="763"/>
      <c r="F22" s="144">
        <f>SUM(F8:F21)</f>
        <v>0</v>
      </c>
      <c r="G22" s="764"/>
      <c r="H22" s="765"/>
      <c r="I22" s="765"/>
      <c r="J22" s="765"/>
      <c r="K22" s="765"/>
      <c r="L22" s="765"/>
      <c r="M22" s="765"/>
      <c r="N22" s="766"/>
      <c r="O22" s="127"/>
    </row>
    <row r="23" spans="1:15" s="24" customFormat="1" ht="12.75" customHeight="1" x14ac:dyDescent="0.15">
      <c r="A23" s="132"/>
      <c r="B23" s="135"/>
      <c r="C23" s="135"/>
      <c r="D23" s="135"/>
      <c r="E23" s="136"/>
      <c r="F23" s="138"/>
      <c r="G23" s="137"/>
      <c r="H23" s="137"/>
      <c r="I23" s="137"/>
      <c r="J23" s="137"/>
      <c r="K23" s="137"/>
      <c r="L23" s="137"/>
      <c r="M23" s="137"/>
      <c r="N23" s="137"/>
      <c r="O23" s="132"/>
    </row>
    <row r="24" spans="1:15" ht="18.75" customHeight="1" x14ac:dyDescent="0.15">
      <c r="A24" s="127"/>
      <c r="B24" s="128" t="s">
        <v>79</v>
      </c>
      <c r="C24" s="127"/>
      <c r="D24" s="127"/>
      <c r="E24" s="127"/>
      <c r="F24" s="130"/>
      <c r="G24" s="130"/>
      <c r="H24" s="130"/>
      <c r="I24" s="130"/>
      <c r="J24" s="130"/>
      <c r="K24" s="130"/>
      <c r="L24" s="767" t="s">
        <v>74</v>
      </c>
      <c r="M24" s="767"/>
      <c r="N24" s="767"/>
      <c r="O24" s="127"/>
    </row>
    <row r="25" spans="1:15" s="23" customFormat="1" ht="18.75" customHeight="1" x14ac:dyDescent="0.15">
      <c r="A25" s="131"/>
      <c r="B25" s="753" t="s">
        <v>75</v>
      </c>
      <c r="C25" s="754"/>
      <c r="D25" s="754"/>
      <c r="E25" s="755"/>
      <c r="F25" s="139" t="s">
        <v>76</v>
      </c>
      <c r="G25" s="753" t="s">
        <v>77</v>
      </c>
      <c r="H25" s="754"/>
      <c r="I25" s="754"/>
      <c r="J25" s="754"/>
      <c r="K25" s="754"/>
      <c r="L25" s="754"/>
      <c r="M25" s="754"/>
      <c r="N25" s="755"/>
      <c r="O25" s="131"/>
    </row>
    <row r="26" spans="1:15" s="24" customFormat="1" ht="18.75" customHeight="1" x14ac:dyDescent="0.15">
      <c r="A26" s="132"/>
      <c r="B26" s="140"/>
      <c r="C26" s="746"/>
      <c r="D26" s="746"/>
      <c r="E26" s="747"/>
      <c r="F26" s="141"/>
      <c r="G26" s="748"/>
      <c r="H26" s="749"/>
      <c r="I26" s="749"/>
      <c r="J26" s="749"/>
      <c r="K26" s="749"/>
      <c r="L26" s="749"/>
      <c r="M26" s="749"/>
      <c r="N26" s="750"/>
      <c r="O26" s="132"/>
    </row>
    <row r="27" spans="1:15" s="24" customFormat="1" ht="18.75" customHeight="1" x14ac:dyDescent="0.15">
      <c r="A27" s="132"/>
      <c r="B27" s="142"/>
      <c r="C27" s="735"/>
      <c r="D27" s="735"/>
      <c r="E27" s="736"/>
      <c r="F27" s="141"/>
      <c r="G27" s="737"/>
      <c r="H27" s="738"/>
      <c r="I27" s="738"/>
      <c r="J27" s="738"/>
      <c r="K27" s="738"/>
      <c r="L27" s="738"/>
      <c r="M27" s="738"/>
      <c r="N27" s="739"/>
      <c r="O27" s="132"/>
    </row>
    <row r="28" spans="1:15" s="24" customFormat="1" ht="18.75" customHeight="1" x14ac:dyDescent="0.15">
      <c r="A28" s="132"/>
      <c r="B28" s="142"/>
      <c r="C28" s="735"/>
      <c r="D28" s="735"/>
      <c r="E28" s="736"/>
      <c r="F28" s="141"/>
      <c r="G28" s="737"/>
      <c r="H28" s="738"/>
      <c r="I28" s="738"/>
      <c r="J28" s="738"/>
      <c r="K28" s="738"/>
      <c r="L28" s="738"/>
      <c r="M28" s="738"/>
      <c r="N28" s="739"/>
      <c r="O28" s="132"/>
    </row>
    <row r="29" spans="1:15" s="24" customFormat="1" ht="18.75" customHeight="1" x14ac:dyDescent="0.15">
      <c r="A29" s="132"/>
      <c r="B29" s="142"/>
      <c r="C29" s="735"/>
      <c r="D29" s="735"/>
      <c r="E29" s="736"/>
      <c r="F29" s="141"/>
      <c r="G29" s="737"/>
      <c r="H29" s="738"/>
      <c r="I29" s="738"/>
      <c r="J29" s="738"/>
      <c r="K29" s="738"/>
      <c r="L29" s="738"/>
      <c r="M29" s="738"/>
      <c r="N29" s="739"/>
      <c r="O29" s="132"/>
    </row>
    <row r="30" spans="1:15" s="24" customFormat="1" ht="18.75" customHeight="1" x14ac:dyDescent="0.15">
      <c r="A30" s="132"/>
      <c r="B30" s="142"/>
      <c r="C30" s="735"/>
      <c r="D30" s="735"/>
      <c r="E30" s="736"/>
      <c r="F30" s="141"/>
      <c r="G30" s="737"/>
      <c r="H30" s="738"/>
      <c r="I30" s="738"/>
      <c r="J30" s="738"/>
      <c r="K30" s="738"/>
      <c r="L30" s="738"/>
      <c r="M30" s="738"/>
      <c r="N30" s="739"/>
      <c r="O30" s="132"/>
    </row>
    <row r="31" spans="1:15" ht="18.75" customHeight="1" x14ac:dyDescent="0.15">
      <c r="A31" s="127"/>
      <c r="B31" s="142"/>
      <c r="C31" s="735"/>
      <c r="D31" s="735"/>
      <c r="E31" s="736"/>
      <c r="F31" s="141"/>
      <c r="G31" s="737"/>
      <c r="H31" s="738"/>
      <c r="I31" s="738"/>
      <c r="J31" s="738"/>
      <c r="K31" s="738"/>
      <c r="L31" s="738"/>
      <c r="M31" s="738"/>
      <c r="N31" s="739"/>
      <c r="O31" s="127"/>
    </row>
    <row r="32" spans="1:15" ht="18.75" customHeight="1" x14ac:dyDescent="0.15">
      <c r="A32" s="127"/>
      <c r="B32" s="142"/>
      <c r="C32" s="735"/>
      <c r="D32" s="735"/>
      <c r="E32" s="736"/>
      <c r="F32" s="141"/>
      <c r="G32" s="737"/>
      <c r="H32" s="738"/>
      <c r="I32" s="738"/>
      <c r="J32" s="738"/>
      <c r="K32" s="738"/>
      <c r="L32" s="738"/>
      <c r="M32" s="738"/>
      <c r="N32" s="739"/>
      <c r="O32" s="127"/>
    </row>
    <row r="33" spans="1:15" ht="18.75" customHeight="1" x14ac:dyDescent="0.15">
      <c r="A33" s="127"/>
      <c r="B33" s="142"/>
      <c r="C33" s="735"/>
      <c r="D33" s="735"/>
      <c r="E33" s="736"/>
      <c r="F33" s="141"/>
      <c r="G33" s="737"/>
      <c r="H33" s="738"/>
      <c r="I33" s="738"/>
      <c r="J33" s="738"/>
      <c r="K33" s="738"/>
      <c r="L33" s="738"/>
      <c r="M33" s="738"/>
      <c r="N33" s="739"/>
      <c r="O33" s="127"/>
    </row>
    <row r="34" spans="1:15" ht="18.75" customHeight="1" x14ac:dyDescent="0.15">
      <c r="A34" s="127"/>
      <c r="B34" s="142"/>
      <c r="C34" s="735"/>
      <c r="D34" s="735"/>
      <c r="E34" s="736"/>
      <c r="F34" s="141"/>
      <c r="G34" s="737"/>
      <c r="H34" s="738"/>
      <c r="I34" s="738"/>
      <c r="J34" s="738"/>
      <c r="K34" s="738"/>
      <c r="L34" s="738"/>
      <c r="M34" s="738"/>
      <c r="N34" s="739"/>
      <c r="O34" s="127"/>
    </row>
    <row r="35" spans="1:15" ht="18.75" customHeight="1" x14ac:dyDescent="0.15">
      <c r="A35" s="127"/>
      <c r="B35" s="142"/>
      <c r="C35" s="735"/>
      <c r="D35" s="735"/>
      <c r="E35" s="736"/>
      <c r="F35" s="141"/>
      <c r="G35" s="737"/>
      <c r="H35" s="738"/>
      <c r="I35" s="738"/>
      <c r="J35" s="738"/>
      <c r="K35" s="738"/>
      <c r="L35" s="738"/>
      <c r="M35" s="738"/>
      <c r="N35" s="739"/>
      <c r="O35" s="127"/>
    </row>
    <row r="36" spans="1:15" ht="18.75" customHeight="1" x14ac:dyDescent="0.15">
      <c r="A36" s="127"/>
      <c r="B36" s="142"/>
      <c r="C36" s="735"/>
      <c r="D36" s="735"/>
      <c r="E36" s="736"/>
      <c r="F36" s="141"/>
      <c r="G36" s="737"/>
      <c r="H36" s="738"/>
      <c r="I36" s="738"/>
      <c r="J36" s="738"/>
      <c r="K36" s="738"/>
      <c r="L36" s="738"/>
      <c r="M36" s="738"/>
      <c r="N36" s="739"/>
      <c r="O36" s="127"/>
    </row>
    <row r="37" spans="1:15" ht="18.75" customHeight="1" x14ac:dyDescent="0.15">
      <c r="A37" s="127"/>
      <c r="B37" s="142"/>
      <c r="C37" s="735"/>
      <c r="D37" s="735"/>
      <c r="E37" s="736"/>
      <c r="F37" s="141"/>
      <c r="G37" s="737"/>
      <c r="H37" s="738"/>
      <c r="I37" s="738"/>
      <c r="J37" s="738"/>
      <c r="K37" s="738"/>
      <c r="L37" s="738"/>
      <c r="M37" s="738"/>
      <c r="N37" s="739"/>
      <c r="O37" s="127"/>
    </row>
    <row r="38" spans="1:15" s="24" customFormat="1" ht="18.75" customHeight="1" x14ac:dyDescent="0.15">
      <c r="A38" s="132"/>
      <c r="B38" s="140"/>
      <c r="C38" s="735"/>
      <c r="D38" s="735"/>
      <c r="E38" s="736"/>
      <c r="F38" s="141"/>
      <c r="G38" s="737"/>
      <c r="H38" s="738"/>
      <c r="I38" s="738"/>
      <c r="J38" s="738"/>
      <c r="K38" s="738"/>
      <c r="L38" s="738"/>
      <c r="M38" s="738"/>
      <c r="N38" s="739"/>
      <c r="O38" s="132"/>
    </row>
    <row r="39" spans="1:15" ht="18.75" customHeight="1" thickBot="1" x14ac:dyDescent="0.2">
      <c r="A39" s="127"/>
      <c r="B39" s="143"/>
      <c r="C39" s="756"/>
      <c r="D39" s="756"/>
      <c r="E39" s="757"/>
      <c r="F39" s="141"/>
      <c r="G39" s="758"/>
      <c r="H39" s="759"/>
      <c r="I39" s="759"/>
      <c r="J39" s="759"/>
      <c r="K39" s="759"/>
      <c r="L39" s="759"/>
      <c r="M39" s="759"/>
      <c r="N39" s="760"/>
      <c r="O39" s="127"/>
    </row>
    <row r="40" spans="1:15" ht="27" customHeight="1" thickTop="1" x14ac:dyDescent="0.15">
      <c r="A40" s="127"/>
      <c r="B40" s="761" t="s">
        <v>78</v>
      </c>
      <c r="C40" s="762"/>
      <c r="D40" s="762"/>
      <c r="E40" s="763"/>
      <c r="F40" s="144">
        <f>SUM(F26:F39)</f>
        <v>0</v>
      </c>
      <c r="G40" s="764"/>
      <c r="H40" s="765"/>
      <c r="I40" s="765"/>
      <c r="J40" s="765"/>
      <c r="K40" s="765"/>
      <c r="L40" s="765"/>
      <c r="M40" s="765"/>
      <c r="N40" s="766"/>
      <c r="O40" s="127"/>
    </row>
    <row r="41" spans="1:15" s="24" customFormat="1" ht="20.100000000000001" customHeight="1" x14ac:dyDescent="0.15">
      <c r="A41" s="132"/>
      <c r="C41" s="25"/>
      <c r="D41" s="25"/>
      <c r="E41" s="25" t="s">
        <v>176</v>
      </c>
      <c r="F41" s="26"/>
      <c r="G41" s="27" t="s">
        <v>97</v>
      </c>
      <c r="H41" s="27"/>
      <c r="I41" s="27" t="s">
        <v>80</v>
      </c>
      <c r="J41" s="27"/>
      <c r="K41" s="27" t="s">
        <v>81</v>
      </c>
      <c r="L41" s="27"/>
      <c r="M41" s="27" t="s">
        <v>82</v>
      </c>
      <c r="N41" s="28"/>
      <c r="O41" s="133"/>
    </row>
    <row r="42" spans="1:15" s="24" customFormat="1" ht="15" customHeight="1" x14ac:dyDescent="0.15">
      <c r="A42" s="132"/>
      <c r="C42" s="25"/>
      <c r="D42" s="25"/>
      <c r="E42" s="25"/>
      <c r="F42" s="26"/>
      <c r="G42" s="27"/>
      <c r="H42" s="27"/>
      <c r="I42" s="27"/>
      <c r="J42" s="27"/>
      <c r="K42" s="27"/>
      <c r="L42" s="27"/>
      <c r="M42" s="27"/>
      <c r="N42" s="28"/>
      <c r="O42" s="133"/>
    </row>
    <row r="43" spans="1:15" s="24" customFormat="1" ht="20.100000000000001" customHeight="1" x14ac:dyDescent="0.15">
      <c r="A43" s="132"/>
      <c r="B43" s="203"/>
      <c r="C43" s="203"/>
      <c r="D43" s="203"/>
      <c r="E43" s="203"/>
      <c r="F43" s="207" t="s">
        <v>282</v>
      </c>
      <c r="G43" s="738"/>
      <c r="H43" s="738"/>
      <c r="I43" s="738"/>
      <c r="J43" s="738"/>
      <c r="K43" s="738"/>
      <c r="L43" s="738"/>
      <c r="M43" s="738"/>
      <c r="N43" s="738"/>
      <c r="O43" s="134"/>
    </row>
    <row r="44" spans="1:15" s="24" customFormat="1" ht="20.100000000000001" customHeight="1" x14ac:dyDescent="0.15">
      <c r="A44" s="132"/>
      <c r="B44" s="203"/>
      <c r="C44" s="203"/>
      <c r="D44" s="203"/>
      <c r="E44" s="203"/>
      <c r="F44" s="207" t="s">
        <v>283</v>
      </c>
      <c r="G44" s="738"/>
      <c r="H44" s="738"/>
      <c r="I44" s="738"/>
      <c r="J44" s="738"/>
      <c r="K44" s="738"/>
      <c r="L44" s="738"/>
      <c r="M44" s="738"/>
      <c r="N44" s="738"/>
      <c r="O44" s="134"/>
    </row>
    <row r="45" spans="1:15" s="24" customFormat="1" ht="20.100000000000001" customHeight="1" x14ac:dyDescent="0.15">
      <c r="A45" s="132"/>
      <c r="B45" s="203"/>
      <c r="C45" s="203"/>
      <c r="D45" s="203"/>
      <c r="E45" s="203"/>
      <c r="F45" s="207" t="s">
        <v>313</v>
      </c>
      <c r="G45" s="738"/>
      <c r="H45" s="738"/>
      <c r="I45" s="738"/>
      <c r="J45" s="738"/>
      <c r="K45" s="738"/>
      <c r="L45" s="738"/>
      <c r="M45" s="738"/>
      <c r="N45" s="738"/>
      <c r="O45" s="134"/>
    </row>
    <row r="46" spans="1:15" s="24" customFormat="1" ht="13.5" customHeight="1" x14ac:dyDescent="0.15">
      <c r="A46" s="132"/>
      <c r="B46" s="203"/>
      <c r="C46" s="203"/>
      <c r="D46" s="203"/>
      <c r="E46" s="203"/>
      <c r="F46" s="204"/>
      <c r="G46" s="225"/>
      <c r="H46" s="225"/>
      <c r="I46" s="225"/>
      <c r="J46" s="225"/>
      <c r="K46" s="225"/>
      <c r="L46" s="225"/>
      <c r="M46" s="225"/>
      <c r="N46" s="225"/>
      <c r="O46" s="134"/>
    </row>
    <row r="47" spans="1:15" s="24" customFormat="1" ht="15" customHeight="1" x14ac:dyDescent="0.15">
      <c r="A47" s="132"/>
      <c r="B47" s="135" t="s">
        <v>239</v>
      </c>
      <c r="C47" s="135"/>
      <c r="D47" s="135"/>
      <c r="E47" s="136"/>
      <c r="F47" s="137"/>
      <c r="G47" s="137"/>
      <c r="H47" s="137"/>
      <c r="I47" s="137"/>
      <c r="J47" s="137"/>
      <c r="K47" s="137"/>
      <c r="L47" s="137"/>
      <c r="M47" s="137"/>
      <c r="N47" s="137"/>
      <c r="O47" s="132"/>
    </row>
    <row r="48" spans="1:15" s="24" customFormat="1" ht="15" customHeight="1" x14ac:dyDescent="0.15">
      <c r="A48" s="132"/>
      <c r="B48" s="135" t="s">
        <v>240</v>
      </c>
      <c r="C48" s="135"/>
      <c r="D48" s="135"/>
      <c r="E48" s="136"/>
      <c r="F48" s="138"/>
      <c r="G48" s="137"/>
      <c r="H48" s="137"/>
      <c r="I48" s="137"/>
      <c r="J48" s="137"/>
      <c r="K48" s="137"/>
      <c r="L48" s="137"/>
      <c r="M48" s="137"/>
      <c r="N48" s="137"/>
      <c r="O48" s="132"/>
    </row>
    <row r="49" spans="1:15" s="24" customFormat="1" ht="15" customHeight="1" x14ac:dyDescent="0.15">
      <c r="A49" s="132"/>
      <c r="B49" s="135" t="s">
        <v>241</v>
      </c>
      <c r="C49" s="135"/>
      <c r="D49" s="135"/>
      <c r="E49" s="136"/>
      <c r="F49" s="138"/>
      <c r="G49" s="137"/>
      <c r="H49" s="137"/>
      <c r="I49" s="137"/>
      <c r="J49" s="137"/>
      <c r="K49" s="137"/>
      <c r="L49" s="137"/>
      <c r="M49" s="137"/>
      <c r="N49" s="137"/>
      <c r="O49" s="132"/>
    </row>
    <row r="50" spans="1:15" s="24" customFormat="1" ht="20.100000000000001" customHeight="1" x14ac:dyDescent="0.15">
      <c r="A50" s="132"/>
      <c r="B50" s="135"/>
      <c r="C50" s="135"/>
      <c r="D50" s="135"/>
      <c r="E50" s="136"/>
      <c r="F50" s="138"/>
      <c r="G50" s="137"/>
      <c r="H50" s="137"/>
      <c r="I50" s="137"/>
      <c r="J50" s="137"/>
      <c r="K50" s="137"/>
      <c r="L50" s="137"/>
      <c r="M50" s="137"/>
      <c r="N50" s="137"/>
      <c r="O50" s="132"/>
    </row>
    <row r="51" spans="1:15" s="24" customFormat="1" ht="20.100000000000001" customHeight="1" x14ac:dyDescent="0.15">
      <c r="A51" s="132"/>
      <c r="B51" s="29"/>
      <c r="C51" s="29"/>
      <c r="D51" s="29"/>
      <c r="E51" s="30"/>
      <c r="F51" s="31"/>
      <c r="G51" s="32"/>
      <c r="H51" s="32"/>
      <c r="I51" s="32"/>
      <c r="J51" s="32"/>
      <c r="K51" s="32"/>
      <c r="L51" s="32"/>
      <c r="M51" s="32"/>
      <c r="N51" s="32"/>
      <c r="O51" s="132"/>
    </row>
    <row r="52" spans="1:15" s="24" customFormat="1" ht="20.100000000000001" customHeight="1" x14ac:dyDescent="0.15">
      <c r="B52" s="29"/>
      <c r="C52" s="29"/>
      <c r="D52" s="29"/>
      <c r="E52" s="30"/>
      <c r="F52" s="31"/>
      <c r="G52" s="32"/>
      <c r="H52" s="32"/>
      <c r="I52" s="32"/>
      <c r="J52" s="32"/>
      <c r="K52" s="32"/>
      <c r="L52" s="32"/>
      <c r="M52" s="32"/>
      <c r="N52" s="32"/>
    </row>
    <row r="53" spans="1:15" s="24" customFormat="1" ht="20.100000000000001" customHeight="1" x14ac:dyDescent="0.15">
      <c r="B53" s="29"/>
      <c r="C53" s="29"/>
      <c r="D53" s="29"/>
      <c r="E53" s="30"/>
      <c r="F53" s="31"/>
      <c r="G53" s="32"/>
      <c r="H53" s="32"/>
      <c r="I53" s="32"/>
      <c r="J53" s="32"/>
      <c r="K53" s="32"/>
      <c r="L53" s="32"/>
      <c r="M53" s="32"/>
      <c r="N53" s="32"/>
    </row>
    <row r="54" spans="1:15" s="24" customFormat="1" ht="20.100000000000001" customHeight="1" x14ac:dyDescent="0.15">
      <c r="B54" s="29"/>
      <c r="C54" s="29"/>
      <c r="D54" s="29"/>
      <c r="E54" s="30"/>
      <c r="F54" s="31"/>
      <c r="G54" s="32"/>
      <c r="H54" s="32"/>
      <c r="I54" s="32"/>
      <c r="J54" s="32"/>
      <c r="K54" s="32"/>
      <c r="L54" s="32"/>
      <c r="M54" s="32"/>
      <c r="N54" s="32"/>
    </row>
    <row r="55" spans="1:15" s="24" customFormat="1" ht="20.100000000000001" customHeight="1" x14ac:dyDescent="0.15">
      <c r="B55" s="29"/>
      <c r="C55" s="29"/>
      <c r="D55" s="29"/>
      <c r="E55" s="30"/>
      <c r="F55" s="31"/>
      <c r="G55" s="32"/>
      <c r="H55" s="32"/>
      <c r="I55" s="32"/>
      <c r="J55" s="32"/>
      <c r="K55" s="32"/>
      <c r="L55" s="32"/>
      <c r="M55" s="32"/>
      <c r="N55" s="32"/>
    </row>
    <row r="56" spans="1:15" s="24" customFormat="1" ht="20.100000000000001" customHeight="1" x14ac:dyDescent="0.15">
      <c r="B56" s="29"/>
      <c r="C56" s="29"/>
      <c r="D56" s="29"/>
      <c r="E56" s="30"/>
      <c r="F56" s="31"/>
      <c r="G56" s="32"/>
      <c r="H56" s="32"/>
      <c r="I56" s="32"/>
      <c r="J56" s="32"/>
      <c r="K56" s="32"/>
      <c r="L56" s="32"/>
      <c r="M56" s="32"/>
      <c r="N56" s="32"/>
    </row>
    <row r="57" spans="1:15" s="24" customFormat="1" ht="20.100000000000001" customHeight="1" x14ac:dyDescent="0.15">
      <c r="B57" s="29"/>
      <c r="C57" s="29"/>
      <c r="D57" s="29"/>
      <c r="E57" s="30"/>
      <c r="F57" s="31"/>
      <c r="G57" s="32"/>
      <c r="H57" s="32"/>
      <c r="I57" s="32"/>
      <c r="J57" s="32"/>
      <c r="K57" s="32"/>
      <c r="L57" s="32"/>
      <c r="M57" s="32"/>
      <c r="N57" s="32"/>
    </row>
    <row r="58" spans="1:15" s="24" customFormat="1" ht="20.100000000000001" customHeight="1" x14ac:dyDescent="0.15">
      <c r="B58" s="29"/>
      <c r="C58" s="29"/>
      <c r="D58" s="29"/>
      <c r="E58" s="30"/>
      <c r="F58" s="31"/>
      <c r="G58" s="32"/>
      <c r="H58" s="32"/>
      <c r="I58" s="32"/>
      <c r="J58" s="32"/>
      <c r="K58" s="32"/>
      <c r="L58" s="32"/>
      <c r="M58" s="32"/>
      <c r="N58" s="32"/>
    </row>
    <row r="59" spans="1:15" s="24" customFormat="1" ht="20.100000000000001" customHeight="1" x14ac:dyDescent="0.15">
      <c r="B59" s="29"/>
      <c r="C59" s="29"/>
      <c r="D59" s="29"/>
      <c r="E59" s="30"/>
      <c r="F59" s="31"/>
      <c r="G59" s="32"/>
      <c r="H59" s="32"/>
      <c r="I59" s="32"/>
      <c r="J59" s="32"/>
      <c r="K59" s="32"/>
      <c r="L59" s="32"/>
      <c r="M59" s="32"/>
      <c r="N59" s="32"/>
    </row>
    <row r="60" spans="1:15" s="24" customFormat="1" ht="20.100000000000001" customHeight="1" x14ac:dyDescent="0.15">
      <c r="B60" s="29"/>
      <c r="C60" s="29"/>
      <c r="D60" s="29"/>
      <c r="E60" s="30"/>
      <c r="F60" s="31"/>
      <c r="G60" s="32"/>
      <c r="H60" s="32"/>
      <c r="I60" s="32"/>
      <c r="J60" s="32"/>
      <c r="K60" s="32"/>
      <c r="L60" s="32"/>
      <c r="M60" s="32"/>
      <c r="N60" s="32"/>
    </row>
    <row r="61" spans="1:15" s="24" customFormat="1" ht="20.100000000000001" customHeight="1" x14ac:dyDescent="0.15">
      <c r="B61" s="29"/>
      <c r="C61" s="29"/>
      <c r="D61" s="29"/>
      <c r="E61" s="30"/>
      <c r="F61" s="31"/>
      <c r="G61" s="32"/>
      <c r="H61" s="32"/>
      <c r="I61" s="32"/>
      <c r="J61" s="32"/>
      <c r="K61" s="32"/>
      <c r="L61" s="32"/>
      <c r="M61" s="32"/>
      <c r="N61" s="32"/>
    </row>
    <row r="62" spans="1:15" ht="30" customHeight="1" x14ac:dyDescent="0.15"/>
    <row r="63" spans="1:15" ht="30" customHeight="1" x14ac:dyDescent="0.15"/>
    <row r="64" spans="1:15"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sheetData>
  <sheetProtection selectLockedCells="1"/>
  <mergeCells count="73">
    <mergeCell ref="B40:E40"/>
    <mergeCell ref="G40:N40"/>
    <mergeCell ref="G43:N43"/>
    <mergeCell ref="G44:N44"/>
    <mergeCell ref="G45:N45"/>
    <mergeCell ref="C37:E37"/>
    <mergeCell ref="G37:N37"/>
    <mergeCell ref="C38:E38"/>
    <mergeCell ref="G38:N38"/>
    <mergeCell ref="C39:E39"/>
    <mergeCell ref="G39:N39"/>
    <mergeCell ref="C34:E34"/>
    <mergeCell ref="G34:N34"/>
    <mergeCell ref="C35:E35"/>
    <mergeCell ref="G35:N35"/>
    <mergeCell ref="C36:E36"/>
    <mergeCell ref="G36:N36"/>
    <mergeCell ref="C31:E31"/>
    <mergeCell ref="G31:N31"/>
    <mergeCell ref="C32:E32"/>
    <mergeCell ref="G32:N32"/>
    <mergeCell ref="C33:E33"/>
    <mergeCell ref="G33:N33"/>
    <mergeCell ref="C28:E28"/>
    <mergeCell ref="G28:N28"/>
    <mergeCell ref="C29:E29"/>
    <mergeCell ref="G29:N29"/>
    <mergeCell ref="C30:E30"/>
    <mergeCell ref="G30:N30"/>
    <mergeCell ref="C27:E27"/>
    <mergeCell ref="G27:N27"/>
    <mergeCell ref="C20:E20"/>
    <mergeCell ref="G20:N20"/>
    <mergeCell ref="C21:E21"/>
    <mergeCell ref="G21:N21"/>
    <mergeCell ref="B22:E22"/>
    <mergeCell ref="G22:N22"/>
    <mergeCell ref="L24:N24"/>
    <mergeCell ref="B25:E25"/>
    <mergeCell ref="G25:N25"/>
    <mergeCell ref="C26:E26"/>
    <mergeCell ref="G26:N26"/>
    <mergeCell ref="C17:E17"/>
    <mergeCell ref="G17:N17"/>
    <mergeCell ref="C18:E18"/>
    <mergeCell ref="G18:N18"/>
    <mergeCell ref="C19:E19"/>
    <mergeCell ref="G19:N19"/>
    <mergeCell ref="C14:E14"/>
    <mergeCell ref="G14:N14"/>
    <mergeCell ref="C15:E15"/>
    <mergeCell ref="G15:N15"/>
    <mergeCell ref="C16:E16"/>
    <mergeCell ref="G16:N16"/>
    <mergeCell ref="C11:E11"/>
    <mergeCell ref="G11:N11"/>
    <mergeCell ref="C12:E12"/>
    <mergeCell ref="G12:N12"/>
    <mergeCell ref="C13:E13"/>
    <mergeCell ref="G13:N13"/>
    <mergeCell ref="C8:E8"/>
    <mergeCell ref="G8:N8"/>
    <mergeCell ref="C9:E9"/>
    <mergeCell ref="G9:N9"/>
    <mergeCell ref="C10:E10"/>
    <mergeCell ref="G10:N10"/>
    <mergeCell ref="B7:E7"/>
    <mergeCell ref="G7:N7"/>
    <mergeCell ref="B2:N2"/>
    <mergeCell ref="G3:J3"/>
    <mergeCell ref="G4:H4"/>
    <mergeCell ref="I4:N4"/>
    <mergeCell ref="M6:N6"/>
  </mergeCells>
  <phoneticPr fontId="3"/>
  <printOptions horizontalCentered="1" verticalCentered="1"/>
  <pageMargins left="0.59055118110236227" right="0.59055118110236227" top="0.59055118110236227" bottom="0.59055118110236227" header="0.19685039370078741"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zoomScale="70" zoomScaleNormal="70" workbookViewId="0">
      <selection activeCell="A6" sqref="A6:A11"/>
    </sheetView>
  </sheetViews>
  <sheetFormatPr defaultRowHeight="17.25" x14ac:dyDescent="0.15"/>
  <cols>
    <col min="1" max="5" width="5.625" style="34" customWidth="1"/>
    <col min="6" max="8" width="7.5" style="34" customWidth="1"/>
    <col min="9" max="12" width="6.5" style="34" customWidth="1"/>
    <col min="13" max="13" width="5.625" style="34" customWidth="1"/>
    <col min="14" max="15" width="6.625" style="34" customWidth="1"/>
    <col min="16" max="20" width="4.625" style="34" customWidth="1"/>
    <col min="21" max="24" width="6.375" style="34" customWidth="1"/>
    <col min="25" max="28" width="6.625" style="34" customWidth="1"/>
    <col min="29" max="29" width="3.375" style="34" customWidth="1"/>
    <col min="31" max="16384" width="9" style="34"/>
  </cols>
  <sheetData>
    <row r="1" spans="1:28" ht="27" customHeight="1" x14ac:dyDescent="0.15">
      <c r="A1" s="518" t="s">
        <v>70</v>
      </c>
      <c r="B1" s="518"/>
      <c r="C1" s="518"/>
      <c r="D1" s="518"/>
      <c r="E1" s="518"/>
      <c r="F1" s="518"/>
      <c r="G1" s="518"/>
      <c r="H1" s="518"/>
      <c r="I1" s="33"/>
      <c r="J1" s="33"/>
      <c r="K1" s="33"/>
      <c r="L1" s="33"/>
      <c r="M1" s="33"/>
      <c r="N1" s="33"/>
      <c r="O1" s="33"/>
      <c r="P1" s="33"/>
      <c r="Q1" s="33"/>
      <c r="R1" s="33"/>
      <c r="S1" s="33"/>
      <c r="T1" s="33"/>
      <c r="U1" s="33"/>
      <c r="V1" s="33"/>
      <c r="W1" s="33"/>
      <c r="X1" s="35"/>
      <c r="Y1" s="33"/>
      <c r="Z1" s="33"/>
      <c r="AA1" s="33"/>
      <c r="AB1" s="33"/>
    </row>
    <row r="2" spans="1:28" ht="30" customHeight="1" x14ac:dyDescent="0.15">
      <c r="A2" s="436" t="s">
        <v>286</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row>
    <row r="3" spans="1:28" ht="30" customHeight="1" x14ac:dyDescent="0.2">
      <c r="A3" s="437" t="s">
        <v>133</v>
      </c>
      <c r="B3" s="437"/>
      <c r="C3" s="437"/>
      <c r="D3" s="437"/>
      <c r="E3" s="437"/>
      <c r="F3" s="437"/>
      <c r="G3" s="437"/>
      <c r="H3" s="437"/>
      <c r="I3" s="437"/>
      <c r="J3" s="33"/>
      <c r="K3" s="33"/>
      <c r="L3" s="33"/>
      <c r="M3" s="33"/>
      <c r="N3" s="33"/>
      <c r="O3" s="33"/>
      <c r="P3" s="33"/>
      <c r="Q3" s="33"/>
      <c r="R3" s="33"/>
      <c r="S3" s="33"/>
      <c r="T3" s="33"/>
      <c r="U3" s="33"/>
      <c r="V3" s="33"/>
      <c r="W3" s="33"/>
      <c r="X3" s="33"/>
      <c r="Y3" s="33"/>
      <c r="Z3" s="33"/>
      <c r="AA3" s="33"/>
      <c r="AB3" s="33"/>
    </row>
    <row r="4" spans="1:28" ht="27" customHeight="1" x14ac:dyDescent="0.15">
      <c r="A4" s="438" t="s">
        <v>134</v>
      </c>
      <c r="B4" s="439" t="s">
        <v>135</v>
      </c>
      <c r="C4" s="440"/>
      <c r="D4" s="440"/>
      <c r="E4" s="440"/>
      <c r="F4" s="440"/>
      <c r="G4" s="440"/>
      <c r="H4" s="440"/>
      <c r="I4" s="440"/>
      <c r="J4" s="440"/>
      <c r="K4" s="440"/>
      <c r="L4" s="441"/>
      <c r="M4" s="439" t="s">
        <v>136</v>
      </c>
      <c r="N4" s="440"/>
      <c r="O4" s="440"/>
      <c r="P4" s="440"/>
      <c r="Q4" s="440"/>
      <c r="R4" s="440"/>
      <c r="S4" s="440"/>
      <c r="T4" s="440"/>
      <c r="U4" s="440"/>
      <c r="V4" s="440"/>
      <c r="W4" s="440"/>
      <c r="X4" s="441"/>
      <c r="Y4" s="438" t="s">
        <v>137</v>
      </c>
      <c r="Z4" s="438"/>
      <c r="AA4" s="438"/>
      <c r="AB4" s="438"/>
    </row>
    <row r="5" spans="1:28" ht="53.25" customHeight="1" x14ac:dyDescent="0.15">
      <c r="A5" s="438"/>
      <c r="B5" s="439" t="s">
        <v>52</v>
      </c>
      <c r="C5" s="440"/>
      <c r="D5" s="440"/>
      <c r="E5" s="441"/>
      <c r="F5" s="440" t="s">
        <v>138</v>
      </c>
      <c r="G5" s="440"/>
      <c r="H5" s="441"/>
      <c r="I5" s="440" t="s">
        <v>139</v>
      </c>
      <c r="J5" s="440"/>
      <c r="K5" s="440"/>
      <c r="L5" s="441"/>
      <c r="M5" s="439" t="s">
        <v>140</v>
      </c>
      <c r="N5" s="440"/>
      <c r="O5" s="441"/>
      <c r="P5" s="439" t="s">
        <v>55</v>
      </c>
      <c r="Q5" s="440"/>
      <c r="R5" s="440"/>
      <c r="S5" s="440"/>
      <c r="T5" s="441"/>
      <c r="U5" s="439" t="s">
        <v>141</v>
      </c>
      <c r="V5" s="440"/>
      <c r="W5" s="440"/>
      <c r="X5" s="441"/>
      <c r="Y5" s="438" t="s">
        <v>142</v>
      </c>
      <c r="Z5" s="438"/>
      <c r="AA5" s="438" t="s">
        <v>143</v>
      </c>
      <c r="AB5" s="438"/>
    </row>
    <row r="6" spans="1:28" ht="36" customHeight="1" x14ac:dyDescent="0.15">
      <c r="A6" s="450">
        <f>'実績27-9'!A11</f>
        <v>0</v>
      </c>
      <c r="B6" s="453">
        <f>'実績27-9'!B13</f>
        <v>0</v>
      </c>
      <c r="C6" s="454"/>
      <c r="D6" s="454"/>
      <c r="E6" s="455"/>
      <c r="F6" s="462"/>
      <c r="G6" s="462"/>
      <c r="H6" s="463"/>
      <c r="I6" s="468"/>
      <c r="J6" s="469"/>
      <c r="K6" s="469"/>
      <c r="L6" s="470"/>
      <c r="M6" s="453">
        <f>'実績27-9'!B11</f>
        <v>0</v>
      </c>
      <c r="N6" s="454"/>
      <c r="O6" s="455"/>
      <c r="P6" s="453">
        <f>'実績27-9'!$B$12</f>
        <v>0</v>
      </c>
      <c r="Q6" s="454"/>
      <c r="R6" s="454"/>
      <c r="S6" s="454"/>
      <c r="T6" s="455"/>
      <c r="U6" s="468"/>
      <c r="V6" s="469"/>
      <c r="W6" s="469"/>
      <c r="X6" s="470"/>
      <c r="Y6" s="468"/>
      <c r="Z6" s="470"/>
      <c r="AA6" s="469"/>
      <c r="AB6" s="470"/>
    </row>
    <row r="7" spans="1:28" ht="36" customHeight="1" x14ac:dyDescent="0.15">
      <c r="A7" s="451"/>
      <c r="B7" s="456"/>
      <c r="C7" s="457"/>
      <c r="D7" s="457"/>
      <c r="E7" s="458"/>
      <c r="F7" s="464"/>
      <c r="G7" s="464"/>
      <c r="H7" s="465"/>
      <c r="I7" s="444"/>
      <c r="J7" s="445"/>
      <c r="K7" s="445"/>
      <c r="L7" s="446"/>
      <c r="M7" s="456"/>
      <c r="N7" s="474"/>
      <c r="O7" s="458"/>
      <c r="P7" s="456"/>
      <c r="Q7" s="474"/>
      <c r="R7" s="474"/>
      <c r="S7" s="474"/>
      <c r="T7" s="458"/>
      <c r="U7" s="475"/>
      <c r="V7" s="476"/>
      <c r="W7" s="476"/>
      <c r="X7" s="477"/>
      <c r="Y7" s="444"/>
      <c r="Z7" s="446"/>
      <c r="AA7" s="445"/>
      <c r="AB7" s="446"/>
    </row>
    <row r="8" spans="1:28" ht="36" customHeight="1" x14ac:dyDescent="0.15">
      <c r="A8" s="451"/>
      <c r="B8" s="456"/>
      <c r="C8" s="457"/>
      <c r="D8" s="457"/>
      <c r="E8" s="458"/>
      <c r="F8" s="464"/>
      <c r="G8" s="464"/>
      <c r="H8" s="465"/>
      <c r="I8" s="444"/>
      <c r="J8" s="445"/>
      <c r="K8" s="445"/>
      <c r="L8" s="446"/>
      <c r="M8" s="456"/>
      <c r="N8" s="474"/>
      <c r="O8" s="458"/>
      <c r="P8" s="456"/>
      <c r="Q8" s="474"/>
      <c r="R8" s="474"/>
      <c r="S8" s="474"/>
      <c r="T8" s="458"/>
      <c r="U8" s="471"/>
      <c r="V8" s="472"/>
      <c r="W8" s="472"/>
      <c r="X8" s="473"/>
      <c r="Y8" s="444"/>
      <c r="Z8" s="446"/>
      <c r="AA8" s="445"/>
      <c r="AB8" s="446"/>
    </row>
    <row r="9" spans="1:28" ht="36" customHeight="1" x14ac:dyDescent="0.15">
      <c r="A9" s="451"/>
      <c r="B9" s="456"/>
      <c r="C9" s="457"/>
      <c r="D9" s="457"/>
      <c r="E9" s="458"/>
      <c r="F9" s="464"/>
      <c r="G9" s="464"/>
      <c r="H9" s="465"/>
      <c r="I9" s="471"/>
      <c r="J9" s="472"/>
      <c r="K9" s="472"/>
      <c r="L9" s="473"/>
      <c r="M9" s="456"/>
      <c r="N9" s="474"/>
      <c r="O9" s="458"/>
      <c r="P9" s="456"/>
      <c r="Q9" s="474"/>
      <c r="R9" s="474"/>
      <c r="S9" s="474"/>
      <c r="T9" s="458"/>
      <c r="U9" s="475"/>
      <c r="V9" s="476"/>
      <c r="W9" s="476"/>
      <c r="X9" s="477"/>
      <c r="Y9" s="444"/>
      <c r="Z9" s="446"/>
      <c r="AA9" s="445"/>
      <c r="AB9" s="446"/>
    </row>
    <row r="10" spans="1:28" ht="38.25" customHeight="1" x14ac:dyDescent="0.15">
      <c r="A10" s="451"/>
      <c r="B10" s="456"/>
      <c r="C10" s="457"/>
      <c r="D10" s="457"/>
      <c r="E10" s="458"/>
      <c r="F10" s="464"/>
      <c r="G10" s="464"/>
      <c r="H10" s="465"/>
      <c r="I10" s="444"/>
      <c r="J10" s="445"/>
      <c r="K10" s="445"/>
      <c r="L10" s="446"/>
      <c r="M10" s="456"/>
      <c r="N10" s="474"/>
      <c r="O10" s="458"/>
      <c r="P10" s="456"/>
      <c r="Q10" s="474"/>
      <c r="R10" s="474"/>
      <c r="S10" s="474"/>
      <c r="T10" s="458"/>
      <c r="U10" s="444"/>
      <c r="V10" s="445"/>
      <c r="W10" s="445"/>
      <c r="X10" s="446"/>
      <c r="Y10" s="444"/>
      <c r="Z10" s="446"/>
      <c r="AA10" s="445"/>
      <c r="AB10" s="446"/>
    </row>
    <row r="11" spans="1:28" ht="40.5" customHeight="1" x14ac:dyDescent="0.15">
      <c r="A11" s="452"/>
      <c r="B11" s="459"/>
      <c r="C11" s="460"/>
      <c r="D11" s="460"/>
      <c r="E11" s="461"/>
      <c r="F11" s="466"/>
      <c r="G11" s="466"/>
      <c r="H11" s="467"/>
      <c r="I11" s="447"/>
      <c r="J11" s="448"/>
      <c r="K11" s="448"/>
      <c r="L11" s="449"/>
      <c r="M11" s="459"/>
      <c r="N11" s="460"/>
      <c r="O11" s="461"/>
      <c r="P11" s="459"/>
      <c r="Q11" s="460"/>
      <c r="R11" s="460"/>
      <c r="S11" s="460"/>
      <c r="T11" s="461"/>
      <c r="U11" s="447"/>
      <c r="V11" s="448"/>
      <c r="W11" s="448"/>
      <c r="X11" s="449"/>
      <c r="Y11" s="447"/>
      <c r="Z11" s="449"/>
      <c r="AA11" s="448"/>
      <c r="AB11" s="449"/>
    </row>
    <row r="12" spans="1:28" ht="30" customHeight="1" x14ac:dyDescent="0.15">
      <c r="A12" s="442" t="s">
        <v>200</v>
      </c>
      <c r="B12" s="442"/>
      <c r="C12" s="443" t="s">
        <v>144</v>
      </c>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row>
    <row r="13" spans="1:28" ht="30" customHeight="1" x14ac:dyDescent="0.2">
      <c r="A13" s="83"/>
      <c r="B13" s="35"/>
      <c r="C13" s="84"/>
    </row>
    <row r="14" spans="1:28" ht="30" customHeight="1" x14ac:dyDescent="0.2">
      <c r="A14" s="478" t="s">
        <v>145</v>
      </c>
      <c r="B14" s="478"/>
      <c r="C14" s="478"/>
      <c r="D14" s="478"/>
      <c r="E14" s="478"/>
      <c r="F14" s="478"/>
      <c r="G14" s="478"/>
    </row>
    <row r="15" spans="1:28" ht="27" customHeight="1" x14ac:dyDescent="0.15">
      <c r="A15" s="479" t="s">
        <v>146</v>
      </c>
      <c r="B15" s="480"/>
      <c r="C15" s="480"/>
      <c r="D15" s="480"/>
      <c r="E15" s="480"/>
      <c r="F15" s="480"/>
      <c r="G15" s="480"/>
      <c r="H15" s="480"/>
      <c r="I15" s="480"/>
      <c r="J15" s="480"/>
      <c r="K15" s="480"/>
      <c r="L15" s="480"/>
      <c r="M15" s="480"/>
      <c r="N15" s="480"/>
      <c r="O15" s="481"/>
      <c r="P15" s="482" t="s">
        <v>147</v>
      </c>
      <c r="Q15" s="482"/>
      <c r="R15" s="482"/>
      <c r="S15" s="482"/>
      <c r="T15" s="482"/>
      <c r="U15" s="482"/>
      <c r="V15" s="482"/>
      <c r="W15" s="482"/>
      <c r="X15" s="482"/>
      <c r="Y15" s="482"/>
      <c r="Z15" s="482"/>
      <c r="AA15" s="482"/>
      <c r="AB15" s="482"/>
    </row>
    <row r="16" spans="1:28" ht="27" customHeight="1" x14ac:dyDescent="0.15">
      <c r="A16" s="482" t="s">
        <v>28</v>
      </c>
      <c r="B16" s="482"/>
      <c r="C16" s="482"/>
      <c r="D16" s="479" t="s">
        <v>197</v>
      </c>
      <c r="E16" s="480"/>
      <c r="F16" s="480"/>
      <c r="G16" s="481"/>
      <c r="H16" s="488" t="s">
        <v>198</v>
      </c>
      <c r="I16" s="489"/>
      <c r="J16" s="489"/>
      <c r="K16" s="490"/>
      <c r="L16" s="479" t="s">
        <v>148</v>
      </c>
      <c r="M16" s="480"/>
      <c r="N16" s="480"/>
      <c r="O16" s="481"/>
      <c r="P16" s="438" t="s">
        <v>149</v>
      </c>
      <c r="Q16" s="438"/>
      <c r="R16" s="438"/>
      <c r="S16" s="438"/>
      <c r="T16" s="438"/>
      <c r="U16" s="438"/>
      <c r="V16" s="438"/>
      <c r="W16" s="482" t="s">
        <v>150</v>
      </c>
      <c r="X16" s="482"/>
      <c r="Y16" s="482"/>
      <c r="Z16" s="482"/>
      <c r="AA16" s="482"/>
      <c r="AB16" s="482"/>
    </row>
    <row r="17" spans="1:32" ht="30" customHeight="1" x14ac:dyDescent="0.2">
      <c r="A17" s="38"/>
      <c r="B17" s="39"/>
      <c r="C17" s="7"/>
      <c r="D17" s="37"/>
      <c r="E17" s="87"/>
      <c r="F17" s="87"/>
      <c r="G17" s="87"/>
      <c r="H17" s="8"/>
      <c r="I17" s="9"/>
      <c r="J17" s="9"/>
      <c r="K17" s="10"/>
      <c r="L17" s="38"/>
      <c r="M17" s="39"/>
      <c r="N17" s="39"/>
      <c r="O17" s="7"/>
      <c r="P17" s="483" t="s">
        <v>151</v>
      </c>
      <c r="Q17" s="484"/>
      <c r="R17" s="484"/>
      <c r="S17" s="87"/>
      <c r="T17" s="484" t="s">
        <v>152</v>
      </c>
      <c r="U17" s="484"/>
      <c r="V17" s="485"/>
      <c r="W17" s="37"/>
      <c r="X17" s="87"/>
      <c r="Y17" s="87"/>
      <c r="Z17" s="87"/>
      <c r="AA17" s="486" t="s">
        <v>199</v>
      </c>
      <c r="AB17" s="487"/>
    </row>
    <row r="18" spans="1:32" ht="35.1" customHeight="1" x14ac:dyDescent="0.15">
      <c r="A18" s="491">
        <f>SUM(E18,I18,M18)</f>
        <v>0</v>
      </c>
      <c r="B18" s="492"/>
      <c r="C18" s="11"/>
      <c r="D18" s="88"/>
      <c r="E18" s="493"/>
      <c r="F18" s="493"/>
      <c r="G18" s="89"/>
      <c r="H18" s="88"/>
      <c r="I18" s="493"/>
      <c r="J18" s="493"/>
      <c r="K18" s="11"/>
      <c r="L18" s="88"/>
      <c r="M18" s="493"/>
      <c r="N18" s="493"/>
      <c r="O18" s="11"/>
      <c r="P18" s="494"/>
      <c r="Q18" s="495"/>
      <c r="R18" s="495"/>
      <c r="S18" s="87" t="s">
        <v>46</v>
      </c>
      <c r="T18" s="495"/>
      <c r="U18" s="495"/>
      <c r="V18" s="500"/>
      <c r="W18" s="20"/>
      <c r="X18" s="501">
        <f>T18-P18</f>
        <v>0</v>
      </c>
      <c r="Y18" s="501"/>
      <c r="Z18" s="501"/>
      <c r="AA18" s="501"/>
      <c r="AB18" s="11"/>
    </row>
    <row r="19" spans="1:32" ht="24.95" customHeight="1" x14ac:dyDescent="0.2">
      <c r="A19" s="150" t="s">
        <v>196</v>
      </c>
      <c r="B19" s="151"/>
      <c r="C19" s="11"/>
      <c r="D19" s="150" t="s">
        <v>196</v>
      </c>
      <c r="E19" s="152"/>
      <c r="F19" s="126"/>
      <c r="G19" s="153"/>
      <c r="H19" s="150" t="s">
        <v>196</v>
      </c>
      <c r="I19" s="126"/>
      <c r="J19" s="126"/>
      <c r="K19" s="11"/>
      <c r="L19" s="150" t="s">
        <v>196</v>
      </c>
      <c r="M19" s="126"/>
      <c r="N19" s="91"/>
      <c r="O19" s="11"/>
      <c r="P19" s="92"/>
      <c r="Q19" s="93"/>
      <c r="R19" s="93"/>
      <c r="S19" s="87"/>
      <c r="T19" s="93"/>
      <c r="U19" s="93"/>
      <c r="V19" s="94"/>
      <c r="W19" s="20"/>
      <c r="X19" s="95"/>
      <c r="Y19" s="95"/>
      <c r="Z19" s="95"/>
      <c r="AA19" s="95"/>
      <c r="AB19" s="11"/>
    </row>
    <row r="20" spans="1:32" ht="35.1" customHeight="1" x14ac:dyDescent="0.15">
      <c r="A20" s="36" t="s">
        <v>34</v>
      </c>
      <c r="B20" s="90">
        <f>SUM(E20,I20,M20)</f>
        <v>0</v>
      </c>
      <c r="C20" s="11" t="s">
        <v>35</v>
      </c>
      <c r="D20" s="17" t="s">
        <v>34</v>
      </c>
      <c r="E20" s="493"/>
      <c r="F20" s="493"/>
      <c r="G20" s="89"/>
      <c r="H20" s="17" t="s">
        <v>34</v>
      </c>
      <c r="I20" s="493"/>
      <c r="J20" s="493"/>
      <c r="K20" s="11" t="s">
        <v>35</v>
      </c>
      <c r="L20" s="17" t="s">
        <v>34</v>
      </c>
      <c r="M20" s="493"/>
      <c r="N20" s="493"/>
      <c r="O20" s="11" t="s">
        <v>35</v>
      </c>
      <c r="P20" s="17"/>
      <c r="Q20" s="87"/>
      <c r="R20" s="89"/>
      <c r="S20" s="87"/>
      <c r="T20" s="89"/>
      <c r="U20" s="87"/>
      <c r="V20" s="11"/>
      <c r="W20" s="502"/>
      <c r="X20" s="503"/>
      <c r="Y20" s="89"/>
      <c r="Z20" s="503"/>
      <c r="AA20" s="503"/>
      <c r="AB20" s="11"/>
    </row>
    <row r="21" spans="1:32" s="4" customFormat="1" ht="15" customHeight="1" x14ac:dyDescent="0.15">
      <c r="A21" s="13"/>
      <c r="B21" s="14"/>
      <c r="C21" s="12"/>
      <c r="D21" s="18"/>
      <c r="E21" s="15"/>
      <c r="F21" s="15"/>
      <c r="G21" s="15"/>
      <c r="H21" s="18"/>
      <c r="I21" s="15"/>
      <c r="J21" s="15"/>
      <c r="K21" s="16"/>
      <c r="L21" s="18"/>
      <c r="M21" s="15"/>
      <c r="N21" s="15"/>
      <c r="O21" s="16"/>
      <c r="P21" s="496"/>
      <c r="Q21" s="497"/>
      <c r="R21" s="497"/>
      <c r="S21" s="497"/>
      <c r="T21" s="497"/>
      <c r="U21" s="497"/>
      <c r="V21" s="498"/>
      <c r="W21" s="18"/>
      <c r="X21" s="15"/>
      <c r="Y21" s="15"/>
      <c r="Z21" s="15"/>
      <c r="AA21" s="15"/>
      <c r="AB21" s="16"/>
      <c r="AD21"/>
      <c r="AF21" s="96"/>
    </row>
    <row r="22" spans="1:32" s="4" customFormat="1" ht="24.95" customHeight="1" x14ac:dyDescent="0.15">
      <c r="A22" s="442" t="s">
        <v>200</v>
      </c>
      <c r="B22" s="442"/>
      <c r="C22" s="443" t="s">
        <v>202</v>
      </c>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34"/>
      <c r="AD22"/>
    </row>
    <row r="23" spans="1:32" s="4" customFormat="1" ht="24.95" customHeight="1" x14ac:dyDescent="0.15">
      <c r="A23" s="154"/>
      <c r="B23" s="154"/>
      <c r="C23" s="499" t="s">
        <v>201</v>
      </c>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34"/>
      <c r="AD23"/>
    </row>
    <row r="24" spans="1:32" s="4" customFormat="1" ht="24.95" customHeight="1" x14ac:dyDescent="0.15">
      <c r="A24" s="154"/>
      <c r="B24" s="154"/>
      <c r="C24" s="499" t="s">
        <v>203</v>
      </c>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34"/>
      <c r="AD24"/>
    </row>
    <row r="25" spans="1:32" s="4" customFormat="1" ht="24.95" customHeight="1" x14ac:dyDescent="0.15">
      <c r="A25" s="97"/>
      <c r="B25" s="97"/>
      <c r="C25" s="504" t="s">
        <v>284</v>
      </c>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34"/>
      <c r="AD25"/>
    </row>
    <row r="26" spans="1:32" s="4" customFormat="1" ht="24.95" customHeight="1" x14ac:dyDescent="0.15">
      <c r="B26" s="33"/>
      <c r="C26" s="505" t="s">
        <v>204</v>
      </c>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33"/>
      <c r="AD26"/>
    </row>
    <row r="27" spans="1:32" s="4" customFormat="1" ht="24.95" customHeight="1" x14ac:dyDescent="0.15">
      <c r="A27" s="34"/>
      <c r="B27" s="34"/>
      <c r="C27" s="505" t="s">
        <v>205</v>
      </c>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34"/>
      <c r="AD27"/>
    </row>
    <row r="28" spans="1:32" ht="30" customHeight="1" x14ac:dyDescent="0.15">
      <c r="AD28" s="79"/>
    </row>
    <row r="29" spans="1:32" ht="30" customHeight="1" x14ac:dyDescent="0.15">
      <c r="A29" s="515" t="s">
        <v>153</v>
      </c>
      <c r="B29" s="515"/>
      <c r="C29" s="515"/>
      <c r="D29" s="515"/>
      <c r="E29" s="515"/>
      <c r="F29" s="515"/>
      <c r="G29" s="515"/>
      <c r="H29" s="515"/>
      <c r="AD29" s="79"/>
    </row>
    <row r="30" spans="1:32" ht="27" customHeight="1" x14ac:dyDescent="0.15">
      <c r="A30" s="482" t="s">
        <v>154</v>
      </c>
      <c r="B30" s="482"/>
      <c r="C30" s="482"/>
      <c r="D30" s="482"/>
      <c r="E30" s="482"/>
      <c r="F30" s="482"/>
      <c r="G30" s="482" t="s">
        <v>232</v>
      </c>
      <c r="H30" s="482"/>
      <c r="I30" s="482"/>
      <c r="J30" s="482"/>
      <c r="K30" s="482"/>
      <c r="L30" s="482"/>
      <c r="M30" s="479" t="s">
        <v>155</v>
      </c>
      <c r="N30" s="480"/>
      <c r="O30" s="480"/>
      <c r="P30" s="480"/>
      <c r="Q30" s="480"/>
      <c r="R30" s="480"/>
      <c r="S30" s="480"/>
      <c r="T30" s="480"/>
      <c r="U30" s="480"/>
      <c r="V30" s="480"/>
      <c r="W30" s="506" t="s">
        <v>156</v>
      </c>
      <c r="X30" s="507"/>
      <c r="Y30" s="508"/>
      <c r="Z30" s="506" t="s">
        <v>157</v>
      </c>
      <c r="AA30" s="507"/>
      <c r="AB30" s="508"/>
      <c r="AD30" s="79"/>
    </row>
    <row r="31" spans="1:32" ht="60" customHeight="1" x14ac:dyDescent="0.15">
      <c r="A31" s="482" t="s">
        <v>158</v>
      </c>
      <c r="B31" s="482"/>
      <c r="C31" s="482"/>
      <c r="D31" s="482" t="s">
        <v>159</v>
      </c>
      <c r="E31" s="482"/>
      <c r="F31" s="482"/>
      <c r="G31" s="482" t="s">
        <v>158</v>
      </c>
      <c r="H31" s="482"/>
      <c r="I31" s="482"/>
      <c r="J31" s="482" t="s">
        <v>159</v>
      </c>
      <c r="K31" s="482"/>
      <c r="L31" s="482"/>
      <c r="M31" s="479" t="s">
        <v>158</v>
      </c>
      <c r="N31" s="480"/>
      <c r="O31" s="481"/>
      <c r="P31" s="482" t="s">
        <v>159</v>
      </c>
      <c r="Q31" s="482"/>
      <c r="R31" s="482"/>
      <c r="S31" s="479" t="s">
        <v>28</v>
      </c>
      <c r="T31" s="480"/>
      <c r="U31" s="480"/>
      <c r="V31" s="480"/>
      <c r="W31" s="509"/>
      <c r="X31" s="510"/>
      <c r="Y31" s="511"/>
      <c r="Z31" s="509"/>
      <c r="AA31" s="510"/>
      <c r="AB31" s="511"/>
      <c r="AD31" s="79"/>
    </row>
    <row r="32" spans="1:32" s="4" customFormat="1" ht="65.099999999999994" customHeight="1" x14ac:dyDescent="0.15">
      <c r="A32" s="523"/>
      <c r="B32" s="524"/>
      <c r="C32" s="525"/>
      <c r="D32" s="523"/>
      <c r="E32" s="524"/>
      <c r="F32" s="525"/>
      <c r="G32" s="523"/>
      <c r="H32" s="524"/>
      <c r="I32" s="525"/>
      <c r="J32" s="524"/>
      <c r="K32" s="524"/>
      <c r="L32" s="525"/>
      <c r="M32" s="512">
        <f>SUM(A32,G32)</f>
        <v>0</v>
      </c>
      <c r="N32" s="513"/>
      <c r="O32" s="514"/>
      <c r="P32" s="512">
        <f>+D32+J32</f>
        <v>0</v>
      </c>
      <c r="Q32" s="513"/>
      <c r="R32" s="514"/>
      <c r="S32" s="479">
        <f>SUM(M32,P32)</f>
        <v>0</v>
      </c>
      <c r="T32" s="480"/>
      <c r="U32" s="480"/>
      <c r="V32" s="481"/>
      <c r="W32" s="519"/>
      <c r="X32" s="520"/>
      <c r="Y32" s="521"/>
      <c r="Z32" s="519"/>
      <c r="AA32" s="520"/>
      <c r="AB32" s="521"/>
      <c r="AD32" s="79"/>
    </row>
    <row r="33" spans="1:30" s="4" customFormat="1" ht="24.95" customHeight="1" x14ac:dyDescent="0.15">
      <c r="A33" s="522" t="s">
        <v>200</v>
      </c>
      <c r="B33" s="522"/>
      <c r="C33" s="443" t="s">
        <v>202</v>
      </c>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34"/>
      <c r="AD33"/>
    </row>
    <row r="34" spans="1:30" s="4" customFormat="1" ht="42" customHeight="1" x14ac:dyDescent="0.15">
      <c r="A34" s="435"/>
      <c r="B34" s="435"/>
      <c r="C34" s="499" t="s">
        <v>233</v>
      </c>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206"/>
      <c r="AD34"/>
    </row>
    <row r="35" spans="1:30" s="4" customFormat="1" ht="42" customHeight="1" x14ac:dyDescent="0.15">
      <c r="A35" s="435"/>
      <c r="B35" s="435"/>
      <c r="C35" s="516" t="s">
        <v>206</v>
      </c>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206"/>
      <c r="AD35"/>
    </row>
    <row r="36" spans="1:30" ht="39.950000000000003" customHeight="1" x14ac:dyDescent="0.15">
      <c r="B36" s="97"/>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row>
    <row r="38" spans="1:30" x14ac:dyDescent="0.15">
      <c r="A38"/>
    </row>
    <row r="39" spans="1:30" x14ac:dyDescent="0.15">
      <c r="A39"/>
    </row>
    <row r="40" spans="1:30" x14ac:dyDescent="0.15">
      <c r="A40"/>
    </row>
    <row r="41" spans="1:30" x14ac:dyDescent="0.15">
      <c r="A41"/>
    </row>
    <row r="42" spans="1:30" x14ac:dyDescent="0.15">
      <c r="A42"/>
    </row>
    <row r="43" spans="1:30" x14ac:dyDescent="0.15">
      <c r="A43"/>
    </row>
    <row r="44" spans="1:30" x14ac:dyDescent="0.15">
      <c r="A44"/>
    </row>
  </sheetData>
  <sheetProtection selectLockedCells="1"/>
  <mergeCells count="90">
    <mergeCell ref="C35:AA35"/>
    <mergeCell ref="C36:AA36"/>
    <mergeCell ref="A1:H1"/>
    <mergeCell ref="W32:Y32"/>
    <mergeCell ref="Z32:AB32"/>
    <mergeCell ref="A33:B33"/>
    <mergeCell ref="C33:AA33"/>
    <mergeCell ref="A34:B34"/>
    <mergeCell ref="C34:AA34"/>
    <mergeCell ref="M31:O31"/>
    <mergeCell ref="P31:R31"/>
    <mergeCell ref="S31:V31"/>
    <mergeCell ref="A32:C32"/>
    <mergeCell ref="D32:F32"/>
    <mergeCell ref="G32:I32"/>
    <mergeCell ref="J32:L32"/>
    <mergeCell ref="M32:O32"/>
    <mergeCell ref="P32:R32"/>
    <mergeCell ref="S32:V32"/>
    <mergeCell ref="A29:H29"/>
    <mergeCell ref="A30:F30"/>
    <mergeCell ref="G30:L30"/>
    <mergeCell ref="M30:V30"/>
    <mergeCell ref="A22:B22"/>
    <mergeCell ref="C22:AA22"/>
    <mergeCell ref="C25:AA25"/>
    <mergeCell ref="C26:AA26"/>
    <mergeCell ref="W30:Y31"/>
    <mergeCell ref="Z30:AB31"/>
    <mergeCell ref="A31:C31"/>
    <mergeCell ref="D31:F31"/>
    <mergeCell ref="G31:I31"/>
    <mergeCell ref="J31:L31"/>
    <mergeCell ref="C27:AA27"/>
    <mergeCell ref="P21:V21"/>
    <mergeCell ref="C23:AA23"/>
    <mergeCell ref="C24:AA24"/>
    <mergeCell ref="T18:V18"/>
    <mergeCell ref="X18:AA18"/>
    <mergeCell ref="E20:F20"/>
    <mergeCell ref="I20:J20"/>
    <mergeCell ref="M20:N20"/>
    <mergeCell ref="W20:X20"/>
    <mergeCell ref="Z20:AA20"/>
    <mergeCell ref="A18:B18"/>
    <mergeCell ref="E18:F18"/>
    <mergeCell ref="I18:J18"/>
    <mergeCell ref="M18:N18"/>
    <mergeCell ref="P18:R18"/>
    <mergeCell ref="A14:G14"/>
    <mergeCell ref="A15:O15"/>
    <mergeCell ref="P15:AB15"/>
    <mergeCell ref="W16:AB16"/>
    <mergeCell ref="P17:R17"/>
    <mergeCell ref="T17:V17"/>
    <mergeCell ref="AA17:AB17"/>
    <mergeCell ref="A16:C16"/>
    <mergeCell ref="D16:G16"/>
    <mergeCell ref="H16:K16"/>
    <mergeCell ref="L16:O16"/>
    <mergeCell ref="P16:V16"/>
    <mergeCell ref="C12:AA12"/>
    <mergeCell ref="U10:X11"/>
    <mergeCell ref="A6:A11"/>
    <mergeCell ref="B6:E11"/>
    <mergeCell ref="F6:H11"/>
    <mergeCell ref="I6:L8"/>
    <mergeCell ref="I9:L11"/>
    <mergeCell ref="P6:T11"/>
    <mergeCell ref="U6:X7"/>
    <mergeCell ref="M6:O11"/>
    <mergeCell ref="Y6:Z11"/>
    <mergeCell ref="AA6:AB11"/>
    <mergeCell ref="U8:X9"/>
    <mergeCell ref="A35:B35"/>
    <mergeCell ref="A2:AB2"/>
    <mergeCell ref="A3:I3"/>
    <mergeCell ref="A4:A5"/>
    <mergeCell ref="B4:L4"/>
    <mergeCell ref="M4:X4"/>
    <mergeCell ref="Y4:AB4"/>
    <mergeCell ref="B5:E5"/>
    <mergeCell ref="F5:H5"/>
    <mergeCell ref="I5:L5"/>
    <mergeCell ref="Y5:Z5"/>
    <mergeCell ref="AA5:AB5"/>
    <mergeCell ref="M5:O5"/>
    <mergeCell ref="P5:T5"/>
    <mergeCell ref="U5:X5"/>
    <mergeCell ref="A12:B12"/>
  </mergeCells>
  <phoneticPr fontId="3"/>
  <printOptions horizontalCentered="1"/>
  <pageMargins left="0.59055118110236227" right="0.59055118110236227" top="0.78740157480314965" bottom="0.59055118110236227" header="0.19685039370078741" footer="0.19685039370078741"/>
  <pageSetup paperSize="9" scale="56"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8"/>
  <sheetViews>
    <sheetView zoomScale="85" zoomScaleNormal="85" workbookViewId="0">
      <selection activeCell="U1" sqref="U1:U1048576"/>
    </sheetView>
  </sheetViews>
  <sheetFormatPr defaultRowHeight="13.5" x14ac:dyDescent="0.15"/>
  <cols>
    <col min="1" max="1" width="4.625" style="40" customWidth="1"/>
    <col min="2" max="2" width="15.625" style="40" customWidth="1"/>
    <col min="3" max="3" width="15.625" style="41" customWidth="1"/>
    <col min="4" max="7" width="15.625" style="40" customWidth="1"/>
    <col min="8" max="8" width="18.625" style="40" customWidth="1"/>
    <col min="9" max="9" width="2" style="40" customWidth="1"/>
    <col min="10" max="10" width="3.75" style="40" customWidth="1"/>
    <col min="11" max="11" width="1.5" style="40" customWidth="1"/>
    <col min="12" max="12" width="4.125" style="40" customWidth="1"/>
    <col min="13" max="13" width="1.375" style="40" customWidth="1"/>
    <col min="14" max="14" width="4.125" style="40" customWidth="1"/>
    <col min="15" max="15" width="2.625" style="40" customWidth="1"/>
    <col min="16" max="16" width="2.75" style="40" customWidth="1"/>
    <col min="17" max="17" width="3.25" style="40" customWidth="1"/>
    <col min="18" max="18" width="1.25" style="40" customWidth="1"/>
    <col min="19" max="19" width="4.125" style="40" customWidth="1"/>
    <col min="20" max="20" width="1.25" style="40" customWidth="1"/>
    <col min="21" max="21" width="4.125" style="40" customWidth="1"/>
    <col min="22" max="22" width="11.5" style="40" customWidth="1"/>
    <col min="23" max="16384" width="9" style="40"/>
  </cols>
  <sheetData>
    <row r="1" spans="1:22" ht="20.100000000000001" customHeight="1" x14ac:dyDescent="0.15">
      <c r="A1" s="98" t="s">
        <v>68</v>
      </c>
      <c r="V1" s="42"/>
    </row>
    <row r="2" spans="1:22" ht="30" customHeight="1" x14ac:dyDescent="0.15">
      <c r="C2" s="43"/>
      <c r="F2" s="115"/>
      <c r="G2" s="115"/>
      <c r="H2" s="116" t="s">
        <v>51</v>
      </c>
      <c r="I2" s="528">
        <f>'実績27-9'!$B$12</f>
        <v>0</v>
      </c>
      <c r="J2" s="529"/>
      <c r="K2" s="529"/>
      <c r="L2" s="529"/>
      <c r="M2" s="529"/>
      <c r="N2" s="529"/>
      <c r="O2" s="529"/>
      <c r="P2" s="529"/>
      <c r="Q2" s="529"/>
      <c r="R2" s="529"/>
      <c r="S2" s="529"/>
      <c r="T2" s="529"/>
      <c r="U2" s="529"/>
      <c r="V2" s="530"/>
    </row>
    <row r="3" spans="1:22" ht="15" customHeight="1" x14ac:dyDescent="0.15">
      <c r="C3" s="43"/>
      <c r="F3" s="117"/>
      <c r="G3" s="117"/>
      <c r="H3" s="118"/>
      <c r="I3" s="119"/>
      <c r="J3" s="119"/>
      <c r="K3" s="119"/>
      <c r="L3" s="119"/>
      <c r="M3" s="119"/>
      <c r="N3" s="119"/>
      <c r="O3" s="119"/>
      <c r="P3" s="119"/>
      <c r="Q3" s="119"/>
      <c r="R3" s="119"/>
      <c r="S3" s="119"/>
      <c r="T3" s="119"/>
      <c r="U3" s="119"/>
      <c r="V3" s="119"/>
    </row>
    <row r="4" spans="1:22" s="44" customFormat="1" ht="30" customHeight="1" x14ac:dyDescent="0.15">
      <c r="B4" s="531" t="s">
        <v>287</v>
      </c>
      <c r="C4" s="531"/>
      <c r="D4" s="531"/>
      <c r="E4" s="531"/>
      <c r="F4" s="531"/>
      <c r="G4" s="531"/>
      <c r="H4" s="531"/>
      <c r="I4" s="531"/>
      <c r="J4" s="531"/>
      <c r="K4" s="531"/>
      <c r="L4" s="531"/>
      <c r="M4" s="531"/>
      <c r="N4" s="531"/>
      <c r="O4" s="531"/>
      <c r="P4" s="531"/>
      <c r="Q4" s="531"/>
      <c r="R4" s="117"/>
      <c r="S4" s="117"/>
      <c r="T4" s="117"/>
      <c r="V4" s="532" t="s">
        <v>160</v>
      </c>
    </row>
    <row r="5" spans="1:22" s="44" customFormat="1" ht="20.100000000000001" customHeight="1" x14ac:dyDescent="0.15">
      <c r="B5" s="120"/>
      <c r="C5" s="121"/>
      <c r="D5" s="120"/>
      <c r="E5" s="120"/>
      <c r="F5" s="120"/>
      <c r="G5" s="120"/>
      <c r="H5" s="122"/>
      <c r="I5" s="122"/>
      <c r="J5" s="122"/>
      <c r="K5" s="122"/>
      <c r="M5" s="184"/>
      <c r="N5" s="184"/>
      <c r="O5" s="184"/>
      <c r="P5" s="184"/>
      <c r="Q5" s="184"/>
      <c r="R5" s="184"/>
      <c r="S5" s="184"/>
      <c r="T5" s="184"/>
      <c r="U5" s="184"/>
      <c r="V5" s="533"/>
    </row>
    <row r="6" spans="1:22" s="45" customFormat="1" ht="20.100000000000001" customHeight="1" x14ac:dyDescent="0.15">
      <c r="A6" s="534" t="s">
        <v>44</v>
      </c>
      <c r="B6" s="535" t="s">
        <v>214</v>
      </c>
      <c r="C6" s="545" t="s">
        <v>207</v>
      </c>
      <c r="D6" s="546"/>
      <c r="E6" s="546"/>
      <c r="F6" s="546"/>
      <c r="G6" s="546"/>
      <c r="H6" s="547"/>
      <c r="I6" s="537" t="s">
        <v>47</v>
      </c>
      <c r="J6" s="538"/>
      <c r="K6" s="538"/>
      <c r="L6" s="538"/>
      <c r="M6" s="538"/>
      <c r="N6" s="538"/>
      <c r="O6" s="538"/>
      <c r="P6" s="538"/>
      <c r="Q6" s="538"/>
      <c r="R6" s="538"/>
      <c r="S6" s="538"/>
      <c r="T6" s="538"/>
      <c r="U6" s="539"/>
      <c r="V6" s="543" t="s">
        <v>161</v>
      </c>
    </row>
    <row r="7" spans="1:22" s="45" customFormat="1" ht="25.5" x14ac:dyDescent="0.15">
      <c r="A7" s="534"/>
      <c r="B7" s="536"/>
      <c r="C7" s="155" t="s">
        <v>208</v>
      </c>
      <c r="D7" s="156" t="s">
        <v>209</v>
      </c>
      <c r="E7" s="157" t="s">
        <v>210</v>
      </c>
      <c r="F7" s="158" t="s">
        <v>211</v>
      </c>
      <c r="G7" s="158" t="s">
        <v>212</v>
      </c>
      <c r="H7" s="156" t="s">
        <v>213</v>
      </c>
      <c r="I7" s="540"/>
      <c r="J7" s="541"/>
      <c r="K7" s="541"/>
      <c r="L7" s="541"/>
      <c r="M7" s="541"/>
      <c r="N7" s="541"/>
      <c r="O7" s="541"/>
      <c r="P7" s="541"/>
      <c r="Q7" s="541"/>
      <c r="R7" s="541"/>
      <c r="S7" s="541"/>
      <c r="T7" s="541"/>
      <c r="U7" s="542"/>
      <c r="V7" s="544"/>
    </row>
    <row r="8" spans="1:22" ht="20.100000000000001" customHeight="1" x14ac:dyDescent="0.15">
      <c r="A8" s="548" t="s">
        <v>215</v>
      </c>
      <c r="B8" s="549"/>
      <c r="C8" s="551"/>
      <c r="D8" s="553"/>
      <c r="E8" s="553"/>
      <c r="F8" s="553"/>
      <c r="G8" s="553"/>
      <c r="H8" s="555">
        <f>SUM(C8:G9)</f>
        <v>0</v>
      </c>
      <c r="I8" s="185" t="s">
        <v>162</v>
      </c>
      <c r="J8" s="186" t="s">
        <v>50</v>
      </c>
      <c r="K8" s="187" t="s">
        <v>45</v>
      </c>
      <c r="L8" s="186" t="s">
        <v>50</v>
      </c>
      <c r="M8" s="187" t="s">
        <v>45</v>
      </c>
      <c r="N8" s="186" t="s">
        <v>50</v>
      </c>
      <c r="O8" s="188" t="s">
        <v>46</v>
      </c>
      <c r="P8" s="188" t="s">
        <v>162</v>
      </c>
      <c r="Q8" s="186" t="s">
        <v>50</v>
      </c>
      <c r="R8" s="187" t="s">
        <v>45</v>
      </c>
      <c r="S8" s="186" t="s">
        <v>50</v>
      </c>
      <c r="T8" s="187" t="s">
        <v>45</v>
      </c>
      <c r="U8" s="189" t="s">
        <v>50</v>
      </c>
      <c r="V8" s="549"/>
    </row>
    <row r="9" spans="1:22" ht="20.100000000000001" customHeight="1" x14ac:dyDescent="0.15">
      <c r="A9" s="548"/>
      <c r="B9" s="550"/>
      <c r="C9" s="552"/>
      <c r="D9" s="554"/>
      <c r="E9" s="554"/>
      <c r="F9" s="554"/>
      <c r="G9" s="554"/>
      <c r="H9" s="556"/>
      <c r="I9" s="190" t="s">
        <v>49</v>
      </c>
      <c r="J9" s="191"/>
      <c r="K9" s="192" t="s">
        <v>48</v>
      </c>
      <c r="L9" s="558" t="s">
        <v>50</v>
      </c>
      <c r="M9" s="558"/>
      <c r="N9" s="558"/>
      <c r="O9" s="558"/>
      <c r="P9" s="558"/>
      <c r="Q9" s="558"/>
      <c r="R9" s="558"/>
      <c r="S9" s="558"/>
      <c r="T9" s="192" t="s">
        <v>40</v>
      </c>
      <c r="U9" s="193"/>
      <c r="V9" s="557"/>
    </row>
    <row r="10" spans="1:22" ht="20.100000000000001" customHeight="1" x14ac:dyDescent="0.15">
      <c r="A10" s="548" t="s">
        <v>183</v>
      </c>
      <c r="B10" s="549"/>
      <c r="C10" s="551"/>
      <c r="D10" s="553"/>
      <c r="E10" s="553"/>
      <c r="F10" s="553"/>
      <c r="G10" s="553"/>
      <c r="H10" s="555">
        <f>SUM(C10:G11)</f>
        <v>0</v>
      </c>
      <c r="I10" s="185" t="s">
        <v>162</v>
      </c>
      <c r="J10" s="186" t="s">
        <v>50</v>
      </c>
      <c r="K10" s="187" t="s">
        <v>45</v>
      </c>
      <c r="L10" s="186" t="s">
        <v>50</v>
      </c>
      <c r="M10" s="187" t="s">
        <v>45</v>
      </c>
      <c r="N10" s="186" t="s">
        <v>50</v>
      </c>
      <c r="O10" s="188" t="s">
        <v>46</v>
      </c>
      <c r="P10" s="188" t="s">
        <v>162</v>
      </c>
      <c r="Q10" s="186" t="s">
        <v>50</v>
      </c>
      <c r="R10" s="187" t="s">
        <v>45</v>
      </c>
      <c r="S10" s="186" t="s">
        <v>50</v>
      </c>
      <c r="T10" s="187" t="s">
        <v>45</v>
      </c>
      <c r="U10" s="189" t="s">
        <v>50</v>
      </c>
      <c r="V10" s="549"/>
    </row>
    <row r="11" spans="1:22" ht="20.100000000000001" customHeight="1" x14ac:dyDescent="0.15">
      <c r="A11" s="548"/>
      <c r="B11" s="550"/>
      <c r="C11" s="552"/>
      <c r="D11" s="554"/>
      <c r="E11" s="554"/>
      <c r="F11" s="554"/>
      <c r="G11" s="554"/>
      <c r="H11" s="556"/>
      <c r="I11" s="190" t="s">
        <v>49</v>
      </c>
      <c r="J11" s="191"/>
      <c r="K11" s="192" t="s">
        <v>48</v>
      </c>
      <c r="L11" s="558" t="s">
        <v>50</v>
      </c>
      <c r="M11" s="558"/>
      <c r="N11" s="558"/>
      <c r="O11" s="558"/>
      <c r="P11" s="558"/>
      <c r="Q11" s="558"/>
      <c r="R11" s="558"/>
      <c r="S11" s="558"/>
      <c r="T11" s="192" t="s">
        <v>40</v>
      </c>
      <c r="U11" s="193"/>
      <c r="V11" s="557"/>
    </row>
    <row r="12" spans="1:22" ht="20.100000000000001" customHeight="1" x14ac:dyDescent="0.15">
      <c r="A12" s="548" t="s">
        <v>184</v>
      </c>
      <c r="B12" s="549"/>
      <c r="C12" s="551"/>
      <c r="D12" s="553"/>
      <c r="E12" s="553"/>
      <c r="F12" s="553"/>
      <c r="G12" s="553"/>
      <c r="H12" s="555">
        <f>SUM(C12:G13)</f>
        <v>0</v>
      </c>
      <c r="I12" s="185" t="s">
        <v>162</v>
      </c>
      <c r="J12" s="186" t="s">
        <v>50</v>
      </c>
      <c r="K12" s="187" t="s">
        <v>45</v>
      </c>
      <c r="L12" s="186" t="s">
        <v>50</v>
      </c>
      <c r="M12" s="187" t="s">
        <v>45</v>
      </c>
      <c r="N12" s="186" t="s">
        <v>50</v>
      </c>
      <c r="O12" s="188" t="s">
        <v>46</v>
      </c>
      <c r="P12" s="188" t="s">
        <v>162</v>
      </c>
      <c r="Q12" s="186" t="s">
        <v>50</v>
      </c>
      <c r="R12" s="187" t="s">
        <v>45</v>
      </c>
      <c r="S12" s="186" t="s">
        <v>50</v>
      </c>
      <c r="T12" s="187" t="s">
        <v>45</v>
      </c>
      <c r="U12" s="189" t="s">
        <v>50</v>
      </c>
      <c r="V12" s="549"/>
    </row>
    <row r="13" spans="1:22" ht="20.100000000000001" customHeight="1" x14ac:dyDescent="0.15">
      <c r="A13" s="548"/>
      <c r="B13" s="550"/>
      <c r="C13" s="552"/>
      <c r="D13" s="554"/>
      <c r="E13" s="554"/>
      <c r="F13" s="554"/>
      <c r="G13" s="554"/>
      <c r="H13" s="556"/>
      <c r="I13" s="190" t="s">
        <v>49</v>
      </c>
      <c r="J13" s="191"/>
      <c r="K13" s="192" t="s">
        <v>48</v>
      </c>
      <c r="L13" s="558" t="s">
        <v>50</v>
      </c>
      <c r="M13" s="558"/>
      <c r="N13" s="558"/>
      <c r="O13" s="558"/>
      <c r="P13" s="558"/>
      <c r="Q13" s="558"/>
      <c r="R13" s="558"/>
      <c r="S13" s="558"/>
      <c r="T13" s="192" t="s">
        <v>40</v>
      </c>
      <c r="U13" s="193"/>
      <c r="V13" s="557"/>
    </row>
    <row r="14" spans="1:22" ht="20.100000000000001" customHeight="1" x14ac:dyDescent="0.15">
      <c r="A14" s="548" t="s">
        <v>185</v>
      </c>
      <c r="B14" s="549"/>
      <c r="C14" s="551"/>
      <c r="D14" s="553"/>
      <c r="E14" s="553"/>
      <c r="F14" s="553"/>
      <c r="G14" s="553"/>
      <c r="H14" s="555">
        <f>SUM(C14:G15)</f>
        <v>0</v>
      </c>
      <c r="I14" s="185" t="s">
        <v>162</v>
      </c>
      <c r="J14" s="186" t="s">
        <v>50</v>
      </c>
      <c r="K14" s="187" t="s">
        <v>45</v>
      </c>
      <c r="L14" s="186" t="s">
        <v>50</v>
      </c>
      <c r="M14" s="187" t="s">
        <v>45</v>
      </c>
      <c r="N14" s="186" t="s">
        <v>50</v>
      </c>
      <c r="O14" s="188" t="s">
        <v>46</v>
      </c>
      <c r="P14" s="188" t="s">
        <v>162</v>
      </c>
      <c r="Q14" s="186" t="s">
        <v>50</v>
      </c>
      <c r="R14" s="187" t="s">
        <v>45</v>
      </c>
      <c r="S14" s="186" t="s">
        <v>50</v>
      </c>
      <c r="T14" s="187" t="s">
        <v>45</v>
      </c>
      <c r="U14" s="189" t="s">
        <v>50</v>
      </c>
      <c r="V14" s="549"/>
    </row>
    <row r="15" spans="1:22" ht="20.100000000000001" customHeight="1" x14ac:dyDescent="0.15">
      <c r="A15" s="548"/>
      <c r="B15" s="550"/>
      <c r="C15" s="552"/>
      <c r="D15" s="554"/>
      <c r="E15" s="554"/>
      <c r="F15" s="554"/>
      <c r="G15" s="554"/>
      <c r="H15" s="556"/>
      <c r="I15" s="190" t="s">
        <v>49</v>
      </c>
      <c r="J15" s="191"/>
      <c r="K15" s="192" t="s">
        <v>48</v>
      </c>
      <c r="L15" s="558" t="s">
        <v>50</v>
      </c>
      <c r="M15" s="558"/>
      <c r="N15" s="558"/>
      <c r="O15" s="558"/>
      <c r="P15" s="558"/>
      <c r="Q15" s="558"/>
      <c r="R15" s="558"/>
      <c r="S15" s="558"/>
      <c r="T15" s="192" t="s">
        <v>40</v>
      </c>
      <c r="U15" s="193"/>
      <c r="V15" s="557"/>
    </row>
    <row r="16" spans="1:22" ht="20.100000000000001" customHeight="1" x14ac:dyDescent="0.15">
      <c r="A16" s="548" t="s">
        <v>186</v>
      </c>
      <c r="B16" s="549"/>
      <c r="C16" s="551"/>
      <c r="D16" s="553"/>
      <c r="E16" s="553"/>
      <c r="F16" s="553"/>
      <c r="G16" s="553"/>
      <c r="H16" s="555">
        <f>SUM(C16:G17)</f>
        <v>0</v>
      </c>
      <c r="I16" s="185" t="s">
        <v>162</v>
      </c>
      <c r="J16" s="186" t="s">
        <v>50</v>
      </c>
      <c r="K16" s="187" t="s">
        <v>45</v>
      </c>
      <c r="L16" s="186" t="s">
        <v>50</v>
      </c>
      <c r="M16" s="187" t="s">
        <v>45</v>
      </c>
      <c r="N16" s="186" t="s">
        <v>50</v>
      </c>
      <c r="O16" s="188" t="s">
        <v>46</v>
      </c>
      <c r="P16" s="188" t="s">
        <v>162</v>
      </c>
      <c r="Q16" s="186" t="s">
        <v>50</v>
      </c>
      <c r="R16" s="187" t="s">
        <v>45</v>
      </c>
      <c r="S16" s="186" t="s">
        <v>50</v>
      </c>
      <c r="T16" s="187" t="s">
        <v>45</v>
      </c>
      <c r="U16" s="189" t="s">
        <v>50</v>
      </c>
      <c r="V16" s="549"/>
    </row>
    <row r="17" spans="1:71" ht="20.100000000000001" customHeight="1" x14ac:dyDescent="0.15">
      <c r="A17" s="548"/>
      <c r="B17" s="550"/>
      <c r="C17" s="552"/>
      <c r="D17" s="554"/>
      <c r="E17" s="554"/>
      <c r="F17" s="554"/>
      <c r="G17" s="554"/>
      <c r="H17" s="556"/>
      <c r="I17" s="190" t="s">
        <v>49</v>
      </c>
      <c r="J17" s="191"/>
      <c r="K17" s="192" t="s">
        <v>48</v>
      </c>
      <c r="L17" s="558" t="s">
        <v>50</v>
      </c>
      <c r="M17" s="558"/>
      <c r="N17" s="558"/>
      <c r="O17" s="558"/>
      <c r="P17" s="558"/>
      <c r="Q17" s="558"/>
      <c r="R17" s="558"/>
      <c r="S17" s="558"/>
      <c r="T17" s="192" t="s">
        <v>40</v>
      </c>
      <c r="U17" s="193"/>
      <c r="V17" s="557"/>
    </row>
    <row r="18" spans="1:71" ht="20.100000000000001" customHeight="1" x14ac:dyDescent="0.15">
      <c r="A18" s="548" t="s">
        <v>187</v>
      </c>
      <c r="B18" s="549"/>
      <c r="C18" s="551"/>
      <c r="D18" s="553"/>
      <c r="E18" s="553"/>
      <c r="F18" s="553"/>
      <c r="G18" s="553"/>
      <c r="H18" s="555">
        <f>SUM(C18:G19)</f>
        <v>0</v>
      </c>
      <c r="I18" s="185" t="s">
        <v>162</v>
      </c>
      <c r="J18" s="186" t="s">
        <v>50</v>
      </c>
      <c r="K18" s="187" t="s">
        <v>45</v>
      </c>
      <c r="L18" s="186" t="s">
        <v>50</v>
      </c>
      <c r="M18" s="187" t="s">
        <v>45</v>
      </c>
      <c r="N18" s="186" t="s">
        <v>50</v>
      </c>
      <c r="O18" s="188" t="s">
        <v>46</v>
      </c>
      <c r="P18" s="188" t="s">
        <v>162</v>
      </c>
      <c r="Q18" s="186" t="s">
        <v>50</v>
      </c>
      <c r="R18" s="187" t="s">
        <v>45</v>
      </c>
      <c r="S18" s="186" t="s">
        <v>50</v>
      </c>
      <c r="T18" s="187" t="s">
        <v>45</v>
      </c>
      <c r="U18" s="189" t="s">
        <v>50</v>
      </c>
      <c r="V18" s="549"/>
    </row>
    <row r="19" spans="1:71" ht="20.100000000000001" customHeight="1" x14ac:dyDescent="0.15">
      <c r="A19" s="548"/>
      <c r="B19" s="550"/>
      <c r="C19" s="552"/>
      <c r="D19" s="554"/>
      <c r="E19" s="554"/>
      <c r="F19" s="554"/>
      <c r="G19" s="554"/>
      <c r="H19" s="556"/>
      <c r="I19" s="190" t="s">
        <v>49</v>
      </c>
      <c r="J19" s="191"/>
      <c r="K19" s="192" t="s">
        <v>48</v>
      </c>
      <c r="L19" s="558" t="s">
        <v>50</v>
      </c>
      <c r="M19" s="558"/>
      <c r="N19" s="558"/>
      <c r="O19" s="558"/>
      <c r="P19" s="558"/>
      <c r="Q19" s="558"/>
      <c r="R19" s="558"/>
      <c r="S19" s="558"/>
      <c r="T19" s="192" t="s">
        <v>40</v>
      </c>
      <c r="U19" s="193"/>
      <c r="V19" s="557"/>
    </row>
    <row r="20" spans="1:71" ht="20.100000000000001" customHeight="1" x14ac:dyDescent="0.15">
      <c r="A20" s="559" t="s">
        <v>188</v>
      </c>
      <c r="B20" s="549"/>
      <c r="C20" s="551"/>
      <c r="D20" s="553"/>
      <c r="E20" s="553"/>
      <c r="F20" s="553"/>
      <c r="G20" s="553"/>
      <c r="H20" s="555">
        <f>SUM(C20:G21)</f>
        <v>0</v>
      </c>
      <c r="I20" s="185" t="s">
        <v>162</v>
      </c>
      <c r="J20" s="186" t="s">
        <v>50</v>
      </c>
      <c r="K20" s="187" t="s">
        <v>45</v>
      </c>
      <c r="L20" s="186" t="s">
        <v>50</v>
      </c>
      <c r="M20" s="187" t="s">
        <v>45</v>
      </c>
      <c r="N20" s="186" t="s">
        <v>50</v>
      </c>
      <c r="O20" s="188" t="s">
        <v>46</v>
      </c>
      <c r="P20" s="188" t="s">
        <v>162</v>
      </c>
      <c r="Q20" s="186" t="s">
        <v>50</v>
      </c>
      <c r="R20" s="187" t="s">
        <v>45</v>
      </c>
      <c r="S20" s="186" t="s">
        <v>50</v>
      </c>
      <c r="T20" s="187" t="s">
        <v>45</v>
      </c>
      <c r="U20" s="189" t="s">
        <v>50</v>
      </c>
      <c r="V20" s="549"/>
    </row>
    <row r="21" spans="1:71" ht="20.100000000000001" customHeight="1" x14ac:dyDescent="0.15">
      <c r="A21" s="548"/>
      <c r="B21" s="550"/>
      <c r="C21" s="552"/>
      <c r="D21" s="554"/>
      <c r="E21" s="554"/>
      <c r="F21" s="554"/>
      <c r="G21" s="554"/>
      <c r="H21" s="556"/>
      <c r="I21" s="190" t="s">
        <v>49</v>
      </c>
      <c r="J21" s="191"/>
      <c r="K21" s="192" t="s">
        <v>48</v>
      </c>
      <c r="L21" s="558" t="s">
        <v>50</v>
      </c>
      <c r="M21" s="558"/>
      <c r="N21" s="558"/>
      <c r="O21" s="558"/>
      <c r="P21" s="558"/>
      <c r="Q21" s="558"/>
      <c r="R21" s="558"/>
      <c r="S21" s="558"/>
      <c r="T21" s="192" t="s">
        <v>40</v>
      </c>
      <c r="U21" s="193"/>
      <c r="V21" s="557"/>
    </row>
    <row r="22" spans="1:71" ht="20.100000000000001" customHeight="1" x14ac:dyDescent="0.15">
      <c r="A22" s="548" t="s">
        <v>189</v>
      </c>
      <c r="B22" s="549"/>
      <c r="C22" s="551"/>
      <c r="D22" s="553"/>
      <c r="E22" s="553"/>
      <c r="F22" s="553"/>
      <c r="G22" s="553"/>
      <c r="H22" s="555">
        <f>SUM(C22:G23)</f>
        <v>0</v>
      </c>
      <c r="I22" s="185" t="s">
        <v>162</v>
      </c>
      <c r="J22" s="186" t="s">
        <v>50</v>
      </c>
      <c r="K22" s="187" t="s">
        <v>45</v>
      </c>
      <c r="L22" s="186" t="s">
        <v>50</v>
      </c>
      <c r="M22" s="187" t="s">
        <v>45</v>
      </c>
      <c r="N22" s="186" t="s">
        <v>50</v>
      </c>
      <c r="O22" s="188" t="s">
        <v>46</v>
      </c>
      <c r="P22" s="188" t="s">
        <v>162</v>
      </c>
      <c r="Q22" s="186" t="s">
        <v>50</v>
      </c>
      <c r="R22" s="187" t="s">
        <v>45</v>
      </c>
      <c r="S22" s="186" t="s">
        <v>50</v>
      </c>
      <c r="T22" s="187" t="s">
        <v>45</v>
      </c>
      <c r="U22" s="189" t="s">
        <v>50</v>
      </c>
      <c r="V22" s="549"/>
    </row>
    <row r="23" spans="1:71" ht="20.100000000000001" customHeight="1" x14ac:dyDescent="0.15">
      <c r="A23" s="548"/>
      <c r="B23" s="550"/>
      <c r="C23" s="552"/>
      <c r="D23" s="554"/>
      <c r="E23" s="554"/>
      <c r="F23" s="554"/>
      <c r="G23" s="554"/>
      <c r="H23" s="556"/>
      <c r="I23" s="190" t="s">
        <v>49</v>
      </c>
      <c r="J23" s="191"/>
      <c r="K23" s="192" t="s">
        <v>48</v>
      </c>
      <c r="L23" s="558" t="s">
        <v>50</v>
      </c>
      <c r="M23" s="558"/>
      <c r="N23" s="558"/>
      <c r="O23" s="558"/>
      <c r="P23" s="558"/>
      <c r="Q23" s="558"/>
      <c r="R23" s="558"/>
      <c r="S23" s="558"/>
      <c r="T23" s="192" t="s">
        <v>40</v>
      </c>
      <c r="U23" s="193"/>
      <c r="V23" s="557"/>
    </row>
    <row r="24" spans="1:71" ht="20.100000000000001" customHeight="1" x14ac:dyDescent="0.15">
      <c r="A24" s="548" t="s">
        <v>190</v>
      </c>
      <c r="B24" s="549"/>
      <c r="C24" s="551"/>
      <c r="D24" s="553"/>
      <c r="E24" s="553"/>
      <c r="F24" s="553"/>
      <c r="G24" s="553"/>
      <c r="H24" s="555">
        <f>SUM(C24:G25)</f>
        <v>0</v>
      </c>
      <c r="I24" s="185" t="s">
        <v>162</v>
      </c>
      <c r="J24" s="186" t="s">
        <v>50</v>
      </c>
      <c r="K24" s="187" t="s">
        <v>45</v>
      </c>
      <c r="L24" s="186" t="s">
        <v>50</v>
      </c>
      <c r="M24" s="187" t="s">
        <v>45</v>
      </c>
      <c r="N24" s="186" t="s">
        <v>50</v>
      </c>
      <c r="O24" s="188" t="s">
        <v>46</v>
      </c>
      <c r="P24" s="188" t="s">
        <v>162</v>
      </c>
      <c r="Q24" s="186" t="s">
        <v>50</v>
      </c>
      <c r="R24" s="187" t="s">
        <v>45</v>
      </c>
      <c r="S24" s="186" t="s">
        <v>50</v>
      </c>
      <c r="T24" s="187" t="s">
        <v>45</v>
      </c>
      <c r="U24" s="189" t="s">
        <v>50</v>
      </c>
      <c r="V24" s="549"/>
    </row>
    <row r="25" spans="1:71" ht="20.100000000000001" customHeight="1" x14ac:dyDescent="0.15">
      <c r="A25" s="548"/>
      <c r="B25" s="550"/>
      <c r="C25" s="552"/>
      <c r="D25" s="554"/>
      <c r="E25" s="554"/>
      <c r="F25" s="554"/>
      <c r="G25" s="554"/>
      <c r="H25" s="556"/>
      <c r="I25" s="190" t="s">
        <v>49</v>
      </c>
      <c r="J25" s="191"/>
      <c r="K25" s="192" t="s">
        <v>48</v>
      </c>
      <c r="L25" s="558" t="s">
        <v>50</v>
      </c>
      <c r="M25" s="558"/>
      <c r="N25" s="558"/>
      <c r="O25" s="558"/>
      <c r="P25" s="558"/>
      <c r="Q25" s="558"/>
      <c r="R25" s="558"/>
      <c r="S25" s="558"/>
      <c r="T25" s="192" t="s">
        <v>40</v>
      </c>
      <c r="U25" s="193"/>
      <c r="V25" s="557"/>
    </row>
    <row r="26" spans="1:71" ht="20.100000000000001" customHeight="1" x14ac:dyDescent="0.15">
      <c r="A26" s="559" t="s">
        <v>216</v>
      </c>
      <c r="B26" s="565"/>
      <c r="C26" s="566"/>
      <c r="D26" s="567"/>
      <c r="E26" s="567"/>
      <c r="F26" s="567"/>
      <c r="G26" s="567"/>
      <c r="H26" s="568">
        <f>SUM(C26:G27)</f>
        <v>0</v>
      </c>
      <c r="I26" s="185" t="s">
        <v>162</v>
      </c>
      <c r="J26" s="186" t="s">
        <v>50</v>
      </c>
      <c r="K26" s="187" t="s">
        <v>45</v>
      </c>
      <c r="L26" s="186" t="s">
        <v>50</v>
      </c>
      <c r="M26" s="187" t="s">
        <v>45</v>
      </c>
      <c r="N26" s="186" t="s">
        <v>50</v>
      </c>
      <c r="O26" s="188" t="s">
        <v>46</v>
      </c>
      <c r="P26" s="188" t="s">
        <v>162</v>
      </c>
      <c r="Q26" s="186" t="s">
        <v>50</v>
      </c>
      <c r="R26" s="187" t="s">
        <v>45</v>
      </c>
      <c r="S26" s="186" t="s">
        <v>50</v>
      </c>
      <c r="T26" s="187" t="s">
        <v>45</v>
      </c>
      <c r="U26" s="189" t="s">
        <v>50</v>
      </c>
      <c r="V26" s="549"/>
    </row>
    <row r="27" spans="1:71" ht="20.100000000000001" customHeight="1" x14ac:dyDescent="0.15">
      <c r="A27" s="548"/>
      <c r="B27" s="550"/>
      <c r="C27" s="552"/>
      <c r="D27" s="554"/>
      <c r="E27" s="554"/>
      <c r="F27" s="554"/>
      <c r="G27" s="554"/>
      <c r="H27" s="556"/>
      <c r="I27" s="194" t="s">
        <v>54</v>
      </c>
      <c r="J27" s="191"/>
      <c r="K27" s="192" t="s">
        <v>48</v>
      </c>
      <c r="L27" s="558" t="s">
        <v>50</v>
      </c>
      <c r="M27" s="558"/>
      <c r="N27" s="558"/>
      <c r="O27" s="558"/>
      <c r="P27" s="558"/>
      <c r="Q27" s="558"/>
      <c r="R27" s="558"/>
      <c r="S27" s="558"/>
      <c r="T27" s="192" t="s">
        <v>40</v>
      </c>
      <c r="U27" s="195"/>
      <c r="V27" s="557"/>
    </row>
    <row r="28" spans="1:71" ht="27" customHeight="1" x14ac:dyDescent="0.15">
      <c r="A28" s="123"/>
      <c r="B28" s="159" t="s">
        <v>11</v>
      </c>
      <c r="C28" s="160">
        <f t="shared" ref="C28:H28" si="0">SUM(C8:C27)</f>
        <v>0</v>
      </c>
      <c r="D28" s="196">
        <f t="shared" si="0"/>
        <v>0</v>
      </c>
      <c r="E28" s="196">
        <f t="shared" si="0"/>
        <v>0</v>
      </c>
      <c r="F28" s="196">
        <f t="shared" si="0"/>
        <v>0</v>
      </c>
      <c r="G28" s="196">
        <f t="shared" si="0"/>
        <v>0</v>
      </c>
      <c r="H28" s="196">
        <f t="shared" si="0"/>
        <v>0</v>
      </c>
      <c r="I28" s="561"/>
      <c r="J28" s="562"/>
      <c r="K28" s="562"/>
      <c r="L28" s="562"/>
      <c r="M28" s="562"/>
      <c r="N28" s="562"/>
      <c r="O28" s="562"/>
      <c r="P28" s="562"/>
      <c r="Q28" s="562"/>
      <c r="R28" s="562"/>
      <c r="S28" s="562"/>
      <c r="T28" s="562"/>
      <c r="U28" s="563"/>
      <c r="V28" s="123"/>
    </row>
    <row r="29" spans="1:71" ht="20.100000000000001" customHeight="1" x14ac:dyDescent="0.15">
      <c r="A29" s="161" t="s">
        <v>217</v>
      </c>
      <c r="B29" s="569" t="s">
        <v>218</v>
      </c>
      <c r="C29" s="569"/>
      <c r="D29" s="569"/>
      <c r="E29" s="569"/>
      <c r="F29" s="569"/>
      <c r="G29" s="569"/>
      <c r="H29" s="569"/>
      <c r="I29" s="569"/>
      <c r="J29" s="569"/>
      <c r="K29" s="569"/>
      <c r="L29" s="569"/>
      <c r="M29" s="569"/>
      <c r="N29" s="569"/>
      <c r="O29" s="569"/>
      <c r="P29" s="569"/>
      <c r="Q29" s="569"/>
      <c r="R29" s="569"/>
      <c r="S29" s="569"/>
      <c r="T29" s="569"/>
      <c r="U29" s="569"/>
      <c r="V29" s="569"/>
      <c r="Z29" s="40" t="s">
        <v>163</v>
      </c>
      <c r="AA29" s="40" t="s">
        <v>27</v>
      </c>
    </row>
    <row r="30" spans="1:71" ht="20.100000000000001" customHeight="1" x14ac:dyDescent="0.15">
      <c r="A30" s="161"/>
      <c r="B30" s="526" t="s">
        <v>219</v>
      </c>
      <c r="C30" s="526"/>
      <c r="D30" s="526"/>
      <c r="E30" s="526"/>
      <c r="F30" s="526"/>
      <c r="G30" s="526"/>
      <c r="H30" s="526"/>
      <c r="I30" s="526"/>
      <c r="J30" s="526"/>
      <c r="K30" s="526"/>
      <c r="L30" s="526"/>
      <c r="M30" s="526"/>
      <c r="N30" s="526"/>
      <c r="O30" s="526"/>
      <c r="P30" s="526"/>
      <c r="Q30" s="526"/>
      <c r="R30" s="526"/>
      <c r="S30" s="526"/>
      <c r="T30" s="526"/>
      <c r="U30" s="526"/>
      <c r="V30" s="526"/>
      <c r="Z30" s="40" t="s">
        <v>164</v>
      </c>
      <c r="AA30" s="40" t="s">
        <v>234</v>
      </c>
    </row>
    <row r="31" spans="1:71" ht="20.100000000000001" customHeight="1" x14ac:dyDescent="0.15">
      <c r="B31" s="564" t="s">
        <v>235</v>
      </c>
      <c r="C31" s="564"/>
      <c r="D31" s="564"/>
      <c r="E31" s="564"/>
      <c r="F31" s="564"/>
      <c r="G31" s="564"/>
      <c r="H31" s="564"/>
      <c r="I31" s="564"/>
      <c r="J31" s="564"/>
      <c r="K31" s="564"/>
      <c r="L31" s="564"/>
      <c r="M31" s="564"/>
      <c r="N31" s="564"/>
      <c r="O31" s="564"/>
      <c r="P31" s="564"/>
      <c r="Q31" s="564"/>
      <c r="R31" s="564"/>
      <c r="S31" s="564"/>
      <c r="T31" s="564"/>
      <c r="U31" s="564"/>
      <c r="V31" s="564"/>
      <c r="Z31" s="205"/>
      <c r="AA31" s="40" t="s">
        <v>29</v>
      </c>
    </row>
    <row r="32" spans="1:71" ht="20.100000000000001" customHeight="1" x14ac:dyDescent="0.15">
      <c r="B32" s="560" t="s">
        <v>236</v>
      </c>
      <c r="C32" s="560"/>
      <c r="D32" s="560"/>
      <c r="E32" s="560"/>
      <c r="F32" s="560"/>
      <c r="G32" s="560"/>
      <c r="H32" s="560"/>
      <c r="I32" s="560"/>
      <c r="J32" s="560"/>
      <c r="K32" s="560"/>
      <c r="L32" s="560"/>
      <c r="M32" s="560"/>
      <c r="N32" s="560"/>
      <c r="O32" s="560"/>
      <c r="P32" s="560"/>
      <c r="Q32" s="560"/>
      <c r="R32" s="560"/>
      <c r="S32" s="560"/>
      <c r="T32" s="560"/>
      <c r="U32" s="560"/>
      <c r="V32" s="560"/>
      <c r="W32" s="205"/>
      <c r="X32" s="205"/>
      <c r="Y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row>
    <row r="33" spans="1:23" ht="30" customHeight="1" x14ac:dyDescent="0.15">
      <c r="B33" s="527" t="s">
        <v>220</v>
      </c>
      <c r="C33" s="527"/>
      <c r="D33" s="527"/>
      <c r="E33" s="527"/>
      <c r="F33" s="527"/>
      <c r="G33" s="527"/>
      <c r="H33" s="527"/>
      <c r="I33" s="527"/>
      <c r="J33" s="527"/>
      <c r="K33" s="527"/>
      <c r="L33" s="527"/>
      <c r="M33" s="527"/>
      <c r="N33" s="527"/>
      <c r="O33" s="527"/>
      <c r="P33" s="527"/>
      <c r="Q33" s="527"/>
      <c r="R33" s="527"/>
      <c r="S33" s="527"/>
      <c r="T33" s="527"/>
      <c r="U33" s="527"/>
      <c r="V33" s="527"/>
      <c r="W33" s="124"/>
    </row>
    <row r="34" spans="1:23" x14ac:dyDescent="0.15">
      <c r="A34" s="197"/>
      <c r="B34" s="197"/>
      <c r="C34" s="197"/>
      <c r="D34" s="197"/>
      <c r="E34" s="197"/>
      <c r="F34" s="197"/>
      <c r="G34" s="197"/>
      <c r="H34" s="197"/>
      <c r="I34" s="197"/>
      <c r="J34" s="197"/>
      <c r="K34" s="197"/>
      <c r="L34" s="197"/>
      <c r="M34" s="197"/>
      <c r="N34" s="197"/>
      <c r="O34" s="197"/>
      <c r="P34" s="197"/>
      <c r="Q34" s="197"/>
      <c r="R34" s="197"/>
      <c r="S34" s="197"/>
      <c r="T34" s="197"/>
      <c r="U34" s="197"/>
      <c r="V34" s="197"/>
    </row>
    <row r="35" spans="1:23" x14ac:dyDescent="0.15">
      <c r="A35" s="197"/>
      <c r="B35" s="197"/>
      <c r="C35" s="197"/>
      <c r="D35" s="197"/>
      <c r="E35" s="197"/>
      <c r="F35" s="197"/>
      <c r="G35" s="197"/>
      <c r="H35" s="197"/>
      <c r="I35" s="197"/>
      <c r="J35" s="197"/>
      <c r="K35" s="197"/>
      <c r="L35" s="197"/>
      <c r="M35" s="197"/>
      <c r="N35" s="197"/>
      <c r="O35" s="197"/>
      <c r="P35" s="197"/>
      <c r="Q35" s="197"/>
      <c r="R35" s="197"/>
      <c r="S35" s="197"/>
      <c r="T35" s="197"/>
      <c r="U35" s="197"/>
      <c r="V35" s="197"/>
    </row>
    <row r="36" spans="1:23" x14ac:dyDescent="0.15">
      <c r="A36" s="197"/>
      <c r="B36" s="197"/>
      <c r="C36" s="197"/>
      <c r="D36" s="197"/>
      <c r="E36" s="197"/>
      <c r="F36" s="197"/>
      <c r="G36" s="197"/>
      <c r="H36" s="197"/>
      <c r="I36" s="197"/>
      <c r="J36" s="197"/>
      <c r="K36" s="197"/>
      <c r="L36" s="197"/>
      <c r="M36" s="197"/>
      <c r="N36" s="197"/>
      <c r="O36" s="197"/>
      <c r="P36" s="197"/>
      <c r="Q36" s="197"/>
      <c r="R36" s="197"/>
      <c r="S36" s="197"/>
      <c r="T36" s="197"/>
      <c r="U36" s="197"/>
      <c r="V36" s="197"/>
    </row>
    <row r="37" spans="1:23" x14ac:dyDescent="0.15">
      <c r="A37" s="197"/>
      <c r="B37" s="197"/>
      <c r="C37" s="197"/>
      <c r="D37" s="197"/>
      <c r="E37" s="197"/>
      <c r="F37" s="197"/>
      <c r="G37" s="197"/>
      <c r="H37" s="197"/>
      <c r="I37" s="197"/>
      <c r="J37" s="197"/>
      <c r="K37" s="197"/>
      <c r="L37" s="197"/>
      <c r="M37" s="197"/>
      <c r="N37" s="197"/>
      <c r="O37" s="197"/>
      <c r="P37" s="197"/>
      <c r="Q37" s="197"/>
      <c r="R37" s="197"/>
      <c r="S37" s="197"/>
      <c r="T37" s="197"/>
      <c r="U37" s="197"/>
      <c r="V37" s="197"/>
    </row>
    <row r="38" spans="1:23" x14ac:dyDescent="0.15">
      <c r="A38" s="197"/>
      <c r="B38" s="197"/>
      <c r="C38" s="197"/>
      <c r="D38" s="197"/>
      <c r="E38" s="197"/>
      <c r="F38" s="197"/>
      <c r="G38" s="197"/>
      <c r="H38" s="197"/>
      <c r="I38" s="197"/>
      <c r="J38" s="197"/>
      <c r="K38" s="197"/>
      <c r="L38" s="197"/>
      <c r="M38" s="197"/>
      <c r="N38" s="197"/>
      <c r="O38" s="197"/>
      <c r="P38" s="197"/>
      <c r="Q38" s="197"/>
      <c r="R38" s="197"/>
      <c r="S38" s="197"/>
      <c r="T38" s="197"/>
      <c r="U38" s="197"/>
      <c r="V38" s="197"/>
    </row>
    <row r="39" spans="1:23" x14ac:dyDescent="0.15">
      <c r="A39" s="197"/>
      <c r="B39" s="197"/>
      <c r="C39" s="197"/>
      <c r="D39" s="197"/>
      <c r="E39" s="197"/>
      <c r="F39" s="197"/>
      <c r="G39" s="197"/>
      <c r="H39" s="197"/>
      <c r="I39" s="197"/>
      <c r="J39" s="197"/>
      <c r="K39" s="197"/>
      <c r="L39" s="197"/>
      <c r="M39" s="197"/>
      <c r="N39" s="197"/>
      <c r="O39" s="197"/>
      <c r="P39" s="197"/>
      <c r="Q39" s="197"/>
      <c r="R39" s="197"/>
      <c r="S39" s="197"/>
      <c r="T39" s="197"/>
      <c r="U39" s="197"/>
      <c r="V39" s="197"/>
    </row>
    <row r="40" spans="1:23" x14ac:dyDescent="0.15">
      <c r="A40" s="197"/>
      <c r="B40" s="197"/>
      <c r="C40" s="197"/>
      <c r="D40" s="197"/>
      <c r="E40" s="197"/>
      <c r="F40" s="197"/>
      <c r="G40" s="197"/>
      <c r="H40" s="197"/>
      <c r="I40" s="197"/>
      <c r="J40" s="197"/>
      <c r="K40" s="197"/>
      <c r="L40" s="197"/>
      <c r="M40" s="197"/>
      <c r="N40" s="197"/>
      <c r="O40" s="197"/>
      <c r="P40" s="197"/>
      <c r="Q40" s="197"/>
      <c r="R40" s="197"/>
      <c r="S40" s="197"/>
      <c r="T40" s="197"/>
      <c r="U40" s="197"/>
      <c r="V40" s="197"/>
    </row>
    <row r="41" spans="1:23" x14ac:dyDescent="0.15">
      <c r="A41" s="197"/>
      <c r="B41" s="197"/>
      <c r="C41" s="197"/>
      <c r="D41" s="197"/>
      <c r="E41" s="197"/>
      <c r="F41" s="197"/>
      <c r="G41" s="197"/>
      <c r="H41" s="197"/>
      <c r="I41" s="197"/>
      <c r="J41" s="197"/>
      <c r="K41" s="197"/>
      <c r="L41" s="197"/>
      <c r="M41" s="197"/>
      <c r="N41" s="197"/>
      <c r="O41" s="197"/>
      <c r="P41" s="197"/>
      <c r="Q41" s="197"/>
      <c r="R41" s="197"/>
      <c r="S41" s="197"/>
      <c r="T41" s="197"/>
      <c r="U41" s="197"/>
      <c r="V41" s="197"/>
    </row>
    <row r="42" spans="1:23" x14ac:dyDescent="0.15">
      <c r="A42" s="197"/>
      <c r="B42" s="197"/>
      <c r="C42" s="197"/>
      <c r="D42" s="197"/>
      <c r="E42" s="197"/>
      <c r="F42" s="197"/>
      <c r="G42" s="197"/>
      <c r="H42" s="197"/>
      <c r="I42" s="197"/>
      <c r="J42" s="197"/>
      <c r="K42" s="197"/>
      <c r="L42" s="197"/>
      <c r="M42" s="197"/>
      <c r="N42" s="197"/>
      <c r="O42" s="197"/>
      <c r="P42" s="197"/>
      <c r="Q42" s="197"/>
      <c r="R42" s="197"/>
      <c r="S42" s="197"/>
      <c r="T42" s="197"/>
      <c r="U42" s="197"/>
      <c r="V42" s="197"/>
    </row>
    <row r="43" spans="1:23" x14ac:dyDescent="0.15">
      <c r="A43" s="197"/>
      <c r="B43" s="197"/>
      <c r="C43" s="197"/>
      <c r="D43" s="197"/>
      <c r="E43" s="197"/>
      <c r="F43" s="197"/>
      <c r="G43" s="197"/>
      <c r="H43" s="197"/>
      <c r="I43" s="197"/>
      <c r="J43" s="197"/>
      <c r="K43" s="197"/>
      <c r="L43" s="197"/>
      <c r="M43" s="197"/>
      <c r="N43" s="197"/>
      <c r="O43" s="197"/>
      <c r="P43" s="197"/>
      <c r="Q43" s="197"/>
      <c r="R43" s="197"/>
      <c r="S43" s="197"/>
      <c r="T43" s="197"/>
      <c r="U43" s="197"/>
      <c r="V43" s="197"/>
    </row>
    <row r="44" spans="1:23" x14ac:dyDescent="0.15">
      <c r="A44" s="197"/>
      <c r="B44" s="197"/>
      <c r="C44" s="197"/>
      <c r="D44" s="197"/>
      <c r="E44" s="197"/>
      <c r="F44" s="197"/>
      <c r="G44" s="197"/>
      <c r="H44" s="197"/>
      <c r="I44" s="197"/>
      <c r="J44" s="197"/>
      <c r="K44" s="197"/>
      <c r="L44" s="197"/>
      <c r="M44" s="197"/>
      <c r="N44" s="197"/>
      <c r="O44" s="197"/>
      <c r="P44" s="197"/>
      <c r="Q44" s="197"/>
      <c r="R44" s="197"/>
      <c r="S44" s="197"/>
      <c r="T44" s="197"/>
      <c r="U44" s="197"/>
      <c r="V44" s="197"/>
    </row>
    <row r="45" spans="1:23"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row>
    <row r="46" spans="1:23" x14ac:dyDescent="0.15">
      <c r="A46" s="197"/>
      <c r="B46" s="197"/>
      <c r="C46" s="197"/>
      <c r="D46" s="197"/>
      <c r="E46" s="197"/>
      <c r="F46" s="197"/>
      <c r="G46" s="197"/>
      <c r="H46" s="197"/>
      <c r="I46" s="197"/>
      <c r="J46" s="197"/>
      <c r="K46" s="197"/>
      <c r="L46" s="197"/>
      <c r="M46" s="197"/>
      <c r="N46" s="197"/>
      <c r="O46" s="197"/>
      <c r="P46" s="197"/>
      <c r="Q46" s="197"/>
      <c r="R46" s="197"/>
      <c r="S46" s="197"/>
      <c r="T46" s="197"/>
      <c r="U46" s="197"/>
      <c r="V46" s="197"/>
    </row>
    <row r="47" spans="1:23" x14ac:dyDescent="0.15">
      <c r="A47" s="197"/>
      <c r="B47" s="197"/>
      <c r="C47" s="197"/>
      <c r="D47" s="197"/>
      <c r="E47" s="197"/>
      <c r="F47" s="197"/>
      <c r="G47" s="197"/>
      <c r="H47" s="197"/>
      <c r="I47" s="197"/>
      <c r="J47" s="197"/>
      <c r="K47" s="197"/>
      <c r="L47" s="197"/>
      <c r="M47" s="197"/>
      <c r="N47" s="197"/>
      <c r="O47" s="197"/>
      <c r="P47" s="197"/>
      <c r="Q47" s="197"/>
      <c r="R47" s="197"/>
      <c r="S47" s="197"/>
      <c r="T47" s="197"/>
      <c r="U47" s="197"/>
      <c r="V47" s="197"/>
    </row>
    <row r="48" spans="1:23" x14ac:dyDescent="0.15">
      <c r="A48" s="197"/>
      <c r="B48" s="197"/>
      <c r="C48" s="197"/>
      <c r="D48" s="197"/>
      <c r="E48" s="197"/>
      <c r="F48" s="197"/>
      <c r="G48" s="197"/>
      <c r="H48" s="197"/>
      <c r="I48" s="197"/>
      <c r="J48" s="197"/>
      <c r="K48" s="197"/>
      <c r="L48" s="197"/>
      <c r="M48" s="197"/>
      <c r="N48" s="197"/>
      <c r="O48" s="197"/>
      <c r="P48" s="197"/>
      <c r="Q48" s="197"/>
      <c r="R48" s="197"/>
      <c r="S48" s="197"/>
      <c r="T48" s="197"/>
      <c r="U48" s="197"/>
      <c r="V48" s="197"/>
    </row>
  </sheetData>
  <sheetProtection selectLockedCells="1"/>
  <mergeCells count="114">
    <mergeCell ref="B32:V32"/>
    <mergeCell ref="I28:U28"/>
    <mergeCell ref="B31:V31"/>
    <mergeCell ref="V24:V25"/>
    <mergeCell ref="L25:S25"/>
    <mergeCell ref="A26:A27"/>
    <mergeCell ref="B26:B27"/>
    <mergeCell ref="C26:C27"/>
    <mergeCell ref="D26:D27"/>
    <mergeCell ref="E26:E27"/>
    <mergeCell ref="F26:F27"/>
    <mergeCell ref="G26:G27"/>
    <mergeCell ref="H26:H27"/>
    <mergeCell ref="A24:A25"/>
    <mergeCell ref="B24:B25"/>
    <mergeCell ref="C24:C25"/>
    <mergeCell ref="D24:D25"/>
    <mergeCell ref="E24:E25"/>
    <mergeCell ref="F24:F25"/>
    <mergeCell ref="G24:G25"/>
    <mergeCell ref="H24:H25"/>
    <mergeCell ref="V26:V27"/>
    <mergeCell ref="L27:S27"/>
    <mergeCell ref="B29:V29"/>
    <mergeCell ref="A22:A23"/>
    <mergeCell ref="B22:B23"/>
    <mergeCell ref="C22:C23"/>
    <mergeCell ref="D22:D23"/>
    <mergeCell ref="E22:E23"/>
    <mergeCell ref="F22:F23"/>
    <mergeCell ref="G22:G23"/>
    <mergeCell ref="H22:H23"/>
    <mergeCell ref="V22:V23"/>
    <mergeCell ref="L23:S23"/>
    <mergeCell ref="A20:A21"/>
    <mergeCell ref="B20:B21"/>
    <mergeCell ref="C20:C21"/>
    <mergeCell ref="D20:D21"/>
    <mergeCell ref="E20:E21"/>
    <mergeCell ref="F20:F21"/>
    <mergeCell ref="G20:G21"/>
    <mergeCell ref="H20:H21"/>
    <mergeCell ref="V20:V21"/>
    <mergeCell ref="L21:S21"/>
    <mergeCell ref="A18:A19"/>
    <mergeCell ref="B18:B19"/>
    <mergeCell ref="C18:C19"/>
    <mergeCell ref="D18:D19"/>
    <mergeCell ref="E18:E19"/>
    <mergeCell ref="F18:F19"/>
    <mergeCell ref="G18:G19"/>
    <mergeCell ref="H18:H19"/>
    <mergeCell ref="V18:V19"/>
    <mergeCell ref="L19:S19"/>
    <mergeCell ref="A16:A17"/>
    <mergeCell ref="B16:B17"/>
    <mergeCell ref="C16:C17"/>
    <mergeCell ref="D16:D17"/>
    <mergeCell ref="E16:E17"/>
    <mergeCell ref="F16:F17"/>
    <mergeCell ref="G16:G17"/>
    <mergeCell ref="H16:H17"/>
    <mergeCell ref="V16:V17"/>
    <mergeCell ref="L17:S17"/>
    <mergeCell ref="A14:A15"/>
    <mergeCell ref="B14:B15"/>
    <mergeCell ref="C14:C15"/>
    <mergeCell ref="D14:D15"/>
    <mergeCell ref="E14:E15"/>
    <mergeCell ref="F14:F15"/>
    <mergeCell ref="G14:G15"/>
    <mergeCell ref="H14:H15"/>
    <mergeCell ref="V14:V15"/>
    <mergeCell ref="L15:S15"/>
    <mergeCell ref="E10:E11"/>
    <mergeCell ref="F10:F11"/>
    <mergeCell ref="G10:G11"/>
    <mergeCell ref="H10:H11"/>
    <mergeCell ref="V10:V11"/>
    <mergeCell ref="L11:S11"/>
    <mergeCell ref="A12:A13"/>
    <mergeCell ref="B12:B13"/>
    <mergeCell ref="C12:C13"/>
    <mergeCell ref="D12:D13"/>
    <mergeCell ref="E12:E13"/>
    <mergeCell ref="F12:F13"/>
    <mergeCell ref="G12:G13"/>
    <mergeCell ref="H12:H13"/>
    <mergeCell ref="V12:V13"/>
    <mergeCell ref="L13:S13"/>
    <mergeCell ref="B30:V30"/>
    <mergeCell ref="B33:V33"/>
    <mergeCell ref="I2:V2"/>
    <mergeCell ref="B4:Q4"/>
    <mergeCell ref="V4:V5"/>
    <mergeCell ref="A6:A7"/>
    <mergeCell ref="B6:B7"/>
    <mergeCell ref="I6:U7"/>
    <mergeCell ref="V6:V7"/>
    <mergeCell ref="C6:H6"/>
    <mergeCell ref="A8:A9"/>
    <mergeCell ref="B8:B9"/>
    <mergeCell ref="C8:C9"/>
    <mergeCell ref="D8:D9"/>
    <mergeCell ref="E8:E9"/>
    <mergeCell ref="F8:F9"/>
    <mergeCell ref="G8:G9"/>
    <mergeCell ref="H8:H9"/>
    <mergeCell ref="V8:V9"/>
    <mergeCell ref="L9:S9"/>
    <mergeCell ref="A10:A11"/>
    <mergeCell ref="B10:B11"/>
    <mergeCell ref="C10:C11"/>
    <mergeCell ref="D10:D11"/>
  </mergeCells>
  <phoneticPr fontId="3"/>
  <dataValidations count="2">
    <dataValidation type="list" allowBlank="1" showInputMessage="1" showErrorMessage="1" sqref="V8:V27">
      <formula1>$Z$29:$Z$30</formula1>
    </dataValidation>
    <dataValidation type="list" allowBlank="1" showInputMessage="1" showErrorMessage="1" sqref="L9:S9 L11:S11 L13:S13 L15:S15 L17:S17 L19:S19 L21:S21 L23:S23 L25:S25 L27:S27">
      <formula1>$AA$29:$AA$31</formula1>
    </dataValidation>
  </dataValidations>
  <printOptions horizontalCentered="1"/>
  <pageMargins left="0.59055118110236227" right="0.59055118110236227" top="0.78740157480314965" bottom="0.78740157480314965" header="0.31496062992125984" footer="0.31496062992125984"/>
  <pageSetup paperSize="9" scale="75"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8"/>
  <sheetViews>
    <sheetView zoomScale="85" zoomScaleNormal="85" workbookViewId="0">
      <selection activeCell="A4" sqref="A4"/>
    </sheetView>
  </sheetViews>
  <sheetFormatPr defaultRowHeight="13.5" x14ac:dyDescent="0.15"/>
  <cols>
    <col min="1" max="1" width="7.25" style="47" customWidth="1"/>
    <col min="2" max="32" width="4.625" style="47" customWidth="1"/>
    <col min="33" max="33" width="1.875" style="47" customWidth="1"/>
    <col min="34" max="35" width="2.875" style="47" customWidth="1"/>
    <col min="36" max="36" width="1.625" style="47" customWidth="1"/>
    <col min="37" max="37" width="5" style="47" customWidth="1"/>
    <col min="38" max="38" width="2.25" style="47" customWidth="1"/>
    <col min="39" max="39" width="2" style="47" customWidth="1"/>
    <col min="40" max="40" width="5.75" style="47" customWidth="1"/>
    <col min="41" max="42" width="1.875" style="47" customWidth="1"/>
    <col min="43" max="43" width="5.875" style="47" customWidth="1"/>
    <col min="44" max="44" width="2.5" style="47" bestFit="1" customWidth="1"/>
    <col min="45" max="45" width="5.625" style="47" customWidth="1"/>
    <col min="46" max="46" width="6.875" style="47" customWidth="1"/>
    <col min="47" max="47" width="6.375" style="47" customWidth="1"/>
    <col min="48" max="48" width="7.625" style="47" customWidth="1"/>
    <col min="49" max="49" width="9.125" style="47" customWidth="1"/>
    <col min="50" max="16384" width="9" style="47"/>
  </cols>
  <sheetData>
    <row r="1" spans="1:50" ht="15.95" customHeight="1" x14ac:dyDescent="0.15">
      <c r="A1" s="46" t="s">
        <v>67</v>
      </c>
    </row>
    <row r="2" spans="1:50" ht="9.9499999999999993" customHeight="1" x14ac:dyDescent="0.15">
      <c r="AG2" s="179"/>
      <c r="AH2" s="179"/>
      <c r="AI2" s="179"/>
      <c r="AJ2" s="179"/>
      <c r="AK2" s="179"/>
      <c r="AL2" s="179"/>
      <c r="AM2" s="179"/>
      <c r="AR2" s="179"/>
      <c r="AS2" s="179"/>
      <c r="AT2" s="179"/>
      <c r="AU2" s="179"/>
      <c r="AV2" s="179"/>
      <c r="AW2" s="179"/>
      <c r="AX2" s="179"/>
    </row>
    <row r="3" spans="1:50" ht="20.100000000000001" customHeight="1" x14ac:dyDescent="0.15">
      <c r="A3" s="48" t="s">
        <v>288</v>
      </c>
      <c r="AG3" s="179"/>
      <c r="AH3" s="179"/>
      <c r="AI3" s="179"/>
      <c r="AJ3" s="179"/>
      <c r="AK3" s="179"/>
      <c r="AL3" s="179"/>
      <c r="AM3" s="179"/>
      <c r="AN3" s="570" t="s">
        <v>165</v>
      </c>
      <c r="AO3" s="571"/>
      <c r="AP3" s="571"/>
      <c r="AQ3" s="572"/>
      <c r="AR3" s="573">
        <f>'実績27-9'!$B$12</f>
        <v>0</v>
      </c>
      <c r="AS3" s="574"/>
      <c r="AT3" s="574"/>
      <c r="AU3" s="574"/>
      <c r="AV3" s="574"/>
      <c r="AW3" s="575"/>
      <c r="AX3" s="179"/>
    </row>
    <row r="4" spans="1:50" ht="9.9499999999999993" customHeight="1" x14ac:dyDescent="0.15"/>
    <row r="5" spans="1:50" ht="30" customHeight="1" x14ac:dyDescent="0.15">
      <c r="A5" s="576"/>
      <c r="B5" s="578" t="s">
        <v>221</v>
      </c>
      <c r="C5" s="580" t="s">
        <v>222</v>
      </c>
      <c r="D5" s="580" t="s">
        <v>223</v>
      </c>
      <c r="E5" s="580" t="s">
        <v>224</v>
      </c>
      <c r="F5" s="580" t="s">
        <v>225</v>
      </c>
      <c r="G5" s="580" t="s">
        <v>226</v>
      </c>
      <c r="H5" s="580" t="s">
        <v>227</v>
      </c>
      <c r="I5" s="580" t="s">
        <v>228</v>
      </c>
      <c r="J5" s="580" t="s">
        <v>229</v>
      </c>
      <c r="K5" s="580" t="s">
        <v>230</v>
      </c>
      <c r="L5" s="580">
        <v>11</v>
      </c>
      <c r="M5" s="580">
        <v>12</v>
      </c>
      <c r="N5" s="580">
        <v>13</v>
      </c>
      <c r="O5" s="580">
        <v>14</v>
      </c>
      <c r="P5" s="580">
        <v>15</v>
      </c>
      <c r="Q5" s="580">
        <v>16</v>
      </c>
      <c r="R5" s="580">
        <v>17</v>
      </c>
      <c r="S5" s="580">
        <v>18</v>
      </c>
      <c r="T5" s="580">
        <v>19</v>
      </c>
      <c r="U5" s="580">
        <v>20</v>
      </c>
      <c r="V5" s="580">
        <v>21</v>
      </c>
      <c r="W5" s="580">
        <v>22</v>
      </c>
      <c r="X5" s="580">
        <v>23</v>
      </c>
      <c r="Y5" s="580">
        <v>24</v>
      </c>
      <c r="Z5" s="580">
        <v>25</v>
      </c>
      <c r="AA5" s="580">
        <v>26</v>
      </c>
      <c r="AB5" s="580">
        <v>27</v>
      </c>
      <c r="AC5" s="580">
        <v>28</v>
      </c>
      <c r="AD5" s="580">
        <v>29</v>
      </c>
      <c r="AE5" s="580">
        <v>30</v>
      </c>
      <c r="AF5" s="580">
        <v>31</v>
      </c>
      <c r="AG5" s="588" t="s">
        <v>56</v>
      </c>
      <c r="AH5" s="588"/>
      <c r="AI5" s="588"/>
      <c r="AJ5" s="588"/>
      <c r="AK5" s="590" t="s">
        <v>85</v>
      </c>
      <c r="AL5" s="591"/>
      <c r="AM5" s="594" t="s">
        <v>57</v>
      </c>
      <c r="AN5" s="595"/>
      <c r="AO5" s="596"/>
      <c r="AP5" s="590" t="s">
        <v>166</v>
      </c>
      <c r="AQ5" s="591"/>
      <c r="AR5" s="590" t="s">
        <v>167</v>
      </c>
      <c r="AS5" s="591"/>
      <c r="AT5" s="198" t="s">
        <v>2</v>
      </c>
      <c r="AU5" s="198" t="s">
        <v>168</v>
      </c>
      <c r="AV5" s="199" t="s">
        <v>41</v>
      </c>
      <c r="AW5" s="198" t="s">
        <v>3</v>
      </c>
    </row>
    <row r="6" spans="1:50" ht="15.95" customHeight="1" x14ac:dyDescent="0.15">
      <c r="A6" s="576"/>
      <c r="B6" s="578"/>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8"/>
      <c r="AH6" s="588"/>
      <c r="AI6" s="588"/>
      <c r="AJ6" s="588"/>
      <c r="AK6" s="592"/>
      <c r="AL6" s="593"/>
      <c r="AM6" s="597" t="s">
        <v>58</v>
      </c>
      <c r="AN6" s="598"/>
      <c r="AO6" s="599"/>
      <c r="AP6" s="597" t="s">
        <v>59</v>
      </c>
      <c r="AQ6" s="599"/>
      <c r="AR6" s="597" t="s">
        <v>59</v>
      </c>
      <c r="AS6" s="599"/>
      <c r="AT6" s="200" t="s">
        <v>59</v>
      </c>
      <c r="AU6" s="200" t="s">
        <v>59</v>
      </c>
      <c r="AV6" s="200" t="s">
        <v>59</v>
      </c>
      <c r="AW6" s="200" t="s">
        <v>60</v>
      </c>
    </row>
    <row r="7" spans="1:50" ht="15" customHeight="1" thickBot="1" x14ac:dyDescent="0.2">
      <c r="A7" s="577"/>
      <c r="B7" s="579"/>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9"/>
      <c r="AH7" s="589"/>
      <c r="AI7" s="589"/>
      <c r="AJ7" s="589"/>
      <c r="AK7" s="582" t="s">
        <v>86</v>
      </c>
      <c r="AL7" s="583"/>
      <c r="AM7" s="582" t="s">
        <v>87</v>
      </c>
      <c r="AN7" s="584"/>
      <c r="AO7" s="583"/>
      <c r="AP7" s="582" t="s">
        <v>88</v>
      </c>
      <c r="AQ7" s="583"/>
      <c r="AR7" s="582" t="s">
        <v>89</v>
      </c>
      <c r="AS7" s="583"/>
      <c r="AT7" s="49" t="s">
        <v>90</v>
      </c>
      <c r="AU7" s="49" t="s">
        <v>91</v>
      </c>
      <c r="AV7" s="49" t="s">
        <v>53</v>
      </c>
      <c r="AW7" s="49" t="s">
        <v>92</v>
      </c>
    </row>
    <row r="8" spans="1:50" ht="15.95" customHeight="1" thickTop="1" x14ac:dyDescent="0.15">
      <c r="A8" s="587" t="s">
        <v>33</v>
      </c>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614"/>
      <c r="AG8" s="605">
        <f>SUM(B8:AE9)</f>
        <v>0</v>
      </c>
      <c r="AH8" s="606"/>
      <c r="AI8" s="606"/>
      <c r="AJ8" s="607"/>
      <c r="AK8" s="608"/>
      <c r="AL8" s="609"/>
      <c r="AM8" s="611" t="e">
        <f>ROUND(AG8/AK8,1)</f>
        <v>#DIV/0!</v>
      </c>
      <c r="AN8" s="612"/>
      <c r="AO8" s="613"/>
      <c r="AP8" s="608"/>
      <c r="AQ8" s="609"/>
      <c r="AR8" s="608"/>
      <c r="AS8" s="609"/>
      <c r="AT8" s="600"/>
      <c r="AU8" s="600"/>
      <c r="AV8" s="600"/>
      <c r="AW8" s="600"/>
    </row>
    <row r="9" spans="1:50" ht="15.95" customHeight="1" x14ac:dyDescent="0.15">
      <c r="A9" s="576"/>
      <c r="B9" s="586"/>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615"/>
      <c r="AG9" s="170" t="s">
        <v>34</v>
      </c>
      <c r="AH9" s="602"/>
      <c r="AI9" s="602"/>
      <c r="AJ9" s="50" t="s">
        <v>35</v>
      </c>
      <c r="AK9" s="610"/>
      <c r="AL9" s="585"/>
      <c r="AM9" s="99" t="s">
        <v>34</v>
      </c>
      <c r="AN9" s="100" t="e">
        <f>ROUND(AH9/AK8,1)</f>
        <v>#DIV/0!</v>
      </c>
      <c r="AO9" s="101" t="s">
        <v>35</v>
      </c>
      <c r="AP9" s="610"/>
      <c r="AQ9" s="585"/>
      <c r="AR9" s="610"/>
      <c r="AS9" s="585"/>
      <c r="AT9" s="601"/>
      <c r="AU9" s="601"/>
      <c r="AV9" s="601"/>
      <c r="AW9" s="601"/>
    </row>
    <row r="10" spans="1:50" ht="15.95" customHeight="1" x14ac:dyDescent="0.15">
      <c r="A10" s="576" t="s">
        <v>36</v>
      </c>
      <c r="B10" s="603"/>
      <c r="C10" s="585"/>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616">
        <f>SUM(B10:AF11)</f>
        <v>0</v>
      </c>
      <c r="AH10" s="617"/>
      <c r="AI10" s="617"/>
      <c r="AJ10" s="618"/>
      <c r="AK10" s="619"/>
      <c r="AL10" s="620"/>
      <c r="AM10" s="621" t="e">
        <f>ROUND(AG10/AK10,1)</f>
        <v>#DIV/0!</v>
      </c>
      <c r="AN10" s="622"/>
      <c r="AO10" s="623"/>
      <c r="AP10" s="619"/>
      <c r="AQ10" s="620"/>
      <c r="AR10" s="619"/>
      <c r="AS10" s="620"/>
      <c r="AT10" s="601"/>
      <c r="AU10" s="601"/>
      <c r="AV10" s="601"/>
      <c r="AW10" s="601"/>
    </row>
    <row r="11" spans="1:50" ht="15.95" customHeight="1" x14ac:dyDescent="0.15">
      <c r="A11" s="576"/>
      <c r="B11" s="604"/>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170" t="s">
        <v>34</v>
      </c>
      <c r="AH11" s="602"/>
      <c r="AI11" s="602"/>
      <c r="AJ11" s="50" t="s">
        <v>35</v>
      </c>
      <c r="AK11" s="610"/>
      <c r="AL11" s="585"/>
      <c r="AM11" s="99" t="s">
        <v>12</v>
      </c>
      <c r="AN11" s="100" t="e">
        <f>ROUND(AH11/AK10,1)</f>
        <v>#DIV/0!</v>
      </c>
      <c r="AO11" s="101" t="s">
        <v>13</v>
      </c>
      <c r="AP11" s="610"/>
      <c r="AQ11" s="585"/>
      <c r="AR11" s="610"/>
      <c r="AS11" s="585"/>
      <c r="AT11" s="601"/>
      <c r="AU11" s="601"/>
      <c r="AV11" s="601"/>
      <c r="AW11" s="601"/>
    </row>
    <row r="12" spans="1:50" ht="15.95" customHeight="1" x14ac:dyDescent="0.15">
      <c r="A12" s="576" t="s">
        <v>14</v>
      </c>
      <c r="B12" s="603"/>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615"/>
      <c r="AG12" s="616">
        <f>SUM(B12:AE13)</f>
        <v>0</v>
      </c>
      <c r="AH12" s="617"/>
      <c r="AI12" s="617"/>
      <c r="AJ12" s="618"/>
      <c r="AK12" s="619"/>
      <c r="AL12" s="620"/>
      <c r="AM12" s="621" t="e">
        <f>ROUND(AG12/AK12,1)</f>
        <v>#DIV/0!</v>
      </c>
      <c r="AN12" s="622"/>
      <c r="AO12" s="623"/>
      <c r="AP12" s="619"/>
      <c r="AQ12" s="620"/>
      <c r="AR12" s="619"/>
      <c r="AS12" s="620"/>
      <c r="AT12" s="601"/>
      <c r="AU12" s="601"/>
      <c r="AV12" s="601"/>
      <c r="AW12" s="601"/>
    </row>
    <row r="13" spans="1:50" ht="15.95" customHeight="1" x14ac:dyDescent="0.15">
      <c r="A13" s="576"/>
      <c r="B13" s="604"/>
      <c r="C13" s="586"/>
      <c r="D13" s="586"/>
      <c r="E13" s="586"/>
      <c r="F13" s="586"/>
      <c r="G13" s="586"/>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615"/>
      <c r="AG13" s="170" t="s">
        <v>34</v>
      </c>
      <c r="AH13" s="602"/>
      <c r="AI13" s="602"/>
      <c r="AJ13" s="50" t="s">
        <v>35</v>
      </c>
      <c r="AK13" s="610"/>
      <c r="AL13" s="585"/>
      <c r="AM13" s="99" t="s">
        <v>12</v>
      </c>
      <c r="AN13" s="100" t="e">
        <f>ROUND(AH13/AK12,1)</f>
        <v>#DIV/0!</v>
      </c>
      <c r="AO13" s="101" t="s">
        <v>13</v>
      </c>
      <c r="AP13" s="610"/>
      <c r="AQ13" s="585"/>
      <c r="AR13" s="610"/>
      <c r="AS13" s="585"/>
      <c r="AT13" s="601"/>
      <c r="AU13" s="601"/>
      <c r="AV13" s="601"/>
      <c r="AW13" s="601"/>
    </row>
    <row r="14" spans="1:50" ht="15.95" customHeight="1" x14ac:dyDescent="0.15">
      <c r="A14" s="570" t="s">
        <v>15</v>
      </c>
      <c r="B14" s="603"/>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601"/>
      <c r="AG14" s="616">
        <f>SUM(B14:AF15)</f>
        <v>0</v>
      </c>
      <c r="AH14" s="617"/>
      <c r="AI14" s="617"/>
      <c r="AJ14" s="618"/>
      <c r="AK14" s="619"/>
      <c r="AL14" s="620"/>
      <c r="AM14" s="621" t="e">
        <f>ROUND(AG14/AK14,1)</f>
        <v>#DIV/0!</v>
      </c>
      <c r="AN14" s="622"/>
      <c r="AO14" s="623"/>
      <c r="AP14" s="619"/>
      <c r="AQ14" s="620"/>
      <c r="AR14" s="619"/>
      <c r="AS14" s="620"/>
      <c r="AT14" s="601"/>
      <c r="AU14" s="601"/>
      <c r="AV14" s="601"/>
      <c r="AW14" s="601"/>
    </row>
    <row r="15" spans="1:50" ht="15.95" customHeight="1" x14ac:dyDescent="0.15">
      <c r="A15" s="570"/>
      <c r="B15" s="604"/>
      <c r="C15" s="586"/>
      <c r="D15" s="586"/>
      <c r="E15" s="586"/>
      <c r="F15" s="586"/>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601"/>
      <c r="AG15" s="170" t="s">
        <v>34</v>
      </c>
      <c r="AH15" s="602"/>
      <c r="AI15" s="602"/>
      <c r="AJ15" s="50" t="s">
        <v>35</v>
      </c>
      <c r="AK15" s="610"/>
      <c r="AL15" s="585"/>
      <c r="AM15" s="99" t="s">
        <v>12</v>
      </c>
      <c r="AN15" s="100" t="e">
        <f>ROUND(AH15/AK14,1)</f>
        <v>#DIV/0!</v>
      </c>
      <c r="AO15" s="101" t="s">
        <v>13</v>
      </c>
      <c r="AP15" s="610"/>
      <c r="AQ15" s="585"/>
      <c r="AR15" s="610"/>
      <c r="AS15" s="585"/>
      <c r="AT15" s="601"/>
      <c r="AU15" s="601"/>
      <c r="AV15" s="601"/>
      <c r="AW15" s="601"/>
    </row>
    <row r="16" spans="1:50" ht="15.95" customHeight="1" x14ac:dyDescent="0.15">
      <c r="A16" s="570" t="s">
        <v>16</v>
      </c>
      <c r="B16" s="603"/>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601"/>
      <c r="AG16" s="616">
        <f>SUM(B16:AF17)</f>
        <v>0</v>
      </c>
      <c r="AH16" s="617"/>
      <c r="AI16" s="617"/>
      <c r="AJ16" s="618"/>
      <c r="AK16" s="619"/>
      <c r="AL16" s="620"/>
      <c r="AM16" s="621" t="e">
        <f>ROUND(AG16/AK16,1)</f>
        <v>#DIV/0!</v>
      </c>
      <c r="AN16" s="622"/>
      <c r="AO16" s="623"/>
      <c r="AP16" s="619"/>
      <c r="AQ16" s="620"/>
      <c r="AR16" s="619"/>
      <c r="AS16" s="620"/>
      <c r="AT16" s="601"/>
      <c r="AU16" s="601"/>
      <c r="AV16" s="601"/>
      <c r="AW16" s="601"/>
    </row>
    <row r="17" spans="1:50" ht="15.95" customHeight="1" x14ac:dyDescent="0.15">
      <c r="A17" s="570"/>
      <c r="B17" s="604"/>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601"/>
      <c r="AG17" s="170" t="s">
        <v>34</v>
      </c>
      <c r="AH17" s="602"/>
      <c r="AI17" s="602"/>
      <c r="AJ17" s="50" t="s">
        <v>35</v>
      </c>
      <c r="AK17" s="610"/>
      <c r="AL17" s="585"/>
      <c r="AM17" s="99" t="s">
        <v>12</v>
      </c>
      <c r="AN17" s="100" t="e">
        <f>ROUND(AH17/AK16,1)</f>
        <v>#DIV/0!</v>
      </c>
      <c r="AO17" s="101" t="s">
        <v>13</v>
      </c>
      <c r="AP17" s="610"/>
      <c r="AQ17" s="585"/>
      <c r="AR17" s="610"/>
      <c r="AS17" s="585"/>
      <c r="AT17" s="601"/>
      <c r="AU17" s="601"/>
      <c r="AV17" s="601"/>
      <c r="AW17" s="601"/>
    </row>
    <row r="18" spans="1:50" ht="15.95" customHeight="1" x14ac:dyDescent="0.15">
      <c r="A18" s="570" t="s">
        <v>17</v>
      </c>
      <c r="B18" s="603"/>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615"/>
      <c r="AG18" s="616">
        <f>SUM(B18:AE19)</f>
        <v>0</v>
      </c>
      <c r="AH18" s="617"/>
      <c r="AI18" s="617"/>
      <c r="AJ18" s="618"/>
      <c r="AK18" s="619"/>
      <c r="AL18" s="620"/>
      <c r="AM18" s="621" t="e">
        <f>ROUND(AG18/AK18,1)</f>
        <v>#DIV/0!</v>
      </c>
      <c r="AN18" s="622"/>
      <c r="AO18" s="623"/>
      <c r="AP18" s="619"/>
      <c r="AQ18" s="620"/>
      <c r="AR18" s="619"/>
      <c r="AS18" s="620"/>
      <c r="AT18" s="601"/>
      <c r="AU18" s="601"/>
      <c r="AV18" s="601"/>
      <c r="AW18" s="601"/>
    </row>
    <row r="19" spans="1:50" ht="15.95" customHeight="1" x14ac:dyDescent="0.15">
      <c r="A19" s="570"/>
      <c r="B19" s="604"/>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615"/>
      <c r="AG19" s="170" t="s">
        <v>34</v>
      </c>
      <c r="AH19" s="602"/>
      <c r="AI19" s="602"/>
      <c r="AJ19" s="50" t="s">
        <v>35</v>
      </c>
      <c r="AK19" s="610"/>
      <c r="AL19" s="585"/>
      <c r="AM19" s="99" t="s">
        <v>12</v>
      </c>
      <c r="AN19" s="100" t="e">
        <f>ROUND(AH19/AK18,1)</f>
        <v>#DIV/0!</v>
      </c>
      <c r="AO19" s="101" t="s">
        <v>13</v>
      </c>
      <c r="AP19" s="610"/>
      <c r="AQ19" s="585"/>
      <c r="AR19" s="610"/>
      <c r="AS19" s="585"/>
      <c r="AT19" s="601"/>
      <c r="AU19" s="601"/>
      <c r="AV19" s="601"/>
      <c r="AW19" s="601"/>
      <c r="AX19" s="624"/>
    </row>
    <row r="20" spans="1:50" ht="15.95" customHeight="1" x14ac:dyDescent="0.15">
      <c r="A20" s="570" t="s">
        <v>94</v>
      </c>
      <c r="B20" s="603"/>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601"/>
      <c r="AG20" s="616">
        <f>SUM(B20:AF21)</f>
        <v>0</v>
      </c>
      <c r="AH20" s="617"/>
      <c r="AI20" s="617"/>
      <c r="AJ20" s="618"/>
      <c r="AK20" s="619"/>
      <c r="AL20" s="620"/>
      <c r="AM20" s="621" t="e">
        <f>ROUND(AG20/AK20,1)</f>
        <v>#DIV/0!</v>
      </c>
      <c r="AN20" s="622"/>
      <c r="AO20" s="623"/>
      <c r="AP20" s="619"/>
      <c r="AQ20" s="620"/>
      <c r="AR20" s="619"/>
      <c r="AS20" s="620"/>
      <c r="AT20" s="626"/>
      <c r="AU20" s="601"/>
      <c r="AV20" s="601"/>
      <c r="AW20" s="601"/>
      <c r="AX20" s="625"/>
    </row>
    <row r="21" spans="1:50" ht="15.95" customHeight="1" x14ac:dyDescent="0.15">
      <c r="A21" s="570"/>
      <c r="B21" s="604"/>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601"/>
      <c r="AG21" s="170" t="s">
        <v>34</v>
      </c>
      <c r="AH21" s="602"/>
      <c r="AI21" s="602"/>
      <c r="AJ21" s="50" t="s">
        <v>35</v>
      </c>
      <c r="AK21" s="610"/>
      <c r="AL21" s="585"/>
      <c r="AM21" s="99" t="s">
        <v>12</v>
      </c>
      <c r="AN21" s="100" t="e">
        <f>ROUND(AH21/AK20,1)</f>
        <v>#DIV/0!</v>
      </c>
      <c r="AO21" s="101" t="s">
        <v>13</v>
      </c>
      <c r="AP21" s="610"/>
      <c r="AQ21" s="585"/>
      <c r="AR21" s="610"/>
      <c r="AS21" s="585"/>
      <c r="AT21" s="600"/>
      <c r="AU21" s="601"/>
      <c r="AV21" s="601"/>
      <c r="AW21" s="601"/>
    </row>
    <row r="22" spans="1:50" ht="15.95" customHeight="1" x14ac:dyDescent="0.15">
      <c r="A22" s="570" t="s">
        <v>95</v>
      </c>
      <c r="B22" s="603"/>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615"/>
      <c r="AG22" s="616">
        <f>SUM(B22:AE23)</f>
        <v>0</v>
      </c>
      <c r="AH22" s="617"/>
      <c r="AI22" s="617"/>
      <c r="AJ22" s="618"/>
      <c r="AK22" s="619"/>
      <c r="AL22" s="620"/>
      <c r="AM22" s="621" t="e">
        <f>ROUND(AG22/AK22,1)</f>
        <v>#DIV/0!</v>
      </c>
      <c r="AN22" s="622"/>
      <c r="AO22" s="623"/>
      <c r="AP22" s="619"/>
      <c r="AQ22" s="620"/>
      <c r="AR22" s="619"/>
      <c r="AS22" s="620"/>
      <c r="AT22" s="601"/>
      <c r="AU22" s="601"/>
      <c r="AV22" s="601"/>
      <c r="AW22" s="601"/>
    </row>
    <row r="23" spans="1:50" ht="15.95" customHeight="1" x14ac:dyDescent="0.15">
      <c r="A23" s="570"/>
      <c r="B23" s="604"/>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615"/>
      <c r="AG23" s="170" t="s">
        <v>34</v>
      </c>
      <c r="AH23" s="602"/>
      <c r="AI23" s="602"/>
      <c r="AJ23" s="50" t="s">
        <v>35</v>
      </c>
      <c r="AK23" s="610"/>
      <c r="AL23" s="585"/>
      <c r="AM23" s="99" t="s">
        <v>12</v>
      </c>
      <c r="AN23" s="100" t="e">
        <f>ROUND(AH23/AK22,1)</f>
        <v>#DIV/0!</v>
      </c>
      <c r="AO23" s="101" t="s">
        <v>13</v>
      </c>
      <c r="AP23" s="610"/>
      <c r="AQ23" s="585"/>
      <c r="AR23" s="610"/>
      <c r="AS23" s="585"/>
      <c r="AT23" s="601"/>
      <c r="AU23" s="601"/>
      <c r="AV23" s="601"/>
      <c r="AW23" s="601"/>
    </row>
    <row r="24" spans="1:50" ht="15.95" customHeight="1" x14ac:dyDescent="0.15">
      <c r="A24" s="576" t="s">
        <v>96</v>
      </c>
      <c r="B24" s="603"/>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601"/>
      <c r="AG24" s="616">
        <f>SUM(B24:AF25)</f>
        <v>0</v>
      </c>
      <c r="AH24" s="617"/>
      <c r="AI24" s="617"/>
      <c r="AJ24" s="618"/>
      <c r="AK24" s="619"/>
      <c r="AL24" s="620"/>
      <c r="AM24" s="621" t="e">
        <f>ROUND(AG24/AK24,1)</f>
        <v>#DIV/0!</v>
      </c>
      <c r="AN24" s="622"/>
      <c r="AO24" s="623"/>
      <c r="AP24" s="619"/>
      <c r="AQ24" s="620"/>
      <c r="AR24" s="619"/>
      <c r="AS24" s="620"/>
      <c r="AT24" s="601"/>
      <c r="AU24" s="601"/>
      <c r="AV24" s="601"/>
      <c r="AW24" s="601"/>
    </row>
    <row r="25" spans="1:50" ht="15.95" customHeight="1" x14ac:dyDescent="0.15">
      <c r="A25" s="576"/>
      <c r="B25" s="604"/>
      <c r="C25" s="586"/>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601"/>
      <c r="AG25" s="170" t="s">
        <v>34</v>
      </c>
      <c r="AH25" s="602"/>
      <c r="AI25" s="602"/>
      <c r="AJ25" s="50" t="s">
        <v>35</v>
      </c>
      <c r="AK25" s="610"/>
      <c r="AL25" s="585"/>
      <c r="AM25" s="99" t="s">
        <v>12</v>
      </c>
      <c r="AN25" s="100" t="e">
        <f>ROUND(AH25/AK24,1)</f>
        <v>#DIV/0!</v>
      </c>
      <c r="AO25" s="101" t="s">
        <v>13</v>
      </c>
      <c r="AP25" s="610"/>
      <c r="AQ25" s="585"/>
      <c r="AR25" s="610"/>
      <c r="AS25" s="585"/>
      <c r="AT25" s="601"/>
      <c r="AU25" s="601"/>
      <c r="AV25" s="601"/>
      <c r="AW25" s="601"/>
    </row>
    <row r="26" spans="1:50" ht="15.95" customHeight="1" x14ac:dyDescent="0.15">
      <c r="A26" s="570" t="s">
        <v>21</v>
      </c>
      <c r="B26" s="603"/>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601"/>
      <c r="AG26" s="616">
        <f>SUM(B26:AF27)</f>
        <v>0</v>
      </c>
      <c r="AH26" s="617"/>
      <c r="AI26" s="617"/>
      <c r="AJ26" s="618"/>
      <c r="AK26" s="619"/>
      <c r="AL26" s="620"/>
      <c r="AM26" s="621" t="e">
        <f>ROUND(AG26/AK26,1)</f>
        <v>#DIV/0!</v>
      </c>
      <c r="AN26" s="622"/>
      <c r="AO26" s="623"/>
      <c r="AP26" s="619"/>
      <c r="AQ26" s="620"/>
      <c r="AR26" s="619"/>
      <c r="AS26" s="620"/>
      <c r="AT26" s="601"/>
      <c r="AU26" s="601"/>
      <c r="AV26" s="601"/>
      <c r="AW26" s="601"/>
    </row>
    <row r="27" spans="1:50" ht="15.95" customHeight="1" x14ac:dyDescent="0.15">
      <c r="A27" s="570"/>
      <c r="B27" s="604"/>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601"/>
      <c r="AG27" s="170" t="s">
        <v>34</v>
      </c>
      <c r="AH27" s="602"/>
      <c r="AI27" s="602"/>
      <c r="AJ27" s="50" t="s">
        <v>35</v>
      </c>
      <c r="AK27" s="610"/>
      <c r="AL27" s="585"/>
      <c r="AM27" s="99" t="s">
        <v>12</v>
      </c>
      <c r="AN27" s="100" t="e">
        <f>ROUND(AH27/AK26,1)</f>
        <v>#DIV/0!</v>
      </c>
      <c r="AO27" s="101" t="s">
        <v>13</v>
      </c>
      <c r="AP27" s="610"/>
      <c r="AQ27" s="585"/>
      <c r="AR27" s="610"/>
      <c r="AS27" s="585"/>
      <c r="AT27" s="601"/>
      <c r="AU27" s="601"/>
      <c r="AV27" s="601"/>
      <c r="AW27" s="601"/>
    </row>
    <row r="28" spans="1:50" ht="15.95" customHeight="1" x14ac:dyDescent="0.15">
      <c r="A28" s="576" t="s">
        <v>22</v>
      </c>
      <c r="B28" s="603"/>
      <c r="C28" s="626"/>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15"/>
      <c r="AE28" s="615"/>
      <c r="AF28" s="615"/>
      <c r="AG28" s="616">
        <f>SUM(B28:AC29)</f>
        <v>0</v>
      </c>
      <c r="AH28" s="617"/>
      <c r="AI28" s="617"/>
      <c r="AJ28" s="618"/>
      <c r="AK28" s="619"/>
      <c r="AL28" s="620"/>
      <c r="AM28" s="621" t="e">
        <f>ROUND(AG28/AK28,1)</f>
        <v>#DIV/0!</v>
      </c>
      <c r="AN28" s="622"/>
      <c r="AO28" s="623"/>
      <c r="AP28" s="619"/>
      <c r="AQ28" s="620"/>
      <c r="AR28" s="619"/>
      <c r="AS28" s="620"/>
      <c r="AT28" s="601"/>
      <c r="AU28" s="601"/>
      <c r="AV28" s="601"/>
      <c r="AW28" s="601"/>
    </row>
    <row r="29" spans="1:50" ht="15.95" customHeight="1" x14ac:dyDescent="0.15">
      <c r="A29" s="576"/>
      <c r="B29" s="604"/>
      <c r="C29" s="600"/>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15"/>
      <c r="AE29" s="615"/>
      <c r="AF29" s="615"/>
      <c r="AG29" s="170"/>
      <c r="AH29" s="602"/>
      <c r="AI29" s="602"/>
      <c r="AJ29" s="50" t="s">
        <v>35</v>
      </c>
      <c r="AK29" s="610"/>
      <c r="AL29" s="585"/>
      <c r="AM29" s="99" t="s">
        <v>12</v>
      </c>
      <c r="AN29" s="100" t="e">
        <f>ROUND(AH29/AK28,1)</f>
        <v>#DIV/0!</v>
      </c>
      <c r="AO29" s="101" t="s">
        <v>13</v>
      </c>
      <c r="AP29" s="610"/>
      <c r="AQ29" s="585"/>
      <c r="AR29" s="610"/>
      <c r="AS29" s="585"/>
      <c r="AT29" s="601"/>
      <c r="AU29" s="601"/>
      <c r="AV29" s="601"/>
      <c r="AW29" s="601"/>
    </row>
    <row r="30" spans="1:50" ht="15.95" customHeight="1" x14ac:dyDescent="0.15">
      <c r="A30" s="576" t="s">
        <v>23</v>
      </c>
      <c r="B30" s="603"/>
      <c r="C30" s="626"/>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16">
        <f>SUM(B30:AF31)</f>
        <v>0</v>
      </c>
      <c r="AH30" s="617"/>
      <c r="AI30" s="617"/>
      <c r="AJ30" s="618"/>
      <c r="AK30" s="619"/>
      <c r="AL30" s="620"/>
      <c r="AM30" s="621" t="e">
        <f>ROUND(AG30/AK30,1)</f>
        <v>#DIV/0!</v>
      </c>
      <c r="AN30" s="622"/>
      <c r="AO30" s="623"/>
      <c r="AP30" s="619"/>
      <c r="AQ30" s="620"/>
      <c r="AR30" s="619"/>
      <c r="AS30" s="620"/>
      <c r="AT30" s="601"/>
      <c r="AU30" s="601"/>
      <c r="AV30" s="601"/>
      <c r="AW30" s="601"/>
    </row>
    <row r="31" spans="1:50" ht="15.95" customHeight="1" thickBot="1" x14ac:dyDescent="0.2">
      <c r="A31" s="577"/>
      <c r="B31" s="627"/>
      <c r="C31" s="628"/>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168" t="s">
        <v>34</v>
      </c>
      <c r="AH31" s="630"/>
      <c r="AI31" s="630"/>
      <c r="AJ31" s="51" t="s">
        <v>35</v>
      </c>
      <c r="AK31" s="631"/>
      <c r="AL31" s="632"/>
      <c r="AM31" s="102" t="s">
        <v>12</v>
      </c>
      <c r="AN31" s="103" t="e">
        <f>ROUND(AH31/AK30,1)</f>
        <v>#DIV/0!</v>
      </c>
      <c r="AO31" s="104" t="s">
        <v>13</v>
      </c>
      <c r="AP31" s="631"/>
      <c r="AQ31" s="632"/>
      <c r="AR31" s="631"/>
      <c r="AS31" s="632"/>
      <c r="AT31" s="629"/>
      <c r="AU31" s="629"/>
      <c r="AV31" s="629"/>
      <c r="AW31" s="629"/>
    </row>
    <row r="32" spans="1:50" ht="15.95" customHeight="1" thickTop="1" x14ac:dyDescent="0.15">
      <c r="A32" s="633" t="s">
        <v>28</v>
      </c>
      <c r="B32" s="635"/>
      <c r="C32" s="635"/>
      <c r="D32" s="636"/>
      <c r="E32" s="636"/>
      <c r="F32" s="636"/>
      <c r="G32" s="636"/>
      <c r="H32" s="636"/>
      <c r="I32" s="636"/>
      <c r="J32" s="636"/>
      <c r="K32" s="636"/>
      <c r="L32" s="636"/>
      <c r="M32" s="636"/>
      <c r="N32" s="636"/>
      <c r="O32" s="636"/>
      <c r="P32" s="636"/>
      <c r="Q32" s="636"/>
      <c r="R32" s="636"/>
      <c r="S32" s="636"/>
      <c r="T32" s="636"/>
      <c r="U32" s="636"/>
      <c r="V32" s="636"/>
      <c r="W32" s="636"/>
      <c r="X32" s="636"/>
      <c r="Y32" s="636"/>
      <c r="Z32" s="636"/>
      <c r="AA32" s="636"/>
      <c r="AB32" s="636"/>
      <c r="AC32" s="636"/>
      <c r="AD32" s="636"/>
      <c r="AE32" s="636"/>
      <c r="AF32" s="636"/>
      <c r="AG32" s="641">
        <f>AG8+AG10+AG12+AG14+AG16+AG18+AG20+AG22+AG24+AG26+AG28+AG30</f>
        <v>0</v>
      </c>
      <c r="AH32" s="642"/>
      <c r="AI32" s="642"/>
      <c r="AJ32" s="643"/>
      <c r="AK32" s="644">
        <f>SUM(AK8:AL31)</f>
        <v>0</v>
      </c>
      <c r="AL32" s="645"/>
      <c r="AM32" s="648" t="e">
        <f>ROUND(AG32/AK32,1)</f>
        <v>#DIV/0!</v>
      </c>
      <c r="AN32" s="649"/>
      <c r="AO32" s="650"/>
      <c r="AP32" s="605">
        <f>SUM(AP8:AQ31)</f>
        <v>0</v>
      </c>
      <c r="AQ32" s="607"/>
      <c r="AR32" s="605">
        <f>SUM(AR8:AS31)</f>
        <v>0</v>
      </c>
      <c r="AS32" s="607"/>
      <c r="AT32" s="633">
        <f>SUM(AT8:AT31)</f>
        <v>0</v>
      </c>
      <c r="AU32" s="633">
        <f>SUM(AU8:AU31)</f>
        <v>0</v>
      </c>
      <c r="AV32" s="633">
        <f>SUM(AV8:AV31)</f>
        <v>0</v>
      </c>
      <c r="AW32" s="633">
        <f>SUM(AW8:AW31)</f>
        <v>0</v>
      </c>
    </row>
    <row r="33" spans="1:57" ht="15.95" customHeight="1" x14ac:dyDescent="0.15">
      <c r="A33" s="634"/>
      <c r="B33" s="636"/>
      <c r="C33" s="636"/>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172" t="s">
        <v>34</v>
      </c>
      <c r="AH33" s="640">
        <f>AH9+AH11+AH13+AH15+AH17+AH19+AH21+AH23+AH25+AH27+AH29+AH31</f>
        <v>0</v>
      </c>
      <c r="AI33" s="640"/>
      <c r="AJ33" s="107" t="s">
        <v>35</v>
      </c>
      <c r="AK33" s="646"/>
      <c r="AL33" s="647"/>
      <c r="AM33" s="108" t="s">
        <v>12</v>
      </c>
      <c r="AN33" s="109" t="e">
        <f>ROUND(AH33/AK32,1)</f>
        <v>#DIV/0!</v>
      </c>
      <c r="AO33" s="110" t="s">
        <v>13</v>
      </c>
      <c r="AP33" s="638"/>
      <c r="AQ33" s="639"/>
      <c r="AR33" s="638"/>
      <c r="AS33" s="639"/>
      <c r="AT33" s="634"/>
      <c r="AU33" s="634"/>
      <c r="AV33" s="634"/>
      <c r="AW33" s="634"/>
    </row>
    <row r="34" spans="1:57" x14ac:dyDescent="0.15">
      <c r="A34" s="52" t="s">
        <v>61</v>
      </c>
      <c r="B34" s="47" t="s">
        <v>84</v>
      </c>
    </row>
    <row r="35" spans="1:57" x14ac:dyDescent="0.15">
      <c r="B35" s="47" t="s">
        <v>178</v>
      </c>
    </row>
    <row r="36" spans="1:57" x14ac:dyDescent="0.15">
      <c r="B36" s="47" t="s">
        <v>83</v>
      </c>
    </row>
    <row r="37" spans="1:57" x14ac:dyDescent="0.15">
      <c r="B37" s="47" t="s">
        <v>169</v>
      </c>
    </row>
    <row r="38" spans="1:57" x14ac:dyDescent="0.15">
      <c r="B38" s="47" t="s">
        <v>170</v>
      </c>
    </row>
    <row r="39" spans="1:57" x14ac:dyDescent="0.15">
      <c r="B39" s="47" t="s">
        <v>171</v>
      </c>
    </row>
    <row r="40" spans="1:57" x14ac:dyDescent="0.15">
      <c r="B40" s="47" t="s">
        <v>172</v>
      </c>
    </row>
    <row r="41" spans="1:57" x14ac:dyDescent="0.15">
      <c r="B41" s="47" t="s">
        <v>173</v>
      </c>
    </row>
    <row r="42" spans="1:57" ht="27.75" customHeight="1" x14ac:dyDescent="0.15">
      <c r="B42" s="651" t="s">
        <v>93</v>
      </c>
      <c r="C42" s="651"/>
      <c r="D42" s="651"/>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651"/>
      <c r="AH42" s="651"/>
      <c r="AI42" s="651"/>
      <c r="AJ42" s="651"/>
      <c r="AK42" s="651"/>
      <c r="AL42" s="651"/>
      <c r="AM42" s="651"/>
      <c r="AN42" s="651"/>
      <c r="AO42" s="651"/>
      <c r="AP42" s="651"/>
      <c r="AQ42" s="651"/>
      <c r="AR42" s="651"/>
      <c r="AS42" s="651"/>
      <c r="AT42" s="651"/>
      <c r="AU42" s="651"/>
      <c r="AV42" s="651"/>
      <c r="AW42" s="651"/>
    </row>
    <row r="43" spans="1:57" x14ac:dyDescent="0.15">
      <c r="B43" s="47" t="s">
        <v>24</v>
      </c>
    </row>
    <row r="44" spans="1:57" ht="17.25" x14ac:dyDescent="0.15">
      <c r="A44" s="35" t="s">
        <v>242</v>
      </c>
    </row>
    <row r="46" spans="1:57" x14ac:dyDescent="0.15">
      <c r="A46" s="634" t="s">
        <v>62</v>
      </c>
      <c r="B46" s="634"/>
      <c r="C46" s="634"/>
      <c r="D46" s="634" t="s">
        <v>33</v>
      </c>
      <c r="E46" s="634"/>
      <c r="F46" s="634"/>
      <c r="G46" s="634" t="s">
        <v>25</v>
      </c>
      <c r="H46" s="634"/>
      <c r="I46" s="634"/>
      <c r="J46" s="634" t="s">
        <v>14</v>
      </c>
      <c r="K46" s="634"/>
      <c r="L46" s="634"/>
      <c r="M46" s="634" t="s">
        <v>15</v>
      </c>
      <c r="N46" s="634"/>
      <c r="O46" s="634"/>
      <c r="P46" s="634" t="s">
        <v>16</v>
      </c>
      <c r="Q46" s="634"/>
      <c r="R46" s="634"/>
      <c r="S46" s="634" t="s">
        <v>17</v>
      </c>
      <c r="T46" s="634"/>
      <c r="U46" s="634"/>
      <c r="V46" s="634" t="s">
        <v>18</v>
      </c>
      <c r="W46" s="634"/>
      <c r="X46" s="634"/>
      <c r="Y46" s="634" t="s">
        <v>19</v>
      </c>
      <c r="Z46" s="634"/>
      <c r="AA46" s="634"/>
      <c r="AB46" s="634" t="s">
        <v>20</v>
      </c>
      <c r="AC46" s="634"/>
      <c r="AD46" s="634"/>
      <c r="AE46" s="634" t="s">
        <v>21</v>
      </c>
      <c r="AF46" s="634"/>
      <c r="AG46" s="634"/>
      <c r="AH46" s="570"/>
      <c r="AI46" s="570" t="s">
        <v>22</v>
      </c>
      <c r="AJ46" s="571"/>
      <c r="AK46" s="571"/>
      <c r="AL46" s="571"/>
      <c r="AM46" s="571"/>
      <c r="AN46" s="570" t="s">
        <v>63</v>
      </c>
      <c r="AO46" s="571"/>
      <c r="AP46" s="571"/>
      <c r="AQ46" s="572"/>
      <c r="AR46" s="570" t="s">
        <v>28</v>
      </c>
      <c r="AS46" s="571"/>
      <c r="AT46" s="571"/>
      <c r="AU46" s="572"/>
      <c r="AV46" s="173"/>
    </row>
    <row r="47" spans="1:57" ht="20.100000000000001" customHeight="1" x14ac:dyDescent="0.15">
      <c r="A47" s="616" t="s">
        <v>64</v>
      </c>
      <c r="B47" s="617"/>
      <c r="C47" s="618"/>
      <c r="D47" s="619"/>
      <c r="E47" s="652"/>
      <c r="F47" s="652"/>
      <c r="G47" s="619"/>
      <c r="H47" s="652"/>
      <c r="I47" s="620"/>
      <c r="J47" s="652"/>
      <c r="K47" s="652"/>
      <c r="L47" s="652"/>
      <c r="M47" s="619"/>
      <c r="N47" s="652"/>
      <c r="O47" s="620"/>
      <c r="P47" s="652"/>
      <c r="Q47" s="652"/>
      <c r="R47" s="652"/>
      <c r="S47" s="619"/>
      <c r="T47" s="652"/>
      <c r="U47" s="620"/>
      <c r="V47" s="652"/>
      <c r="W47" s="652"/>
      <c r="X47" s="652"/>
      <c r="Y47" s="619"/>
      <c r="Z47" s="652"/>
      <c r="AA47" s="620"/>
      <c r="AB47" s="652"/>
      <c r="AC47" s="652"/>
      <c r="AD47" s="652"/>
      <c r="AE47" s="619"/>
      <c r="AF47" s="652"/>
      <c r="AG47" s="652"/>
      <c r="AH47" s="652"/>
      <c r="AI47" s="619"/>
      <c r="AJ47" s="652"/>
      <c r="AK47" s="652"/>
      <c r="AL47" s="652"/>
      <c r="AM47" s="652"/>
      <c r="AN47" s="619"/>
      <c r="AO47" s="652"/>
      <c r="AP47" s="652"/>
      <c r="AQ47" s="620"/>
      <c r="AR47" s="112"/>
      <c r="AS47" s="655">
        <f>SUM(D47:AQ47)</f>
        <v>0</v>
      </c>
      <c r="AT47" s="655"/>
      <c r="AU47" s="114"/>
      <c r="AV47" s="173"/>
      <c r="AX47" s="653"/>
      <c r="AY47" s="653"/>
      <c r="AZ47" s="653"/>
      <c r="BA47" s="653"/>
      <c r="BB47" s="653"/>
      <c r="BC47" s="653"/>
      <c r="BD47" s="653"/>
      <c r="BE47" s="653"/>
    </row>
    <row r="48" spans="1:57" ht="20.100000000000001" customHeight="1" x14ac:dyDescent="0.15">
      <c r="A48" s="638" t="s">
        <v>65</v>
      </c>
      <c r="B48" s="654"/>
      <c r="C48" s="639"/>
      <c r="D48" s="170" t="s">
        <v>34</v>
      </c>
      <c r="E48" s="169"/>
      <c r="F48" s="174" t="s">
        <v>35</v>
      </c>
      <c r="G48" s="170" t="s">
        <v>34</v>
      </c>
      <c r="H48" s="169"/>
      <c r="I48" s="171" t="s">
        <v>35</v>
      </c>
      <c r="J48" s="174" t="s">
        <v>34</v>
      </c>
      <c r="K48" s="169"/>
      <c r="L48" s="174" t="s">
        <v>35</v>
      </c>
      <c r="M48" s="170" t="s">
        <v>34</v>
      </c>
      <c r="N48" s="169"/>
      <c r="O48" s="171" t="s">
        <v>35</v>
      </c>
      <c r="P48" s="174" t="s">
        <v>34</v>
      </c>
      <c r="Q48" s="169"/>
      <c r="R48" s="174" t="s">
        <v>35</v>
      </c>
      <c r="S48" s="170" t="s">
        <v>34</v>
      </c>
      <c r="T48" s="169"/>
      <c r="U48" s="171" t="s">
        <v>35</v>
      </c>
      <c r="V48" s="174" t="s">
        <v>34</v>
      </c>
      <c r="W48" s="169"/>
      <c r="X48" s="174" t="s">
        <v>35</v>
      </c>
      <c r="Y48" s="170" t="s">
        <v>34</v>
      </c>
      <c r="Z48" s="169"/>
      <c r="AA48" s="171" t="s">
        <v>35</v>
      </c>
      <c r="AB48" s="174" t="s">
        <v>34</v>
      </c>
      <c r="AC48" s="169"/>
      <c r="AD48" s="174" t="s">
        <v>35</v>
      </c>
      <c r="AE48" s="170" t="s">
        <v>34</v>
      </c>
      <c r="AF48" s="169"/>
      <c r="AG48" s="174"/>
      <c r="AH48" s="174" t="s">
        <v>35</v>
      </c>
      <c r="AI48" s="170" t="s">
        <v>34</v>
      </c>
      <c r="AJ48" s="174"/>
      <c r="AK48" s="169"/>
      <c r="AL48" s="174"/>
      <c r="AM48" s="174" t="s">
        <v>35</v>
      </c>
      <c r="AN48" s="170" t="s">
        <v>34</v>
      </c>
      <c r="AO48" s="602"/>
      <c r="AP48" s="602"/>
      <c r="AQ48" s="171" t="s">
        <v>35</v>
      </c>
      <c r="AR48" s="53" t="s">
        <v>34</v>
      </c>
      <c r="AS48" s="654">
        <f>SUM(D48:AQ48)</f>
        <v>0</v>
      </c>
      <c r="AT48" s="654"/>
      <c r="AU48" s="111" t="s">
        <v>35</v>
      </c>
      <c r="AV48" s="52"/>
      <c r="AY48" s="52"/>
      <c r="BB48" s="52"/>
      <c r="BE48" s="52"/>
    </row>
    <row r="49" spans="1:55" ht="20.100000000000001" customHeight="1" x14ac:dyDescent="0.15">
      <c r="A49" s="616" t="s">
        <v>66</v>
      </c>
      <c r="B49" s="617"/>
      <c r="C49" s="618"/>
      <c r="D49" s="619"/>
      <c r="E49" s="652"/>
      <c r="F49" s="652"/>
      <c r="G49" s="619"/>
      <c r="H49" s="652"/>
      <c r="I49" s="620"/>
      <c r="J49" s="652"/>
      <c r="K49" s="652"/>
      <c r="L49" s="652"/>
      <c r="M49" s="619"/>
      <c r="N49" s="652"/>
      <c r="O49" s="620"/>
      <c r="P49" s="652"/>
      <c r="Q49" s="652"/>
      <c r="R49" s="652"/>
      <c r="S49" s="619"/>
      <c r="T49" s="652"/>
      <c r="U49" s="620"/>
      <c r="V49" s="652"/>
      <c r="W49" s="652"/>
      <c r="X49" s="652"/>
      <c r="Y49" s="619"/>
      <c r="Z49" s="652"/>
      <c r="AA49" s="620"/>
      <c r="AB49" s="652"/>
      <c r="AC49" s="652"/>
      <c r="AD49" s="652"/>
      <c r="AE49" s="619"/>
      <c r="AF49" s="652"/>
      <c r="AG49" s="652"/>
      <c r="AH49" s="620"/>
      <c r="AI49" s="619"/>
      <c r="AJ49" s="652"/>
      <c r="AK49" s="652"/>
      <c r="AL49" s="652"/>
      <c r="AM49" s="620"/>
      <c r="AN49" s="619"/>
      <c r="AO49" s="652"/>
      <c r="AP49" s="652"/>
      <c r="AQ49" s="620"/>
      <c r="AR49" s="112"/>
      <c r="AS49" s="617">
        <f>SUM(D49:AQ49)</f>
        <v>0</v>
      </c>
      <c r="AT49" s="617"/>
      <c r="AU49" s="113"/>
      <c r="AV49" s="173"/>
    </row>
    <row r="50" spans="1:55" ht="20.100000000000001" customHeight="1" x14ac:dyDescent="0.15">
      <c r="A50" s="638" t="s">
        <v>65</v>
      </c>
      <c r="B50" s="654"/>
      <c r="C50" s="639"/>
      <c r="D50" s="170" t="s">
        <v>34</v>
      </c>
      <c r="E50" s="169"/>
      <c r="F50" s="174" t="s">
        <v>35</v>
      </c>
      <c r="G50" s="170" t="s">
        <v>34</v>
      </c>
      <c r="H50" s="169"/>
      <c r="I50" s="171" t="s">
        <v>35</v>
      </c>
      <c r="J50" s="174" t="s">
        <v>34</v>
      </c>
      <c r="K50" s="169"/>
      <c r="L50" s="174" t="s">
        <v>35</v>
      </c>
      <c r="M50" s="170" t="s">
        <v>34</v>
      </c>
      <c r="N50" s="169"/>
      <c r="O50" s="171" t="s">
        <v>35</v>
      </c>
      <c r="P50" s="174" t="s">
        <v>34</v>
      </c>
      <c r="Q50" s="169"/>
      <c r="R50" s="174" t="s">
        <v>35</v>
      </c>
      <c r="S50" s="170" t="s">
        <v>34</v>
      </c>
      <c r="T50" s="169"/>
      <c r="U50" s="171" t="s">
        <v>35</v>
      </c>
      <c r="V50" s="174" t="s">
        <v>34</v>
      </c>
      <c r="W50" s="169"/>
      <c r="X50" s="174" t="s">
        <v>35</v>
      </c>
      <c r="Y50" s="170" t="s">
        <v>34</v>
      </c>
      <c r="Z50" s="169"/>
      <c r="AA50" s="171" t="s">
        <v>35</v>
      </c>
      <c r="AB50" s="174" t="s">
        <v>34</v>
      </c>
      <c r="AC50" s="169"/>
      <c r="AD50" s="174" t="s">
        <v>35</v>
      </c>
      <c r="AE50" s="170" t="s">
        <v>34</v>
      </c>
      <c r="AF50" s="169"/>
      <c r="AG50" s="174"/>
      <c r="AH50" s="174" t="s">
        <v>35</v>
      </c>
      <c r="AI50" s="170" t="s">
        <v>34</v>
      </c>
      <c r="AJ50" s="174"/>
      <c r="AK50" s="169"/>
      <c r="AL50" s="174"/>
      <c r="AM50" s="174" t="s">
        <v>35</v>
      </c>
      <c r="AN50" s="170" t="s">
        <v>34</v>
      </c>
      <c r="AO50" s="602"/>
      <c r="AP50" s="602"/>
      <c r="AQ50" s="171" t="s">
        <v>35</v>
      </c>
      <c r="AR50" s="170" t="s">
        <v>34</v>
      </c>
      <c r="AS50" s="654">
        <f>SUM(D50:AQ50)</f>
        <v>0</v>
      </c>
      <c r="AT50" s="654"/>
      <c r="AU50" s="111" t="s">
        <v>35</v>
      </c>
      <c r="AV50" s="52"/>
    </row>
    <row r="51" spans="1:55" x14ac:dyDescent="0.15">
      <c r="A51" s="47" t="s">
        <v>26</v>
      </c>
      <c r="M51" s="54"/>
      <c r="S51" s="54"/>
    </row>
    <row r="52" spans="1:55" x14ac:dyDescent="0.15">
      <c r="A52" s="47" t="s">
        <v>231</v>
      </c>
    </row>
    <row r="53" spans="1:55" x14ac:dyDescent="0.15">
      <c r="A53" s="47" t="s">
        <v>72</v>
      </c>
    </row>
    <row r="55" spans="1:55" x14ac:dyDescent="0.15">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row>
    <row r="56" spans="1:55" x14ac:dyDescent="0.15">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row>
    <row r="57" spans="1:55" x14ac:dyDescent="0.15">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row>
    <row r="58" spans="1:55" x14ac:dyDescent="0.15">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row>
    <row r="59" spans="1:55" x14ac:dyDescent="0.15">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row>
    <row r="60" spans="1:55" x14ac:dyDescent="0.15">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row>
    <row r="61" spans="1:55" x14ac:dyDescent="0.15">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row>
    <row r="62" spans="1:55" x14ac:dyDescent="0.15">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row>
    <row r="63" spans="1:55" x14ac:dyDescent="0.15">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row>
    <row r="64" spans="1:55" x14ac:dyDescent="0.15">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row>
    <row r="65" spans="1:55" x14ac:dyDescent="0.15">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row>
    <row r="66" spans="1:55" x14ac:dyDescent="0.15">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row>
    <row r="67" spans="1:55" x14ac:dyDescent="0.15">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row>
    <row r="68" spans="1:55" x14ac:dyDescent="0.15">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row>
  </sheetData>
  <sheetProtection selectLockedCells="1"/>
  <mergeCells count="645">
    <mergeCell ref="A50:C50"/>
    <mergeCell ref="AO50:AP50"/>
    <mergeCell ref="AS50:AT50"/>
    <mergeCell ref="AS47:AT47"/>
    <mergeCell ref="AS49:AT49"/>
    <mergeCell ref="V49:X49"/>
    <mergeCell ref="Y49:AA49"/>
    <mergeCell ref="AB49:AD49"/>
    <mergeCell ref="AE49:AH49"/>
    <mergeCell ref="AI49:AM49"/>
    <mergeCell ref="AN49:AQ49"/>
    <mergeCell ref="A48:C48"/>
    <mergeCell ref="AO48:AP48"/>
    <mergeCell ref="AS48:AT48"/>
    <mergeCell ref="A49:C49"/>
    <mergeCell ref="D49:F49"/>
    <mergeCell ref="G49:I49"/>
    <mergeCell ref="J49:L49"/>
    <mergeCell ref="M49:O49"/>
    <mergeCell ref="P49:R49"/>
    <mergeCell ref="S49:U49"/>
    <mergeCell ref="AI47:AM47"/>
    <mergeCell ref="AN47:AQ47"/>
    <mergeCell ref="A47:C47"/>
    <mergeCell ref="D47:F47"/>
    <mergeCell ref="G47:I47"/>
    <mergeCell ref="J47:L47"/>
    <mergeCell ref="M47:O47"/>
    <mergeCell ref="AX47:AY47"/>
    <mergeCell ref="AZ47:BB47"/>
    <mergeCell ref="BC47:BE47"/>
    <mergeCell ref="P47:R47"/>
    <mergeCell ref="S47:U47"/>
    <mergeCell ref="V47:X47"/>
    <mergeCell ref="Y47:AA47"/>
    <mergeCell ref="AB47:AD47"/>
    <mergeCell ref="AE47:AH47"/>
    <mergeCell ref="B42:AW42"/>
    <mergeCell ref="A46:C46"/>
    <mergeCell ref="D46:F46"/>
    <mergeCell ref="G46:I46"/>
    <mergeCell ref="J46:L46"/>
    <mergeCell ref="M46:O46"/>
    <mergeCell ref="P46:R46"/>
    <mergeCell ref="S46:U46"/>
    <mergeCell ref="V46:X46"/>
    <mergeCell ref="Y46:AA46"/>
    <mergeCell ref="AB46:AD46"/>
    <mergeCell ref="AE46:AH46"/>
    <mergeCell ref="AI46:AM46"/>
    <mergeCell ref="AN46:AQ46"/>
    <mergeCell ref="AR46:AU46"/>
    <mergeCell ref="AR32:AS33"/>
    <mergeCell ref="AT32:AT33"/>
    <mergeCell ref="AU32:AU33"/>
    <mergeCell ref="AV32:AV33"/>
    <mergeCell ref="AW32:AW33"/>
    <mergeCell ref="AH33:AI33"/>
    <mergeCell ref="AE32:AE33"/>
    <mergeCell ref="AF32:AF33"/>
    <mergeCell ref="AG32:AJ32"/>
    <mergeCell ref="AK32:AL33"/>
    <mergeCell ref="AM32:AO32"/>
    <mergeCell ref="AP32:AQ33"/>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A32:A33"/>
    <mergeCell ref="B32:B33"/>
    <mergeCell ref="C32:C33"/>
    <mergeCell ref="D32:D33"/>
    <mergeCell ref="E32:E33"/>
    <mergeCell ref="F32:F33"/>
    <mergeCell ref="AR30:AS31"/>
    <mergeCell ref="AT30:AT31"/>
    <mergeCell ref="AU30:AU31"/>
    <mergeCell ref="Y30:Y31"/>
    <mergeCell ref="Z30:Z31"/>
    <mergeCell ref="AA30:AA31"/>
    <mergeCell ref="AB30:AB31"/>
    <mergeCell ref="AC30:AC31"/>
    <mergeCell ref="AD30:AD31"/>
    <mergeCell ref="S30:S31"/>
    <mergeCell ref="T30:T31"/>
    <mergeCell ref="U30:U31"/>
    <mergeCell ref="V30:V31"/>
    <mergeCell ref="W30:W31"/>
    <mergeCell ref="X30:X31"/>
    <mergeCell ref="M30:M31"/>
    <mergeCell ref="N30:N31"/>
    <mergeCell ref="O30:O31"/>
    <mergeCell ref="AV30:AV31"/>
    <mergeCell ref="AW30:AW31"/>
    <mergeCell ref="AH31:AI31"/>
    <mergeCell ref="AE30:AE31"/>
    <mergeCell ref="AF30:AF31"/>
    <mergeCell ref="AG30:AJ30"/>
    <mergeCell ref="AK30:AL31"/>
    <mergeCell ref="AM30:AO30"/>
    <mergeCell ref="AP30:AQ31"/>
    <mergeCell ref="P30:P31"/>
    <mergeCell ref="Q30:Q31"/>
    <mergeCell ref="R30:R31"/>
    <mergeCell ref="G30:G31"/>
    <mergeCell ref="H30:H31"/>
    <mergeCell ref="I30:I31"/>
    <mergeCell ref="J30:J31"/>
    <mergeCell ref="K30:K31"/>
    <mergeCell ref="L30:L31"/>
    <mergeCell ref="A30:A31"/>
    <mergeCell ref="B30:B31"/>
    <mergeCell ref="C30:C31"/>
    <mergeCell ref="D30:D31"/>
    <mergeCell ref="E30:E31"/>
    <mergeCell ref="F30:F31"/>
    <mergeCell ref="AR28:AS29"/>
    <mergeCell ref="AT28:AT29"/>
    <mergeCell ref="AU28:AU29"/>
    <mergeCell ref="Y28:Y29"/>
    <mergeCell ref="Z28:Z29"/>
    <mergeCell ref="AA28:AA29"/>
    <mergeCell ref="AB28:AB29"/>
    <mergeCell ref="AC28:AC29"/>
    <mergeCell ref="AD28:AD29"/>
    <mergeCell ref="S28:S29"/>
    <mergeCell ref="T28:T29"/>
    <mergeCell ref="U28:U29"/>
    <mergeCell ref="V28:V29"/>
    <mergeCell ref="W28:W29"/>
    <mergeCell ref="X28:X29"/>
    <mergeCell ref="M28:M29"/>
    <mergeCell ref="N28:N29"/>
    <mergeCell ref="O28:O29"/>
    <mergeCell ref="AV28:AV29"/>
    <mergeCell ref="AW28:AW29"/>
    <mergeCell ref="AH29:AI29"/>
    <mergeCell ref="AE28:AE29"/>
    <mergeCell ref="AF28:AF29"/>
    <mergeCell ref="AG28:AJ28"/>
    <mergeCell ref="AK28:AL29"/>
    <mergeCell ref="AM28:AO28"/>
    <mergeCell ref="AP28:AQ29"/>
    <mergeCell ref="P28:P29"/>
    <mergeCell ref="Q28:Q29"/>
    <mergeCell ref="R28:R29"/>
    <mergeCell ref="G28:G29"/>
    <mergeCell ref="H28:H29"/>
    <mergeCell ref="I28:I29"/>
    <mergeCell ref="J28:J29"/>
    <mergeCell ref="K28:K29"/>
    <mergeCell ref="L28:L29"/>
    <mergeCell ref="A28:A29"/>
    <mergeCell ref="B28:B29"/>
    <mergeCell ref="C28:C29"/>
    <mergeCell ref="D28:D29"/>
    <mergeCell ref="E28:E29"/>
    <mergeCell ref="F28:F29"/>
    <mergeCell ref="AR26:AS27"/>
    <mergeCell ref="AT26:AT27"/>
    <mergeCell ref="AU26:AU27"/>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AV26:AV27"/>
    <mergeCell ref="AW26:AW27"/>
    <mergeCell ref="AH27:AI27"/>
    <mergeCell ref="AE26:AE27"/>
    <mergeCell ref="AF26:AF27"/>
    <mergeCell ref="AG26:AJ26"/>
    <mergeCell ref="AK26:AL27"/>
    <mergeCell ref="AM26:AO26"/>
    <mergeCell ref="AP26:AQ27"/>
    <mergeCell ref="P26:P27"/>
    <mergeCell ref="Q26:Q27"/>
    <mergeCell ref="R26:R27"/>
    <mergeCell ref="G26:G27"/>
    <mergeCell ref="H26:H27"/>
    <mergeCell ref="I26:I27"/>
    <mergeCell ref="J26:J27"/>
    <mergeCell ref="K26:K27"/>
    <mergeCell ref="L26:L27"/>
    <mergeCell ref="A26:A27"/>
    <mergeCell ref="B26:B27"/>
    <mergeCell ref="C26:C27"/>
    <mergeCell ref="D26:D27"/>
    <mergeCell ref="E26:E27"/>
    <mergeCell ref="F26:F27"/>
    <mergeCell ref="AP24:AQ25"/>
    <mergeCell ref="AR24:AS25"/>
    <mergeCell ref="AT24:AT25"/>
    <mergeCell ref="X24:X25"/>
    <mergeCell ref="Y24:Y25"/>
    <mergeCell ref="Z24:Z25"/>
    <mergeCell ref="AA24:AA25"/>
    <mergeCell ref="AB24:AB25"/>
    <mergeCell ref="AC24:AC25"/>
    <mergeCell ref="R24:R25"/>
    <mergeCell ref="S24:S25"/>
    <mergeCell ref="T24:T25"/>
    <mergeCell ref="U24:U25"/>
    <mergeCell ref="V24:V25"/>
    <mergeCell ref="W24:W25"/>
    <mergeCell ref="L24:L25"/>
    <mergeCell ref="M24:M25"/>
    <mergeCell ref="N24:N25"/>
    <mergeCell ref="AV24:AV25"/>
    <mergeCell ref="AW24:AW25"/>
    <mergeCell ref="AD24:AD25"/>
    <mergeCell ref="AE24:AE25"/>
    <mergeCell ref="AF24:AF25"/>
    <mergeCell ref="AG24:AJ24"/>
    <mergeCell ref="AK24:AL25"/>
    <mergeCell ref="AM24:AO24"/>
    <mergeCell ref="AH25:AI25"/>
    <mergeCell ref="P24:P25"/>
    <mergeCell ref="Q24:Q25"/>
    <mergeCell ref="F24:F25"/>
    <mergeCell ref="G24:G25"/>
    <mergeCell ref="H24:H25"/>
    <mergeCell ref="I24:I25"/>
    <mergeCell ref="J24:J25"/>
    <mergeCell ref="K24:K25"/>
    <mergeCell ref="AU24:AU25"/>
    <mergeCell ref="AU22:AU23"/>
    <mergeCell ref="AV22:AV23"/>
    <mergeCell ref="AW22:AW23"/>
    <mergeCell ref="AH23:AI23"/>
    <mergeCell ref="A24:A25"/>
    <mergeCell ref="B24:B25"/>
    <mergeCell ref="C24:C25"/>
    <mergeCell ref="D24:D25"/>
    <mergeCell ref="E24:E25"/>
    <mergeCell ref="AF22:AF23"/>
    <mergeCell ref="AG22:AJ22"/>
    <mergeCell ref="AK22:AL23"/>
    <mergeCell ref="AM22:AO22"/>
    <mergeCell ref="AP22:AQ23"/>
    <mergeCell ref="AR22:AS23"/>
    <mergeCell ref="Z22:Z23"/>
    <mergeCell ref="AA22:AA23"/>
    <mergeCell ref="AB22:AB23"/>
    <mergeCell ref="AC22:AC23"/>
    <mergeCell ref="AD22:AD23"/>
    <mergeCell ref="AE22:AE23"/>
    <mergeCell ref="T22:T23"/>
    <mergeCell ref="U22:U23"/>
    <mergeCell ref="O24:O25"/>
    <mergeCell ref="X22:X23"/>
    <mergeCell ref="Y22:Y23"/>
    <mergeCell ref="N22:N23"/>
    <mergeCell ref="O22:O23"/>
    <mergeCell ref="P22:P23"/>
    <mergeCell ref="Q22:Q23"/>
    <mergeCell ref="R22:R23"/>
    <mergeCell ref="S22:S23"/>
    <mergeCell ref="AT22:AT23"/>
    <mergeCell ref="H22:H23"/>
    <mergeCell ref="I22:I23"/>
    <mergeCell ref="J22:J23"/>
    <mergeCell ref="K22:K23"/>
    <mergeCell ref="L22:L23"/>
    <mergeCell ref="M22:M23"/>
    <mergeCell ref="AV20:AV21"/>
    <mergeCell ref="AW20:AW21"/>
    <mergeCell ref="AH21:AI21"/>
    <mergeCell ref="AP20:AQ21"/>
    <mergeCell ref="AR20:AS21"/>
    <mergeCell ref="AT20:AT21"/>
    <mergeCell ref="AU20:AU21"/>
    <mergeCell ref="S20:S21"/>
    <mergeCell ref="T20:T21"/>
    <mergeCell ref="U20:U21"/>
    <mergeCell ref="J20:J21"/>
    <mergeCell ref="K20:K21"/>
    <mergeCell ref="L20:L21"/>
    <mergeCell ref="M20:M21"/>
    <mergeCell ref="N20:N21"/>
    <mergeCell ref="O20:O21"/>
    <mergeCell ref="V22:V23"/>
    <mergeCell ref="W22:W23"/>
    <mergeCell ref="A22:A23"/>
    <mergeCell ref="B22:B23"/>
    <mergeCell ref="C22:C23"/>
    <mergeCell ref="D22:D23"/>
    <mergeCell ref="E22:E23"/>
    <mergeCell ref="F22:F23"/>
    <mergeCell ref="G22:G23"/>
    <mergeCell ref="AK20:AL21"/>
    <mergeCell ref="AM20:AO20"/>
    <mergeCell ref="AB20:AB21"/>
    <mergeCell ref="AC20:AC21"/>
    <mergeCell ref="AD20:AD21"/>
    <mergeCell ref="AE20:AE21"/>
    <mergeCell ref="AF20:AF21"/>
    <mergeCell ref="AG20:AJ20"/>
    <mergeCell ref="V20:V21"/>
    <mergeCell ref="W20:W21"/>
    <mergeCell ref="X20:X21"/>
    <mergeCell ref="Y20:Y21"/>
    <mergeCell ref="Z20:Z21"/>
    <mergeCell ref="AA20:AA21"/>
    <mergeCell ref="P20:P21"/>
    <mergeCell ref="Q20:Q21"/>
    <mergeCell ref="R20:R21"/>
    <mergeCell ref="AX19:AX20"/>
    <mergeCell ref="A20:A21"/>
    <mergeCell ref="B20:B21"/>
    <mergeCell ref="C20:C21"/>
    <mergeCell ref="D20:D21"/>
    <mergeCell ref="E20:E21"/>
    <mergeCell ref="F20:F21"/>
    <mergeCell ref="G20:G21"/>
    <mergeCell ref="H20:H21"/>
    <mergeCell ref="I20:I21"/>
    <mergeCell ref="AR18:AS19"/>
    <mergeCell ref="AT18:AT19"/>
    <mergeCell ref="AU18:AU19"/>
    <mergeCell ref="AV18:AV19"/>
    <mergeCell ref="AW18:AW19"/>
    <mergeCell ref="AH19:AI19"/>
    <mergeCell ref="AE18:AE19"/>
    <mergeCell ref="AF18:AF19"/>
    <mergeCell ref="AG18:AJ18"/>
    <mergeCell ref="AK18:AL19"/>
    <mergeCell ref="AM18:AO18"/>
    <mergeCell ref="AP18:AQ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19"/>
    <mergeCell ref="B18:B19"/>
    <mergeCell ref="C18:C19"/>
    <mergeCell ref="D18:D19"/>
    <mergeCell ref="E18:E19"/>
    <mergeCell ref="F18:F19"/>
    <mergeCell ref="AR16:AS17"/>
    <mergeCell ref="AT16:AT17"/>
    <mergeCell ref="AU16:AU17"/>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AV16:AV17"/>
    <mergeCell ref="AW16:AW17"/>
    <mergeCell ref="AH17:AI17"/>
    <mergeCell ref="AE16:AE17"/>
    <mergeCell ref="AF16:AF17"/>
    <mergeCell ref="AG16:AJ16"/>
    <mergeCell ref="AK16:AL17"/>
    <mergeCell ref="AM16:AO16"/>
    <mergeCell ref="AP16:AQ17"/>
    <mergeCell ref="P16:P17"/>
    <mergeCell ref="Q16:Q17"/>
    <mergeCell ref="R16:R17"/>
    <mergeCell ref="G16:G17"/>
    <mergeCell ref="H16:H17"/>
    <mergeCell ref="I16:I17"/>
    <mergeCell ref="J16:J17"/>
    <mergeCell ref="K16:K17"/>
    <mergeCell ref="L16:L17"/>
    <mergeCell ref="A16:A17"/>
    <mergeCell ref="B16:B17"/>
    <mergeCell ref="C16:C17"/>
    <mergeCell ref="D16:D17"/>
    <mergeCell ref="E16:E17"/>
    <mergeCell ref="F16:F17"/>
    <mergeCell ref="AR14:AS15"/>
    <mergeCell ref="AT14:AT15"/>
    <mergeCell ref="AU14:AU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AV14:AV15"/>
    <mergeCell ref="AW14:AW15"/>
    <mergeCell ref="AH15:AI15"/>
    <mergeCell ref="AE14:AE15"/>
    <mergeCell ref="AF14:AF15"/>
    <mergeCell ref="AG14:AJ14"/>
    <mergeCell ref="AK14:AL15"/>
    <mergeCell ref="AM14:AO14"/>
    <mergeCell ref="AP14:AQ15"/>
    <mergeCell ref="P14:P15"/>
    <mergeCell ref="Q14:Q15"/>
    <mergeCell ref="R14:R15"/>
    <mergeCell ref="G14:G15"/>
    <mergeCell ref="H14:H15"/>
    <mergeCell ref="I14:I15"/>
    <mergeCell ref="J14:J15"/>
    <mergeCell ref="K14:K15"/>
    <mergeCell ref="L14:L15"/>
    <mergeCell ref="A14:A15"/>
    <mergeCell ref="B14:B15"/>
    <mergeCell ref="C14:C15"/>
    <mergeCell ref="D14:D15"/>
    <mergeCell ref="E14:E15"/>
    <mergeCell ref="F14:F15"/>
    <mergeCell ref="AR12:AS13"/>
    <mergeCell ref="AT12:AT13"/>
    <mergeCell ref="AU12:AU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AV12:AV13"/>
    <mergeCell ref="AW12:AW13"/>
    <mergeCell ref="AH13:AI13"/>
    <mergeCell ref="AE12:AE13"/>
    <mergeCell ref="AF12:AF13"/>
    <mergeCell ref="AG12:AJ12"/>
    <mergeCell ref="AK12:AL13"/>
    <mergeCell ref="AM12:AO12"/>
    <mergeCell ref="AP12:AQ13"/>
    <mergeCell ref="P12:P13"/>
    <mergeCell ref="Q12:Q13"/>
    <mergeCell ref="R12:R13"/>
    <mergeCell ref="G12:G13"/>
    <mergeCell ref="H12:H13"/>
    <mergeCell ref="I12:I13"/>
    <mergeCell ref="J12:J13"/>
    <mergeCell ref="K12:K13"/>
    <mergeCell ref="L12:L13"/>
    <mergeCell ref="A12:A13"/>
    <mergeCell ref="B12:B13"/>
    <mergeCell ref="C12:C13"/>
    <mergeCell ref="D12:D13"/>
    <mergeCell ref="E12:E13"/>
    <mergeCell ref="F12:F13"/>
    <mergeCell ref="AR10:AS11"/>
    <mergeCell ref="AT10:AT11"/>
    <mergeCell ref="AU10:AU11"/>
    <mergeCell ref="Y10:Y11"/>
    <mergeCell ref="Z10:Z11"/>
    <mergeCell ref="AA10:AA11"/>
    <mergeCell ref="AB10:AB11"/>
    <mergeCell ref="AC10:AC11"/>
    <mergeCell ref="AD10:AD11"/>
    <mergeCell ref="S10:S11"/>
    <mergeCell ref="T10:T11"/>
    <mergeCell ref="U10:U11"/>
    <mergeCell ref="V10:V11"/>
    <mergeCell ref="W10:W11"/>
    <mergeCell ref="X10:X11"/>
    <mergeCell ref="M10:M11"/>
    <mergeCell ref="N10:N11"/>
    <mergeCell ref="O10:O11"/>
    <mergeCell ref="AV10:AV11"/>
    <mergeCell ref="AW10:AW11"/>
    <mergeCell ref="AH11:AI11"/>
    <mergeCell ref="AE10:AE11"/>
    <mergeCell ref="AF10:AF11"/>
    <mergeCell ref="AG10:AJ10"/>
    <mergeCell ref="AK10:AL11"/>
    <mergeCell ref="AM10:AO10"/>
    <mergeCell ref="AP10:AQ11"/>
    <mergeCell ref="P10:P11"/>
    <mergeCell ref="Q10:Q11"/>
    <mergeCell ref="R10:R11"/>
    <mergeCell ref="G10:G11"/>
    <mergeCell ref="H10:H11"/>
    <mergeCell ref="I10:I11"/>
    <mergeCell ref="J10:J11"/>
    <mergeCell ref="K10:K11"/>
    <mergeCell ref="L10:L11"/>
    <mergeCell ref="AU8:AU9"/>
    <mergeCell ref="AV8:AV9"/>
    <mergeCell ref="AW8:AW9"/>
    <mergeCell ref="AH9:AI9"/>
    <mergeCell ref="A10:A11"/>
    <mergeCell ref="B10:B11"/>
    <mergeCell ref="C10:C11"/>
    <mergeCell ref="D10:D11"/>
    <mergeCell ref="E10:E11"/>
    <mergeCell ref="F10:F11"/>
    <mergeCell ref="AG8:AJ8"/>
    <mergeCell ref="AK8:AL9"/>
    <mergeCell ref="AM8:AO8"/>
    <mergeCell ref="AP8:AQ9"/>
    <mergeCell ref="AR8:AS9"/>
    <mergeCell ref="AT8:AT9"/>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AP7:AQ7"/>
    <mergeCell ref="AR7:AS7"/>
    <mergeCell ref="A8:A9"/>
    <mergeCell ref="B8:B9"/>
    <mergeCell ref="C8:C9"/>
    <mergeCell ref="D8:D9"/>
    <mergeCell ref="E8:E9"/>
    <mergeCell ref="F8:F9"/>
    <mergeCell ref="G8:G9"/>
    <mergeCell ref="H8:H9"/>
    <mergeCell ref="AG5:AJ7"/>
    <mergeCell ref="AK5:AL6"/>
    <mergeCell ref="AM5:AO5"/>
    <mergeCell ref="AP5:AQ5"/>
    <mergeCell ref="AR5:AS5"/>
    <mergeCell ref="AM6:AO6"/>
    <mergeCell ref="AP6:AQ6"/>
    <mergeCell ref="AR6:AS6"/>
    <mergeCell ref="AA5:AA7"/>
    <mergeCell ref="AB5:AB7"/>
    <mergeCell ref="AC5:AC7"/>
    <mergeCell ref="AD5:AD7"/>
    <mergeCell ref="AE5:AE7"/>
    <mergeCell ref="AF5:AF7"/>
    <mergeCell ref="U5:U7"/>
    <mergeCell ref="V5:V7"/>
    <mergeCell ref="W5:W7"/>
    <mergeCell ref="X5:X7"/>
    <mergeCell ref="Y5:Y7"/>
    <mergeCell ref="Z5:Z7"/>
    <mergeCell ref="AN3:AQ3"/>
    <mergeCell ref="AR3:AW3"/>
    <mergeCell ref="A5:A7"/>
    <mergeCell ref="B5:B7"/>
    <mergeCell ref="C5:C7"/>
    <mergeCell ref="D5:D7"/>
    <mergeCell ref="E5:E7"/>
    <mergeCell ref="F5:F7"/>
    <mergeCell ref="G5:G7"/>
    <mergeCell ref="H5:H7"/>
    <mergeCell ref="O5:O7"/>
    <mergeCell ref="P5:P7"/>
    <mergeCell ref="Q5:Q7"/>
    <mergeCell ref="R5:R7"/>
    <mergeCell ref="S5:S7"/>
    <mergeCell ref="T5:T7"/>
    <mergeCell ref="I5:I7"/>
    <mergeCell ref="J5:J7"/>
    <mergeCell ref="K5:K7"/>
    <mergeCell ref="L5:L7"/>
    <mergeCell ref="M5:M7"/>
    <mergeCell ref="N5:N7"/>
    <mergeCell ref="AK7:AL7"/>
    <mergeCell ref="AM7:AO7"/>
  </mergeCells>
  <phoneticPr fontId="3"/>
  <printOptions horizontalCentered="1" verticalCentered="1"/>
  <pageMargins left="0.59055118110236227" right="0.59055118110236227" top="0.59055118110236227" bottom="0.59055118110236227" header="0.19685039370078741" footer="0.19685039370078741"/>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zoomScale="85" zoomScaleNormal="85" workbookViewId="0">
      <selection activeCell="A4" sqref="A4"/>
    </sheetView>
  </sheetViews>
  <sheetFormatPr defaultRowHeight="30" customHeight="1" x14ac:dyDescent="0.15"/>
  <cols>
    <col min="1" max="1" width="6.625" style="55" customWidth="1"/>
    <col min="2" max="2" width="4.75" style="55" customWidth="1"/>
    <col min="3" max="3" width="10.125" style="55" customWidth="1"/>
    <col min="4" max="4" width="6.375" style="55" customWidth="1"/>
    <col min="5" max="5" width="2.375" style="55" customWidth="1"/>
    <col min="6" max="6" width="5.875" style="55" customWidth="1"/>
    <col min="7" max="7" width="2.375" style="55" customWidth="1"/>
    <col min="8" max="8" width="10.125" style="55" customWidth="1"/>
    <col min="9" max="9" width="6.375" style="55" customWidth="1"/>
    <col min="10" max="10" width="2.375" style="55" customWidth="1"/>
    <col min="11" max="11" width="5.875" style="55" customWidth="1"/>
    <col min="12" max="12" width="2.375" style="55" customWidth="1"/>
    <col min="13" max="13" width="10.5" style="55" customWidth="1"/>
    <col min="14" max="14" width="6.375" style="55" customWidth="1"/>
    <col min="15" max="15" width="2.375" style="55" customWidth="1"/>
    <col min="16" max="16" width="5.625" style="55" customWidth="1"/>
    <col min="17" max="17" width="2.375" style="55" customWidth="1"/>
    <col min="18" max="19" width="10.625" style="55" customWidth="1"/>
    <col min="20" max="16384" width="9" style="55"/>
  </cols>
  <sheetData>
    <row r="1" spans="1:256" ht="20.100000000000001" customHeight="1" x14ac:dyDescent="0.15">
      <c r="A1" s="106" t="s">
        <v>71</v>
      </c>
    </row>
    <row r="2" spans="1:256" ht="20.100000000000001" customHeight="1" x14ac:dyDescent="0.15"/>
    <row r="3" spans="1:256" ht="30" customHeight="1" x14ac:dyDescent="0.15">
      <c r="A3" s="656" t="s">
        <v>289</v>
      </c>
      <c r="B3" s="656"/>
      <c r="C3" s="656"/>
      <c r="D3" s="656"/>
      <c r="E3" s="656"/>
      <c r="F3" s="656"/>
      <c r="G3" s="656"/>
      <c r="H3" s="656"/>
      <c r="I3" s="656"/>
      <c r="J3" s="656"/>
      <c r="K3" s="656"/>
      <c r="L3" s="656"/>
      <c r="M3" s="656"/>
      <c r="N3" s="656"/>
      <c r="O3" s="656"/>
      <c r="P3" s="656"/>
      <c r="Q3" s="656"/>
      <c r="R3" s="656"/>
      <c r="S3" s="656"/>
    </row>
    <row r="4" spans="1:256" ht="20.100000000000001" customHeight="1" x14ac:dyDescent="0.15"/>
    <row r="5" spans="1:256" ht="30" customHeight="1" x14ac:dyDescent="0.15">
      <c r="A5" s="56"/>
      <c r="B5" s="56"/>
      <c r="C5" s="56"/>
      <c r="D5" s="56"/>
      <c r="E5" s="56"/>
      <c r="F5" s="56"/>
      <c r="G5" s="56"/>
      <c r="H5" s="197"/>
      <c r="I5" s="657" t="s">
        <v>165</v>
      </c>
      <c r="J5" s="658"/>
      <c r="K5" s="658"/>
      <c r="L5" s="659"/>
      <c r="M5" s="660">
        <f>'実績27-9'!$B$12</f>
        <v>0</v>
      </c>
      <c r="N5" s="661"/>
      <c r="O5" s="661"/>
      <c r="P5" s="661"/>
      <c r="Q5" s="661"/>
      <c r="R5" s="661"/>
      <c r="S5" s="662"/>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c r="IV5" s="56"/>
    </row>
    <row r="6" spans="1:256" ht="20.100000000000001" customHeight="1" x14ac:dyDescent="0.15">
      <c r="A6" s="56"/>
      <c r="B6" s="105"/>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c r="IV6" s="56"/>
    </row>
    <row r="7" spans="1:256" ht="30" customHeight="1" x14ac:dyDescent="0.15">
      <c r="A7" s="663" t="s">
        <v>174</v>
      </c>
      <c r="B7" s="664"/>
      <c r="C7" s="669" t="s">
        <v>237</v>
      </c>
      <c r="D7" s="670"/>
      <c r="E7" s="670"/>
      <c r="F7" s="670"/>
      <c r="G7" s="670"/>
      <c r="H7" s="670"/>
      <c r="I7" s="670"/>
      <c r="J7" s="670"/>
      <c r="K7" s="670"/>
      <c r="L7" s="670"/>
      <c r="M7" s="670"/>
      <c r="N7" s="670"/>
      <c r="O7" s="670"/>
      <c r="P7" s="670"/>
      <c r="Q7" s="670"/>
      <c r="R7" s="670"/>
      <c r="S7" s="671"/>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c r="IT7" s="56"/>
      <c r="IU7" s="56"/>
      <c r="IV7" s="56"/>
    </row>
    <row r="8" spans="1:256" ht="30" customHeight="1" x14ac:dyDescent="0.15">
      <c r="A8" s="665"/>
      <c r="B8" s="666"/>
      <c r="C8" s="669" t="s">
        <v>27</v>
      </c>
      <c r="D8" s="670"/>
      <c r="E8" s="670"/>
      <c r="F8" s="670"/>
      <c r="G8" s="671"/>
      <c r="H8" s="669" t="s">
        <v>234</v>
      </c>
      <c r="I8" s="670"/>
      <c r="J8" s="670"/>
      <c r="K8" s="670"/>
      <c r="L8" s="671"/>
      <c r="M8" s="669" t="s">
        <v>28</v>
      </c>
      <c r="N8" s="670"/>
      <c r="O8" s="670"/>
      <c r="P8" s="670"/>
      <c r="Q8" s="671"/>
      <c r="R8" s="672" t="s">
        <v>29</v>
      </c>
      <c r="S8" s="674" t="s">
        <v>30</v>
      </c>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c r="IU8" s="56"/>
      <c r="IV8" s="56"/>
    </row>
    <row r="9" spans="1:256" ht="30" customHeight="1" x14ac:dyDescent="0.15">
      <c r="A9" s="667"/>
      <c r="B9" s="668"/>
      <c r="C9" s="162" t="s">
        <v>31</v>
      </c>
      <c r="D9" s="669" t="s">
        <v>32</v>
      </c>
      <c r="E9" s="670"/>
      <c r="F9" s="670"/>
      <c r="G9" s="671"/>
      <c r="H9" s="162" t="s">
        <v>31</v>
      </c>
      <c r="I9" s="669" t="s">
        <v>32</v>
      </c>
      <c r="J9" s="670"/>
      <c r="K9" s="670"/>
      <c r="L9" s="671"/>
      <c r="M9" s="162" t="s">
        <v>31</v>
      </c>
      <c r="N9" s="669" t="s">
        <v>32</v>
      </c>
      <c r="O9" s="670"/>
      <c r="P9" s="670"/>
      <c r="Q9" s="671"/>
      <c r="R9" s="673"/>
      <c r="S9" s="675"/>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c r="IU9" s="56"/>
      <c r="IV9" s="56"/>
    </row>
    <row r="10" spans="1:256" ht="30" customHeight="1" x14ac:dyDescent="0.15">
      <c r="A10" s="669" t="s">
        <v>33</v>
      </c>
      <c r="B10" s="671"/>
      <c r="C10" s="57"/>
      <c r="D10" s="58"/>
      <c r="E10" s="59" t="s">
        <v>34</v>
      </c>
      <c r="F10" s="60"/>
      <c r="G10" s="61" t="s">
        <v>35</v>
      </c>
      <c r="H10" s="57"/>
      <c r="I10" s="58"/>
      <c r="J10" s="59" t="s">
        <v>34</v>
      </c>
      <c r="K10" s="60"/>
      <c r="L10" s="62" t="s">
        <v>35</v>
      </c>
      <c r="M10" s="63">
        <f>SUM(C10,H10)</f>
        <v>0</v>
      </c>
      <c r="N10" s="64">
        <f>SUM(D10,I10)</f>
        <v>0</v>
      </c>
      <c r="O10" s="59" t="s">
        <v>34</v>
      </c>
      <c r="P10" s="65">
        <f>SUM(F10,K10)</f>
        <v>0</v>
      </c>
      <c r="Q10" s="62" t="s">
        <v>35</v>
      </c>
      <c r="R10" s="57"/>
      <c r="S10" s="57"/>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c r="IU10" s="56"/>
      <c r="IV10" s="56"/>
    </row>
    <row r="11" spans="1:256" ht="30" customHeight="1" x14ac:dyDescent="0.15">
      <c r="A11" s="669" t="s">
        <v>36</v>
      </c>
      <c r="B11" s="671"/>
      <c r="C11" s="66"/>
      <c r="D11" s="58"/>
      <c r="E11" s="59" t="s">
        <v>12</v>
      </c>
      <c r="F11" s="60"/>
      <c r="G11" s="61" t="s">
        <v>13</v>
      </c>
      <c r="H11" s="57"/>
      <c r="I11" s="58"/>
      <c r="J11" s="59" t="s">
        <v>12</v>
      </c>
      <c r="K11" s="60"/>
      <c r="L11" s="62" t="s">
        <v>13</v>
      </c>
      <c r="M11" s="63">
        <f t="shared" ref="M11:N20" si="0">SUM(C11,H11)</f>
        <v>0</v>
      </c>
      <c r="N11" s="64">
        <f t="shared" si="0"/>
        <v>0</v>
      </c>
      <c r="O11" s="59" t="s">
        <v>12</v>
      </c>
      <c r="P11" s="65">
        <f t="shared" ref="P11:P20" si="1">SUM(F11,K11)</f>
        <v>0</v>
      </c>
      <c r="Q11" s="62" t="s">
        <v>13</v>
      </c>
      <c r="R11" s="66"/>
      <c r="S11" s="6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c r="IU11" s="56"/>
      <c r="IV11" s="56"/>
    </row>
    <row r="12" spans="1:256" ht="30" customHeight="1" x14ac:dyDescent="0.15">
      <c r="A12" s="669" t="s">
        <v>14</v>
      </c>
      <c r="B12" s="671"/>
      <c r="C12" s="66"/>
      <c r="D12" s="58"/>
      <c r="E12" s="59" t="s">
        <v>12</v>
      </c>
      <c r="F12" s="60"/>
      <c r="G12" s="61" t="s">
        <v>13</v>
      </c>
      <c r="H12" s="57"/>
      <c r="I12" s="58"/>
      <c r="J12" s="59" t="s">
        <v>12</v>
      </c>
      <c r="K12" s="60"/>
      <c r="L12" s="62" t="s">
        <v>13</v>
      </c>
      <c r="M12" s="63">
        <f t="shared" si="0"/>
        <v>0</v>
      </c>
      <c r="N12" s="64">
        <f t="shared" si="0"/>
        <v>0</v>
      </c>
      <c r="O12" s="59" t="s">
        <v>12</v>
      </c>
      <c r="P12" s="65">
        <f t="shared" si="1"/>
        <v>0</v>
      </c>
      <c r="Q12" s="62" t="s">
        <v>13</v>
      </c>
      <c r="R12" s="66"/>
      <c r="S12" s="6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c r="IV12" s="56"/>
    </row>
    <row r="13" spans="1:256" ht="30" customHeight="1" x14ac:dyDescent="0.15">
      <c r="A13" s="669" t="s">
        <v>15</v>
      </c>
      <c r="B13" s="671"/>
      <c r="C13" s="66"/>
      <c r="D13" s="58"/>
      <c r="E13" s="59" t="s">
        <v>12</v>
      </c>
      <c r="F13" s="60"/>
      <c r="G13" s="61" t="s">
        <v>13</v>
      </c>
      <c r="H13" s="57"/>
      <c r="I13" s="58"/>
      <c r="J13" s="59" t="s">
        <v>12</v>
      </c>
      <c r="K13" s="60"/>
      <c r="L13" s="62" t="s">
        <v>13</v>
      </c>
      <c r="M13" s="63">
        <f t="shared" si="0"/>
        <v>0</v>
      </c>
      <c r="N13" s="64">
        <f t="shared" si="0"/>
        <v>0</v>
      </c>
      <c r="O13" s="59" t="s">
        <v>12</v>
      </c>
      <c r="P13" s="65">
        <f t="shared" si="1"/>
        <v>0</v>
      </c>
      <c r="Q13" s="62" t="s">
        <v>13</v>
      </c>
      <c r="R13" s="66"/>
      <c r="S13" s="6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c r="IT13" s="56"/>
      <c r="IU13" s="56"/>
      <c r="IV13" s="56"/>
    </row>
    <row r="14" spans="1:256" ht="30" customHeight="1" x14ac:dyDescent="0.15">
      <c r="A14" s="669" t="s">
        <v>16</v>
      </c>
      <c r="B14" s="671"/>
      <c r="C14" s="66"/>
      <c r="D14" s="58"/>
      <c r="E14" s="59" t="s">
        <v>12</v>
      </c>
      <c r="F14" s="60"/>
      <c r="G14" s="61" t="s">
        <v>13</v>
      </c>
      <c r="H14" s="57"/>
      <c r="I14" s="58"/>
      <c r="J14" s="59" t="s">
        <v>12</v>
      </c>
      <c r="K14" s="60"/>
      <c r="L14" s="62" t="s">
        <v>13</v>
      </c>
      <c r="M14" s="63">
        <f t="shared" si="0"/>
        <v>0</v>
      </c>
      <c r="N14" s="64">
        <f t="shared" si="0"/>
        <v>0</v>
      </c>
      <c r="O14" s="59" t="s">
        <v>12</v>
      </c>
      <c r="P14" s="65">
        <f t="shared" si="1"/>
        <v>0</v>
      </c>
      <c r="Q14" s="62" t="s">
        <v>13</v>
      </c>
      <c r="R14" s="66"/>
      <c r="S14" s="6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c r="IT14" s="56"/>
      <c r="IU14" s="56"/>
      <c r="IV14" s="56"/>
    </row>
    <row r="15" spans="1:256" ht="30" customHeight="1" x14ac:dyDescent="0.15">
      <c r="A15" s="669" t="s">
        <v>17</v>
      </c>
      <c r="B15" s="671"/>
      <c r="C15" s="66"/>
      <c r="D15" s="58"/>
      <c r="E15" s="59" t="s">
        <v>12</v>
      </c>
      <c r="F15" s="60"/>
      <c r="G15" s="61" t="s">
        <v>13</v>
      </c>
      <c r="H15" s="57"/>
      <c r="I15" s="58"/>
      <c r="J15" s="59" t="s">
        <v>12</v>
      </c>
      <c r="K15" s="60"/>
      <c r="L15" s="62" t="s">
        <v>13</v>
      </c>
      <c r="M15" s="63">
        <f t="shared" si="0"/>
        <v>0</v>
      </c>
      <c r="N15" s="64">
        <f t="shared" si="0"/>
        <v>0</v>
      </c>
      <c r="O15" s="59" t="s">
        <v>12</v>
      </c>
      <c r="P15" s="65">
        <f t="shared" si="1"/>
        <v>0</v>
      </c>
      <c r="Q15" s="62" t="s">
        <v>13</v>
      </c>
      <c r="R15" s="66"/>
      <c r="S15" s="6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c r="IU15" s="56"/>
      <c r="IV15" s="56"/>
    </row>
    <row r="16" spans="1:256" ht="30" customHeight="1" x14ac:dyDescent="0.15">
      <c r="A16" s="669" t="s">
        <v>94</v>
      </c>
      <c r="B16" s="671"/>
      <c r="C16" s="66"/>
      <c r="D16" s="58"/>
      <c r="E16" s="59" t="s">
        <v>12</v>
      </c>
      <c r="F16" s="60"/>
      <c r="G16" s="61" t="s">
        <v>13</v>
      </c>
      <c r="H16" s="57"/>
      <c r="I16" s="58"/>
      <c r="J16" s="59" t="s">
        <v>12</v>
      </c>
      <c r="K16" s="60"/>
      <c r="L16" s="62" t="s">
        <v>13</v>
      </c>
      <c r="M16" s="63">
        <f t="shared" si="0"/>
        <v>0</v>
      </c>
      <c r="N16" s="64">
        <f t="shared" si="0"/>
        <v>0</v>
      </c>
      <c r="O16" s="59" t="s">
        <v>12</v>
      </c>
      <c r="P16" s="65">
        <f t="shared" si="1"/>
        <v>0</v>
      </c>
      <c r="Q16" s="62" t="s">
        <v>13</v>
      </c>
      <c r="R16" s="66"/>
      <c r="S16" s="6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c r="IU16" s="56"/>
      <c r="IV16" s="56"/>
    </row>
    <row r="17" spans="1:256" ht="30" customHeight="1" x14ac:dyDescent="0.15">
      <c r="A17" s="669" t="s">
        <v>95</v>
      </c>
      <c r="B17" s="671"/>
      <c r="C17" s="66"/>
      <c r="D17" s="58"/>
      <c r="E17" s="59" t="s">
        <v>12</v>
      </c>
      <c r="F17" s="60"/>
      <c r="G17" s="61" t="s">
        <v>13</v>
      </c>
      <c r="H17" s="57"/>
      <c r="I17" s="58"/>
      <c r="J17" s="59" t="s">
        <v>12</v>
      </c>
      <c r="K17" s="60"/>
      <c r="L17" s="62" t="s">
        <v>13</v>
      </c>
      <c r="M17" s="63">
        <f t="shared" si="0"/>
        <v>0</v>
      </c>
      <c r="N17" s="64">
        <f t="shared" si="0"/>
        <v>0</v>
      </c>
      <c r="O17" s="59" t="s">
        <v>12</v>
      </c>
      <c r="P17" s="65">
        <f t="shared" si="1"/>
        <v>0</v>
      </c>
      <c r="Q17" s="62" t="s">
        <v>13</v>
      </c>
      <c r="R17" s="66"/>
      <c r="S17" s="6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c r="IU17" s="56"/>
      <c r="IV17" s="56"/>
    </row>
    <row r="18" spans="1:256" ht="30" customHeight="1" x14ac:dyDescent="0.15">
      <c r="A18" s="669" t="s">
        <v>96</v>
      </c>
      <c r="B18" s="671"/>
      <c r="C18" s="66"/>
      <c r="D18" s="58"/>
      <c r="E18" s="59" t="s">
        <v>12</v>
      </c>
      <c r="F18" s="60"/>
      <c r="G18" s="61" t="s">
        <v>13</v>
      </c>
      <c r="H18" s="57"/>
      <c r="I18" s="58"/>
      <c r="J18" s="59" t="s">
        <v>12</v>
      </c>
      <c r="K18" s="60"/>
      <c r="L18" s="62" t="s">
        <v>13</v>
      </c>
      <c r="M18" s="63">
        <f t="shared" si="0"/>
        <v>0</v>
      </c>
      <c r="N18" s="64">
        <f t="shared" si="0"/>
        <v>0</v>
      </c>
      <c r="O18" s="59" t="s">
        <v>12</v>
      </c>
      <c r="P18" s="65">
        <f t="shared" si="1"/>
        <v>0</v>
      </c>
      <c r="Q18" s="62" t="s">
        <v>13</v>
      </c>
      <c r="R18" s="66"/>
      <c r="S18" s="6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c r="IQ18" s="56"/>
      <c r="IR18" s="56"/>
      <c r="IS18" s="56"/>
      <c r="IT18" s="56"/>
      <c r="IU18" s="56"/>
      <c r="IV18" s="56"/>
    </row>
    <row r="19" spans="1:256" ht="30" customHeight="1" x14ac:dyDescent="0.15">
      <c r="A19" s="669" t="s">
        <v>21</v>
      </c>
      <c r="B19" s="671"/>
      <c r="C19" s="66"/>
      <c r="D19" s="58"/>
      <c r="E19" s="59" t="s">
        <v>12</v>
      </c>
      <c r="F19" s="60"/>
      <c r="G19" s="61" t="s">
        <v>13</v>
      </c>
      <c r="H19" s="57"/>
      <c r="I19" s="58"/>
      <c r="J19" s="59" t="s">
        <v>12</v>
      </c>
      <c r="K19" s="60"/>
      <c r="L19" s="62" t="s">
        <v>13</v>
      </c>
      <c r="M19" s="63">
        <f t="shared" si="0"/>
        <v>0</v>
      </c>
      <c r="N19" s="64">
        <f t="shared" si="0"/>
        <v>0</v>
      </c>
      <c r="O19" s="59" t="s">
        <v>12</v>
      </c>
      <c r="P19" s="65">
        <f t="shared" si="1"/>
        <v>0</v>
      </c>
      <c r="Q19" s="62" t="s">
        <v>13</v>
      </c>
      <c r="R19" s="66"/>
      <c r="S19" s="6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c r="IQ19" s="56"/>
      <c r="IR19" s="56"/>
      <c r="IS19" s="56"/>
      <c r="IT19" s="56"/>
      <c r="IU19" s="56"/>
      <c r="IV19" s="56"/>
    </row>
    <row r="20" spans="1:256" ht="30" customHeight="1" x14ac:dyDescent="0.15">
      <c r="A20" s="669" t="s">
        <v>22</v>
      </c>
      <c r="B20" s="671"/>
      <c r="C20" s="66"/>
      <c r="D20" s="58"/>
      <c r="E20" s="59" t="s">
        <v>12</v>
      </c>
      <c r="F20" s="60"/>
      <c r="G20" s="61" t="s">
        <v>13</v>
      </c>
      <c r="H20" s="57"/>
      <c r="I20" s="58"/>
      <c r="J20" s="59" t="s">
        <v>12</v>
      </c>
      <c r="K20" s="60"/>
      <c r="L20" s="62" t="s">
        <v>13</v>
      </c>
      <c r="M20" s="63">
        <f t="shared" si="0"/>
        <v>0</v>
      </c>
      <c r="N20" s="64">
        <f t="shared" si="0"/>
        <v>0</v>
      </c>
      <c r="O20" s="59" t="s">
        <v>12</v>
      </c>
      <c r="P20" s="65">
        <f t="shared" si="1"/>
        <v>0</v>
      </c>
      <c r="Q20" s="62" t="s">
        <v>13</v>
      </c>
      <c r="R20" s="66"/>
      <c r="S20" s="6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row>
    <row r="21" spans="1:256" ht="30" customHeight="1" thickBot="1" x14ac:dyDescent="0.2">
      <c r="A21" s="678" t="s">
        <v>23</v>
      </c>
      <c r="B21" s="679"/>
      <c r="C21" s="67"/>
      <c r="D21" s="58"/>
      <c r="E21" s="59" t="s">
        <v>12</v>
      </c>
      <c r="F21" s="60"/>
      <c r="G21" s="61" t="s">
        <v>13</v>
      </c>
      <c r="H21" s="57"/>
      <c r="I21" s="58"/>
      <c r="J21" s="59" t="s">
        <v>12</v>
      </c>
      <c r="K21" s="60"/>
      <c r="L21" s="62" t="s">
        <v>13</v>
      </c>
      <c r="M21" s="63">
        <f>SUM(C21,H21)</f>
        <v>0</v>
      </c>
      <c r="N21" s="64">
        <f>SUM(D21,I21)</f>
        <v>0</v>
      </c>
      <c r="O21" s="59" t="s">
        <v>12</v>
      </c>
      <c r="P21" s="65">
        <f>SUM(F21,K21)</f>
        <v>0</v>
      </c>
      <c r="Q21" s="62" t="s">
        <v>13</v>
      </c>
      <c r="R21" s="67"/>
      <c r="S21" s="67"/>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c r="IU21" s="56"/>
      <c r="IV21" s="56"/>
    </row>
    <row r="22" spans="1:256" ht="30" customHeight="1" thickTop="1" x14ac:dyDescent="0.15">
      <c r="A22" s="680" t="s">
        <v>28</v>
      </c>
      <c r="B22" s="681"/>
      <c r="C22" s="68">
        <f>SUM(C10:C21)</f>
        <v>0</v>
      </c>
      <c r="D22" s="69">
        <f>SUM(D10:D21)</f>
        <v>0</v>
      </c>
      <c r="E22" s="70" t="s">
        <v>12</v>
      </c>
      <c r="F22" s="71">
        <f>SUM(F10:F21)</f>
        <v>0</v>
      </c>
      <c r="G22" s="72" t="s">
        <v>13</v>
      </c>
      <c r="H22" s="68">
        <f>SUM(H10:H21)</f>
        <v>0</v>
      </c>
      <c r="I22" s="69">
        <f>SUM(I10:I21)</f>
        <v>0</v>
      </c>
      <c r="J22" s="70" t="s">
        <v>12</v>
      </c>
      <c r="K22" s="71">
        <f>SUM(K10:K21)</f>
        <v>0</v>
      </c>
      <c r="L22" s="72" t="s">
        <v>13</v>
      </c>
      <c r="M22" s="68">
        <f>SUM(M10:M21)</f>
        <v>0</v>
      </c>
      <c r="N22" s="69">
        <f>SUM(N10:N21)</f>
        <v>0</v>
      </c>
      <c r="O22" s="70" t="s">
        <v>12</v>
      </c>
      <c r="P22" s="71">
        <f>SUM(P10:P21)</f>
        <v>0</v>
      </c>
      <c r="Q22" s="72" t="s">
        <v>13</v>
      </c>
      <c r="R22" s="68">
        <f>SUM(R10:R21)</f>
        <v>0</v>
      </c>
      <c r="S22" s="68">
        <f>SUM(S10:S21)</f>
        <v>0</v>
      </c>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row>
    <row r="23" spans="1:256" ht="30" customHeight="1" x14ac:dyDescent="0.15">
      <c r="A23" s="669" t="s">
        <v>37</v>
      </c>
      <c r="B23" s="671"/>
      <c r="C23" s="73">
        <f>ROUND(C22/12,1)</f>
        <v>0</v>
      </c>
      <c r="D23" s="74">
        <f>ROUND(D22/12,1)</f>
        <v>0</v>
      </c>
      <c r="E23" s="75" t="s">
        <v>12</v>
      </c>
      <c r="F23" s="75">
        <f>ROUND(F22/12,1)</f>
        <v>0</v>
      </c>
      <c r="G23" s="76" t="s">
        <v>13</v>
      </c>
      <c r="H23" s="73">
        <f>ROUND(H22/12,1)</f>
        <v>0</v>
      </c>
      <c r="I23" s="74">
        <f>ROUND(I22/12,1)</f>
        <v>0</v>
      </c>
      <c r="J23" s="75" t="s">
        <v>12</v>
      </c>
      <c r="K23" s="75">
        <f>ROUND(K22/12,1)</f>
        <v>0</v>
      </c>
      <c r="L23" s="76" t="s">
        <v>13</v>
      </c>
      <c r="M23" s="73">
        <f>ROUND(M22/12,1)</f>
        <v>0</v>
      </c>
      <c r="N23" s="74">
        <f>ROUND(N22/12,1)</f>
        <v>0</v>
      </c>
      <c r="O23" s="75" t="s">
        <v>12</v>
      </c>
      <c r="P23" s="75">
        <f>ROUND(P22/12,1)</f>
        <v>0</v>
      </c>
      <c r="Q23" s="76" t="s">
        <v>13</v>
      </c>
      <c r="R23" s="73">
        <f>ROUND(R22/12,1)</f>
        <v>0</v>
      </c>
      <c r="S23" s="73">
        <f>ROUND(S22/12,1)</f>
        <v>0</v>
      </c>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row>
    <row r="24" spans="1:256" ht="20.100000000000001" customHeight="1" x14ac:dyDescent="0.15">
      <c r="A24" s="77" t="s">
        <v>38</v>
      </c>
      <c r="B24" s="676" t="s">
        <v>175</v>
      </c>
      <c r="C24" s="676"/>
      <c r="D24" s="676"/>
      <c r="E24" s="676"/>
      <c r="F24" s="676"/>
      <c r="G24" s="676"/>
      <c r="H24" s="676"/>
      <c r="I24" s="676"/>
      <c r="J24" s="676"/>
      <c r="K24" s="676"/>
      <c r="L24" s="676"/>
      <c r="M24" s="676"/>
      <c r="N24" s="676"/>
      <c r="O24" s="676"/>
      <c r="P24" s="676"/>
      <c r="Q24" s="676"/>
      <c r="R24" s="676"/>
      <c r="S24" s="676"/>
    </row>
    <row r="25" spans="1:256" ht="20.100000000000001" customHeight="1" x14ac:dyDescent="0.15">
      <c r="A25" s="78"/>
      <c r="B25" s="677" t="s">
        <v>238</v>
      </c>
      <c r="C25" s="677"/>
      <c r="D25" s="677"/>
      <c r="E25" s="677"/>
      <c r="F25" s="677"/>
      <c r="G25" s="677"/>
      <c r="H25" s="677"/>
      <c r="I25" s="677"/>
      <c r="J25" s="677"/>
      <c r="K25" s="677"/>
      <c r="L25" s="677"/>
      <c r="M25" s="677"/>
      <c r="N25" s="677"/>
      <c r="O25" s="677"/>
      <c r="P25" s="677"/>
      <c r="Q25" s="677"/>
      <c r="R25" s="677"/>
      <c r="S25" s="677"/>
    </row>
    <row r="26" spans="1:256" ht="30"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c r="IU26" s="56"/>
      <c r="IV26" s="56"/>
    </row>
    <row r="27" spans="1:256" ht="30"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c r="IU27" s="56"/>
      <c r="IV27" s="56"/>
    </row>
  </sheetData>
  <sheetProtection selectLockedCells="1"/>
  <mergeCells count="29">
    <mergeCell ref="B24:S24"/>
    <mergeCell ref="B25:S25"/>
    <mergeCell ref="A19:B19"/>
    <mergeCell ref="A20:B20"/>
    <mergeCell ref="A21:B21"/>
    <mergeCell ref="A22:B22"/>
    <mergeCell ref="A23:B23"/>
    <mergeCell ref="A18:B18"/>
    <mergeCell ref="D9:G9"/>
    <mergeCell ref="I9:L9"/>
    <mergeCell ref="N9:Q9"/>
    <mergeCell ref="A10:B10"/>
    <mergeCell ref="A11:B11"/>
    <mergeCell ref="A12:B12"/>
    <mergeCell ref="A13:B13"/>
    <mergeCell ref="A14:B14"/>
    <mergeCell ref="A15:B15"/>
    <mergeCell ref="A16:B16"/>
    <mergeCell ref="A17:B17"/>
    <mergeCell ref="A3:S3"/>
    <mergeCell ref="I5:L5"/>
    <mergeCell ref="M5:S5"/>
    <mergeCell ref="A7:B9"/>
    <mergeCell ref="C7:S7"/>
    <mergeCell ref="C8:G8"/>
    <mergeCell ref="H8:L8"/>
    <mergeCell ref="M8:Q8"/>
    <mergeCell ref="R8:R9"/>
    <mergeCell ref="S8:S9"/>
  </mergeCells>
  <phoneticPr fontId="3"/>
  <printOptions horizontalCentered="1"/>
  <pageMargins left="0.59055118110236227" right="0.59055118110236227" top="0.78740157480314965" bottom="0.59055118110236227" header="0.19685039370078741" footer="0.19685039370078741"/>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view="pageBreakPreview" zoomScaleNormal="100" zoomScaleSheetLayoutView="100" workbookViewId="0"/>
  </sheetViews>
  <sheetFormatPr defaultRowHeight="13.5" x14ac:dyDescent="0.15"/>
  <cols>
    <col min="1" max="1" width="5.5" style="226" customWidth="1"/>
    <col min="2" max="2" width="2.5" style="226" customWidth="1"/>
    <col min="3" max="3" width="2.375" style="226" customWidth="1"/>
    <col min="4" max="4" width="2.5" style="226" customWidth="1"/>
    <col min="5" max="5" width="30.125" style="226" customWidth="1"/>
    <col min="6" max="6" width="9.5" style="226" customWidth="1"/>
    <col min="7" max="10" width="11.125" style="226" bestFit="1" customWidth="1"/>
    <col min="11" max="11" width="12.625" style="227" customWidth="1"/>
    <col min="12" max="16384" width="9" style="227"/>
  </cols>
  <sheetData>
    <row r="1" spans="1:11" x14ac:dyDescent="0.15">
      <c r="A1" s="201" t="s">
        <v>281</v>
      </c>
    </row>
    <row r="2" spans="1:11" ht="17.25" x14ac:dyDescent="0.15">
      <c r="A2" s="716" t="s">
        <v>300</v>
      </c>
      <c r="B2" s="717"/>
      <c r="C2" s="717"/>
      <c r="D2" s="717"/>
      <c r="E2" s="717"/>
      <c r="F2" s="717"/>
      <c r="G2" s="717"/>
      <c r="H2" s="717"/>
      <c r="I2" s="717"/>
      <c r="J2" s="717"/>
      <c r="K2" s="717"/>
    </row>
    <row r="3" spans="1:11" ht="10.5" customHeight="1" x14ac:dyDescent="0.15">
      <c r="A3" s="228"/>
    </row>
    <row r="4" spans="1:11" ht="30" customHeight="1" x14ac:dyDescent="0.15">
      <c r="A4" s="718" t="s">
        <v>243</v>
      </c>
      <c r="B4" s="719"/>
      <c r="C4" s="719"/>
      <c r="D4" s="720"/>
      <c r="E4" s="229">
        <f>'[1]申請27-1'!$B$13</f>
        <v>0</v>
      </c>
      <c r="K4" s="230"/>
    </row>
    <row r="5" spans="1:11" x14ac:dyDescent="0.15">
      <c r="A5" s="721" t="s">
        <v>244</v>
      </c>
      <c r="B5" s="723" t="s">
        <v>245</v>
      </c>
      <c r="C5" s="724"/>
      <c r="D5" s="724"/>
      <c r="E5" s="725"/>
      <c r="F5" s="732" t="s">
        <v>246</v>
      </c>
      <c r="G5" s="721" t="s">
        <v>247</v>
      </c>
      <c r="H5" s="721"/>
      <c r="I5" s="721"/>
      <c r="J5" s="721"/>
      <c r="K5" s="734"/>
    </row>
    <row r="6" spans="1:11" x14ac:dyDescent="0.15">
      <c r="A6" s="722"/>
      <c r="B6" s="726"/>
      <c r="C6" s="727"/>
      <c r="D6" s="727"/>
      <c r="E6" s="728"/>
      <c r="F6" s="733"/>
      <c r="G6" s="231" t="s">
        <v>248</v>
      </c>
      <c r="H6" s="231" t="s">
        <v>249</v>
      </c>
      <c r="I6" s="231" t="s">
        <v>249</v>
      </c>
      <c r="J6" s="231" t="s">
        <v>159</v>
      </c>
      <c r="K6" s="721" t="s">
        <v>28</v>
      </c>
    </row>
    <row r="7" spans="1:11" ht="14.25" thickBot="1" x14ac:dyDescent="0.2">
      <c r="A7" s="722"/>
      <c r="B7" s="729"/>
      <c r="C7" s="730"/>
      <c r="D7" s="730"/>
      <c r="E7" s="731"/>
      <c r="F7" s="733"/>
      <c r="G7" s="232" t="s">
        <v>250</v>
      </c>
      <c r="H7" s="232" t="s">
        <v>251</v>
      </c>
      <c r="I7" s="232" t="s">
        <v>252</v>
      </c>
      <c r="J7" s="232" t="s">
        <v>253</v>
      </c>
      <c r="K7" s="721"/>
    </row>
    <row r="8" spans="1:11" ht="15" thickTop="1" thickBot="1" x14ac:dyDescent="0.2">
      <c r="A8" s="710" t="s">
        <v>301</v>
      </c>
      <c r="B8" s="713"/>
      <c r="C8" s="714"/>
      <c r="D8" s="714"/>
      <c r="E8" s="714"/>
      <c r="F8" s="233"/>
      <c r="G8" s="234"/>
      <c r="H8" s="235"/>
      <c r="I8" s="235"/>
      <c r="J8" s="235"/>
      <c r="K8" s="235"/>
    </row>
    <row r="9" spans="1:11" ht="15" thickTop="1" thickBot="1" x14ac:dyDescent="0.2">
      <c r="A9" s="711"/>
      <c r="B9" s="236" t="s">
        <v>254</v>
      </c>
      <c r="C9" s="237"/>
      <c r="D9" s="238"/>
      <c r="E9" s="239"/>
      <c r="F9" s="240"/>
      <c r="G9" s="241" t="e">
        <f>G10+G11+G27</f>
        <v>#DIV/0!</v>
      </c>
      <c r="H9" s="241" t="e">
        <f>H10+H11+H27</f>
        <v>#DIV/0!</v>
      </c>
      <c r="I9" s="241" t="e">
        <f>I10+I11+I27</f>
        <v>#DIV/0!</v>
      </c>
      <c r="J9" s="241" t="e">
        <f>J10+J11+J27</f>
        <v>#DIV/0!</v>
      </c>
      <c r="K9" s="242" t="e">
        <f>SUM(G9:J9)</f>
        <v>#DIV/0!</v>
      </c>
    </row>
    <row r="10" spans="1:11" ht="13.5" customHeight="1" thickTop="1" x14ac:dyDescent="0.15">
      <c r="A10" s="711"/>
      <c r="B10" s="243"/>
      <c r="C10" s="244" t="s">
        <v>255</v>
      </c>
      <c r="D10" s="245"/>
      <c r="E10" s="246"/>
      <c r="F10" s="698"/>
      <c r="G10" s="247"/>
      <c r="H10" s="248"/>
      <c r="I10" s="248"/>
      <c r="J10" s="249"/>
      <c r="K10" s="250">
        <f>SUM(G10:J10)</f>
        <v>0</v>
      </c>
    </row>
    <row r="11" spans="1:11" ht="14.25" thickBot="1" x14ac:dyDescent="0.2">
      <c r="A11" s="711"/>
      <c r="B11" s="243"/>
      <c r="C11" s="251" t="s">
        <v>256</v>
      </c>
      <c r="D11" s="252"/>
      <c r="E11" s="253"/>
      <c r="F11" s="699"/>
      <c r="G11" s="254"/>
      <c r="H11" s="255"/>
      <c r="I11" s="255"/>
      <c r="J11" s="256"/>
      <c r="K11" s="257">
        <f>SUM(G11:J11)</f>
        <v>0</v>
      </c>
    </row>
    <row r="12" spans="1:11" ht="15" thickTop="1" thickBot="1" x14ac:dyDescent="0.2">
      <c r="A12" s="711"/>
      <c r="B12" s="243"/>
      <c r="C12" s="244" t="s">
        <v>257</v>
      </c>
      <c r="D12" s="245"/>
      <c r="E12" s="246"/>
      <c r="F12" s="700"/>
      <c r="G12" s="258">
        <f>SUM(G13:G26)</f>
        <v>0</v>
      </c>
      <c r="H12" s="258">
        <f>SUM(H13:H26)</f>
        <v>0</v>
      </c>
      <c r="I12" s="258">
        <f>SUM(I13:I26)</f>
        <v>0</v>
      </c>
      <c r="J12" s="258">
        <f>SUM(J13:J26)</f>
        <v>0</v>
      </c>
      <c r="K12" s="259">
        <f>SUM(G12:J12)</f>
        <v>0</v>
      </c>
    </row>
    <row r="13" spans="1:11" ht="14.25" thickTop="1" x14ac:dyDescent="0.15">
      <c r="A13" s="711"/>
      <c r="B13" s="243"/>
      <c r="C13" s="260"/>
      <c r="D13" s="245" t="s">
        <v>258</v>
      </c>
      <c r="E13" s="246"/>
      <c r="F13" s="699"/>
      <c r="G13" s="261"/>
      <c r="H13" s="262"/>
      <c r="I13" s="262"/>
      <c r="J13" s="263"/>
      <c r="K13" s="264">
        <f>SUM(G13:J13)</f>
        <v>0</v>
      </c>
    </row>
    <row r="14" spans="1:11" x14ac:dyDescent="0.15">
      <c r="A14" s="711"/>
      <c r="B14" s="243"/>
      <c r="C14" s="260"/>
      <c r="D14" s="265" t="s">
        <v>259</v>
      </c>
      <c r="E14" s="266"/>
      <c r="F14" s="699"/>
      <c r="G14" s="267"/>
      <c r="H14" s="268"/>
      <c r="I14" s="268"/>
      <c r="J14" s="269"/>
      <c r="K14" s="270">
        <f t="shared" ref="K14:K26" si="0">SUM(G14:J14)</f>
        <v>0</v>
      </c>
    </row>
    <row r="15" spans="1:11" x14ac:dyDescent="0.15">
      <c r="A15" s="711"/>
      <c r="B15" s="243"/>
      <c r="C15" s="260"/>
      <c r="D15" s="265" t="s">
        <v>260</v>
      </c>
      <c r="E15" s="266"/>
      <c r="F15" s="699"/>
      <c r="G15" s="267"/>
      <c r="H15" s="268"/>
      <c r="I15" s="268"/>
      <c r="J15" s="269"/>
      <c r="K15" s="270">
        <f t="shared" si="0"/>
        <v>0</v>
      </c>
    </row>
    <row r="16" spans="1:11" x14ac:dyDescent="0.15">
      <c r="A16" s="711"/>
      <c r="B16" s="243"/>
      <c r="C16" s="260"/>
      <c r="D16" s="265" t="s">
        <v>261</v>
      </c>
      <c r="E16" s="266"/>
      <c r="F16" s="699"/>
      <c r="G16" s="271"/>
      <c r="H16" s="272"/>
      <c r="I16" s="272"/>
      <c r="J16" s="273"/>
      <c r="K16" s="274">
        <f t="shared" si="0"/>
        <v>0</v>
      </c>
    </row>
    <row r="17" spans="1:11" x14ac:dyDescent="0.15">
      <c r="A17" s="711"/>
      <c r="B17" s="243"/>
      <c r="C17" s="260"/>
      <c r="D17" s="265" t="s">
        <v>262</v>
      </c>
      <c r="E17" s="266"/>
      <c r="F17" s="699"/>
      <c r="G17" s="271"/>
      <c r="H17" s="272"/>
      <c r="I17" s="272"/>
      <c r="J17" s="273"/>
      <c r="K17" s="274">
        <f t="shared" si="0"/>
        <v>0</v>
      </c>
    </row>
    <row r="18" spans="1:11" x14ac:dyDescent="0.15">
      <c r="A18" s="711"/>
      <c r="B18" s="243"/>
      <c r="C18" s="260"/>
      <c r="D18" s="265" t="s">
        <v>263</v>
      </c>
      <c r="E18" s="266"/>
      <c r="F18" s="699"/>
      <c r="G18" s="271"/>
      <c r="H18" s="272"/>
      <c r="I18" s="272"/>
      <c r="J18" s="273"/>
      <c r="K18" s="274">
        <f t="shared" si="0"/>
        <v>0</v>
      </c>
    </row>
    <row r="19" spans="1:11" x14ac:dyDescent="0.15">
      <c r="A19" s="711"/>
      <c r="B19" s="243"/>
      <c r="C19" s="260"/>
      <c r="D19" s="265" t="s">
        <v>264</v>
      </c>
      <c r="E19" s="266"/>
      <c r="F19" s="699"/>
      <c r="G19" s="271"/>
      <c r="H19" s="272"/>
      <c r="I19" s="272"/>
      <c r="J19" s="273"/>
      <c r="K19" s="274">
        <f t="shared" si="0"/>
        <v>0</v>
      </c>
    </row>
    <row r="20" spans="1:11" x14ac:dyDescent="0.15">
      <c r="A20" s="711"/>
      <c r="B20" s="243"/>
      <c r="C20" s="260"/>
      <c r="D20" s="265" t="s">
        <v>265</v>
      </c>
      <c r="E20" s="266"/>
      <c r="F20" s="699"/>
      <c r="G20" s="271"/>
      <c r="H20" s="272"/>
      <c r="I20" s="272"/>
      <c r="J20" s="273"/>
      <c r="K20" s="274">
        <f t="shared" si="0"/>
        <v>0</v>
      </c>
    </row>
    <row r="21" spans="1:11" x14ac:dyDescent="0.15">
      <c r="A21" s="711"/>
      <c r="B21" s="243"/>
      <c r="C21" s="260"/>
      <c r="D21" s="265" t="s">
        <v>266</v>
      </c>
      <c r="E21" s="266"/>
      <c r="F21" s="699"/>
      <c r="G21" s="271"/>
      <c r="H21" s="272"/>
      <c r="I21" s="272"/>
      <c r="J21" s="273"/>
      <c r="K21" s="274">
        <f t="shared" si="0"/>
        <v>0</v>
      </c>
    </row>
    <row r="22" spans="1:11" x14ac:dyDescent="0.15">
      <c r="A22" s="711"/>
      <c r="B22" s="243"/>
      <c r="C22" s="260"/>
      <c r="D22" s="265" t="s">
        <v>267</v>
      </c>
      <c r="E22" s="266"/>
      <c r="F22" s="699"/>
      <c r="G22" s="271"/>
      <c r="H22" s="272"/>
      <c r="I22" s="272"/>
      <c r="J22" s="273"/>
      <c r="K22" s="274">
        <f t="shared" si="0"/>
        <v>0</v>
      </c>
    </row>
    <row r="23" spans="1:11" x14ac:dyDescent="0.15">
      <c r="A23" s="711"/>
      <c r="B23" s="243"/>
      <c r="C23" s="260"/>
      <c r="D23" s="265" t="s">
        <v>268</v>
      </c>
      <c r="E23" s="266"/>
      <c r="F23" s="699"/>
      <c r="G23" s="271"/>
      <c r="H23" s="272"/>
      <c r="I23" s="272"/>
      <c r="J23" s="273"/>
      <c r="K23" s="274">
        <f t="shared" si="0"/>
        <v>0</v>
      </c>
    </row>
    <row r="24" spans="1:11" x14ac:dyDescent="0.15">
      <c r="A24" s="711"/>
      <c r="B24" s="243"/>
      <c r="C24" s="260"/>
      <c r="D24" s="265" t="s">
        <v>269</v>
      </c>
      <c r="E24" s="266"/>
      <c r="F24" s="699"/>
      <c r="G24" s="271"/>
      <c r="H24" s="272"/>
      <c r="I24" s="272"/>
      <c r="J24" s="273"/>
      <c r="K24" s="274">
        <f t="shared" si="0"/>
        <v>0</v>
      </c>
    </row>
    <row r="25" spans="1:11" x14ac:dyDescent="0.15">
      <c r="A25" s="711"/>
      <c r="B25" s="243"/>
      <c r="C25" s="260"/>
      <c r="D25" s="265" t="s">
        <v>270</v>
      </c>
      <c r="E25" s="266"/>
      <c r="F25" s="699"/>
      <c r="G25" s="275"/>
      <c r="H25" s="276"/>
      <c r="I25" s="276"/>
      <c r="J25" s="277"/>
      <c r="K25" s="278">
        <f>SUM(G25:J25)</f>
        <v>0</v>
      </c>
    </row>
    <row r="26" spans="1:11" ht="14.25" thickBot="1" x14ac:dyDescent="0.2">
      <c r="A26" s="711"/>
      <c r="B26" s="243"/>
      <c r="C26" s="260"/>
      <c r="D26" s="279" t="s">
        <v>271</v>
      </c>
      <c r="E26" s="280"/>
      <c r="F26" s="696"/>
      <c r="G26" s="281"/>
      <c r="H26" s="282"/>
      <c r="I26" s="282"/>
      <c r="J26" s="283"/>
      <c r="K26" s="284">
        <f t="shared" si="0"/>
        <v>0</v>
      </c>
    </row>
    <row r="27" spans="1:11" ht="14.25" thickTop="1" x14ac:dyDescent="0.15">
      <c r="A27" s="711"/>
      <c r="B27" s="243"/>
      <c r="C27" s="260"/>
      <c r="D27" s="252" t="s">
        <v>272</v>
      </c>
      <c r="E27" s="253"/>
      <c r="F27" s="285"/>
      <c r="G27" s="286" t="e">
        <f>1/$F8*G13+2/$F8*G14+3/$F8*G15+4/$F8*G16+5/$F8*G17+6/$F8*G18+7/$F8*G19+8/$F8*G20+9/$F8*G21+10/$F8*G22+11/$F8*G23+12/$F8*G24+13/$F8*G25+14/$F8*G26</f>
        <v>#DIV/0!</v>
      </c>
      <c r="H27" s="286" t="e">
        <f>1/$F8*H13+2/$F8*H14+3/$F8*H15+4/$F8*H16+5/$F8*H17+6/$F8*H18+7/$F8*H19+8/$F8*H20+9/$F8*H21+10/$F8*H22+11/$F8*H23+12/$F8*H24+13/$F8*H25+14/$F8*H26</f>
        <v>#DIV/0!</v>
      </c>
      <c r="I27" s="286" t="e">
        <f>1/$F8*I13+2/$F8*I14+3/$F8*I15+4/$F8*I16+5/$F8*I17+6/$F8*I18+7/$F8*I19+8/$F8*I20+9/$F8*I21+10/$F8*I22+11/$F8*I23+12/$F8*I24+13/$F8*I25+14/$F8*I26</f>
        <v>#DIV/0!</v>
      </c>
      <c r="J27" s="286" t="e">
        <f>1/$F8*J13+2/$F8*J14+3/$F8*J15+4/$F8*J16+5/$F8*J17+6/$F8*J18+7/$F8*J19+8/$F8*J20+9/$F8*J21+10/$F8*J22+11/$F8*J23+12/$F8*J24+13/$F8*J25+14/$F8*J26</f>
        <v>#DIV/0!</v>
      </c>
      <c r="K27" s="287" t="e">
        <f>SUM(G27:J27)</f>
        <v>#DIV/0!</v>
      </c>
    </row>
    <row r="28" spans="1:11" ht="14.25" thickBot="1" x14ac:dyDescent="0.2">
      <c r="A28" s="712"/>
      <c r="B28" s="701" t="s">
        <v>273</v>
      </c>
      <c r="C28" s="702"/>
      <c r="D28" s="702"/>
      <c r="E28" s="703"/>
      <c r="F28" s="288"/>
      <c r="G28" s="289">
        <f>G10+G11+G12</f>
        <v>0</v>
      </c>
      <c r="H28" s="289">
        <f>H10+H11+H12</f>
        <v>0</v>
      </c>
      <c r="I28" s="289">
        <f>I10+I11+I12</f>
        <v>0</v>
      </c>
      <c r="J28" s="289">
        <f>J10+J11+J12</f>
        <v>0</v>
      </c>
      <c r="K28" s="289">
        <f>K10+K11+K12</f>
        <v>0</v>
      </c>
    </row>
    <row r="29" spans="1:11" ht="15" thickTop="1" thickBot="1" x14ac:dyDescent="0.2">
      <c r="A29" s="710" t="s">
        <v>302</v>
      </c>
      <c r="B29" s="713"/>
      <c r="C29" s="714"/>
      <c r="D29" s="714"/>
      <c r="E29" s="714"/>
      <c r="F29" s="233"/>
      <c r="G29" s="234"/>
      <c r="H29" s="235"/>
      <c r="I29" s="235"/>
      <c r="J29" s="235"/>
      <c r="K29" s="235"/>
    </row>
    <row r="30" spans="1:11" ht="15" thickTop="1" thickBot="1" x14ac:dyDescent="0.2">
      <c r="A30" s="711"/>
      <c r="B30" s="236" t="s">
        <v>254</v>
      </c>
      <c r="C30" s="237"/>
      <c r="D30" s="238"/>
      <c r="E30" s="239"/>
      <c r="F30" s="240"/>
      <c r="G30" s="241" t="e">
        <f>G31+G32+G48</f>
        <v>#DIV/0!</v>
      </c>
      <c r="H30" s="241" t="e">
        <f>H31+H32+H48</f>
        <v>#DIV/0!</v>
      </c>
      <c r="I30" s="241" t="e">
        <f>I31+I32+I48</f>
        <v>#DIV/0!</v>
      </c>
      <c r="J30" s="241" t="e">
        <f>J31+J32+J48</f>
        <v>#DIV/0!</v>
      </c>
      <c r="K30" s="242" t="e">
        <f>SUM(G30:J30)</f>
        <v>#DIV/0!</v>
      </c>
    </row>
    <row r="31" spans="1:11" ht="13.5" customHeight="1" thickTop="1" x14ac:dyDescent="0.15">
      <c r="A31" s="711"/>
      <c r="B31" s="243"/>
      <c r="C31" s="244" t="s">
        <v>255</v>
      </c>
      <c r="D31" s="245"/>
      <c r="E31" s="246"/>
      <c r="F31" s="698"/>
      <c r="G31" s="247"/>
      <c r="H31" s="248"/>
      <c r="I31" s="248"/>
      <c r="J31" s="249"/>
      <c r="K31" s="250">
        <f>SUM(G31:J31)</f>
        <v>0</v>
      </c>
    </row>
    <row r="32" spans="1:11" ht="14.25" thickBot="1" x14ac:dyDescent="0.2">
      <c r="A32" s="711"/>
      <c r="B32" s="243"/>
      <c r="C32" s="251" t="s">
        <v>256</v>
      </c>
      <c r="D32" s="252"/>
      <c r="E32" s="253"/>
      <c r="F32" s="699"/>
      <c r="G32" s="254"/>
      <c r="H32" s="255"/>
      <c r="I32" s="255"/>
      <c r="J32" s="256"/>
      <c r="K32" s="257">
        <f>SUM(G32:J32)</f>
        <v>0</v>
      </c>
    </row>
    <row r="33" spans="1:11" ht="15" thickTop="1" thickBot="1" x14ac:dyDescent="0.2">
      <c r="A33" s="711"/>
      <c r="B33" s="243"/>
      <c r="C33" s="244" t="s">
        <v>257</v>
      </c>
      <c r="D33" s="245"/>
      <c r="E33" s="246"/>
      <c r="F33" s="700"/>
      <c r="G33" s="258">
        <f>SUM(G34:G47)</f>
        <v>0</v>
      </c>
      <c r="H33" s="258">
        <f>SUM(H34:H47)</f>
        <v>0</v>
      </c>
      <c r="I33" s="258">
        <f>SUM(I34:I47)</f>
        <v>0</v>
      </c>
      <c r="J33" s="258">
        <f>SUM(J34:J47)</f>
        <v>0</v>
      </c>
      <c r="K33" s="259">
        <f>SUM(G33:J33)</f>
        <v>0</v>
      </c>
    </row>
    <row r="34" spans="1:11" ht="14.25" thickTop="1" x14ac:dyDescent="0.15">
      <c r="A34" s="711"/>
      <c r="B34" s="243"/>
      <c r="C34" s="260"/>
      <c r="D34" s="245" t="s">
        <v>258</v>
      </c>
      <c r="E34" s="246"/>
      <c r="F34" s="699"/>
      <c r="G34" s="261"/>
      <c r="H34" s="262"/>
      <c r="I34" s="262"/>
      <c r="J34" s="263"/>
      <c r="K34" s="264">
        <f>SUM(G34:J34)</f>
        <v>0</v>
      </c>
    </row>
    <row r="35" spans="1:11" x14ac:dyDescent="0.15">
      <c r="A35" s="711"/>
      <c r="B35" s="243"/>
      <c r="C35" s="260"/>
      <c r="D35" s="265" t="s">
        <v>259</v>
      </c>
      <c r="E35" s="266"/>
      <c r="F35" s="699"/>
      <c r="G35" s="267"/>
      <c r="H35" s="268"/>
      <c r="I35" s="268"/>
      <c r="J35" s="269"/>
      <c r="K35" s="270">
        <f t="shared" ref="K35:K47" si="1">SUM(G35:J35)</f>
        <v>0</v>
      </c>
    </row>
    <row r="36" spans="1:11" x14ac:dyDescent="0.15">
      <c r="A36" s="711"/>
      <c r="B36" s="243"/>
      <c r="C36" s="260"/>
      <c r="D36" s="265" t="s">
        <v>260</v>
      </c>
      <c r="E36" s="266"/>
      <c r="F36" s="699"/>
      <c r="G36" s="267"/>
      <c r="H36" s="268"/>
      <c r="I36" s="268"/>
      <c r="J36" s="269"/>
      <c r="K36" s="270">
        <f t="shared" si="1"/>
        <v>0</v>
      </c>
    </row>
    <row r="37" spans="1:11" x14ac:dyDescent="0.15">
      <c r="A37" s="711"/>
      <c r="B37" s="243"/>
      <c r="C37" s="260"/>
      <c r="D37" s="265" t="s">
        <v>261</v>
      </c>
      <c r="E37" s="266"/>
      <c r="F37" s="699"/>
      <c r="G37" s="271"/>
      <c r="H37" s="272"/>
      <c r="I37" s="272"/>
      <c r="J37" s="273"/>
      <c r="K37" s="274">
        <f t="shared" si="1"/>
        <v>0</v>
      </c>
    </row>
    <row r="38" spans="1:11" x14ac:dyDescent="0.15">
      <c r="A38" s="711"/>
      <c r="B38" s="243"/>
      <c r="C38" s="260"/>
      <c r="D38" s="265" t="s">
        <v>262</v>
      </c>
      <c r="E38" s="266"/>
      <c r="F38" s="699"/>
      <c r="G38" s="271"/>
      <c r="H38" s="272"/>
      <c r="I38" s="272"/>
      <c r="J38" s="273"/>
      <c r="K38" s="274">
        <f t="shared" si="1"/>
        <v>0</v>
      </c>
    </row>
    <row r="39" spans="1:11" x14ac:dyDescent="0.15">
      <c r="A39" s="711"/>
      <c r="B39" s="243"/>
      <c r="C39" s="260"/>
      <c r="D39" s="265" t="s">
        <v>263</v>
      </c>
      <c r="E39" s="266"/>
      <c r="F39" s="699"/>
      <c r="G39" s="271"/>
      <c r="H39" s="272"/>
      <c r="I39" s="272"/>
      <c r="J39" s="273"/>
      <c r="K39" s="274">
        <f t="shared" si="1"/>
        <v>0</v>
      </c>
    </row>
    <row r="40" spans="1:11" x14ac:dyDescent="0.15">
      <c r="A40" s="711"/>
      <c r="B40" s="243"/>
      <c r="C40" s="260"/>
      <c r="D40" s="265" t="s">
        <v>264</v>
      </c>
      <c r="E40" s="266"/>
      <c r="F40" s="699"/>
      <c r="G40" s="271"/>
      <c r="H40" s="272"/>
      <c r="I40" s="272"/>
      <c r="J40" s="273"/>
      <c r="K40" s="274">
        <f t="shared" si="1"/>
        <v>0</v>
      </c>
    </row>
    <row r="41" spans="1:11" x14ac:dyDescent="0.15">
      <c r="A41" s="711"/>
      <c r="B41" s="243"/>
      <c r="C41" s="260"/>
      <c r="D41" s="265" t="s">
        <v>265</v>
      </c>
      <c r="E41" s="266"/>
      <c r="F41" s="699"/>
      <c r="G41" s="271"/>
      <c r="H41" s="272"/>
      <c r="I41" s="272"/>
      <c r="J41" s="273"/>
      <c r="K41" s="274">
        <f t="shared" si="1"/>
        <v>0</v>
      </c>
    </row>
    <row r="42" spans="1:11" x14ac:dyDescent="0.15">
      <c r="A42" s="711"/>
      <c r="B42" s="243"/>
      <c r="C42" s="260"/>
      <c r="D42" s="265" t="s">
        <v>266</v>
      </c>
      <c r="E42" s="266"/>
      <c r="F42" s="699"/>
      <c r="G42" s="271"/>
      <c r="H42" s="272"/>
      <c r="I42" s="272"/>
      <c r="J42" s="273"/>
      <c r="K42" s="274">
        <f t="shared" si="1"/>
        <v>0</v>
      </c>
    </row>
    <row r="43" spans="1:11" x14ac:dyDescent="0.15">
      <c r="A43" s="711"/>
      <c r="B43" s="243"/>
      <c r="C43" s="260"/>
      <c r="D43" s="265" t="s">
        <v>267</v>
      </c>
      <c r="E43" s="266"/>
      <c r="F43" s="699"/>
      <c r="G43" s="271"/>
      <c r="H43" s="272"/>
      <c r="I43" s="272"/>
      <c r="J43" s="273"/>
      <c r="K43" s="274">
        <f t="shared" si="1"/>
        <v>0</v>
      </c>
    </row>
    <row r="44" spans="1:11" x14ac:dyDescent="0.15">
      <c r="A44" s="711"/>
      <c r="B44" s="243"/>
      <c r="C44" s="260"/>
      <c r="D44" s="265" t="s">
        <v>268</v>
      </c>
      <c r="E44" s="266"/>
      <c r="F44" s="699"/>
      <c r="G44" s="271"/>
      <c r="H44" s="272"/>
      <c r="I44" s="272"/>
      <c r="J44" s="273"/>
      <c r="K44" s="274">
        <f t="shared" si="1"/>
        <v>0</v>
      </c>
    </row>
    <row r="45" spans="1:11" x14ac:dyDescent="0.15">
      <c r="A45" s="711"/>
      <c r="B45" s="243"/>
      <c r="C45" s="260"/>
      <c r="D45" s="265" t="s">
        <v>269</v>
      </c>
      <c r="E45" s="266"/>
      <c r="F45" s="699"/>
      <c r="G45" s="271"/>
      <c r="H45" s="272"/>
      <c r="I45" s="272"/>
      <c r="J45" s="273"/>
      <c r="K45" s="274">
        <f t="shared" si="1"/>
        <v>0</v>
      </c>
    </row>
    <row r="46" spans="1:11" x14ac:dyDescent="0.15">
      <c r="A46" s="711"/>
      <c r="B46" s="243"/>
      <c r="C46" s="260"/>
      <c r="D46" s="265" t="s">
        <v>270</v>
      </c>
      <c r="E46" s="266"/>
      <c r="F46" s="699"/>
      <c r="G46" s="275"/>
      <c r="H46" s="276"/>
      <c r="I46" s="276"/>
      <c r="J46" s="277"/>
      <c r="K46" s="278">
        <f t="shared" si="1"/>
        <v>0</v>
      </c>
    </row>
    <row r="47" spans="1:11" ht="14.25" thickBot="1" x14ac:dyDescent="0.2">
      <c r="A47" s="711"/>
      <c r="B47" s="243"/>
      <c r="C47" s="260"/>
      <c r="D47" s="279" t="s">
        <v>271</v>
      </c>
      <c r="E47" s="280"/>
      <c r="F47" s="696"/>
      <c r="G47" s="281"/>
      <c r="H47" s="282"/>
      <c r="I47" s="282"/>
      <c r="J47" s="283"/>
      <c r="K47" s="284">
        <f t="shared" si="1"/>
        <v>0</v>
      </c>
    </row>
    <row r="48" spans="1:11" ht="14.25" thickTop="1" x14ac:dyDescent="0.15">
      <c r="A48" s="711"/>
      <c r="B48" s="243"/>
      <c r="C48" s="260"/>
      <c r="D48" s="252" t="s">
        <v>272</v>
      </c>
      <c r="E48" s="253"/>
      <c r="F48" s="285"/>
      <c r="G48" s="286" t="e">
        <f>1/$F29*G34+2/$F29*G35+3/$F29*G36+4/$F29*G37+5/$F29*G38+6/$F29*G39+7/$F29*G40+8/$F29*G41+9/$F29*G42+10/$F29*G43+11/$F29*G44+12/$F29*G45+13/$F29*G46+14/$F29*G47</f>
        <v>#DIV/0!</v>
      </c>
      <c r="H48" s="286" t="e">
        <f>1/$F29*H34+2/$F29*H35+3/$F29*H36+4/$F29*H37+5/$F29*H38+6/$F29*H39+7/$F29*H40+8/$F29*H41+9/$F29*H42+10/$F29*H43+11/$F29*H44+12/$F29*H45+13/$F29*H46+14/$F29*H47</f>
        <v>#DIV/0!</v>
      </c>
      <c r="I48" s="286" t="e">
        <f>1/$F29*I34+2/$F29*I35+3/$F29*I36+4/$F29*I37+5/$F29*I38+6/$F29*I39+7/$F29*I40+8/$F29*I41+9/$F29*I42+10/$F29*I43+11/$F29*I44+12/$F29*I45+13/$F29*I46+14/$F29*I47</f>
        <v>#DIV/0!</v>
      </c>
      <c r="J48" s="286" t="e">
        <f>1/$F29*J34+2/$F29*J35+3/$F29*J36+4/$F29*J37+5/$F29*J38+6/$F29*J39+7/$F29*J40+8/$F29*J41+9/$F29*J42+10/$F29*J43+11/$F29*J44+12/$F29*J45+13/$F29*J46+14/$F29*J47</f>
        <v>#DIV/0!</v>
      </c>
      <c r="K48" s="287" t="e">
        <f>SUM(G48:J48)</f>
        <v>#DIV/0!</v>
      </c>
    </row>
    <row r="49" spans="1:11" ht="14.25" thickBot="1" x14ac:dyDescent="0.2">
      <c r="A49" s="712"/>
      <c r="B49" s="701" t="s">
        <v>273</v>
      </c>
      <c r="C49" s="702"/>
      <c r="D49" s="702"/>
      <c r="E49" s="703"/>
      <c r="F49" s="288"/>
      <c r="G49" s="289">
        <f>G31+G32+G33</f>
        <v>0</v>
      </c>
      <c r="H49" s="289">
        <f>H31+H32+H33</f>
        <v>0</v>
      </c>
      <c r="I49" s="289">
        <f>I31+I32+I33</f>
        <v>0</v>
      </c>
      <c r="J49" s="289">
        <f>J31+J32+J33</f>
        <v>0</v>
      </c>
      <c r="K49" s="289">
        <f>K31+K32+K33</f>
        <v>0</v>
      </c>
    </row>
    <row r="50" spans="1:11" ht="15" thickTop="1" thickBot="1" x14ac:dyDescent="0.2">
      <c r="A50" s="710" t="s">
        <v>303</v>
      </c>
      <c r="B50" s="713"/>
      <c r="C50" s="714"/>
      <c r="D50" s="714"/>
      <c r="E50" s="714"/>
      <c r="F50" s="233"/>
      <c r="G50" s="234"/>
      <c r="H50" s="235"/>
      <c r="I50" s="235"/>
      <c r="J50" s="235"/>
      <c r="K50" s="235"/>
    </row>
    <row r="51" spans="1:11" ht="15" thickTop="1" thickBot="1" x14ac:dyDescent="0.2">
      <c r="A51" s="711"/>
      <c r="B51" s="236" t="s">
        <v>254</v>
      </c>
      <c r="C51" s="237"/>
      <c r="D51" s="238"/>
      <c r="E51" s="239"/>
      <c r="F51" s="240"/>
      <c r="G51" s="241" t="e">
        <f>G52+G53+G69</f>
        <v>#DIV/0!</v>
      </c>
      <c r="H51" s="241" t="e">
        <f>H52+H53+H69</f>
        <v>#DIV/0!</v>
      </c>
      <c r="I51" s="241" t="e">
        <f>I52+I53+I69</f>
        <v>#DIV/0!</v>
      </c>
      <c r="J51" s="241" t="e">
        <f>J52+J53+J69</f>
        <v>#DIV/0!</v>
      </c>
      <c r="K51" s="242" t="e">
        <f>SUM(G51:J51)</f>
        <v>#DIV/0!</v>
      </c>
    </row>
    <row r="52" spans="1:11" ht="13.5" customHeight="1" thickTop="1" x14ac:dyDescent="0.15">
      <c r="A52" s="711"/>
      <c r="B52" s="243"/>
      <c r="C52" s="244" t="s">
        <v>255</v>
      </c>
      <c r="D52" s="245"/>
      <c r="E52" s="246"/>
      <c r="F52" s="698"/>
      <c r="G52" s="247"/>
      <c r="H52" s="248"/>
      <c r="I52" s="248"/>
      <c r="J52" s="249"/>
      <c r="K52" s="250">
        <f>SUM(G52:J52)</f>
        <v>0</v>
      </c>
    </row>
    <row r="53" spans="1:11" ht="14.25" thickBot="1" x14ac:dyDescent="0.2">
      <c r="A53" s="711"/>
      <c r="B53" s="243"/>
      <c r="C53" s="251" t="s">
        <v>256</v>
      </c>
      <c r="D53" s="252"/>
      <c r="E53" s="253"/>
      <c r="F53" s="699"/>
      <c r="G53" s="254"/>
      <c r="H53" s="255"/>
      <c r="I53" s="255"/>
      <c r="J53" s="256"/>
      <c r="K53" s="257">
        <f>SUM(G53:J53)</f>
        <v>0</v>
      </c>
    </row>
    <row r="54" spans="1:11" ht="15" thickTop="1" thickBot="1" x14ac:dyDescent="0.2">
      <c r="A54" s="711"/>
      <c r="B54" s="243"/>
      <c r="C54" s="244" t="s">
        <v>257</v>
      </c>
      <c r="D54" s="245"/>
      <c r="E54" s="246"/>
      <c r="F54" s="700"/>
      <c r="G54" s="258">
        <f>SUM(G55:G68)</f>
        <v>0</v>
      </c>
      <c r="H54" s="258">
        <f>SUM(H55:H68)</f>
        <v>0</v>
      </c>
      <c r="I54" s="258">
        <f>SUM(I55:I68)</f>
        <v>0</v>
      </c>
      <c r="J54" s="258">
        <f>SUM(J55:J68)</f>
        <v>0</v>
      </c>
      <c r="K54" s="259">
        <f>SUM(G54:J54)</f>
        <v>0</v>
      </c>
    </row>
    <row r="55" spans="1:11" ht="14.25" thickTop="1" x14ac:dyDescent="0.15">
      <c r="A55" s="711"/>
      <c r="B55" s="243"/>
      <c r="C55" s="260"/>
      <c r="D55" s="245" t="s">
        <v>258</v>
      </c>
      <c r="E55" s="246"/>
      <c r="F55" s="699"/>
      <c r="G55" s="261"/>
      <c r="H55" s="262"/>
      <c r="I55" s="262"/>
      <c r="J55" s="263"/>
      <c r="K55" s="264">
        <f>SUM(G55:J55)</f>
        <v>0</v>
      </c>
    </row>
    <row r="56" spans="1:11" x14ac:dyDescent="0.15">
      <c r="A56" s="711"/>
      <c r="B56" s="243"/>
      <c r="C56" s="260"/>
      <c r="D56" s="265" t="s">
        <v>259</v>
      </c>
      <c r="E56" s="266"/>
      <c r="F56" s="699"/>
      <c r="G56" s="267"/>
      <c r="H56" s="268"/>
      <c r="I56" s="268"/>
      <c r="J56" s="269"/>
      <c r="K56" s="270">
        <f t="shared" ref="K56:K68" si="2">SUM(G56:J56)</f>
        <v>0</v>
      </c>
    </row>
    <row r="57" spans="1:11" x14ac:dyDescent="0.15">
      <c r="A57" s="711"/>
      <c r="B57" s="243"/>
      <c r="C57" s="260"/>
      <c r="D57" s="265" t="s">
        <v>260</v>
      </c>
      <c r="E57" s="266"/>
      <c r="F57" s="699"/>
      <c r="G57" s="267"/>
      <c r="H57" s="268"/>
      <c r="I57" s="268"/>
      <c r="J57" s="269"/>
      <c r="K57" s="270">
        <f t="shared" si="2"/>
        <v>0</v>
      </c>
    </row>
    <row r="58" spans="1:11" x14ac:dyDescent="0.15">
      <c r="A58" s="711"/>
      <c r="B58" s="243"/>
      <c r="C58" s="260"/>
      <c r="D58" s="265" t="s">
        <v>261</v>
      </c>
      <c r="E58" s="266"/>
      <c r="F58" s="699"/>
      <c r="G58" s="271"/>
      <c r="H58" s="272"/>
      <c r="I58" s="272"/>
      <c r="J58" s="273"/>
      <c r="K58" s="274">
        <f t="shared" si="2"/>
        <v>0</v>
      </c>
    </row>
    <row r="59" spans="1:11" x14ac:dyDescent="0.15">
      <c r="A59" s="711"/>
      <c r="B59" s="243"/>
      <c r="C59" s="260"/>
      <c r="D59" s="265" t="s">
        <v>262</v>
      </c>
      <c r="E59" s="266"/>
      <c r="F59" s="699"/>
      <c r="G59" s="271"/>
      <c r="H59" s="272"/>
      <c r="I59" s="272"/>
      <c r="J59" s="273"/>
      <c r="K59" s="274">
        <f t="shared" si="2"/>
        <v>0</v>
      </c>
    </row>
    <row r="60" spans="1:11" x14ac:dyDescent="0.15">
      <c r="A60" s="711"/>
      <c r="B60" s="243"/>
      <c r="C60" s="260"/>
      <c r="D60" s="265" t="s">
        <v>263</v>
      </c>
      <c r="E60" s="266"/>
      <c r="F60" s="699"/>
      <c r="G60" s="271"/>
      <c r="H60" s="272"/>
      <c r="I60" s="272"/>
      <c r="J60" s="273"/>
      <c r="K60" s="274">
        <f t="shared" si="2"/>
        <v>0</v>
      </c>
    </row>
    <row r="61" spans="1:11" x14ac:dyDescent="0.15">
      <c r="A61" s="711"/>
      <c r="B61" s="243"/>
      <c r="C61" s="260"/>
      <c r="D61" s="265" t="s">
        <v>264</v>
      </c>
      <c r="E61" s="266"/>
      <c r="F61" s="699"/>
      <c r="G61" s="271"/>
      <c r="H61" s="272"/>
      <c r="I61" s="272"/>
      <c r="J61" s="273"/>
      <c r="K61" s="274">
        <f t="shared" si="2"/>
        <v>0</v>
      </c>
    </row>
    <row r="62" spans="1:11" x14ac:dyDescent="0.15">
      <c r="A62" s="711"/>
      <c r="B62" s="243"/>
      <c r="C62" s="260"/>
      <c r="D62" s="265" t="s">
        <v>265</v>
      </c>
      <c r="E62" s="266"/>
      <c r="F62" s="699"/>
      <c r="G62" s="271"/>
      <c r="H62" s="272"/>
      <c r="I62" s="272"/>
      <c r="J62" s="273"/>
      <c r="K62" s="274">
        <f t="shared" si="2"/>
        <v>0</v>
      </c>
    </row>
    <row r="63" spans="1:11" x14ac:dyDescent="0.15">
      <c r="A63" s="711"/>
      <c r="B63" s="243"/>
      <c r="C63" s="260"/>
      <c r="D63" s="265" t="s">
        <v>266</v>
      </c>
      <c r="E63" s="266"/>
      <c r="F63" s="699"/>
      <c r="G63" s="271"/>
      <c r="H63" s="272"/>
      <c r="I63" s="272"/>
      <c r="J63" s="273"/>
      <c r="K63" s="274">
        <f t="shared" si="2"/>
        <v>0</v>
      </c>
    </row>
    <row r="64" spans="1:11" x14ac:dyDescent="0.15">
      <c r="A64" s="711"/>
      <c r="B64" s="243"/>
      <c r="C64" s="260"/>
      <c r="D64" s="265" t="s">
        <v>267</v>
      </c>
      <c r="E64" s="266"/>
      <c r="F64" s="699"/>
      <c r="G64" s="271"/>
      <c r="H64" s="272"/>
      <c r="I64" s="272"/>
      <c r="J64" s="273"/>
      <c r="K64" s="274">
        <f t="shared" si="2"/>
        <v>0</v>
      </c>
    </row>
    <row r="65" spans="1:11" x14ac:dyDescent="0.15">
      <c r="A65" s="711"/>
      <c r="B65" s="243"/>
      <c r="C65" s="260"/>
      <c r="D65" s="265" t="s">
        <v>268</v>
      </c>
      <c r="E65" s="266"/>
      <c r="F65" s="699"/>
      <c r="G65" s="271"/>
      <c r="H65" s="272"/>
      <c r="I65" s="272"/>
      <c r="J65" s="273"/>
      <c r="K65" s="274">
        <f t="shared" si="2"/>
        <v>0</v>
      </c>
    </row>
    <row r="66" spans="1:11" x14ac:dyDescent="0.15">
      <c r="A66" s="711"/>
      <c r="B66" s="243"/>
      <c r="C66" s="260"/>
      <c r="D66" s="265" t="s">
        <v>269</v>
      </c>
      <c r="E66" s="266"/>
      <c r="F66" s="699"/>
      <c r="G66" s="271"/>
      <c r="H66" s="272"/>
      <c r="I66" s="272"/>
      <c r="J66" s="273"/>
      <c r="K66" s="274">
        <f t="shared" si="2"/>
        <v>0</v>
      </c>
    </row>
    <row r="67" spans="1:11" x14ac:dyDescent="0.15">
      <c r="A67" s="711"/>
      <c r="B67" s="243"/>
      <c r="C67" s="260"/>
      <c r="D67" s="265" t="s">
        <v>270</v>
      </c>
      <c r="E67" s="266"/>
      <c r="F67" s="699"/>
      <c r="G67" s="275"/>
      <c r="H67" s="276"/>
      <c r="I67" s="276"/>
      <c r="J67" s="277"/>
      <c r="K67" s="278">
        <f t="shared" si="2"/>
        <v>0</v>
      </c>
    </row>
    <row r="68" spans="1:11" ht="14.25" thickBot="1" x14ac:dyDescent="0.2">
      <c r="A68" s="711"/>
      <c r="B68" s="243"/>
      <c r="C68" s="260"/>
      <c r="D68" s="279" t="s">
        <v>271</v>
      </c>
      <c r="E68" s="280"/>
      <c r="F68" s="696"/>
      <c r="G68" s="281"/>
      <c r="H68" s="282"/>
      <c r="I68" s="282"/>
      <c r="J68" s="283"/>
      <c r="K68" s="284">
        <f t="shared" si="2"/>
        <v>0</v>
      </c>
    </row>
    <row r="69" spans="1:11" ht="14.25" thickTop="1" x14ac:dyDescent="0.15">
      <c r="A69" s="711"/>
      <c r="B69" s="243"/>
      <c r="C69" s="260"/>
      <c r="D69" s="252" t="s">
        <v>272</v>
      </c>
      <c r="E69" s="253"/>
      <c r="F69" s="285"/>
      <c r="G69" s="286" t="e">
        <f>1/$F50*G55+2/$F50*G56+3/$F50*G57+4/$F50*G58+5/$F50*G59+6/$F50*G60+7/$F50*G61+8/$F50*G62+9/$F50*G63+10/$F50*G64+11/$F50*G65+12/$F50*G66+13/$F50*G67+14/$F50*G68</f>
        <v>#DIV/0!</v>
      </c>
      <c r="H69" s="286" t="e">
        <f>1/$F50*H55+2/$F50*H56+3/$F50*H57+4/$F50*H58+5/$F50*H59+6/$F50*H60+7/$F50*H61+8/$F50*H62+9/$F50*H63+10/$F50*H64+11/$F50*H65+12/$F50*H66+13/$F50*H67+14/$F50*H68</f>
        <v>#DIV/0!</v>
      </c>
      <c r="I69" s="286" t="e">
        <f>1/$F50*I55+2/$F50*I56+3/$F50*I57+4/$F50*I58+5/$F50*I59+6/$F50*I60+7/$F50*I61+8/$F50*I62+9/$F50*I63+10/$F50*I64+11/$F50*I65+12/$F50*I66+13/$F50*I67+14/$F50*I68</f>
        <v>#DIV/0!</v>
      </c>
      <c r="J69" s="286" t="e">
        <f>1/$F50*J55+2/$F50*J56+3/$F50*J57+4/$F50*J58+5/$F50*J59+6/$F50*J60+7/$F50*J61+8/$F50*J62+9/$F50*J63+10/$F50*J64+11/$F50*J65+12/$F50*J66+13/$F50*J67+14/$F50*J68</f>
        <v>#DIV/0!</v>
      </c>
      <c r="K69" s="287" t="e">
        <f>SUM(G69:J69)</f>
        <v>#DIV/0!</v>
      </c>
    </row>
    <row r="70" spans="1:11" ht="14.25" thickBot="1" x14ac:dyDescent="0.2">
      <c r="A70" s="712"/>
      <c r="B70" s="701" t="s">
        <v>273</v>
      </c>
      <c r="C70" s="702"/>
      <c r="D70" s="702"/>
      <c r="E70" s="703"/>
      <c r="F70" s="290"/>
      <c r="G70" s="289">
        <f>G52+G53+G54</f>
        <v>0</v>
      </c>
      <c r="H70" s="289">
        <f>H52+H53+H54</f>
        <v>0</v>
      </c>
      <c r="I70" s="289">
        <f>I52+I53+I54</f>
        <v>0</v>
      </c>
      <c r="J70" s="289">
        <f>J52+J53+J54</f>
        <v>0</v>
      </c>
      <c r="K70" s="289">
        <f>K52+K53+K54</f>
        <v>0</v>
      </c>
    </row>
    <row r="71" spans="1:11" ht="15" thickTop="1" thickBot="1" x14ac:dyDescent="0.2">
      <c r="A71" s="715" t="s">
        <v>304</v>
      </c>
      <c r="B71" s="696"/>
      <c r="C71" s="697"/>
      <c r="D71" s="697"/>
      <c r="E71" s="697"/>
      <c r="F71" s="233"/>
      <c r="G71" s="291"/>
      <c r="H71" s="292"/>
      <c r="I71" s="292"/>
      <c r="J71" s="292"/>
      <c r="K71" s="292"/>
    </row>
    <row r="72" spans="1:11" ht="15" thickTop="1" thickBot="1" x14ac:dyDescent="0.2">
      <c r="A72" s="711"/>
      <c r="B72" s="236" t="s">
        <v>254</v>
      </c>
      <c r="C72" s="237"/>
      <c r="D72" s="238"/>
      <c r="E72" s="239"/>
      <c r="F72" s="240"/>
      <c r="G72" s="241" t="e">
        <f>G73+G74+G90</f>
        <v>#DIV/0!</v>
      </c>
      <c r="H72" s="241" t="e">
        <f>H73+H74+H90</f>
        <v>#DIV/0!</v>
      </c>
      <c r="I72" s="241" t="e">
        <f>I73+I74+I90</f>
        <v>#DIV/0!</v>
      </c>
      <c r="J72" s="241" t="e">
        <f>J73+J74+J90</f>
        <v>#DIV/0!</v>
      </c>
      <c r="K72" s="242" t="e">
        <f>SUM(G72:J72)</f>
        <v>#DIV/0!</v>
      </c>
    </row>
    <row r="73" spans="1:11" ht="13.5" customHeight="1" thickTop="1" x14ac:dyDescent="0.15">
      <c r="A73" s="711"/>
      <c r="B73" s="243"/>
      <c r="C73" s="244" t="s">
        <v>255</v>
      </c>
      <c r="D73" s="245"/>
      <c r="E73" s="246"/>
      <c r="F73" s="698"/>
      <c r="G73" s="247"/>
      <c r="H73" s="248"/>
      <c r="I73" s="248"/>
      <c r="J73" s="249"/>
      <c r="K73" s="250">
        <f>SUM(G73:J73)</f>
        <v>0</v>
      </c>
    </row>
    <row r="74" spans="1:11" ht="14.25" thickBot="1" x14ac:dyDescent="0.2">
      <c r="A74" s="711"/>
      <c r="B74" s="243"/>
      <c r="C74" s="251" t="s">
        <v>256</v>
      </c>
      <c r="D74" s="252"/>
      <c r="E74" s="253"/>
      <c r="F74" s="699"/>
      <c r="G74" s="254"/>
      <c r="H74" s="255"/>
      <c r="I74" s="255"/>
      <c r="J74" s="256"/>
      <c r="K74" s="257">
        <f>SUM(G74:J74)</f>
        <v>0</v>
      </c>
    </row>
    <row r="75" spans="1:11" ht="15" thickTop="1" thickBot="1" x14ac:dyDescent="0.2">
      <c r="A75" s="711"/>
      <c r="B75" s="243"/>
      <c r="C75" s="244" t="s">
        <v>257</v>
      </c>
      <c r="D75" s="245"/>
      <c r="E75" s="246"/>
      <c r="F75" s="700"/>
      <c r="G75" s="258">
        <f>SUM(G76:G89)</f>
        <v>0</v>
      </c>
      <c r="H75" s="258">
        <f>SUM(H76:H89)</f>
        <v>0</v>
      </c>
      <c r="I75" s="258">
        <f>SUM(I76:I89)</f>
        <v>0</v>
      </c>
      <c r="J75" s="258">
        <f>SUM(J76:J89)</f>
        <v>0</v>
      </c>
      <c r="K75" s="259">
        <f>SUM(G75:J75)</f>
        <v>0</v>
      </c>
    </row>
    <row r="76" spans="1:11" ht="14.25" thickTop="1" x14ac:dyDescent="0.15">
      <c r="A76" s="711"/>
      <c r="B76" s="243"/>
      <c r="C76" s="260"/>
      <c r="D76" s="245" t="s">
        <v>258</v>
      </c>
      <c r="E76" s="246"/>
      <c r="F76" s="699"/>
      <c r="G76" s="261"/>
      <c r="H76" s="262"/>
      <c r="I76" s="262"/>
      <c r="J76" s="263"/>
      <c r="K76" s="264">
        <f>SUM(G76:J76)</f>
        <v>0</v>
      </c>
    </row>
    <row r="77" spans="1:11" x14ac:dyDescent="0.15">
      <c r="A77" s="711"/>
      <c r="B77" s="243"/>
      <c r="C77" s="260"/>
      <c r="D77" s="265" t="s">
        <v>259</v>
      </c>
      <c r="E77" s="266"/>
      <c r="F77" s="699"/>
      <c r="G77" s="267"/>
      <c r="H77" s="268"/>
      <c r="I77" s="268"/>
      <c r="J77" s="269"/>
      <c r="K77" s="270">
        <f t="shared" ref="K77:K89" si="3">SUM(G77:J77)</f>
        <v>0</v>
      </c>
    </row>
    <row r="78" spans="1:11" x14ac:dyDescent="0.15">
      <c r="A78" s="711"/>
      <c r="B78" s="243"/>
      <c r="C78" s="260"/>
      <c r="D78" s="265" t="s">
        <v>260</v>
      </c>
      <c r="E78" s="266"/>
      <c r="F78" s="699"/>
      <c r="G78" s="267"/>
      <c r="H78" s="268"/>
      <c r="I78" s="268"/>
      <c r="J78" s="269"/>
      <c r="K78" s="270">
        <f t="shared" si="3"/>
        <v>0</v>
      </c>
    </row>
    <row r="79" spans="1:11" x14ac:dyDescent="0.15">
      <c r="A79" s="711"/>
      <c r="B79" s="243"/>
      <c r="C79" s="260"/>
      <c r="D79" s="265" t="s">
        <v>261</v>
      </c>
      <c r="E79" s="266"/>
      <c r="F79" s="699"/>
      <c r="G79" s="271"/>
      <c r="H79" s="272"/>
      <c r="I79" s="272"/>
      <c r="J79" s="273"/>
      <c r="K79" s="274">
        <f t="shared" si="3"/>
        <v>0</v>
      </c>
    </row>
    <row r="80" spans="1:11" x14ac:dyDescent="0.15">
      <c r="A80" s="711"/>
      <c r="B80" s="243"/>
      <c r="C80" s="260"/>
      <c r="D80" s="265" t="s">
        <v>262</v>
      </c>
      <c r="E80" s="266"/>
      <c r="F80" s="699"/>
      <c r="G80" s="271"/>
      <c r="H80" s="272"/>
      <c r="I80" s="272"/>
      <c r="J80" s="273"/>
      <c r="K80" s="274">
        <f t="shared" si="3"/>
        <v>0</v>
      </c>
    </row>
    <row r="81" spans="1:11" x14ac:dyDescent="0.15">
      <c r="A81" s="711"/>
      <c r="B81" s="243"/>
      <c r="C81" s="260"/>
      <c r="D81" s="265" t="s">
        <v>263</v>
      </c>
      <c r="E81" s="266"/>
      <c r="F81" s="699"/>
      <c r="G81" s="271"/>
      <c r="H81" s="272"/>
      <c r="I81" s="272"/>
      <c r="J81" s="273"/>
      <c r="K81" s="274">
        <f t="shared" si="3"/>
        <v>0</v>
      </c>
    </row>
    <row r="82" spans="1:11" x14ac:dyDescent="0.15">
      <c r="A82" s="711"/>
      <c r="B82" s="243"/>
      <c r="C82" s="260"/>
      <c r="D82" s="265" t="s">
        <v>264</v>
      </c>
      <c r="E82" s="266"/>
      <c r="F82" s="699"/>
      <c r="G82" s="271"/>
      <c r="H82" s="272"/>
      <c r="I82" s="272"/>
      <c r="J82" s="273"/>
      <c r="K82" s="274">
        <f t="shared" si="3"/>
        <v>0</v>
      </c>
    </row>
    <row r="83" spans="1:11" x14ac:dyDescent="0.15">
      <c r="A83" s="711"/>
      <c r="B83" s="243"/>
      <c r="C83" s="260"/>
      <c r="D83" s="265" t="s">
        <v>265</v>
      </c>
      <c r="E83" s="266"/>
      <c r="F83" s="699"/>
      <c r="G83" s="271"/>
      <c r="H83" s="272"/>
      <c r="I83" s="272"/>
      <c r="J83" s="273"/>
      <c r="K83" s="274">
        <f t="shared" si="3"/>
        <v>0</v>
      </c>
    </row>
    <row r="84" spans="1:11" x14ac:dyDescent="0.15">
      <c r="A84" s="711"/>
      <c r="B84" s="243"/>
      <c r="C84" s="260"/>
      <c r="D84" s="265" t="s">
        <v>266</v>
      </c>
      <c r="E84" s="266"/>
      <c r="F84" s="699"/>
      <c r="G84" s="271"/>
      <c r="H84" s="272"/>
      <c r="I84" s="272"/>
      <c r="J84" s="273"/>
      <c r="K84" s="274">
        <f t="shared" si="3"/>
        <v>0</v>
      </c>
    </row>
    <row r="85" spans="1:11" x14ac:dyDescent="0.15">
      <c r="A85" s="711"/>
      <c r="B85" s="243"/>
      <c r="C85" s="260"/>
      <c r="D85" s="265" t="s">
        <v>267</v>
      </c>
      <c r="E85" s="266"/>
      <c r="F85" s="699"/>
      <c r="G85" s="271"/>
      <c r="H85" s="272"/>
      <c r="I85" s="272"/>
      <c r="J85" s="273"/>
      <c r="K85" s="274">
        <f t="shared" si="3"/>
        <v>0</v>
      </c>
    </row>
    <row r="86" spans="1:11" x14ac:dyDescent="0.15">
      <c r="A86" s="711"/>
      <c r="B86" s="243"/>
      <c r="C86" s="260"/>
      <c r="D86" s="265" t="s">
        <v>268</v>
      </c>
      <c r="E86" s="266"/>
      <c r="F86" s="699"/>
      <c r="G86" s="271"/>
      <c r="H86" s="272"/>
      <c r="I86" s="272"/>
      <c r="J86" s="273"/>
      <c r="K86" s="274">
        <f t="shared" si="3"/>
        <v>0</v>
      </c>
    </row>
    <row r="87" spans="1:11" x14ac:dyDescent="0.15">
      <c r="A87" s="711"/>
      <c r="B87" s="243"/>
      <c r="C87" s="260"/>
      <c r="D87" s="265" t="s">
        <v>269</v>
      </c>
      <c r="E87" s="266"/>
      <c r="F87" s="699"/>
      <c r="G87" s="271"/>
      <c r="H87" s="272"/>
      <c r="I87" s="272"/>
      <c r="J87" s="273"/>
      <c r="K87" s="274">
        <f t="shared" si="3"/>
        <v>0</v>
      </c>
    </row>
    <row r="88" spans="1:11" x14ac:dyDescent="0.15">
      <c r="A88" s="711"/>
      <c r="B88" s="243"/>
      <c r="C88" s="260"/>
      <c r="D88" s="265" t="s">
        <v>270</v>
      </c>
      <c r="E88" s="266"/>
      <c r="F88" s="699"/>
      <c r="G88" s="275"/>
      <c r="H88" s="276"/>
      <c r="I88" s="276"/>
      <c r="J88" s="277"/>
      <c r="K88" s="278">
        <f t="shared" si="3"/>
        <v>0</v>
      </c>
    </row>
    <row r="89" spans="1:11" ht="14.25" thickBot="1" x14ac:dyDescent="0.2">
      <c r="A89" s="711"/>
      <c r="B89" s="243"/>
      <c r="C89" s="260"/>
      <c r="D89" s="279" t="s">
        <v>271</v>
      </c>
      <c r="E89" s="280"/>
      <c r="F89" s="696"/>
      <c r="G89" s="281"/>
      <c r="H89" s="282"/>
      <c r="I89" s="282"/>
      <c r="J89" s="283"/>
      <c r="K89" s="284">
        <f t="shared" si="3"/>
        <v>0</v>
      </c>
    </row>
    <row r="90" spans="1:11" ht="14.25" thickTop="1" x14ac:dyDescent="0.15">
      <c r="A90" s="711"/>
      <c r="B90" s="243"/>
      <c r="C90" s="260"/>
      <c r="D90" s="252" t="s">
        <v>272</v>
      </c>
      <c r="E90" s="253"/>
      <c r="F90" s="285"/>
      <c r="G90" s="286" t="e">
        <f>1/$F71*G76+2/$F71*G77+3/$F71*G78+4/$F71*G79+5/$F71*G80+6/$F71*G81+7/$F71*G82+8/$F71*G83+9/$F71*G84+10/$F71*G85+11/$F71*G86+12/$F71*G87+13/$F71*G88+14/$F71*G89</f>
        <v>#DIV/0!</v>
      </c>
      <c r="H90" s="286" t="e">
        <f>1/$F71*H76+2/$F71*H77+3/$F71*H78+4/$F71*H79+5/$F71*H80+6/$F71*H81+7/$F71*H82+8/$F71*H83+9/$F71*H84+10/$F71*H85+11/$F71*H86+12/$F71*H87+13/$F71*H88+14/$F71*H89</f>
        <v>#DIV/0!</v>
      </c>
      <c r="I90" s="286" t="e">
        <f>1/$F71*I76+2/$F71*I77+3/$F71*I78+4/$F71*I79+5/$F71*I80+6/$F71*I81+7/$F71*I82+8/$F71*I83+9/$F71*I84+10/$F71*I85+11/$F71*I86+12/$F71*I87+13/$F71*I88+14/$F71*I89</f>
        <v>#DIV/0!</v>
      </c>
      <c r="J90" s="286" t="e">
        <f>1/$F71*J76+2/$F71*J77+3/$F71*J78+4/$F71*J79+5/$F71*J80+6/$F71*J81+7/$F71*J82+8/$F71*J83+9/$F71*J84+10/$F71*J85+11/$F71*J86+12/$F71*J87+13/$F71*J88+14/$F71*J89</f>
        <v>#DIV/0!</v>
      </c>
      <c r="K90" s="287" t="e">
        <f>SUM(G90:J90)</f>
        <v>#DIV/0!</v>
      </c>
    </row>
    <row r="91" spans="1:11" ht="14.25" thickBot="1" x14ac:dyDescent="0.2">
      <c r="A91" s="712"/>
      <c r="B91" s="701" t="s">
        <v>273</v>
      </c>
      <c r="C91" s="702"/>
      <c r="D91" s="702"/>
      <c r="E91" s="703"/>
      <c r="F91" s="288"/>
      <c r="G91" s="289">
        <f>G73+G74+G75</f>
        <v>0</v>
      </c>
      <c r="H91" s="289">
        <f>H73+H74+H75</f>
        <v>0</v>
      </c>
      <c r="I91" s="289">
        <f>I73+I74+I75</f>
        <v>0</v>
      </c>
      <c r="J91" s="289">
        <f>J73+J74+J75</f>
        <v>0</v>
      </c>
      <c r="K91" s="289">
        <f>K73+K74+K75</f>
        <v>0</v>
      </c>
    </row>
    <row r="92" spans="1:11" ht="15" thickTop="1" thickBot="1" x14ac:dyDescent="0.2">
      <c r="A92" s="710" t="s">
        <v>305</v>
      </c>
      <c r="B92" s="713"/>
      <c r="C92" s="714"/>
      <c r="D92" s="714"/>
      <c r="E92" s="714"/>
      <c r="F92" s="233"/>
      <c r="G92" s="234"/>
      <c r="H92" s="235"/>
      <c r="I92" s="235"/>
      <c r="J92" s="235"/>
      <c r="K92" s="235"/>
    </row>
    <row r="93" spans="1:11" ht="15" thickTop="1" thickBot="1" x14ac:dyDescent="0.2">
      <c r="A93" s="711"/>
      <c r="B93" s="236" t="s">
        <v>254</v>
      </c>
      <c r="C93" s="237"/>
      <c r="D93" s="238"/>
      <c r="E93" s="239"/>
      <c r="F93" s="240"/>
      <c r="G93" s="241" t="e">
        <f>G94+G95+G111</f>
        <v>#DIV/0!</v>
      </c>
      <c r="H93" s="241" t="e">
        <f>H94+H95+H111</f>
        <v>#DIV/0!</v>
      </c>
      <c r="I93" s="241" t="e">
        <f>I94+I95+I111</f>
        <v>#DIV/0!</v>
      </c>
      <c r="J93" s="241" t="e">
        <f>J94+J95+J111</f>
        <v>#DIV/0!</v>
      </c>
      <c r="K93" s="242" t="e">
        <f>SUM(G93:J93)</f>
        <v>#DIV/0!</v>
      </c>
    </row>
    <row r="94" spans="1:11" ht="13.5" customHeight="1" thickTop="1" x14ac:dyDescent="0.15">
      <c r="A94" s="711"/>
      <c r="B94" s="243"/>
      <c r="C94" s="244" t="s">
        <v>255</v>
      </c>
      <c r="D94" s="245"/>
      <c r="E94" s="246"/>
      <c r="F94" s="698"/>
      <c r="G94" s="247"/>
      <c r="H94" s="248"/>
      <c r="I94" s="248"/>
      <c r="J94" s="249"/>
      <c r="K94" s="250">
        <f>SUM(G94:J94)</f>
        <v>0</v>
      </c>
    </row>
    <row r="95" spans="1:11" ht="14.25" thickBot="1" x14ac:dyDescent="0.2">
      <c r="A95" s="711"/>
      <c r="B95" s="243"/>
      <c r="C95" s="251" t="s">
        <v>256</v>
      </c>
      <c r="D95" s="252"/>
      <c r="E95" s="253"/>
      <c r="F95" s="699"/>
      <c r="G95" s="254"/>
      <c r="H95" s="255"/>
      <c r="I95" s="255"/>
      <c r="J95" s="256"/>
      <c r="K95" s="257">
        <f>SUM(G95:J95)</f>
        <v>0</v>
      </c>
    </row>
    <row r="96" spans="1:11" ht="15" thickTop="1" thickBot="1" x14ac:dyDescent="0.2">
      <c r="A96" s="711"/>
      <c r="B96" s="243"/>
      <c r="C96" s="244" t="s">
        <v>257</v>
      </c>
      <c r="D96" s="245"/>
      <c r="E96" s="246"/>
      <c r="F96" s="700"/>
      <c r="G96" s="258">
        <f>SUM(G97:G110)</f>
        <v>0</v>
      </c>
      <c r="H96" s="258">
        <f>SUM(H97:H110)</f>
        <v>0</v>
      </c>
      <c r="I96" s="258">
        <f>SUM(I97:I110)</f>
        <v>0</v>
      </c>
      <c r="J96" s="258">
        <f>SUM(J97:J110)</f>
        <v>0</v>
      </c>
      <c r="K96" s="259">
        <f>SUM(G96:J96)</f>
        <v>0</v>
      </c>
    </row>
    <row r="97" spans="1:11" ht="14.25" thickTop="1" x14ac:dyDescent="0.15">
      <c r="A97" s="711"/>
      <c r="B97" s="243"/>
      <c r="C97" s="260"/>
      <c r="D97" s="245" t="s">
        <v>258</v>
      </c>
      <c r="E97" s="246"/>
      <c r="F97" s="699"/>
      <c r="G97" s="261"/>
      <c r="H97" s="262"/>
      <c r="I97" s="262"/>
      <c r="J97" s="263"/>
      <c r="K97" s="264">
        <f>SUM(G97:J97)</f>
        <v>0</v>
      </c>
    </row>
    <row r="98" spans="1:11" x14ac:dyDescent="0.15">
      <c r="A98" s="711"/>
      <c r="B98" s="243"/>
      <c r="C98" s="260"/>
      <c r="D98" s="265" t="s">
        <v>259</v>
      </c>
      <c r="E98" s="266"/>
      <c r="F98" s="699"/>
      <c r="G98" s="267"/>
      <c r="H98" s="268"/>
      <c r="I98" s="268"/>
      <c r="J98" s="269"/>
      <c r="K98" s="270">
        <f t="shared" ref="K98:K110" si="4">SUM(G98:J98)</f>
        <v>0</v>
      </c>
    </row>
    <row r="99" spans="1:11" x14ac:dyDescent="0.15">
      <c r="A99" s="711"/>
      <c r="B99" s="243"/>
      <c r="C99" s="260"/>
      <c r="D99" s="265" t="s">
        <v>260</v>
      </c>
      <c r="E99" s="266"/>
      <c r="F99" s="699"/>
      <c r="G99" s="267"/>
      <c r="H99" s="268"/>
      <c r="I99" s="268"/>
      <c r="J99" s="269"/>
      <c r="K99" s="270">
        <f t="shared" si="4"/>
        <v>0</v>
      </c>
    </row>
    <row r="100" spans="1:11" x14ac:dyDescent="0.15">
      <c r="A100" s="711"/>
      <c r="B100" s="243"/>
      <c r="C100" s="260"/>
      <c r="D100" s="265" t="s">
        <v>261</v>
      </c>
      <c r="E100" s="266"/>
      <c r="F100" s="699"/>
      <c r="G100" s="271"/>
      <c r="H100" s="272"/>
      <c r="I100" s="272"/>
      <c r="J100" s="273"/>
      <c r="K100" s="274">
        <f t="shared" si="4"/>
        <v>0</v>
      </c>
    </row>
    <row r="101" spans="1:11" x14ac:dyDescent="0.15">
      <c r="A101" s="711"/>
      <c r="B101" s="243"/>
      <c r="C101" s="260"/>
      <c r="D101" s="265" t="s">
        <v>262</v>
      </c>
      <c r="E101" s="266"/>
      <c r="F101" s="699"/>
      <c r="G101" s="271"/>
      <c r="H101" s="272"/>
      <c r="I101" s="272"/>
      <c r="J101" s="273"/>
      <c r="K101" s="274">
        <f t="shared" si="4"/>
        <v>0</v>
      </c>
    </row>
    <row r="102" spans="1:11" x14ac:dyDescent="0.15">
      <c r="A102" s="711"/>
      <c r="B102" s="243"/>
      <c r="C102" s="260"/>
      <c r="D102" s="265" t="s">
        <v>263</v>
      </c>
      <c r="E102" s="266"/>
      <c r="F102" s="699"/>
      <c r="G102" s="271"/>
      <c r="H102" s="272"/>
      <c r="I102" s="272"/>
      <c r="J102" s="273"/>
      <c r="K102" s="274">
        <f t="shared" si="4"/>
        <v>0</v>
      </c>
    </row>
    <row r="103" spans="1:11" x14ac:dyDescent="0.15">
      <c r="A103" s="711"/>
      <c r="B103" s="243"/>
      <c r="C103" s="260"/>
      <c r="D103" s="265" t="s">
        <v>264</v>
      </c>
      <c r="E103" s="266"/>
      <c r="F103" s="699"/>
      <c r="G103" s="271"/>
      <c r="H103" s="272"/>
      <c r="I103" s="272"/>
      <c r="J103" s="273"/>
      <c r="K103" s="274">
        <f t="shared" si="4"/>
        <v>0</v>
      </c>
    </row>
    <row r="104" spans="1:11" x14ac:dyDescent="0.15">
      <c r="A104" s="711"/>
      <c r="B104" s="243"/>
      <c r="C104" s="260"/>
      <c r="D104" s="265" t="s">
        <v>265</v>
      </c>
      <c r="E104" s="266"/>
      <c r="F104" s="699"/>
      <c r="G104" s="271"/>
      <c r="H104" s="272"/>
      <c r="I104" s="272"/>
      <c r="J104" s="273"/>
      <c r="K104" s="274">
        <f t="shared" si="4"/>
        <v>0</v>
      </c>
    </row>
    <row r="105" spans="1:11" x14ac:dyDescent="0.15">
      <c r="A105" s="711"/>
      <c r="B105" s="243"/>
      <c r="C105" s="260"/>
      <c r="D105" s="265" t="s">
        <v>266</v>
      </c>
      <c r="E105" s="266"/>
      <c r="F105" s="699"/>
      <c r="G105" s="271"/>
      <c r="H105" s="272"/>
      <c r="I105" s="272"/>
      <c r="J105" s="273"/>
      <c r="K105" s="274">
        <f t="shared" si="4"/>
        <v>0</v>
      </c>
    </row>
    <row r="106" spans="1:11" x14ac:dyDescent="0.15">
      <c r="A106" s="711"/>
      <c r="B106" s="243"/>
      <c r="C106" s="260"/>
      <c r="D106" s="265" t="s">
        <v>267</v>
      </c>
      <c r="E106" s="266"/>
      <c r="F106" s="699"/>
      <c r="G106" s="271"/>
      <c r="H106" s="272"/>
      <c r="I106" s="272"/>
      <c r="J106" s="273"/>
      <c r="K106" s="274">
        <f t="shared" si="4"/>
        <v>0</v>
      </c>
    </row>
    <row r="107" spans="1:11" x14ac:dyDescent="0.15">
      <c r="A107" s="711"/>
      <c r="B107" s="243"/>
      <c r="C107" s="260"/>
      <c r="D107" s="265" t="s">
        <v>268</v>
      </c>
      <c r="E107" s="266"/>
      <c r="F107" s="699"/>
      <c r="G107" s="271"/>
      <c r="H107" s="272"/>
      <c r="I107" s="272"/>
      <c r="J107" s="273"/>
      <c r="K107" s="274">
        <f t="shared" si="4"/>
        <v>0</v>
      </c>
    </row>
    <row r="108" spans="1:11" x14ac:dyDescent="0.15">
      <c r="A108" s="711"/>
      <c r="B108" s="243"/>
      <c r="C108" s="260"/>
      <c r="D108" s="265" t="s">
        <v>269</v>
      </c>
      <c r="E108" s="266"/>
      <c r="F108" s="699"/>
      <c r="G108" s="271"/>
      <c r="H108" s="272"/>
      <c r="I108" s="272"/>
      <c r="J108" s="273"/>
      <c r="K108" s="274">
        <f t="shared" si="4"/>
        <v>0</v>
      </c>
    </row>
    <row r="109" spans="1:11" x14ac:dyDescent="0.15">
      <c r="A109" s="711"/>
      <c r="B109" s="243"/>
      <c r="C109" s="260"/>
      <c r="D109" s="265" t="s">
        <v>270</v>
      </c>
      <c r="E109" s="266"/>
      <c r="F109" s="699"/>
      <c r="G109" s="275"/>
      <c r="H109" s="276"/>
      <c r="I109" s="276"/>
      <c r="J109" s="277"/>
      <c r="K109" s="278">
        <f t="shared" si="4"/>
        <v>0</v>
      </c>
    </row>
    <row r="110" spans="1:11" ht="14.25" thickBot="1" x14ac:dyDescent="0.2">
      <c r="A110" s="711"/>
      <c r="B110" s="243"/>
      <c r="C110" s="260"/>
      <c r="D110" s="279" t="s">
        <v>271</v>
      </c>
      <c r="E110" s="280"/>
      <c r="F110" s="696"/>
      <c r="G110" s="281"/>
      <c r="H110" s="282"/>
      <c r="I110" s="282"/>
      <c r="J110" s="283"/>
      <c r="K110" s="284">
        <f t="shared" si="4"/>
        <v>0</v>
      </c>
    </row>
    <row r="111" spans="1:11" ht="14.25" thickTop="1" x14ac:dyDescent="0.15">
      <c r="A111" s="711"/>
      <c r="B111" s="243"/>
      <c r="C111" s="260"/>
      <c r="D111" s="252" t="s">
        <v>272</v>
      </c>
      <c r="E111" s="253"/>
      <c r="F111" s="285"/>
      <c r="G111" s="286" t="e">
        <f>1/$F92*G97+2/$F92*G98+3/$F92*G99+4/$F92*G100+5/$F92*G101+6/$F92*G102+7/$F92*G103+8/$F92*G104+9/$F92*G105+10/$F92*G106+11/$F92*G107+12/$F92*G108+13/$F92*G109+14/$F92*G110</f>
        <v>#DIV/0!</v>
      </c>
      <c r="H111" s="286" t="e">
        <f>1/$F92*H97+2/$F92*H98+3/$F92*H99+4/$F92*H100+5/$F92*H101+6/$F92*H102+7/$F92*H103+8/$F92*H104+9/$F92*H105+10/$F92*H106+11/$F92*H107+12/$F92*H108+13/$F92*H109+14/$F92*H110</f>
        <v>#DIV/0!</v>
      </c>
      <c r="I111" s="286" t="e">
        <f>1/$F92*I97+2/$F92*I98+3/$F92*I99+4/$F92*I100+5/$F92*I101+6/$F92*I102+7/$F92*I103+8/$F92*I104+9/$F92*I105+10/$F92*I106+11/$F92*I107+12/$F92*I108+13/$F92*I109+14/$F92*I110</f>
        <v>#DIV/0!</v>
      </c>
      <c r="J111" s="286" t="e">
        <f>1/$F92*J97+2/$F92*J98+3/$F92*J99+4/$F92*J100+5/$F92*J101+6/$F92*J102+7/$F92*J103+8/$F92*J104+9/$F92*J105+10/$F92*J106+11/$F92*J107+12/$F92*J108+13/$F92*J109+14/$F92*J110</f>
        <v>#DIV/0!</v>
      </c>
      <c r="K111" s="287" t="e">
        <f>SUM(G111:J111)</f>
        <v>#DIV/0!</v>
      </c>
    </row>
    <row r="112" spans="1:11" ht="14.25" thickBot="1" x14ac:dyDescent="0.2">
      <c r="A112" s="712"/>
      <c r="B112" s="701" t="s">
        <v>273</v>
      </c>
      <c r="C112" s="702"/>
      <c r="D112" s="702"/>
      <c r="E112" s="703"/>
      <c r="F112" s="288"/>
      <c r="G112" s="289">
        <f>G94+G95+G96</f>
        <v>0</v>
      </c>
      <c r="H112" s="289">
        <f>H94+H95+H96</f>
        <v>0</v>
      </c>
      <c r="I112" s="289">
        <f>I94+I95+I96</f>
        <v>0</v>
      </c>
      <c r="J112" s="289">
        <f>J94+J95+J96</f>
        <v>0</v>
      </c>
      <c r="K112" s="289">
        <f>K94+K95+K96</f>
        <v>0</v>
      </c>
    </row>
    <row r="113" spans="1:11" ht="15" thickTop="1" thickBot="1" x14ac:dyDescent="0.2">
      <c r="A113" s="710" t="s">
        <v>306</v>
      </c>
      <c r="B113" s="713"/>
      <c r="C113" s="714"/>
      <c r="D113" s="714"/>
      <c r="E113" s="714"/>
      <c r="F113" s="233"/>
      <c r="G113" s="234"/>
      <c r="H113" s="235"/>
      <c r="I113" s="235"/>
      <c r="J113" s="235"/>
      <c r="K113" s="235"/>
    </row>
    <row r="114" spans="1:11" ht="15" thickTop="1" thickBot="1" x14ac:dyDescent="0.2">
      <c r="A114" s="711"/>
      <c r="B114" s="236" t="s">
        <v>254</v>
      </c>
      <c r="C114" s="237"/>
      <c r="D114" s="238"/>
      <c r="E114" s="239"/>
      <c r="F114" s="240"/>
      <c r="G114" s="241" t="e">
        <f>G115+G116+G132</f>
        <v>#DIV/0!</v>
      </c>
      <c r="H114" s="241" t="e">
        <f>H115+H116+H132</f>
        <v>#DIV/0!</v>
      </c>
      <c r="I114" s="241" t="e">
        <f>I115+I116+I132</f>
        <v>#DIV/0!</v>
      </c>
      <c r="J114" s="241" t="e">
        <f>J115+J116+J132</f>
        <v>#DIV/0!</v>
      </c>
      <c r="K114" s="242" t="e">
        <f>SUM(G114:J114)</f>
        <v>#DIV/0!</v>
      </c>
    </row>
    <row r="115" spans="1:11" ht="13.5" customHeight="1" thickTop="1" x14ac:dyDescent="0.15">
      <c r="A115" s="711"/>
      <c r="B115" s="243"/>
      <c r="C115" s="244" t="s">
        <v>255</v>
      </c>
      <c r="D115" s="245"/>
      <c r="E115" s="246"/>
      <c r="F115" s="698"/>
      <c r="G115" s="247"/>
      <c r="H115" s="248"/>
      <c r="I115" s="248"/>
      <c r="J115" s="249"/>
      <c r="K115" s="250">
        <f>SUM(G115:J115)</f>
        <v>0</v>
      </c>
    </row>
    <row r="116" spans="1:11" ht="14.25" thickBot="1" x14ac:dyDescent="0.2">
      <c r="A116" s="711"/>
      <c r="B116" s="243"/>
      <c r="C116" s="251" t="s">
        <v>256</v>
      </c>
      <c r="D116" s="252"/>
      <c r="E116" s="253"/>
      <c r="F116" s="699"/>
      <c r="G116" s="254"/>
      <c r="H116" s="255"/>
      <c r="I116" s="255"/>
      <c r="J116" s="256"/>
      <c r="K116" s="257">
        <f>SUM(G116:J116)</f>
        <v>0</v>
      </c>
    </row>
    <row r="117" spans="1:11" ht="15" thickTop="1" thickBot="1" x14ac:dyDescent="0.2">
      <c r="A117" s="711"/>
      <c r="B117" s="243"/>
      <c r="C117" s="244" t="s">
        <v>257</v>
      </c>
      <c r="D117" s="245"/>
      <c r="E117" s="246"/>
      <c r="F117" s="700"/>
      <c r="G117" s="258">
        <f>SUM(G118:G131)</f>
        <v>0</v>
      </c>
      <c r="H117" s="258">
        <f>SUM(H118:H131)</f>
        <v>0</v>
      </c>
      <c r="I117" s="258">
        <f>SUM(I118:I131)</f>
        <v>0</v>
      </c>
      <c r="J117" s="258">
        <f>SUM(J118:J131)</f>
        <v>0</v>
      </c>
      <c r="K117" s="259">
        <f>SUM(G117:J117)</f>
        <v>0</v>
      </c>
    </row>
    <row r="118" spans="1:11" ht="14.25" thickTop="1" x14ac:dyDescent="0.15">
      <c r="A118" s="711"/>
      <c r="B118" s="243"/>
      <c r="C118" s="260"/>
      <c r="D118" s="245" t="s">
        <v>258</v>
      </c>
      <c r="E118" s="246"/>
      <c r="F118" s="699"/>
      <c r="G118" s="261"/>
      <c r="H118" s="262"/>
      <c r="I118" s="262"/>
      <c r="J118" s="263"/>
      <c r="K118" s="264">
        <f>SUM(G118:J118)</f>
        <v>0</v>
      </c>
    </row>
    <row r="119" spans="1:11" x14ac:dyDescent="0.15">
      <c r="A119" s="711"/>
      <c r="B119" s="243"/>
      <c r="C119" s="260"/>
      <c r="D119" s="265" t="s">
        <v>259</v>
      </c>
      <c r="E119" s="266"/>
      <c r="F119" s="699"/>
      <c r="G119" s="267"/>
      <c r="H119" s="268"/>
      <c r="I119" s="268"/>
      <c r="J119" s="269"/>
      <c r="K119" s="270">
        <f t="shared" ref="K119:K131" si="5">SUM(G119:J119)</f>
        <v>0</v>
      </c>
    </row>
    <row r="120" spans="1:11" x14ac:dyDescent="0.15">
      <c r="A120" s="711"/>
      <c r="B120" s="243"/>
      <c r="C120" s="260"/>
      <c r="D120" s="265" t="s">
        <v>260</v>
      </c>
      <c r="E120" s="266"/>
      <c r="F120" s="699"/>
      <c r="G120" s="267"/>
      <c r="H120" s="268"/>
      <c r="I120" s="268"/>
      <c r="J120" s="269"/>
      <c r="K120" s="270">
        <f t="shared" si="5"/>
        <v>0</v>
      </c>
    </row>
    <row r="121" spans="1:11" x14ac:dyDescent="0.15">
      <c r="A121" s="711"/>
      <c r="B121" s="243"/>
      <c r="C121" s="260"/>
      <c r="D121" s="265" t="s">
        <v>261</v>
      </c>
      <c r="E121" s="266"/>
      <c r="F121" s="699"/>
      <c r="G121" s="271"/>
      <c r="H121" s="272"/>
      <c r="I121" s="272"/>
      <c r="J121" s="273"/>
      <c r="K121" s="274">
        <f t="shared" si="5"/>
        <v>0</v>
      </c>
    </row>
    <row r="122" spans="1:11" x14ac:dyDescent="0.15">
      <c r="A122" s="711"/>
      <c r="B122" s="243"/>
      <c r="C122" s="260"/>
      <c r="D122" s="265" t="s">
        <v>262</v>
      </c>
      <c r="E122" s="266"/>
      <c r="F122" s="699"/>
      <c r="G122" s="271"/>
      <c r="H122" s="272"/>
      <c r="I122" s="272"/>
      <c r="J122" s="273"/>
      <c r="K122" s="274">
        <f t="shared" si="5"/>
        <v>0</v>
      </c>
    </row>
    <row r="123" spans="1:11" x14ac:dyDescent="0.15">
      <c r="A123" s="711"/>
      <c r="B123" s="243"/>
      <c r="C123" s="260"/>
      <c r="D123" s="265" t="s">
        <v>263</v>
      </c>
      <c r="E123" s="266"/>
      <c r="F123" s="699"/>
      <c r="G123" s="271"/>
      <c r="H123" s="272"/>
      <c r="I123" s="272"/>
      <c r="J123" s="273"/>
      <c r="K123" s="274">
        <f t="shared" si="5"/>
        <v>0</v>
      </c>
    </row>
    <row r="124" spans="1:11" x14ac:dyDescent="0.15">
      <c r="A124" s="711"/>
      <c r="B124" s="243"/>
      <c r="C124" s="260"/>
      <c r="D124" s="265" t="s">
        <v>264</v>
      </c>
      <c r="E124" s="266"/>
      <c r="F124" s="699"/>
      <c r="G124" s="271"/>
      <c r="H124" s="272"/>
      <c r="I124" s="272"/>
      <c r="J124" s="273"/>
      <c r="K124" s="274">
        <f t="shared" si="5"/>
        <v>0</v>
      </c>
    </row>
    <row r="125" spans="1:11" x14ac:dyDescent="0.15">
      <c r="A125" s="711"/>
      <c r="B125" s="243"/>
      <c r="C125" s="260"/>
      <c r="D125" s="265" t="s">
        <v>265</v>
      </c>
      <c r="E125" s="266"/>
      <c r="F125" s="699"/>
      <c r="G125" s="271"/>
      <c r="H125" s="272"/>
      <c r="I125" s="272"/>
      <c r="J125" s="273"/>
      <c r="K125" s="274">
        <f t="shared" si="5"/>
        <v>0</v>
      </c>
    </row>
    <row r="126" spans="1:11" x14ac:dyDescent="0.15">
      <c r="A126" s="711"/>
      <c r="B126" s="243"/>
      <c r="C126" s="260"/>
      <c r="D126" s="265" t="s">
        <v>266</v>
      </c>
      <c r="E126" s="266"/>
      <c r="F126" s="699"/>
      <c r="G126" s="271"/>
      <c r="H126" s="272"/>
      <c r="I126" s="272"/>
      <c r="J126" s="273"/>
      <c r="K126" s="274">
        <f t="shared" si="5"/>
        <v>0</v>
      </c>
    </row>
    <row r="127" spans="1:11" x14ac:dyDescent="0.15">
      <c r="A127" s="711"/>
      <c r="B127" s="243"/>
      <c r="C127" s="260"/>
      <c r="D127" s="265" t="s">
        <v>267</v>
      </c>
      <c r="E127" s="266"/>
      <c r="F127" s="699"/>
      <c r="G127" s="271"/>
      <c r="H127" s="272"/>
      <c r="I127" s="272"/>
      <c r="J127" s="273"/>
      <c r="K127" s="274">
        <f t="shared" si="5"/>
        <v>0</v>
      </c>
    </row>
    <row r="128" spans="1:11" x14ac:dyDescent="0.15">
      <c r="A128" s="711"/>
      <c r="B128" s="243"/>
      <c r="C128" s="260"/>
      <c r="D128" s="265" t="s">
        <v>268</v>
      </c>
      <c r="E128" s="266"/>
      <c r="F128" s="699"/>
      <c r="G128" s="271"/>
      <c r="H128" s="272"/>
      <c r="I128" s="272"/>
      <c r="J128" s="273"/>
      <c r="K128" s="274">
        <f t="shared" si="5"/>
        <v>0</v>
      </c>
    </row>
    <row r="129" spans="1:11" x14ac:dyDescent="0.15">
      <c r="A129" s="711"/>
      <c r="B129" s="243"/>
      <c r="C129" s="260"/>
      <c r="D129" s="265" t="s">
        <v>269</v>
      </c>
      <c r="E129" s="266"/>
      <c r="F129" s="699"/>
      <c r="G129" s="271"/>
      <c r="H129" s="272"/>
      <c r="I129" s="272"/>
      <c r="J129" s="273"/>
      <c r="K129" s="274">
        <f t="shared" si="5"/>
        <v>0</v>
      </c>
    </row>
    <row r="130" spans="1:11" x14ac:dyDescent="0.15">
      <c r="A130" s="711"/>
      <c r="B130" s="243"/>
      <c r="C130" s="260"/>
      <c r="D130" s="265" t="s">
        <v>270</v>
      </c>
      <c r="E130" s="266"/>
      <c r="F130" s="699"/>
      <c r="G130" s="275"/>
      <c r="H130" s="276"/>
      <c r="I130" s="276"/>
      <c r="J130" s="277"/>
      <c r="K130" s="278">
        <f t="shared" si="5"/>
        <v>0</v>
      </c>
    </row>
    <row r="131" spans="1:11" ht="14.25" thickBot="1" x14ac:dyDescent="0.2">
      <c r="A131" s="711"/>
      <c r="B131" s="243"/>
      <c r="C131" s="260"/>
      <c r="D131" s="279" t="s">
        <v>271</v>
      </c>
      <c r="E131" s="280"/>
      <c r="F131" s="696"/>
      <c r="G131" s="281"/>
      <c r="H131" s="282"/>
      <c r="I131" s="282"/>
      <c r="J131" s="283"/>
      <c r="K131" s="284">
        <f t="shared" si="5"/>
        <v>0</v>
      </c>
    </row>
    <row r="132" spans="1:11" ht="14.25" thickTop="1" x14ac:dyDescent="0.15">
      <c r="A132" s="711"/>
      <c r="B132" s="243"/>
      <c r="C132" s="260"/>
      <c r="D132" s="252" t="s">
        <v>272</v>
      </c>
      <c r="E132" s="253"/>
      <c r="F132" s="285"/>
      <c r="G132" s="286" t="e">
        <f>1/$F113*G118+2/$F113*G119+3/$F113*G120+4/$F113*G121+5/$F113*G122+6/$F113*G123+7/$F113*G124+8/$F113*G125+9/$F113*G126+10/$F113*G127+11/$F113*G128+12/$F113*G129+13/$F113*G130+14/$F113*G131</f>
        <v>#DIV/0!</v>
      </c>
      <c r="H132" s="286" t="e">
        <f>1/$F113*H118+2/$F113*H119+3/$F113*H120+4/$F113*H121+5/$F113*H122+6/$F113*H123+7/$F113*H124+8/$F113*H125+9/$F113*H126+10/$F113*H127+11/$F113*H128+12/$F113*H129+13/$F113*H130+14/$F113*H131</f>
        <v>#DIV/0!</v>
      </c>
      <c r="I132" s="286" t="e">
        <f>1/$F113*I118+2/$F113*I119+3/$F113*I120+4/$F113*I121+5/$F113*I122+6/$F113*I123+7/$F113*I124+8/$F113*I125+9/$F113*I126+10/$F113*I127+11/$F113*I128+12/$F113*I129+13/$F113*I130+14/$F113*I131</f>
        <v>#DIV/0!</v>
      </c>
      <c r="J132" s="286" t="e">
        <f>1/$F113*J118+2/$F113*J119+3/$F113*J120+4/$F113*J121+5/$F113*J122+6/$F113*J123+7/$F113*J124+8/$F113*J125+9/$F113*J126+10/$F113*J127+11/$F113*J128+12/$F113*J129+13/$F113*J130+14/$F113*J131</f>
        <v>#DIV/0!</v>
      </c>
      <c r="K132" s="287" t="e">
        <f>SUM(G132:J132)</f>
        <v>#DIV/0!</v>
      </c>
    </row>
    <row r="133" spans="1:11" ht="14.25" thickBot="1" x14ac:dyDescent="0.2">
      <c r="A133" s="712"/>
      <c r="B133" s="701" t="s">
        <v>273</v>
      </c>
      <c r="C133" s="702"/>
      <c r="D133" s="702"/>
      <c r="E133" s="703"/>
      <c r="F133" s="290"/>
      <c r="G133" s="289">
        <f>G115+G116+G117</f>
        <v>0</v>
      </c>
      <c r="H133" s="289">
        <f>H115+H116+H117</f>
        <v>0</v>
      </c>
      <c r="I133" s="289">
        <f>I115+I116+I117</f>
        <v>0</v>
      </c>
      <c r="J133" s="289">
        <f>J115+J116+J117</f>
        <v>0</v>
      </c>
      <c r="K133" s="289">
        <f>K115+K116+K117</f>
        <v>0</v>
      </c>
    </row>
    <row r="134" spans="1:11" ht="15" thickTop="1" thickBot="1" x14ac:dyDescent="0.2">
      <c r="A134" s="715" t="s">
        <v>307</v>
      </c>
      <c r="B134" s="696"/>
      <c r="C134" s="697"/>
      <c r="D134" s="697"/>
      <c r="E134" s="697"/>
      <c r="F134" s="233"/>
      <c r="G134" s="291"/>
      <c r="H134" s="292"/>
      <c r="I134" s="292"/>
      <c r="J134" s="292"/>
      <c r="K134" s="292"/>
    </row>
    <row r="135" spans="1:11" ht="15" thickTop="1" thickBot="1" x14ac:dyDescent="0.2">
      <c r="A135" s="711"/>
      <c r="B135" s="236" t="s">
        <v>254</v>
      </c>
      <c r="C135" s="237"/>
      <c r="D135" s="238"/>
      <c r="E135" s="239"/>
      <c r="F135" s="240"/>
      <c r="G135" s="241" t="e">
        <f>G136+G137+G153</f>
        <v>#DIV/0!</v>
      </c>
      <c r="H135" s="241" t="e">
        <f>H136+H137+H153</f>
        <v>#DIV/0!</v>
      </c>
      <c r="I135" s="241" t="e">
        <f>I136+I137+I153</f>
        <v>#DIV/0!</v>
      </c>
      <c r="J135" s="241" t="e">
        <f>J136+J137+J153</f>
        <v>#DIV/0!</v>
      </c>
      <c r="K135" s="242" t="e">
        <f>SUM(G135:J135)</f>
        <v>#DIV/0!</v>
      </c>
    </row>
    <row r="136" spans="1:11" ht="13.5" customHeight="1" thickTop="1" x14ac:dyDescent="0.15">
      <c r="A136" s="711"/>
      <c r="B136" s="243"/>
      <c r="C136" s="244" t="s">
        <v>255</v>
      </c>
      <c r="D136" s="245"/>
      <c r="E136" s="246"/>
      <c r="F136" s="698"/>
      <c r="G136" s="247"/>
      <c r="H136" s="248"/>
      <c r="I136" s="248"/>
      <c r="J136" s="249"/>
      <c r="K136" s="250">
        <f>SUM(G136:J136)</f>
        <v>0</v>
      </c>
    </row>
    <row r="137" spans="1:11" ht="14.25" thickBot="1" x14ac:dyDescent="0.2">
      <c r="A137" s="711"/>
      <c r="B137" s="243"/>
      <c r="C137" s="251" t="s">
        <v>256</v>
      </c>
      <c r="D137" s="252"/>
      <c r="E137" s="253"/>
      <c r="F137" s="699"/>
      <c r="G137" s="254"/>
      <c r="H137" s="255"/>
      <c r="I137" s="255"/>
      <c r="J137" s="256"/>
      <c r="K137" s="257">
        <f>SUM(G137:J137)</f>
        <v>0</v>
      </c>
    </row>
    <row r="138" spans="1:11" ht="15" thickTop="1" thickBot="1" x14ac:dyDescent="0.2">
      <c r="A138" s="711"/>
      <c r="B138" s="243"/>
      <c r="C138" s="244" t="s">
        <v>257</v>
      </c>
      <c r="D138" s="245"/>
      <c r="E138" s="246"/>
      <c r="F138" s="700"/>
      <c r="G138" s="258">
        <f>SUM(G139:G152)</f>
        <v>0</v>
      </c>
      <c r="H138" s="258">
        <f>SUM(H139:H152)</f>
        <v>0</v>
      </c>
      <c r="I138" s="258">
        <f>SUM(I139:I152)</f>
        <v>0</v>
      </c>
      <c r="J138" s="258">
        <f>SUM(J139:J152)</f>
        <v>0</v>
      </c>
      <c r="K138" s="259">
        <f>SUM(G138:J138)</f>
        <v>0</v>
      </c>
    </row>
    <row r="139" spans="1:11" ht="14.25" thickTop="1" x14ac:dyDescent="0.15">
      <c r="A139" s="711"/>
      <c r="B139" s="243"/>
      <c r="C139" s="260"/>
      <c r="D139" s="245" t="s">
        <v>258</v>
      </c>
      <c r="E139" s="246"/>
      <c r="F139" s="699"/>
      <c r="G139" s="261"/>
      <c r="H139" s="262"/>
      <c r="I139" s="262"/>
      <c r="J139" s="263"/>
      <c r="K139" s="264">
        <f>SUM(G139:J139)</f>
        <v>0</v>
      </c>
    </row>
    <row r="140" spans="1:11" x14ac:dyDescent="0.15">
      <c r="A140" s="711"/>
      <c r="B140" s="243"/>
      <c r="C140" s="260"/>
      <c r="D140" s="265" t="s">
        <v>259</v>
      </c>
      <c r="E140" s="266"/>
      <c r="F140" s="699"/>
      <c r="G140" s="267"/>
      <c r="H140" s="268"/>
      <c r="I140" s="268"/>
      <c r="J140" s="269"/>
      <c r="K140" s="270">
        <f t="shared" ref="K140:K152" si="6">SUM(G140:J140)</f>
        <v>0</v>
      </c>
    </row>
    <row r="141" spans="1:11" x14ac:dyDescent="0.15">
      <c r="A141" s="711"/>
      <c r="B141" s="243"/>
      <c r="C141" s="260"/>
      <c r="D141" s="265" t="s">
        <v>260</v>
      </c>
      <c r="E141" s="266"/>
      <c r="F141" s="699"/>
      <c r="G141" s="267"/>
      <c r="H141" s="268"/>
      <c r="I141" s="268"/>
      <c r="J141" s="269"/>
      <c r="K141" s="270">
        <f t="shared" si="6"/>
        <v>0</v>
      </c>
    </row>
    <row r="142" spans="1:11" x14ac:dyDescent="0.15">
      <c r="A142" s="711"/>
      <c r="B142" s="243"/>
      <c r="C142" s="260"/>
      <c r="D142" s="265" t="s">
        <v>261</v>
      </c>
      <c r="E142" s="266"/>
      <c r="F142" s="699"/>
      <c r="G142" s="271"/>
      <c r="H142" s="272"/>
      <c r="I142" s="272"/>
      <c r="J142" s="273"/>
      <c r="K142" s="274">
        <f t="shared" si="6"/>
        <v>0</v>
      </c>
    </row>
    <row r="143" spans="1:11" x14ac:dyDescent="0.15">
      <c r="A143" s="711"/>
      <c r="B143" s="243"/>
      <c r="C143" s="260"/>
      <c r="D143" s="265" t="s">
        <v>262</v>
      </c>
      <c r="E143" s="266"/>
      <c r="F143" s="699"/>
      <c r="G143" s="271"/>
      <c r="H143" s="272"/>
      <c r="I143" s="272"/>
      <c r="J143" s="273"/>
      <c r="K143" s="274">
        <f t="shared" si="6"/>
        <v>0</v>
      </c>
    </row>
    <row r="144" spans="1:11" x14ac:dyDescent="0.15">
      <c r="A144" s="711"/>
      <c r="B144" s="243"/>
      <c r="C144" s="260"/>
      <c r="D144" s="265" t="s">
        <v>263</v>
      </c>
      <c r="E144" s="266"/>
      <c r="F144" s="699"/>
      <c r="G144" s="271"/>
      <c r="H144" s="272"/>
      <c r="I144" s="272"/>
      <c r="J144" s="273"/>
      <c r="K144" s="274">
        <f t="shared" si="6"/>
        <v>0</v>
      </c>
    </row>
    <row r="145" spans="1:11" x14ac:dyDescent="0.15">
      <c r="A145" s="711"/>
      <c r="B145" s="243"/>
      <c r="C145" s="260"/>
      <c r="D145" s="265" t="s">
        <v>264</v>
      </c>
      <c r="E145" s="266"/>
      <c r="F145" s="699"/>
      <c r="G145" s="271"/>
      <c r="H145" s="272"/>
      <c r="I145" s="272"/>
      <c r="J145" s="273"/>
      <c r="K145" s="274">
        <f t="shared" si="6"/>
        <v>0</v>
      </c>
    </row>
    <row r="146" spans="1:11" x14ac:dyDescent="0.15">
      <c r="A146" s="711"/>
      <c r="B146" s="243"/>
      <c r="C146" s="260"/>
      <c r="D146" s="265" t="s">
        <v>265</v>
      </c>
      <c r="E146" s="266"/>
      <c r="F146" s="699"/>
      <c r="G146" s="271"/>
      <c r="H146" s="272"/>
      <c r="I146" s="272"/>
      <c r="J146" s="273"/>
      <c r="K146" s="274">
        <f t="shared" si="6"/>
        <v>0</v>
      </c>
    </row>
    <row r="147" spans="1:11" x14ac:dyDescent="0.15">
      <c r="A147" s="711"/>
      <c r="B147" s="243"/>
      <c r="C147" s="260"/>
      <c r="D147" s="265" t="s">
        <v>266</v>
      </c>
      <c r="E147" s="266"/>
      <c r="F147" s="699"/>
      <c r="G147" s="271"/>
      <c r="H147" s="272"/>
      <c r="I147" s="272"/>
      <c r="J147" s="273"/>
      <c r="K147" s="274">
        <f t="shared" si="6"/>
        <v>0</v>
      </c>
    </row>
    <row r="148" spans="1:11" x14ac:dyDescent="0.15">
      <c r="A148" s="711"/>
      <c r="B148" s="243"/>
      <c r="C148" s="260"/>
      <c r="D148" s="265" t="s">
        <v>267</v>
      </c>
      <c r="E148" s="266"/>
      <c r="F148" s="699"/>
      <c r="G148" s="271"/>
      <c r="H148" s="272"/>
      <c r="I148" s="272"/>
      <c r="J148" s="273"/>
      <c r="K148" s="274">
        <f t="shared" si="6"/>
        <v>0</v>
      </c>
    </row>
    <row r="149" spans="1:11" x14ac:dyDescent="0.15">
      <c r="A149" s="711"/>
      <c r="B149" s="243"/>
      <c r="C149" s="260"/>
      <c r="D149" s="265" t="s">
        <v>268</v>
      </c>
      <c r="E149" s="266"/>
      <c r="F149" s="699"/>
      <c r="G149" s="271"/>
      <c r="H149" s="272"/>
      <c r="I149" s="272"/>
      <c r="J149" s="273"/>
      <c r="K149" s="274">
        <f t="shared" si="6"/>
        <v>0</v>
      </c>
    </row>
    <row r="150" spans="1:11" x14ac:dyDescent="0.15">
      <c r="A150" s="711"/>
      <c r="B150" s="243"/>
      <c r="C150" s="260"/>
      <c r="D150" s="265" t="s">
        <v>269</v>
      </c>
      <c r="E150" s="266"/>
      <c r="F150" s="699"/>
      <c r="G150" s="271"/>
      <c r="H150" s="272"/>
      <c r="I150" s="272"/>
      <c r="J150" s="273"/>
      <c r="K150" s="274">
        <f t="shared" si="6"/>
        <v>0</v>
      </c>
    </row>
    <row r="151" spans="1:11" x14ac:dyDescent="0.15">
      <c r="A151" s="711"/>
      <c r="B151" s="243"/>
      <c r="C151" s="260"/>
      <c r="D151" s="265" t="s">
        <v>270</v>
      </c>
      <c r="E151" s="266"/>
      <c r="F151" s="699"/>
      <c r="G151" s="275"/>
      <c r="H151" s="276"/>
      <c r="I151" s="276"/>
      <c r="J151" s="277"/>
      <c r="K151" s="278">
        <f t="shared" si="6"/>
        <v>0</v>
      </c>
    </row>
    <row r="152" spans="1:11" ht="14.25" thickBot="1" x14ac:dyDescent="0.2">
      <c r="A152" s="711"/>
      <c r="B152" s="243"/>
      <c r="C152" s="260"/>
      <c r="D152" s="279" t="s">
        <v>271</v>
      </c>
      <c r="E152" s="280"/>
      <c r="F152" s="696"/>
      <c r="G152" s="281"/>
      <c r="H152" s="282"/>
      <c r="I152" s="282"/>
      <c r="J152" s="283"/>
      <c r="K152" s="284">
        <f t="shared" si="6"/>
        <v>0</v>
      </c>
    </row>
    <row r="153" spans="1:11" ht="14.25" thickTop="1" x14ac:dyDescent="0.15">
      <c r="A153" s="711"/>
      <c r="B153" s="243"/>
      <c r="C153" s="260"/>
      <c r="D153" s="252" t="s">
        <v>272</v>
      </c>
      <c r="E153" s="253"/>
      <c r="F153" s="285"/>
      <c r="G153" s="286" t="e">
        <f>1/$F134*G139+2/$F134*G140+3/$F134*G141+4/$F134*G142+5/$F134*G143+6/$F134*G144+7/$F134*G145+8/$F134*G146+9/$F134*G147+10/$F134*G148+11/$F134*G149+12/$F134*G150+13/$F134*G151+14/$F134*G152</f>
        <v>#DIV/0!</v>
      </c>
      <c r="H153" s="286" t="e">
        <f>1/$F134*H139+2/$F134*H140+3/$F134*H141+4/$F134*H142+5/$F134*H143+6/$F134*H144+7/$F134*H145+8/$F134*H146+9/$F134*H147+10/$F134*H148+11/$F134*H149+12/$F134*H150+13/$F134*H151+14/$F134*H152</f>
        <v>#DIV/0!</v>
      </c>
      <c r="I153" s="286" t="e">
        <f>1/$F134*I139+2/$F134*I140+3/$F134*I141+4/$F134*I142+5/$F134*I143+6/$F134*I144+7/$F134*I145+8/$F134*I146+9/$F134*I147+10/$F134*I148+11/$F134*I149+12/$F134*I150+13/$F134*I151+14/$F134*I152</f>
        <v>#DIV/0!</v>
      </c>
      <c r="J153" s="286" t="e">
        <f>1/$F134*J139+2/$F134*J140+3/$F134*J141+4/$F134*J142+5/$F134*J143+6/$F134*J144+7/$F134*J145+8/$F134*J146+9/$F134*J147+10/$F134*J148+11/$F134*J149+12/$F134*J150+13/$F134*J151+14/$F134*J152</f>
        <v>#DIV/0!</v>
      </c>
      <c r="K153" s="287" t="e">
        <f>SUM(G153:J153)</f>
        <v>#DIV/0!</v>
      </c>
    </row>
    <row r="154" spans="1:11" ht="14.25" thickBot="1" x14ac:dyDescent="0.2">
      <c r="A154" s="712"/>
      <c r="B154" s="701" t="s">
        <v>273</v>
      </c>
      <c r="C154" s="702"/>
      <c r="D154" s="702"/>
      <c r="E154" s="703"/>
      <c r="F154" s="288"/>
      <c r="G154" s="289">
        <f>G136+G137+G138</f>
        <v>0</v>
      </c>
      <c r="H154" s="289">
        <f>H136+H137+H138</f>
        <v>0</v>
      </c>
      <c r="I154" s="289">
        <f>I136+I137+I138</f>
        <v>0</v>
      </c>
      <c r="J154" s="289">
        <f>J136+J137+J138</f>
        <v>0</v>
      </c>
      <c r="K154" s="289">
        <f>K136+K137+K138</f>
        <v>0</v>
      </c>
    </row>
    <row r="155" spans="1:11" ht="15" thickTop="1" thickBot="1" x14ac:dyDescent="0.2">
      <c r="A155" s="710" t="s">
        <v>308</v>
      </c>
      <c r="B155" s="713"/>
      <c r="C155" s="714"/>
      <c r="D155" s="714"/>
      <c r="E155" s="714"/>
      <c r="F155" s="233"/>
      <c r="G155" s="234"/>
      <c r="H155" s="235"/>
      <c r="I155" s="235"/>
      <c r="J155" s="235"/>
      <c r="K155" s="235"/>
    </row>
    <row r="156" spans="1:11" ht="15" thickTop="1" thickBot="1" x14ac:dyDescent="0.2">
      <c r="A156" s="711"/>
      <c r="B156" s="236" t="s">
        <v>254</v>
      </c>
      <c r="C156" s="237"/>
      <c r="D156" s="238"/>
      <c r="E156" s="239"/>
      <c r="F156" s="240"/>
      <c r="G156" s="241" t="e">
        <f>G157+G158+G174</f>
        <v>#DIV/0!</v>
      </c>
      <c r="H156" s="241" t="e">
        <f>H157+H158+H174</f>
        <v>#DIV/0!</v>
      </c>
      <c r="I156" s="241" t="e">
        <f>I157+I158+I174</f>
        <v>#DIV/0!</v>
      </c>
      <c r="J156" s="241" t="e">
        <f>J157+J158+J174</f>
        <v>#DIV/0!</v>
      </c>
      <c r="K156" s="242" t="e">
        <f>SUM(G156:J156)</f>
        <v>#DIV/0!</v>
      </c>
    </row>
    <row r="157" spans="1:11" ht="13.5" customHeight="1" thickTop="1" x14ac:dyDescent="0.15">
      <c r="A157" s="711"/>
      <c r="B157" s="243"/>
      <c r="C157" s="244" t="s">
        <v>255</v>
      </c>
      <c r="D157" s="245"/>
      <c r="E157" s="246"/>
      <c r="F157" s="698"/>
      <c r="G157" s="247"/>
      <c r="H157" s="248"/>
      <c r="I157" s="248"/>
      <c r="J157" s="249"/>
      <c r="K157" s="250">
        <f>SUM(G157:J157)</f>
        <v>0</v>
      </c>
    </row>
    <row r="158" spans="1:11" ht="14.25" thickBot="1" x14ac:dyDescent="0.2">
      <c r="A158" s="711"/>
      <c r="B158" s="243"/>
      <c r="C158" s="251" t="s">
        <v>256</v>
      </c>
      <c r="D158" s="252"/>
      <c r="E158" s="253"/>
      <c r="F158" s="699"/>
      <c r="G158" s="254"/>
      <c r="H158" s="255"/>
      <c r="I158" s="255"/>
      <c r="J158" s="256"/>
      <c r="K158" s="257">
        <f>SUM(G158:J158)</f>
        <v>0</v>
      </c>
    </row>
    <row r="159" spans="1:11" ht="15" thickTop="1" thickBot="1" x14ac:dyDescent="0.2">
      <c r="A159" s="711"/>
      <c r="B159" s="243"/>
      <c r="C159" s="244" t="s">
        <v>257</v>
      </c>
      <c r="D159" s="245"/>
      <c r="E159" s="246"/>
      <c r="F159" s="700"/>
      <c r="G159" s="258">
        <f>SUM(G160:G173)</f>
        <v>0</v>
      </c>
      <c r="H159" s="258">
        <f>SUM(H160:H173)</f>
        <v>0</v>
      </c>
      <c r="I159" s="258">
        <f>SUM(I160:I173)</f>
        <v>0</v>
      </c>
      <c r="J159" s="258">
        <f>SUM(J160:J173)</f>
        <v>0</v>
      </c>
      <c r="K159" s="259">
        <f>SUM(G159:J159)</f>
        <v>0</v>
      </c>
    </row>
    <row r="160" spans="1:11" ht="14.25" thickTop="1" x14ac:dyDescent="0.15">
      <c r="A160" s="711"/>
      <c r="B160" s="243"/>
      <c r="C160" s="260"/>
      <c r="D160" s="245" t="s">
        <v>258</v>
      </c>
      <c r="E160" s="246"/>
      <c r="F160" s="699"/>
      <c r="G160" s="261"/>
      <c r="H160" s="262"/>
      <c r="I160" s="262"/>
      <c r="J160" s="263"/>
      <c r="K160" s="264">
        <f>SUM(G160:J160)</f>
        <v>0</v>
      </c>
    </row>
    <row r="161" spans="1:11" x14ac:dyDescent="0.15">
      <c r="A161" s="711"/>
      <c r="B161" s="243"/>
      <c r="C161" s="260"/>
      <c r="D161" s="265" t="s">
        <v>259</v>
      </c>
      <c r="E161" s="266"/>
      <c r="F161" s="699"/>
      <c r="G161" s="267"/>
      <c r="H161" s="268"/>
      <c r="I161" s="268"/>
      <c r="J161" s="269"/>
      <c r="K161" s="270">
        <f t="shared" ref="K161:K173" si="7">SUM(G161:J161)</f>
        <v>0</v>
      </c>
    </row>
    <row r="162" spans="1:11" x14ac:dyDescent="0.15">
      <c r="A162" s="711"/>
      <c r="B162" s="243"/>
      <c r="C162" s="260"/>
      <c r="D162" s="265" t="s">
        <v>260</v>
      </c>
      <c r="E162" s="266"/>
      <c r="F162" s="699"/>
      <c r="G162" s="267"/>
      <c r="H162" s="268"/>
      <c r="I162" s="268"/>
      <c r="J162" s="269"/>
      <c r="K162" s="270">
        <f t="shared" si="7"/>
        <v>0</v>
      </c>
    </row>
    <row r="163" spans="1:11" x14ac:dyDescent="0.15">
      <c r="A163" s="711"/>
      <c r="B163" s="243"/>
      <c r="C163" s="260"/>
      <c r="D163" s="265" t="s">
        <v>261</v>
      </c>
      <c r="E163" s="266"/>
      <c r="F163" s="699"/>
      <c r="G163" s="271"/>
      <c r="H163" s="272"/>
      <c r="I163" s="272"/>
      <c r="J163" s="273"/>
      <c r="K163" s="274">
        <f t="shared" si="7"/>
        <v>0</v>
      </c>
    </row>
    <row r="164" spans="1:11" x14ac:dyDescent="0.15">
      <c r="A164" s="711"/>
      <c r="B164" s="243"/>
      <c r="C164" s="260"/>
      <c r="D164" s="265" t="s">
        <v>262</v>
      </c>
      <c r="E164" s="266"/>
      <c r="F164" s="699"/>
      <c r="G164" s="271"/>
      <c r="H164" s="272"/>
      <c r="I164" s="272"/>
      <c r="J164" s="273"/>
      <c r="K164" s="274">
        <f t="shared" si="7"/>
        <v>0</v>
      </c>
    </row>
    <row r="165" spans="1:11" x14ac:dyDescent="0.15">
      <c r="A165" s="711"/>
      <c r="B165" s="243"/>
      <c r="C165" s="260"/>
      <c r="D165" s="265" t="s">
        <v>263</v>
      </c>
      <c r="E165" s="266"/>
      <c r="F165" s="699"/>
      <c r="G165" s="271"/>
      <c r="H165" s="272"/>
      <c r="I165" s="272"/>
      <c r="J165" s="273"/>
      <c r="K165" s="274">
        <f t="shared" si="7"/>
        <v>0</v>
      </c>
    </row>
    <row r="166" spans="1:11" x14ac:dyDescent="0.15">
      <c r="A166" s="711"/>
      <c r="B166" s="243"/>
      <c r="C166" s="260"/>
      <c r="D166" s="265" t="s">
        <v>264</v>
      </c>
      <c r="E166" s="266"/>
      <c r="F166" s="699"/>
      <c r="G166" s="271"/>
      <c r="H166" s="272"/>
      <c r="I166" s="272"/>
      <c r="J166" s="273"/>
      <c r="K166" s="274">
        <f t="shared" si="7"/>
        <v>0</v>
      </c>
    </row>
    <row r="167" spans="1:11" x14ac:dyDescent="0.15">
      <c r="A167" s="711"/>
      <c r="B167" s="243"/>
      <c r="C167" s="260"/>
      <c r="D167" s="265" t="s">
        <v>265</v>
      </c>
      <c r="E167" s="266"/>
      <c r="F167" s="699"/>
      <c r="G167" s="271"/>
      <c r="H167" s="272"/>
      <c r="I167" s="272"/>
      <c r="J167" s="273"/>
      <c r="K167" s="274">
        <f t="shared" si="7"/>
        <v>0</v>
      </c>
    </row>
    <row r="168" spans="1:11" x14ac:dyDescent="0.15">
      <c r="A168" s="711"/>
      <c r="B168" s="243"/>
      <c r="C168" s="260"/>
      <c r="D168" s="265" t="s">
        <v>266</v>
      </c>
      <c r="E168" s="266"/>
      <c r="F168" s="699"/>
      <c r="G168" s="271"/>
      <c r="H168" s="272"/>
      <c r="I168" s="272"/>
      <c r="J168" s="273"/>
      <c r="K168" s="274">
        <f t="shared" si="7"/>
        <v>0</v>
      </c>
    </row>
    <row r="169" spans="1:11" x14ac:dyDescent="0.15">
      <c r="A169" s="711"/>
      <c r="B169" s="243"/>
      <c r="C169" s="260"/>
      <c r="D169" s="265" t="s">
        <v>267</v>
      </c>
      <c r="E169" s="266"/>
      <c r="F169" s="699"/>
      <c r="G169" s="271"/>
      <c r="H169" s="272"/>
      <c r="I169" s="272"/>
      <c r="J169" s="273"/>
      <c r="K169" s="274">
        <f t="shared" si="7"/>
        <v>0</v>
      </c>
    </row>
    <row r="170" spans="1:11" x14ac:dyDescent="0.15">
      <c r="A170" s="711"/>
      <c r="B170" s="243"/>
      <c r="C170" s="260"/>
      <c r="D170" s="265" t="s">
        <v>268</v>
      </c>
      <c r="E170" s="266"/>
      <c r="F170" s="699"/>
      <c r="G170" s="271"/>
      <c r="H170" s="272"/>
      <c r="I170" s="272"/>
      <c r="J170" s="273"/>
      <c r="K170" s="274">
        <f t="shared" si="7"/>
        <v>0</v>
      </c>
    </row>
    <row r="171" spans="1:11" x14ac:dyDescent="0.15">
      <c r="A171" s="711"/>
      <c r="B171" s="243"/>
      <c r="C171" s="260"/>
      <c r="D171" s="265" t="s">
        <v>269</v>
      </c>
      <c r="E171" s="266"/>
      <c r="F171" s="699"/>
      <c r="G171" s="271"/>
      <c r="H171" s="272"/>
      <c r="I171" s="272"/>
      <c r="J171" s="273"/>
      <c r="K171" s="274">
        <f t="shared" si="7"/>
        <v>0</v>
      </c>
    </row>
    <row r="172" spans="1:11" x14ac:dyDescent="0.15">
      <c r="A172" s="711"/>
      <c r="B172" s="243"/>
      <c r="C172" s="260"/>
      <c r="D172" s="265" t="s">
        <v>270</v>
      </c>
      <c r="E172" s="266"/>
      <c r="F172" s="699"/>
      <c r="G172" s="275"/>
      <c r="H172" s="276"/>
      <c r="I172" s="276"/>
      <c r="J172" s="277"/>
      <c r="K172" s="278">
        <f t="shared" si="7"/>
        <v>0</v>
      </c>
    </row>
    <row r="173" spans="1:11" ht="14.25" thickBot="1" x14ac:dyDescent="0.2">
      <c r="A173" s="711"/>
      <c r="B173" s="243"/>
      <c r="C173" s="260"/>
      <c r="D173" s="279" t="s">
        <v>271</v>
      </c>
      <c r="E173" s="280"/>
      <c r="F173" s="696"/>
      <c r="G173" s="281"/>
      <c r="H173" s="282"/>
      <c r="I173" s="282"/>
      <c r="J173" s="283"/>
      <c r="K173" s="284">
        <f t="shared" si="7"/>
        <v>0</v>
      </c>
    </row>
    <row r="174" spans="1:11" ht="14.25" thickTop="1" x14ac:dyDescent="0.15">
      <c r="A174" s="711"/>
      <c r="B174" s="243"/>
      <c r="C174" s="260"/>
      <c r="D174" s="252" t="s">
        <v>272</v>
      </c>
      <c r="E174" s="253"/>
      <c r="F174" s="285"/>
      <c r="G174" s="293" t="e">
        <f>1/$F155*G160+2/$F155*G161+3/$F155*G162+4/$F155*G163+5/$F155*G164+6/$F155*G165+7/$F155*G166+8/$F155*G167+9/$F155*G168+10/$F155*G169+11/$F155*G170+12/$F155*G171+13/$F155*G172+14/$F155*G173</f>
        <v>#DIV/0!</v>
      </c>
      <c r="H174" s="293" t="e">
        <f>1/$F155*H160+2/$F155*H161+3/$F155*H162+4/$F155*H163+5/$F155*H164+6/$F155*H165+7/$F155*H166+8/$F155*H167+9/$F155*H168+10/$F155*H169+11/$F155*H170+12/$F155*H171+13/$F155*H172+14/$F155*H173</f>
        <v>#DIV/0!</v>
      </c>
      <c r="I174" s="293" t="e">
        <f>1/$F155*I160+2/$F155*I161+3/$F155*I162+4/$F155*I163+5/$F155*I164+6/$F155*I165+7/$F155*I166+8/$F155*I167+9/$F155*I168+10/$F155*I169+11/$F155*I170+12/$F155*I171+13/$F155*I172+14/$F155*I173</f>
        <v>#DIV/0!</v>
      </c>
      <c r="J174" s="293" t="e">
        <f>1/$F155*J160+2/$F155*J161+3/$F155*J162+4/$F155*J163+5/$F155*J164+6/$F155*J165+7/$F155*J166+8/$F155*J167+9/$F155*J168+10/$F155*J169+11/$F155*J170+12/$F155*J171+13/$F155*J172+14/$F155*J173</f>
        <v>#DIV/0!</v>
      </c>
      <c r="K174" s="294" t="e">
        <f>SUM(G174:J174)</f>
        <v>#DIV/0!</v>
      </c>
    </row>
    <row r="175" spans="1:11" ht="14.25" thickBot="1" x14ac:dyDescent="0.2">
      <c r="A175" s="712"/>
      <c r="B175" s="701" t="s">
        <v>273</v>
      </c>
      <c r="C175" s="702"/>
      <c r="D175" s="702"/>
      <c r="E175" s="703"/>
      <c r="F175" s="288"/>
      <c r="G175" s="289">
        <f>G157+G158+G159</f>
        <v>0</v>
      </c>
      <c r="H175" s="289">
        <f>H157+H158+H159</f>
        <v>0</v>
      </c>
      <c r="I175" s="289">
        <f>I157+I158+I159</f>
        <v>0</v>
      </c>
      <c r="J175" s="289">
        <f>J157+J158+J159</f>
        <v>0</v>
      </c>
      <c r="K175" s="289">
        <f>K157+K158+K159</f>
        <v>0</v>
      </c>
    </row>
    <row r="176" spans="1:11" ht="15" thickTop="1" thickBot="1" x14ac:dyDescent="0.2">
      <c r="A176" s="710" t="s">
        <v>309</v>
      </c>
      <c r="B176" s="713"/>
      <c r="C176" s="714"/>
      <c r="D176" s="714"/>
      <c r="E176" s="714"/>
      <c r="F176" s="233"/>
      <c r="G176" s="234"/>
      <c r="H176" s="235"/>
      <c r="I176" s="235"/>
      <c r="J176" s="235"/>
      <c r="K176" s="235"/>
    </row>
    <row r="177" spans="1:11" ht="15" thickTop="1" thickBot="1" x14ac:dyDescent="0.2">
      <c r="A177" s="711"/>
      <c r="B177" s="236" t="s">
        <v>254</v>
      </c>
      <c r="C177" s="237"/>
      <c r="D177" s="238"/>
      <c r="E177" s="239"/>
      <c r="F177" s="240"/>
      <c r="G177" s="241" t="e">
        <f>G178+G179+G195</f>
        <v>#DIV/0!</v>
      </c>
      <c r="H177" s="241" t="e">
        <f>H178+H179+H195</f>
        <v>#DIV/0!</v>
      </c>
      <c r="I177" s="241" t="e">
        <f>I178+I179+I195</f>
        <v>#DIV/0!</v>
      </c>
      <c r="J177" s="241" t="e">
        <f>J178+J179+J195</f>
        <v>#DIV/0!</v>
      </c>
      <c r="K177" s="242" t="e">
        <f>SUM(G177:J177)</f>
        <v>#DIV/0!</v>
      </c>
    </row>
    <row r="178" spans="1:11" ht="13.5" customHeight="1" thickTop="1" x14ac:dyDescent="0.15">
      <c r="A178" s="711"/>
      <c r="B178" s="243"/>
      <c r="C178" s="244" t="s">
        <v>255</v>
      </c>
      <c r="D178" s="245"/>
      <c r="E178" s="246"/>
      <c r="F178" s="698"/>
      <c r="G178" s="247"/>
      <c r="H178" s="248"/>
      <c r="I178" s="248"/>
      <c r="J178" s="249"/>
      <c r="K178" s="250">
        <f>SUM(G178:J178)</f>
        <v>0</v>
      </c>
    </row>
    <row r="179" spans="1:11" ht="14.25" thickBot="1" x14ac:dyDescent="0.2">
      <c r="A179" s="711"/>
      <c r="B179" s="243"/>
      <c r="C179" s="251" t="s">
        <v>256</v>
      </c>
      <c r="D179" s="252"/>
      <c r="E179" s="253"/>
      <c r="F179" s="699"/>
      <c r="G179" s="254"/>
      <c r="H179" s="255"/>
      <c r="I179" s="255"/>
      <c r="J179" s="256"/>
      <c r="K179" s="257">
        <f>SUM(G179:J179)</f>
        <v>0</v>
      </c>
    </row>
    <row r="180" spans="1:11" ht="15" thickTop="1" thickBot="1" x14ac:dyDescent="0.2">
      <c r="A180" s="711"/>
      <c r="B180" s="243"/>
      <c r="C180" s="244" t="s">
        <v>257</v>
      </c>
      <c r="D180" s="245"/>
      <c r="E180" s="246"/>
      <c r="F180" s="700"/>
      <c r="G180" s="258">
        <f>SUM(G181:G194)</f>
        <v>0</v>
      </c>
      <c r="H180" s="258">
        <f>SUM(H181:H194)</f>
        <v>0</v>
      </c>
      <c r="I180" s="258">
        <f>SUM(I181:I194)</f>
        <v>0</v>
      </c>
      <c r="J180" s="258">
        <f>SUM(J181:J194)</f>
        <v>0</v>
      </c>
      <c r="K180" s="259">
        <f>SUM(G180:J180)</f>
        <v>0</v>
      </c>
    </row>
    <row r="181" spans="1:11" ht="14.25" thickTop="1" x14ac:dyDescent="0.15">
      <c r="A181" s="711"/>
      <c r="B181" s="243"/>
      <c r="C181" s="260"/>
      <c r="D181" s="245" t="s">
        <v>258</v>
      </c>
      <c r="E181" s="246"/>
      <c r="F181" s="699"/>
      <c r="G181" s="261"/>
      <c r="H181" s="262"/>
      <c r="I181" s="262"/>
      <c r="J181" s="263"/>
      <c r="K181" s="264">
        <f>SUM(G181:J181)</f>
        <v>0</v>
      </c>
    </row>
    <row r="182" spans="1:11" x14ac:dyDescent="0.15">
      <c r="A182" s="711"/>
      <c r="B182" s="243"/>
      <c r="C182" s="260"/>
      <c r="D182" s="265" t="s">
        <v>259</v>
      </c>
      <c r="E182" s="266"/>
      <c r="F182" s="699"/>
      <c r="G182" s="267"/>
      <c r="H182" s="268"/>
      <c r="I182" s="268"/>
      <c r="J182" s="269"/>
      <c r="K182" s="270">
        <f t="shared" ref="K182:K194" si="8">SUM(G182:J182)</f>
        <v>0</v>
      </c>
    </row>
    <row r="183" spans="1:11" x14ac:dyDescent="0.15">
      <c r="A183" s="711"/>
      <c r="B183" s="243"/>
      <c r="C183" s="260"/>
      <c r="D183" s="265" t="s">
        <v>260</v>
      </c>
      <c r="E183" s="266"/>
      <c r="F183" s="699"/>
      <c r="G183" s="267"/>
      <c r="H183" s="268"/>
      <c r="I183" s="268"/>
      <c r="J183" s="269"/>
      <c r="K183" s="270">
        <f t="shared" si="8"/>
        <v>0</v>
      </c>
    </row>
    <row r="184" spans="1:11" x14ac:dyDescent="0.15">
      <c r="A184" s="711"/>
      <c r="B184" s="243"/>
      <c r="C184" s="260"/>
      <c r="D184" s="265" t="s">
        <v>261</v>
      </c>
      <c r="E184" s="266"/>
      <c r="F184" s="699"/>
      <c r="G184" s="271"/>
      <c r="H184" s="272"/>
      <c r="I184" s="272"/>
      <c r="J184" s="273"/>
      <c r="K184" s="274">
        <f t="shared" si="8"/>
        <v>0</v>
      </c>
    </row>
    <row r="185" spans="1:11" x14ac:dyDescent="0.15">
      <c r="A185" s="711"/>
      <c r="B185" s="243"/>
      <c r="C185" s="260"/>
      <c r="D185" s="265" t="s">
        <v>262</v>
      </c>
      <c r="E185" s="266"/>
      <c r="F185" s="699"/>
      <c r="G185" s="271"/>
      <c r="H185" s="272"/>
      <c r="I185" s="272"/>
      <c r="J185" s="273"/>
      <c r="K185" s="274">
        <f t="shared" si="8"/>
        <v>0</v>
      </c>
    </row>
    <row r="186" spans="1:11" x14ac:dyDescent="0.15">
      <c r="A186" s="711"/>
      <c r="B186" s="243"/>
      <c r="C186" s="260"/>
      <c r="D186" s="265" t="s">
        <v>263</v>
      </c>
      <c r="E186" s="266"/>
      <c r="F186" s="699"/>
      <c r="G186" s="271"/>
      <c r="H186" s="272"/>
      <c r="I186" s="272"/>
      <c r="J186" s="273"/>
      <c r="K186" s="274">
        <f t="shared" si="8"/>
        <v>0</v>
      </c>
    </row>
    <row r="187" spans="1:11" x14ac:dyDescent="0.15">
      <c r="A187" s="711"/>
      <c r="B187" s="243"/>
      <c r="C187" s="260"/>
      <c r="D187" s="265" t="s">
        <v>264</v>
      </c>
      <c r="E187" s="266"/>
      <c r="F187" s="699"/>
      <c r="G187" s="271"/>
      <c r="H187" s="272"/>
      <c r="I187" s="272"/>
      <c r="J187" s="273"/>
      <c r="K187" s="274">
        <f t="shared" si="8"/>
        <v>0</v>
      </c>
    </row>
    <row r="188" spans="1:11" x14ac:dyDescent="0.15">
      <c r="A188" s="711"/>
      <c r="B188" s="243"/>
      <c r="C188" s="260"/>
      <c r="D188" s="265" t="s">
        <v>265</v>
      </c>
      <c r="E188" s="266"/>
      <c r="F188" s="699"/>
      <c r="G188" s="271"/>
      <c r="H188" s="272"/>
      <c r="I188" s="272"/>
      <c r="J188" s="273"/>
      <c r="K188" s="274">
        <f t="shared" si="8"/>
        <v>0</v>
      </c>
    </row>
    <row r="189" spans="1:11" x14ac:dyDescent="0.15">
      <c r="A189" s="711"/>
      <c r="B189" s="243"/>
      <c r="C189" s="260"/>
      <c r="D189" s="265" t="s">
        <v>266</v>
      </c>
      <c r="E189" s="266"/>
      <c r="F189" s="699"/>
      <c r="G189" s="271"/>
      <c r="H189" s="272"/>
      <c r="I189" s="272"/>
      <c r="J189" s="273"/>
      <c r="K189" s="274">
        <f t="shared" si="8"/>
        <v>0</v>
      </c>
    </row>
    <row r="190" spans="1:11" x14ac:dyDescent="0.15">
      <c r="A190" s="711"/>
      <c r="B190" s="243"/>
      <c r="C190" s="260"/>
      <c r="D190" s="265" t="s">
        <v>267</v>
      </c>
      <c r="E190" s="266"/>
      <c r="F190" s="699"/>
      <c r="G190" s="271"/>
      <c r="H190" s="272"/>
      <c r="I190" s="272"/>
      <c r="J190" s="273"/>
      <c r="K190" s="274">
        <f t="shared" si="8"/>
        <v>0</v>
      </c>
    </row>
    <row r="191" spans="1:11" x14ac:dyDescent="0.15">
      <c r="A191" s="711"/>
      <c r="B191" s="243"/>
      <c r="C191" s="260"/>
      <c r="D191" s="265" t="s">
        <v>268</v>
      </c>
      <c r="E191" s="266"/>
      <c r="F191" s="699"/>
      <c r="G191" s="271"/>
      <c r="H191" s="272"/>
      <c r="I191" s="272"/>
      <c r="J191" s="273"/>
      <c r="K191" s="274">
        <f t="shared" si="8"/>
        <v>0</v>
      </c>
    </row>
    <row r="192" spans="1:11" x14ac:dyDescent="0.15">
      <c r="A192" s="711"/>
      <c r="B192" s="243"/>
      <c r="C192" s="260"/>
      <c r="D192" s="265" t="s">
        <v>269</v>
      </c>
      <c r="E192" s="266"/>
      <c r="F192" s="699"/>
      <c r="G192" s="271"/>
      <c r="H192" s="272"/>
      <c r="I192" s="272"/>
      <c r="J192" s="273"/>
      <c r="K192" s="274">
        <f t="shared" si="8"/>
        <v>0</v>
      </c>
    </row>
    <row r="193" spans="1:11" x14ac:dyDescent="0.15">
      <c r="A193" s="711"/>
      <c r="B193" s="243"/>
      <c r="C193" s="260"/>
      <c r="D193" s="265" t="s">
        <v>270</v>
      </c>
      <c r="E193" s="266"/>
      <c r="F193" s="699"/>
      <c r="G193" s="275"/>
      <c r="H193" s="276"/>
      <c r="I193" s="276"/>
      <c r="J193" s="277"/>
      <c r="K193" s="278">
        <f t="shared" si="8"/>
        <v>0</v>
      </c>
    </row>
    <row r="194" spans="1:11" ht="14.25" thickBot="1" x14ac:dyDescent="0.2">
      <c r="A194" s="711"/>
      <c r="B194" s="243"/>
      <c r="C194" s="260"/>
      <c r="D194" s="279" t="s">
        <v>271</v>
      </c>
      <c r="E194" s="280"/>
      <c r="F194" s="696"/>
      <c r="G194" s="281"/>
      <c r="H194" s="282"/>
      <c r="I194" s="282"/>
      <c r="J194" s="283"/>
      <c r="K194" s="284">
        <f t="shared" si="8"/>
        <v>0</v>
      </c>
    </row>
    <row r="195" spans="1:11" ht="14.25" thickTop="1" x14ac:dyDescent="0.15">
      <c r="A195" s="711"/>
      <c r="B195" s="243"/>
      <c r="C195" s="260"/>
      <c r="D195" s="252" t="s">
        <v>272</v>
      </c>
      <c r="E195" s="253"/>
      <c r="F195" s="285"/>
      <c r="G195" s="286" t="e">
        <f>1/$F176*G181+2/$F176*G182+3/$F176*G183+4/$F176*G184+5/$F176*G185+6/$F176*G186+7/$F176*G187+8/$F176*G188+9/$F176*G189+10/$F176*G190+11/$F176*G191+12/$F176*G192+13/$F176*G193+14/$F176*G194</f>
        <v>#DIV/0!</v>
      </c>
      <c r="H195" s="286" t="e">
        <f>1/$F176*H181+2/$F176*H182+3/$F176*H183+4/$F176*H184+5/$F176*H185+6/$F176*H186+7/$F176*H187+8/$F176*H188+9/$F176*H189+10/$F176*H190+11/$F176*H191+12/$F176*H192+13/$F176*H193+14/$F176*H194</f>
        <v>#DIV/0!</v>
      </c>
      <c r="I195" s="286" t="e">
        <f>1/$F176*I181+2/$F176*I182+3/$F176*I183+4/$F176*I184+5/$F176*I185+6/$F176*I186+7/$F176*I187+8/$F176*I188+9/$F176*I189+10/$F176*I190+11/$F176*I191+12/$F176*I192+13/$F176*I193+14/$F176*I194</f>
        <v>#DIV/0!</v>
      </c>
      <c r="J195" s="286" t="e">
        <f>1/$F176*J181+2/$F176*J182+3/$F176*J183+4/$F176*J184+5/$F176*J185+6/$F176*J186+7/$F176*J187+8/$F176*J188+9/$F176*J189+10/$F176*J190+11/$F176*J191+12/$F176*J192+13/$F176*J193+14/$F176*J194</f>
        <v>#DIV/0!</v>
      </c>
      <c r="K195" s="287" t="e">
        <f>SUM(G195:J195)</f>
        <v>#DIV/0!</v>
      </c>
    </row>
    <row r="196" spans="1:11" ht="14.25" thickBot="1" x14ac:dyDescent="0.2">
      <c r="A196" s="712"/>
      <c r="B196" s="701" t="s">
        <v>273</v>
      </c>
      <c r="C196" s="702"/>
      <c r="D196" s="702"/>
      <c r="E196" s="703"/>
      <c r="F196" s="290"/>
      <c r="G196" s="289">
        <f>G178+G179+G180</f>
        <v>0</v>
      </c>
      <c r="H196" s="289">
        <f>H178+H179+H180</f>
        <v>0</v>
      </c>
      <c r="I196" s="289">
        <f>I178+I179+I180</f>
        <v>0</v>
      </c>
      <c r="J196" s="289">
        <f>J178+J179+J180</f>
        <v>0</v>
      </c>
      <c r="K196" s="289">
        <f>K178+K179+K180</f>
        <v>0</v>
      </c>
    </row>
    <row r="197" spans="1:11" ht="15" thickTop="1" thickBot="1" x14ac:dyDescent="0.2">
      <c r="A197" s="715" t="s">
        <v>310</v>
      </c>
      <c r="B197" s="696"/>
      <c r="C197" s="697"/>
      <c r="D197" s="697"/>
      <c r="E197" s="697"/>
      <c r="F197" s="233"/>
      <c r="G197" s="291"/>
      <c r="H197" s="292"/>
      <c r="I197" s="292"/>
      <c r="J197" s="292"/>
      <c r="K197" s="292"/>
    </row>
    <row r="198" spans="1:11" ht="15" thickTop="1" thickBot="1" x14ac:dyDescent="0.2">
      <c r="A198" s="711"/>
      <c r="B198" s="236" t="s">
        <v>254</v>
      </c>
      <c r="C198" s="237"/>
      <c r="D198" s="238"/>
      <c r="E198" s="239"/>
      <c r="F198" s="240"/>
      <c r="G198" s="241" t="e">
        <f>G199+G200+G216</f>
        <v>#DIV/0!</v>
      </c>
      <c r="H198" s="241" t="e">
        <f>H199+H200+H216</f>
        <v>#DIV/0!</v>
      </c>
      <c r="I198" s="241" t="e">
        <f>I199+I200+I216</f>
        <v>#DIV/0!</v>
      </c>
      <c r="J198" s="241" t="e">
        <f>J199+J200+J216</f>
        <v>#DIV/0!</v>
      </c>
      <c r="K198" s="242" t="e">
        <f>SUM(G198:J198)</f>
        <v>#DIV/0!</v>
      </c>
    </row>
    <row r="199" spans="1:11" ht="13.5" customHeight="1" thickTop="1" x14ac:dyDescent="0.15">
      <c r="A199" s="711"/>
      <c r="B199" s="243"/>
      <c r="C199" s="244" t="s">
        <v>255</v>
      </c>
      <c r="D199" s="245"/>
      <c r="E199" s="246"/>
      <c r="F199" s="698"/>
      <c r="G199" s="247"/>
      <c r="H199" s="248"/>
      <c r="I199" s="248"/>
      <c r="J199" s="249"/>
      <c r="K199" s="250">
        <f>SUM(G199:J199)</f>
        <v>0</v>
      </c>
    </row>
    <row r="200" spans="1:11" ht="14.25" thickBot="1" x14ac:dyDescent="0.2">
      <c r="A200" s="711"/>
      <c r="B200" s="243"/>
      <c r="C200" s="251" t="s">
        <v>256</v>
      </c>
      <c r="D200" s="252"/>
      <c r="E200" s="253"/>
      <c r="F200" s="699"/>
      <c r="G200" s="254"/>
      <c r="H200" s="255"/>
      <c r="I200" s="255"/>
      <c r="J200" s="256"/>
      <c r="K200" s="257">
        <f>SUM(G200:J200)</f>
        <v>0</v>
      </c>
    </row>
    <row r="201" spans="1:11" ht="15" thickTop="1" thickBot="1" x14ac:dyDescent="0.2">
      <c r="A201" s="711"/>
      <c r="B201" s="243"/>
      <c r="C201" s="244" t="s">
        <v>257</v>
      </c>
      <c r="D201" s="245"/>
      <c r="E201" s="246"/>
      <c r="F201" s="700"/>
      <c r="G201" s="258">
        <f>SUM(G202:G215)</f>
        <v>0</v>
      </c>
      <c r="H201" s="258">
        <f>SUM(H202:H215)</f>
        <v>0</v>
      </c>
      <c r="I201" s="258">
        <f>SUM(I202:I215)</f>
        <v>0</v>
      </c>
      <c r="J201" s="258">
        <f>SUM(J202:J215)</f>
        <v>0</v>
      </c>
      <c r="K201" s="259">
        <f>SUM(G201:J201)</f>
        <v>0</v>
      </c>
    </row>
    <row r="202" spans="1:11" ht="14.25" thickTop="1" x14ac:dyDescent="0.15">
      <c r="A202" s="711"/>
      <c r="B202" s="243"/>
      <c r="C202" s="260"/>
      <c r="D202" s="245" t="s">
        <v>258</v>
      </c>
      <c r="E202" s="246"/>
      <c r="F202" s="699"/>
      <c r="G202" s="261"/>
      <c r="H202" s="262"/>
      <c r="I202" s="262"/>
      <c r="J202" s="263"/>
      <c r="K202" s="264">
        <f>SUM(G202:J202)</f>
        <v>0</v>
      </c>
    </row>
    <row r="203" spans="1:11" x14ac:dyDescent="0.15">
      <c r="A203" s="711"/>
      <c r="B203" s="243"/>
      <c r="C203" s="260"/>
      <c r="D203" s="265" t="s">
        <v>259</v>
      </c>
      <c r="E203" s="266"/>
      <c r="F203" s="699"/>
      <c r="G203" s="267"/>
      <c r="H203" s="268"/>
      <c r="I203" s="268"/>
      <c r="J203" s="269"/>
      <c r="K203" s="270">
        <f t="shared" ref="K203:K215" si="9">SUM(G203:J203)</f>
        <v>0</v>
      </c>
    </row>
    <row r="204" spans="1:11" x14ac:dyDescent="0.15">
      <c r="A204" s="711"/>
      <c r="B204" s="243"/>
      <c r="C204" s="260"/>
      <c r="D204" s="265" t="s">
        <v>260</v>
      </c>
      <c r="E204" s="266"/>
      <c r="F204" s="699"/>
      <c r="G204" s="267"/>
      <c r="H204" s="268"/>
      <c r="I204" s="268"/>
      <c r="J204" s="269"/>
      <c r="K204" s="270">
        <f t="shared" si="9"/>
        <v>0</v>
      </c>
    </row>
    <row r="205" spans="1:11" x14ac:dyDescent="0.15">
      <c r="A205" s="711"/>
      <c r="B205" s="243"/>
      <c r="C205" s="260"/>
      <c r="D205" s="265" t="s">
        <v>261</v>
      </c>
      <c r="E205" s="266"/>
      <c r="F205" s="699"/>
      <c r="G205" s="271"/>
      <c r="H205" s="272"/>
      <c r="I205" s="272"/>
      <c r="J205" s="273"/>
      <c r="K205" s="274">
        <f t="shared" si="9"/>
        <v>0</v>
      </c>
    </row>
    <row r="206" spans="1:11" x14ac:dyDescent="0.15">
      <c r="A206" s="711"/>
      <c r="B206" s="243"/>
      <c r="C206" s="260"/>
      <c r="D206" s="265" t="s">
        <v>262</v>
      </c>
      <c r="E206" s="266"/>
      <c r="F206" s="699"/>
      <c r="G206" s="271"/>
      <c r="H206" s="272"/>
      <c r="I206" s="272"/>
      <c r="J206" s="273"/>
      <c r="K206" s="274">
        <f t="shared" si="9"/>
        <v>0</v>
      </c>
    </row>
    <row r="207" spans="1:11" x14ac:dyDescent="0.15">
      <c r="A207" s="711"/>
      <c r="B207" s="243"/>
      <c r="C207" s="260"/>
      <c r="D207" s="265" t="s">
        <v>263</v>
      </c>
      <c r="E207" s="266"/>
      <c r="F207" s="699"/>
      <c r="G207" s="271"/>
      <c r="H207" s="272"/>
      <c r="I207" s="272"/>
      <c r="J207" s="273"/>
      <c r="K207" s="274">
        <f t="shared" si="9"/>
        <v>0</v>
      </c>
    </row>
    <row r="208" spans="1:11" x14ac:dyDescent="0.15">
      <c r="A208" s="711"/>
      <c r="B208" s="243"/>
      <c r="C208" s="260"/>
      <c r="D208" s="265" t="s">
        <v>264</v>
      </c>
      <c r="E208" s="266"/>
      <c r="F208" s="699"/>
      <c r="G208" s="271"/>
      <c r="H208" s="272"/>
      <c r="I208" s="272"/>
      <c r="J208" s="273"/>
      <c r="K208" s="274">
        <f t="shared" si="9"/>
        <v>0</v>
      </c>
    </row>
    <row r="209" spans="1:11" x14ac:dyDescent="0.15">
      <c r="A209" s="711"/>
      <c r="B209" s="243"/>
      <c r="C209" s="260"/>
      <c r="D209" s="265" t="s">
        <v>265</v>
      </c>
      <c r="E209" s="266"/>
      <c r="F209" s="699"/>
      <c r="G209" s="271"/>
      <c r="H209" s="272"/>
      <c r="I209" s="272"/>
      <c r="J209" s="273"/>
      <c r="K209" s="274">
        <f t="shared" si="9"/>
        <v>0</v>
      </c>
    </row>
    <row r="210" spans="1:11" x14ac:dyDescent="0.15">
      <c r="A210" s="711"/>
      <c r="B210" s="243"/>
      <c r="C210" s="260"/>
      <c r="D210" s="265" t="s">
        <v>266</v>
      </c>
      <c r="E210" s="266"/>
      <c r="F210" s="699"/>
      <c r="G210" s="271"/>
      <c r="H210" s="272"/>
      <c r="I210" s="272"/>
      <c r="J210" s="273"/>
      <c r="K210" s="274">
        <f t="shared" si="9"/>
        <v>0</v>
      </c>
    </row>
    <row r="211" spans="1:11" x14ac:dyDescent="0.15">
      <c r="A211" s="711"/>
      <c r="B211" s="243"/>
      <c r="C211" s="260"/>
      <c r="D211" s="265" t="s">
        <v>267</v>
      </c>
      <c r="E211" s="266"/>
      <c r="F211" s="699"/>
      <c r="G211" s="271"/>
      <c r="H211" s="272"/>
      <c r="I211" s="272"/>
      <c r="J211" s="273"/>
      <c r="K211" s="274">
        <f t="shared" si="9"/>
        <v>0</v>
      </c>
    </row>
    <row r="212" spans="1:11" x14ac:dyDescent="0.15">
      <c r="A212" s="711"/>
      <c r="B212" s="243"/>
      <c r="C212" s="260"/>
      <c r="D212" s="265" t="s">
        <v>268</v>
      </c>
      <c r="E212" s="266"/>
      <c r="F212" s="699"/>
      <c r="G212" s="271"/>
      <c r="H212" s="272"/>
      <c r="I212" s="272"/>
      <c r="J212" s="273"/>
      <c r="K212" s="274">
        <f t="shared" si="9"/>
        <v>0</v>
      </c>
    </row>
    <row r="213" spans="1:11" x14ac:dyDescent="0.15">
      <c r="A213" s="711"/>
      <c r="B213" s="243"/>
      <c r="C213" s="260"/>
      <c r="D213" s="265" t="s">
        <v>269</v>
      </c>
      <c r="E213" s="266"/>
      <c r="F213" s="699"/>
      <c r="G213" s="271"/>
      <c r="H213" s="272"/>
      <c r="I213" s="272"/>
      <c r="J213" s="273"/>
      <c r="K213" s="274">
        <f t="shared" si="9"/>
        <v>0</v>
      </c>
    </row>
    <row r="214" spans="1:11" x14ac:dyDescent="0.15">
      <c r="A214" s="711"/>
      <c r="B214" s="243"/>
      <c r="C214" s="260"/>
      <c r="D214" s="265" t="s">
        <v>270</v>
      </c>
      <c r="E214" s="266"/>
      <c r="F214" s="699"/>
      <c r="G214" s="275"/>
      <c r="H214" s="276"/>
      <c r="I214" s="276"/>
      <c r="J214" s="277"/>
      <c r="K214" s="278">
        <f t="shared" si="9"/>
        <v>0</v>
      </c>
    </row>
    <row r="215" spans="1:11" ht="14.25" thickBot="1" x14ac:dyDescent="0.2">
      <c r="A215" s="711"/>
      <c r="B215" s="243"/>
      <c r="C215" s="260"/>
      <c r="D215" s="279" t="s">
        <v>271</v>
      </c>
      <c r="E215" s="280"/>
      <c r="F215" s="696"/>
      <c r="G215" s="281"/>
      <c r="H215" s="282"/>
      <c r="I215" s="282"/>
      <c r="J215" s="283"/>
      <c r="K215" s="284">
        <f t="shared" si="9"/>
        <v>0</v>
      </c>
    </row>
    <row r="216" spans="1:11" ht="14.25" thickTop="1" x14ac:dyDescent="0.15">
      <c r="A216" s="711"/>
      <c r="B216" s="243"/>
      <c r="C216" s="260"/>
      <c r="D216" s="252" t="s">
        <v>272</v>
      </c>
      <c r="E216" s="253"/>
      <c r="F216" s="285"/>
      <c r="G216" s="286" t="e">
        <f>1/$F197*G202+2/$F197*G203+3/$F197*G204+4/$F197*G205+5/$F197*G206+6/$F197*G207+7/$F197*G208+8/$F197*G209+9/$F197*G210+10/$F197*G211+11/$F197*G212+12/$F197*G213+13/$F197*G214+14/$F197*G215</f>
        <v>#DIV/0!</v>
      </c>
      <c r="H216" s="286" t="e">
        <f>1/$F197*H202+2/$F197*H203+3/$F197*H204+4/$F197*H205+5/$F197*H206+6/$F197*H207+7/$F197*H208+8/$F197*H209+9/$F197*H210+10/$F197*H211+11/$F197*H212+12/$F197*H213+13/$F197*H214+14/$F197*H215</f>
        <v>#DIV/0!</v>
      </c>
      <c r="I216" s="286" t="e">
        <f>1/$F197*I202+2/$F197*I203+3/$F197*I204+4/$F197*I205+5/$F197*I206+6/$F197*I207+7/$F197*I208+8/$F197*I209+9/$F197*I210+10/$F197*I211+11/$F197*I212+12/$F197*I213+13/$F197*I214+14/$F197*I215</f>
        <v>#DIV/0!</v>
      </c>
      <c r="J216" s="286" t="e">
        <f>1/$F197*J202+2/$F197*J203+3/$F197*J204+4/$F197*J205+5/$F197*J206+6/$F197*J207+7/$F197*J208+8/$F197*J209+9/$F197*J210+10/$F197*J211+11/$F197*J212+12/$F197*J213+13/$F197*J214+14/$F197*J215</f>
        <v>#DIV/0!</v>
      </c>
      <c r="K216" s="287" t="e">
        <f>SUM(G216:J216)</f>
        <v>#DIV/0!</v>
      </c>
    </row>
    <row r="217" spans="1:11" ht="14.25" thickBot="1" x14ac:dyDescent="0.2">
      <c r="A217" s="712"/>
      <c r="B217" s="701" t="s">
        <v>273</v>
      </c>
      <c r="C217" s="702"/>
      <c r="D217" s="702"/>
      <c r="E217" s="703"/>
      <c r="F217" s="288"/>
      <c r="G217" s="289">
        <f>G199+G200+G201</f>
        <v>0</v>
      </c>
      <c r="H217" s="289">
        <f>H199+H200+H201</f>
        <v>0</v>
      </c>
      <c r="I217" s="289">
        <f>I199+I200+I201</f>
        <v>0</v>
      </c>
      <c r="J217" s="289">
        <f>J199+J200+J201</f>
        <v>0</v>
      </c>
      <c r="K217" s="289">
        <f>K199+K200+K201</f>
        <v>0</v>
      </c>
    </row>
    <row r="218" spans="1:11" ht="15" thickTop="1" thickBot="1" x14ac:dyDescent="0.2">
      <c r="A218" s="710" t="s">
        <v>311</v>
      </c>
      <c r="B218" s="713"/>
      <c r="C218" s="714"/>
      <c r="D218" s="714"/>
      <c r="E218" s="714"/>
      <c r="F218" s="233"/>
      <c r="G218" s="234"/>
      <c r="H218" s="235"/>
      <c r="I218" s="235"/>
      <c r="J218" s="235"/>
      <c r="K218" s="235"/>
    </row>
    <row r="219" spans="1:11" ht="15" thickTop="1" thickBot="1" x14ac:dyDescent="0.2">
      <c r="A219" s="711"/>
      <c r="B219" s="236" t="s">
        <v>254</v>
      </c>
      <c r="C219" s="237"/>
      <c r="D219" s="238"/>
      <c r="E219" s="239"/>
      <c r="F219" s="240"/>
      <c r="G219" s="241" t="e">
        <f>G220+G221+G237</f>
        <v>#DIV/0!</v>
      </c>
      <c r="H219" s="241" t="e">
        <f>H220+H221+H237</f>
        <v>#DIV/0!</v>
      </c>
      <c r="I219" s="241" t="e">
        <f>I220+I221+I237</f>
        <v>#DIV/0!</v>
      </c>
      <c r="J219" s="241" t="e">
        <f>J220+J221+J237</f>
        <v>#DIV/0!</v>
      </c>
      <c r="K219" s="242" t="e">
        <f>SUM(G219:J219)</f>
        <v>#DIV/0!</v>
      </c>
    </row>
    <row r="220" spans="1:11" ht="13.5" customHeight="1" thickTop="1" x14ac:dyDescent="0.15">
      <c r="A220" s="711"/>
      <c r="B220" s="243"/>
      <c r="C220" s="244" t="s">
        <v>255</v>
      </c>
      <c r="D220" s="245"/>
      <c r="E220" s="246"/>
      <c r="F220" s="698"/>
      <c r="G220" s="247"/>
      <c r="H220" s="248"/>
      <c r="I220" s="248"/>
      <c r="J220" s="249"/>
      <c r="K220" s="250">
        <f>SUM(G220:J220)</f>
        <v>0</v>
      </c>
    </row>
    <row r="221" spans="1:11" ht="14.25" thickBot="1" x14ac:dyDescent="0.2">
      <c r="A221" s="711"/>
      <c r="B221" s="243"/>
      <c r="C221" s="251" t="s">
        <v>256</v>
      </c>
      <c r="D221" s="252"/>
      <c r="E221" s="253"/>
      <c r="F221" s="699"/>
      <c r="G221" s="254"/>
      <c r="H221" s="255"/>
      <c r="I221" s="255"/>
      <c r="J221" s="256"/>
      <c r="K221" s="257">
        <f>SUM(G221:J221)</f>
        <v>0</v>
      </c>
    </row>
    <row r="222" spans="1:11" ht="15" thickTop="1" thickBot="1" x14ac:dyDescent="0.2">
      <c r="A222" s="711"/>
      <c r="B222" s="243"/>
      <c r="C222" s="244" t="s">
        <v>257</v>
      </c>
      <c r="D222" s="245"/>
      <c r="E222" s="246"/>
      <c r="F222" s="700"/>
      <c r="G222" s="258">
        <f>SUM(G223:G236)</f>
        <v>0</v>
      </c>
      <c r="H222" s="258">
        <f>SUM(H223:H236)</f>
        <v>0</v>
      </c>
      <c r="I222" s="258">
        <f>SUM(I223:I236)</f>
        <v>0</v>
      </c>
      <c r="J222" s="258">
        <f>SUM(J223:J236)</f>
        <v>0</v>
      </c>
      <c r="K222" s="259">
        <f>SUM(G222:J222)</f>
        <v>0</v>
      </c>
    </row>
    <row r="223" spans="1:11" ht="14.25" thickTop="1" x14ac:dyDescent="0.15">
      <c r="A223" s="711"/>
      <c r="B223" s="243"/>
      <c r="C223" s="260"/>
      <c r="D223" s="245" t="s">
        <v>258</v>
      </c>
      <c r="E223" s="246"/>
      <c r="F223" s="699"/>
      <c r="G223" s="261"/>
      <c r="H223" s="262"/>
      <c r="I223" s="262"/>
      <c r="J223" s="263"/>
      <c r="K223" s="264">
        <f>SUM(G223:J223)</f>
        <v>0</v>
      </c>
    </row>
    <row r="224" spans="1:11" x14ac:dyDescent="0.15">
      <c r="A224" s="711"/>
      <c r="B224" s="243"/>
      <c r="C224" s="260"/>
      <c r="D224" s="265" t="s">
        <v>259</v>
      </c>
      <c r="E224" s="266"/>
      <c r="F224" s="699"/>
      <c r="G224" s="267"/>
      <c r="H224" s="268"/>
      <c r="I224" s="268"/>
      <c r="J224" s="269"/>
      <c r="K224" s="270">
        <f t="shared" ref="K224:K236" si="10">SUM(G224:J224)</f>
        <v>0</v>
      </c>
    </row>
    <row r="225" spans="1:11" x14ac:dyDescent="0.15">
      <c r="A225" s="711"/>
      <c r="B225" s="243"/>
      <c r="C225" s="260"/>
      <c r="D225" s="265" t="s">
        <v>260</v>
      </c>
      <c r="E225" s="266"/>
      <c r="F225" s="699"/>
      <c r="G225" s="267"/>
      <c r="H225" s="268"/>
      <c r="I225" s="268"/>
      <c r="J225" s="269"/>
      <c r="K225" s="270">
        <f t="shared" si="10"/>
        <v>0</v>
      </c>
    </row>
    <row r="226" spans="1:11" x14ac:dyDescent="0.15">
      <c r="A226" s="711"/>
      <c r="B226" s="243"/>
      <c r="C226" s="260"/>
      <c r="D226" s="265" t="s">
        <v>261</v>
      </c>
      <c r="E226" s="266"/>
      <c r="F226" s="699"/>
      <c r="G226" s="271"/>
      <c r="H226" s="272"/>
      <c r="I226" s="272"/>
      <c r="J226" s="273"/>
      <c r="K226" s="274">
        <f t="shared" si="10"/>
        <v>0</v>
      </c>
    </row>
    <row r="227" spans="1:11" x14ac:dyDescent="0.15">
      <c r="A227" s="711"/>
      <c r="B227" s="243"/>
      <c r="C227" s="260"/>
      <c r="D227" s="265" t="s">
        <v>262</v>
      </c>
      <c r="E227" s="266"/>
      <c r="F227" s="699"/>
      <c r="G227" s="271"/>
      <c r="H227" s="272"/>
      <c r="I227" s="272"/>
      <c r="J227" s="273"/>
      <c r="K227" s="274">
        <f t="shared" si="10"/>
        <v>0</v>
      </c>
    </row>
    <row r="228" spans="1:11" x14ac:dyDescent="0.15">
      <c r="A228" s="711"/>
      <c r="B228" s="243"/>
      <c r="C228" s="260"/>
      <c r="D228" s="265" t="s">
        <v>263</v>
      </c>
      <c r="E228" s="266"/>
      <c r="F228" s="699"/>
      <c r="G228" s="271"/>
      <c r="H228" s="272"/>
      <c r="I228" s="272"/>
      <c r="J228" s="273"/>
      <c r="K228" s="274">
        <f t="shared" si="10"/>
        <v>0</v>
      </c>
    </row>
    <row r="229" spans="1:11" x14ac:dyDescent="0.15">
      <c r="A229" s="711"/>
      <c r="B229" s="243"/>
      <c r="C229" s="260"/>
      <c r="D229" s="265" t="s">
        <v>264</v>
      </c>
      <c r="E229" s="266"/>
      <c r="F229" s="699"/>
      <c r="G229" s="271"/>
      <c r="H229" s="272"/>
      <c r="I229" s="272"/>
      <c r="J229" s="273"/>
      <c r="K229" s="274">
        <f t="shared" si="10"/>
        <v>0</v>
      </c>
    </row>
    <row r="230" spans="1:11" x14ac:dyDescent="0.15">
      <c r="A230" s="711"/>
      <c r="B230" s="243"/>
      <c r="C230" s="260"/>
      <c r="D230" s="265" t="s">
        <v>265</v>
      </c>
      <c r="E230" s="266"/>
      <c r="F230" s="699"/>
      <c r="G230" s="271"/>
      <c r="H230" s="272"/>
      <c r="I230" s="272"/>
      <c r="J230" s="273"/>
      <c r="K230" s="274">
        <f t="shared" si="10"/>
        <v>0</v>
      </c>
    </row>
    <row r="231" spans="1:11" x14ac:dyDescent="0.15">
      <c r="A231" s="711"/>
      <c r="B231" s="243"/>
      <c r="C231" s="260"/>
      <c r="D231" s="265" t="s">
        <v>266</v>
      </c>
      <c r="E231" s="266"/>
      <c r="F231" s="699"/>
      <c r="G231" s="271"/>
      <c r="H231" s="272"/>
      <c r="I231" s="272"/>
      <c r="J231" s="273"/>
      <c r="K231" s="274">
        <f t="shared" si="10"/>
        <v>0</v>
      </c>
    </row>
    <row r="232" spans="1:11" x14ac:dyDescent="0.15">
      <c r="A232" s="711"/>
      <c r="B232" s="243"/>
      <c r="C232" s="260"/>
      <c r="D232" s="265" t="s">
        <v>267</v>
      </c>
      <c r="E232" s="266"/>
      <c r="F232" s="699"/>
      <c r="G232" s="271"/>
      <c r="H232" s="272"/>
      <c r="I232" s="272"/>
      <c r="J232" s="273"/>
      <c r="K232" s="274">
        <f t="shared" si="10"/>
        <v>0</v>
      </c>
    </row>
    <row r="233" spans="1:11" x14ac:dyDescent="0.15">
      <c r="A233" s="711"/>
      <c r="B233" s="243"/>
      <c r="C233" s="260"/>
      <c r="D233" s="265" t="s">
        <v>268</v>
      </c>
      <c r="E233" s="266"/>
      <c r="F233" s="699"/>
      <c r="G233" s="271"/>
      <c r="H233" s="272"/>
      <c r="I233" s="272"/>
      <c r="J233" s="273"/>
      <c r="K233" s="274">
        <f t="shared" si="10"/>
        <v>0</v>
      </c>
    </row>
    <row r="234" spans="1:11" x14ac:dyDescent="0.15">
      <c r="A234" s="711"/>
      <c r="B234" s="243"/>
      <c r="C234" s="260"/>
      <c r="D234" s="265" t="s">
        <v>269</v>
      </c>
      <c r="E234" s="266"/>
      <c r="F234" s="699"/>
      <c r="G234" s="271"/>
      <c r="H234" s="272"/>
      <c r="I234" s="272"/>
      <c r="J234" s="273"/>
      <c r="K234" s="274">
        <f t="shared" si="10"/>
        <v>0</v>
      </c>
    </row>
    <row r="235" spans="1:11" x14ac:dyDescent="0.15">
      <c r="A235" s="711"/>
      <c r="B235" s="243"/>
      <c r="C235" s="260"/>
      <c r="D235" s="265" t="s">
        <v>270</v>
      </c>
      <c r="E235" s="266"/>
      <c r="F235" s="699"/>
      <c r="G235" s="275"/>
      <c r="H235" s="276"/>
      <c r="I235" s="276"/>
      <c r="J235" s="277"/>
      <c r="K235" s="278">
        <f t="shared" si="10"/>
        <v>0</v>
      </c>
    </row>
    <row r="236" spans="1:11" ht="14.25" thickBot="1" x14ac:dyDescent="0.2">
      <c r="A236" s="711"/>
      <c r="B236" s="243"/>
      <c r="C236" s="260"/>
      <c r="D236" s="279" t="s">
        <v>271</v>
      </c>
      <c r="E236" s="280"/>
      <c r="F236" s="696"/>
      <c r="G236" s="281"/>
      <c r="H236" s="282"/>
      <c r="I236" s="282"/>
      <c r="J236" s="283"/>
      <c r="K236" s="284">
        <f t="shared" si="10"/>
        <v>0</v>
      </c>
    </row>
    <row r="237" spans="1:11" ht="14.25" thickTop="1" x14ac:dyDescent="0.15">
      <c r="A237" s="711"/>
      <c r="B237" s="243"/>
      <c r="C237" s="260"/>
      <c r="D237" s="252" t="s">
        <v>272</v>
      </c>
      <c r="E237" s="253"/>
      <c r="F237" s="285"/>
      <c r="G237" s="286" t="e">
        <f>1/$F218*G223+2/$F218*G224+3/$F218*G225+4/$F218*G226+5/$F218*G227+6/$F218*G228+7/$F218*G229+8/$F218*G230+9/$F218*G231+10/$F218*G232+11/$F218*G233+12/$F218*G234+13/$F218*G235+14/$F218*G236</f>
        <v>#DIV/0!</v>
      </c>
      <c r="H237" s="286" t="e">
        <f>1/$F218*H223+2/$F218*H224+3/$F218*H225+4/$F218*H226+5/$F218*H227+6/$F218*H228+7/$F218*H229+8/$F218*H230+9/$F218*H231+10/$F218*H232+11/$F218*H233+12/$F218*H234+13/$F218*H235+14/$F218*H236</f>
        <v>#DIV/0!</v>
      </c>
      <c r="I237" s="286" t="e">
        <f>1/$F218*I223+2/$F218*I224+3/$F218*I225+4/$F218*I226+5/$F218*I227+6/$F218*I228+7/$F218*I229+8/$F218*I230+9/$F218*I231+10/$F218*I232+11/$F218*I233+12/$F218*I234+13/$F218*I235+14/$F218*I236</f>
        <v>#DIV/0!</v>
      </c>
      <c r="J237" s="286" t="e">
        <f>1/$F218*J223+2/$F218*J224+3/$F218*J225+4/$F218*J226+5/$F218*J227+6/$F218*J228+7/$F218*J229+8/$F218*J230+9/$F218*J231+10/$F218*J232+11/$F218*J233+12/$F218*J234+13/$F218*J235+14/$F218*J236</f>
        <v>#DIV/0!</v>
      </c>
      <c r="K237" s="287" t="e">
        <f>SUM(G237:J237)</f>
        <v>#DIV/0!</v>
      </c>
    </row>
    <row r="238" spans="1:11" ht="14.25" thickBot="1" x14ac:dyDescent="0.2">
      <c r="A238" s="712"/>
      <c r="B238" s="701" t="s">
        <v>273</v>
      </c>
      <c r="C238" s="702"/>
      <c r="D238" s="702"/>
      <c r="E238" s="703"/>
      <c r="F238" s="288"/>
      <c r="G238" s="289">
        <f>G220+G221+G222</f>
        <v>0</v>
      </c>
      <c r="H238" s="289">
        <f>H220+H221+H222</f>
        <v>0</v>
      </c>
      <c r="I238" s="289">
        <f>I220+I221+I222</f>
        <v>0</v>
      </c>
      <c r="J238" s="289">
        <f>J220+J221+J222</f>
        <v>0</v>
      </c>
      <c r="K238" s="289">
        <f>K220+K221+K222</f>
        <v>0</v>
      </c>
    </row>
    <row r="239" spans="1:11" ht="15" thickTop="1" thickBot="1" x14ac:dyDescent="0.2">
      <c r="A239" s="710" t="s">
        <v>312</v>
      </c>
      <c r="B239" s="713"/>
      <c r="C239" s="714"/>
      <c r="D239" s="714"/>
      <c r="E239" s="714"/>
      <c r="F239" s="233"/>
      <c r="G239" s="234"/>
      <c r="H239" s="235"/>
      <c r="I239" s="235"/>
      <c r="J239" s="235"/>
      <c r="K239" s="235"/>
    </row>
    <row r="240" spans="1:11" ht="15" thickTop="1" thickBot="1" x14ac:dyDescent="0.2">
      <c r="A240" s="711"/>
      <c r="B240" s="236" t="s">
        <v>254</v>
      </c>
      <c r="C240" s="237"/>
      <c r="D240" s="238"/>
      <c r="E240" s="239"/>
      <c r="F240" s="240"/>
      <c r="G240" s="241" t="e">
        <f>G241+G242+G258</f>
        <v>#DIV/0!</v>
      </c>
      <c r="H240" s="241" t="e">
        <f>H241+H242+H258</f>
        <v>#DIV/0!</v>
      </c>
      <c r="I240" s="241" t="e">
        <f>I241+I242+I258</f>
        <v>#DIV/0!</v>
      </c>
      <c r="J240" s="241" t="e">
        <f>J241+J242+J258</f>
        <v>#DIV/0!</v>
      </c>
      <c r="K240" s="242" t="e">
        <f>SUM(G240:J240)</f>
        <v>#DIV/0!</v>
      </c>
    </row>
    <row r="241" spans="1:11" ht="13.5" customHeight="1" thickTop="1" x14ac:dyDescent="0.15">
      <c r="A241" s="711"/>
      <c r="B241" s="243"/>
      <c r="C241" s="244" t="s">
        <v>255</v>
      </c>
      <c r="D241" s="245"/>
      <c r="E241" s="246"/>
      <c r="F241" s="698"/>
      <c r="G241" s="247"/>
      <c r="H241" s="248"/>
      <c r="I241" s="248"/>
      <c r="J241" s="249"/>
      <c r="K241" s="250">
        <f>SUM(G241:J241)</f>
        <v>0</v>
      </c>
    </row>
    <row r="242" spans="1:11" ht="14.25" thickBot="1" x14ac:dyDescent="0.2">
      <c r="A242" s="711"/>
      <c r="B242" s="243"/>
      <c r="C242" s="251" t="s">
        <v>256</v>
      </c>
      <c r="D242" s="252"/>
      <c r="E242" s="253"/>
      <c r="F242" s="699"/>
      <c r="G242" s="254"/>
      <c r="H242" s="255"/>
      <c r="I242" s="255"/>
      <c r="J242" s="256"/>
      <c r="K242" s="257">
        <f>SUM(G242:J242)</f>
        <v>0</v>
      </c>
    </row>
    <row r="243" spans="1:11" ht="15" thickTop="1" thickBot="1" x14ac:dyDescent="0.2">
      <c r="A243" s="711"/>
      <c r="B243" s="243"/>
      <c r="C243" s="244" t="s">
        <v>257</v>
      </c>
      <c r="D243" s="245"/>
      <c r="E243" s="246"/>
      <c r="F243" s="700"/>
      <c r="G243" s="258">
        <f>SUM(G244:G257)</f>
        <v>0</v>
      </c>
      <c r="H243" s="258">
        <f>SUM(H244:H257)</f>
        <v>0</v>
      </c>
      <c r="I243" s="258">
        <f>SUM(I244:I257)</f>
        <v>0</v>
      </c>
      <c r="J243" s="258">
        <f>SUM(J244:J257)</f>
        <v>0</v>
      </c>
      <c r="K243" s="259">
        <f>SUM(G243:J243)</f>
        <v>0</v>
      </c>
    </row>
    <row r="244" spans="1:11" ht="14.25" thickTop="1" x14ac:dyDescent="0.15">
      <c r="A244" s="711"/>
      <c r="B244" s="243"/>
      <c r="C244" s="260"/>
      <c r="D244" s="245" t="s">
        <v>258</v>
      </c>
      <c r="E244" s="246"/>
      <c r="F244" s="699"/>
      <c r="G244" s="261"/>
      <c r="H244" s="262"/>
      <c r="I244" s="262"/>
      <c r="J244" s="263"/>
      <c r="K244" s="264">
        <f>SUM(G244:J244)</f>
        <v>0</v>
      </c>
    </row>
    <row r="245" spans="1:11" x14ac:dyDescent="0.15">
      <c r="A245" s="711"/>
      <c r="B245" s="243"/>
      <c r="C245" s="260"/>
      <c r="D245" s="265" t="s">
        <v>259</v>
      </c>
      <c r="E245" s="266"/>
      <c r="F245" s="699"/>
      <c r="G245" s="267"/>
      <c r="H245" s="268"/>
      <c r="I245" s="268"/>
      <c r="J245" s="269"/>
      <c r="K245" s="270">
        <f t="shared" ref="K245:K257" si="11">SUM(G245:J245)</f>
        <v>0</v>
      </c>
    </row>
    <row r="246" spans="1:11" x14ac:dyDescent="0.15">
      <c r="A246" s="711"/>
      <c r="B246" s="243"/>
      <c r="C246" s="260"/>
      <c r="D246" s="265" t="s">
        <v>260</v>
      </c>
      <c r="E246" s="266"/>
      <c r="F246" s="699"/>
      <c r="G246" s="267"/>
      <c r="H246" s="268"/>
      <c r="I246" s="268"/>
      <c r="J246" s="269"/>
      <c r="K246" s="270">
        <f t="shared" si="11"/>
        <v>0</v>
      </c>
    </row>
    <row r="247" spans="1:11" x14ac:dyDescent="0.15">
      <c r="A247" s="711"/>
      <c r="B247" s="243"/>
      <c r="C247" s="260"/>
      <c r="D247" s="265" t="s">
        <v>261</v>
      </c>
      <c r="E247" s="266"/>
      <c r="F247" s="699"/>
      <c r="G247" s="271"/>
      <c r="H247" s="272"/>
      <c r="I247" s="272"/>
      <c r="J247" s="273"/>
      <c r="K247" s="274">
        <f t="shared" si="11"/>
        <v>0</v>
      </c>
    </row>
    <row r="248" spans="1:11" x14ac:dyDescent="0.15">
      <c r="A248" s="711"/>
      <c r="B248" s="243"/>
      <c r="C248" s="260"/>
      <c r="D248" s="265" t="s">
        <v>262</v>
      </c>
      <c r="E248" s="266"/>
      <c r="F248" s="699"/>
      <c r="G248" s="271"/>
      <c r="H248" s="272"/>
      <c r="I248" s="272"/>
      <c r="J248" s="273"/>
      <c r="K248" s="274">
        <f t="shared" si="11"/>
        <v>0</v>
      </c>
    </row>
    <row r="249" spans="1:11" x14ac:dyDescent="0.15">
      <c r="A249" s="711"/>
      <c r="B249" s="243"/>
      <c r="C249" s="260"/>
      <c r="D249" s="265" t="s">
        <v>263</v>
      </c>
      <c r="E249" s="266"/>
      <c r="F249" s="699"/>
      <c r="G249" s="271"/>
      <c r="H249" s="272"/>
      <c r="I249" s="272"/>
      <c r="J249" s="273"/>
      <c r="K249" s="274">
        <f t="shared" si="11"/>
        <v>0</v>
      </c>
    </row>
    <row r="250" spans="1:11" x14ac:dyDescent="0.15">
      <c r="A250" s="711"/>
      <c r="B250" s="243"/>
      <c r="C250" s="260"/>
      <c r="D250" s="265" t="s">
        <v>264</v>
      </c>
      <c r="E250" s="266"/>
      <c r="F250" s="699"/>
      <c r="G250" s="271"/>
      <c r="H250" s="272"/>
      <c r="I250" s="272"/>
      <c r="J250" s="273"/>
      <c r="K250" s="274">
        <f t="shared" si="11"/>
        <v>0</v>
      </c>
    </row>
    <row r="251" spans="1:11" x14ac:dyDescent="0.15">
      <c r="A251" s="711"/>
      <c r="B251" s="243"/>
      <c r="C251" s="260"/>
      <c r="D251" s="265" t="s">
        <v>265</v>
      </c>
      <c r="E251" s="266"/>
      <c r="F251" s="699"/>
      <c r="G251" s="271"/>
      <c r="H251" s="272"/>
      <c r="I251" s="272"/>
      <c r="J251" s="273"/>
      <c r="K251" s="274">
        <f t="shared" si="11"/>
        <v>0</v>
      </c>
    </row>
    <row r="252" spans="1:11" x14ac:dyDescent="0.15">
      <c r="A252" s="711"/>
      <c r="B252" s="243"/>
      <c r="C252" s="260"/>
      <c r="D252" s="265" t="s">
        <v>266</v>
      </c>
      <c r="E252" s="266"/>
      <c r="F252" s="699"/>
      <c r="G252" s="271"/>
      <c r="H252" s="272"/>
      <c r="I252" s="272"/>
      <c r="J252" s="273"/>
      <c r="K252" s="274">
        <f t="shared" si="11"/>
        <v>0</v>
      </c>
    </row>
    <row r="253" spans="1:11" x14ac:dyDescent="0.15">
      <c r="A253" s="711"/>
      <c r="B253" s="243"/>
      <c r="C253" s="260"/>
      <c r="D253" s="265" t="s">
        <v>267</v>
      </c>
      <c r="E253" s="266"/>
      <c r="F253" s="699"/>
      <c r="G253" s="271"/>
      <c r="H253" s="272"/>
      <c r="I253" s="272"/>
      <c r="J253" s="273"/>
      <c r="K253" s="274">
        <f t="shared" si="11"/>
        <v>0</v>
      </c>
    </row>
    <row r="254" spans="1:11" x14ac:dyDescent="0.15">
      <c r="A254" s="711"/>
      <c r="B254" s="243"/>
      <c r="C254" s="260"/>
      <c r="D254" s="265" t="s">
        <v>268</v>
      </c>
      <c r="E254" s="266"/>
      <c r="F254" s="699"/>
      <c r="G254" s="271"/>
      <c r="H254" s="272"/>
      <c r="I254" s="272"/>
      <c r="J254" s="273"/>
      <c r="K254" s="274">
        <f t="shared" si="11"/>
        <v>0</v>
      </c>
    </row>
    <row r="255" spans="1:11" x14ac:dyDescent="0.15">
      <c r="A255" s="711"/>
      <c r="B255" s="243"/>
      <c r="C255" s="260"/>
      <c r="D255" s="265" t="s">
        <v>269</v>
      </c>
      <c r="E255" s="266"/>
      <c r="F255" s="699"/>
      <c r="G255" s="271"/>
      <c r="H255" s="272"/>
      <c r="I255" s="272"/>
      <c r="J255" s="273"/>
      <c r="K255" s="274">
        <f t="shared" si="11"/>
        <v>0</v>
      </c>
    </row>
    <row r="256" spans="1:11" x14ac:dyDescent="0.15">
      <c r="A256" s="711"/>
      <c r="B256" s="243"/>
      <c r="C256" s="260"/>
      <c r="D256" s="265" t="s">
        <v>270</v>
      </c>
      <c r="E256" s="266"/>
      <c r="F256" s="699"/>
      <c r="G256" s="275"/>
      <c r="H256" s="276"/>
      <c r="I256" s="276"/>
      <c r="J256" s="277"/>
      <c r="K256" s="278">
        <f t="shared" si="11"/>
        <v>0</v>
      </c>
    </row>
    <row r="257" spans="1:11" ht="14.25" thickBot="1" x14ac:dyDescent="0.2">
      <c r="A257" s="711"/>
      <c r="B257" s="243"/>
      <c r="C257" s="260"/>
      <c r="D257" s="279" t="s">
        <v>271</v>
      </c>
      <c r="E257" s="280"/>
      <c r="F257" s="696"/>
      <c r="G257" s="281"/>
      <c r="H257" s="282"/>
      <c r="I257" s="282"/>
      <c r="J257" s="283"/>
      <c r="K257" s="284">
        <f t="shared" si="11"/>
        <v>0</v>
      </c>
    </row>
    <row r="258" spans="1:11" ht="14.25" thickTop="1" x14ac:dyDescent="0.15">
      <c r="A258" s="711"/>
      <c r="B258" s="243"/>
      <c r="C258" s="260"/>
      <c r="D258" s="252" t="s">
        <v>272</v>
      </c>
      <c r="E258" s="253"/>
      <c r="F258" s="285"/>
      <c r="G258" s="286" t="e">
        <f>1/$F239*G244+2/$F239*G245+3/$F239*G246+4/$F239*G247+5/$F239*G248+6/$F239*G249+7/$F239*G250+8/$F239*G251+9/$F239*G252+10/$F239*G253+11/$F239*G254+12/$F239*G255+13/$F239*G256+14/$F239*G257</f>
        <v>#DIV/0!</v>
      </c>
      <c r="H258" s="286" t="e">
        <f>1/$F239*H244+2/$F239*H245+3/$F239*H246+4/$F239*H247+5/$F239*H248+6/$F239*H249+7/$F239*H250+8/$F239*H251+9/$F239*H252+10/$F239*H253+11/$F239*H254+12/$F239*H255+13/$F239*H256+14/$F239*H257</f>
        <v>#DIV/0!</v>
      </c>
      <c r="I258" s="286" t="e">
        <f>1/$F239*I244+2/$F239*I245+3/$F239*I246+4/$F239*I247+5/$F239*I248+6/$F239*I249+7/$F239*I250+8/$F239*I251+9/$F239*I252+10/$F239*I253+11/$F239*I254+12/$F239*I255+13/$F239*I256+14/$F239*I257</f>
        <v>#DIV/0!</v>
      </c>
      <c r="J258" s="286" t="e">
        <f>1/$F239*J244+2/$F239*J245+3/$F239*J246+4/$F239*J247+5/$F239*J248+6/$F239*J249+7/$F239*J250+8/$F239*J251+9/$F239*J252+10/$F239*J253+11/$F239*J254+12/$F239*J255+13/$F239*J256+14/$F239*J257</f>
        <v>#DIV/0!</v>
      </c>
      <c r="K258" s="287" t="e">
        <f>SUM(G258:J258)</f>
        <v>#DIV/0!</v>
      </c>
    </row>
    <row r="259" spans="1:11" ht="14.25" thickBot="1" x14ac:dyDescent="0.2">
      <c r="A259" s="712"/>
      <c r="B259" s="701" t="s">
        <v>273</v>
      </c>
      <c r="C259" s="702"/>
      <c r="D259" s="702"/>
      <c r="E259" s="703"/>
      <c r="F259" s="290"/>
      <c r="G259" s="289">
        <f>G241+G242+G243</f>
        <v>0</v>
      </c>
      <c r="H259" s="289">
        <f>H241+H242+H243</f>
        <v>0</v>
      </c>
      <c r="I259" s="289">
        <f>I241+I242+I243</f>
        <v>0</v>
      </c>
      <c r="J259" s="289">
        <f>J241+J242+J243</f>
        <v>0</v>
      </c>
      <c r="K259" s="289">
        <f>K241+K242+K243</f>
        <v>0</v>
      </c>
    </row>
    <row r="260" spans="1:11" ht="15" thickTop="1" thickBot="1" x14ac:dyDescent="0.2">
      <c r="A260" s="693" t="s">
        <v>274</v>
      </c>
      <c r="B260" s="696"/>
      <c r="C260" s="697"/>
      <c r="D260" s="697"/>
      <c r="E260" s="697"/>
      <c r="F260" s="295">
        <f>F8+F29+F50+F71+F92+F113+F134+F155+F176+F197+F218+F239</f>
        <v>0</v>
      </c>
      <c r="G260" s="291"/>
      <c r="H260" s="292"/>
      <c r="I260" s="292"/>
      <c r="J260" s="292"/>
      <c r="K260" s="292"/>
    </row>
    <row r="261" spans="1:11" ht="15" thickTop="1" thickBot="1" x14ac:dyDescent="0.2">
      <c r="A261" s="694"/>
      <c r="B261" s="236" t="s">
        <v>254</v>
      </c>
      <c r="C261" s="237"/>
      <c r="D261" s="238"/>
      <c r="E261" s="239"/>
      <c r="F261" s="240"/>
      <c r="G261" s="296" t="e">
        <f>G262+G263+G279</f>
        <v>#DIV/0!</v>
      </c>
      <c r="H261" s="241" t="e">
        <f>H262+H263+H279</f>
        <v>#DIV/0!</v>
      </c>
      <c r="I261" s="241" t="e">
        <f>I262+I263+I279</f>
        <v>#DIV/0!</v>
      </c>
      <c r="J261" s="241" t="e">
        <f>J262+J263+J279</f>
        <v>#DIV/0!</v>
      </c>
      <c r="K261" s="242" t="e">
        <f>SUM(G261:J261)</f>
        <v>#DIV/0!</v>
      </c>
    </row>
    <row r="262" spans="1:11" ht="13.5" customHeight="1" thickTop="1" x14ac:dyDescent="0.15">
      <c r="A262" s="694"/>
      <c r="B262" s="243"/>
      <c r="C262" s="244" t="s">
        <v>255</v>
      </c>
      <c r="D262" s="245"/>
      <c r="E262" s="246"/>
      <c r="F262" s="698"/>
      <c r="G262" s="297">
        <f>G10+G31+G52+G73+G94+G115+G136+G157+G178+G199+G220+G241</f>
        <v>0</v>
      </c>
      <c r="H262" s="298">
        <f t="shared" ref="H262:J263" si="12">H10+H31+H52+H73+H94+H115+H136+H157+H178+H199+H220+H241</f>
        <v>0</v>
      </c>
      <c r="I262" s="298">
        <f t="shared" si="12"/>
        <v>0</v>
      </c>
      <c r="J262" s="299">
        <f t="shared" si="12"/>
        <v>0</v>
      </c>
      <c r="K262" s="250">
        <f>SUM(G262:J262)</f>
        <v>0</v>
      </c>
    </row>
    <row r="263" spans="1:11" ht="14.25" thickBot="1" x14ac:dyDescent="0.2">
      <c r="A263" s="694"/>
      <c r="B263" s="243"/>
      <c r="C263" s="251" t="s">
        <v>256</v>
      </c>
      <c r="D263" s="252"/>
      <c r="E263" s="253"/>
      <c r="F263" s="699"/>
      <c r="G263" s="300">
        <f>G11+G32+G53+G74+G95+G116+G137+G158+G179+G200+G221+G242</f>
        <v>0</v>
      </c>
      <c r="H263" s="301">
        <f t="shared" si="12"/>
        <v>0</v>
      </c>
      <c r="I263" s="301">
        <f t="shared" si="12"/>
        <v>0</v>
      </c>
      <c r="J263" s="302">
        <f t="shared" si="12"/>
        <v>0</v>
      </c>
      <c r="K263" s="257">
        <f>SUM(G263:J263)</f>
        <v>0</v>
      </c>
    </row>
    <row r="264" spans="1:11" ht="15" thickTop="1" thickBot="1" x14ac:dyDescent="0.2">
      <c r="A264" s="694"/>
      <c r="B264" s="243"/>
      <c r="C264" s="244" t="s">
        <v>257</v>
      </c>
      <c r="D264" s="245"/>
      <c r="E264" s="246"/>
      <c r="F264" s="700"/>
      <c r="G264" s="258">
        <f>SUM(G265:G278)</f>
        <v>0</v>
      </c>
      <c r="H264" s="258">
        <f>SUM(H265:H278)</f>
        <v>0</v>
      </c>
      <c r="I264" s="258">
        <f>SUM(I265:I278)</f>
        <v>0</v>
      </c>
      <c r="J264" s="258">
        <f>SUM(J265:J278)</f>
        <v>0</v>
      </c>
      <c r="K264" s="259">
        <f>SUM(G264:J264)</f>
        <v>0</v>
      </c>
    </row>
    <row r="265" spans="1:11" ht="14.25" thickTop="1" x14ac:dyDescent="0.15">
      <c r="A265" s="694"/>
      <c r="B265" s="243"/>
      <c r="C265" s="260"/>
      <c r="D265" s="245" t="s">
        <v>258</v>
      </c>
      <c r="E265" s="246"/>
      <c r="F265" s="699"/>
      <c r="G265" s="297">
        <f t="shared" ref="G265:J278" si="13">G13+G34+G55+G76+G97+G118+G139+G160+G181+G202+G223+G244</f>
        <v>0</v>
      </c>
      <c r="H265" s="303">
        <f t="shared" si="13"/>
        <v>0</v>
      </c>
      <c r="I265" s="303">
        <f t="shared" si="13"/>
        <v>0</v>
      </c>
      <c r="J265" s="304">
        <f t="shared" si="13"/>
        <v>0</v>
      </c>
      <c r="K265" s="264">
        <f>SUM(G265:J265)</f>
        <v>0</v>
      </c>
    </row>
    <row r="266" spans="1:11" x14ac:dyDescent="0.15">
      <c r="A266" s="694"/>
      <c r="B266" s="243"/>
      <c r="C266" s="260"/>
      <c r="D266" s="265" t="s">
        <v>259</v>
      </c>
      <c r="E266" s="266"/>
      <c r="F266" s="699"/>
      <c r="G266" s="305">
        <f t="shared" si="13"/>
        <v>0</v>
      </c>
      <c r="H266" s="306">
        <f t="shared" si="13"/>
        <v>0</v>
      </c>
      <c r="I266" s="306">
        <f t="shared" si="13"/>
        <v>0</v>
      </c>
      <c r="J266" s="307">
        <f t="shared" si="13"/>
        <v>0</v>
      </c>
      <c r="K266" s="270">
        <f t="shared" ref="K266:K278" si="14">SUM(G266:J266)</f>
        <v>0</v>
      </c>
    </row>
    <row r="267" spans="1:11" x14ac:dyDescent="0.15">
      <c r="A267" s="694"/>
      <c r="B267" s="243"/>
      <c r="C267" s="260"/>
      <c r="D267" s="265" t="s">
        <v>260</v>
      </c>
      <c r="E267" s="266"/>
      <c r="F267" s="699"/>
      <c r="G267" s="305">
        <f t="shared" si="13"/>
        <v>0</v>
      </c>
      <c r="H267" s="306">
        <f t="shared" si="13"/>
        <v>0</v>
      </c>
      <c r="I267" s="306">
        <f t="shared" si="13"/>
        <v>0</v>
      </c>
      <c r="J267" s="307">
        <f t="shared" si="13"/>
        <v>0</v>
      </c>
      <c r="K267" s="270">
        <f t="shared" si="14"/>
        <v>0</v>
      </c>
    </row>
    <row r="268" spans="1:11" x14ac:dyDescent="0.15">
      <c r="A268" s="694"/>
      <c r="B268" s="243"/>
      <c r="C268" s="260"/>
      <c r="D268" s="265" t="s">
        <v>261</v>
      </c>
      <c r="E268" s="266"/>
      <c r="F268" s="699"/>
      <c r="G268" s="308">
        <f t="shared" si="13"/>
        <v>0</v>
      </c>
      <c r="H268" s="309">
        <f t="shared" si="13"/>
        <v>0</v>
      </c>
      <c r="I268" s="309">
        <f t="shared" si="13"/>
        <v>0</v>
      </c>
      <c r="J268" s="310">
        <f t="shared" si="13"/>
        <v>0</v>
      </c>
      <c r="K268" s="274">
        <f t="shared" si="14"/>
        <v>0</v>
      </c>
    </row>
    <row r="269" spans="1:11" x14ac:dyDescent="0.15">
      <c r="A269" s="694"/>
      <c r="B269" s="243"/>
      <c r="C269" s="260"/>
      <c r="D269" s="265" t="s">
        <v>262</v>
      </c>
      <c r="E269" s="266"/>
      <c r="F269" s="699"/>
      <c r="G269" s="308">
        <f t="shared" si="13"/>
        <v>0</v>
      </c>
      <c r="H269" s="309">
        <f t="shared" si="13"/>
        <v>0</v>
      </c>
      <c r="I269" s="309">
        <f t="shared" si="13"/>
        <v>0</v>
      </c>
      <c r="J269" s="310">
        <f t="shared" si="13"/>
        <v>0</v>
      </c>
      <c r="K269" s="274">
        <f t="shared" si="14"/>
        <v>0</v>
      </c>
    </row>
    <row r="270" spans="1:11" x14ac:dyDescent="0.15">
      <c r="A270" s="694"/>
      <c r="B270" s="243"/>
      <c r="C270" s="260"/>
      <c r="D270" s="265" t="s">
        <v>263</v>
      </c>
      <c r="E270" s="266"/>
      <c r="F270" s="699"/>
      <c r="G270" s="308">
        <f t="shared" si="13"/>
        <v>0</v>
      </c>
      <c r="H270" s="309">
        <f t="shared" si="13"/>
        <v>0</v>
      </c>
      <c r="I270" s="309">
        <f t="shared" si="13"/>
        <v>0</v>
      </c>
      <c r="J270" s="310">
        <f t="shared" si="13"/>
        <v>0</v>
      </c>
      <c r="K270" s="274">
        <f t="shared" si="14"/>
        <v>0</v>
      </c>
    </row>
    <row r="271" spans="1:11" x14ac:dyDescent="0.15">
      <c r="A271" s="694"/>
      <c r="B271" s="243"/>
      <c r="C271" s="260"/>
      <c r="D271" s="265" t="s">
        <v>264</v>
      </c>
      <c r="E271" s="266"/>
      <c r="F271" s="699"/>
      <c r="G271" s="308">
        <f t="shared" si="13"/>
        <v>0</v>
      </c>
      <c r="H271" s="309">
        <f t="shared" si="13"/>
        <v>0</v>
      </c>
      <c r="I271" s="309">
        <f t="shared" si="13"/>
        <v>0</v>
      </c>
      <c r="J271" s="310">
        <f t="shared" si="13"/>
        <v>0</v>
      </c>
      <c r="K271" s="274">
        <f t="shared" si="14"/>
        <v>0</v>
      </c>
    </row>
    <row r="272" spans="1:11" x14ac:dyDescent="0.15">
      <c r="A272" s="694"/>
      <c r="B272" s="243"/>
      <c r="C272" s="260"/>
      <c r="D272" s="265" t="s">
        <v>265</v>
      </c>
      <c r="E272" s="266"/>
      <c r="F272" s="699"/>
      <c r="G272" s="308">
        <f t="shared" si="13"/>
        <v>0</v>
      </c>
      <c r="H272" s="309">
        <f t="shared" si="13"/>
        <v>0</v>
      </c>
      <c r="I272" s="309">
        <f t="shared" si="13"/>
        <v>0</v>
      </c>
      <c r="J272" s="310">
        <f t="shared" si="13"/>
        <v>0</v>
      </c>
      <c r="K272" s="274">
        <f t="shared" si="14"/>
        <v>0</v>
      </c>
    </row>
    <row r="273" spans="1:11" x14ac:dyDescent="0.15">
      <c r="A273" s="694"/>
      <c r="B273" s="243"/>
      <c r="C273" s="260"/>
      <c r="D273" s="265" t="s">
        <v>266</v>
      </c>
      <c r="E273" s="266"/>
      <c r="F273" s="699"/>
      <c r="G273" s="308">
        <f t="shared" si="13"/>
        <v>0</v>
      </c>
      <c r="H273" s="309">
        <f t="shared" si="13"/>
        <v>0</v>
      </c>
      <c r="I273" s="309">
        <f t="shared" si="13"/>
        <v>0</v>
      </c>
      <c r="J273" s="310">
        <f t="shared" si="13"/>
        <v>0</v>
      </c>
      <c r="K273" s="274">
        <f t="shared" si="14"/>
        <v>0</v>
      </c>
    </row>
    <row r="274" spans="1:11" x14ac:dyDescent="0.15">
      <c r="A274" s="694"/>
      <c r="B274" s="243"/>
      <c r="C274" s="260"/>
      <c r="D274" s="265" t="s">
        <v>267</v>
      </c>
      <c r="E274" s="266"/>
      <c r="F274" s="699"/>
      <c r="G274" s="308">
        <f t="shared" si="13"/>
        <v>0</v>
      </c>
      <c r="H274" s="309">
        <f t="shared" si="13"/>
        <v>0</v>
      </c>
      <c r="I274" s="309">
        <f t="shared" si="13"/>
        <v>0</v>
      </c>
      <c r="J274" s="310">
        <f t="shared" si="13"/>
        <v>0</v>
      </c>
      <c r="K274" s="274">
        <f t="shared" si="14"/>
        <v>0</v>
      </c>
    </row>
    <row r="275" spans="1:11" x14ac:dyDescent="0.15">
      <c r="A275" s="694"/>
      <c r="B275" s="243"/>
      <c r="C275" s="260"/>
      <c r="D275" s="265" t="s">
        <v>268</v>
      </c>
      <c r="E275" s="266"/>
      <c r="F275" s="699"/>
      <c r="G275" s="308">
        <f t="shared" si="13"/>
        <v>0</v>
      </c>
      <c r="H275" s="309">
        <f t="shared" si="13"/>
        <v>0</v>
      </c>
      <c r="I275" s="309">
        <f t="shared" si="13"/>
        <v>0</v>
      </c>
      <c r="J275" s="310">
        <f t="shared" si="13"/>
        <v>0</v>
      </c>
      <c r="K275" s="274">
        <f t="shared" si="14"/>
        <v>0</v>
      </c>
    </row>
    <row r="276" spans="1:11" x14ac:dyDescent="0.15">
      <c r="A276" s="694"/>
      <c r="B276" s="243"/>
      <c r="C276" s="260"/>
      <c r="D276" s="265" t="s">
        <v>269</v>
      </c>
      <c r="E276" s="266"/>
      <c r="F276" s="699"/>
      <c r="G276" s="308">
        <f t="shared" si="13"/>
        <v>0</v>
      </c>
      <c r="H276" s="309">
        <f t="shared" si="13"/>
        <v>0</v>
      </c>
      <c r="I276" s="309">
        <f t="shared" si="13"/>
        <v>0</v>
      </c>
      <c r="J276" s="310">
        <f t="shared" si="13"/>
        <v>0</v>
      </c>
      <c r="K276" s="274">
        <f t="shared" si="14"/>
        <v>0</v>
      </c>
    </row>
    <row r="277" spans="1:11" x14ac:dyDescent="0.15">
      <c r="A277" s="694"/>
      <c r="B277" s="243"/>
      <c r="C277" s="260"/>
      <c r="D277" s="265" t="s">
        <v>270</v>
      </c>
      <c r="E277" s="266"/>
      <c r="F277" s="699"/>
      <c r="G277" s="311">
        <f t="shared" si="13"/>
        <v>0</v>
      </c>
      <c r="H277" s="258">
        <f t="shared" si="13"/>
        <v>0</v>
      </c>
      <c r="I277" s="258">
        <f t="shared" si="13"/>
        <v>0</v>
      </c>
      <c r="J277" s="312">
        <f t="shared" si="13"/>
        <v>0</v>
      </c>
      <c r="K277" s="278">
        <f t="shared" si="14"/>
        <v>0</v>
      </c>
    </row>
    <row r="278" spans="1:11" ht="14.25" thickBot="1" x14ac:dyDescent="0.2">
      <c r="A278" s="694"/>
      <c r="B278" s="243"/>
      <c r="C278" s="260"/>
      <c r="D278" s="279" t="s">
        <v>271</v>
      </c>
      <c r="E278" s="280"/>
      <c r="F278" s="696"/>
      <c r="G278" s="313">
        <f t="shared" si="13"/>
        <v>0</v>
      </c>
      <c r="H278" s="314">
        <f t="shared" si="13"/>
        <v>0</v>
      </c>
      <c r="I278" s="314">
        <f t="shared" si="13"/>
        <v>0</v>
      </c>
      <c r="J278" s="315">
        <f t="shared" si="13"/>
        <v>0</v>
      </c>
      <c r="K278" s="284">
        <f t="shared" si="14"/>
        <v>0</v>
      </c>
    </row>
    <row r="279" spans="1:11" ht="14.25" thickTop="1" x14ac:dyDescent="0.15">
      <c r="A279" s="694"/>
      <c r="B279" s="243"/>
      <c r="C279" s="260"/>
      <c r="D279" s="252" t="s">
        <v>275</v>
      </c>
      <c r="E279" s="253"/>
      <c r="F279" s="285"/>
      <c r="G279" s="286" t="e">
        <f>1/$F260*G265+2/$F260*G266+3/$F260*G267+4/$F260*G268+5/$F260*G269+6/$F260*G270+7/$F260*G271+8/$F260*G272+9/$F260*G273+10/$F260*G274+11/$F260*G275+12/$F260*G276+13/$F260*G277+14/$F260*G278</f>
        <v>#DIV/0!</v>
      </c>
      <c r="H279" s="286" t="e">
        <f>1/$F260*H265+2/$F260*H266+3/$F260*H267+4/$F260*H268+5/$F260*H269+6/$F260*H270+7/$F260*H271+8/$F260*H272+9/$F260*H273+10/$F260*H274+11/$F260*H275+12/$F260*H276+13/$F260*H277+14/$F260*H278</f>
        <v>#DIV/0!</v>
      </c>
      <c r="I279" s="286" t="e">
        <f>1/$F260*I265+2/$F260*I266+3/$F260*I267+4/$F260*I268+5/$F260*I269+6/$F260*I270+7/$F260*I271+8/$F260*I272+9/$F260*I273+10/$F260*I274+11/$F260*I275+12/$F260*I276+13/$F260*I277+14/$F260*I278</f>
        <v>#DIV/0!</v>
      </c>
      <c r="J279" s="286" t="e">
        <f>1/$F260*J265+2/$F260*J266+3/$F260*J267+4/$F260*J268+5/$F260*J269+6/$F260*J270+7/$F260*J271+8/$F260*J272+9/$F260*J273+10/$F260*J274+11/$F260*J275+12/$F260*J276+13/$F260*J277+14/$F260*J278</f>
        <v>#DIV/0!</v>
      </c>
      <c r="K279" s="287" t="e">
        <f>SUM(G279:J279)</f>
        <v>#DIV/0!</v>
      </c>
    </row>
    <row r="280" spans="1:11" x14ac:dyDescent="0.15">
      <c r="A280" s="695"/>
      <c r="B280" s="701" t="s">
        <v>273</v>
      </c>
      <c r="C280" s="702"/>
      <c r="D280" s="702"/>
      <c r="E280" s="703"/>
      <c r="F280" s="288"/>
      <c r="G280" s="289">
        <f>G262+G263+G264</f>
        <v>0</v>
      </c>
      <c r="H280" s="289">
        <f>H262+H263+H264</f>
        <v>0</v>
      </c>
      <c r="I280" s="289">
        <f>I262+I263+I264</f>
        <v>0</v>
      </c>
      <c r="J280" s="289">
        <f>J262+J263+J264</f>
        <v>0</v>
      </c>
      <c r="K280" s="289">
        <f>K262+K263+K264</f>
        <v>0</v>
      </c>
    </row>
    <row r="281" spans="1:11" ht="10.5" customHeight="1" x14ac:dyDescent="0.15">
      <c r="A281" s="321"/>
      <c r="B281" s="320"/>
      <c r="C281" s="320"/>
      <c r="D281" s="320"/>
      <c r="E281" s="318"/>
      <c r="F281" s="318"/>
      <c r="G281" s="319"/>
      <c r="H281" s="319"/>
      <c r="I281" s="319"/>
      <c r="J281" s="319"/>
      <c r="K281" s="319"/>
    </row>
    <row r="282" spans="1:11" ht="10.5" customHeight="1" thickBot="1" x14ac:dyDescent="0.2">
      <c r="A282" s="321"/>
      <c r="B282" s="320"/>
      <c r="C282" s="320"/>
      <c r="D282" s="320"/>
      <c r="E282" s="318"/>
      <c r="F282" s="318"/>
      <c r="G282" s="319"/>
      <c r="H282" s="319"/>
      <c r="I282" s="319"/>
      <c r="J282" s="319"/>
      <c r="K282" s="319"/>
    </row>
    <row r="283" spans="1:11" x14ac:dyDescent="0.15">
      <c r="A283" s="704"/>
      <c r="B283" s="320"/>
      <c r="C283" s="318"/>
      <c r="D283" s="318"/>
      <c r="E283" s="706" t="s">
        <v>276</v>
      </c>
      <c r="F283" s="707"/>
      <c r="G283" s="682" t="s">
        <v>247</v>
      </c>
      <c r="H283" s="683"/>
      <c r="I283" s="683"/>
      <c r="J283" s="683"/>
      <c r="K283" s="684"/>
    </row>
    <row r="284" spans="1:11" x14ac:dyDescent="0.15">
      <c r="A284" s="705"/>
      <c r="B284" s="318"/>
      <c r="C284" s="318"/>
      <c r="D284" s="318"/>
      <c r="E284" s="708"/>
      <c r="F284" s="709"/>
      <c r="G284" s="322" t="s">
        <v>248</v>
      </c>
      <c r="H284" s="323" t="s">
        <v>249</v>
      </c>
      <c r="I284" s="323" t="s">
        <v>249</v>
      </c>
      <c r="J284" s="323" t="s">
        <v>159</v>
      </c>
      <c r="K284" s="685" t="s">
        <v>28</v>
      </c>
    </row>
    <row r="285" spans="1:11" x14ac:dyDescent="0.15">
      <c r="A285" s="705"/>
      <c r="B285" s="318"/>
      <c r="C285" s="318"/>
      <c r="D285" s="318"/>
      <c r="E285" s="708"/>
      <c r="F285" s="709"/>
      <c r="G285" s="324" t="s">
        <v>250</v>
      </c>
      <c r="H285" s="325" t="s">
        <v>251</v>
      </c>
      <c r="I285" s="325" t="s">
        <v>252</v>
      </c>
      <c r="J285" s="325" t="s">
        <v>253</v>
      </c>
      <c r="K285" s="685"/>
    </row>
    <row r="286" spans="1:11" ht="18" customHeight="1" x14ac:dyDescent="0.15">
      <c r="A286" s="321"/>
      <c r="B286" s="320"/>
      <c r="C286" s="320"/>
      <c r="D286" s="320"/>
      <c r="E286" s="686" t="s">
        <v>277</v>
      </c>
      <c r="F286" s="687"/>
      <c r="G286" s="326" t="e">
        <f>G9+G30+G51+G72+G93+G114+G135+G156+G177+G198+G219+G240</f>
        <v>#DIV/0!</v>
      </c>
      <c r="H286" s="327" t="e">
        <f>H9+H30+H51+H72+H93+H114+H135+H156+H177+H198+H219+H240</f>
        <v>#DIV/0!</v>
      </c>
      <c r="I286" s="327" t="e">
        <f>I9+I30+I51+I72+I93+I114+I135+I156+I177+I198+I219+I240</f>
        <v>#DIV/0!</v>
      </c>
      <c r="J286" s="327" t="e">
        <f>J9+J30+J51+J72+J93+J114+J135+J156+J177+J198+J219+J240</f>
        <v>#DIV/0!</v>
      </c>
      <c r="K286" s="328" t="e">
        <f>K9+K30+K51+K72+K93+K114+K135+K156+K177+K198+K219+K240</f>
        <v>#DIV/0!</v>
      </c>
    </row>
    <row r="287" spans="1:11" ht="18" customHeight="1" thickBot="1" x14ac:dyDescent="0.2">
      <c r="A287" s="321"/>
      <c r="B287" s="320"/>
      <c r="C287" s="320"/>
      <c r="D287" s="320"/>
      <c r="E287" s="688" t="s">
        <v>278</v>
      </c>
      <c r="F287" s="689"/>
      <c r="G287" s="329"/>
      <c r="H287" s="329"/>
      <c r="I287" s="329"/>
      <c r="J287" s="329"/>
      <c r="K287" s="330" t="e">
        <f>K286/12</f>
        <v>#DIV/0!</v>
      </c>
    </row>
    <row r="288" spans="1:11" ht="21.75" customHeight="1" thickBot="1" x14ac:dyDescent="0.2">
      <c r="A288" s="321"/>
      <c r="B288" s="320"/>
      <c r="C288" s="320"/>
      <c r="D288" s="320"/>
      <c r="E288" s="318"/>
      <c r="F288" s="318"/>
      <c r="G288" s="319"/>
      <c r="H288" s="319"/>
      <c r="I288" s="331"/>
      <c r="J288" s="332" t="s">
        <v>279</v>
      </c>
      <c r="K288" s="319"/>
    </row>
    <row r="289" spans="1:11" ht="21.75" customHeight="1" thickBot="1" x14ac:dyDescent="0.2">
      <c r="A289" s="321"/>
      <c r="B289" s="320"/>
      <c r="C289" s="320"/>
      <c r="D289" s="320"/>
      <c r="E289" s="227"/>
      <c r="F289" s="227"/>
      <c r="G289" s="227"/>
      <c r="H289" s="690" t="s">
        <v>280</v>
      </c>
      <c r="I289" s="691"/>
      <c r="J289" s="692"/>
      <c r="K289" s="333" t="e">
        <f>ROUND(K287,1)</f>
        <v>#DIV/0!</v>
      </c>
    </row>
    <row r="290" spans="1:11" x14ac:dyDescent="0.15">
      <c r="A290" s="334"/>
      <c r="B290" s="335"/>
      <c r="C290" s="335"/>
      <c r="D290" s="335"/>
      <c r="E290" s="335"/>
      <c r="F290" s="335"/>
      <c r="G290" s="335"/>
      <c r="H290" s="335"/>
      <c r="I290" s="335"/>
      <c r="J290" s="335"/>
    </row>
  </sheetData>
  <sheetProtection selectLockedCells="1"/>
  <mergeCells count="66">
    <mergeCell ref="A2:K2"/>
    <mergeCell ref="A4:D4"/>
    <mergeCell ref="A5:A7"/>
    <mergeCell ref="B5:E7"/>
    <mergeCell ref="F5:F7"/>
    <mergeCell ref="G5:K5"/>
    <mergeCell ref="K6:K7"/>
    <mergeCell ref="A8:A28"/>
    <mergeCell ref="B8:E8"/>
    <mergeCell ref="F10:F26"/>
    <mergeCell ref="B28:E28"/>
    <mergeCell ref="A29:A49"/>
    <mergeCell ref="B29:E29"/>
    <mergeCell ref="F31:F47"/>
    <mergeCell ref="B49:E49"/>
    <mergeCell ref="A50:A70"/>
    <mergeCell ref="B50:E50"/>
    <mergeCell ref="F52:F68"/>
    <mergeCell ref="B70:E70"/>
    <mergeCell ref="A71:A91"/>
    <mergeCell ref="B71:E71"/>
    <mergeCell ref="F73:F89"/>
    <mergeCell ref="B91:E91"/>
    <mergeCell ref="A92:A112"/>
    <mergeCell ref="B92:E92"/>
    <mergeCell ref="F94:F110"/>
    <mergeCell ref="B112:E112"/>
    <mergeCell ref="A113:A133"/>
    <mergeCell ref="B113:E113"/>
    <mergeCell ref="F115:F131"/>
    <mergeCell ref="B133:E133"/>
    <mergeCell ref="A134:A154"/>
    <mergeCell ref="B134:E134"/>
    <mergeCell ref="F136:F152"/>
    <mergeCell ref="B154:E154"/>
    <mergeCell ref="A155:A175"/>
    <mergeCell ref="B155:E155"/>
    <mergeCell ref="F157:F173"/>
    <mergeCell ref="B175:E175"/>
    <mergeCell ref="A176:A196"/>
    <mergeCell ref="B176:E176"/>
    <mergeCell ref="F178:F194"/>
    <mergeCell ref="B196:E196"/>
    <mergeCell ref="A197:A217"/>
    <mergeCell ref="B197:E197"/>
    <mergeCell ref="F199:F215"/>
    <mergeCell ref="B217:E217"/>
    <mergeCell ref="A218:A238"/>
    <mergeCell ref="B218:E218"/>
    <mergeCell ref="F220:F236"/>
    <mergeCell ref="B238:E238"/>
    <mergeCell ref="A239:A259"/>
    <mergeCell ref="B239:E239"/>
    <mergeCell ref="F241:F257"/>
    <mergeCell ref="B259:E259"/>
    <mergeCell ref="A260:A280"/>
    <mergeCell ref="B260:E260"/>
    <mergeCell ref="F262:F278"/>
    <mergeCell ref="B280:E280"/>
    <mergeCell ref="A283:A285"/>
    <mergeCell ref="E283:F285"/>
    <mergeCell ref="G283:K283"/>
    <mergeCell ref="K284:K285"/>
    <mergeCell ref="E286:F286"/>
    <mergeCell ref="E287:F287"/>
    <mergeCell ref="H289:J289"/>
  </mergeCells>
  <phoneticPr fontId="3"/>
  <printOptions horizontalCentered="1"/>
  <pageMargins left="0.59055118110236227" right="0.59055118110236227" top="0.59055118110236227" bottom="0.59055118110236227" header="0.27559055118110237" footer="0.19685039370078741"/>
  <pageSetup paperSize="9" scale="72" fitToHeight="4" orientation="portrait" r:id="rId1"/>
  <headerFooter scaleWithDoc="0" alignWithMargins="0"/>
  <rowBreaks count="4" manualBreakCount="4">
    <brk id="70" max="10" man="1"/>
    <brk id="133" max="10" man="1"/>
    <brk id="196" max="10" man="1"/>
    <brk id="259"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5"/>
  <sheetViews>
    <sheetView topLeftCell="A34" zoomScaleNormal="100" workbookViewId="0">
      <selection activeCell="F45" sqref="F45"/>
    </sheetView>
  </sheetViews>
  <sheetFormatPr defaultRowHeight="13.5" x14ac:dyDescent="0.15"/>
  <cols>
    <col min="1" max="1" width="1.625" style="22" customWidth="1"/>
    <col min="2" max="3" width="3.375" style="22" customWidth="1"/>
    <col min="4" max="4" width="8.875" style="22" customWidth="1"/>
    <col min="5" max="5" width="11.625" style="22" customWidth="1"/>
    <col min="6" max="6" width="27.625" style="22" customWidth="1"/>
    <col min="7" max="7" width="5.25" style="22" customWidth="1"/>
    <col min="8" max="14" width="4.625" style="22" customWidth="1"/>
    <col min="15" max="15" width="1.625" style="22" customWidth="1"/>
    <col min="16" max="32" width="3.875" style="22" customWidth="1"/>
    <col min="33" max="16384" width="9" style="22"/>
  </cols>
  <sheetData>
    <row r="1" spans="1:15" s="21" customFormat="1" ht="15" customHeight="1" x14ac:dyDescent="0.15">
      <c r="A1" s="127" t="s">
        <v>177</v>
      </c>
      <c r="B1" s="127"/>
      <c r="C1" s="128"/>
      <c r="D1" s="128"/>
      <c r="E1" s="128"/>
      <c r="F1" s="128"/>
      <c r="G1" s="128"/>
      <c r="H1" s="128"/>
      <c r="I1" s="128"/>
      <c r="J1" s="128"/>
      <c r="K1" s="128"/>
      <c r="L1" s="128"/>
      <c r="M1" s="128"/>
      <c r="N1" s="128"/>
      <c r="O1" s="128"/>
    </row>
    <row r="2" spans="1:15" s="21" customFormat="1" ht="18" customHeight="1" x14ac:dyDescent="0.15">
      <c r="A2" s="128"/>
      <c r="B2" s="751" t="s">
        <v>290</v>
      </c>
      <c r="C2" s="751"/>
      <c r="D2" s="751"/>
      <c r="E2" s="751"/>
      <c r="F2" s="751"/>
      <c r="G2" s="751"/>
      <c r="H2" s="751"/>
      <c r="I2" s="751"/>
      <c r="J2" s="751"/>
      <c r="K2" s="751"/>
      <c r="L2" s="751"/>
      <c r="M2" s="751"/>
      <c r="N2" s="751"/>
      <c r="O2" s="128"/>
    </row>
    <row r="3" spans="1:15" s="21" customFormat="1" ht="9.9499999999999993" customHeight="1" x14ac:dyDescent="0.15">
      <c r="A3" s="128"/>
      <c r="B3" s="128"/>
      <c r="C3" s="128"/>
      <c r="D3" s="128"/>
      <c r="E3" s="128"/>
      <c r="F3" s="128"/>
      <c r="G3" s="752"/>
      <c r="H3" s="752"/>
      <c r="I3" s="752"/>
      <c r="J3" s="752"/>
      <c r="K3" s="128"/>
      <c r="L3" s="128"/>
      <c r="M3" s="128"/>
      <c r="N3" s="128"/>
      <c r="O3" s="128"/>
    </row>
    <row r="4" spans="1:15" s="21" customFormat="1" ht="24.95" customHeight="1" x14ac:dyDescent="0.15">
      <c r="A4" s="128"/>
      <c r="B4" s="128"/>
      <c r="C4" s="128"/>
      <c r="D4" s="128"/>
      <c r="E4" s="128"/>
      <c r="F4" s="129"/>
      <c r="G4" s="740" t="s">
        <v>180</v>
      </c>
      <c r="H4" s="741"/>
      <c r="I4" s="742">
        <f>'実績27-9'!$B$12</f>
        <v>0</v>
      </c>
      <c r="J4" s="743"/>
      <c r="K4" s="743"/>
      <c r="L4" s="743"/>
      <c r="M4" s="743"/>
      <c r="N4" s="744"/>
      <c r="O4" s="128"/>
    </row>
    <row r="5" spans="1:15" s="21" customFormat="1" ht="9.9499999999999993" customHeight="1" x14ac:dyDescent="0.15">
      <c r="A5" s="128"/>
      <c r="B5" s="128"/>
      <c r="C5" s="128"/>
      <c r="D5" s="128"/>
      <c r="E5" s="128"/>
      <c r="F5" s="129"/>
      <c r="G5" s="163"/>
      <c r="H5" s="163"/>
      <c r="I5" s="164"/>
      <c r="J5" s="164"/>
      <c r="K5" s="164"/>
      <c r="L5" s="164"/>
      <c r="M5" s="164"/>
      <c r="N5" s="164"/>
      <c r="O5" s="165"/>
    </row>
    <row r="6" spans="1:15" ht="18.75" customHeight="1" x14ac:dyDescent="0.15">
      <c r="A6" s="127"/>
      <c r="B6" s="128" t="s">
        <v>73</v>
      </c>
      <c r="C6" s="127"/>
      <c r="D6" s="127"/>
      <c r="E6" s="127"/>
      <c r="F6" s="130"/>
      <c r="G6" s="130"/>
      <c r="H6" s="130"/>
      <c r="I6" s="130"/>
      <c r="J6" s="130"/>
      <c r="K6" s="130"/>
      <c r="L6" s="130"/>
      <c r="M6" s="745" t="s">
        <v>74</v>
      </c>
      <c r="N6" s="745"/>
      <c r="O6" s="127"/>
    </row>
    <row r="7" spans="1:15" s="23" customFormat="1" ht="18.75" customHeight="1" x14ac:dyDescent="0.15">
      <c r="A7" s="131"/>
      <c r="B7" s="753" t="s">
        <v>75</v>
      </c>
      <c r="C7" s="754"/>
      <c r="D7" s="754"/>
      <c r="E7" s="755"/>
      <c r="F7" s="139" t="s">
        <v>76</v>
      </c>
      <c r="G7" s="753" t="s">
        <v>77</v>
      </c>
      <c r="H7" s="754"/>
      <c r="I7" s="754"/>
      <c r="J7" s="754"/>
      <c r="K7" s="754"/>
      <c r="L7" s="754"/>
      <c r="M7" s="754"/>
      <c r="N7" s="755"/>
      <c r="O7" s="131"/>
    </row>
    <row r="8" spans="1:15" s="24" customFormat="1" ht="18.75" customHeight="1" x14ac:dyDescent="0.15">
      <c r="A8" s="132"/>
      <c r="B8" s="140"/>
      <c r="C8" s="746"/>
      <c r="D8" s="746"/>
      <c r="E8" s="747"/>
      <c r="F8" s="141"/>
      <c r="G8" s="748"/>
      <c r="H8" s="749"/>
      <c r="I8" s="749"/>
      <c r="J8" s="749"/>
      <c r="K8" s="749"/>
      <c r="L8" s="749"/>
      <c r="M8" s="749"/>
      <c r="N8" s="750"/>
      <c r="O8" s="132"/>
    </row>
    <row r="9" spans="1:15" ht="18.75" customHeight="1" x14ac:dyDescent="0.15">
      <c r="A9" s="127"/>
      <c r="B9" s="142"/>
      <c r="C9" s="735"/>
      <c r="D9" s="735"/>
      <c r="E9" s="736"/>
      <c r="F9" s="141"/>
      <c r="G9" s="737"/>
      <c r="H9" s="738"/>
      <c r="I9" s="738"/>
      <c r="J9" s="738"/>
      <c r="K9" s="738"/>
      <c r="L9" s="738"/>
      <c r="M9" s="738"/>
      <c r="N9" s="739"/>
      <c r="O9" s="127"/>
    </row>
    <row r="10" spans="1:15" ht="18.75" customHeight="1" x14ac:dyDescent="0.15">
      <c r="A10" s="127"/>
      <c r="B10" s="142"/>
      <c r="C10" s="735"/>
      <c r="D10" s="735"/>
      <c r="E10" s="736"/>
      <c r="F10" s="141"/>
      <c r="G10" s="737"/>
      <c r="H10" s="738"/>
      <c r="I10" s="738"/>
      <c r="J10" s="738"/>
      <c r="K10" s="738"/>
      <c r="L10" s="738"/>
      <c r="M10" s="738"/>
      <c r="N10" s="739"/>
      <c r="O10" s="127"/>
    </row>
    <row r="11" spans="1:15" ht="18.75" customHeight="1" x14ac:dyDescent="0.15">
      <c r="A11" s="127"/>
      <c r="B11" s="142"/>
      <c r="C11" s="735"/>
      <c r="D11" s="735"/>
      <c r="E11" s="736"/>
      <c r="F11" s="141"/>
      <c r="G11" s="737"/>
      <c r="H11" s="738"/>
      <c r="I11" s="738"/>
      <c r="J11" s="738"/>
      <c r="K11" s="738"/>
      <c r="L11" s="738"/>
      <c r="M11" s="738"/>
      <c r="N11" s="739"/>
      <c r="O11" s="127"/>
    </row>
    <row r="12" spans="1:15" ht="18.75" customHeight="1" x14ac:dyDescent="0.15">
      <c r="A12" s="127"/>
      <c r="B12" s="142"/>
      <c r="C12" s="735"/>
      <c r="D12" s="735"/>
      <c r="E12" s="736"/>
      <c r="F12" s="141"/>
      <c r="G12" s="737"/>
      <c r="H12" s="738"/>
      <c r="I12" s="738"/>
      <c r="J12" s="738"/>
      <c r="K12" s="738"/>
      <c r="L12" s="738"/>
      <c r="M12" s="738"/>
      <c r="N12" s="739"/>
      <c r="O12" s="127"/>
    </row>
    <row r="13" spans="1:15" ht="18.75" customHeight="1" x14ac:dyDescent="0.15">
      <c r="A13" s="127"/>
      <c r="B13" s="142"/>
      <c r="C13" s="735"/>
      <c r="D13" s="735"/>
      <c r="E13" s="736"/>
      <c r="F13" s="141"/>
      <c r="G13" s="737"/>
      <c r="H13" s="738"/>
      <c r="I13" s="738"/>
      <c r="J13" s="738"/>
      <c r="K13" s="738"/>
      <c r="L13" s="738"/>
      <c r="M13" s="738"/>
      <c r="N13" s="739"/>
      <c r="O13" s="127"/>
    </row>
    <row r="14" spans="1:15" ht="18.75" customHeight="1" x14ac:dyDescent="0.15">
      <c r="A14" s="127"/>
      <c r="B14" s="142"/>
      <c r="C14" s="735"/>
      <c r="D14" s="735"/>
      <c r="E14" s="736"/>
      <c r="F14" s="141"/>
      <c r="G14" s="737"/>
      <c r="H14" s="738"/>
      <c r="I14" s="738"/>
      <c r="J14" s="738"/>
      <c r="K14" s="738"/>
      <c r="L14" s="738"/>
      <c r="M14" s="738"/>
      <c r="N14" s="739"/>
      <c r="O14" s="127"/>
    </row>
    <row r="15" spans="1:15" ht="18.75" customHeight="1" x14ac:dyDescent="0.15">
      <c r="A15" s="127"/>
      <c r="B15" s="142"/>
      <c r="C15" s="735"/>
      <c r="D15" s="735"/>
      <c r="E15" s="736"/>
      <c r="F15" s="141"/>
      <c r="G15" s="737"/>
      <c r="H15" s="738"/>
      <c r="I15" s="738"/>
      <c r="J15" s="738"/>
      <c r="K15" s="738"/>
      <c r="L15" s="738"/>
      <c r="M15" s="738"/>
      <c r="N15" s="739"/>
      <c r="O15" s="127"/>
    </row>
    <row r="16" spans="1:15" ht="18.75" customHeight="1" x14ac:dyDescent="0.15">
      <c r="A16" s="127"/>
      <c r="B16" s="142"/>
      <c r="C16" s="735"/>
      <c r="D16" s="735"/>
      <c r="E16" s="736"/>
      <c r="F16" s="141"/>
      <c r="G16" s="737"/>
      <c r="H16" s="738"/>
      <c r="I16" s="738"/>
      <c r="J16" s="738"/>
      <c r="K16" s="738"/>
      <c r="L16" s="738"/>
      <c r="M16" s="738"/>
      <c r="N16" s="739"/>
      <c r="O16" s="127"/>
    </row>
    <row r="17" spans="1:15" ht="18.75" customHeight="1" x14ac:dyDescent="0.15">
      <c r="A17" s="127"/>
      <c r="B17" s="142"/>
      <c r="C17" s="735"/>
      <c r="D17" s="735"/>
      <c r="E17" s="736"/>
      <c r="F17" s="141"/>
      <c r="G17" s="737"/>
      <c r="H17" s="738"/>
      <c r="I17" s="738"/>
      <c r="J17" s="738"/>
      <c r="K17" s="738"/>
      <c r="L17" s="738"/>
      <c r="M17" s="738"/>
      <c r="N17" s="739"/>
      <c r="O17" s="127"/>
    </row>
    <row r="18" spans="1:15" ht="18.75" customHeight="1" x14ac:dyDescent="0.15">
      <c r="A18" s="127"/>
      <c r="B18" s="142"/>
      <c r="C18" s="735"/>
      <c r="D18" s="735"/>
      <c r="E18" s="736"/>
      <c r="F18" s="141"/>
      <c r="G18" s="737"/>
      <c r="H18" s="738"/>
      <c r="I18" s="738"/>
      <c r="J18" s="738"/>
      <c r="K18" s="738"/>
      <c r="L18" s="738"/>
      <c r="M18" s="738"/>
      <c r="N18" s="739"/>
      <c r="O18" s="127"/>
    </row>
    <row r="19" spans="1:15" ht="18.75" customHeight="1" x14ac:dyDescent="0.15">
      <c r="A19" s="127"/>
      <c r="B19" s="142"/>
      <c r="C19" s="735"/>
      <c r="D19" s="735"/>
      <c r="E19" s="736"/>
      <c r="F19" s="141"/>
      <c r="G19" s="737"/>
      <c r="H19" s="738"/>
      <c r="I19" s="738"/>
      <c r="J19" s="738"/>
      <c r="K19" s="738"/>
      <c r="L19" s="738"/>
      <c r="M19" s="738"/>
      <c r="N19" s="739"/>
      <c r="O19" s="127"/>
    </row>
    <row r="20" spans="1:15" s="24" customFormat="1" ht="18.75" customHeight="1" x14ac:dyDescent="0.15">
      <c r="A20" s="132"/>
      <c r="B20" s="140"/>
      <c r="C20" s="735"/>
      <c r="D20" s="735"/>
      <c r="E20" s="736"/>
      <c r="F20" s="141"/>
      <c r="G20" s="737"/>
      <c r="H20" s="738"/>
      <c r="I20" s="738"/>
      <c r="J20" s="738"/>
      <c r="K20" s="738"/>
      <c r="L20" s="738"/>
      <c r="M20" s="738"/>
      <c r="N20" s="739"/>
      <c r="O20" s="132"/>
    </row>
    <row r="21" spans="1:15" ht="18.75" customHeight="1" thickBot="1" x14ac:dyDescent="0.2">
      <c r="A21" s="127"/>
      <c r="B21" s="143"/>
      <c r="C21" s="756"/>
      <c r="D21" s="756"/>
      <c r="E21" s="757"/>
      <c r="F21" s="141"/>
      <c r="G21" s="758"/>
      <c r="H21" s="759"/>
      <c r="I21" s="759"/>
      <c r="J21" s="759"/>
      <c r="K21" s="759"/>
      <c r="L21" s="759"/>
      <c r="M21" s="759"/>
      <c r="N21" s="760"/>
      <c r="O21" s="127"/>
    </row>
    <row r="22" spans="1:15" ht="27" customHeight="1" thickTop="1" x14ac:dyDescent="0.15">
      <c r="A22" s="127"/>
      <c r="B22" s="761" t="s">
        <v>78</v>
      </c>
      <c r="C22" s="762"/>
      <c r="D22" s="762"/>
      <c r="E22" s="763"/>
      <c r="F22" s="144">
        <f>SUM(F8:F21)</f>
        <v>0</v>
      </c>
      <c r="G22" s="764"/>
      <c r="H22" s="765"/>
      <c r="I22" s="765"/>
      <c r="J22" s="765"/>
      <c r="K22" s="765"/>
      <c r="L22" s="765"/>
      <c r="M22" s="765"/>
      <c r="N22" s="766"/>
      <c r="O22" s="127"/>
    </row>
    <row r="23" spans="1:15" s="24" customFormat="1" ht="12.75" customHeight="1" x14ac:dyDescent="0.15">
      <c r="A23" s="132"/>
      <c r="B23" s="135"/>
      <c r="C23" s="135"/>
      <c r="D23" s="135"/>
      <c r="E23" s="136"/>
      <c r="F23" s="138"/>
      <c r="G23" s="137"/>
      <c r="H23" s="137"/>
      <c r="I23" s="137"/>
      <c r="J23" s="137"/>
      <c r="K23" s="137"/>
      <c r="L23" s="137"/>
      <c r="M23" s="137"/>
      <c r="N23" s="137"/>
      <c r="O23" s="132"/>
    </row>
    <row r="24" spans="1:15" ht="18.75" customHeight="1" x14ac:dyDescent="0.15">
      <c r="A24" s="127"/>
      <c r="B24" s="128" t="s">
        <v>79</v>
      </c>
      <c r="C24" s="127"/>
      <c r="D24" s="127"/>
      <c r="E24" s="127"/>
      <c r="F24" s="130"/>
      <c r="G24" s="130"/>
      <c r="H24" s="130"/>
      <c r="I24" s="130"/>
      <c r="J24" s="130"/>
      <c r="K24" s="130"/>
      <c r="L24" s="767" t="s">
        <v>74</v>
      </c>
      <c r="M24" s="767"/>
      <c r="N24" s="767"/>
      <c r="O24" s="127"/>
    </row>
    <row r="25" spans="1:15" s="23" customFormat="1" ht="18.75" customHeight="1" x14ac:dyDescent="0.15">
      <c r="A25" s="131"/>
      <c r="B25" s="753" t="s">
        <v>75</v>
      </c>
      <c r="C25" s="754"/>
      <c r="D25" s="754"/>
      <c r="E25" s="755"/>
      <c r="F25" s="139" t="s">
        <v>76</v>
      </c>
      <c r="G25" s="753" t="s">
        <v>77</v>
      </c>
      <c r="H25" s="754"/>
      <c r="I25" s="754"/>
      <c r="J25" s="754"/>
      <c r="K25" s="754"/>
      <c r="L25" s="754"/>
      <c r="M25" s="754"/>
      <c r="N25" s="755"/>
      <c r="O25" s="131"/>
    </row>
    <row r="26" spans="1:15" s="24" customFormat="1" ht="18.75" customHeight="1" x14ac:dyDescent="0.15">
      <c r="A26" s="132"/>
      <c r="B26" s="140"/>
      <c r="C26" s="746"/>
      <c r="D26" s="746"/>
      <c r="E26" s="747"/>
      <c r="F26" s="141"/>
      <c r="G26" s="748"/>
      <c r="H26" s="749"/>
      <c r="I26" s="749"/>
      <c r="J26" s="749"/>
      <c r="K26" s="749"/>
      <c r="L26" s="749"/>
      <c r="M26" s="749"/>
      <c r="N26" s="750"/>
      <c r="O26" s="132"/>
    </row>
    <row r="27" spans="1:15" s="24" customFormat="1" ht="18.75" customHeight="1" x14ac:dyDescent="0.15">
      <c r="A27" s="132"/>
      <c r="B27" s="142"/>
      <c r="C27" s="735"/>
      <c r="D27" s="735"/>
      <c r="E27" s="736"/>
      <c r="F27" s="141"/>
      <c r="G27" s="737"/>
      <c r="H27" s="738"/>
      <c r="I27" s="738"/>
      <c r="J27" s="738"/>
      <c r="K27" s="738"/>
      <c r="L27" s="738"/>
      <c r="M27" s="738"/>
      <c r="N27" s="739"/>
      <c r="O27" s="132"/>
    </row>
    <row r="28" spans="1:15" s="24" customFormat="1" ht="18.75" customHeight="1" x14ac:dyDescent="0.15">
      <c r="A28" s="132"/>
      <c r="B28" s="142"/>
      <c r="C28" s="735"/>
      <c r="D28" s="735"/>
      <c r="E28" s="736"/>
      <c r="F28" s="141"/>
      <c r="G28" s="737"/>
      <c r="H28" s="738"/>
      <c r="I28" s="738"/>
      <c r="J28" s="738"/>
      <c r="K28" s="738"/>
      <c r="L28" s="738"/>
      <c r="M28" s="738"/>
      <c r="N28" s="739"/>
      <c r="O28" s="132"/>
    </row>
    <row r="29" spans="1:15" s="24" customFormat="1" ht="18.75" customHeight="1" x14ac:dyDescent="0.15">
      <c r="A29" s="132"/>
      <c r="B29" s="142"/>
      <c r="C29" s="735"/>
      <c r="D29" s="735"/>
      <c r="E29" s="736"/>
      <c r="F29" s="141"/>
      <c r="G29" s="737"/>
      <c r="H29" s="738"/>
      <c r="I29" s="738"/>
      <c r="J29" s="738"/>
      <c r="K29" s="738"/>
      <c r="L29" s="738"/>
      <c r="M29" s="738"/>
      <c r="N29" s="739"/>
      <c r="O29" s="132"/>
    </row>
    <row r="30" spans="1:15" s="24" customFormat="1" ht="18.75" customHeight="1" x14ac:dyDescent="0.15">
      <c r="A30" s="132"/>
      <c r="B30" s="142"/>
      <c r="C30" s="735"/>
      <c r="D30" s="735"/>
      <c r="E30" s="736"/>
      <c r="F30" s="141"/>
      <c r="G30" s="737"/>
      <c r="H30" s="738"/>
      <c r="I30" s="738"/>
      <c r="J30" s="738"/>
      <c r="K30" s="738"/>
      <c r="L30" s="738"/>
      <c r="M30" s="738"/>
      <c r="N30" s="739"/>
      <c r="O30" s="132"/>
    </row>
    <row r="31" spans="1:15" ht="18.75" customHeight="1" x14ac:dyDescent="0.15">
      <c r="A31" s="127"/>
      <c r="B31" s="142"/>
      <c r="C31" s="735"/>
      <c r="D31" s="735"/>
      <c r="E31" s="736"/>
      <c r="F31" s="141"/>
      <c r="G31" s="737"/>
      <c r="H31" s="738"/>
      <c r="I31" s="738"/>
      <c r="J31" s="738"/>
      <c r="K31" s="738"/>
      <c r="L31" s="738"/>
      <c r="M31" s="738"/>
      <c r="N31" s="739"/>
      <c r="O31" s="127"/>
    </row>
    <row r="32" spans="1:15" ht="18.75" customHeight="1" x14ac:dyDescent="0.15">
      <c r="A32" s="127"/>
      <c r="B32" s="142"/>
      <c r="C32" s="735"/>
      <c r="D32" s="735"/>
      <c r="E32" s="736"/>
      <c r="F32" s="141"/>
      <c r="G32" s="737"/>
      <c r="H32" s="738"/>
      <c r="I32" s="738"/>
      <c r="J32" s="738"/>
      <c r="K32" s="738"/>
      <c r="L32" s="738"/>
      <c r="M32" s="738"/>
      <c r="N32" s="739"/>
      <c r="O32" s="127"/>
    </row>
    <row r="33" spans="1:15" ht="18.75" customHeight="1" x14ac:dyDescent="0.15">
      <c r="A33" s="127"/>
      <c r="B33" s="142"/>
      <c r="C33" s="735"/>
      <c r="D33" s="735"/>
      <c r="E33" s="736"/>
      <c r="F33" s="141"/>
      <c r="G33" s="737"/>
      <c r="H33" s="738"/>
      <c r="I33" s="738"/>
      <c r="J33" s="738"/>
      <c r="K33" s="738"/>
      <c r="L33" s="738"/>
      <c r="M33" s="738"/>
      <c r="N33" s="739"/>
      <c r="O33" s="127"/>
    </row>
    <row r="34" spans="1:15" ht="18.75" customHeight="1" x14ac:dyDescent="0.15">
      <c r="A34" s="127"/>
      <c r="B34" s="142"/>
      <c r="C34" s="735"/>
      <c r="D34" s="735"/>
      <c r="E34" s="736"/>
      <c r="F34" s="141"/>
      <c r="G34" s="737"/>
      <c r="H34" s="738"/>
      <c r="I34" s="738"/>
      <c r="J34" s="738"/>
      <c r="K34" s="738"/>
      <c r="L34" s="738"/>
      <c r="M34" s="738"/>
      <c r="N34" s="739"/>
      <c r="O34" s="127"/>
    </row>
    <row r="35" spans="1:15" ht="18.75" customHeight="1" x14ac:dyDescent="0.15">
      <c r="A35" s="127"/>
      <c r="B35" s="142"/>
      <c r="C35" s="735"/>
      <c r="D35" s="735"/>
      <c r="E35" s="736"/>
      <c r="F35" s="141"/>
      <c r="G35" s="737"/>
      <c r="H35" s="738"/>
      <c r="I35" s="738"/>
      <c r="J35" s="738"/>
      <c r="K35" s="738"/>
      <c r="L35" s="738"/>
      <c r="M35" s="738"/>
      <c r="N35" s="739"/>
      <c r="O35" s="127"/>
    </row>
    <row r="36" spans="1:15" ht="18.75" customHeight="1" x14ac:dyDescent="0.15">
      <c r="A36" s="127"/>
      <c r="B36" s="142"/>
      <c r="C36" s="735"/>
      <c r="D36" s="735"/>
      <c r="E36" s="736"/>
      <c r="F36" s="141"/>
      <c r="G36" s="737"/>
      <c r="H36" s="738"/>
      <c r="I36" s="738"/>
      <c r="J36" s="738"/>
      <c r="K36" s="738"/>
      <c r="L36" s="738"/>
      <c r="M36" s="738"/>
      <c r="N36" s="739"/>
      <c r="O36" s="127"/>
    </row>
    <row r="37" spans="1:15" ht="18.75" customHeight="1" x14ac:dyDescent="0.15">
      <c r="A37" s="127"/>
      <c r="B37" s="142"/>
      <c r="C37" s="735"/>
      <c r="D37" s="735"/>
      <c r="E37" s="736"/>
      <c r="F37" s="141"/>
      <c r="G37" s="737"/>
      <c r="H37" s="738"/>
      <c r="I37" s="738"/>
      <c r="J37" s="738"/>
      <c r="K37" s="738"/>
      <c r="L37" s="738"/>
      <c r="M37" s="738"/>
      <c r="N37" s="739"/>
      <c r="O37" s="127"/>
    </row>
    <row r="38" spans="1:15" s="24" customFormat="1" ht="18.75" customHeight="1" x14ac:dyDescent="0.15">
      <c r="A38" s="132"/>
      <c r="B38" s="140"/>
      <c r="C38" s="735"/>
      <c r="D38" s="735"/>
      <c r="E38" s="736"/>
      <c r="F38" s="141"/>
      <c r="G38" s="737"/>
      <c r="H38" s="738"/>
      <c r="I38" s="738"/>
      <c r="J38" s="738"/>
      <c r="K38" s="738"/>
      <c r="L38" s="738"/>
      <c r="M38" s="738"/>
      <c r="N38" s="739"/>
      <c r="O38" s="132"/>
    </row>
    <row r="39" spans="1:15" ht="18.75" customHeight="1" thickBot="1" x14ac:dyDescent="0.2">
      <c r="A39" s="127"/>
      <c r="B39" s="143"/>
      <c r="C39" s="756"/>
      <c r="D39" s="756"/>
      <c r="E39" s="757"/>
      <c r="F39" s="141"/>
      <c r="G39" s="758"/>
      <c r="H39" s="759"/>
      <c r="I39" s="759"/>
      <c r="J39" s="759"/>
      <c r="K39" s="759"/>
      <c r="L39" s="759"/>
      <c r="M39" s="759"/>
      <c r="N39" s="760"/>
      <c r="O39" s="127"/>
    </row>
    <row r="40" spans="1:15" ht="27" customHeight="1" thickTop="1" x14ac:dyDescent="0.15">
      <c r="A40" s="127"/>
      <c r="B40" s="761" t="s">
        <v>78</v>
      </c>
      <c r="C40" s="762"/>
      <c r="D40" s="762"/>
      <c r="E40" s="763"/>
      <c r="F40" s="144">
        <f>SUM(F26:F39)</f>
        <v>0</v>
      </c>
      <c r="G40" s="764"/>
      <c r="H40" s="765"/>
      <c r="I40" s="765"/>
      <c r="J40" s="765"/>
      <c r="K40" s="765"/>
      <c r="L40" s="765"/>
      <c r="M40" s="765"/>
      <c r="N40" s="766"/>
      <c r="O40" s="127"/>
    </row>
    <row r="41" spans="1:15" s="24" customFormat="1" ht="20.100000000000001" customHeight="1" x14ac:dyDescent="0.15">
      <c r="A41" s="132"/>
      <c r="C41" s="25"/>
      <c r="D41" s="25"/>
      <c r="E41" s="25" t="s">
        <v>176</v>
      </c>
      <c r="F41" s="26"/>
      <c r="G41" s="27" t="s">
        <v>97</v>
      </c>
      <c r="H41" s="27"/>
      <c r="I41" s="27" t="s">
        <v>80</v>
      </c>
      <c r="J41" s="27"/>
      <c r="K41" s="27" t="s">
        <v>81</v>
      </c>
      <c r="L41" s="27"/>
      <c r="M41" s="27" t="s">
        <v>82</v>
      </c>
      <c r="N41" s="28"/>
      <c r="O41" s="133"/>
    </row>
    <row r="42" spans="1:15" s="24" customFormat="1" ht="15" customHeight="1" x14ac:dyDescent="0.15">
      <c r="A42" s="132"/>
      <c r="C42" s="25"/>
      <c r="D42" s="25"/>
      <c r="E42" s="25"/>
      <c r="F42" s="26"/>
      <c r="G42" s="27"/>
      <c r="H42" s="27"/>
      <c r="I42" s="27"/>
      <c r="J42" s="27"/>
      <c r="K42" s="27"/>
      <c r="L42" s="27"/>
      <c r="M42" s="27"/>
      <c r="N42" s="28"/>
      <c r="O42" s="133"/>
    </row>
    <row r="43" spans="1:15" s="24" customFormat="1" ht="20.100000000000001" customHeight="1" x14ac:dyDescent="0.15">
      <c r="A43" s="132"/>
      <c r="B43" s="203"/>
      <c r="C43" s="203"/>
      <c r="D43" s="203"/>
      <c r="E43" s="203"/>
      <c r="F43" s="207" t="s">
        <v>282</v>
      </c>
      <c r="G43" s="738"/>
      <c r="H43" s="738"/>
      <c r="I43" s="738"/>
      <c r="J43" s="738"/>
      <c r="K43" s="738"/>
      <c r="L43" s="738"/>
      <c r="M43" s="738"/>
      <c r="N43" s="738"/>
      <c r="O43" s="134"/>
    </row>
    <row r="44" spans="1:15" s="24" customFormat="1" ht="20.100000000000001" customHeight="1" x14ac:dyDescent="0.15">
      <c r="A44" s="132"/>
      <c r="B44" s="203"/>
      <c r="C44" s="203"/>
      <c r="D44" s="203"/>
      <c r="E44" s="203"/>
      <c r="F44" s="207" t="s">
        <v>283</v>
      </c>
      <c r="G44" s="738"/>
      <c r="H44" s="738"/>
      <c r="I44" s="738"/>
      <c r="J44" s="738"/>
      <c r="K44" s="738"/>
      <c r="L44" s="738"/>
      <c r="M44" s="738"/>
      <c r="N44" s="738"/>
      <c r="O44" s="134"/>
    </row>
    <row r="45" spans="1:15" s="24" customFormat="1" ht="20.100000000000001" customHeight="1" x14ac:dyDescent="0.15">
      <c r="A45" s="132"/>
      <c r="B45" s="203"/>
      <c r="C45" s="203"/>
      <c r="D45" s="203"/>
      <c r="E45" s="203"/>
      <c r="F45" s="207" t="s">
        <v>313</v>
      </c>
      <c r="G45" s="738"/>
      <c r="H45" s="738"/>
      <c r="I45" s="738"/>
      <c r="J45" s="738"/>
      <c r="K45" s="738"/>
      <c r="L45" s="738"/>
      <c r="M45" s="738"/>
      <c r="N45" s="738"/>
      <c r="O45" s="134"/>
    </row>
    <row r="46" spans="1:15" s="24" customFormat="1" ht="13.5" customHeight="1" x14ac:dyDescent="0.15">
      <c r="A46" s="132"/>
      <c r="B46" s="203"/>
      <c r="C46" s="203"/>
      <c r="D46" s="203"/>
      <c r="E46" s="203"/>
      <c r="F46" s="204"/>
      <c r="G46" s="202"/>
      <c r="H46" s="202"/>
      <c r="I46" s="202"/>
      <c r="J46" s="202"/>
      <c r="K46" s="202"/>
      <c r="L46" s="202"/>
      <c r="M46" s="202"/>
      <c r="N46" s="202"/>
      <c r="O46" s="134"/>
    </row>
    <row r="47" spans="1:15" s="24" customFormat="1" ht="15" customHeight="1" x14ac:dyDescent="0.15">
      <c r="A47" s="132"/>
      <c r="B47" s="135" t="s">
        <v>239</v>
      </c>
      <c r="C47" s="135"/>
      <c r="D47" s="135"/>
      <c r="E47" s="136"/>
      <c r="F47" s="137"/>
      <c r="G47" s="137"/>
      <c r="H47" s="137"/>
      <c r="I47" s="137"/>
      <c r="J47" s="137"/>
      <c r="K47" s="137"/>
      <c r="L47" s="137"/>
      <c r="M47" s="137"/>
      <c r="N47" s="137"/>
      <c r="O47" s="132"/>
    </row>
    <row r="48" spans="1:15" s="24" customFormat="1" ht="15" customHeight="1" x14ac:dyDescent="0.15">
      <c r="A48" s="132"/>
      <c r="B48" s="135" t="s">
        <v>240</v>
      </c>
      <c r="C48" s="135"/>
      <c r="D48" s="135"/>
      <c r="E48" s="136"/>
      <c r="F48" s="138"/>
      <c r="G48" s="137"/>
      <c r="H48" s="137"/>
      <c r="I48" s="137"/>
      <c r="J48" s="137"/>
      <c r="K48" s="137"/>
      <c r="L48" s="137"/>
      <c r="M48" s="137"/>
      <c r="N48" s="137"/>
      <c r="O48" s="132"/>
    </row>
    <row r="49" spans="1:15" s="24" customFormat="1" ht="15" customHeight="1" x14ac:dyDescent="0.15">
      <c r="A49" s="132"/>
      <c r="B49" s="135" t="s">
        <v>241</v>
      </c>
      <c r="C49" s="135"/>
      <c r="D49" s="135"/>
      <c r="E49" s="136"/>
      <c r="F49" s="138"/>
      <c r="G49" s="137"/>
      <c r="H49" s="137"/>
      <c r="I49" s="137"/>
      <c r="J49" s="137"/>
      <c r="K49" s="137"/>
      <c r="L49" s="137"/>
      <c r="M49" s="137"/>
      <c r="N49" s="137"/>
      <c r="O49" s="132"/>
    </row>
    <row r="50" spans="1:15" s="24" customFormat="1" ht="20.100000000000001" customHeight="1" x14ac:dyDescent="0.15">
      <c r="A50" s="132"/>
      <c r="B50" s="135"/>
      <c r="C50" s="135"/>
      <c r="D50" s="135"/>
      <c r="E50" s="136"/>
      <c r="F50" s="138"/>
      <c r="G50" s="137"/>
      <c r="H50" s="137"/>
      <c r="I50" s="137"/>
      <c r="J50" s="137"/>
      <c r="K50" s="137"/>
      <c r="L50" s="137"/>
      <c r="M50" s="137"/>
      <c r="N50" s="137"/>
      <c r="O50" s="132"/>
    </row>
    <row r="51" spans="1:15" s="24" customFormat="1" ht="20.100000000000001" customHeight="1" x14ac:dyDescent="0.15">
      <c r="A51" s="132"/>
      <c r="B51" s="29"/>
      <c r="C51" s="29"/>
      <c r="D51" s="29"/>
      <c r="E51" s="30"/>
      <c r="F51" s="31"/>
      <c r="G51" s="32"/>
      <c r="H51" s="32"/>
      <c r="I51" s="32"/>
      <c r="J51" s="32"/>
      <c r="K51" s="32"/>
      <c r="L51" s="32"/>
      <c r="M51" s="32"/>
      <c r="N51" s="32"/>
      <c r="O51" s="132"/>
    </row>
    <row r="52" spans="1:15" s="24" customFormat="1" ht="20.100000000000001" customHeight="1" x14ac:dyDescent="0.15">
      <c r="B52" s="29"/>
      <c r="C52" s="29"/>
      <c r="D52" s="29"/>
      <c r="E52" s="30"/>
      <c r="F52" s="31"/>
      <c r="G52" s="32"/>
      <c r="H52" s="32"/>
      <c r="I52" s="32"/>
      <c r="J52" s="32"/>
      <c r="K52" s="32"/>
      <c r="L52" s="32"/>
      <c r="M52" s="32"/>
      <c r="N52" s="32"/>
    </row>
    <row r="53" spans="1:15" s="24" customFormat="1" ht="20.100000000000001" customHeight="1" x14ac:dyDescent="0.15">
      <c r="B53" s="29"/>
      <c r="C53" s="29"/>
      <c r="D53" s="29"/>
      <c r="E53" s="30"/>
      <c r="F53" s="31"/>
      <c r="G53" s="32"/>
      <c r="H53" s="32"/>
      <c r="I53" s="32"/>
      <c r="J53" s="32"/>
      <c r="K53" s="32"/>
      <c r="L53" s="32"/>
      <c r="M53" s="32"/>
      <c r="N53" s="32"/>
    </row>
    <row r="54" spans="1:15" s="24" customFormat="1" ht="20.100000000000001" customHeight="1" x14ac:dyDescent="0.15">
      <c r="B54" s="29"/>
      <c r="C54" s="29"/>
      <c r="D54" s="29"/>
      <c r="E54" s="30"/>
      <c r="F54" s="31"/>
      <c r="G54" s="32"/>
      <c r="H54" s="32"/>
      <c r="I54" s="32"/>
      <c r="J54" s="32"/>
      <c r="K54" s="32"/>
      <c r="L54" s="32"/>
      <c r="M54" s="32"/>
      <c r="N54" s="32"/>
    </row>
    <row r="55" spans="1:15" s="24" customFormat="1" ht="20.100000000000001" customHeight="1" x14ac:dyDescent="0.15">
      <c r="B55" s="29"/>
      <c r="C55" s="29"/>
      <c r="D55" s="29"/>
      <c r="E55" s="30"/>
      <c r="F55" s="31"/>
      <c r="G55" s="32"/>
      <c r="H55" s="32"/>
      <c r="I55" s="32"/>
      <c r="J55" s="32"/>
      <c r="K55" s="32"/>
      <c r="L55" s="32"/>
      <c r="M55" s="32"/>
      <c r="N55" s="32"/>
    </row>
    <row r="56" spans="1:15" s="24" customFormat="1" ht="20.100000000000001" customHeight="1" x14ac:dyDescent="0.15">
      <c r="B56" s="29"/>
      <c r="C56" s="29"/>
      <c r="D56" s="29"/>
      <c r="E56" s="30"/>
      <c r="F56" s="31"/>
      <c r="G56" s="32"/>
      <c r="H56" s="32"/>
      <c r="I56" s="32"/>
      <c r="J56" s="32"/>
      <c r="K56" s="32"/>
      <c r="L56" s="32"/>
      <c r="M56" s="32"/>
      <c r="N56" s="32"/>
    </row>
    <row r="57" spans="1:15" s="24" customFormat="1" ht="20.100000000000001" customHeight="1" x14ac:dyDescent="0.15">
      <c r="B57" s="29"/>
      <c r="C57" s="29"/>
      <c r="D57" s="29"/>
      <c r="E57" s="30"/>
      <c r="F57" s="31"/>
      <c r="G57" s="32"/>
      <c r="H57" s="32"/>
      <c r="I57" s="32"/>
      <c r="J57" s="32"/>
      <c r="K57" s="32"/>
      <c r="L57" s="32"/>
      <c r="M57" s="32"/>
      <c r="N57" s="32"/>
    </row>
    <row r="58" spans="1:15" s="24" customFormat="1" ht="20.100000000000001" customHeight="1" x14ac:dyDescent="0.15">
      <c r="B58" s="29"/>
      <c r="C58" s="29"/>
      <c r="D58" s="29"/>
      <c r="E58" s="30"/>
      <c r="F58" s="31"/>
      <c r="G58" s="32"/>
      <c r="H58" s="32"/>
      <c r="I58" s="32"/>
      <c r="J58" s="32"/>
      <c r="K58" s="32"/>
      <c r="L58" s="32"/>
      <c r="M58" s="32"/>
      <c r="N58" s="32"/>
    </row>
    <row r="59" spans="1:15" s="24" customFormat="1" ht="20.100000000000001" customHeight="1" x14ac:dyDescent="0.15">
      <c r="B59" s="29"/>
      <c r="C59" s="29"/>
      <c r="D59" s="29"/>
      <c r="E59" s="30"/>
      <c r="F59" s="31"/>
      <c r="G59" s="32"/>
      <c r="H59" s="32"/>
      <c r="I59" s="32"/>
      <c r="J59" s="32"/>
      <c r="K59" s="32"/>
      <c r="L59" s="32"/>
      <c r="M59" s="32"/>
      <c r="N59" s="32"/>
    </row>
    <row r="60" spans="1:15" s="24" customFormat="1" ht="20.100000000000001" customHeight="1" x14ac:dyDescent="0.15">
      <c r="B60" s="29"/>
      <c r="C60" s="29"/>
      <c r="D60" s="29"/>
      <c r="E60" s="30"/>
      <c r="F60" s="31"/>
      <c r="G60" s="32"/>
      <c r="H60" s="32"/>
      <c r="I60" s="32"/>
      <c r="J60" s="32"/>
      <c r="K60" s="32"/>
      <c r="L60" s="32"/>
      <c r="M60" s="32"/>
      <c r="N60" s="32"/>
    </row>
    <row r="61" spans="1:15" s="24" customFormat="1" ht="20.100000000000001" customHeight="1" x14ac:dyDescent="0.15">
      <c r="B61" s="29"/>
      <c r="C61" s="29"/>
      <c r="D61" s="29"/>
      <c r="E61" s="30"/>
      <c r="F61" s="31"/>
      <c r="G61" s="32"/>
      <c r="H61" s="32"/>
      <c r="I61" s="32"/>
      <c r="J61" s="32"/>
      <c r="K61" s="32"/>
      <c r="L61" s="32"/>
      <c r="M61" s="32"/>
      <c r="N61" s="32"/>
    </row>
    <row r="62" spans="1:15" ht="30" customHeight="1" x14ac:dyDescent="0.15"/>
    <row r="63" spans="1:15" ht="30" customHeight="1" x14ac:dyDescent="0.15"/>
    <row r="64" spans="1:15"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sheetData>
  <sheetProtection selectLockedCells="1"/>
  <mergeCells count="73">
    <mergeCell ref="C38:E38"/>
    <mergeCell ref="G38:N38"/>
    <mergeCell ref="G44:N44"/>
    <mergeCell ref="G45:N45"/>
    <mergeCell ref="C39:E39"/>
    <mergeCell ref="G39:N39"/>
    <mergeCell ref="B40:E40"/>
    <mergeCell ref="G40:N40"/>
    <mergeCell ref="G43:N43"/>
    <mergeCell ref="C36:E36"/>
    <mergeCell ref="G36:N36"/>
    <mergeCell ref="C37:E37"/>
    <mergeCell ref="C30:E30"/>
    <mergeCell ref="G30:N30"/>
    <mergeCell ref="C31:E31"/>
    <mergeCell ref="G31:N31"/>
    <mergeCell ref="C32:E32"/>
    <mergeCell ref="G32:N32"/>
    <mergeCell ref="C33:E33"/>
    <mergeCell ref="G33:N33"/>
    <mergeCell ref="C34:E34"/>
    <mergeCell ref="G34:N34"/>
    <mergeCell ref="C35:E35"/>
    <mergeCell ref="G35:N35"/>
    <mergeCell ref="G37:N37"/>
    <mergeCell ref="C27:E27"/>
    <mergeCell ref="G27:N27"/>
    <mergeCell ref="C28:E28"/>
    <mergeCell ref="G28:N28"/>
    <mergeCell ref="C29:E29"/>
    <mergeCell ref="G29:N29"/>
    <mergeCell ref="B25:E25"/>
    <mergeCell ref="G25:N25"/>
    <mergeCell ref="C26:E26"/>
    <mergeCell ref="G26:N26"/>
    <mergeCell ref="L24:N24"/>
    <mergeCell ref="C20:E20"/>
    <mergeCell ref="G20:N20"/>
    <mergeCell ref="C21:E21"/>
    <mergeCell ref="G21:N21"/>
    <mergeCell ref="B22:E22"/>
    <mergeCell ref="G22:N22"/>
    <mergeCell ref="B2:N2"/>
    <mergeCell ref="G3:J3"/>
    <mergeCell ref="B7:E7"/>
    <mergeCell ref="G7:N7"/>
    <mergeCell ref="C9:E9"/>
    <mergeCell ref="G9:N9"/>
    <mergeCell ref="C13:E13"/>
    <mergeCell ref="G13:N13"/>
    <mergeCell ref="C14:E14"/>
    <mergeCell ref="G4:H4"/>
    <mergeCell ref="I4:N4"/>
    <mergeCell ref="M6:N6"/>
    <mergeCell ref="C8:E8"/>
    <mergeCell ref="G8:N8"/>
    <mergeCell ref="G14:N14"/>
    <mergeCell ref="C10:E10"/>
    <mergeCell ref="G10:N10"/>
    <mergeCell ref="C11:E11"/>
    <mergeCell ref="G11:N11"/>
    <mergeCell ref="C12:E12"/>
    <mergeCell ref="G12:N12"/>
    <mergeCell ref="C18:E18"/>
    <mergeCell ref="G18:N18"/>
    <mergeCell ref="C19:E19"/>
    <mergeCell ref="C15:E15"/>
    <mergeCell ref="G15:N15"/>
    <mergeCell ref="C16:E16"/>
    <mergeCell ref="G16:N16"/>
    <mergeCell ref="C17:E17"/>
    <mergeCell ref="G17:N17"/>
    <mergeCell ref="G19:N19"/>
  </mergeCells>
  <phoneticPr fontId="3"/>
  <printOptions horizontalCentered="1" verticalCentered="1"/>
  <pageMargins left="0.59055118110236227" right="0.59055118110236227" top="0.59055118110236227" bottom="0.59055118110236227" header="0.19685039370078741" footer="0.19685039370078741"/>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2"/>
  <sheetViews>
    <sheetView topLeftCell="H1" zoomScale="70" zoomScaleNormal="70" zoomScaleSheetLayoutView="150" workbookViewId="0">
      <selection activeCell="AB11" sqref="AB11:AB14"/>
    </sheetView>
  </sheetViews>
  <sheetFormatPr defaultRowHeight="13.5" x14ac:dyDescent="0.15"/>
  <cols>
    <col min="1" max="1" width="10.125" style="175" customWidth="1"/>
    <col min="2" max="2" width="21.5" style="175" customWidth="1"/>
    <col min="3" max="3" width="15.875" style="175" customWidth="1"/>
    <col min="4" max="4" width="6.375" style="175" customWidth="1"/>
    <col min="5" max="5" width="12.25" style="175" customWidth="1"/>
    <col min="6" max="6" width="6.625" style="175" customWidth="1"/>
    <col min="7" max="7" width="14.75" style="175" customWidth="1"/>
    <col min="8" max="8" width="6.75" style="175" bestFit="1" customWidth="1"/>
    <col min="9" max="9" width="15.25" style="175" customWidth="1"/>
    <col min="10" max="10" width="9.625" style="175" customWidth="1"/>
    <col min="11" max="11" width="6.375" style="175" customWidth="1"/>
    <col min="12" max="12" width="9.625" style="175" customWidth="1"/>
    <col min="13" max="13" width="7.25" style="175" customWidth="1"/>
    <col min="14" max="14" width="9.625" style="175" customWidth="1"/>
    <col min="15" max="15" width="6.25" style="175" customWidth="1"/>
    <col min="16" max="16" width="9.625" style="175" customWidth="1"/>
    <col min="17" max="17" width="6.75" style="175" customWidth="1"/>
    <col min="18" max="18" width="9.625" style="175" customWidth="1"/>
    <col min="19" max="19" width="7" style="175" customWidth="1"/>
    <col min="20" max="20" width="9.625" style="175" customWidth="1"/>
    <col min="21" max="21" width="6.75" style="175" customWidth="1"/>
    <col min="22" max="22" width="14.125" style="175" customWidth="1"/>
    <col min="23" max="23" width="15" style="175" customWidth="1"/>
    <col min="24" max="24" width="16.125" style="175" bestFit="1" customWidth="1"/>
    <col min="25" max="27" width="16.25" style="175" customWidth="1"/>
    <col min="28" max="28" width="14.25" style="175" customWidth="1"/>
    <col min="29" max="29" width="10.625" style="175" customWidth="1"/>
    <col min="30" max="16384" width="9" style="175"/>
  </cols>
  <sheetData>
    <row r="1" spans="1:30" x14ac:dyDescent="0.15">
      <c r="A1" s="166" t="s">
        <v>69</v>
      </c>
    </row>
    <row r="2" spans="1:30" ht="15.75" x14ac:dyDescent="0.3">
      <c r="A2" s="1"/>
    </row>
    <row r="3" spans="1:30" ht="24.95" customHeight="1" x14ac:dyDescent="0.15">
      <c r="A3" s="376" t="s">
        <v>285</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row>
    <row r="4" spans="1:30" ht="22.5" x14ac:dyDescent="0.15">
      <c r="A4" s="176" t="s">
        <v>99</v>
      </c>
      <c r="D4" s="396" t="s">
        <v>100</v>
      </c>
      <c r="E4" s="396"/>
      <c r="G4" s="177" t="s">
        <v>100</v>
      </c>
      <c r="W4" s="358"/>
      <c r="X4" s="358"/>
      <c r="Y4" s="178"/>
      <c r="Z4" s="178"/>
      <c r="AA4" s="178"/>
    </row>
    <row r="5" spans="1:30" ht="18" customHeight="1" x14ac:dyDescent="0.15">
      <c r="A5" s="377" t="s">
        <v>0</v>
      </c>
      <c r="B5" s="359" t="s">
        <v>98</v>
      </c>
      <c r="C5" s="359" t="s">
        <v>39</v>
      </c>
      <c r="D5" s="367" t="s">
        <v>1</v>
      </c>
      <c r="E5" s="368"/>
      <c r="F5" s="368"/>
      <c r="G5" s="368"/>
      <c r="H5" s="368"/>
      <c r="I5" s="368"/>
      <c r="J5" s="368"/>
      <c r="K5" s="368"/>
      <c r="L5" s="368"/>
      <c r="M5" s="368"/>
      <c r="N5" s="368"/>
      <c r="O5" s="368"/>
      <c r="P5" s="368"/>
      <c r="Q5" s="368"/>
      <c r="R5" s="368"/>
      <c r="S5" s="368"/>
      <c r="T5" s="368"/>
      <c r="U5" s="368"/>
      <c r="V5" s="368"/>
      <c r="W5" s="369"/>
      <c r="X5" s="359" t="s">
        <v>118</v>
      </c>
      <c r="Y5" s="387" t="s">
        <v>126</v>
      </c>
      <c r="Z5" s="390" t="s">
        <v>127</v>
      </c>
      <c r="AA5" s="390" t="s">
        <v>122</v>
      </c>
      <c r="AB5" s="390" t="s">
        <v>123</v>
      </c>
      <c r="AC5" s="179"/>
      <c r="AD5" s="179"/>
    </row>
    <row r="6" spans="1:30" ht="18" customHeight="1" x14ac:dyDescent="0.15">
      <c r="A6" s="378"/>
      <c r="B6" s="373"/>
      <c r="C6" s="373"/>
      <c r="D6" s="367" t="s">
        <v>116</v>
      </c>
      <c r="E6" s="368"/>
      <c r="F6" s="368"/>
      <c r="G6" s="368"/>
      <c r="H6" s="368"/>
      <c r="I6" s="369"/>
      <c r="J6" s="370" t="s">
        <v>115</v>
      </c>
      <c r="K6" s="371"/>
      <c r="L6" s="371"/>
      <c r="M6" s="371"/>
      <c r="N6" s="371"/>
      <c r="O6" s="371"/>
      <c r="P6" s="371"/>
      <c r="Q6" s="371"/>
      <c r="R6" s="371"/>
      <c r="S6" s="371"/>
      <c r="T6" s="371"/>
      <c r="U6" s="371"/>
      <c r="V6" s="372"/>
      <c r="W6" s="359" t="s">
        <v>117</v>
      </c>
      <c r="X6" s="373"/>
      <c r="Y6" s="388"/>
      <c r="Z6" s="391"/>
      <c r="AA6" s="391"/>
      <c r="AB6" s="391"/>
      <c r="AC6" s="179"/>
      <c r="AD6" s="179"/>
    </row>
    <row r="7" spans="1:30" ht="17.25" customHeight="1" x14ac:dyDescent="0.15">
      <c r="A7" s="378"/>
      <c r="B7" s="373"/>
      <c r="C7" s="373"/>
      <c r="D7" s="359" t="s">
        <v>42</v>
      </c>
      <c r="E7" s="359" t="s">
        <v>43</v>
      </c>
      <c r="F7" s="359" t="s">
        <v>181</v>
      </c>
      <c r="G7" s="359" t="s">
        <v>103</v>
      </c>
      <c r="H7" s="359" t="s">
        <v>124</v>
      </c>
      <c r="I7" s="359" t="s">
        <v>104</v>
      </c>
      <c r="J7" s="365" t="s">
        <v>105</v>
      </c>
      <c r="K7" s="366"/>
      <c r="L7" s="365" t="s">
        <v>106</v>
      </c>
      <c r="M7" s="366"/>
      <c r="N7" s="365" t="s">
        <v>107</v>
      </c>
      <c r="O7" s="366"/>
      <c r="P7" s="365" t="s">
        <v>108</v>
      </c>
      <c r="Q7" s="366"/>
      <c r="R7" s="365" t="s">
        <v>109</v>
      </c>
      <c r="S7" s="366"/>
      <c r="T7" s="365" t="s">
        <v>110</v>
      </c>
      <c r="U7" s="366"/>
      <c r="V7" s="359" t="s">
        <v>125</v>
      </c>
      <c r="W7" s="360"/>
      <c r="X7" s="373"/>
      <c r="Y7" s="388"/>
      <c r="Z7" s="391"/>
      <c r="AA7" s="391"/>
      <c r="AB7" s="391"/>
      <c r="AC7" s="179"/>
      <c r="AD7" s="179"/>
    </row>
    <row r="8" spans="1:30" ht="40.5" customHeight="1" x14ac:dyDescent="0.15">
      <c r="A8" s="378"/>
      <c r="B8" s="373"/>
      <c r="C8" s="373"/>
      <c r="D8" s="373"/>
      <c r="E8" s="373"/>
      <c r="F8" s="373"/>
      <c r="G8" s="373"/>
      <c r="H8" s="373"/>
      <c r="I8" s="373"/>
      <c r="J8" s="393" t="s">
        <v>111</v>
      </c>
      <c r="K8" s="362" t="s">
        <v>112</v>
      </c>
      <c r="L8" s="381" t="s">
        <v>111</v>
      </c>
      <c r="M8" s="362" t="s">
        <v>113</v>
      </c>
      <c r="N8" s="381" t="s">
        <v>111</v>
      </c>
      <c r="O8" s="362" t="s">
        <v>113</v>
      </c>
      <c r="P8" s="362" t="s">
        <v>111</v>
      </c>
      <c r="Q8" s="381" t="s">
        <v>113</v>
      </c>
      <c r="R8" s="362" t="s">
        <v>111</v>
      </c>
      <c r="S8" s="362" t="s">
        <v>113</v>
      </c>
      <c r="T8" s="362" t="s">
        <v>111</v>
      </c>
      <c r="U8" s="384" t="s">
        <v>114</v>
      </c>
      <c r="V8" s="373"/>
      <c r="W8" s="360"/>
      <c r="X8" s="373"/>
      <c r="Y8" s="388"/>
      <c r="Z8" s="391"/>
      <c r="AA8" s="391"/>
      <c r="AB8" s="391"/>
      <c r="AC8" s="179"/>
      <c r="AD8" s="179"/>
    </row>
    <row r="9" spans="1:30" ht="40.5" customHeight="1" x14ac:dyDescent="0.15">
      <c r="A9" s="379"/>
      <c r="B9" s="145" t="s">
        <v>165</v>
      </c>
      <c r="C9" s="375"/>
      <c r="D9" s="373"/>
      <c r="E9" s="373"/>
      <c r="F9" s="373"/>
      <c r="G9" s="373"/>
      <c r="H9" s="373"/>
      <c r="I9" s="373"/>
      <c r="J9" s="394"/>
      <c r="K9" s="363"/>
      <c r="L9" s="382"/>
      <c r="M9" s="363"/>
      <c r="N9" s="382"/>
      <c r="O9" s="363"/>
      <c r="P9" s="363"/>
      <c r="Q9" s="382"/>
      <c r="R9" s="363"/>
      <c r="S9" s="363"/>
      <c r="T9" s="363"/>
      <c r="U9" s="385"/>
      <c r="V9" s="373"/>
      <c r="W9" s="360"/>
      <c r="X9" s="373"/>
      <c r="Y9" s="388"/>
      <c r="Z9" s="391"/>
      <c r="AA9" s="391"/>
      <c r="AB9" s="391"/>
      <c r="AC9" s="179"/>
      <c r="AD9" s="179"/>
    </row>
    <row r="10" spans="1:30" ht="40.5" customHeight="1" x14ac:dyDescent="0.15">
      <c r="A10" s="380"/>
      <c r="B10" s="145" t="s">
        <v>179</v>
      </c>
      <c r="C10" s="374"/>
      <c r="D10" s="374"/>
      <c r="E10" s="374"/>
      <c r="F10" s="374"/>
      <c r="G10" s="374"/>
      <c r="H10" s="374"/>
      <c r="I10" s="374"/>
      <c r="J10" s="395"/>
      <c r="K10" s="364"/>
      <c r="L10" s="383"/>
      <c r="M10" s="364"/>
      <c r="N10" s="383"/>
      <c r="O10" s="364"/>
      <c r="P10" s="364"/>
      <c r="Q10" s="383"/>
      <c r="R10" s="364"/>
      <c r="S10" s="364"/>
      <c r="T10" s="364"/>
      <c r="U10" s="386"/>
      <c r="V10" s="374"/>
      <c r="W10" s="361"/>
      <c r="X10" s="374"/>
      <c r="Y10" s="389"/>
      <c r="Z10" s="392"/>
      <c r="AA10" s="392"/>
      <c r="AB10" s="392"/>
      <c r="AC10" s="179"/>
      <c r="AD10" s="179"/>
    </row>
    <row r="11" spans="1:30" ht="60" customHeight="1" x14ac:dyDescent="0.15">
      <c r="A11" s="355" t="s">
        <v>5</v>
      </c>
      <c r="B11" s="146" t="s">
        <v>291</v>
      </c>
      <c r="C11" s="426">
        <v>21220000</v>
      </c>
      <c r="D11" s="429">
        <f>IF(A11="","***",IF(A11="A型特例",1,IF(A11="A型",2,IF(A11="B型",4,IF(A11="B型特例",6,IF(A11="C-1型",1,IF(A11="C-2型",2,IF(A11="C-3型",4,"エラー"))))))))</f>
        <v>2</v>
      </c>
      <c r="E11" s="432">
        <v>180800</v>
      </c>
      <c r="F11" s="410">
        <v>12</v>
      </c>
      <c r="G11" s="413">
        <f>(IF(A11="","***",IF(A11="A型特例",1,IF(A11="A型",4,IF(A11="B型",10,IF(A11="B型特例",18,IF(A11="C-1型",1,IF(A11="C-2型",4,IF(A11="C-3型",10,"エラー")))))))))*24000*F11</f>
        <v>1152000</v>
      </c>
      <c r="H11" s="397">
        <v>0.8</v>
      </c>
      <c r="I11" s="400">
        <f>(D11*E11*F11-G11)*H11</f>
        <v>2549760</v>
      </c>
      <c r="J11" s="405">
        <v>23410</v>
      </c>
      <c r="K11" s="403"/>
      <c r="L11" s="405">
        <v>7800</v>
      </c>
      <c r="M11" s="403"/>
      <c r="N11" s="405">
        <v>10670</v>
      </c>
      <c r="O11" s="403"/>
      <c r="P11" s="405">
        <v>11630</v>
      </c>
      <c r="Q11" s="403">
        <v>14</v>
      </c>
      <c r="R11" s="405">
        <v>20720</v>
      </c>
      <c r="S11" s="403"/>
      <c r="T11" s="405">
        <v>1230</v>
      </c>
      <c r="U11" s="403">
        <v>80</v>
      </c>
      <c r="V11" s="407">
        <f>SUM(J14,L14,N14,P14,R14,T14)</f>
        <v>261220</v>
      </c>
      <c r="W11" s="349">
        <f>I11+V11</f>
        <v>2810980</v>
      </c>
      <c r="X11" s="352">
        <v>16598000</v>
      </c>
      <c r="Y11" s="336">
        <f>IF(W11&lt;X11,W11*$Y$15,X11*$Y$15)</f>
        <v>2810980</v>
      </c>
      <c r="Z11" s="339">
        <f>ROUNDDOWN(Y11*Y17,-3)</f>
        <v>1873000</v>
      </c>
      <c r="AA11" s="342">
        <v>1873000</v>
      </c>
      <c r="AB11" s="421">
        <f>SUM(AA11-Z11)</f>
        <v>0</v>
      </c>
      <c r="AC11" s="179"/>
      <c r="AD11" s="179"/>
    </row>
    <row r="12" spans="1:30" ht="54.95" customHeight="1" x14ac:dyDescent="0.15">
      <c r="A12" s="356"/>
      <c r="B12" s="147" t="s">
        <v>292</v>
      </c>
      <c r="C12" s="427"/>
      <c r="D12" s="430"/>
      <c r="E12" s="433"/>
      <c r="F12" s="411"/>
      <c r="G12" s="414"/>
      <c r="H12" s="398"/>
      <c r="I12" s="401"/>
      <c r="J12" s="406"/>
      <c r="K12" s="404"/>
      <c r="L12" s="406"/>
      <c r="M12" s="404"/>
      <c r="N12" s="406"/>
      <c r="O12" s="404"/>
      <c r="P12" s="406"/>
      <c r="Q12" s="404"/>
      <c r="R12" s="406"/>
      <c r="S12" s="404"/>
      <c r="T12" s="406"/>
      <c r="U12" s="404"/>
      <c r="V12" s="408"/>
      <c r="W12" s="350"/>
      <c r="X12" s="353"/>
      <c r="Y12" s="337"/>
      <c r="Z12" s="340"/>
      <c r="AA12" s="343"/>
      <c r="AB12" s="422"/>
      <c r="AC12" s="179"/>
      <c r="AD12" s="179"/>
    </row>
    <row r="13" spans="1:30" ht="20.100000000000001" customHeight="1" x14ac:dyDescent="0.15">
      <c r="A13" s="356"/>
      <c r="B13" s="424" t="s">
        <v>293</v>
      </c>
      <c r="C13" s="427"/>
      <c r="D13" s="430"/>
      <c r="E13" s="433"/>
      <c r="F13" s="411"/>
      <c r="G13" s="414"/>
      <c r="H13" s="398"/>
      <c r="I13" s="401"/>
      <c r="J13" s="345" t="s">
        <v>101</v>
      </c>
      <c r="K13" s="346"/>
      <c r="L13" s="345" t="s">
        <v>101</v>
      </c>
      <c r="M13" s="346"/>
      <c r="N13" s="345" t="s">
        <v>101</v>
      </c>
      <c r="O13" s="346"/>
      <c r="P13" s="345" t="s">
        <v>101</v>
      </c>
      <c r="Q13" s="346"/>
      <c r="R13" s="345" t="s">
        <v>101</v>
      </c>
      <c r="S13" s="346"/>
      <c r="T13" s="345" t="s">
        <v>102</v>
      </c>
      <c r="U13" s="346"/>
      <c r="V13" s="408"/>
      <c r="W13" s="350"/>
      <c r="X13" s="353"/>
      <c r="Y13" s="337"/>
      <c r="Z13" s="340"/>
      <c r="AA13" s="343"/>
      <c r="AB13" s="422"/>
    </row>
    <row r="14" spans="1:30" ht="54.95" customHeight="1" x14ac:dyDescent="0.15">
      <c r="A14" s="357"/>
      <c r="B14" s="425"/>
      <c r="C14" s="428"/>
      <c r="D14" s="431"/>
      <c r="E14" s="434"/>
      <c r="F14" s="412"/>
      <c r="G14" s="415"/>
      <c r="H14" s="399"/>
      <c r="I14" s="402"/>
      <c r="J14" s="347">
        <f>+J11*K11</f>
        <v>0</v>
      </c>
      <c r="K14" s="348"/>
      <c r="L14" s="347">
        <f>+L11*M11</f>
        <v>0</v>
      </c>
      <c r="M14" s="348"/>
      <c r="N14" s="347">
        <f>+N11*O11</f>
        <v>0</v>
      </c>
      <c r="O14" s="348"/>
      <c r="P14" s="347">
        <f>+P11*Q11</f>
        <v>162820</v>
      </c>
      <c r="Q14" s="348"/>
      <c r="R14" s="347">
        <f>+R11*S11</f>
        <v>0</v>
      </c>
      <c r="S14" s="348"/>
      <c r="T14" s="347">
        <f>+T11*U11</f>
        <v>98400</v>
      </c>
      <c r="U14" s="348"/>
      <c r="V14" s="409"/>
      <c r="W14" s="351"/>
      <c r="X14" s="354"/>
      <c r="Y14" s="338"/>
      <c r="Z14" s="341"/>
      <c r="AA14" s="344"/>
      <c r="AB14" s="423"/>
      <c r="AD14" s="180"/>
    </row>
    <row r="15" spans="1:30" ht="39.950000000000003" customHeight="1" x14ac:dyDescent="0.2">
      <c r="A15" s="148" t="s">
        <v>182</v>
      </c>
      <c r="B15" s="2" t="s">
        <v>128</v>
      </c>
      <c r="C15" s="3"/>
      <c r="D15" s="3"/>
      <c r="E15" s="3"/>
      <c r="F15" s="3"/>
      <c r="G15" s="3"/>
      <c r="H15" s="3"/>
      <c r="I15" s="3"/>
      <c r="J15" s="3"/>
      <c r="K15" s="3"/>
      <c r="L15" s="3"/>
      <c r="M15" s="3"/>
      <c r="N15" s="3"/>
      <c r="O15" s="3"/>
      <c r="P15" s="3"/>
      <c r="Q15" s="5"/>
      <c r="R15" s="5"/>
      <c r="S15" s="5"/>
      <c r="T15" s="6"/>
      <c r="U15" s="6"/>
      <c r="V15" s="179"/>
      <c r="W15" s="179"/>
      <c r="X15" s="125" t="s">
        <v>121</v>
      </c>
      <c r="Y15" s="82">
        <v>1</v>
      </c>
      <c r="Z15" s="181"/>
      <c r="AA15" s="181"/>
      <c r="AB15" s="3"/>
    </row>
    <row r="16" spans="1:30" ht="20.100000000000001" customHeight="1" x14ac:dyDescent="0.2">
      <c r="A16" s="149" t="s">
        <v>183</v>
      </c>
      <c r="B16" s="35" t="s">
        <v>129</v>
      </c>
      <c r="C16" s="84"/>
      <c r="D16" s="84"/>
      <c r="E16" s="84"/>
      <c r="F16" s="84"/>
      <c r="G16" s="84"/>
      <c r="H16" s="84"/>
      <c r="I16" s="84"/>
      <c r="J16" s="84"/>
      <c r="K16" s="84"/>
      <c r="L16" s="84"/>
      <c r="M16" s="84"/>
      <c r="N16" s="179"/>
      <c r="O16" s="179"/>
      <c r="P16" s="179"/>
      <c r="Q16" s="179"/>
      <c r="R16" s="80"/>
      <c r="S16" s="80"/>
      <c r="T16" s="81"/>
      <c r="U16" s="81"/>
      <c r="V16" s="179"/>
      <c r="W16" s="179"/>
      <c r="X16" s="79"/>
      <c r="Y16" s="179"/>
      <c r="AB16" s="3"/>
    </row>
    <row r="17" spans="1:31" ht="20.100000000000001" customHeight="1" x14ac:dyDescent="0.2">
      <c r="A17" s="149" t="s">
        <v>184</v>
      </c>
      <c r="B17" s="35" t="s">
        <v>191</v>
      </c>
      <c r="C17" s="84"/>
      <c r="D17" s="84"/>
      <c r="E17" s="84"/>
      <c r="F17" s="84"/>
      <c r="G17" s="84"/>
      <c r="H17" s="84"/>
      <c r="I17" s="84"/>
      <c r="J17" s="84"/>
      <c r="K17" s="84"/>
      <c r="L17" s="84"/>
      <c r="M17" s="84"/>
      <c r="N17" s="179"/>
      <c r="O17" s="179"/>
      <c r="P17" s="179"/>
      <c r="Q17" s="179"/>
      <c r="R17" s="179"/>
      <c r="S17" s="80"/>
      <c r="T17" s="81"/>
      <c r="U17" s="81"/>
      <c r="V17" s="179"/>
      <c r="W17" s="179"/>
      <c r="X17" s="418" t="s">
        <v>119</v>
      </c>
      <c r="Y17" s="419">
        <f>IF(A11="","***",IF(A11="A型特例",2/3,IF(A11="A型",2/3,IF(A11="B型",2/3,IF(A11="B型特例",2/3,IF(A11="C-1型",1/3,IF(A11="C-2型",1/3,IF(A11="C-3型",1/3,"エラー"))))))))</f>
        <v>0.66666666666666663</v>
      </c>
      <c r="AB17" s="3"/>
    </row>
    <row r="18" spans="1:31" ht="20.100000000000001" customHeight="1" x14ac:dyDescent="0.2">
      <c r="A18" s="149" t="s">
        <v>185</v>
      </c>
      <c r="B18" s="35" t="s">
        <v>192</v>
      </c>
      <c r="C18" s="84"/>
      <c r="D18" s="84"/>
      <c r="E18" s="84"/>
      <c r="F18" s="84"/>
      <c r="G18" s="84"/>
      <c r="H18" s="84"/>
      <c r="I18" s="84"/>
      <c r="J18" s="84"/>
      <c r="K18" s="84"/>
      <c r="L18" s="84"/>
      <c r="M18" s="84"/>
      <c r="N18" s="179"/>
      <c r="O18" s="179"/>
      <c r="P18" s="179"/>
      <c r="Q18" s="179"/>
      <c r="R18" s="179"/>
      <c r="S18" s="80"/>
      <c r="T18" s="81"/>
      <c r="U18" s="81"/>
      <c r="V18" s="179"/>
      <c r="W18" s="179"/>
      <c r="X18" s="418"/>
      <c r="Y18" s="420"/>
      <c r="AB18" s="3"/>
    </row>
    <row r="19" spans="1:31" ht="20.100000000000001" customHeight="1" x14ac:dyDescent="0.2">
      <c r="A19" s="149" t="s">
        <v>186</v>
      </c>
      <c r="B19" s="85" t="s">
        <v>130</v>
      </c>
      <c r="C19" s="84"/>
      <c r="D19" s="84"/>
      <c r="E19" s="84"/>
      <c r="F19" s="84"/>
      <c r="G19" s="84"/>
      <c r="H19" s="84"/>
      <c r="I19" s="84"/>
      <c r="J19" s="84"/>
      <c r="K19" s="84"/>
      <c r="L19" s="84"/>
      <c r="M19" s="84"/>
      <c r="N19" s="179"/>
      <c r="O19" s="179"/>
      <c r="P19" s="179"/>
      <c r="Q19" s="179"/>
      <c r="R19" s="179"/>
      <c r="S19" s="80"/>
      <c r="T19" s="81"/>
      <c r="U19" s="81"/>
      <c r="V19" s="179"/>
      <c r="W19" s="179"/>
      <c r="X19" s="179"/>
      <c r="Y19" s="416" t="s">
        <v>120</v>
      </c>
      <c r="AB19" s="179"/>
      <c r="AC19" s="179"/>
      <c r="AD19" s="19"/>
      <c r="AE19" s="3"/>
    </row>
    <row r="20" spans="1:31" ht="20.100000000000001" customHeight="1" x14ac:dyDescent="0.2">
      <c r="A20" s="149" t="s">
        <v>187</v>
      </c>
      <c r="B20" s="35" t="s">
        <v>193</v>
      </c>
      <c r="C20" s="208"/>
      <c r="D20" s="208"/>
      <c r="E20" s="208"/>
      <c r="F20" s="208"/>
      <c r="G20" s="208"/>
      <c r="H20" s="208"/>
      <c r="I20" s="208"/>
      <c r="J20" s="208"/>
      <c r="K20" s="208"/>
      <c r="L20" s="208"/>
      <c r="M20" s="208"/>
      <c r="N20" s="208"/>
      <c r="O20" s="208"/>
      <c r="P20" s="208"/>
      <c r="Q20" s="208"/>
      <c r="R20" s="179"/>
      <c r="S20" s="80"/>
      <c r="T20" s="81"/>
      <c r="U20" s="81"/>
      <c r="V20" s="179"/>
      <c r="W20" s="179"/>
      <c r="X20" s="179"/>
      <c r="Y20" s="417"/>
      <c r="Z20" s="179"/>
      <c r="AA20" s="179"/>
      <c r="AB20" s="179"/>
      <c r="AC20" s="179"/>
      <c r="AD20" s="19"/>
      <c r="AE20" s="3"/>
    </row>
    <row r="21" spans="1:31" ht="20.100000000000001" customHeight="1" x14ac:dyDescent="0.2">
      <c r="A21" s="149" t="s">
        <v>188</v>
      </c>
      <c r="B21" s="35" t="s">
        <v>194</v>
      </c>
      <c r="C21" s="84"/>
      <c r="D21" s="84"/>
      <c r="E21" s="84"/>
      <c r="F21" s="84"/>
      <c r="G21" s="84"/>
      <c r="H21" s="84"/>
      <c r="I21" s="84"/>
      <c r="J21" s="84"/>
      <c r="K21" s="84"/>
      <c r="L21" s="84"/>
      <c r="M21" s="84"/>
      <c r="N21" s="86"/>
      <c r="O21" s="86"/>
      <c r="P21" s="86"/>
      <c r="Q21" s="86"/>
      <c r="R21" s="208"/>
      <c r="S21" s="80"/>
      <c r="T21" s="81"/>
      <c r="U21" s="81"/>
      <c r="V21" s="179"/>
      <c r="W21" s="179"/>
      <c r="X21" s="179"/>
      <c r="Y21" s="182"/>
      <c r="Z21" s="179"/>
      <c r="AA21" s="179"/>
      <c r="AB21" s="179"/>
      <c r="AC21" s="179"/>
      <c r="AD21" s="19"/>
      <c r="AE21" s="3"/>
    </row>
    <row r="22" spans="1:31" ht="20.100000000000001" customHeight="1" x14ac:dyDescent="0.2">
      <c r="A22" s="149" t="s">
        <v>189</v>
      </c>
      <c r="B22" s="35" t="s">
        <v>195</v>
      </c>
      <c r="C22" s="84"/>
      <c r="D22" s="84"/>
      <c r="E22" s="84"/>
      <c r="F22" s="84"/>
      <c r="G22" s="84"/>
      <c r="H22" s="84"/>
      <c r="I22" s="84"/>
      <c r="J22" s="84"/>
      <c r="K22" s="84"/>
      <c r="L22" s="84"/>
      <c r="M22" s="84"/>
      <c r="N22" s="86"/>
      <c r="O22" s="86"/>
      <c r="P22" s="86"/>
      <c r="Q22" s="86"/>
      <c r="R22" s="86"/>
      <c r="S22" s="80"/>
      <c r="T22" s="81"/>
      <c r="U22" s="81"/>
      <c r="V22" s="179"/>
      <c r="W22" s="179"/>
      <c r="X22" s="179"/>
      <c r="Y22" s="182"/>
      <c r="Z22" s="179"/>
      <c r="AA22" s="179"/>
      <c r="AB22" s="179"/>
      <c r="AC22" s="179"/>
      <c r="AD22" s="19"/>
      <c r="AE22" s="3"/>
    </row>
    <row r="23" spans="1:31" ht="20.100000000000001" customHeight="1" x14ac:dyDescent="0.2">
      <c r="A23" s="183"/>
      <c r="B23" s="2" t="s">
        <v>131</v>
      </c>
      <c r="C23" s="84"/>
      <c r="D23" s="84"/>
      <c r="E23" s="84"/>
      <c r="F23" s="84"/>
      <c r="G23" s="84"/>
      <c r="H23" s="84"/>
      <c r="I23" s="84"/>
      <c r="J23" s="84"/>
      <c r="K23" s="84"/>
      <c r="L23" s="84"/>
      <c r="M23" s="84"/>
      <c r="N23" s="86"/>
      <c r="O23" s="86"/>
      <c r="P23" s="86"/>
      <c r="Q23" s="86"/>
      <c r="R23" s="86"/>
      <c r="S23" s="80"/>
      <c r="T23" s="81"/>
      <c r="U23" s="81"/>
      <c r="V23" s="179"/>
      <c r="W23" s="179"/>
      <c r="X23" s="179"/>
      <c r="Y23" s="182"/>
      <c r="Z23" s="179"/>
      <c r="AA23" s="179"/>
      <c r="AB23" s="179"/>
      <c r="AC23" s="179"/>
      <c r="AD23" s="19"/>
      <c r="AE23" s="3"/>
    </row>
    <row r="24" spans="1:31" ht="20.100000000000001" customHeight="1" x14ac:dyDescent="0.2">
      <c r="A24" s="149" t="s">
        <v>190</v>
      </c>
      <c r="B24" s="2" t="s">
        <v>132</v>
      </c>
      <c r="C24" s="3"/>
      <c r="D24" s="3"/>
      <c r="E24" s="3"/>
      <c r="F24" s="3"/>
      <c r="G24" s="3"/>
      <c r="H24" s="3"/>
      <c r="I24" s="3"/>
      <c r="J24" s="3"/>
      <c r="K24" s="3"/>
      <c r="L24" s="3"/>
      <c r="M24" s="3"/>
      <c r="N24" s="3"/>
      <c r="O24" s="3"/>
      <c r="P24" s="3"/>
      <c r="Q24" s="80"/>
      <c r="R24" s="86"/>
      <c r="S24" s="80"/>
      <c r="T24" s="81"/>
      <c r="U24" s="81"/>
      <c r="V24" s="179"/>
      <c r="W24" s="179"/>
      <c r="X24" s="179"/>
      <c r="Y24" s="182"/>
      <c r="Z24" s="179"/>
      <c r="AA24" s="179"/>
      <c r="AB24" s="179"/>
      <c r="AC24" s="179"/>
      <c r="AD24" s="19"/>
      <c r="AE24" s="3"/>
    </row>
    <row r="25" spans="1:31" ht="20.100000000000001" customHeight="1" x14ac:dyDescent="0.2">
      <c r="C25" s="3"/>
      <c r="D25" s="3"/>
      <c r="E25" s="3"/>
      <c r="F25" s="3"/>
      <c r="G25" s="3"/>
      <c r="H25" s="3"/>
      <c r="I25" s="3"/>
      <c r="J25" s="3"/>
      <c r="K25" s="3"/>
      <c r="L25" s="3"/>
      <c r="M25" s="3"/>
      <c r="N25" s="3"/>
      <c r="O25" s="3"/>
      <c r="P25" s="3"/>
      <c r="Q25" s="80"/>
      <c r="R25" s="80"/>
      <c r="S25" s="80"/>
      <c r="T25" s="81"/>
      <c r="U25" s="81"/>
      <c r="V25" s="179"/>
      <c r="W25" s="179"/>
      <c r="X25" s="179"/>
      <c r="Y25" s="182"/>
      <c r="Z25" s="179"/>
      <c r="AA25" s="179"/>
      <c r="AB25" s="179"/>
      <c r="AC25" s="179"/>
      <c r="AD25" s="19"/>
      <c r="AE25" s="3"/>
    </row>
    <row r="26" spans="1:31" ht="17.25" x14ac:dyDescent="0.2">
      <c r="A26" s="175" t="s">
        <v>4</v>
      </c>
      <c r="Y26" s="3"/>
    </row>
    <row r="27" spans="1:31" ht="17.25" x14ac:dyDescent="0.2">
      <c r="A27" s="175" t="s">
        <v>5</v>
      </c>
      <c r="Y27" s="3"/>
    </row>
    <row r="28" spans="1:31" x14ac:dyDescent="0.15">
      <c r="A28" s="175" t="s">
        <v>6</v>
      </c>
    </row>
    <row r="29" spans="1:31" x14ac:dyDescent="0.15">
      <c r="A29" s="175" t="s">
        <v>7</v>
      </c>
    </row>
    <row r="30" spans="1:31" x14ac:dyDescent="0.15">
      <c r="A30" s="175" t="s">
        <v>8</v>
      </c>
    </row>
    <row r="31" spans="1:31" x14ac:dyDescent="0.15">
      <c r="A31" s="175" t="s">
        <v>9</v>
      </c>
    </row>
    <row r="32" spans="1:31" x14ac:dyDescent="0.15">
      <c r="A32" s="175" t="s">
        <v>10</v>
      </c>
    </row>
  </sheetData>
  <sheetProtection selectLockedCells="1"/>
  <mergeCells count="83">
    <mergeCell ref="Y19:Y20"/>
    <mergeCell ref="N14:O14"/>
    <mergeCell ref="P14:Q14"/>
    <mergeCell ref="R14:S14"/>
    <mergeCell ref="T14:U14"/>
    <mergeCell ref="X17:X18"/>
    <mergeCell ref="Y17:Y18"/>
    <mergeCell ref="AB11:AB14"/>
    <mergeCell ref="B13:B14"/>
    <mergeCell ref="J13:K13"/>
    <mergeCell ref="L13:M13"/>
    <mergeCell ref="N13:O13"/>
    <mergeCell ref="P13:Q13"/>
    <mergeCell ref="R13:S13"/>
    <mergeCell ref="T13:U13"/>
    <mergeCell ref="J14:K14"/>
    <mergeCell ref="L14:M14"/>
    <mergeCell ref="V11:V14"/>
    <mergeCell ref="W11:W14"/>
    <mergeCell ref="X11:X14"/>
    <mergeCell ref="Y11:Y14"/>
    <mergeCell ref="Z11:Z14"/>
    <mergeCell ref="AA11:AA14"/>
    <mergeCell ref="U11:U12"/>
    <mergeCell ref="J11:J12"/>
    <mergeCell ref="K11:K12"/>
    <mergeCell ref="L11:L12"/>
    <mergeCell ref="M11:M12"/>
    <mergeCell ref="N11:N12"/>
    <mergeCell ref="O11:O12"/>
    <mergeCell ref="P11:P12"/>
    <mergeCell ref="Q11:Q12"/>
    <mergeCell ref="R11:R12"/>
    <mergeCell ref="S11:S12"/>
    <mergeCell ref="T11:T12"/>
    <mergeCell ref="G11:G14"/>
    <mergeCell ref="H11:H14"/>
    <mergeCell ref="I11:I14"/>
    <mergeCell ref="I7:I10"/>
    <mergeCell ref="S8:S10"/>
    <mergeCell ref="A11:A14"/>
    <mergeCell ref="C11:C14"/>
    <mergeCell ref="D11:D14"/>
    <mergeCell ref="E11:E14"/>
    <mergeCell ref="F11:F14"/>
    <mergeCell ref="V7:V10"/>
    <mergeCell ref="J8:J10"/>
    <mergeCell ref="K8:K10"/>
    <mergeCell ref="L8:L10"/>
    <mergeCell ref="M8:M10"/>
    <mergeCell ref="N8:N10"/>
    <mergeCell ref="O8:O10"/>
    <mergeCell ref="P8:P10"/>
    <mergeCell ref="Q8:Q10"/>
    <mergeCell ref="J7:K7"/>
    <mergeCell ref="L7:M7"/>
    <mergeCell ref="N7:O7"/>
    <mergeCell ref="P7:Q7"/>
    <mergeCell ref="R7:S7"/>
    <mergeCell ref="R8:R10"/>
    <mergeCell ref="T8:T10"/>
    <mergeCell ref="E7:E10"/>
    <mergeCell ref="F7:F10"/>
    <mergeCell ref="G7:G10"/>
    <mergeCell ref="H7:H10"/>
    <mergeCell ref="T7:U7"/>
    <mergeCell ref="U8:U10"/>
    <mergeCell ref="A3:AB3"/>
    <mergeCell ref="D4:E4"/>
    <mergeCell ref="W4:X4"/>
    <mergeCell ref="A5:A10"/>
    <mergeCell ref="B5:B8"/>
    <mergeCell ref="C5:C10"/>
    <mergeCell ref="D5:W5"/>
    <mergeCell ref="X5:X10"/>
    <mergeCell ref="Y5:Y10"/>
    <mergeCell ref="Z5:Z10"/>
    <mergeCell ref="AA5:AA10"/>
    <mergeCell ref="AB5:AB10"/>
    <mergeCell ref="D6:I6"/>
    <mergeCell ref="J6:V6"/>
    <mergeCell ref="W6:W10"/>
    <mergeCell ref="D7:D10"/>
  </mergeCells>
  <phoneticPr fontId="3"/>
  <dataValidations count="2">
    <dataValidation type="custom" allowBlank="1" showInputMessage="1" showErrorMessage="1" error="24時間保育実施入力不可" sqref="S11">
      <formula1>K11=""</formula1>
    </dataValidation>
    <dataValidation type="list" allowBlank="1" showInputMessage="1" showErrorMessage="1" sqref="A11:A13">
      <formula1>$A$26:$A$33</formula1>
    </dataValidation>
  </dataValidations>
  <printOptions horizontalCentered="1"/>
  <pageMargins left="0.39370078740157483" right="0.39370078740157483" top="0.98425196850393704" bottom="0.59055118110236227" header="0.19685039370078741" footer="0.39370078740157483"/>
  <pageSetup paperSize="9" scale="4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topLeftCell="A22" zoomScale="70" zoomScaleNormal="70" workbookViewId="0">
      <selection activeCell="AC32" sqref="AC32"/>
    </sheetView>
  </sheetViews>
  <sheetFormatPr defaultRowHeight="17.25" x14ac:dyDescent="0.15"/>
  <cols>
    <col min="1" max="5" width="5.625" style="34" customWidth="1"/>
    <col min="6" max="8" width="7.5" style="34" customWidth="1"/>
    <col min="9" max="12" width="6.5" style="34" customWidth="1"/>
    <col min="13" max="13" width="5.625" style="34" customWidth="1"/>
    <col min="14" max="15" width="6.625" style="34" customWidth="1"/>
    <col min="16" max="20" width="4.625" style="34" customWidth="1"/>
    <col min="21" max="24" width="6.375" style="34" customWidth="1"/>
    <col min="25" max="28" width="6.625" style="34" customWidth="1"/>
    <col min="29" max="29" width="3.375" style="34" customWidth="1"/>
    <col min="31" max="16384" width="9" style="34"/>
  </cols>
  <sheetData>
    <row r="1" spans="1:28" ht="27" customHeight="1" x14ac:dyDescent="0.15">
      <c r="A1" s="518" t="s">
        <v>70</v>
      </c>
      <c r="B1" s="518"/>
      <c r="C1" s="518"/>
      <c r="D1" s="518"/>
      <c r="E1" s="518"/>
      <c r="F1" s="518"/>
      <c r="G1" s="518"/>
      <c r="H1" s="518"/>
      <c r="I1" s="208"/>
      <c r="J1" s="208"/>
      <c r="K1" s="208"/>
      <c r="L1" s="208"/>
      <c r="M1" s="208"/>
      <c r="N1" s="208"/>
      <c r="O1" s="208"/>
      <c r="P1" s="208"/>
      <c r="Q1" s="208"/>
      <c r="R1" s="208"/>
      <c r="S1" s="208"/>
      <c r="T1" s="208"/>
      <c r="U1" s="208"/>
      <c r="V1" s="208"/>
      <c r="W1" s="208"/>
      <c r="X1" s="35"/>
      <c r="Y1" s="208"/>
      <c r="Z1" s="208"/>
      <c r="AA1" s="208"/>
      <c r="AB1" s="208"/>
    </row>
    <row r="2" spans="1:28" ht="30" customHeight="1" x14ac:dyDescent="0.15">
      <c r="A2" s="436" t="s">
        <v>286</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row>
    <row r="3" spans="1:28" ht="30" customHeight="1" x14ac:dyDescent="0.2">
      <c r="A3" s="437" t="s">
        <v>133</v>
      </c>
      <c r="B3" s="437"/>
      <c r="C3" s="437"/>
      <c r="D3" s="437"/>
      <c r="E3" s="437"/>
      <c r="F3" s="437"/>
      <c r="G3" s="437"/>
      <c r="H3" s="437"/>
      <c r="I3" s="437"/>
      <c r="J3" s="208"/>
      <c r="K3" s="208"/>
      <c r="L3" s="208"/>
      <c r="M3" s="208"/>
      <c r="N3" s="208"/>
      <c r="O3" s="208"/>
      <c r="P3" s="208"/>
      <c r="Q3" s="208"/>
      <c r="R3" s="208"/>
      <c r="S3" s="208"/>
      <c r="T3" s="208"/>
      <c r="U3" s="208"/>
      <c r="V3" s="208"/>
      <c r="W3" s="208"/>
      <c r="X3" s="208"/>
      <c r="Y3" s="208"/>
      <c r="Z3" s="208"/>
      <c r="AA3" s="208"/>
      <c r="AB3" s="208"/>
    </row>
    <row r="4" spans="1:28" ht="27" customHeight="1" x14ac:dyDescent="0.15">
      <c r="A4" s="438" t="s">
        <v>134</v>
      </c>
      <c r="B4" s="439" t="s">
        <v>135</v>
      </c>
      <c r="C4" s="440"/>
      <c r="D4" s="440"/>
      <c r="E4" s="440"/>
      <c r="F4" s="440"/>
      <c r="G4" s="440"/>
      <c r="H4" s="440"/>
      <c r="I4" s="440"/>
      <c r="J4" s="440"/>
      <c r="K4" s="440"/>
      <c r="L4" s="441"/>
      <c r="M4" s="439" t="s">
        <v>136</v>
      </c>
      <c r="N4" s="440"/>
      <c r="O4" s="440"/>
      <c r="P4" s="440"/>
      <c r="Q4" s="440"/>
      <c r="R4" s="440"/>
      <c r="S4" s="440"/>
      <c r="T4" s="440"/>
      <c r="U4" s="440"/>
      <c r="V4" s="440"/>
      <c r="W4" s="440"/>
      <c r="X4" s="441"/>
      <c r="Y4" s="438" t="s">
        <v>137</v>
      </c>
      <c r="Z4" s="438"/>
      <c r="AA4" s="438"/>
      <c r="AB4" s="438"/>
    </row>
    <row r="5" spans="1:28" ht="53.25" customHeight="1" x14ac:dyDescent="0.15">
      <c r="A5" s="438"/>
      <c r="B5" s="439" t="s">
        <v>52</v>
      </c>
      <c r="C5" s="440"/>
      <c r="D5" s="440"/>
      <c r="E5" s="441"/>
      <c r="F5" s="440" t="s">
        <v>138</v>
      </c>
      <c r="G5" s="440"/>
      <c r="H5" s="441"/>
      <c r="I5" s="440" t="s">
        <v>139</v>
      </c>
      <c r="J5" s="440"/>
      <c r="K5" s="440"/>
      <c r="L5" s="441"/>
      <c r="M5" s="439" t="s">
        <v>140</v>
      </c>
      <c r="N5" s="440"/>
      <c r="O5" s="441"/>
      <c r="P5" s="439" t="s">
        <v>55</v>
      </c>
      <c r="Q5" s="440"/>
      <c r="R5" s="440"/>
      <c r="S5" s="440"/>
      <c r="T5" s="441"/>
      <c r="U5" s="439" t="s">
        <v>141</v>
      </c>
      <c r="V5" s="440"/>
      <c r="W5" s="440"/>
      <c r="X5" s="441"/>
      <c r="Y5" s="438" t="s">
        <v>142</v>
      </c>
      <c r="Z5" s="438"/>
      <c r="AA5" s="438" t="s">
        <v>143</v>
      </c>
      <c r="AB5" s="438"/>
    </row>
    <row r="6" spans="1:28" ht="36" customHeight="1" x14ac:dyDescent="0.15">
      <c r="A6" s="450" t="str">
        <f>'【記載例】実績27-9'!A11</f>
        <v>A型</v>
      </c>
      <c r="B6" s="453" t="str">
        <f>'【記載例】実績27-9'!B13</f>
        <v>〇〇保育園</v>
      </c>
      <c r="C6" s="454"/>
      <c r="D6" s="454"/>
      <c r="E6" s="455"/>
      <c r="F6" s="462">
        <v>41365</v>
      </c>
      <c r="G6" s="462"/>
      <c r="H6" s="463"/>
      <c r="I6" s="468" t="s">
        <v>294</v>
      </c>
      <c r="J6" s="469"/>
      <c r="K6" s="469"/>
      <c r="L6" s="470"/>
      <c r="M6" s="453" t="str">
        <f>'【記載例】実績27-9'!B11</f>
        <v>医療法人〇〇会
理事長　〇〇　〇〇</v>
      </c>
      <c r="N6" s="454"/>
      <c r="O6" s="455"/>
      <c r="P6" s="453" t="str">
        <f>'【記載例】実績27-9'!$B$12</f>
        <v>〇〇病院</v>
      </c>
      <c r="Q6" s="454"/>
      <c r="R6" s="454"/>
      <c r="S6" s="454"/>
      <c r="T6" s="455"/>
      <c r="U6" s="468" t="s">
        <v>296</v>
      </c>
      <c r="V6" s="469"/>
      <c r="W6" s="469"/>
      <c r="X6" s="470"/>
      <c r="Y6" s="468" t="s">
        <v>299</v>
      </c>
      <c r="Z6" s="470"/>
      <c r="AA6" s="469"/>
      <c r="AB6" s="470"/>
    </row>
    <row r="7" spans="1:28" ht="36" customHeight="1" x14ac:dyDescent="0.15">
      <c r="A7" s="451"/>
      <c r="B7" s="456"/>
      <c r="C7" s="457"/>
      <c r="D7" s="457"/>
      <c r="E7" s="458"/>
      <c r="F7" s="464"/>
      <c r="G7" s="464"/>
      <c r="H7" s="465"/>
      <c r="I7" s="444"/>
      <c r="J7" s="445"/>
      <c r="K7" s="445"/>
      <c r="L7" s="446"/>
      <c r="M7" s="456"/>
      <c r="N7" s="474"/>
      <c r="O7" s="458"/>
      <c r="P7" s="456"/>
      <c r="Q7" s="474"/>
      <c r="R7" s="474"/>
      <c r="S7" s="474"/>
      <c r="T7" s="458"/>
      <c r="U7" s="475"/>
      <c r="V7" s="476"/>
      <c r="W7" s="476"/>
      <c r="X7" s="477"/>
      <c r="Y7" s="444"/>
      <c r="Z7" s="446"/>
      <c r="AA7" s="445"/>
      <c r="AB7" s="446"/>
    </row>
    <row r="8" spans="1:28" ht="36" customHeight="1" x14ac:dyDescent="0.15">
      <c r="A8" s="451"/>
      <c r="B8" s="456"/>
      <c r="C8" s="457"/>
      <c r="D8" s="457"/>
      <c r="E8" s="458"/>
      <c r="F8" s="464"/>
      <c r="G8" s="464"/>
      <c r="H8" s="465"/>
      <c r="I8" s="444"/>
      <c r="J8" s="445"/>
      <c r="K8" s="445"/>
      <c r="L8" s="446"/>
      <c r="M8" s="456"/>
      <c r="N8" s="474"/>
      <c r="O8" s="458"/>
      <c r="P8" s="456"/>
      <c r="Q8" s="474"/>
      <c r="R8" s="474"/>
      <c r="S8" s="474"/>
      <c r="T8" s="458"/>
      <c r="U8" s="471" t="s">
        <v>297</v>
      </c>
      <c r="V8" s="472"/>
      <c r="W8" s="472"/>
      <c r="X8" s="473"/>
      <c r="Y8" s="444"/>
      <c r="Z8" s="446"/>
      <c r="AA8" s="445"/>
      <c r="AB8" s="446"/>
    </row>
    <row r="9" spans="1:28" ht="36" customHeight="1" x14ac:dyDescent="0.15">
      <c r="A9" s="451"/>
      <c r="B9" s="456"/>
      <c r="C9" s="457"/>
      <c r="D9" s="457"/>
      <c r="E9" s="458"/>
      <c r="F9" s="464"/>
      <c r="G9" s="464"/>
      <c r="H9" s="465"/>
      <c r="I9" s="471" t="s">
        <v>295</v>
      </c>
      <c r="J9" s="472"/>
      <c r="K9" s="472"/>
      <c r="L9" s="473"/>
      <c r="M9" s="456"/>
      <c r="N9" s="474"/>
      <c r="O9" s="458"/>
      <c r="P9" s="456"/>
      <c r="Q9" s="474"/>
      <c r="R9" s="474"/>
      <c r="S9" s="474"/>
      <c r="T9" s="458"/>
      <c r="U9" s="475"/>
      <c r="V9" s="476"/>
      <c r="W9" s="476"/>
      <c r="X9" s="477"/>
      <c r="Y9" s="444"/>
      <c r="Z9" s="446"/>
      <c r="AA9" s="445"/>
      <c r="AB9" s="446"/>
    </row>
    <row r="10" spans="1:28" ht="38.25" customHeight="1" x14ac:dyDescent="0.15">
      <c r="A10" s="451"/>
      <c r="B10" s="456"/>
      <c r="C10" s="457"/>
      <c r="D10" s="457"/>
      <c r="E10" s="458"/>
      <c r="F10" s="464"/>
      <c r="G10" s="464"/>
      <c r="H10" s="465"/>
      <c r="I10" s="444"/>
      <c r="J10" s="445"/>
      <c r="K10" s="445"/>
      <c r="L10" s="446"/>
      <c r="M10" s="456"/>
      <c r="N10" s="474"/>
      <c r="O10" s="458"/>
      <c r="P10" s="456"/>
      <c r="Q10" s="474"/>
      <c r="R10" s="474"/>
      <c r="S10" s="474"/>
      <c r="T10" s="458"/>
      <c r="U10" s="444" t="s">
        <v>298</v>
      </c>
      <c r="V10" s="445"/>
      <c r="W10" s="445"/>
      <c r="X10" s="446"/>
      <c r="Y10" s="444"/>
      <c r="Z10" s="446"/>
      <c r="AA10" s="445"/>
      <c r="AB10" s="446"/>
    </row>
    <row r="11" spans="1:28" ht="40.5" customHeight="1" x14ac:dyDescent="0.15">
      <c r="A11" s="452"/>
      <c r="B11" s="459"/>
      <c r="C11" s="460"/>
      <c r="D11" s="460"/>
      <c r="E11" s="461"/>
      <c r="F11" s="466"/>
      <c r="G11" s="466"/>
      <c r="H11" s="467"/>
      <c r="I11" s="447"/>
      <c r="J11" s="448"/>
      <c r="K11" s="448"/>
      <c r="L11" s="449"/>
      <c r="M11" s="459"/>
      <c r="N11" s="460"/>
      <c r="O11" s="461"/>
      <c r="P11" s="459"/>
      <c r="Q11" s="460"/>
      <c r="R11" s="460"/>
      <c r="S11" s="460"/>
      <c r="T11" s="461"/>
      <c r="U11" s="447"/>
      <c r="V11" s="448"/>
      <c r="W11" s="448"/>
      <c r="X11" s="449"/>
      <c r="Y11" s="447"/>
      <c r="Z11" s="449"/>
      <c r="AA11" s="448"/>
      <c r="AB11" s="449"/>
    </row>
    <row r="12" spans="1:28" ht="30" customHeight="1" x14ac:dyDescent="0.15">
      <c r="A12" s="442" t="s">
        <v>200</v>
      </c>
      <c r="B12" s="442"/>
      <c r="C12" s="443" t="s">
        <v>144</v>
      </c>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row>
    <row r="13" spans="1:28" ht="30" customHeight="1" x14ac:dyDescent="0.2">
      <c r="A13" s="83"/>
      <c r="B13" s="35"/>
      <c r="C13" s="84"/>
    </row>
    <row r="14" spans="1:28" ht="30" customHeight="1" x14ac:dyDescent="0.2">
      <c r="A14" s="478" t="s">
        <v>145</v>
      </c>
      <c r="B14" s="478"/>
      <c r="C14" s="478"/>
      <c r="D14" s="478"/>
      <c r="E14" s="478"/>
      <c r="F14" s="478"/>
      <c r="G14" s="478"/>
    </row>
    <row r="15" spans="1:28" ht="27" customHeight="1" x14ac:dyDescent="0.15">
      <c r="A15" s="479" t="s">
        <v>146</v>
      </c>
      <c r="B15" s="480"/>
      <c r="C15" s="480"/>
      <c r="D15" s="480"/>
      <c r="E15" s="480"/>
      <c r="F15" s="480"/>
      <c r="G15" s="480"/>
      <c r="H15" s="480"/>
      <c r="I15" s="480"/>
      <c r="J15" s="480"/>
      <c r="K15" s="480"/>
      <c r="L15" s="480"/>
      <c r="M15" s="480"/>
      <c r="N15" s="480"/>
      <c r="O15" s="481"/>
      <c r="P15" s="482" t="s">
        <v>147</v>
      </c>
      <c r="Q15" s="482"/>
      <c r="R15" s="482"/>
      <c r="S15" s="482"/>
      <c r="T15" s="482"/>
      <c r="U15" s="482"/>
      <c r="V15" s="482"/>
      <c r="W15" s="482"/>
      <c r="X15" s="482"/>
      <c r="Y15" s="482"/>
      <c r="Z15" s="482"/>
      <c r="AA15" s="482"/>
      <c r="AB15" s="482"/>
    </row>
    <row r="16" spans="1:28" ht="27" customHeight="1" x14ac:dyDescent="0.15">
      <c r="A16" s="482" t="s">
        <v>28</v>
      </c>
      <c r="B16" s="482"/>
      <c r="C16" s="482"/>
      <c r="D16" s="479" t="s">
        <v>197</v>
      </c>
      <c r="E16" s="480"/>
      <c r="F16" s="480"/>
      <c r="G16" s="481"/>
      <c r="H16" s="488" t="s">
        <v>198</v>
      </c>
      <c r="I16" s="489"/>
      <c r="J16" s="489"/>
      <c r="K16" s="490"/>
      <c r="L16" s="479" t="s">
        <v>148</v>
      </c>
      <c r="M16" s="480"/>
      <c r="N16" s="480"/>
      <c r="O16" s="481"/>
      <c r="P16" s="438" t="s">
        <v>149</v>
      </c>
      <c r="Q16" s="438"/>
      <c r="R16" s="438"/>
      <c r="S16" s="438"/>
      <c r="T16" s="438"/>
      <c r="U16" s="438"/>
      <c r="V16" s="438"/>
      <c r="W16" s="482" t="s">
        <v>150</v>
      </c>
      <c r="X16" s="482"/>
      <c r="Y16" s="482"/>
      <c r="Z16" s="482"/>
      <c r="AA16" s="482"/>
      <c r="AB16" s="482"/>
    </row>
    <row r="17" spans="1:32" ht="30" customHeight="1" x14ac:dyDescent="0.2">
      <c r="A17" s="209"/>
      <c r="B17" s="210"/>
      <c r="C17" s="7"/>
      <c r="D17" s="212"/>
      <c r="E17" s="213"/>
      <c r="F17" s="213"/>
      <c r="G17" s="213"/>
      <c r="H17" s="8"/>
      <c r="I17" s="9"/>
      <c r="J17" s="9"/>
      <c r="K17" s="10"/>
      <c r="L17" s="209"/>
      <c r="M17" s="210"/>
      <c r="N17" s="210"/>
      <c r="O17" s="7"/>
      <c r="P17" s="483" t="s">
        <v>151</v>
      </c>
      <c r="Q17" s="484"/>
      <c r="R17" s="484"/>
      <c r="S17" s="213"/>
      <c r="T17" s="484" t="s">
        <v>152</v>
      </c>
      <c r="U17" s="484"/>
      <c r="V17" s="485"/>
      <c r="W17" s="212"/>
      <c r="X17" s="213"/>
      <c r="Y17" s="213"/>
      <c r="Z17" s="213"/>
      <c r="AA17" s="486" t="s">
        <v>199</v>
      </c>
      <c r="AB17" s="487"/>
    </row>
    <row r="18" spans="1:32" ht="35.1" customHeight="1" x14ac:dyDescent="0.15">
      <c r="A18" s="491">
        <f>SUM(E18,I18,M18)</f>
        <v>7</v>
      </c>
      <c r="B18" s="492"/>
      <c r="C18" s="11"/>
      <c r="D18" s="88"/>
      <c r="E18" s="493">
        <v>4</v>
      </c>
      <c r="F18" s="493"/>
      <c r="G18" s="89"/>
      <c r="H18" s="88"/>
      <c r="I18" s="493">
        <v>2</v>
      </c>
      <c r="J18" s="493"/>
      <c r="K18" s="11"/>
      <c r="L18" s="88"/>
      <c r="M18" s="493">
        <v>1</v>
      </c>
      <c r="N18" s="493"/>
      <c r="O18" s="11"/>
      <c r="P18" s="494">
        <v>0.35416666666666669</v>
      </c>
      <c r="Q18" s="495"/>
      <c r="R18" s="495"/>
      <c r="S18" s="213" t="s">
        <v>46</v>
      </c>
      <c r="T18" s="495">
        <v>0.77083333333333337</v>
      </c>
      <c r="U18" s="495"/>
      <c r="V18" s="500"/>
      <c r="W18" s="20"/>
      <c r="X18" s="501">
        <f>T18-P18</f>
        <v>0.41666666666666669</v>
      </c>
      <c r="Y18" s="501"/>
      <c r="Z18" s="501"/>
      <c r="AA18" s="501"/>
      <c r="AB18" s="11"/>
    </row>
    <row r="19" spans="1:32" ht="24.95" customHeight="1" x14ac:dyDescent="0.2">
      <c r="A19" s="150" t="s">
        <v>196</v>
      </c>
      <c r="B19" s="151"/>
      <c r="C19" s="11"/>
      <c r="D19" s="150" t="s">
        <v>196</v>
      </c>
      <c r="E19" s="152"/>
      <c r="F19" s="216"/>
      <c r="G19" s="153"/>
      <c r="H19" s="150" t="s">
        <v>196</v>
      </c>
      <c r="I19" s="216"/>
      <c r="J19" s="216"/>
      <c r="K19" s="11"/>
      <c r="L19" s="150" t="s">
        <v>196</v>
      </c>
      <c r="M19" s="216"/>
      <c r="N19" s="91"/>
      <c r="O19" s="11"/>
      <c r="P19" s="92"/>
      <c r="Q19" s="93"/>
      <c r="R19" s="93"/>
      <c r="S19" s="213"/>
      <c r="T19" s="93"/>
      <c r="U19" s="93"/>
      <c r="V19" s="94"/>
      <c r="W19" s="20"/>
      <c r="X19" s="211"/>
      <c r="Y19" s="211"/>
      <c r="Z19" s="211"/>
      <c r="AA19" s="211"/>
      <c r="AB19" s="11"/>
    </row>
    <row r="20" spans="1:32" ht="35.1" customHeight="1" x14ac:dyDescent="0.15">
      <c r="A20" s="214" t="s">
        <v>34</v>
      </c>
      <c r="B20" s="215">
        <f>SUM(E20,I20,M20)</f>
        <v>5</v>
      </c>
      <c r="C20" s="11" t="s">
        <v>35</v>
      </c>
      <c r="D20" s="17" t="s">
        <v>34</v>
      </c>
      <c r="E20" s="493">
        <v>3</v>
      </c>
      <c r="F20" s="493"/>
      <c r="G20" s="89"/>
      <c r="H20" s="17" t="s">
        <v>34</v>
      </c>
      <c r="I20" s="493">
        <v>1</v>
      </c>
      <c r="J20" s="493"/>
      <c r="K20" s="11" t="s">
        <v>35</v>
      </c>
      <c r="L20" s="17" t="s">
        <v>34</v>
      </c>
      <c r="M20" s="493">
        <v>1</v>
      </c>
      <c r="N20" s="493"/>
      <c r="O20" s="11" t="s">
        <v>35</v>
      </c>
      <c r="P20" s="17"/>
      <c r="Q20" s="213"/>
      <c r="R20" s="89"/>
      <c r="S20" s="213"/>
      <c r="T20" s="89"/>
      <c r="U20" s="213"/>
      <c r="V20" s="11"/>
      <c r="W20" s="502"/>
      <c r="X20" s="503"/>
      <c r="Y20" s="89"/>
      <c r="Z20" s="503"/>
      <c r="AA20" s="503"/>
      <c r="AB20" s="11"/>
    </row>
    <row r="21" spans="1:32" s="4" customFormat="1" ht="15" customHeight="1" x14ac:dyDescent="0.15">
      <c r="A21" s="13"/>
      <c r="B21" s="14"/>
      <c r="C21" s="12"/>
      <c r="D21" s="18"/>
      <c r="E21" s="15"/>
      <c r="F21" s="15"/>
      <c r="G21" s="15"/>
      <c r="H21" s="18"/>
      <c r="I21" s="15"/>
      <c r="J21" s="15"/>
      <c r="K21" s="16"/>
      <c r="L21" s="18"/>
      <c r="M21" s="15"/>
      <c r="N21" s="15"/>
      <c r="O21" s="16"/>
      <c r="P21" s="496"/>
      <c r="Q21" s="497"/>
      <c r="R21" s="497"/>
      <c r="S21" s="497"/>
      <c r="T21" s="497"/>
      <c r="U21" s="497"/>
      <c r="V21" s="498"/>
      <c r="W21" s="18"/>
      <c r="X21" s="15"/>
      <c r="Y21" s="15"/>
      <c r="Z21" s="15"/>
      <c r="AA21" s="15"/>
      <c r="AB21" s="16"/>
      <c r="AD21"/>
      <c r="AF21" s="96"/>
    </row>
    <row r="22" spans="1:32" s="4" customFormat="1" ht="24.95" customHeight="1" x14ac:dyDescent="0.15">
      <c r="A22" s="442" t="s">
        <v>200</v>
      </c>
      <c r="B22" s="442"/>
      <c r="C22" s="443" t="s">
        <v>202</v>
      </c>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34"/>
      <c r="AD22"/>
    </row>
    <row r="23" spans="1:32" s="4" customFormat="1" ht="24.95" customHeight="1" x14ac:dyDescent="0.15">
      <c r="A23" s="154"/>
      <c r="B23" s="154"/>
      <c r="C23" s="499" t="s">
        <v>201</v>
      </c>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34"/>
      <c r="AD23"/>
    </row>
    <row r="24" spans="1:32" s="4" customFormat="1" ht="24.95" customHeight="1" x14ac:dyDescent="0.15">
      <c r="A24" s="154"/>
      <c r="B24" s="154"/>
      <c r="C24" s="499" t="s">
        <v>203</v>
      </c>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34"/>
      <c r="AD24"/>
    </row>
    <row r="25" spans="1:32" s="4" customFormat="1" ht="24.95" customHeight="1" x14ac:dyDescent="0.15">
      <c r="A25" s="97"/>
      <c r="B25" s="97"/>
      <c r="C25" s="504" t="s">
        <v>284</v>
      </c>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34"/>
      <c r="AD25"/>
    </row>
    <row r="26" spans="1:32" s="4" customFormat="1" ht="24.95" customHeight="1" x14ac:dyDescent="0.15">
      <c r="B26" s="208"/>
      <c r="C26" s="505" t="s">
        <v>204</v>
      </c>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208"/>
      <c r="AD26"/>
    </row>
    <row r="27" spans="1:32" s="4" customFormat="1" ht="24.95" customHeight="1" x14ac:dyDescent="0.15">
      <c r="A27" s="34"/>
      <c r="B27" s="34"/>
      <c r="C27" s="505" t="s">
        <v>205</v>
      </c>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34"/>
      <c r="AD27"/>
    </row>
    <row r="28" spans="1:32" ht="30" customHeight="1" x14ac:dyDescent="0.15">
      <c r="AD28" s="79"/>
    </row>
    <row r="29" spans="1:32" ht="30" customHeight="1" x14ac:dyDescent="0.15">
      <c r="A29" s="515" t="s">
        <v>153</v>
      </c>
      <c r="B29" s="515"/>
      <c r="C29" s="515"/>
      <c r="D29" s="515"/>
      <c r="E29" s="515"/>
      <c r="F29" s="515"/>
      <c r="G29" s="515"/>
      <c r="H29" s="515"/>
      <c r="AD29" s="79"/>
    </row>
    <row r="30" spans="1:32" ht="27" customHeight="1" x14ac:dyDescent="0.15">
      <c r="A30" s="482" t="s">
        <v>154</v>
      </c>
      <c r="B30" s="482"/>
      <c r="C30" s="482"/>
      <c r="D30" s="482"/>
      <c r="E30" s="482"/>
      <c r="F30" s="482"/>
      <c r="G30" s="482" t="s">
        <v>232</v>
      </c>
      <c r="H30" s="482"/>
      <c r="I30" s="482"/>
      <c r="J30" s="482"/>
      <c r="K30" s="482"/>
      <c r="L30" s="482"/>
      <c r="M30" s="479" t="s">
        <v>155</v>
      </c>
      <c r="N30" s="480"/>
      <c r="O30" s="480"/>
      <c r="P30" s="480"/>
      <c r="Q30" s="480"/>
      <c r="R30" s="480"/>
      <c r="S30" s="480"/>
      <c r="T30" s="480"/>
      <c r="U30" s="480"/>
      <c r="V30" s="480"/>
      <c r="W30" s="506" t="s">
        <v>156</v>
      </c>
      <c r="X30" s="507"/>
      <c r="Y30" s="508"/>
      <c r="Z30" s="506" t="s">
        <v>157</v>
      </c>
      <c r="AA30" s="507"/>
      <c r="AB30" s="508"/>
      <c r="AD30" s="79"/>
    </row>
    <row r="31" spans="1:32" ht="60" customHeight="1" x14ac:dyDescent="0.15">
      <c r="A31" s="482" t="s">
        <v>158</v>
      </c>
      <c r="B31" s="482"/>
      <c r="C31" s="482"/>
      <c r="D31" s="482" t="s">
        <v>159</v>
      </c>
      <c r="E31" s="482"/>
      <c r="F31" s="482"/>
      <c r="G31" s="482" t="s">
        <v>158</v>
      </c>
      <c r="H31" s="482"/>
      <c r="I31" s="482"/>
      <c r="J31" s="482" t="s">
        <v>159</v>
      </c>
      <c r="K31" s="482"/>
      <c r="L31" s="482"/>
      <c r="M31" s="479" t="s">
        <v>158</v>
      </c>
      <c r="N31" s="480"/>
      <c r="O31" s="481"/>
      <c r="P31" s="482" t="s">
        <v>159</v>
      </c>
      <c r="Q31" s="482"/>
      <c r="R31" s="482"/>
      <c r="S31" s="479" t="s">
        <v>28</v>
      </c>
      <c r="T31" s="480"/>
      <c r="U31" s="480"/>
      <c r="V31" s="480"/>
      <c r="W31" s="509"/>
      <c r="X31" s="510"/>
      <c r="Y31" s="511"/>
      <c r="Z31" s="509"/>
      <c r="AA31" s="510"/>
      <c r="AB31" s="511"/>
      <c r="AD31" s="79"/>
    </row>
    <row r="32" spans="1:32" s="4" customFormat="1" ht="65.099999999999994" customHeight="1" x14ac:dyDescent="0.15">
      <c r="A32" s="523">
        <v>3</v>
      </c>
      <c r="B32" s="524"/>
      <c r="C32" s="525"/>
      <c r="D32" s="523">
        <v>1</v>
      </c>
      <c r="E32" s="524"/>
      <c r="F32" s="525"/>
      <c r="G32" s="523">
        <v>2</v>
      </c>
      <c r="H32" s="524"/>
      <c r="I32" s="525"/>
      <c r="J32" s="524">
        <v>0</v>
      </c>
      <c r="K32" s="524"/>
      <c r="L32" s="525"/>
      <c r="M32" s="512">
        <f>SUM(A32,G32)</f>
        <v>5</v>
      </c>
      <c r="N32" s="513"/>
      <c r="O32" s="514"/>
      <c r="P32" s="512">
        <f>+D32+J32</f>
        <v>1</v>
      </c>
      <c r="Q32" s="513"/>
      <c r="R32" s="514"/>
      <c r="S32" s="479">
        <f>SUM(M32,P32)</f>
        <v>6</v>
      </c>
      <c r="T32" s="480"/>
      <c r="U32" s="480"/>
      <c r="V32" s="481"/>
      <c r="W32" s="519">
        <v>1</v>
      </c>
      <c r="X32" s="520"/>
      <c r="Y32" s="521"/>
      <c r="Z32" s="519">
        <v>0</v>
      </c>
      <c r="AA32" s="520"/>
      <c r="AB32" s="521"/>
      <c r="AD32" s="79"/>
    </row>
    <row r="33" spans="1:30" s="4" customFormat="1" ht="24.95" customHeight="1" x14ac:dyDescent="0.15">
      <c r="A33" s="522" t="s">
        <v>200</v>
      </c>
      <c r="B33" s="522"/>
      <c r="C33" s="443" t="s">
        <v>202</v>
      </c>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34"/>
      <c r="AD33"/>
    </row>
    <row r="34" spans="1:30" s="4" customFormat="1" ht="42" customHeight="1" x14ac:dyDescent="0.15">
      <c r="A34" s="435"/>
      <c r="B34" s="435"/>
      <c r="C34" s="499" t="s">
        <v>233</v>
      </c>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206"/>
      <c r="AD34"/>
    </row>
    <row r="35" spans="1:30" s="4" customFormat="1" ht="42" customHeight="1" x14ac:dyDescent="0.15">
      <c r="A35" s="435"/>
      <c r="B35" s="435"/>
      <c r="C35" s="516" t="s">
        <v>206</v>
      </c>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206"/>
      <c r="AD35"/>
    </row>
    <row r="36" spans="1:30" ht="39.950000000000003" customHeight="1" x14ac:dyDescent="0.15">
      <c r="B36" s="97"/>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row>
    <row r="38" spans="1:30" x14ac:dyDescent="0.15">
      <c r="A38"/>
    </row>
    <row r="39" spans="1:30" x14ac:dyDescent="0.15">
      <c r="A39"/>
    </row>
    <row r="40" spans="1:30" x14ac:dyDescent="0.15">
      <c r="A40"/>
    </row>
    <row r="41" spans="1:30" x14ac:dyDescent="0.15">
      <c r="A41"/>
    </row>
    <row r="42" spans="1:30" x14ac:dyDescent="0.15">
      <c r="A42"/>
    </row>
    <row r="43" spans="1:30" x14ac:dyDescent="0.15">
      <c r="A43"/>
    </row>
    <row r="44" spans="1:30" x14ac:dyDescent="0.15">
      <c r="A44"/>
    </row>
  </sheetData>
  <sheetProtection selectLockedCells="1"/>
  <mergeCells count="90">
    <mergeCell ref="A34:B34"/>
    <mergeCell ref="C34:AA34"/>
    <mergeCell ref="A35:B35"/>
    <mergeCell ref="C35:AA35"/>
    <mergeCell ref="C36:AA36"/>
    <mergeCell ref="P32:R32"/>
    <mergeCell ref="S32:V32"/>
    <mergeCell ref="W32:Y32"/>
    <mergeCell ref="Z32:AB32"/>
    <mergeCell ref="A33:B33"/>
    <mergeCell ref="C33:AA33"/>
    <mergeCell ref="A32:C32"/>
    <mergeCell ref="D32:F32"/>
    <mergeCell ref="G32:I32"/>
    <mergeCell ref="J32:L32"/>
    <mergeCell ref="M32:O32"/>
    <mergeCell ref="C27:AA27"/>
    <mergeCell ref="A29:H29"/>
    <mergeCell ref="A30:F30"/>
    <mergeCell ref="G30:L30"/>
    <mergeCell ref="M30:V30"/>
    <mergeCell ref="W30:Y31"/>
    <mergeCell ref="Z30:AB31"/>
    <mergeCell ref="A31:C31"/>
    <mergeCell ref="D31:F31"/>
    <mergeCell ref="G31:I31"/>
    <mergeCell ref="J31:L31"/>
    <mergeCell ref="M31:O31"/>
    <mergeCell ref="P31:R31"/>
    <mergeCell ref="S31:V31"/>
    <mergeCell ref="A22:B22"/>
    <mergeCell ref="C22:AA22"/>
    <mergeCell ref="C23:AA23"/>
    <mergeCell ref="C24:AA24"/>
    <mergeCell ref="C26:AA26"/>
    <mergeCell ref="C25:AA25"/>
    <mergeCell ref="X18:AA18"/>
    <mergeCell ref="E20:F20"/>
    <mergeCell ref="I20:J20"/>
    <mergeCell ref="M20:N20"/>
    <mergeCell ref="W20:X20"/>
    <mergeCell ref="Z20:AA20"/>
    <mergeCell ref="P21:V21"/>
    <mergeCell ref="T18:V18"/>
    <mergeCell ref="A16:C16"/>
    <mergeCell ref="D16:G16"/>
    <mergeCell ref="H16:K16"/>
    <mergeCell ref="L16:O16"/>
    <mergeCell ref="P16:V16"/>
    <mergeCell ref="A18:B18"/>
    <mergeCell ref="E18:F18"/>
    <mergeCell ref="I18:J18"/>
    <mergeCell ref="M18:N18"/>
    <mergeCell ref="P18:R18"/>
    <mergeCell ref="A14:G14"/>
    <mergeCell ref="A15:O15"/>
    <mergeCell ref="P15:AB15"/>
    <mergeCell ref="W16:AB16"/>
    <mergeCell ref="P17:R17"/>
    <mergeCell ref="T17:V17"/>
    <mergeCell ref="AA17:AB17"/>
    <mergeCell ref="Y6:Z11"/>
    <mergeCell ref="AA6:AB11"/>
    <mergeCell ref="U8:X9"/>
    <mergeCell ref="A12:B12"/>
    <mergeCell ref="C12:AA12"/>
    <mergeCell ref="U10:X11"/>
    <mergeCell ref="M5:O5"/>
    <mergeCell ref="P5:T5"/>
    <mergeCell ref="U5:X5"/>
    <mergeCell ref="P6:T11"/>
    <mergeCell ref="U6:X7"/>
    <mergeCell ref="A6:A11"/>
    <mergeCell ref="B6:E11"/>
    <mergeCell ref="F6:H11"/>
    <mergeCell ref="I6:L8"/>
    <mergeCell ref="M6:O11"/>
    <mergeCell ref="I9:L11"/>
    <mergeCell ref="A1:H1"/>
    <mergeCell ref="A2:AB2"/>
    <mergeCell ref="A3:I3"/>
    <mergeCell ref="A4:A5"/>
    <mergeCell ref="B4:L4"/>
    <mergeCell ref="M4:X4"/>
    <mergeCell ref="Y4:AB4"/>
    <mergeCell ref="B5:E5"/>
    <mergeCell ref="F5:H5"/>
    <mergeCell ref="I5:L5"/>
    <mergeCell ref="Y5:Z5"/>
    <mergeCell ref="AA5:AB5"/>
  </mergeCells>
  <phoneticPr fontId="3"/>
  <printOptions horizontalCentered="1"/>
  <pageMargins left="0.59055118110236227" right="0.59055118110236227" top="0.78740157480314965" bottom="0.59055118110236227" header="0.19685039370078741" footer="0.19685039370078741"/>
  <pageSetup paperSize="9" scale="54"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実績27-9</vt:lpstr>
      <vt:lpstr>実績27-10</vt:lpstr>
      <vt:lpstr>実績27-11</vt:lpstr>
      <vt:lpstr>実績27-12</vt:lpstr>
      <vt:lpstr>実績27-13</vt:lpstr>
      <vt:lpstr>実績27-14</vt:lpstr>
      <vt:lpstr>実績27-16</vt:lpstr>
      <vt:lpstr>【記載例】実績27-9</vt:lpstr>
      <vt:lpstr>【記載例】実績27-10</vt:lpstr>
      <vt:lpstr>【記載例】実績27-11</vt:lpstr>
      <vt:lpstr>【記載例】実績27-12</vt:lpstr>
      <vt:lpstr>【記載例】実績27-13</vt:lpstr>
      <vt:lpstr>【記載例】実績27-14</vt:lpstr>
      <vt:lpstr>【記載例】実績27-16</vt:lpstr>
      <vt:lpstr>'【記載例】実績27-10'!Print_Area</vt:lpstr>
      <vt:lpstr>'【記載例】実績27-11'!Print_Area</vt:lpstr>
      <vt:lpstr>'【記載例】実績27-12'!Print_Area</vt:lpstr>
      <vt:lpstr>'【記載例】実績27-14'!Print_Area</vt:lpstr>
      <vt:lpstr>'【記載例】実績27-16'!Print_Area</vt:lpstr>
      <vt:lpstr>'【記載例】実績27-9'!Print_Area</vt:lpstr>
      <vt:lpstr>'実績27-10'!Print_Area</vt:lpstr>
      <vt:lpstr>'実績27-11'!Print_Area</vt:lpstr>
      <vt:lpstr>'実績27-12'!Print_Area</vt:lpstr>
      <vt:lpstr>'実績27-14'!Print_Area</vt:lpstr>
      <vt:lpstr>'実績27-16'!Print_Area</vt:lpstr>
      <vt:lpstr>'実績27-9'!Print_Area</vt:lpstr>
      <vt:lpstr>'【記載例】実績27-14'!Print_Titles</vt:lpstr>
      <vt:lpstr>'実績27-14'!Print_Titles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okayamaken-23-1-75</dc:creator>
  <cp:lastModifiedBy>Windows ユーザー</cp:lastModifiedBy>
  <cp:lastPrinted>2025-03-03T07:43:46Z</cp:lastPrinted>
  <dcterms:created xsi:type="dcterms:W3CDTF">2008-12-04T09:21:41Z</dcterms:created>
  <dcterms:modified xsi:type="dcterms:W3CDTF">2025-03-03T07:43:51Z</dcterms:modified>
</cp:coreProperties>
</file>