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2\ｈ\F\公営企業関係\諸調査\Ｒ３\20220105【〆切128（金）】公営企業に係る経営比較分析表（令和２年度決算）の分析等について（依頼）\04部局回答\03企業局\"/>
    </mc:Choice>
  </mc:AlternateContent>
  <workbookProtection workbookAlgorithmName="SHA-512" workbookHashValue="EjmX++abYNzkTBxoBn8eeQ85uD3VV5bvHHfgr2/o45fRCXfPAtp7hsp0LmPrNyH3DeM/qDnKZ2NJSGRojEzCOg==" workbookSaltValue="4WZOtED6IUaw5SMJ7f6xB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W12" i="5" s="1"/>
  <c r="HR8" i="5"/>
  <c r="HI8" i="5"/>
  <c r="HM12" i="5" s="1"/>
  <c r="HH8" i="5"/>
  <c r="GY8" i="5"/>
  <c r="HA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J18" i="5"/>
  <c r="HL12" i="5"/>
  <c r="IE18" i="5"/>
  <c r="IG12" i="5"/>
  <c r="IC12"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S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B12" i="5"/>
  <c r="HC18" i="5"/>
  <c r="GY18" i="5"/>
  <c r="HB18" i="5"/>
  <c r="HA18" i="5"/>
  <c r="HC12" i="5"/>
  <c r="HV18" i="5"/>
  <c r="HT12" i="5"/>
  <c r="HU18"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J12" i="5"/>
  <c r="IF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B18" i="5"/>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GP18" i="5"/>
  <c r="GO18" i="5"/>
  <c r="GR18" i="5"/>
  <c r="GN18" i="5"/>
  <c r="GQ18" i="5"/>
  <c r="GO12" i="5"/>
  <c r="GR12" i="5"/>
  <c r="GN12" i="5"/>
  <c r="GQ12" i="5"/>
  <c r="GP12" i="5"/>
  <c r="FK18" i="5"/>
  <c r="FN18" i="5"/>
  <c r="FJ18" i="5"/>
  <c r="FM18" i="5"/>
  <c r="FL18" i="5"/>
  <c r="FN12" i="5"/>
  <c r="FJ12" i="5"/>
  <c r="FM12" i="5"/>
  <c r="FL12" i="5"/>
  <c r="FK12" i="5"/>
  <c r="FX18" i="5"/>
  <c r="FT18" i="5"/>
  <c r="FW18" i="5"/>
  <c r="FV18" i="5"/>
  <c r="FU18" i="5"/>
  <c r="FW12" i="5"/>
  <c r="FV12" i="5"/>
  <c r="FU12" i="5"/>
  <c r="FX12" i="5"/>
  <c r="FT12" i="5"/>
</calcChain>
</file>

<file path=xl/sharedStrings.xml><?xml version="1.0" encoding="utf-8"?>
<sst xmlns="http://schemas.openxmlformats.org/spreadsheetml/2006/main" count="905" uniqueCount="302">
  <si>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</si>
  <si>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</si>
  <si>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</si>
  <si>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</si>
  <si>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</si>
  <si>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</si>
  <si>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</si>
  <si>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</si>
  <si>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xml:space="preserve">
【利益剰余金の使途に対する考え方、今後の方針】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組などに活用することで県民に還元していく方針である。
【利益剰余金の内訳】
　①減債積立金                                        　319,084,158円
　②再生可能エネルギー等推進積立金         1,401,696,000円
　③当年度未処分利益剰余金　　　　　　　　      790,670,114円
【使途、目的】
　①企業債の償還に充てるための補填財源を積み立てたもの。
　②再生可能エネルギーを利用した発電所の新規開発、改良事業に使用するほか、
 　  一般会計への繰出しを行い、再生可能エネルギーの利用を促進する事業へ充当する。
　③当年度決算により生じた利益剰余金で、議会の議決を経て処分される。
【令和２年度決算における利益剰余金の処分内容（令和３年10月４日議決）】
　・自己資本金への組入れ　　161,741,031円
　・減債積立金への積立て　　183,000,000円
　・再生可能エネルギー等推進積立金への積立て　　445,201,182円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</si>
  <si>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</si>
  <si>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</si>
  <si>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</si>
  <si>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</si>
  <si>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</si>
  <si>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</si>
  <si>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</si>
  <si>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</si>
  <si>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</si>
  <si>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</si>
  <si>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</si>
  <si>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</si>
  <si>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</si>
  <si>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</si>
  <si>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</si>
  <si>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</si>
  <si>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</si>
  <si>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</si>
  <si>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</si>
  <si>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</si>
  <si>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</si>
  <si>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</si>
  <si>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</si>
  <si>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</si>
  <si>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</si>
  <si>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</si>
  <si>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</si>
  <si>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</si>
  <si>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</si>
  <si>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</si>
  <si>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</si>
  <si>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</si>
  <si>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</si>
  <si>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</si>
  <si>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</si>
  <si>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</si>
  <si>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</si>
  <si>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</si>
  <si>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</si>
  <si>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</si>
  <si>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</si>
  <si>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</si>
  <si>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</si>
  <si>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</si>
  <si>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</si>
  <si>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</si>
  <si>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</si>
  <si>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</si>
  <si>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</si>
  <si>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</si>
  <si>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</si>
  <si>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</si>
  <si>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</si>
  <si>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</si>
  <si>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</si>
  <si>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</si>
  <si>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</si>
  <si>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</si>
  <si>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</si>
  <si>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</si>
  <si>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</si>
  <si>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</si>
  <si>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</si>
  <si>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</si>
  <si>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</si>
  <si>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</si>
  <si>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</si>
  <si>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</si>
  <si>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</si>
  <si>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</si>
  <si>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</si>
  <si>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</si>
  <si>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</si>
  <si>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</si>
  <si>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</si>
  <si>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</si>
  <si>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</si>
  <si>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</si>
  <si>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</si>
  <si>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</si>
  <si>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</si>
  <si>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</si>
  <si>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</si>
  <si>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</si>
  <si>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</si>
  <si>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</si>
  <si>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</si>
  <si>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</si>
  <si>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</si>
  <si>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</si>
  <si>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</si>
  <si>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</si>
  <si>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</si>
  <si>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</si>
  <si>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</si>
  <si>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</si>
  <si>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</si>
  <si>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</si>
  <si>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</si>
  <si>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</si>
  <si>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</si>
  <si>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</si>
  <si>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</si>
  <si>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</si>
  <si>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</si>
  <si>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</si>
  <si>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</si>
  <si>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</si>
  <si>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</si>
  <si>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</si>
  <si>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</si>
  <si>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330001</t>
  </si>
  <si>
    <t>46</t>
  </si>
  <si>
    <t>04</t>
  </si>
  <si>
    <t>0</t>
  </si>
  <si>
    <t>000</t>
  </si>
  <si>
    <t>岡山県</t>
  </si>
  <si>
    <t>法適用</t>
  </si>
  <si>
    <t>電気事業</t>
  </si>
  <si>
    <t>自治体職員</t>
  </si>
  <si>
    <t>-</t>
  </si>
  <si>
    <t>令和6年3月31日　旭川第一ほか17箇所</t>
  </si>
  <si>
    <t>令和3年10月31日　真加子発電所</t>
  </si>
  <si>
    <t>無</t>
  </si>
  <si>
    <t>中国電力（株）、中国電力ネットワーク(株)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</si>
  <si>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</si>
  <si>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</si>
  <si>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</si>
  <si>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</si>
  <si>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</si>
  <si>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</si>
  <si>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</si>
  <si>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</si>
  <si>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</si>
  <si>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</si>
  <si>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</si>
  <si>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</si>
  <si>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</si>
  <si>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</si>
  <si>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</si>
  <si>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</si>
  <si>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</si>
  <si>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</si>
  <si>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</si>
  <si>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</si>
  <si>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</si>
  <si>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</si>
  <si>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</si>
  <si>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</si>
  <si>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</si>
  <si>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</si>
  <si>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</si>
  <si>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</si>
  <si>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</si>
  <si>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</si>
  <si>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</si>
  <si>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</si>
  <si>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</si>
  <si>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</si>
  <si>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</si>
  <si>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</si>
  <si>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</si>
  <si>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</si>
  <si>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</si>
  <si>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</si>
  <si>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</si>
  <si>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</si>
  <si>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</si>
  <si>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</si>
  <si>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</si>
  <si>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</si>
  <si>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</si>
  <si>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</si>
  <si>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</si>
  <si>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</si>
  <si>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</si>
  <si>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</si>
  <si>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</si>
  <si>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</si>
  <si>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</si>
  <si>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</si>
  <si>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</si>
  <si>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</si>
  <si>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</si>
  <si>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</si>
  <si>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</si>
  <si>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</si>
  <si>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</si>
  <si>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</si>
  <si>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</si>
  <si>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</si>
  <si>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</si>
  <si>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</si>
  <si>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</si>
  <si>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</si>
  <si>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</si>
  <si>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</si>
  <si>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</si>
  <si>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</si>
  <si>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</si>
  <si>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</si>
  <si>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</si>
  <si>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</si>
  <si>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</si>
  <si>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</si>
  <si>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</si>
  <si>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</si>
  <si>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</si>
  <si>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</si>
  <si>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</si>
  <si>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</si>
  <si>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</si>
  <si>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</si>
  <si>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</si>
  <si>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</si>
  <si>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</si>
  <si>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</si>
  <si>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</si>
  <si>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</si>
  <si>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</si>
  <si>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</si>
  <si>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</si>
  <si>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</si>
  <si>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</si>
  <si>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</si>
  <si>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</si>
  <si>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</si>
  <si>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</si>
  <si>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</si>
  <si>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</si>
  <si>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</si>
  <si>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</si>
  <si>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</si>
  <si>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</si>
  <si>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</si>
  <si>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</si>
  <si>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</si>
  <si>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</si>
  <si>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</si>
  <si>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</si>
  <si>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</si>
  <si>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</si>
  <si>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</si>
  <si>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</si>
  <si>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</si>
  <si>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</si>
  <si>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</si>
  <si>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</si>
  <si>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</si>
  <si>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</si>
  <si>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</si>
  <si>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</si>
  <si>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</si>
  <si>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</si>
  <si>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</si>
  <si>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</si>
  <si>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</si>
  <si>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</si>
  <si>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</si>
  <si>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</si>
  <si>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</si>
  <si>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</si>
  <si>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</si>
  <si>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</si>
  <si>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</si>
  <si>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</si>
  <si>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</si>
  <si>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</si>
  <si>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</si>
  <si>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</si>
  <si>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</si>
  <si>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</si>
  <si>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</si>
  <si>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</si>
  <si>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</si>
  <si>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</si>
  <si>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</si>
  <si>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</si>
  <si>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</si>
  <si>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</si>
  <si>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</si>
  <si>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</si>
  <si>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</si>
  <si>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</si>
  <si>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</si>
  <si>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</si>
  <si>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</si>
  <si>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</si>
  <si>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</si>
  <si>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</si>
  <si>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営業開始以来、常に経営の合理化を図るとともに、適正な料金の確保、設備の効率的な運用等に努め、安定した経営を継続している。
　また、現状分析や将来見通しを踏まえた経営戦略を平成３１年１月に策定した。電気事業を取り巻く環境の変化に対応しながら、引き続き安定した経営が可能となるよう努めてまいりたい。</t>
    <phoneticPr fontId="5"/>
  </si>
  <si>
    <r>
      <t xml:space="preserve">経常収支比率及び営業収支比率については、ともに１００％を超えており、料金収入以外の収入に依存することなく黒字経営を維持できている。
</t>
    </r>
    <r>
      <rPr>
        <b/>
        <sz val="18"/>
        <color theme="1"/>
        <rFont val="ＭＳ ゴシック"/>
        <family val="3"/>
        <charset val="128"/>
      </rPr>
      <t>【経常収支比率　 7.3％増】
【営業収支比率　 6.7％増】</t>
    </r>
    <r>
      <rPr>
        <sz val="18"/>
        <color theme="1"/>
        <rFont val="ＭＳ ゴシック"/>
        <family val="3"/>
        <charset val="128"/>
      </rPr>
      <t xml:space="preserve">
　令和２年度は前年度に比べて、経常利益、営業利益ともに改善した。天候条件などにより発電実績が良好化し電力料金収入が増加したことに加え、前年度まで積み増ししていた特別修繕引当金の繰入終了に伴い修繕費などの費用が減少したためである。依然全国平均と同程度の比率は維持しており、健全な状態と考えている。
　短期的な支払能力については、流動比率が１００％を超え、全国平均を上回っている。なお、本県の発電所は比較的新しいものが多く、流動負債に計上される企業債の償還額が大きいことから償還とともに、引き続き改善していくものと考えている。
</t>
    </r>
    <r>
      <rPr>
        <b/>
        <sz val="18"/>
        <color theme="1"/>
        <rFont val="ＭＳ ゴシック"/>
        <family val="3"/>
        <charset val="128"/>
      </rPr>
      <t>【流動比率　 87.3％減】
　</t>
    </r>
    <r>
      <rPr>
        <sz val="18"/>
        <color theme="1"/>
        <rFont val="ＭＳ ゴシック"/>
        <family val="3"/>
        <charset val="128"/>
      </rPr>
      <t xml:space="preserve">令和２年度は前年度に比べて、流動負債に計上される未払金が増加したため、比率は減となっている。
　供給原価については、全国平均と比較して高コストとなっている。
</t>
    </r>
    <r>
      <rPr>
        <b/>
        <sz val="18"/>
        <color theme="1"/>
        <rFont val="ＭＳ ゴシック"/>
        <family val="3"/>
        <charset val="128"/>
      </rPr>
      <t>【供給原価　1,412.5円減】</t>
    </r>
    <r>
      <rPr>
        <sz val="18"/>
        <color theme="1"/>
        <rFont val="ＭＳ ゴシック"/>
        <family val="3"/>
        <charset val="128"/>
      </rPr>
      <t xml:space="preserve">
　令和２年度は前年度に比べて、年間発電電力量の増加に加え、経常費用が減少したため、コストが低下した。
　EBITDA（減価償却前営業利益）については、平成２９年度から年々減少傾向にあったが、令和２年度は上昇に転じている。
</t>
    </r>
    <r>
      <rPr>
        <b/>
        <sz val="18"/>
        <color theme="1"/>
        <rFont val="ＭＳ ゴシック"/>
        <family val="3"/>
        <charset val="128"/>
      </rPr>
      <t>【EBITDA　131,689千円増】</t>
    </r>
    <r>
      <rPr>
        <sz val="18"/>
        <color theme="1"/>
        <rFont val="ＭＳ ゴシック"/>
        <family val="3"/>
        <charset val="128"/>
      </rPr>
      <t xml:space="preserve">
　令和２年度は前年度に比べて、純利益が増加したため、EBITDAも増加した。純利益の増減は天候条件によるところが大きく、施設自体の収益性はこれまでと同程度と考えている。</t>
    </r>
    <rPh sb="79" eb="80">
      <t>ゾウ</t>
    </rPh>
    <rPh sb="95" eb="96">
      <t>ゾウ</t>
    </rPh>
    <rPh sb="99" eb="101">
      <t>レイワ</t>
    </rPh>
    <rPh sb="113" eb="117">
      <t>ケイジョウリエキ</t>
    </rPh>
    <rPh sb="120" eb="122">
      <t>リエキ</t>
    </rPh>
    <rPh sb="125" eb="127">
      <t>カイゼン</t>
    </rPh>
    <rPh sb="139" eb="143">
      <t>ハツデンジッセキ</t>
    </rPh>
    <rPh sb="144" eb="147">
      <t>リョウコウカ</t>
    </rPh>
    <rPh sb="155" eb="157">
      <t>ゾウカ</t>
    </rPh>
    <rPh sb="162" eb="163">
      <t>クワ</t>
    </rPh>
    <rPh sb="165" eb="168">
      <t>ゼンネンド</t>
    </rPh>
    <rPh sb="170" eb="171">
      <t>ツ</t>
    </rPh>
    <rPh sb="172" eb="173">
      <t>マ</t>
    </rPh>
    <rPh sb="178" eb="185">
      <t>トクベツシュウゼンヒキアテキン</t>
    </rPh>
    <rPh sb="186" eb="188">
      <t>クリイ</t>
    </rPh>
    <rPh sb="188" eb="190">
      <t>シュウリョウ</t>
    </rPh>
    <rPh sb="191" eb="192">
      <t>トモナ</t>
    </rPh>
    <rPh sb="193" eb="196">
      <t>シュウゼンヒ</t>
    </rPh>
    <rPh sb="202" eb="204">
      <t>ゲンショウ</t>
    </rPh>
    <rPh sb="280" eb="281">
      <t>ウワ</t>
    </rPh>
    <rPh sb="334" eb="336">
      <t>ショウカン</t>
    </rPh>
    <rPh sb="341" eb="342">
      <t>ヒ</t>
    </rPh>
    <rPh sb="343" eb="344">
      <t>ツヅ</t>
    </rPh>
    <rPh sb="373" eb="374">
      <t>ゲン</t>
    </rPh>
    <rPh sb="377" eb="379">
      <t>レイワ</t>
    </rPh>
    <rPh sb="380" eb="382">
      <t>ネンド</t>
    </rPh>
    <rPh sb="383" eb="384">
      <t>ゼン</t>
    </rPh>
    <rPh sb="387" eb="388">
      <t>クラ</t>
    </rPh>
    <rPh sb="391" eb="395">
      <t>リュウドウフサイ</t>
    </rPh>
    <rPh sb="396" eb="398">
      <t>ケイジョウ</t>
    </rPh>
    <rPh sb="401" eb="404">
      <t>ミハライキン</t>
    </rPh>
    <rPh sb="405" eb="407">
      <t>ゾウカ</t>
    </rPh>
    <rPh sb="412" eb="414">
      <t>ヒリツ</t>
    </rPh>
    <rPh sb="415" eb="416">
      <t>ゲン</t>
    </rPh>
    <rPh sb="472" eb="473">
      <t>ゲン</t>
    </rPh>
    <rPh sb="476" eb="478">
      <t>レイワ</t>
    </rPh>
    <rPh sb="498" eb="500">
      <t>ゾウカ</t>
    </rPh>
    <rPh sb="501" eb="502">
      <t>クワ</t>
    </rPh>
    <rPh sb="509" eb="511">
      <t>ゲンショウ</t>
    </rPh>
    <rPh sb="520" eb="522">
      <t>テイカ</t>
    </rPh>
    <rPh sb="551" eb="553">
      <t>ヘイセイ</t>
    </rPh>
    <rPh sb="555" eb="557">
      <t>ネンド</t>
    </rPh>
    <rPh sb="561" eb="563">
      <t>ゲンショウ</t>
    </rPh>
    <rPh sb="571" eb="573">
      <t>レイワ</t>
    </rPh>
    <rPh sb="577" eb="579">
      <t>ジョウショウ</t>
    </rPh>
    <rPh sb="580" eb="581">
      <t>テン</t>
    </rPh>
    <rPh sb="604" eb="605">
      <t>ゾウ</t>
    </rPh>
    <rPh sb="608" eb="610">
      <t>レイワ</t>
    </rPh>
    <rPh sb="626" eb="628">
      <t>ゾウカ</t>
    </rPh>
    <rPh sb="640" eb="642">
      <t>ゾウカ</t>
    </rPh>
    <rPh sb="649" eb="651">
      <t>ゾウゲン</t>
    </rPh>
    <rPh sb="652" eb="656">
      <t>テンコウジョウケン</t>
    </rPh>
    <rPh sb="663" eb="664">
      <t>オオ</t>
    </rPh>
    <rPh sb="681" eb="684">
      <t>ドウテイド</t>
    </rPh>
    <phoneticPr fontId="5"/>
  </si>
  <si>
    <r>
      <t xml:space="preserve">　水力発電については、降水量の増加等により、例年と比べると設備利用率が増加した。太陽光発電については全国平均と同程度となっている。
</t>
    </r>
    <r>
      <rPr>
        <b/>
        <sz val="18"/>
        <color theme="1"/>
        <rFont val="ＭＳ ゴシック"/>
        <family val="3"/>
        <charset val="128"/>
      </rPr>
      <t>【設備利用率　3.7％増（施設全体）】</t>
    </r>
    <r>
      <rPr>
        <sz val="18"/>
        <color theme="1"/>
        <rFont val="ＭＳ ゴシック"/>
        <family val="3"/>
        <charset val="128"/>
      </rPr>
      <t xml:space="preserve">
　修繕費比率については、若干の経年増減はあるものの、全国平均を上回っている。定期的なオーバーホール等の大規模修繕については特別修繕引当金により費用の平準化を図っているところであるが、さらなる節減を検討する。
　なお、太陽光発電については施設も比較的新しいため、例年最低限の修繕を行っているが、平成２９年度は監視制御装置について４年に１度の細密点検を行ったため上昇したものである。
</t>
    </r>
    <r>
      <rPr>
        <b/>
        <sz val="18"/>
        <color theme="1"/>
        <rFont val="ＭＳ ゴシック"/>
        <family val="3"/>
        <charset val="128"/>
      </rPr>
      <t>【修繕費比率　2.2％増（施設全体）】</t>
    </r>
    <r>
      <rPr>
        <sz val="18"/>
        <color theme="1"/>
        <rFont val="ＭＳ ゴシック"/>
        <family val="3"/>
        <charset val="128"/>
      </rPr>
      <t xml:space="preserve">
　企業債残高対料金収入比率については、水力発電では比較的新しい施設が多いものの、新たな借入は行っていないため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8"/>
        <color theme="1"/>
        <rFont val="ＭＳ ゴシック"/>
        <family val="3"/>
        <charset val="128"/>
      </rPr>
      <t>【企業債残高対料金収入比率　20.2％減（施設全体）】</t>
    </r>
    <r>
      <rPr>
        <sz val="18"/>
        <color theme="1"/>
        <rFont val="ＭＳ ゴシック"/>
        <family val="3"/>
        <charset val="128"/>
      </rPr>
      <t xml:space="preserve">
　有形固定資産減価償却率については、水力・太陽光ともに上昇傾向にあり、全国平均と同程度となっている。今後も計画的な整備により、安定供給の確保に努める。
</t>
    </r>
    <r>
      <rPr>
        <b/>
        <sz val="18"/>
        <color theme="1"/>
        <rFont val="ＭＳ ゴシック"/>
        <family val="3"/>
        <charset val="128"/>
      </rPr>
      <t>【有形固定資産減価償却率　1.6％増（施設全体）】</t>
    </r>
    <r>
      <rPr>
        <sz val="18"/>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8"/>
        <color theme="1"/>
        <rFont val="ＭＳ ゴシック"/>
        <family val="3"/>
        <charset val="128"/>
      </rPr>
      <t>【FIT収入割合　2.4％増（施設全体）】</t>
    </r>
    <rPh sb="15" eb="17">
      <t>ゾウカ</t>
    </rPh>
    <rPh sb="35" eb="37">
      <t>ゾウカ</t>
    </rPh>
    <rPh sb="77" eb="78">
      <t>ゾウ</t>
    </rPh>
    <rPh sb="118" eb="120">
      <t>ウワマワ</t>
    </rPh>
    <rPh sb="182" eb="184">
      <t>セツゲン</t>
    </rPh>
    <rPh sb="185" eb="187">
      <t>ケントウ</t>
    </rPh>
    <rPh sb="217" eb="219">
      <t>レイネン</t>
    </rPh>
    <rPh sb="226" eb="227">
      <t>オコナ</t>
    </rPh>
    <rPh sb="288" eb="289">
      <t>ゾウ</t>
    </rPh>
    <rPh sb="509" eb="511">
      <t>ジョウショウ</t>
    </rPh>
    <rPh sb="511" eb="513">
      <t>ケイコウ</t>
    </rPh>
    <rPh sb="575" eb="576">
      <t>ゾウ</t>
    </rPh>
    <rPh sb="729" eb="730">
      <t>ゾウ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</si>
</sst>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155</c:v>
                </c:pt>
                <c:pt idx="1">
                  <c:v>133.6</c:v>
                </c:pt>
                <c:pt idx="2">
                  <c:v>129.30000000000001</c:v>
                </c:pt>
                <c:pt idx="3">
                  <c:v>120.6</c:v>
                </c:pt>
                <c:pt idx="4">
                  <c:v>127.9</c:v>
                </c:pt>
              </c:numCache>
            </c:numRef>
          </c:val>
          <c:extLst xmlns:c16r2="http://schemas.microsoft.com/office/drawing/2015/06/chart">
            <c:ext xmlns:c16="http://schemas.microsoft.com/office/drawing/2014/chart" uri="{C3380CC4-5D6E-409C-BE32-E72D297353CC}">
              <c16:uniqueId val="{00000000-4E10-4777-8CB0-D26E5B6865B1}"/>
            </c:ext>
          </c:extLst>
        </c:ser>
        <c:dLbls>
          <c:showLegendKey val="0"/>
          <c:showVal val="0"/>
          <c:showCatName val="0"/>
          <c:showSerName val="0"/>
          <c:showPercent val="0"/>
          <c:showBubbleSize val="0"/>
        </c:dLbls>
        <c:gapWidth val="180"/>
        <c:overlap val="-90"/>
        <c:axId val="110410984"/>
        <c:axId val="1104125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xmlns:c16r2="http://schemas.microsoft.com/office/drawing/2015/06/chart">
            <c:ext xmlns:c16="http://schemas.microsoft.com/office/drawing/2014/chart" uri="{C3380CC4-5D6E-409C-BE32-E72D297353CC}">
              <c16:uniqueId val="{00000001-4E10-4777-8CB0-D26E5B6865B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E10-4777-8CB0-D26E5B6865B1}"/>
            </c:ext>
          </c:extLst>
        </c:ser>
        <c:dLbls>
          <c:showLegendKey val="0"/>
          <c:showVal val="0"/>
          <c:showCatName val="0"/>
          <c:showSerName val="0"/>
          <c:showPercent val="0"/>
          <c:showBubbleSize val="0"/>
        </c:dLbls>
        <c:marker val="1"/>
        <c:smooth val="0"/>
        <c:axId val="110410984"/>
        <c:axId val="110412552"/>
      </c:lineChart>
      <c:catAx>
        <c:axId val="110410984"/>
        <c:scaling>
          <c:orientation val="minMax"/>
        </c:scaling>
        <c:delete val="0"/>
        <c:axPos val="b"/>
        <c:numFmt formatCode="General" sourceLinked="1"/>
        <c:majorTickMark val="none"/>
        <c:minorTickMark val="none"/>
        <c:tickLblPos val="none"/>
        <c:crossAx val="110412552"/>
        <c:crosses val="autoZero"/>
        <c:auto val="0"/>
        <c:lblAlgn val="ctr"/>
        <c:lblOffset val="100"/>
        <c:noMultiLvlLbl val="1"/>
      </c:catAx>
      <c:valAx>
        <c:axId val="110412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10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44.6</c:v>
                </c:pt>
                <c:pt idx="1">
                  <c:v>40.700000000000003</c:v>
                </c:pt>
                <c:pt idx="2">
                  <c:v>38.799999999999997</c:v>
                </c:pt>
                <c:pt idx="3">
                  <c:v>32.700000000000003</c:v>
                </c:pt>
                <c:pt idx="4">
                  <c:v>35.1</c:v>
                </c:pt>
              </c:numCache>
            </c:numRef>
          </c:val>
          <c:extLst xmlns:c16r2="http://schemas.microsoft.com/office/drawing/2015/06/chart">
            <c:ext xmlns:c16="http://schemas.microsoft.com/office/drawing/2014/chart" uri="{C3380CC4-5D6E-409C-BE32-E72D297353CC}">
              <c16:uniqueId val="{00000000-371D-4784-BD78-CB5D6CB298C8}"/>
            </c:ext>
          </c:extLst>
        </c:ser>
        <c:dLbls>
          <c:showLegendKey val="0"/>
          <c:showVal val="0"/>
          <c:showCatName val="0"/>
          <c:showSerName val="0"/>
          <c:showPercent val="0"/>
          <c:showBubbleSize val="0"/>
        </c:dLbls>
        <c:gapWidth val="180"/>
        <c:overlap val="-90"/>
        <c:axId val="480990440"/>
        <c:axId val="48099083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xmlns:c16r2="http://schemas.microsoft.com/office/drawing/2015/06/chart">
            <c:ext xmlns:c16="http://schemas.microsoft.com/office/drawing/2014/chart" uri="{C3380CC4-5D6E-409C-BE32-E72D297353CC}">
              <c16:uniqueId val="{00000001-371D-4784-BD78-CB5D6CB298C8}"/>
            </c:ext>
          </c:extLst>
        </c:ser>
        <c:dLbls>
          <c:showLegendKey val="0"/>
          <c:showVal val="0"/>
          <c:showCatName val="0"/>
          <c:showSerName val="0"/>
          <c:showPercent val="0"/>
          <c:showBubbleSize val="0"/>
        </c:dLbls>
        <c:marker val="1"/>
        <c:smooth val="0"/>
        <c:axId val="480990440"/>
        <c:axId val="480990832"/>
      </c:lineChart>
      <c:catAx>
        <c:axId val="480990440"/>
        <c:scaling>
          <c:orientation val="minMax"/>
        </c:scaling>
        <c:delete val="0"/>
        <c:axPos val="b"/>
        <c:numFmt formatCode="General" sourceLinked="1"/>
        <c:majorTickMark val="none"/>
        <c:minorTickMark val="none"/>
        <c:tickLblPos val="none"/>
        <c:crossAx val="480990832"/>
        <c:crosses val="autoZero"/>
        <c:auto val="0"/>
        <c:lblAlgn val="ctr"/>
        <c:lblOffset val="100"/>
        <c:noMultiLvlLbl val="1"/>
      </c:catAx>
      <c:valAx>
        <c:axId val="48099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990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48.3</c:v>
                </c:pt>
                <c:pt idx="1">
                  <c:v>43.3</c:v>
                </c:pt>
                <c:pt idx="2">
                  <c:v>34.5</c:v>
                </c:pt>
                <c:pt idx="3">
                  <c:v>34.299999999999997</c:v>
                </c:pt>
                <c:pt idx="4">
                  <c:v>38.200000000000003</c:v>
                </c:pt>
              </c:numCache>
            </c:numRef>
          </c:val>
          <c:extLst xmlns:c16r2="http://schemas.microsoft.com/office/drawing/2015/06/chart">
            <c:ext xmlns:c16="http://schemas.microsoft.com/office/drawing/2014/chart" uri="{C3380CC4-5D6E-409C-BE32-E72D297353CC}">
              <c16:uniqueId val="{00000000-9314-4616-8A54-DC5D6EEF8B5A}"/>
            </c:ext>
          </c:extLst>
        </c:ser>
        <c:dLbls>
          <c:showLegendKey val="0"/>
          <c:showVal val="0"/>
          <c:showCatName val="0"/>
          <c:showSerName val="0"/>
          <c:showPercent val="0"/>
          <c:showBubbleSize val="0"/>
        </c:dLbls>
        <c:gapWidth val="180"/>
        <c:overlap val="-90"/>
        <c:axId val="480995144"/>
        <c:axId val="4809924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xmlns:c16r2="http://schemas.microsoft.com/office/drawing/2015/06/chart">
            <c:ext xmlns:c16="http://schemas.microsoft.com/office/drawing/2014/chart" uri="{C3380CC4-5D6E-409C-BE32-E72D297353CC}">
              <c16:uniqueId val="{00000001-9314-4616-8A54-DC5D6EEF8B5A}"/>
            </c:ext>
          </c:extLst>
        </c:ser>
        <c:dLbls>
          <c:showLegendKey val="0"/>
          <c:showVal val="0"/>
          <c:showCatName val="0"/>
          <c:showSerName val="0"/>
          <c:showPercent val="0"/>
          <c:showBubbleSize val="0"/>
        </c:dLbls>
        <c:marker val="1"/>
        <c:smooth val="0"/>
        <c:axId val="480995144"/>
        <c:axId val="480992400"/>
      </c:lineChart>
      <c:catAx>
        <c:axId val="480995144"/>
        <c:scaling>
          <c:orientation val="minMax"/>
        </c:scaling>
        <c:delete val="0"/>
        <c:axPos val="b"/>
        <c:numFmt formatCode="General" sourceLinked="1"/>
        <c:majorTickMark val="none"/>
        <c:minorTickMark val="none"/>
        <c:tickLblPos val="none"/>
        <c:crossAx val="480992400"/>
        <c:crosses val="autoZero"/>
        <c:auto val="0"/>
        <c:lblAlgn val="ctr"/>
        <c:lblOffset val="100"/>
        <c:noMultiLvlLbl val="1"/>
      </c:catAx>
      <c:valAx>
        <c:axId val="48099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995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28</c:v>
                </c:pt>
                <c:pt idx="1">
                  <c:v>30.7</c:v>
                </c:pt>
                <c:pt idx="2">
                  <c:v>30.6</c:v>
                </c:pt>
                <c:pt idx="3">
                  <c:v>28.4</c:v>
                </c:pt>
                <c:pt idx="4">
                  <c:v>30.9</c:v>
                </c:pt>
              </c:numCache>
            </c:numRef>
          </c:val>
          <c:extLst xmlns:c16r2="http://schemas.microsoft.com/office/drawing/2015/06/chart">
            <c:ext xmlns:c16="http://schemas.microsoft.com/office/drawing/2014/chart" uri="{C3380CC4-5D6E-409C-BE32-E72D297353CC}">
              <c16:uniqueId val="{00000000-950D-45AC-90FB-DA6CBB8A8D39}"/>
            </c:ext>
          </c:extLst>
        </c:ser>
        <c:dLbls>
          <c:showLegendKey val="0"/>
          <c:showVal val="0"/>
          <c:showCatName val="0"/>
          <c:showSerName val="0"/>
          <c:showPercent val="0"/>
          <c:showBubbleSize val="0"/>
        </c:dLbls>
        <c:gapWidth val="180"/>
        <c:overlap val="-90"/>
        <c:axId val="481511912"/>
        <c:axId val="4815154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xmlns:c16r2="http://schemas.microsoft.com/office/drawing/2015/06/chart">
            <c:ext xmlns:c16="http://schemas.microsoft.com/office/drawing/2014/chart" uri="{C3380CC4-5D6E-409C-BE32-E72D297353CC}">
              <c16:uniqueId val="{00000001-950D-45AC-90FB-DA6CBB8A8D39}"/>
            </c:ext>
          </c:extLst>
        </c:ser>
        <c:dLbls>
          <c:showLegendKey val="0"/>
          <c:showVal val="0"/>
          <c:showCatName val="0"/>
          <c:showSerName val="0"/>
          <c:showPercent val="0"/>
          <c:showBubbleSize val="0"/>
        </c:dLbls>
        <c:marker val="1"/>
        <c:smooth val="0"/>
        <c:axId val="481511912"/>
        <c:axId val="481515440"/>
      </c:lineChart>
      <c:catAx>
        <c:axId val="481511912"/>
        <c:scaling>
          <c:orientation val="minMax"/>
        </c:scaling>
        <c:delete val="0"/>
        <c:axPos val="b"/>
        <c:numFmt formatCode="General" sourceLinked="1"/>
        <c:majorTickMark val="none"/>
        <c:minorTickMark val="none"/>
        <c:tickLblPos val="none"/>
        <c:crossAx val="481515440"/>
        <c:crosses val="autoZero"/>
        <c:auto val="0"/>
        <c:lblAlgn val="ctr"/>
        <c:lblOffset val="100"/>
        <c:noMultiLvlLbl val="1"/>
      </c:catAx>
      <c:valAx>
        <c:axId val="48151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127.4</c:v>
                </c:pt>
                <c:pt idx="1">
                  <c:v>123.2</c:v>
                </c:pt>
                <c:pt idx="2">
                  <c:v>117.1</c:v>
                </c:pt>
                <c:pt idx="3">
                  <c:v>98.7</c:v>
                </c:pt>
                <c:pt idx="4">
                  <c:v>78.7</c:v>
                </c:pt>
              </c:numCache>
            </c:numRef>
          </c:val>
          <c:extLst xmlns:c16r2="http://schemas.microsoft.com/office/drawing/2015/06/chart">
            <c:ext xmlns:c16="http://schemas.microsoft.com/office/drawing/2014/chart" uri="{C3380CC4-5D6E-409C-BE32-E72D297353CC}">
              <c16:uniqueId val="{00000000-0E9B-4684-8D8A-A0E9D1CE58A2}"/>
            </c:ext>
          </c:extLst>
        </c:ser>
        <c:dLbls>
          <c:showLegendKey val="0"/>
          <c:showVal val="0"/>
          <c:showCatName val="0"/>
          <c:showSerName val="0"/>
          <c:showPercent val="0"/>
          <c:showBubbleSize val="0"/>
        </c:dLbls>
        <c:gapWidth val="180"/>
        <c:overlap val="-90"/>
        <c:axId val="481513480"/>
        <c:axId val="48150956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xmlns:c16r2="http://schemas.microsoft.com/office/drawing/2015/06/chart">
            <c:ext xmlns:c16="http://schemas.microsoft.com/office/drawing/2014/chart" uri="{C3380CC4-5D6E-409C-BE32-E72D297353CC}">
              <c16:uniqueId val="{00000001-0E9B-4684-8D8A-A0E9D1CE58A2}"/>
            </c:ext>
          </c:extLst>
        </c:ser>
        <c:dLbls>
          <c:showLegendKey val="0"/>
          <c:showVal val="0"/>
          <c:showCatName val="0"/>
          <c:showSerName val="0"/>
          <c:showPercent val="0"/>
          <c:showBubbleSize val="0"/>
        </c:dLbls>
        <c:marker val="1"/>
        <c:smooth val="0"/>
        <c:axId val="481513480"/>
        <c:axId val="481509560"/>
      </c:lineChart>
      <c:catAx>
        <c:axId val="481513480"/>
        <c:scaling>
          <c:orientation val="minMax"/>
        </c:scaling>
        <c:delete val="0"/>
        <c:axPos val="b"/>
        <c:numFmt formatCode="General" sourceLinked="1"/>
        <c:majorTickMark val="none"/>
        <c:minorTickMark val="none"/>
        <c:tickLblPos val="none"/>
        <c:crossAx val="481509560"/>
        <c:crosses val="autoZero"/>
        <c:auto val="0"/>
        <c:lblAlgn val="ctr"/>
        <c:lblOffset val="100"/>
        <c:noMultiLvlLbl val="1"/>
      </c:catAx>
      <c:valAx>
        <c:axId val="481509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815134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60.7</c:v>
                </c:pt>
                <c:pt idx="1">
                  <c:v>61.2</c:v>
                </c:pt>
                <c:pt idx="2">
                  <c:v>63</c:v>
                </c:pt>
                <c:pt idx="3">
                  <c:v>62.3</c:v>
                </c:pt>
                <c:pt idx="4">
                  <c:v>63.7</c:v>
                </c:pt>
              </c:numCache>
            </c:numRef>
          </c:val>
          <c:extLst xmlns:c16r2="http://schemas.microsoft.com/office/drawing/2015/06/chart">
            <c:ext xmlns:c16="http://schemas.microsoft.com/office/drawing/2014/chart" uri="{C3380CC4-5D6E-409C-BE32-E72D297353CC}">
              <c16:uniqueId val="{00000000-3CFB-4A80-A802-CE2116BAD39C}"/>
            </c:ext>
          </c:extLst>
        </c:ser>
        <c:dLbls>
          <c:showLegendKey val="0"/>
          <c:showVal val="0"/>
          <c:showCatName val="0"/>
          <c:showSerName val="0"/>
          <c:showPercent val="0"/>
          <c:showBubbleSize val="0"/>
        </c:dLbls>
        <c:gapWidth val="180"/>
        <c:overlap val="-90"/>
        <c:axId val="481509952"/>
        <c:axId val="48151269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xmlns:c16r2="http://schemas.microsoft.com/office/drawing/2015/06/chart">
            <c:ext xmlns:c16="http://schemas.microsoft.com/office/drawing/2014/chart" uri="{C3380CC4-5D6E-409C-BE32-E72D297353CC}">
              <c16:uniqueId val="{00000001-3CFB-4A80-A802-CE2116BAD39C}"/>
            </c:ext>
          </c:extLst>
        </c:ser>
        <c:dLbls>
          <c:showLegendKey val="0"/>
          <c:showVal val="0"/>
          <c:showCatName val="0"/>
          <c:showSerName val="0"/>
          <c:showPercent val="0"/>
          <c:showBubbleSize val="0"/>
        </c:dLbls>
        <c:marker val="1"/>
        <c:smooth val="0"/>
        <c:axId val="481509952"/>
        <c:axId val="481512696"/>
      </c:lineChart>
      <c:catAx>
        <c:axId val="481509952"/>
        <c:scaling>
          <c:orientation val="minMax"/>
        </c:scaling>
        <c:delete val="0"/>
        <c:axPos val="b"/>
        <c:numFmt formatCode="General" sourceLinked="1"/>
        <c:majorTickMark val="none"/>
        <c:minorTickMark val="none"/>
        <c:tickLblPos val="none"/>
        <c:crossAx val="481512696"/>
        <c:crosses val="autoZero"/>
        <c:auto val="0"/>
        <c:lblAlgn val="ctr"/>
        <c:lblOffset val="100"/>
        <c:noMultiLvlLbl val="1"/>
      </c:catAx>
      <c:valAx>
        <c:axId val="481512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0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41.4</c:v>
                </c:pt>
                <c:pt idx="1">
                  <c:v>36.9</c:v>
                </c:pt>
                <c:pt idx="2">
                  <c:v>34.5</c:v>
                </c:pt>
                <c:pt idx="3">
                  <c:v>27.9</c:v>
                </c:pt>
                <c:pt idx="4">
                  <c:v>30.5</c:v>
                </c:pt>
              </c:numCache>
            </c:numRef>
          </c:val>
          <c:extLst xmlns:c16r2="http://schemas.microsoft.com/office/drawing/2015/06/chart">
            <c:ext xmlns:c16="http://schemas.microsoft.com/office/drawing/2014/chart" uri="{C3380CC4-5D6E-409C-BE32-E72D297353CC}">
              <c16:uniqueId val="{00000000-A92B-487D-8EC7-5441BC73C38C}"/>
            </c:ext>
          </c:extLst>
        </c:ser>
        <c:dLbls>
          <c:showLegendKey val="0"/>
          <c:showVal val="0"/>
          <c:showCatName val="0"/>
          <c:showSerName val="0"/>
          <c:showPercent val="0"/>
          <c:showBubbleSize val="0"/>
        </c:dLbls>
        <c:gapWidth val="180"/>
        <c:overlap val="-90"/>
        <c:axId val="481510344"/>
        <c:axId val="48151073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xmlns:c16r2="http://schemas.microsoft.com/office/drawing/2015/06/chart">
            <c:ext xmlns:c16="http://schemas.microsoft.com/office/drawing/2014/chart" uri="{C3380CC4-5D6E-409C-BE32-E72D297353CC}">
              <c16:uniqueId val="{00000001-A92B-487D-8EC7-5441BC73C38C}"/>
            </c:ext>
          </c:extLst>
        </c:ser>
        <c:dLbls>
          <c:showLegendKey val="0"/>
          <c:showVal val="0"/>
          <c:showCatName val="0"/>
          <c:showSerName val="0"/>
          <c:showPercent val="0"/>
          <c:showBubbleSize val="0"/>
        </c:dLbls>
        <c:marker val="1"/>
        <c:smooth val="0"/>
        <c:axId val="481510344"/>
        <c:axId val="481510736"/>
      </c:lineChart>
      <c:catAx>
        <c:axId val="481510344"/>
        <c:scaling>
          <c:orientation val="minMax"/>
        </c:scaling>
        <c:delete val="0"/>
        <c:axPos val="b"/>
        <c:numFmt formatCode="General" sourceLinked="1"/>
        <c:majorTickMark val="none"/>
        <c:minorTickMark val="none"/>
        <c:tickLblPos val="none"/>
        <c:crossAx val="481510736"/>
        <c:crosses val="autoZero"/>
        <c:auto val="0"/>
        <c:lblAlgn val="ctr"/>
        <c:lblOffset val="100"/>
        <c:noMultiLvlLbl val="1"/>
      </c:catAx>
      <c:valAx>
        <c:axId val="48151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0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C2-4B09-AB1A-D4D4EB28C3DB}"/>
            </c:ext>
          </c:extLst>
        </c:ser>
        <c:dLbls>
          <c:showLegendKey val="0"/>
          <c:showVal val="0"/>
          <c:showCatName val="0"/>
          <c:showSerName val="0"/>
          <c:showPercent val="0"/>
          <c:showBubbleSize val="0"/>
        </c:dLbls>
        <c:gapWidth val="180"/>
        <c:overlap val="-90"/>
        <c:axId val="481511128"/>
        <c:axId val="4815158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C2-4B09-AB1A-D4D4EB28C3DB}"/>
            </c:ext>
          </c:extLst>
        </c:ser>
        <c:dLbls>
          <c:showLegendKey val="0"/>
          <c:showVal val="0"/>
          <c:showCatName val="0"/>
          <c:showSerName val="0"/>
          <c:showPercent val="0"/>
          <c:showBubbleSize val="0"/>
        </c:dLbls>
        <c:marker val="1"/>
        <c:smooth val="0"/>
        <c:axId val="481511128"/>
        <c:axId val="481515832"/>
      </c:lineChart>
      <c:catAx>
        <c:axId val="481511128"/>
        <c:scaling>
          <c:orientation val="minMax"/>
        </c:scaling>
        <c:delete val="0"/>
        <c:axPos val="b"/>
        <c:numFmt formatCode="General" sourceLinked="1"/>
        <c:majorTickMark val="none"/>
        <c:minorTickMark val="none"/>
        <c:tickLblPos val="none"/>
        <c:crossAx val="481515832"/>
        <c:crosses val="autoZero"/>
        <c:auto val="0"/>
        <c:lblAlgn val="ctr"/>
        <c:lblOffset val="100"/>
        <c:noMultiLvlLbl val="1"/>
      </c:catAx>
      <c:valAx>
        <c:axId val="481515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1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7D-4C0C-9C66-04E1B4AED87A}"/>
            </c:ext>
          </c:extLst>
        </c:ser>
        <c:dLbls>
          <c:showLegendKey val="0"/>
          <c:showVal val="0"/>
          <c:showCatName val="0"/>
          <c:showSerName val="0"/>
          <c:showPercent val="0"/>
          <c:showBubbleSize val="0"/>
        </c:dLbls>
        <c:gapWidth val="180"/>
        <c:overlap val="-90"/>
        <c:axId val="481513872"/>
        <c:axId val="4815146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D-4C0C-9C66-04E1B4AED87A}"/>
            </c:ext>
          </c:extLst>
        </c:ser>
        <c:dLbls>
          <c:showLegendKey val="0"/>
          <c:showVal val="0"/>
          <c:showCatName val="0"/>
          <c:showSerName val="0"/>
          <c:showPercent val="0"/>
          <c:showBubbleSize val="0"/>
        </c:dLbls>
        <c:marker val="1"/>
        <c:smooth val="0"/>
        <c:axId val="481513872"/>
        <c:axId val="481514656"/>
      </c:lineChart>
      <c:catAx>
        <c:axId val="481513872"/>
        <c:scaling>
          <c:orientation val="minMax"/>
        </c:scaling>
        <c:delete val="0"/>
        <c:axPos val="b"/>
        <c:numFmt formatCode="General" sourceLinked="1"/>
        <c:majorTickMark val="none"/>
        <c:minorTickMark val="none"/>
        <c:tickLblPos val="none"/>
        <c:crossAx val="481514656"/>
        <c:crosses val="autoZero"/>
        <c:auto val="0"/>
        <c:lblAlgn val="ctr"/>
        <c:lblOffset val="100"/>
        <c:noMultiLvlLbl val="1"/>
      </c:catAx>
      <c:valAx>
        <c:axId val="48151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E5-42C1-86E9-C45D4F94731E}"/>
            </c:ext>
          </c:extLst>
        </c:ser>
        <c:dLbls>
          <c:showLegendKey val="0"/>
          <c:showVal val="0"/>
          <c:showCatName val="0"/>
          <c:showSerName val="0"/>
          <c:showPercent val="0"/>
          <c:showBubbleSize val="0"/>
        </c:dLbls>
        <c:gapWidth val="180"/>
        <c:overlap val="-90"/>
        <c:axId val="481516224"/>
        <c:axId val="48193764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E5-42C1-86E9-C45D4F94731E}"/>
            </c:ext>
          </c:extLst>
        </c:ser>
        <c:dLbls>
          <c:showLegendKey val="0"/>
          <c:showVal val="0"/>
          <c:showCatName val="0"/>
          <c:showSerName val="0"/>
          <c:showPercent val="0"/>
          <c:showBubbleSize val="0"/>
        </c:dLbls>
        <c:marker val="1"/>
        <c:smooth val="0"/>
        <c:axId val="481516224"/>
        <c:axId val="481937640"/>
      </c:lineChart>
      <c:catAx>
        <c:axId val="481516224"/>
        <c:scaling>
          <c:orientation val="minMax"/>
        </c:scaling>
        <c:delete val="0"/>
        <c:axPos val="b"/>
        <c:numFmt formatCode="General" sourceLinked="1"/>
        <c:majorTickMark val="none"/>
        <c:minorTickMark val="none"/>
        <c:tickLblPos val="none"/>
        <c:crossAx val="481937640"/>
        <c:crosses val="autoZero"/>
        <c:auto val="0"/>
        <c:lblAlgn val="ctr"/>
        <c:lblOffset val="100"/>
        <c:noMultiLvlLbl val="1"/>
      </c:catAx>
      <c:valAx>
        <c:axId val="481937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85-46B4-8FCE-50E48758C0D4}"/>
            </c:ext>
          </c:extLst>
        </c:ser>
        <c:dLbls>
          <c:showLegendKey val="0"/>
          <c:showVal val="0"/>
          <c:showCatName val="0"/>
          <c:showSerName val="0"/>
          <c:showPercent val="0"/>
          <c:showBubbleSize val="0"/>
        </c:dLbls>
        <c:gapWidth val="180"/>
        <c:overlap val="-90"/>
        <c:axId val="481932544"/>
        <c:axId val="48193881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85-46B4-8FCE-50E48758C0D4}"/>
            </c:ext>
          </c:extLst>
        </c:ser>
        <c:dLbls>
          <c:showLegendKey val="0"/>
          <c:showVal val="0"/>
          <c:showCatName val="0"/>
          <c:showSerName val="0"/>
          <c:showPercent val="0"/>
          <c:showBubbleSize val="0"/>
        </c:dLbls>
        <c:marker val="1"/>
        <c:smooth val="0"/>
        <c:axId val="481932544"/>
        <c:axId val="481938816"/>
      </c:lineChart>
      <c:catAx>
        <c:axId val="481932544"/>
        <c:scaling>
          <c:orientation val="minMax"/>
        </c:scaling>
        <c:delete val="0"/>
        <c:axPos val="b"/>
        <c:numFmt formatCode="General" sourceLinked="1"/>
        <c:majorTickMark val="none"/>
        <c:minorTickMark val="none"/>
        <c:tickLblPos val="none"/>
        <c:crossAx val="481938816"/>
        <c:crosses val="autoZero"/>
        <c:auto val="0"/>
        <c:lblAlgn val="ctr"/>
        <c:lblOffset val="100"/>
        <c:noMultiLvlLbl val="1"/>
      </c:catAx>
      <c:valAx>
        <c:axId val="48193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161.5</c:v>
                </c:pt>
                <c:pt idx="1">
                  <c:v>138.19999999999999</c:v>
                </c:pt>
                <c:pt idx="2">
                  <c:v>133.30000000000001</c:v>
                </c:pt>
                <c:pt idx="3">
                  <c:v>123.9</c:v>
                </c:pt>
                <c:pt idx="4">
                  <c:v>130.6</c:v>
                </c:pt>
              </c:numCache>
            </c:numRef>
          </c:val>
          <c:extLst xmlns:c16r2="http://schemas.microsoft.com/office/drawing/2015/06/chart">
            <c:ext xmlns:c16="http://schemas.microsoft.com/office/drawing/2014/chart" uri="{C3380CC4-5D6E-409C-BE32-E72D297353CC}">
              <c16:uniqueId val="{00000000-7633-42C4-AC13-B433FF7C127C}"/>
            </c:ext>
          </c:extLst>
        </c:ser>
        <c:dLbls>
          <c:showLegendKey val="0"/>
          <c:showVal val="0"/>
          <c:showCatName val="0"/>
          <c:showSerName val="0"/>
          <c:showPercent val="0"/>
          <c:showBubbleSize val="0"/>
        </c:dLbls>
        <c:gapWidth val="180"/>
        <c:overlap val="-90"/>
        <c:axId val="110412944"/>
        <c:axId val="1104062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xmlns:c16r2="http://schemas.microsoft.com/office/drawing/2015/06/chart">
            <c:ext xmlns:c16="http://schemas.microsoft.com/office/drawing/2014/chart" uri="{C3380CC4-5D6E-409C-BE32-E72D297353CC}">
              <c16:uniqueId val="{00000001-7633-42C4-AC13-B433FF7C127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633-42C4-AC13-B433FF7C127C}"/>
            </c:ext>
          </c:extLst>
        </c:ser>
        <c:dLbls>
          <c:showLegendKey val="0"/>
          <c:showVal val="0"/>
          <c:showCatName val="0"/>
          <c:showSerName val="0"/>
          <c:showPercent val="0"/>
          <c:showBubbleSize val="0"/>
        </c:dLbls>
        <c:marker val="1"/>
        <c:smooth val="0"/>
        <c:axId val="110412944"/>
        <c:axId val="110406280"/>
      </c:lineChart>
      <c:catAx>
        <c:axId val="110412944"/>
        <c:scaling>
          <c:orientation val="minMax"/>
        </c:scaling>
        <c:delete val="0"/>
        <c:axPos val="b"/>
        <c:numFmt formatCode="General" sourceLinked="1"/>
        <c:majorTickMark val="none"/>
        <c:minorTickMark val="none"/>
        <c:tickLblPos val="none"/>
        <c:crossAx val="110406280"/>
        <c:crosses val="autoZero"/>
        <c:auto val="0"/>
        <c:lblAlgn val="ctr"/>
        <c:lblOffset val="100"/>
        <c:noMultiLvlLbl val="1"/>
      </c:catAx>
      <c:valAx>
        <c:axId val="110406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1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BA-4899-A885-35DD933571A7}"/>
            </c:ext>
          </c:extLst>
        </c:ser>
        <c:dLbls>
          <c:showLegendKey val="0"/>
          <c:showVal val="0"/>
          <c:showCatName val="0"/>
          <c:showSerName val="0"/>
          <c:showPercent val="0"/>
          <c:showBubbleSize val="0"/>
        </c:dLbls>
        <c:gapWidth val="180"/>
        <c:overlap val="-90"/>
        <c:axId val="481931760"/>
        <c:axId val="4819329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BA-4899-A885-35DD933571A7}"/>
            </c:ext>
          </c:extLst>
        </c:ser>
        <c:dLbls>
          <c:showLegendKey val="0"/>
          <c:showVal val="0"/>
          <c:showCatName val="0"/>
          <c:showSerName val="0"/>
          <c:showPercent val="0"/>
          <c:showBubbleSize val="0"/>
        </c:dLbls>
        <c:marker val="1"/>
        <c:smooth val="0"/>
        <c:axId val="481931760"/>
        <c:axId val="481932936"/>
      </c:lineChart>
      <c:catAx>
        <c:axId val="481931760"/>
        <c:scaling>
          <c:orientation val="minMax"/>
        </c:scaling>
        <c:delete val="0"/>
        <c:axPos val="b"/>
        <c:numFmt formatCode="General" sourceLinked="1"/>
        <c:majorTickMark val="none"/>
        <c:minorTickMark val="none"/>
        <c:tickLblPos val="none"/>
        <c:crossAx val="481932936"/>
        <c:crosses val="autoZero"/>
        <c:auto val="0"/>
        <c:lblAlgn val="ctr"/>
        <c:lblOffset val="100"/>
        <c:noMultiLvlLbl val="1"/>
      </c:catAx>
      <c:valAx>
        <c:axId val="481932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83-4951-812E-92377470F505}"/>
            </c:ext>
          </c:extLst>
        </c:ser>
        <c:dLbls>
          <c:showLegendKey val="0"/>
          <c:showVal val="0"/>
          <c:showCatName val="0"/>
          <c:showSerName val="0"/>
          <c:showPercent val="0"/>
          <c:showBubbleSize val="0"/>
        </c:dLbls>
        <c:gapWidth val="180"/>
        <c:overlap val="-90"/>
        <c:axId val="481936856"/>
        <c:axId val="4819313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83-4951-812E-92377470F505}"/>
            </c:ext>
          </c:extLst>
        </c:ser>
        <c:dLbls>
          <c:showLegendKey val="0"/>
          <c:showVal val="0"/>
          <c:showCatName val="0"/>
          <c:showSerName val="0"/>
          <c:showPercent val="0"/>
          <c:showBubbleSize val="0"/>
        </c:dLbls>
        <c:marker val="1"/>
        <c:smooth val="0"/>
        <c:axId val="481936856"/>
        <c:axId val="481931368"/>
      </c:lineChart>
      <c:catAx>
        <c:axId val="481936856"/>
        <c:scaling>
          <c:orientation val="minMax"/>
        </c:scaling>
        <c:delete val="0"/>
        <c:axPos val="b"/>
        <c:numFmt formatCode="General" sourceLinked="1"/>
        <c:majorTickMark val="none"/>
        <c:minorTickMark val="none"/>
        <c:tickLblPos val="none"/>
        <c:crossAx val="481931368"/>
        <c:crosses val="autoZero"/>
        <c:auto val="0"/>
        <c:lblAlgn val="ctr"/>
        <c:lblOffset val="100"/>
        <c:noMultiLvlLbl val="1"/>
      </c:catAx>
      <c:valAx>
        <c:axId val="481931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39-4900-8963-2610BFB153BC}"/>
            </c:ext>
          </c:extLst>
        </c:ser>
        <c:dLbls>
          <c:showLegendKey val="0"/>
          <c:showVal val="0"/>
          <c:showCatName val="0"/>
          <c:showSerName val="0"/>
          <c:showPercent val="0"/>
          <c:showBubbleSize val="0"/>
        </c:dLbls>
        <c:gapWidth val="180"/>
        <c:overlap val="-90"/>
        <c:axId val="481935288"/>
        <c:axId val="4819372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39-4900-8963-2610BFB153BC}"/>
            </c:ext>
          </c:extLst>
        </c:ser>
        <c:dLbls>
          <c:showLegendKey val="0"/>
          <c:showVal val="0"/>
          <c:showCatName val="0"/>
          <c:showSerName val="0"/>
          <c:showPercent val="0"/>
          <c:showBubbleSize val="0"/>
        </c:dLbls>
        <c:marker val="1"/>
        <c:smooth val="0"/>
        <c:axId val="481935288"/>
        <c:axId val="481937248"/>
      </c:lineChart>
      <c:catAx>
        <c:axId val="481935288"/>
        <c:scaling>
          <c:orientation val="minMax"/>
        </c:scaling>
        <c:delete val="0"/>
        <c:axPos val="b"/>
        <c:numFmt formatCode="General" sourceLinked="1"/>
        <c:majorTickMark val="none"/>
        <c:minorTickMark val="none"/>
        <c:tickLblPos val="none"/>
        <c:crossAx val="481937248"/>
        <c:crosses val="autoZero"/>
        <c:auto val="0"/>
        <c:lblAlgn val="ctr"/>
        <c:lblOffset val="100"/>
        <c:noMultiLvlLbl val="1"/>
      </c:catAx>
      <c:valAx>
        <c:axId val="48193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5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4A-43BF-92AF-C49021BA9A16}"/>
            </c:ext>
          </c:extLst>
        </c:ser>
        <c:dLbls>
          <c:showLegendKey val="0"/>
          <c:showVal val="0"/>
          <c:showCatName val="0"/>
          <c:showSerName val="0"/>
          <c:showPercent val="0"/>
          <c:showBubbleSize val="0"/>
        </c:dLbls>
        <c:gapWidth val="180"/>
        <c:overlap val="-90"/>
        <c:axId val="481936072"/>
        <c:axId val="4819348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4A-43BF-92AF-C49021BA9A16}"/>
            </c:ext>
          </c:extLst>
        </c:ser>
        <c:dLbls>
          <c:showLegendKey val="0"/>
          <c:showVal val="0"/>
          <c:showCatName val="0"/>
          <c:showSerName val="0"/>
          <c:showPercent val="0"/>
          <c:showBubbleSize val="0"/>
        </c:dLbls>
        <c:marker val="1"/>
        <c:smooth val="0"/>
        <c:axId val="481936072"/>
        <c:axId val="481934896"/>
      </c:lineChart>
      <c:catAx>
        <c:axId val="481936072"/>
        <c:scaling>
          <c:orientation val="minMax"/>
        </c:scaling>
        <c:delete val="0"/>
        <c:axPos val="b"/>
        <c:numFmt formatCode="General" sourceLinked="1"/>
        <c:majorTickMark val="none"/>
        <c:minorTickMark val="none"/>
        <c:tickLblPos val="none"/>
        <c:crossAx val="481934896"/>
        <c:crosses val="autoZero"/>
        <c:auto val="0"/>
        <c:lblAlgn val="ctr"/>
        <c:lblOffset val="100"/>
        <c:noMultiLvlLbl val="1"/>
      </c:catAx>
      <c:valAx>
        <c:axId val="48193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BF-476B-A260-5A74AAFC7B07}"/>
            </c:ext>
          </c:extLst>
        </c:ser>
        <c:dLbls>
          <c:showLegendKey val="0"/>
          <c:showVal val="0"/>
          <c:showCatName val="0"/>
          <c:showSerName val="0"/>
          <c:showPercent val="0"/>
          <c:showBubbleSize val="0"/>
        </c:dLbls>
        <c:gapWidth val="180"/>
        <c:overlap val="-90"/>
        <c:axId val="481938032"/>
        <c:axId val="48193215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BF-476B-A260-5A74AAFC7B07}"/>
            </c:ext>
          </c:extLst>
        </c:ser>
        <c:dLbls>
          <c:showLegendKey val="0"/>
          <c:showVal val="0"/>
          <c:showCatName val="0"/>
          <c:showSerName val="0"/>
          <c:showPercent val="0"/>
          <c:showBubbleSize val="0"/>
        </c:dLbls>
        <c:marker val="1"/>
        <c:smooth val="0"/>
        <c:axId val="481938032"/>
        <c:axId val="481932152"/>
      </c:lineChart>
      <c:catAx>
        <c:axId val="481938032"/>
        <c:scaling>
          <c:orientation val="minMax"/>
        </c:scaling>
        <c:delete val="0"/>
        <c:axPos val="b"/>
        <c:numFmt formatCode="General" sourceLinked="1"/>
        <c:majorTickMark val="none"/>
        <c:minorTickMark val="none"/>
        <c:tickLblPos val="none"/>
        <c:crossAx val="481932152"/>
        <c:crosses val="autoZero"/>
        <c:auto val="0"/>
        <c:lblAlgn val="ctr"/>
        <c:lblOffset val="100"/>
        <c:noMultiLvlLbl val="1"/>
      </c:catAx>
      <c:valAx>
        <c:axId val="481932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9380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BC-45CC-8F4A-785F184A0E37}"/>
            </c:ext>
          </c:extLst>
        </c:ser>
        <c:dLbls>
          <c:showLegendKey val="0"/>
          <c:showVal val="0"/>
          <c:showCatName val="0"/>
          <c:showSerName val="0"/>
          <c:showPercent val="0"/>
          <c:showBubbleSize val="0"/>
        </c:dLbls>
        <c:gapWidth val="180"/>
        <c:overlap val="-90"/>
        <c:axId val="481514264"/>
        <c:axId val="48226842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BC-45CC-8F4A-785F184A0E37}"/>
            </c:ext>
          </c:extLst>
        </c:ser>
        <c:dLbls>
          <c:showLegendKey val="0"/>
          <c:showVal val="0"/>
          <c:showCatName val="0"/>
          <c:showSerName val="0"/>
          <c:showPercent val="0"/>
          <c:showBubbleSize val="0"/>
        </c:dLbls>
        <c:marker val="1"/>
        <c:smooth val="0"/>
        <c:axId val="481514264"/>
        <c:axId val="482268424"/>
      </c:lineChart>
      <c:catAx>
        <c:axId val="481514264"/>
        <c:scaling>
          <c:orientation val="minMax"/>
        </c:scaling>
        <c:delete val="0"/>
        <c:axPos val="b"/>
        <c:numFmt formatCode="General" sourceLinked="1"/>
        <c:majorTickMark val="none"/>
        <c:minorTickMark val="none"/>
        <c:tickLblPos val="none"/>
        <c:crossAx val="482268424"/>
        <c:crosses val="autoZero"/>
        <c:auto val="0"/>
        <c:lblAlgn val="ctr"/>
        <c:lblOffset val="100"/>
        <c:noMultiLvlLbl val="1"/>
      </c:catAx>
      <c:valAx>
        <c:axId val="48226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1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14.4</c:v>
                </c:pt>
                <c:pt idx="1">
                  <c:v>14.8</c:v>
                </c:pt>
                <c:pt idx="2">
                  <c:v>14.6</c:v>
                </c:pt>
                <c:pt idx="3">
                  <c:v>14.8</c:v>
                </c:pt>
                <c:pt idx="4">
                  <c:v>15.4</c:v>
                </c:pt>
              </c:numCache>
            </c:numRef>
          </c:val>
          <c:extLst xmlns:c16r2="http://schemas.microsoft.com/office/drawing/2015/06/chart">
            <c:ext xmlns:c16="http://schemas.microsoft.com/office/drawing/2014/chart" uri="{C3380CC4-5D6E-409C-BE32-E72D297353CC}">
              <c16:uniqueId val="{00000000-06CC-4A12-9D74-6F232B0044F0}"/>
            </c:ext>
          </c:extLst>
        </c:ser>
        <c:dLbls>
          <c:showLegendKey val="0"/>
          <c:showVal val="0"/>
          <c:showCatName val="0"/>
          <c:showSerName val="0"/>
          <c:showPercent val="0"/>
          <c:showBubbleSize val="0"/>
        </c:dLbls>
        <c:gapWidth val="180"/>
        <c:overlap val="-90"/>
        <c:axId val="482272736"/>
        <c:axId val="48227038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xmlns:c16r2="http://schemas.microsoft.com/office/drawing/2015/06/chart">
            <c:ext xmlns:c16="http://schemas.microsoft.com/office/drawing/2014/chart" uri="{C3380CC4-5D6E-409C-BE32-E72D297353CC}">
              <c16:uniqueId val="{00000001-06CC-4A12-9D74-6F232B0044F0}"/>
            </c:ext>
          </c:extLst>
        </c:ser>
        <c:dLbls>
          <c:showLegendKey val="0"/>
          <c:showVal val="0"/>
          <c:showCatName val="0"/>
          <c:showSerName val="0"/>
          <c:showPercent val="0"/>
          <c:showBubbleSize val="0"/>
        </c:dLbls>
        <c:marker val="1"/>
        <c:smooth val="0"/>
        <c:axId val="482272736"/>
        <c:axId val="482270384"/>
      </c:lineChart>
      <c:catAx>
        <c:axId val="482272736"/>
        <c:scaling>
          <c:orientation val="minMax"/>
        </c:scaling>
        <c:delete val="0"/>
        <c:axPos val="b"/>
        <c:numFmt formatCode="General" sourceLinked="1"/>
        <c:majorTickMark val="none"/>
        <c:minorTickMark val="none"/>
        <c:tickLblPos val="none"/>
        <c:crossAx val="482270384"/>
        <c:crosses val="autoZero"/>
        <c:auto val="0"/>
        <c:lblAlgn val="ctr"/>
        <c:lblOffset val="100"/>
        <c:noMultiLvlLbl val="1"/>
      </c:catAx>
      <c:valAx>
        <c:axId val="48227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27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0.3</c:v>
                </c:pt>
                <c:pt idx="1">
                  <c:v>7.8</c:v>
                </c:pt>
                <c:pt idx="2">
                  <c:v>3.3</c:v>
                </c:pt>
                <c:pt idx="3">
                  <c:v>2.8</c:v>
                </c:pt>
                <c:pt idx="4">
                  <c:v>0.2</c:v>
                </c:pt>
              </c:numCache>
            </c:numRef>
          </c:val>
          <c:extLst xmlns:c16r2="http://schemas.microsoft.com/office/drawing/2015/06/chart">
            <c:ext xmlns:c16="http://schemas.microsoft.com/office/drawing/2014/chart" uri="{C3380CC4-5D6E-409C-BE32-E72D297353CC}">
              <c16:uniqueId val="{00000000-0A59-48BF-8A5D-38443BF6592A}"/>
            </c:ext>
          </c:extLst>
        </c:ser>
        <c:dLbls>
          <c:showLegendKey val="0"/>
          <c:showVal val="0"/>
          <c:showCatName val="0"/>
          <c:showSerName val="0"/>
          <c:showPercent val="0"/>
          <c:showBubbleSize val="0"/>
        </c:dLbls>
        <c:gapWidth val="180"/>
        <c:overlap val="-90"/>
        <c:axId val="482271952"/>
        <c:axId val="4822731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xmlns:c16r2="http://schemas.microsoft.com/office/drawing/2015/06/chart">
            <c:ext xmlns:c16="http://schemas.microsoft.com/office/drawing/2014/chart" uri="{C3380CC4-5D6E-409C-BE32-E72D297353CC}">
              <c16:uniqueId val="{00000001-0A59-48BF-8A5D-38443BF6592A}"/>
            </c:ext>
          </c:extLst>
        </c:ser>
        <c:dLbls>
          <c:showLegendKey val="0"/>
          <c:showVal val="0"/>
          <c:showCatName val="0"/>
          <c:showSerName val="0"/>
          <c:showPercent val="0"/>
          <c:showBubbleSize val="0"/>
        </c:dLbls>
        <c:marker val="1"/>
        <c:smooth val="0"/>
        <c:axId val="482271952"/>
        <c:axId val="482273128"/>
      </c:lineChart>
      <c:catAx>
        <c:axId val="482271952"/>
        <c:scaling>
          <c:orientation val="minMax"/>
        </c:scaling>
        <c:delete val="0"/>
        <c:axPos val="b"/>
        <c:numFmt formatCode="General" sourceLinked="1"/>
        <c:majorTickMark val="none"/>
        <c:minorTickMark val="none"/>
        <c:tickLblPos val="none"/>
        <c:crossAx val="482273128"/>
        <c:crosses val="autoZero"/>
        <c:auto val="0"/>
        <c:lblAlgn val="ctr"/>
        <c:lblOffset val="100"/>
        <c:noMultiLvlLbl val="1"/>
      </c:catAx>
      <c:valAx>
        <c:axId val="48227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271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228.5</c:v>
                </c:pt>
                <c:pt idx="1">
                  <c:v>204.4</c:v>
                </c:pt>
                <c:pt idx="2">
                  <c:v>189.6</c:v>
                </c:pt>
                <c:pt idx="3">
                  <c:v>168.6</c:v>
                </c:pt>
                <c:pt idx="4">
                  <c:v>144.19999999999999</c:v>
                </c:pt>
              </c:numCache>
            </c:numRef>
          </c:val>
          <c:extLst xmlns:c16r2="http://schemas.microsoft.com/office/drawing/2015/06/chart">
            <c:ext xmlns:c16="http://schemas.microsoft.com/office/drawing/2014/chart" uri="{C3380CC4-5D6E-409C-BE32-E72D297353CC}">
              <c16:uniqueId val="{00000000-2973-41DC-BD91-EA3EE53C1E7B}"/>
            </c:ext>
          </c:extLst>
        </c:ser>
        <c:dLbls>
          <c:showLegendKey val="0"/>
          <c:showVal val="0"/>
          <c:showCatName val="0"/>
          <c:showSerName val="0"/>
          <c:showPercent val="0"/>
          <c:showBubbleSize val="0"/>
        </c:dLbls>
        <c:gapWidth val="180"/>
        <c:overlap val="-90"/>
        <c:axId val="482271168"/>
        <c:axId val="4822735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xmlns:c16r2="http://schemas.microsoft.com/office/drawing/2015/06/chart">
            <c:ext xmlns:c16="http://schemas.microsoft.com/office/drawing/2014/chart" uri="{C3380CC4-5D6E-409C-BE32-E72D297353CC}">
              <c16:uniqueId val="{00000001-2973-41DC-BD91-EA3EE53C1E7B}"/>
            </c:ext>
          </c:extLst>
        </c:ser>
        <c:dLbls>
          <c:showLegendKey val="0"/>
          <c:showVal val="0"/>
          <c:showCatName val="0"/>
          <c:showSerName val="0"/>
          <c:showPercent val="0"/>
          <c:showBubbleSize val="0"/>
        </c:dLbls>
        <c:marker val="1"/>
        <c:smooth val="0"/>
        <c:axId val="482271168"/>
        <c:axId val="482273520"/>
      </c:lineChart>
      <c:catAx>
        <c:axId val="482271168"/>
        <c:scaling>
          <c:orientation val="minMax"/>
        </c:scaling>
        <c:delete val="0"/>
        <c:axPos val="b"/>
        <c:numFmt formatCode="General" sourceLinked="1"/>
        <c:majorTickMark val="none"/>
        <c:minorTickMark val="none"/>
        <c:tickLblPos val="none"/>
        <c:crossAx val="482273520"/>
        <c:crosses val="autoZero"/>
        <c:auto val="0"/>
        <c:lblAlgn val="ctr"/>
        <c:lblOffset val="100"/>
        <c:noMultiLvlLbl val="1"/>
      </c:catAx>
      <c:valAx>
        <c:axId val="48227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27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17</c:v>
                </c:pt>
                <c:pt idx="1">
                  <c:v>22</c:v>
                </c:pt>
                <c:pt idx="2">
                  <c:v>27</c:v>
                </c:pt>
                <c:pt idx="3">
                  <c:v>31.7</c:v>
                </c:pt>
                <c:pt idx="4">
                  <c:v>36.5</c:v>
                </c:pt>
              </c:numCache>
            </c:numRef>
          </c:val>
          <c:extLst xmlns:c16r2="http://schemas.microsoft.com/office/drawing/2015/06/chart">
            <c:ext xmlns:c16="http://schemas.microsoft.com/office/drawing/2014/chart" uri="{C3380CC4-5D6E-409C-BE32-E72D297353CC}">
              <c16:uniqueId val="{00000000-560B-4E6B-8FED-9254D550B4AF}"/>
            </c:ext>
          </c:extLst>
        </c:ser>
        <c:dLbls>
          <c:showLegendKey val="0"/>
          <c:showVal val="0"/>
          <c:showCatName val="0"/>
          <c:showSerName val="0"/>
          <c:showPercent val="0"/>
          <c:showBubbleSize val="0"/>
        </c:dLbls>
        <c:gapWidth val="180"/>
        <c:overlap val="-90"/>
        <c:axId val="482270776"/>
        <c:axId val="4822664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xmlns:c16r2="http://schemas.microsoft.com/office/drawing/2015/06/chart">
            <c:ext xmlns:c16="http://schemas.microsoft.com/office/drawing/2014/chart" uri="{C3380CC4-5D6E-409C-BE32-E72D297353CC}">
              <c16:uniqueId val="{00000001-560B-4E6B-8FED-9254D550B4AF}"/>
            </c:ext>
          </c:extLst>
        </c:ser>
        <c:dLbls>
          <c:showLegendKey val="0"/>
          <c:showVal val="0"/>
          <c:showCatName val="0"/>
          <c:showSerName val="0"/>
          <c:showPercent val="0"/>
          <c:showBubbleSize val="0"/>
        </c:dLbls>
        <c:marker val="1"/>
        <c:smooth val="0"/>
        <c:axId val="482270776"/>
        <c:axId val="482266464"/>
      </c:lineChart>
      <c:catAx>
        <c:axId val="482270776"/>
        <c:scaling>
          <c:orientation val="minMax"/>
        </c:scaling>
        <c:delete val="0"/>
        <c:axPos val="b"/>
        <c:numFmt formatCode="General" sourceLinked="1"/>
        <c:majorTickMark val="none"/>
        <c:minorTickMark val="none"/>
        <c:tickLblPos val="none"/>
        <c:crossAx val="482266464"/>
        <c:crosses val="autoZero"/>
        <c:auto val="0"/>
        <c:lblAlgn val="ctr"/>
        <c:lblOffset val="100"/>
        <c:noMultiLvlLbl val="1"/>
      </c:catAx>
      <c:valAx>
        <c:axId val="48226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270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346.1</c:v>
                </c:pt>
                <c:pt idx="1">
                  <c:v>460.6</c:v>
                </c:pt>
                <c:pt idx="2">
                  <c:v>530.6</c:v>
                </c:pt>
                <c:pt idx="3">
                  <c:v>991.2</c:v>
                </c:pt>
                <c:pt idx="4">
                  <c:v>903.9</c:v>
                </c:pt>
              </c:numCache>
            </c:numRef>
          </c:val>
          <c:extLst xmlns:c16r2="http://schemas.microsoft.com/office/drawing/2015/06/chart">
            <c:ext xmlns:c16="http://schemas.microsoft.com/office/drawing/2014/chart" uri="{C3380CC4-5D6E-409C-BE32-E72D297353CC}">
              <c16:uniqueId val="{00000000-4664-4EE0-B6C5-6B5AA2C904A1}"/>
            </c:ext>
          </c:extLst>
        </c:ser>
        <c:dLbls>
          <c:showLegendKey val="0"/>
          <c:showVal val="0"/>
          <c:showCatName val="0"/>
          <c:showSerName val="0"/>
          <c:showPercent val="0"/>
          <c:showBubbleSize val="0"/>
        </c:dLbls>
        <c:gapWidth val="180"/>
        <c:overlap val="-90"/>
        <c:axId val="110413336"/>
        <c:axId val="1104078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xmlns:c16r2="http://schemas.microsoft.com/office/drawing/2015/06/chart">
            <c:ext xmlns:c16="http://schemas.microsoft.com/office/drawing/2014/chart" uri="{C3380CC4-5D6E-409C-BE32-E72D297353CC}">
              <c16:uniqueId val="{00000001-4664-4EE0-B6C5-6B5AA2C904A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664-4EE0-B6C5-6B5AA2C904A1}"/>
            </c:ext>
          </c:extLst>
        </c:ser>
        <c:dLbls>
          <c:showLegendKey val="0"/>
          <c:showVal val="0"/>
          <c:showCatName val="0"/>
          <c:showSerName val="0"/>
          <c:showPercent val="0"/>
          <c:showBubbleSize val="0"/>
        </c:dLbls>
        <c:marker val="1"/>
        <c:smooth val="0"/>
        <c:axId val="110413336"/>
        <c:axId val="110407848"/>
      </c:lineChart>
      <c:catAx>
        <c:axId val="110413336"/>
        <c:scaling>
          <c:orientation val="minMax"/>
        </c:scaling>
        <c:delete val="0"/>
        <c:axPos val="b"/>
        <c:numFmt formatCode="General" sourceLinked="1"/>
        <c:majorTickMark val="none"/>
        <c:minorTickMark val="none"/>
        <c:tickLblPos val="none"/>
        <c:crossAx val="110407848"/>
        <c:crosses val="autoZero"/>
        <c:auto val="0"/>
        <c:lblAlgn val="ctr"/>
        <c:lblOffset val="100"/>
        <c:noMultiLvlLbl val="1"/>
      </c:catAx>
      <c:valAx>
        <c:axId val="11040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13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0AA-4CB3-8729-DF7D10C0BACD}"/>
            </c:ext>
          </c:extLst>
        </c:ser>
        <c:dLbls>
          <c:showLegendKey val="0"/>
          <c:showVal val="0"/>
          <c:showCatName val="0"/>
          <c:showSerName val="0"/>
          <c:showPercent val="0"/>
          <c:showBubbleSize val="0"/>
        </c:dLbls>
        <c:gapWidth val="180"/>
        <c:overlap val="-90"/>
        <c:axId val="482269992"/>
        <c:axId val="4822680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30AA-4CB3-8729-DF7D10C0BACD}"/>
            </c:ext>
          </c:extLst>
        </c:ser>
        <c:dLbls>
          <c:showLegendKey val="0"/>
          <c:showVal val="0"/>
          <c:showCatName val="0"/>
          <c:showSerName val="0"/>
          <c:showPercent val="0"/>
          <c:showBubbleSize val="0"/>
        </c:dLbls>
        <c:marker val="1"/>
        <c:smooth val="0"/>
        <c:axId val="482269992"/>
        <c:axId val="482268032"/>
      </c:lineChart>
      <c:catAx>
        <c:axId val="482269992"/>
        <c:scaling>
          <c:orientation val="minMax"/>
        </c:scaling>
        <c:delete val="0"/>
        <c:axPos val="b"/>
        <c:numFmt formatCode="General" sourceLinked="1"/>
        <c:majorTickMark val="none"/>
        <c:minorTickMark val="none"/>
        <c:tickLblPos val="none"/>
        <c:crossAx val="482268032"/>
        <c:crosses val="autoZero"/>
        <c:auto val="0"/>
        <c:lblAlgn val="ctr"/>
        <c:lblOffset val="100"/>
        <c:noMultiLvlLbl val="1"/>
      </c:catAx>
      <c:valAx>
        <c:axId val="48226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269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8274.5</c:v>
                </c:pt>
                <c:pt idx="1">
                  <c:v>9710.7999999999993</c:v>
                </c:pt>
                <c:pt idx="2">
                  <c:v>11530.8</c:v>
                </c:pt>
                <c:pt idx="3">
                  <c:v>12116.8</c:v>
                </c:pt>
                <c:pt idx="4">
                  <c:v>10704.3</c:v>
                </c:pt>
              </c:numCache>
            </c:numRef>
          </c:val>
          <c:extLst xmlns:c16r2="http://schemas.microsoft.com/office/drawing/2015/06/chart">
            <c:ext xmlns:c16="http://schemas.microsoft.com/office/drawing/2014/chart" uri="{C3380CC4-5D6E-409C-BE32-E72D297353CC}">
              <c16:uniqueId val="{00000000-C08C-4D3A-958A-327A5894FE8E}"/>
            </c:ext>
          </c:extLst>
        </c:ser>
        <c:dLbls>
          <c:showLegendKey val="0"/>
          <c:showVal val="0"/>
          <c:showCatName val="0"/>
          <c:showSerName val="0"/>
          <c:showPercent val="0"/>
          <c:showBubbleSize val="0"/>
        </c:dLbls>
        <c:gapWidth val="180"/>
        <c:overlap val="-90"/>
        <c:axId val="167255848"/>
        <c:axId val="1672570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xmlns:c16r2="http://schemas.microsoft.com/office/drawing/2015/06/chart">
            <c:ext xmlns:c16="http://schemas.microsoft.com/office/drawing/2014/chart" uri="{C3380CC4-5D6E-409C-BE32-E72D297353CC}">
              <c16:uniqueId val="{00000001-C08C-4D3A-958A-327A5894FE8E}"/>
            </c:ext>
          </c:extLst>
        </c:ser>
        <c:dLbls>
          <c:showLegendKey val="0"/>
          <c:showVal val="0"/>
          <c:showCatName val="0"/>
          <c:showSerName val="0"/>
          <c:showPercent val="0"/>
          <c:showBubbleSize val="0"/>
        </c:dLbls>
        <c:marker val="1"/>
        <c:smooth val="0"/>
        <c:axId val="167255848"/>
        <c:axId val="167257024"/>
      </c:lineChart>
      <c:catAx>
        <c:axId val="167255848"/>
        <c:scaling>
          <c:orientation val="minMax"/>
        </c:scaling>
        <c:delete val="0"/>
        <c:axPos val="b"/>
        <c:numFmt formatCode="General" sourceLinked="1"/>
        <c:majorTickMark val="none"/>
        <c:minorTickMark val="none"/>
        <c:tickLblPos val="none"/>
        <c:crossAx val="167257024"/>
        <c:crosses val="autoZero"/>
        <c:auto val="0"/>
        <c:lblAlgn val="ctr"/>
        <c:lblOffset val="100"/>
        <c:noMultiLvlLbl val="1"/>
      </c:catAx>
      <c:valAx>
        <c:axId val="16725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255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1924841</c:v>
                </c:pt>
                <c:pt idx="1">
                  <c:v>1610053</c:v>
                </c:pt>
                <c:pt idx="2">
                  <c:v>1460079</c:v>
                </c:pt>
                <c:pt idx="3">
                  <c:v>1266748</c:v>
                </c:pt>
                <c:pt idx="4">
                  <c:v>1398437</c:v>
                </c:pt>
              </c:numCache>
            </c:numRef>
          </c:val>
          <c:extLst xmlns:c16r2="http://schemas.microsoft.com/office/drawing/2015/06/chart">
            <c:ext xmlns:c16="http://schemas.microsoft.com/office/drawing/2014/chart" uri="{C3380CC4-5D6E-409C-BE32-E72D297353CC}">
              <c16:uniqueId val="{00000000-653E-4125-8E65-38C067AB544D}"/>
            </c:ext>
          </c:extLst>
        </c:ser>
        <c:dLbls>
          <c:showLegendKey val="0"/>
          <c:showVal val="0"/>
          <c:showCatName val="0"/>
          <c:showSerName val="0"/>
          <c:showPercent val="0"/>
          <c:showBubbleSize val="0"/>
        </c:dLbls>
        <c:gapWidth val="180"/>
        <c:overlap val="-90"/>
        <c:axId val="167253496"/>
        <c:axId val="4809912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xmlns:c16r2="http://schemas.microsoft.com/office/drawing/2015/06/chart">
            <c:ext xmlns:c16="http://schemas.microsoft.com/office/drawing/2014/chart" uri="{C3380CC4-5D6E-409C-BE32-E72D297353CC}">
              <c16:uniqueId val="{00000001-653E-4125-8E65-38C067AB544D}"/>
            </c:ext>
          </c:extLst>
        </c:ser>
        <c:dLbls>
          <c:showLegendKey val="0"/>
          <c:showVal val="0"/>
          <c:showCatName val="0"/>
          <c:showSerName val="0"/>
          <c:showPercent val="0"/>
          <c:showBubbleSize val="0"/>
        </c:dLbls>
        <c:marker val="1"/>
        <c:smooth val="0"/>
        <c:axId val="167253496"/>
        <c:axId val="480991224"/>
      </c:lineChart>
      <c:catAx>
        <c:axId val="167253496"/>
        <c:scaling>
          <c:orientation val="minMax"/>
        </c:scaling>
        <c:delete val="0"/>
        <c:axPos val="b"/>
        <c:numFmt formatCode="General" sourceLinked="1"/>
        <c:majorTickMark val="none"/>
        <c:minorTickMark val="none"/>
        <c:tickLblPos val="none"/>
        <c:crossAx val="480991224"/>
        <c:crosses val="autoZero"/>
        <c:auto val="0"/>
        <c:lblAlgn val="ctr"/>
        <c:lblOffset val="100"/>
        <c:noMultiLvlLbl val="1"/>
      </c:catAx>
      <c:valAx>
        <c:axId val="4809912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253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46.5</c:v>
                </c:pt>
                <c:pt idx="1">
                  <c:v>41.7</c:v>
                </c:pt>
                <c:pt idx="2">
                  <c:v>33.5</c:v>
                </c:pt>
                <c:pt idx="3">
                  <c:v>33.299999999999997</c:v>
                </c:pt>
                <c:pt idx="4">
                  <c:v>37</c:v>
                </c:pt>
              </c:numCache>
            </c:numRef>
          </c:val>
          <c:extLst xmlns:c16r2="http://schemas.microsoft.com/office/drawing/2015/06/chart">
            <c:ext xmlns:c16="http://schemas.microsoft.com/office/drawing/2014/chart" uri="{C3380CC4-5D6E-409C-BE32-E72D297353CC}">
              <c16:uniqueId val="{00000000-C918-4287-9395-96E975495549}"/>
            </c:ext>
          </c:extLst>
        </c:ser>
        <c:dLbls>
          <c:showLegendKey val="0"/>
          <c:showVal val="0"/>
          <c:showCatName val="0"/>
          <c:showSerName val="0"/>
          <c:showPercent val="0"/>
          <c:showBubbleSize val="0"/>
        </c:dLbls>
        <c:gapWidth val="180"/>
        <c:overlap val="-90"/>
        <c:axId val="480991616"/>
        <c:axId val="48099436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xmlns:c16r2="http://schemas.microsoft.com/office/drawing/2015/06/chart">
            <c:ext xmlns:c16="http://schemas.microsoft.com/office/drawing/2014/chart" uri="{C3380CC4-5D6E-409C-BE32-E72D297353CC}">
              <c16:uniqueId val="{00000001-C918-4287-9395-96E975495549}"/>
            </c:ext>
          </c:extLst>
        </c:ser>
        <c:dLbls>
          <c:showLegendKey val="0"/>
          <c:showVal val="0"/>
          <c:showCatName val="0"/>
          <c:showSerName val="0"/>
          <c:showPercent val="0"/>
          <c:showBubbleSize val="0"/>
        </c:dLbls>
        <c:marker val="1"/>
        <c:smooth val="0"/>
        <c:axId val="480991616"/>
        <c:axId val="480994360"/>
      </c:lineChart>
      <c:catAx>
        <c:axId val="480991616"/>
        <c:scaling>
          <c:orientation val="minMax"/>
        </c:scaling>
        <c:delete val="0"/>
        <c:axPos val="b"/>
        <c:numFmt formatCode="General" sourceLinked="1"/>
        <c:majorTickMark val="none"/>
        <c:minorTickMark val="none"/>
        <c:tickLblPos val="none"/>
        <c:crossAx val="480994360"/>
        <c:crosses val="autoZero"/>
        <c:auto val="0"/>
        <c:lblAlgn val="ctr"/>
        <c:lblOffset val="100"/>
        <c:noMultiLvlLbl val="1"/>
      </c:catAx>
      <c:valAx>
        <c:axId val="480994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99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26.2</c:v>
                </c:pt>
                <c:pt idx="1">
                  <c:v>29.2</c:v>
                </c:pt>
                <c:pt idx="2">
                  <c:v>28.8</c:v>
                </c:pt>
                <c:pt idx="3">
                  <c:v>27</c:v>
                </c:pt>
                <c:pt idx="4">
                  <c:v>29.2</c:v>
                </c:pt>
              </c:numCache>
            </c:numRef>
          </c:val>
          <c:extLst xmlns:c16r2="http://schemas.microsoft.com/office/drawing/2015/06/chart">
            <c:ext xmlns:c16="http://schemas.microsoft.com/office/drawing/2014/chart" uri="{C3380CC4-5D6E-409C-BE32-E72D297353CC}">
              <c16:uniqueId val="{00000000-543E-4467-8AF2-14AD4DBC81B0}"/>
            </c:ext>
          </c:extLst>
        </c:ser>
        <c:dLbls>
          <c:showLegendKey val="0"/>
          <c:showVal val="0"/>
          <c:showCatName val="0"/>
          <c:showSerName val="0"/>
          <c:showPercent val="0"/>
          <c:showBubbleSize val="0"/>
        </c:dLbls>
        <c:gapWidth val="180"/>
        <c:overlap val="-90"/>
        <c:axId val="480993968"/>
        <c:axId val="4809935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xmlns:c16r2="http://schemas.microsoft.com/office/drawing/2015/06/chart">
            <c:ext xmlns:c16="http://schemas.microsoft.com/office/drawing/2014/chart" uri="{C3380CC4-5D6E-409C-BE32-E72D297353CC}">
              <c16:uniqueId val="{00000001-543E-4467-8AF2-14AD4DBC81B0}"/>
            </c:ext>
          </c:extLst>
        </c:ser>
        <c:dLbls>
          <c:showLegendKey val="0"/>
          <c:showVal val="0"/>
          <c:showCatName val="0"/>
          <c:showSerName val="0"/>
          <c:showPercent val="0"/>
          <c:showBubbleSize val="0"/>
        </c:dLbls>
        <c:marker val="1"/>
        <c:smooth val="0"/>
        <c:axId val="480993968"/>
        <c:axId val="480993576"/>
      </c:lineChart>
      <c:catAx>
        <c:axId val="480993968"/>
        <c:scaling>
          <c:orientation val="minMax"/>
        </c:scaling>
        <c:delete val="0"/>
        <c:axPos val="b"/>
        <c:numFmt formatCode="General" sourceLinked="1"/>
        <c:majorTickMark val="none"/>
        <c:minorTickMark val="none"/>
        <c:tickLblPos val="none"/>
        <c:crossAx val="480993576"/>
        <c:crosses val="autoZero"/>
        <c:auto val="0"/>
        <c:lblAlgn val="ctr"/>
        <c:lblOffset val="100"/>
        <c:noMultiLvlLbl val="1"/>
      </c:catAx>
      <c:valAx>
        <c:axId val="480993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99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132.80000000000001</c:v>
                </c:pt>
                <c:pt idx="1">
                  <c:v>128.1</c:v>
                </c:pt>
                <c:pt idx="2">
                  <c:v>121.8</c:v>
                </c:pt>
                <c:pt idx="3">
                  <c:v>103.3</c:v>
                </c:pt>
                <c:pt idx="4">
                  <c:v>83.1</c:v>
                </c:pt>
              </c:numCache>
            </c:numRef>
          </c:val>
          <c:extLst xmlns:c16r2="http://schemas.microsoft.com/office/drawing/2015/06/chart">
            <c:ext xmlns:c16="http://schemas.microsoft.com/office/drawing/2014/chart" uri="{C3380CC4-5D6E-409C-BE32-E72D297353CC}">
              <c16:uniqueId val="{00000000-FC5F-45D6-94DC-05B18203B52A}"/>
            </c:ext>
          </c:extLst>
        </c:ser>
        <c:dLbls>
          <c:showLegendKey val="0"/>
          <c:showVal val="0"/>
          <c:showCatName val="0"/>
          <c:showSerName val="0"/>
          <c:showPercent val="0"/>
          <c:showBubbleSize val="0"/>
        </c:dLbls>
        <c:gapWidth val="180"/>
        <c:overlap val="-90"/>
        <c:axId val="480988872"/>
        <c:axId val="48098965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xmlns:c16r2="http://schemas.microsoft.com/office/drawing/2015/06/chart">
            <c:ext xmlns:c16="http://schemas.microsoft.com/office/drawing/2014/chart" uri="{C3380CC4-5D6E-409C-BE32-E72D297353CC}">
              <c16:uniqueId val="{00000001-FC5F-45D6-94DC-05B18203B52A}"/>
            </c:ext>
          </c:extLst>
        </c:ser>
        <c:dLbls>
          <c:showLegendKey val="0"/>
          <c:showVal val="0"/>
          <c:showCatName val="0"/>
          <c:showSerName val="0"/>
          <c:showPercent val="0"/>
          <c:showBubbleSize val="0"/>
        </c:dLbls>
        <c:marker val="1"/>
        <c:smooth val="0"/>
        <c:axId val="480988872"/>
        <c:axId val="480989656"/>
      </c:lineChart>
      <c:catAx>
        <c:axId val="480988872"/>
        <c:scaling>
          <c:orientation val="minMax"/>
        </c:scaling>
        <c:delete val="0"/>
        <c:axPos val="b"/>
        <c:numFmt formatCode="General" sourceLinked="1"/>
        <c:majorTickMark val="none"/>
        <c:minorTickMark val="none"/>
        <c:tickLblPos val="none"/>
        <c:crossAx val="480989656"/>
        <c:crosses val="autoZero"/>
        <c:auto val="0"/>
        <c:lblAlgn val="ctr"/>
        <c:lblOffset val="100"/>
        <c:noMultiLvlLbl val="1"/>
      </c:catAx>
      <c:valAx>
        <c:axId val="48098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0988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58.4</c:v>
                </c:pt>
                <c:pt idx="1">
                  <c:v>59.3</c:v>
                </c:pt>
                <c:pt idx="2">
                  <c:v>61.2</c:v>
                </c:pt>
                <c:pt idx="3">
                  <c:v>60.8</c:v>
                </c:pt>
                <c:pt idx="4">
                  <c:v>62.4</c:v>
                </c:pt>
              </c:numCache>
            </c:numRef>
          </c:val>
          <c:extLst xmlns:c16r2="http://schemas.microsoft.com/office/drawing/2015/06/chart">
            <c:ext xmlns:c16="http://schemas.microsoft.com/office/drawing/2014/chart" uri="{C3380CC4-5D6E-409C-BE32-E72D297353CC}">
              <c16:uniqueId val="{00000000-1B20-4341-88FE-801B513A8D42}"/>
            </c:ext>
          </c:extLst>
        </c:ser>
        <c:dLbls>
          <c:showLegendKey val="0"/>
          <c:showVal val="0"/>
          <c:showCatName val="0"/>
          <c:showSerName val="0"/>
          <c:showPercent val="0"/>
          <c:showBubbleSize val="0"/>
        </c:dLbls>
        <c:gapWidth val="180"/>
        <c:overlap val="-90"/>
        <c:axId val="480992792"/>
        <c:axId val="48099004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xmlns:c16r2="http://schemas.microsoft.com/office/drawing/2015/06/chart">
            <c:ext xmlns:c16="http://schemas.microsoft.com/office/drawing/2014/chart" uri="{C3380CC4-5D6E-409C-BE32-E72D297353CC}">
              <c16:uniqueId val="{00000001-1B20-4341-88FE-801B513A8D42}"/>
            </c:ext>
          </c:extLst>
        </c:ser>
        <c:dLbls>
          <c:showLegendKey val="0"/>
          <c:showVal val="0"/>
          <c:showCatName val="0"/>
          <c:showSerName val="0"/>
          <c:showPercent val="0"/>
          <c:showBubbleSize val="0"/>
        </c:dLbls>
        <c:marker val="1"/>
        <c:smooth val="0"/>
        <c:axId val="480992792"/>
        <c:axId val="480990048"/>
      </c:lineChart>
      <c:catAx>
        <c:axId val="480992792"/>
        <c:scaling>
          <c:orientation val="minMax"/>
        </c:scaling>
        <c:delete val="0"/>
        <c:axPos val="b"/>
        <c:numFmt formatCode="General" sourceLinked="1"/>
        <c:majorTickMark val="none"/>
        <c:minorTickMark val="none"/>
        <c:tickLblPos val="none"/>
        <c:crossAx val="480990048"/>
        <c:crosses val="autoZero"/>
        <c:auto val="0"/>
        <c:lblAlgn val="ctr"/>
        <c:lblOffset val="100"/>
        <c:noMultiLvlLbl val="1"/>
      </c:catAx>
      <c:valAx>
        <c:axId val="48099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809927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5955" y="8245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29906" y="8245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352725" y="8245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290758" y="8245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240790" y="8245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23456" y="13092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23456" y="16157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23456" y="19240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23456" y="22305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23456" y="25336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979238" y="13092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979238" y="16157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979238" y="19240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979238" y="22305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979238" y="25336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815463" y="13092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815463" y="16157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815463" y="19240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815463" y="22305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815463" y="25336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651688" y="13092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651688" y="16157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651688" y="19240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651688" y="22305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651688" y="25336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539867" y="13092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539867" y="16157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539867" y="19240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539867" y="22305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539867" y="25336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1"/>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3"/>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55"/>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55"/>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55"/>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55"/>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55"/>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55"/>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55"/>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55"/>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55"/>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55"/>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N1" zoomScale="55" zoomScaleNormal="55"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80.400000000000006</v>
      </c>
      <c r="O3" s="176"/>
      <c r="P3" s="176"/>
      <c r="Q3" s="177"/>
      <c r="R3" s="1"/>
      <c r="S3" s="178" t="s">
        <v>8</v>
      </c>
      <c r="T3" s="179"/>
      <c r="U3" s="179"/>
      <c r="V3" s="179"/>
      <c r="W3" s="179"/>
      <c r="X3" s="179"/>
      <c r="Y3" s="179"/>
      <c r="Z3" s="179"/>
      <c r="AA3" s="179"/>
      <c r="AB3" s="179"/>
      <c r="AC3" s="179"/>
      <c r="AD3" s="179"/>
      <c r="AE3" s="179"/>
      <c r="AF3" s="179"/>
      <c r="AG3" s="179"/>
      <c r="AH3" s="180"/>
      <c r="AI3" s="1"/>
      <c r="AJ3" s="1"/>
      <c r="AK3" s="112" t="s">
        <v>300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18</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f>データ!V6</f>
        <v>0.2</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259949</v>
      </c>
      <c r="G12" s="151"/>
      <c r="H12" s="150">
        <f>データ!X6</f>
        <v>232848</v>
      </c>
      <c r="I12" s="151"/>
      <c r="J12" s="150">
        <f>データ!Y6</f>
        <v>185847</v>
      </c>
      <c r="K12" s="151"/>
      <c r="L12" s="150">
        <f>データ!Z6</f>
        <v>185247</v>
      </c>
      <c r="M12" s="151"/>
      <c r="N12" s="152">
        <f>データ!AA6</f>
        <v>205523</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4423</v>
      </c>
      <c r="G15" s="143"/>
      <c r="H15" s="143">
        <f>データ!AM6</f>
        <v>4548</v>
      </c>
      <c r="I15" s="143"/>
      <c r="J15" s="143">
        <f>データ!AN6</f>
        <v>4472</v>
      </c>
      <c r="K15" s="143"/>
      <c r="L15" s="143">
        <f>データ!AO6</f>
        <v>4542</v>
      </c>
      <c r="M15" s="143"/>
      <c r="N15" s="144">
        <f>データ!AP6</f>
        <v>4735</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264372</v>
      </c>
      <c r="G16" s="146"/>
      <c r="H16" s="146">
        <f>データ!AR6</f>
        <v>237396</v>
      </c>
      <c r="I16" s="146"/>
      <c r="J16" s="146">
        <f>データ!AS6</f>
        <v>190319</v>
      </c>
      <c r="K16" s="146"/>
      <c r="L16" s="146">
        <f>データ!AT6</f>
        <v>189789</v>
      </c>
      <c r="M16" s="146"/>
      <c r="N16" s="138">
        <f>データ!AU6</f>
        <v>210258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82.5" customHeight="1" thickBot="1" x14ac:dyDescent="0.2">
      <c r="A19" s="1"/>
      <c r="B19" s="133" t="s">
        <v>28</v>
      </c>
      <c r="C19" s="134"/>
      <c r="D19" s="134"/>
      <c r="E19" s="135"/>
      <c r="F19" s="136">
        <f>データ!AV6</f>
        <v>1823645</v>
      </c>
      <c r="G19" s="136"/>
      <c r="H19" s="136"/>
      <c r="I19" s="136">
        <f>データ!AW6</f>
        <v>988447</v>
      </c>
      <c r="J19" s="136"/>
      <c r="K19" s="136"/>
      <c r="L19" s="136">
        <f>データ!AX6</f>
        <v>2812092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301</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299</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（最大出力合計64,930kW）</v>
      </c>
      <c r="D123" s="5" t="str">
        <f>データ!EX9</f>
        <v>（最大出力合計61,430kW）</v>
      </c>
      <c r="E123" s="5" t="str">
        <f>データ!GW9</f>
        <v>（最大出力合計-kW）</v>
      </c>
      <c r="F123" s="5" t="str">
        <f>データ!IV9</f>
        <v>（最大出力合計-kW）</v>
      </c>
      <c r="G123" s="5" t="str">
        <f>データ!KU9</f>
        <v>（最大出力合計3,500kW）</v>
      </c>
    </row>
  </sheetData>
  <sheetProtection algorithmName="SHA-512" hashValue="XKA+XA5RzT2f4wbxdlR70M5yCkRtAQuKEr6cyiwdtYVpPjNXKvtaQuLao7olymqv6bN6GtC1BYc4xMH6/g+TAA==" saltValue="TAYWogX76NfnCtCk14r7k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7.5" x14ac:dyDescent="0.15">
      <c r="A6" s="49" t="s">
        <v>118</v>
      </c>
      <c r="B6" s="67" t="str">
        <f>B7</f>
        <v>2020</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80.400000000000006</v>
      </c>
      <c r="M6" s="69">
        <f t="shared" si="6"/>
        <v>18</v>
      </c>
      <c r="N6" s="69" t="str">
        <f t="shared" si="6"/>
        <v>-</v>
      </c>
      <c r="O6" s="69" t="str">
        <f t="shared" si="6"/>
        <v>-</v>
      </c>
      <c r="P6" s="69">
        <f t="shared" si="6"/>
        <v>1</v>
      </c>
      <c r="Q6" s="69" t="str">
        <f t="shared" si="6"/>
        <v>-</v>
      </c>
      <c r="R6" s="70" t="str">
        <f>R7</f>
        <v>令和6年3月31日　旭川第一ほか17箇所</v>
      </c>
      <c r="S6" s="71" t="str">
        <f t="shared" si="6"/>
        <v>令和3年10月31日　真加子発電所</v>
      </c>
      <c r="T6" s="67" t="str">
        <f t="shared" si="6"/>
        <v>無</v>
      </c>
      <c r="U6" s="71" t="str">
        <f t="shared" si="6"/>
        <v>中国電力（株）、中国電力ネットワーク(株)</v>
      </c>
      <c r="V6" s="68">
        <f t="shared" si="6"/>
        <v>0.2</v>
      </c>
      <c r="W6" s="69">
        <f>W7</f>
        <v>259949</v>
      </c>
      <c r="X6" s="69">
        <f t="shared" si="6"/>
        <v>232848</v>
      </c>
      <c r="Y6" s="69">
        <f t="shared" si="6"/>
        <v>185847</v>
      </c>
      <c r="Z6" s="69">
        <f t="shared" si="6"/>
        <v>185247</v>
      </c>
      <c r="AA6" s="69">
        <f t="shared" si="6"/>
        <v>205523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4423</v>
      </c>
      <c r="AM6" s="69">
        <f t="shared" si="6"/>
        <v>4548</v>
      </c>
      <c r="AN6" s="69">
        <f t="shared" si="6"/>
        <v>4472</v>
      </c>
      <c r="AO6" s="69">
        <f t="shared" si="6"/>
        <v>4542</v>
      </c>
      <c r="AP6" s="69">
        <f t="shared" si="6"/>
        <v>4735</v>
      </c>
      <c r="AQ6" s="69">
        <f t="shared" si="6"/>
        <v>264372</v>
      </c>
      <c r="AR6" s="69">
        <f t="shared" si="6"/>
        <v>237396</v>
      </c>
      <c r="AS6" s="69">
        <f t="shared" si="6"/>
        <v>190319</v>
      </c>
      <c r="AT6" s="69">
        <f t="shared" si="6"/>
        <v>189789</v>
      </c>
      <c r="AU6" s="69">
        <f t="shared" si="6"/>
        <v>210258</v>
      </c>
      <c r="AV6" s="69">
        <f t="shared" si="6"/>
        <v>1823645</v>
      </c>
      <c r="AW6" s="69">
        <f t="shared" si="6"/>
        <v>988447</v>
      </c>
      <c r="AX6" s="69">
        <f t="shared" si="6"/>
        <v>2812092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119</v>
      </c>
      <c r="C7" s="77" t="s">
        <v>120</v>
      </c>
      <c r="D7" s="77" t="s">
        <v>121</v>
      </c>
      <c r="E7" s="77" t="s">
        <v>122</v>
      </c>
      <c r="F7" s="77" t="s">
        <v>123</v>
      </c>
      <c r="G7" s="77" t="s">
        <v>124</v>
      </c>
      <c r="H7" s="77" t="s">
        <v>125</v>
      </c>
      <c r="I7" s="77" t="s">
        <v>126</v>
      </c>
      <c r="J7" s="77" t="s">
        <v>127</v>
      </c>
      <c r="K7" s="77" t="s">
        <v>128</v>
      </c>
      <c r="L7" s="78">
        <v>80.400000000000006</v>
      </c>
      <c r="M7" s="79">
        <v>18</v>
      </c>
      <c r="N7" s="79" t="s">
        <v>129</v>
      </c>
      <c r="O7" s="80" t="s">
        <v>129</v>
      </c>
      <c r="P7" s="80">
        <v>1</v>
      </c>
      <c r="Q7" s="80" t="s">
        <v>129</v>
      </c>
      <c r="R7" s="81" t="s">
        <v>130</v>
      </c>
      <c r="S7" s="81" t="s">
        <v>131</v>
      </c>
      <c r="T7" s="82" t="s">
        <v>132</v>
      </c>
      <c r="U7" s="81" t="s">
        <v>133</v>
      </c>
      <c r="V7" s="78">
        <v>0.2</v>
      </c>
      <c r="W7" s="80">
        <v>259949</v>
      </c>
      <c r="X7" s="80">
        <v>232848</v>
      </c>
      <c r="Y7" s="80">
        <v>185847</v>
      </c>
      <c r="Z7" s="80">
        <v>185247</v>
      </c>
      <c r="AA7" s="80">
        <v>205523</v>
      </c>
      <c r="AB7" s="80" t="s">
        <v>129</v>
      </c>
      <c r="AC7" s="80" t="s">
        <v>129</v>
      </c>
      <c r="AD7" s="80" t="s">
        <v>129</v>
      </c>
      <c r="AE7" s="80" t="s">
        <v>129</v>
      </c>
      <c r="AF7" s="80" t="s">
        <v>129</v>
      </c>
      <c r="AG7" s="80" t="s">
        <v>129</v>
      </c>
      <c r="AH7" s="80" t="s">
        <v>129</v>
      </c>
      <c r="AI7" s="80" t="s">
        <v>129</v>
      </c>
      <c r="AJ7" s="80" t="s">
        <v>129</v>
      </c>
      <c r="AK7" s="80" t="s">
        <v>129</v>
      </c>
      <c r="AL7" s="80">
        <v>4423</v>
      </c>
      <c r="AM7" s="80">
        <v>4548</v>
      </c>
      <c r="AN7" s="80">
        <v>4472</v>
      </c>
      <c r="AO7" s="80">
        <v>4542</v>
      </c>
      <c r="AP7" s="80">
        <v>4735</v>
      </c>
      <c r="AQ7" s="80">
        <v>264372</v>
      </c>
      <c r="AR7" s="80">
        <v>237396</v>
      </c>
      <c r="AS7" s="80">
        <v>190319</v>
      </c>
      <c r="AT7" s="80">
        <v>189789</v>
      </c>
      <c r="AU7" s="80">
        <v>210258</v>
      </c>
      <c r="AV7" s="80">
        <v>1823645</v>
      </c>
      <c r="AW7" s="80">
        <v>988447</v>
      </c>
      <c r="AX7" s="80">
        <v>2812092</v>
      </c>
      <c r="AY7" s="83">
        <v>155</v>
      </c>
      <c r="AZ7" s="83">
        <v>133.6</v>
      </c>
      <c r="BA7" s="83">
        <v>129.30000000000001</v>
      </c>
      <c r="BB7" s="83">
        <v>120.6</v>
      </c>
      <c r="BC7" s="83">
        <v>127.9</v>
      </c>
      <c r="BD7" s="83">
        <v>135.9</v>
      </c>
      <c r="BE7" s="83">
        <v>130.5</v>
      </c>
      <c r="BF7" s="83">
        <v>129.9</v>
      </c>
      <c r="BG7" s="83">
        <v>130.19999999999999</v>
      </c>
      <c r="BH7" s="83">
        <v>134.6</v>
      </c>
      <c r="BI7" s="83">
        <v>100</v>
      </c>
      <c r="BJ7" s="83">
        <v>161.5</v>
      </c>
      <c r="BK7" s="83">
        <v>138.19999999999999</v>
      </c>
      <c r="BL7" s="83">
        <v>133.30000000000001</v>
      </c>
      <c r="BM7" s="83">
        <v>123.9</v>
      </c>
      <c r="BN7" s="83">
        <v>130.6</v>
      </c>
      <c r="BO7" s="83">
        <v>136.30000000000001</v>
      </c>
      <c r="BP7" s="83">
        <v>130.69999999999999</v>
      </c>
      <c r="BQ7" s="83">
        <v>128.9</v>
      </c>
      <c r="BR7" s="83">
        <v>129.30000000000001</v>
      </c>
      <c r="BS7" s="83">
        <v>133.80000000000001</v>
      </c>
      <c r="BT7" s="83">
        <v>100</v>
      </c>
      <c r="BU7" s="83">
        <v>346.1</v>
      </c>
      <c r="BV7" s="83">
        <v>460.6</v>
      </c>
      <c r="BW7" s="83">
        <v>530.6</v>
      </c>
      <c r="BX7" s="83">
        <v>991.2</v>
      </c>
      <c r="BY7" s="83">
        <v>903.9</v>
      </c>
      <c r="BZ7" s="83">
        <v>688</v>
      </c>
      <c r="CA7" s="83">
        <v>707.7</v>
      </c>
      <c r="CB7" s="83">
        <v>749.1</v>
      </c>
      <c r="CC7" s="83">
        <v>763.6</v>
      </c>
      <c r="CD7" s="83">
        <v>666.3</v>
      </c>
      <c r="CE7" s="83">
        <v>100</v>
      </c>
      <c r="CF7" s="83">
        <v>8274.5</v>
      </c>
      <c r="CG7" s="83">
        <v>9710.7999999999993</v>
      </c>
      <c r="CH7" s="83">
        <v>11530.8</v>
      </c>
      <c r="CI7" s="83">
        <v>12116.8</v>
      </c>
      <c r="CJ7" s="83">
        <v>10704.3</v>
      </c>
      <c r="CK7" s="83">
        <v>8260</v>
      </c>
      <c r="CL7" s="83">
        <v>8600.1</v>
      </c>
      <c r="CM7" s="83">
        <v>9078.5</v>
      </c>
      <c r="CN7" s="83">
        <v>9106</v>
      </c>
      <c r="CO7" s="83">
        <v>9268.1</v>
      </c>
      <c r="CP7" s="80">
        <v>1924841</v>
      </c>
      <c r="CQ7" s="80">
        <v>1610053</v>
      </c>
      <c r="CR7" s="80">
        <v>1460079</v>
      </c>
      <c r="CS7" s="80">
        <v>1266748</v>
      </c>
      <c r="CT7" s="80">
        <v>1398437</v>
      </c>
      <c r="CU7" s="80">
        <v>1543942</v>
      </c>
      <c r="CV7" s="80">
        <v>1467681</v>
      </c>
      <c r="CW7" s="80">
        <v>1533303</v>
      </c>
      <c r="CX7" s="80">
        <v>1359753</v>
      </c>
      <c r="CY7" s="80">
        <v>1430009</v>
      </c>
      <c r="CZ7" s="80">
        <v>64930</v>
      </c>
      <c r="DA7" s="83">
        <v>46.5</v>
      </c>
      <c r="DB7" s="83">
        <v>41.7</v>
      </c>
      <c r="DC7" s="83">
        <v>33.5</v>
      </c>
      <c r="DD7" s="83">
        <v>33.299999999999997</v>
      </c>
      <c r="DE7" s="83">
        <v>37</v>
      </c>
      <c r="DF7" s="83">
        <v>36.200000000000003</v>
      </c>
      <c r="DG7" s="83">
        <v>36.5</v>
      </c>
      <c r="DH7" s="83">
        <v>35.299999999999997</v>
      </c>
      <c r="DI7" s="83">
        <v>35</v>
      </c>
      <c r="DJ7" s="83">
        <v>34.299999999999997</v>
      </c>
      <c r="DK7" s="83">
        <v>26.2</v>
      </c>
      <c r="DL7" s="83">
        <v>29.2</v>
      </c>
      <c r="DM7" s="83">
        <v>28.8</v>
      </c>
      <c r="DN7" s="83">
        <v>27</v>
      </c>
      <c r="DO7" s="83">
        <v>29.2</v>
      </c>
      <c r="DP7" s="83">
        <v>18.2</v>
      </c>
      <c r="DQ7" s="83">
        <v>20.9</v>
      </c>
      <c r="DR7" s="83">
        <v>21.1</v>
      </c>
      <c r="DS7" s="83">
        <v>19</v>
      </c>
      <c r="DT7" s="83">
        <v>20.6</v>
      </c>
      <c r="DU7" s="83">
        <v>132.80000000000001</v>
      </c>
      <c r="DV7" s="83">
        <v>128.1</v>
      </c>
      <c r="DW7" s="83">
        <v>121.8</v>
      </c>
      <c r="DX7" s="83">
        <v>103.3</v>
      </c>
      <c r="DY7" s="83">
        <v>83.1</v>
      </c>
      <c r="DZ7" s="83">
        <v>103.6</v>
      </c>
      <c r="EA7" s="83">
        <v>95.7</v>
      </c>
      <c r="EB7" s="83">
        <v>88.5</v>
      </c>
      <c r="EC7" s="83">
        <v>92.4</v>
      </c>
      <c r="ED7" s="83">
        <v>95.1</v>
      </c>
      <c r="EE7" s="83">
        <v>58.4</v>
      </c>
      <c r="EF7" s="83">
        <v>59.3</v>
      </c>
      <c r="EG7" s="83">
        <v>61.2</v>
      </c>
      <c r="EH7" s="83">
        <v>60.8</v>
      </c>
      <c r="EI7" s="83">
        <v>62.4</v>
      </c>
      <c r="EJ7" s="83">
        <v>60.3</v>
      </c>
      <c r="EK7" s="83">
        <v>60.2</v>
      </c>
      <c r="EL7" s="83">
        <v>61.2</v>
      </c>
      <c r="EM7" s="83">
        <v>61.9</v>
      </c>
      <c r="EN7" s="83">
        <v>62</v>
      </c>
      <c r="EO7" s="83">
        <v>44.6</v>
      </c>
      <c r="EP7" s="83">
        <v>40.700000000000003</v>
      </c>
      <c r="EQ7" s="83">
        <v>38.799999999999997</v>
      </c>
      <c r="ER7" s="83">
        <v>32.700000000000003</v>
      </c>
      <c r="ES7" s="83">
        <v>35.1</v>
      </c>
      <c r="ET7" s="83">
        <v>20.5</v>
      </c>
      <c r="EU7" s="83">
        <v>21.4</v>
      </c>
      <c r="EV7" s="83">
        <v>22.6</v>
      </c>
      <c r="EW7" s="83">
        <v>22.2</v>
      </c>
      <c r="EX7" s="83">
        <v>23</v>
      </c>
      <c r="EY7" s="80">
        <v>61430</v>
      </c>
      <c r="EZ7" s="83">
        <v>48.3</v>
      </c>
      <c r="FA7" s="83">
        <v>43.3</v>
      </c>
      <c r="FB7" s="83">
        <v>34.5</v>
      </c>
      <c r="FC7" s="83">
        <v>34.299999999999997</v>
      </c>
      <c r="FD7" s="83">
        <v>38.200000000000003</v>
      </c>
      <c r="FE7" s="83">
        <v>37.299999999999997</v>
      </c>
      <c r="FF7" s="83">
        <v>38</v>
      </c>
      <c r="FG7" s="83">
        <v>36.5</v>
      </c>
      <c r="FH7" s="83">
        <v>36.6</v>
      </c>
      <c r="FI7" s="83">
        <v>35.799999999999997</v>
      </c>
      <c r="FJ7" s="83">
        <v>28</v>
      </c>
      <c r="FK7" s="83">
        <v>30.7</v>
      </c>
      <c r="FL7" s="83">
        <v>30.6</v>
      </c>
      <c r="FM7" s="83">
        <v>28.4</v>
      </c>
      <c r="FN7" s="83">
        <v>30.9</v>
      </c>
      <c r="FO7" s="83">
        <v>19.3</v>
      </c>
      <c r="FP7" s="83">
        <v>20.6</v>
      </c>
      <c r="FQ7" s="83">
        <v>21.6</v>
      </c>
      <c r="FR7" s="83">
        <v>20</v>
      </c>
      <c r="FS7" s="83">
        <v>22.1</v>
      </c>
      <c r="FT7" s="83">
        <v>127.4</v>
      </c>
      <c r="FU7" s="83">
        <v>123.2</v>
      </c>
      <c r="FV7" s="83">
        <v>117.1</v>
      </c>
      <c r="FW7" s="83">
        <v>98.7</v>
      </c>
      <c r="FX7" s="83">
        <v>78.7</v>
      </c>
      <c r="FY7" s="83">
        <v>83.3</v>
      </c>
      <c r="FZ7" s="83">
        <v>73.2</v>
      </c>
      <c r="GA7" s="83">
        <v>71.400000000000006</v>
      </c>
      <c r="GB7" s="83">
        <v>82</v>
      </c>
      <c r="GC7" s="83">
        <v>87.3</v>
      </c>
      <c r="GD7" s="83">
        <v>60.7</v>
      </c>
      <c r="GE7" s="83">
        <v>61.2</v>
      </c>
      <c r="GF7" s="83">
        <v>63</v>
      </c>
      <c r="GG7" s="83">
        <v>62.3</v>
      </c>
      <c r="GH7" s="83">
        <v>63.7</v>
      </c>
      <c r="GI7" s="83">
        <v>62.1</v>
      </c>
      <c r="GJ7" s="83">
        <v>62.6</v>
      </c>
      <c r="GK7" s="83">
        <v>63.4</v>
      </c>
      <c r="GL7" s="83">
        <v>63.8</v>
      </c>
      <c r="GM7" s="83">
        <v>63.6</v>
      </c>
      <c r="GN7" s="83">
        <v>41.4</v>
      </c>
      <c r="GO7" s="83">
        <v>36.9</v>
      </c>
      <c r="GP7" s="83">
        <v>34.5</v>
      </c>
      <c r="GQ7" s="83">
        <v>27.9</v>
      </c>
      <c r="GR7" s="83">
        <v>30.5</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v>3500</v>
      </c>
      <c r="KW7" s="83">
        <v>14.4</v>
      </c>
      <c r="KX7" s="83">
        <v>14.8</v>
      </c>
      <c r="KY7" s="83">
        <v>14.6</v>
      </c>
      <c r="KZ7" s="83">
        <v>14.8</v>
      </c>
      <c r="LA7" s="83">
        <v>15.4</v>
      </c>
      <c r="LB7" s="83">
        <v>15.3</v>
      </c>
      <c r="LC7" s="83">
        <v>15.4</v>
      </c>
      <c r="LD7" s="83">
        <v>15.1</v>
      </c>
      <c r="LE7" s="83">
        <v>15.5</v>
      </c>
      <c r="LF7" s="83">
        <v>15.2</v>
      </c>
      <c r="LG7" s="83">
        <v>0.3</v>
      </c>
      <c r="LH7" s="83">
        <v>7.8</v>
      </c>
      <c r="LI7" s="83">
        <v>3.3</v>
      </c>
      <c r="LJ7" s="83">
        <v>2.8</v>
      </c>
      <c r="LK7" s="83">
        <v>0.2</v>
      </c>
      <c r="LL7" s="83">
        <v>2.4</v>
      </c>
      <c r="LM7" s="83">
        <v>4.0999999999999996</v>
      </c>
      <c r="LN7" s="83">
        <v>2.2000000000000002</v>
      </c>
      <c r="LO7" s="83">
        <v>2.4</v>
      </c>
      <c r="LP7" s="83">
        <v>3.7</v>
      </c>
      <c r="LQ7" s="83">
        <v>228.5</v>
      </c>
      <c r="LR7" s="83">
        <v>204.4</v>
      </c>
      <c r="LS7" s="83">
        <v>189.6</v>
      </c>
      <c r="LT7" s="83">
        <v>168.6</v>
      </c>
      <c r="LU7" s="83">
        <v>144.19999999999999</v>
      </c>
      <c r="LV7" s="83">
        <v>494.6</v>
      </c>
      <c r="LW7" s="83">
        <v>469.5</v>
      </c>
      <c r="LX7" s="83">
        <v>391.3</v>
      </c>
      <c r="LY7" s="83">
        <v>270.5</v>
      </c>
      <c r="LZ7" s="83">
        <v>252.2</v>
      </c>
      <c r="MA7" s="83">
        <v>17</v>
      </c>
      <c r="MB7" s="83">
        <v>22</v>
      </c>
      <c r="MC7" s="83">
        <v>27</v>
      </c>
      <c r="MD7" s="83">
        <v>31.7</v>
      </c>
      <c r="ME7" s="83">
        <v>36.5</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（最大出力合計64,930kW）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（最大出力合計61,430kW）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（最大出力合計3,500kW）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155</v>
      </c>
      <c r="AZ11" s="95">
        <f>AZ7</f>
        <v>133.6</v>
      </c>
      <c r="BA11" s="95">
        <f>BA7</f>
        <v>129.30000000000001</v>
      </c>
      <c r="BB11" s="95">
        <f>BB7</f>
        <v>120.6</v>
      </c>
      <c r="BC11" s="95">
        <f>BC7</f>
        <v>127.9</v>
      </c>
      <c r="BD11" s="84"/>
      <c r="BE11" s="84"/>
      <c r="BF11" s="84"/>
      <c r="BG11" s="84"/>
      <c r="BH11" s="84"/>
      <c r="BI11" s="94" t="s">
        <v>142</v>
      </c>
      <c r="BJ11" s="95">
        <f>BJ7</f>
        <v>161.5</v>
      </c>
      <c r="BK11" s="95">
        <f>BK7</f>
        <v>138.19999999999999</v>
      </c>
      <c r="BL11" s="95">
        <f>BL7</f>
        <v>133.30000000000001</v>
      </c>
      <c r="BM11" s="95">
        <f>BM7</f>
        <v>123.9</v>
      </c>
      <c r="BN11" s="95">
        <f>BN7</f>
        <v>130.6</v>
      </c>
      <c r="BO11" s="84"/>
      <c r="BP11" s="84"/>
      <c r="BQ11" s="84"/>
      <c r="BR11" s="84"/>
      <c r="BS11" s="84"/>
      <c r="BT11" s="94" t="s">
        <v>142</v>
      </c>
      <c r="BU11" s="95">
        <f>BU7</f>
        <v>346.1</v>
      </c>
      <c r="BV11" s="95">
        <f>BV7</f>
        <v>460.6</v>
      </c>
      <c r="BW11" s="95">
        <f>BW7</f>
        <v>530.6</v>
      </c>
      <c r="BX11" s="95">
        <f>BX7</f>
        <v>991.2</v>
      </c>
      <c r="BY11" s="95">
        <f>BY7</f>
        <v>903.9</v>
      </c>
      <c r="BZ11" s="84"/>
      <c r="CA11" s="84"/>
      <c r="CB11" s="84"/>
      <c r="CC11" s="84"/>
      <c r="CD11" s="84"/>
      <c r="CE11" s="94" t="s">
        <v>142</v>
      </c>
      <c r="CF11" s="95">
        <f>CF7</f>
        <v>8274.5</v>
      </c>
      <c r="CG11" s="95">
        <f>CG7</f>
        <v>9710.7999999999993</v>
      </c>
      <c r="CH11" s="95">
        <f>CH7</f>
        <v>11530.8</v>
      </c>
      <c r="CI11" s="95">
        <f>CI7</f>
        <v>12116.8</v>
      </c>
      <c r="CJ11" s="95">
        <f>CJ7</f>
        <v>10704.3</v>
      </c>
      <c r="CK11" s="84"/>
      <c r="CL11" s="84"/>
      <c r="CM11" s="84"/>
      <c r="CN11" s="84"/>
      <c r="CO11" s="94" t="s">
        <v>142</v>
      </c>
      <c r="CP11" s="96">
        <f>CP7</f>
        <v>1924841</v>
      </c>
      <c r="CQ11" s="96">
        <f>CQ7</f>
        <v>1610053</v>
      </c>
      <c r="CR11" s="96">
        <f>CR7</f>
        <v>1460079</v>
      </c>
      <c r="CS11" s="96">
        <f>CS7</f>
        <v>1266748</v>
      </c>
      <c r="CT11" s="96">
        <f>CT7</f>
        <v>1398437</v>
      </c>
      <c r="CU11" s="84"/>
      <c r="CV11" s="84"/>
      <c r="CW11" s="84"/>
      <c r="CX11" s="84"/>
      <c r="CY11" s="84"/>
      <c r="CZ11" s="94" t="s">
        <v>142</v>
      </c>
      <c r="DA11" s="95">
        <f>DA7</f>
        <v>46.5</v>
      </c>
      <c r="DB11" s="95">
        <f>DB7</f>
        <v>41.7</v>
      </c>
      <c r="DC11" s="95">
        <f>DC7</f>
        <v>33.5</v>
      </c>
      <c r="DD11" s="95">
        <f>DD7</f>
        <v>33.299999999999997</v>
      </c>
      <c r="DE11" s="95">
        <f>DE7</f>
        <v>37</v>
      </c>
      <c r="DF11" s="84"/>
      <c r="DG11" s="84"/>
      <c r="DH11" s="84"/>
      <c r="DI11" s="84"/>
      <c r="DJ11" s="94" t="s">
        <v>142</v>
      </c>
      <c r="DK11" s="95">
        <f>DK7</f>
        <v>26.2</v>
      </c>
      <c r="DL11" s="95">
        <f>DL7</f>
        <v>29.2</v>
      </c>
      <c r="DM11" s="95">
        <f>DM7</f>
        <v>28.8</v>
      </c>
      <c r="DN11" s="95">
        <f>DN7</f>
        <v>27</v>
      </c>
      <c r="DO11" s="95">
        <f>DO7</f>
        <v>29.2</v>
      </c>
      <c r="DP11" s="84"/>
      <c r="DQ11" s="84"/>
      <c r="DR11" s="84"/>
      <c r="DS11" s="84"/>
      <c r="DT11" s="94" t="s">
        <v>142</v>
      </c>
      <c r="DU11" s="95">
        <f>DU7</f>
        <v>132.80000000000001</v>
      </c>
      <c r="DV11" s="95">
        <f>DV7</f>
        <v>128.1</v>
      </c>
      <c r="DW11" s="95">
        <f>DW7</f>
        <v>121.8</v>
      </c>
      <c r="DX11" s="95">
        <f>DX7</f>
        <v>103.3</v>
      </c>
      <c r="DY11" s="95">
        <f>DY7</f>
        <v>83.1</v>
      </c>
      <c r="DZ11" s="84"/>
      <c r="EA11" s="84"/>
      <c r="EB11" s="84"/>
      <c r="EC11" s="84"/>
      <c r="ED11" s="94" t="s">
        <v>142</v>
      </c>
      <c r="EE11" s="95">
        <f>EE7</f>
        <v>58.4</v>
      </c>
      <c r="EF11" s="95">
        <f>EF7</f>
        <v>59.3</v>
      </c>
      <c r="EG11" s="95">
        <f>EG7</f>
        <v>61.2</v>
      </c>
      <c r="EH11" s="95">
        <f>EH7</f>
        <v>60.8</v>
      </c>
      <c r="EI11" s="95">
        <f>EI7</f>
        <v>62.4</v>
      </c>
      <c r="EJ11" s="84"/>
      <c r="EK11" s="84"/>
      <c r="EL11" s="84"/>
      <c r="EM11" s="84"/>
      <c r="EN11" s="94" t="s">
        <v>142</v>
      </c>
      <c r="EO11" s="95">
        <f>EO7</f>
        <v>44.6</v>
      </c>
      <c r="EP11" s="95">
        <f>EP7</f>
        <v>40.700000000000003</v>
      </c>
      <c r="EQ11" s="95">
        <f>EQ7</f>
        <v>38.799999999999997</v>
      </c>
      <c r="ER11" s="95">
        <f>ER7</f>
        <v>32.700000000000003</v>
      </c>
      <c r="ES11" s="95">
        <f>ES7</f>
        <v>35.1</v>
      </c>
      <c r="ET11" s="84"/>
      <c r="EU11" s="84"/>
      <c r="EV11" s="84"/>
      <c r="EW11" s="84"/>
      <c r="EX11" s="84"/>
      <c r="EY11" s="94" t="s">
        <v>142</v>
      </c>
      <c r="EZ11" s="95">
        <f>EZ7</f>
        <v>48.3</v>
      </c>
      <c r="FA11" s="95">
        <f>FA7</f>
        <v>43.3</v>
      </c>
      <c r="FB11" s="95">
        <f>FB7</f>
        <v>34.5</v>
      </c>
      <c r="FC11" s="95">
        <f>FC7</f>
        <v>34.299999999999997</v>
      </c>
      <c r="FD11" s="95">
        <f>FD7</f>
        <v>38.200000000000003</v>
      </c>
      <c r="FE11" s="84"/>
      <c r="FF11" s="84"/>
      <c r="FG11" s="84"/>
      <c r="FH11" s="84"/>
      <c r="FI11" s="94" t="s">
        <v>142</v>
      </c>
      <c r="FJ11" s="95">
        <f>FJ7</f>
        <v>28</v>
      </c>
      <c r="FK11" s="95">
        <f>FK7</f>
        <v>30.7</v>
      </c>
      <c r="FL11" s="95">
        <f>FL7</f>
        <v>30.6</v>
      </c>
      <c r="FM11" s="95">
        <f>FM7</f>
        <v>28.4</v>
      </c>
      <c r="FN11" s="95">
        <f>FN7</f>
        <v>30.9</v>
      </c>
      <c r="FO11" s="84"/>
      <c r="FP11" s="84"/>
      <c r="FQ11" s="84"/>
      <c r="FR11" s="84"/>
      <c r="FS11" s="94" t="s">
        <v>142</v>
      </c>
      <c r="FT11" s="95">
        <f>FT7</f>
        <v>127.4</v>
      </c>
      <c r="FU11" s="95">
        <f>FU7</f>
        <v>123.2</v>
      </c>
      <c r="FV11" s="95">
        <f>FV7</f>
        <v>117.1</v>
      </c>
      <c r="FW11" s="95">
        <f>FW7</f>
        <v>98.7</v>
      </c>
      <c r="FX11" s="95">
        <f>FX7</f>
        <v>78.7</v>
      </c>
      <c r="FY11" s="84"/>
      <c r="FZ11" s="84"/>
      <c r="GA11" s="84"/>
      <c r="GB11" s="84"/>
      <c r="GC11" s="94" t="s">
        <v>142</v>
      </c>
      <c r="GD11" s="95">
        <f>GD7</f>
        <v>60.7</v>
      </c>
      <c r="GE11" s="95">
        <f>GE7</f>
        <v>61.2</v>
      </c>
      <c r="GF11" s="95">
        <f>GF7</f>
        <v>63</v>
      </c>
      <c r="GG11" s="95">
        <f>GG7</f>
        <v>62.3</v>
      </c>
      <c r="GH11" s="95">
        <f>GH7</f>
        <v>63.7</v>
      </c>
      <c r="GI11" s="84"/>
      <c r="GJ11" s="84"/>
      <c r="GK11" s="84"/>
      <c r="GL11" s="84"/>
      <c r="GM11" s="94" t="s">
        <v>142</v>
      </c>
      <c r="GN11" s="95">
        <f>GN7</f>
        <v>41.4</v>
      </c>
      <c r="GO11" s="95">
        <f>GO7</f>
        <v>36.9</v>
      </c>
      <c r="GP11" s="95">
        <f>GP7</f>
        <v>34.5</v>
      </c>
      <c r="GQ11" s="95">
        <f>GQ7</f>
        <v>27.9</v>
      </c>
      <c r="GR11" s="95">
        <f>GR7</f>
        <v>30.5</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14.4</v>
      </c>
      <c r="KX11" s="95">
        <f>KX7</f>
        <v>14.8</v>
      </c>
      <c r="KY11" s="95">
        <f>KY7</f>
        <v>14.6</v>
      </c>
      <c r="KZ11" s="95">
        <f>KZ7</f>
        <v>14.8</v>
      </c>
      <c r="LA11" s="95">
        <f>LA7</f>
        <v>15.4</v>
      </c>
      <c r="LB11" s="84"/>
      <c r="LC11" s="84"/>
      <c r="LD11" s="84"/>
      <c r="LE11" s="84"/>
      <c r="LF11" s="94" t="s">
        <v>142</v>
      </c>
      <c r="LG11" s="95">
        <f>LG7</f>
        <v>0.3</v>
      </c>
      <c r="LH11" s="95">
        <f>LH7</f>
        <v>7.8</v>
      </c>
      <c r="LI11" s="95">
        <f>LI7</f>
        <v>3.3</v>
      </c>
      <c r="LJ11" s="95">
        <f>LJ7</f>
        <v>2.8</v>
      </c>
      <c r="LK11" s="95">
        <f>LK7</f>
        <v>0.2</v>
      </c>
      <c r="LL11" s="84"/>
      <c r="LM11" s="84"/>
      <c r="LN11" s="84"/>
      <c r="LO11" s="84"/>
      <c r="LP11" s="94" t="s">
        <v>142</v>
      </c>
      <c r="LQ11" s="95">
        <f>LQ7</f>
        <v>228.5</v>
      </c>
      <c r="LR11" s="95">
        <f>LR7</f>
        <v>204.4</v>
      </c>
      <c r="LS11" s="95">
        <f>LS7</f>
        <v>189.6</v>
      </c>
      <c r="LT11" s="95">
        <f>LT7</f>
        <v>168.6</v>
      </c>
      <c r="LU11" s="95">
        <f>LU7</f>
        <v>144.19999999999999</v>
      </c>
      <c r="LV11" s="84"/>
      <c r="LW11" s="84"/>
      <c r="LX11" s="84"/>
      <c r="LY11" s="84"/>
      <c r="LZ11" s="94" t="s">
        <v>142</v>
      </c>
      <c r="MA11" s="95">
        <f>MA7</f>
        <v>17</v>
      </c>
      <c r="MB11" s="95">
        <f>MB7</f>
        <v>22</v>
      </c>
      <c r="MC11" s="95">
        <f>MC7</f>
        <v>27</v>
      </c>
      <c r="MD11" s="95">
        <f>MD7</f>
        <v>31.7</v>
      </c>
      <c r="ME11" s="95">
        <f>ME7</f>
        <v>36.5</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135.9</v>
      </c>
      <c r="AZ12" s="95">
        <f>BE7</f>
        <v>130.5</v>
      </c>
      <c r="BA12" s="95">
        <f>BF7</f>
        <v>129.9</v>
      </c>
      <c r="BB12" s="95">
        <f>BG7</f>
        <v>130.19999999999999</v>
      </c>
      <c r="BC12" s="95">
        <f>BH7</f>
        <v>134.6</v>
      </c>
      <c r="BD12" s="84"/>
      <c r="BE12" s="84"/>
      <c r="BF12" s="84"/>
      <c r="BG12" s="84"/>
      <c r="BH12" s="84"/>
      <c r="BI12" s="94" t="s">
        <v>143</v>
      </c>
      <c r="BJ12" s="95">
        <f>BO7</f>
        <v>136.30000000000001</v>
      </c>
      <c r="BK12" s="95">
        <f>BP7</f>
        <v>130.69999999999999</v>
      </c>
      <c r="BL12" s="95">
        <f>BQ7</f>
        <v>128.9</v>
      </c>
      <c r="BM12" s="95">
        <f>BR7</f>
        <v>129.30000000000001</v>
      </c>
      <c r="BN12" s="95">
        <f>BS7</f>
        <v>133.80000000000001</v>
      </c>
      <c r="BO12" s="84"/>
      <c r="BP12" s="84"/>
      <c r="BQ12" s="84"/>
      <c r="BR12" s="84"/>
      <c r="BS12" s="84"/>
      <c r="BT12" s="94" t="s">
        <v>143</v>
      </c>
      <c r="BU12" s="95">
        <f>BZ7</f>
        <v>688</v>
      </c>
      <c r="BV12" s="95">
        <f>CA7</f>
        <v>707.7</v>
      </c>
      <c r="BW12" s="95">
        <f>CB7</f>
        <v>749.1</v>
      </c>
      <c r="BX12" s="95">
        <f>CC7</f>
        <v>763.6</v>
      </c>
      <c r="BY12" s="95">
        <f>CD7</f>
        <v>666.3</v>
      </c>
      <c r="BZ12" s="84"/>
      <c r="CA12" s="84"/>
      <c r="CB12" s="84"/>
      <c r="CC12" s="84"/>
      <c r="CD12" s="84"/>
      <c r="CE12" s="94" t="s">
        <v>144</v>
      </c>
      <c r="CF12" s="95">
        <f>CK7</f>
        <v>8260</v>
      </c>
      <c r="CG12" s="95">
        <f>CL7</f>
        <v>8600.1</v>
      </c>
      <c r="CH12" s="95">
        <f>CM7</f>
        <v>9078.5</v>
      </c>
      <c r="CI12" s="95">
        <f>CN7</f>
        <v>9106</v>
      </c>
      <c r="CJ12" s="95">
        <f>CO7</f>
        <v>9268.1</v>
      </c>
      <c r="CK12" s="84"/>
      <c r="CL12" s="84"/>
      <c r="CM12" s="84"/>
      <c r="CN12" s="84"/>
      <c r="CO12" s="94" t="s">
        <v>145</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147</v>
      </c>
      <c r="DK12" s="95">
        <f>DP7</f>
        <v>18.2</v>
      </c>
      <c r="DL12" s="95">
        <f>DQ7</f>
        <v>20.9</v>
      </c>
      <c r="DM12" s="95">
        <f>DR7</f>
        <v>21.1</v>
      </c>
      <c r="DN12" s="95">
        <f>DS7</f>
        <v>19</v>
      </c>
      <c r="DO12" s="95">
        <f>DT7</f>
        <v>20.6</v>
      </c>
      <c r="DP12" s="84"/>
      <c r="DQ12" s="84"/>
      <c r="DR12" s="84"/>
      <c r="DS12" s="84"/>
      <c r="DT12" s="94" t="s">
        <v>144</v>
      </c>
      <c r="DU12" s="95">
        <f>DZ7</f>
        <v>103.6</v>
      </c>
      <c r="DV12" s="95">
        <f>EA7</f>
        <v>95.7</v>
      </c>
      <c r="DW12" s="95">
        <f>EB7</f>
        <v>88.5</v>
      </c>
      <c r="DX12" s="95">
        <f>EC7</f>
        <v>92.4</v>
      </c>
      <c r="DY12" s="95">
        <f>ED7</f>
        <v>95.1</v>
      </c>
      <c r="DZ12" s="84"/>
      <c r="EA12" s="84"/>
      <c r="EB12" s="84"/>
      <c r="EC12" s="84"/>
      <c r="ED12" s="94" t="s">
        <v>148</v>
      </c>
      <c r="EE12" s="95">
        <f>EJ7</f>
        <v>60.3</v>
      </c>
      <c r="EF12" s="95">
        <f>EK7</f>
        <v>60.2</v>
      </c>
      <c r="EG12" s="95">
        <f>EL7</f>
        <v>61.2</v>
      </c>
      <c r="EH12" s="95">
        <f>EM7</f>
        <v>61.9</v>
      </c>
      <c r="EI12" s="95">
        <f>EN7</f>
        <v>62</v>
      </c>
      <c r="EJ12" s="84"/>
      <c r="EK12" s="84"/>
      <c r="EL12" s="84"/>
      <c r="EM12" s="84"/>
      <c r="EN12" s="94" t="s">
        <v>149</v>
      </c>
      <c r="EO12" s="95">
        <f>ET7</f>
        <v>20.5</v>
      </c>
      <c r="EP12" s="95">
        <f>EU7</f>
        <v>21.4</v>
      </c>
      <c r="EQ12" s="95">
        <f>EV7</f>
        <v>22.6</v>
      </c>
      <c r="ER12" s="95">
        <f>EW7</f>
        <v>22.2</v>
      </c>
      <c r="ES12" s="95">
        <f>EX7</f>
        <v>23</v>
      </c>
      <c r="ET12" s="84"/>
      <c r="EU12" s="84"/>
      <c r="EV12" s="84"/>
      <c r="EW12" s="84"/>
      <c r="EX12" s="84"/>
      <c r="EY12" s="94" t="s">
        <v>148</v>
      </c>
      <c r="EZ12" s="95">
        <f>IF($EZ$8,FE7,"-")</f>
        <v>37.299999999999997</v>
      </c>
      <c r="FA12" s="95">
        <f>IF($EZ$8,FF7,"-")</f>
        <v>38</v>
      </c>
      <c r="FB12" s="95">
        <f>IF($EZ$8,FG7,"-")</f>
        <v>36.5</v>
      </c>
      <c r="FC12" s="95">
        <f>IF($EZ$8,FH7,"-")</f>
        <v>36.6</v>
      </c>
      <c r="FD12" s="95">
        <f>IF($EZ$8,FI7,"-")</f>
        <v>35.799999999999997</v>
      </c>
      <c r="FE12" s="84"/>
      <c r="FF12" s="84"/>
      <c r="FG12" s="84"/>
      <c r="FH12" s="84"/>
      <c r="FI12" s="94" t="s">
        <v>150</v>
      </c>
      <c r="FJ12" s="95">
        <f>IF($FJ$8,FO7,"-")</f>
        <v>19.3</v>
      </c>
      <c r="FK12" s="95">
        <f>IF($FJ$8,FP7,"-")</f>
        <v>20.6</v>
      </c>
      <c r="FL12" s="95">
        <f>IF($FJ$8,FQ7,"-")</f>
        <v>21.6</v>
      </c>
      <c r="FM12" s="95">
        <f>IF($FJ$8,FR7,"-")</f>
        <v>20</v>
      </c>
      <c r="FN12" s="95">
        <f>IF($FJ$8,FS7,"-")</f>
        <v>22.1</v>
      </c>
      <c r="FO12" s="84"/>
      <c r="FP12" s="84"/>
      <c r="FQ12" s="84"/>
      <c r="FR12" s="84"/>
      <c r="FS12" s="94" t="s">
        <v>151</v>
      </c>
      <c r="FT12" s="95">
        <f>IF($FT$8,FY7,"-")</f>
        <v>83.3</v>
      </c>
      <c r="FU12" s="95">
        <f>IF($FT$8,FZ7,"-")</f>
        <v>73.2</v>
      </c>
      <c r="FV12" s="95">
        <f>IF($FT$8,GA7,"-")</f>
        <v>71.400000000000006</v>
      </c>
      <c r="FW12" s="95">
        <f>IF($FT$8,GB7,"-")</f>
        <v>82</v>
      </c>
      <c r="FX12" s="95">
        <f>IF($FT$8,GC7,"-")</f>
        <v>87.3</v>
      </c>
      <c r="FY12" s="84"/>
      <c r="FZ12" s="84"/>
      <c r="GA12" s="84"/>
      <c r="GB12" s="84"/>
      <c r="GC12" s="94" t="s">
        <v>152</v>
      </c>
      <c r="GD12" s="95">
        <f>IF($GD$8,GI7,"-")</f>
        <v>62.1</v>
      </c>
      <c r="GE12" s="95">
        <f>IF($GD$8,GJ7,"-")</f>
        <v>62.6</v>
      </c>
      <c r="GF12" s="95">
        <f>IF($GD$8,GK7,"-")</f>
        <v>63.4</v>
      </c>
      <c r="GG12" s="95">
        <f>IF($GD$8,GL7,"-")</f>
        <v>63.8</v>
      </c>
      <c r="GH12" s="95">
        <f>IF($GD$8,GM7,"-")</f>
        <v>63.6</v>
      </c>
      <c r="GI12" s="84"/>
      <c r="GJ12" s="84"/>
      <c r="GK12" s="84"/>
      <c r="GL12" s="84"/>
      <c r="GM12" s="94" t="s">
        <v>153</v>
      </c>
      <c r="GN12" s="95">
        <f>IF($GN$8,GS7,"-")</f>
        <v>14.4</v>
      </c>
      <c r="GO12" s="95">
        <f>IF($GN$8,GT7,"-")</f>
        <v>15.3</v>
      </c>
      <c r="GP12" s="95">
        <f>IF($GN$8,GU7,"-")</f>
        <v>16.100000000000001</v>
      </c>
      <c r="GQ12" s="95">
        <f>IF($GN$8,GV7,"-")</f>
        <v>15.2</v>
      </c>
      <c r="GR12" s="95">
        <f>IF($GN$8,GW7,"-")</f>
        <v>17.7</v>
      </c>
      <c r="GS12" s="84"/>
      <c r="GT12" s="84"/>
      <c r="GU12" s="84"/>
      <c r="GV12" s="84"/>
      <c r="GW12" s="84"/>
      <c r="GX12" s="94" t="s">
        <v>154</v>
      </c>
      <c r="GY12" s="95" t="str">
        <f>IF($GY$8,HD7,"-")</f>
        <v>-</v>
      </c>
      <c r="GZ12" s="95" t="str">
        <f>IF($GY$8,HE7,"-")</f>
        <v>-</v>
      </c>
      <c r="HA12" s="95" t="str">
        <f>IF($GY$8,HF7,"-")</f>
        <v>-</v>
      </c>
      <c r="HB12" s="95" t="str">
        <f>IF($GY$8,HG7,"-")</f>
        <v>-</v>
      </c>
      <c r="HC12" s="95" t="str">
        <f>IF($GY$8,HH7,"-")</f>
        <v>-</v>
      </c>
      <c r="HD12" s="84"/>
      <c r="HE12" s="84"/>
      <c r="HF12" s="84"/>
      <c r="HG12" s="84"/>
      <c r="HH12" s="94" t="s">
        <v>155</v>
      </c>
      <c r="HI12" s="95" t="str">
        <f>IF($HI$8,HN7,"-")</f>
        <v>-</v>
      </c>
      <c r="HJ12" s="95" t="str">
        <f>IF($HI$8,HO7,"-")</f>
        <v>-</v>
      </c>
      <c r="HK12" s="95" t="str">
        <f>IF($HI$8,HP7,"-")</f>
        <v>-</v>
      </c>
      <c r="HL12" s="95" t="str">
        <f>IF($HI$8,HQ7,"-")</f>
        <v>-</v>
      </c>
      <c r="HM12" s="95" t="str">
        <f>IF($HI$8,HR7,"-")</f>
        <v>-</v>
      </c>
      <c r="HN12" s="84"/>
      <c r="HO12" s="84"/>
      <c r="HP12" s="84"/>
      <c r="HQ12" s="84"/>
      <c r="HR12" s="94" t="s">
        <v>156</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158</v>
      </c>
      <c r="IM12" s="95" t="str">
        <f>IF($IM$8,IR7,"-")</f>
        <v>-</v>
      </c>
      <c r="IN12" s="95" t="str">
        <f>IF($IM$8,IS7,"-")</f>
        <v>-</v>
      </c>
      <c r="IO12" s="95" t="str">
        <f>IF($IM$8,IT7,"-")</f>
        <v>-</v>
      </c>
      <c r="IP12" s="95" t="str">
        <f>IF($IM$8,IU7,"-")</f>
        <v>-</v>
      </c>
      <c r="IQ12" s="95" t="str">
        <f>IF($IM$8,IV7,"-")</f>
        <v>-</v>
      </c>
      <c r="IR12" s="84"/>
      <c r="IS12" s="84"/>
      <c r="IT12" s="84"/>
      <c r="IU12" s="84"/>
      <c r="IV12" s="84"/>
      <c r="IW12" s="94" t="s">
        <v>159</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160</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161</v>
      </c>
      <c r="KL12" s="95" t="str">
        <f>IF($KL$8,KQ7,"-")</f>
        <v>-</v>
      </c>
      <c r="KM12" s="95" t="str">
        <f>IF($KL$8,KR7,"-")</f>
        <v>-</v>
      </c>
      <c r="KN12" s="95" t="str">
        <f>IF($KL$8,KS7,"-")</f>
        <v>-</v>
      </c>
      <c r="KO12" s="95" t="str">
        <f>IF($KL$8,KT7,"-")</f>
        <v>-</v>
      </c>
      <c r="KP12" s="95" t="str">
        <f>IF($KL$8,KU7,"-")</f>
        <v>-</v>
      </c>
      <c r="KQ12" s="84"/>
      <c r="KR12" s="84"/>
      <c r="KS12" s="84"/>
      <c r="KT12" s="84"/>
      <c r="KU12" s="84"/>
      <c r="KV12" s="94" t="s">
        <v>155</v>
      </c>
      <c r="KW12" s="95">
        <f>IF($KW$8,LB7,"-")</f>
        <v>15.3</v>
      </c>
      <c r="KX12" s="95">
        <f>IF($KW$8,LC7,"-")</f>
        <v>15.4</v>
      </c>
      <c r="KY12" s="95">
        <f>IF($KW$8,LD7,"-")</f>
        <v>15.1</v>
      </c>
      <c r="KZ12" s="95">
        <f>IF($KW$8,LE7,"-")</f>
        <v>15.5</v>
      </c>
      <c r="LA12" s="95">
        <f>IF($KW$8,LF7,"-")</f>
        <v>15.2</v>
      </c>
      <c r="LB12" s="84"/>
      <c r="LC12" s="84"/>
      <c r="LD12" s="84"/>
      <c r="LE12" s="84"/>
      <c r="LF12" s="94" t="s">
        <v>146</v>
      </c>
      <c r="LG12" s="95">
        <f>IF($LG$8,LL7,"-")</f>
        <v>2.4</v>
      </c>
      <c r="LH12" s="95">
        <f>IF($LG$8,LM7,"-")</f>
        <v>4.0999999999999996</v>
      </c>
      <c r="LI12" s="95">
        <f>IF($LG$8,LN7,"-")</f>
        <v>2.2000000000000002</v>
      </c>
      <c r="LJ12" s="95">
        <f>IF($LG$8,LO7,"-")</f>
        <v>2.4</v>
      </c>
      <c r="LK12" s="95">
        <f>IF($LG$8,LP7,"-")</f>
        <v>3.7</v>
      </c>
      <c r="LL12" s="84"/>
      <c r="LM12" s="84"/>
      <c r="LN12" s="84"/>
      <c r="LO12" s="84"/>
      <c r="LP12" s="94" t="s">
        <v>162</v>
      </c>
      <c r="LQ12" s="95">
        <f>IF($LQ$8,LV7,"-")</f>
        <v>494.6</v>
      </c>
      <c r="LR12" s="95">
        <f>IF($LQ$8,LW7,"-")</f>
        <v>469.5</v>
      </c>
      <c r="LS12" s="95">
        <f>IF($LQ$8,LX7,"-")</f>
        <v>391.3</v>
      </c>
      <c r="LT12" s="95">
        <f>IF($LQ$8,LY7,"-")</f>
        <v>270.5</v>
      </c>
      <c r="LU12" s="95">
        <f>IF($LQ$8,LZ7,"-")</f>
        <v>252.2</v>
      </c>
      <c r="LV12" s="84"/>
      <c r="LW12" s="84"/>
      <c r="LX12" s="84"/>
      <c r="LY12" s="84"/>
      <c r="LZ12" s="94" t="s">
        <v>163</v>
      </c>
      <c r="MA12" s="95">
        <f>IF($MA$8,MF7,"-")</f>
        <v>11.5</v>
      </c>
      <c r="MB12" s="95">
        <f>IF($MA$8,MG7,"-")</f>
        <v>16.100000000000001</v>
      </c>
      <c r="MC12" s="95">
        <f>IF($MA$8,MH7,"-")</f>
        <v>22.3</v>
      </c>
      <c r="MD12" s="95">
        <f>IF($MA$8,MI7,"-")</f>
        <v>27.3</v>
      </c>
      <c r="ME12" s="95">
        <f>IF($MA$8,MJ7,"-")</f>
        <v>32.5</v>
      </c>
      <c r="MF12" s="84"/>
      <c r="MG12" s="84"/>
      <c r="MH12" s="84"/>
      <c r="MI12" s="84"/>
      <c r="MJ12" s="94" t="s">
        <v>164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165</v>
      </c>
      <c r="AY13" s="95">
        <f>$BI$7</f>
        <v>100</v>
      </c>
      <c r="AZ13" s="95">
        <f>$BI$7</f>
        <v>100</v>
      </c>
      <c r="BA13" s="95">
        <f>$BI$7</f>
        <v>100</v>
      </c>
      <c r="BB13" s="95">
        <f>$BI$7</f>
        <v>100</v>
      </c>
      <c r="BC13" s="95">
        <f>$BI$7</f>
        <v>100</v>
      </c>
      <c r="BD13" s="84"/>
      <c r="BE13" s="84"/>
      <c r="BF13" s="84"/>
      <c r="BG13" s="84"/>
      <c r="BH13" s="84"/>
      <c r="BI13" s="94" t="s">
        <v>165</v>
      </c>
      <c r="BJ13" s="95">
        <f>$BT$7</f>
        <v>100</v>
      </c>
      <c r="BK13" s="95">
        <f>$BT$7</f>
        <v>100</v>
      </c>
      <c r="BL13" s="95">
        <f>$BT$7</f>
        <v>100</v>
      </c>
      <c r="BM13" s="95">
        <f>$BT$7</f>
        <v>100</v>
      </c>
      <c r="BN13" s="95">
        <f>$BT$7</f>
        <v>100</v>
      </c>
      <c r="BO13" s="84"/>
      <c r="BP13" s="84"/>
      <c r="BQ13" s="84"/>
      <c r="BR13" s="84"/>
      <c r="BS13" s="84"/>
      <c r="BT13" s="94" t="s">
        <v>165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166</v>
      </c>
      <c r="C14" s="99"/>
      <c r="D14" s="100"/>
      <c r="E14" s="99"/>
      <c r="F14" s="206" t="s">
        <v>167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168</v>
      </c>
      <c r="C15" s="196"/>
      <c r="D15" s="100"/>
      <c r="E15" s="97">
        <v>1</v>
      </c>
      <c r="F15" s="196" t="s">
        <v>169</v>
      </c>
      <c r="G15" s="196"/>
      <c r="H15" s="102" t="s">
        <v>170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171</v>
      </c>
      <c r="AY15" s="103"/>
      <c r="AZ15" s="103"/>
      <c r="BA15" s="103"/>
      <c r="BB15" s="103"/>
      <c r="BC15" s="103"/>
      <c r="BD15" s="100"/>
      <c r="BE15" s="100"/>
      <c r="BF15" s="100"/>
      <c r="BG15" s="100"/>
      <c r="BH15" s="100"/>
      <c r="BI15" s="101" t="s">
        <v>171</v>
      </c>
      <c r="BJ15" s="103"/>
      <c r="BK15" s="103"/>
      <c r="BL15" s="103"/>
      <c r="BM15" s="103"/>
      <c r="BN15" s="103"/>
      <c r="BO15" s="100"/>
      <c r="BP15" s="100"/>
      <c r="BQ15" s="100"/>
      <c r="BR15" s="100"/>
      <c r="BS15" s="100"/>
      <c r="BT15" s="101" t="s">
        <v>171</v>
      </c>
      <c r="BU15" s="103"/>
      <c r="BV15" s="103"/>
      <c r="BW15" s="103"/>
      <c r="BX15" s="103"/>
      <c r="BY15" s="103"/>
      <c r="BZ15" s="100"/>
      <c r="CA15" s="100"/>
      <c r="CB15" s="100"/>
      <c r="CC15" s="100"/>
      <c r="CD15" s="100"/>
      <c r="CE15" s="101" t="s">
        <v>171</v>
      </c>
      <c r="CF15" s="103"/>
      <c r="CG15" s="103"/>
      <c r="CH15" s="103"/>
      <c r="CI15" s="103"/>
      <c r="CJ15" s="103"/>
      <c r="CK15" s="100"/>
      <c r="CL15" s="100"/>
      <c r="CM15" s="100"/>
      <c r="CN15" s="100"/>
      <c r="CO15" s="101" t="s">
        <v>171</v>
      </c>
      <c r="CP15" s="103"/>
      <c r="CQ15" s="103"/>
      <c r="CR15" s="103"/>
      <c r="CS15" s="103"/>
      <c r="CT15" s="103"/>
      <c r="CU15" s="100"/>
      <c r="CV15" s="100"/>
      <c r="CW15" s="100"/>
      <c r="CX15" s="100"/>
      <c r="CY15" s="100"/>
      <c r="CZ15" s="101" t="s">
        <v>171</v>
      </c>
      <c r="DA15" s="103"/>
      <c r="DB15" s="103"/>
      <c r="DC15" s="103"/>
      <c r="DD15" s="103"/>
      <c r="DE15" s="103"/>
      <c r="DF15" s="100"/>
      <c r="DG15" s="100"/>
      <c r="DH15" s="100"/>
      <c r="DI15" s="100"/>
      <c r="DJ15" s="101" t="s">
        <v>171</v>
      </c>
      <c r="DK15" s="103"/>
      <c r="DL15" s="103"/>
      <c r="DM15" s="103"/>
      <c r="DN15" s="103"/>
      <c r="DO15" s="103"/>
      <c r="DP15" s="100"/>
      <c r="DQ15" s="100"/>
      <c r="DR15" s="100"/>
      <c r="DS15" s="100"/>
      <c r="DT15" s="101" t="s">
        <v>171</v>
      </c>
      <c r="DU15" s="103"/>
      <c r="DV15" s="103"/>
      <c r="DW15" s="103"/>
      <c r="DX15" s="103"/>
      <c r="DY15" s="103"/>
      <c r="DZ15" s="100"/>
      <c r="EA15" s="100"/>
      <c r="EB15" s="100"/>
      <c r="EC15" s="100"/>
      <c r="ED15" s="101" t="s">
        <v>171</v>
      </c>
      <c r="EE15" s="103"/>
      <c r="EF15" s="103"/>
      <c r="EG15" s="103"/>
      <c r="EH15" s="103"/>
      <c r="EI15" s="103"/>
      <c r="EJ15" s="100"/>
      <c r="EK15" s="100"/>
      <c r="EL15" s="100"/>
      <c r="EM15" s="100"/>
      <c r="EN15" s="101" t="s">
        <v>171</v>
      </c>
      <c r="EO15" s="103"/>
      <c r="EP15" s="103"/>
      <c r="EQ15" s="103"/>
      <c r="ER15" s="103"/>
      <c r="ES15" s="103"/>
      <c r="ET15" s="100"/>
      <c r="EU15" s="100"/>
      <c r="EV15" s="100"/>
      <c r="EW15" s="100"/>
      <c r="EX15" s="100"/>
      <c r="EY15" s="101" t="s">
        <v>171</v>
      </c>
      <c r="EZ15" s="103"/>
      <c r="FA15" s="103"/>
      <c r="FB15" s="103"/>
      <c r="FC15" s="103"/>
      <c r="FD15" s="103"/>
      <c r="FE15" s="100"/>
      <c r="FF15" s="100"/>
      <c r="FG15" s="100"/>
      <c r="FH15" s="100"/>
      <c r="FI15" s="101" t="s">
        <v>171</v>
      </c>
      <c r="FJ15" s="103"/>
      <c r="FK15" s="103"/>
      <c r="FL15" s="103"/>
      <c r="FM15" s="103"/>
      <c r="FN15" s="103"/>
      <c r="FO15" s="100"/>
      <c r="FP15" s="100"/>
      <c r="FQ15" s="100"/>
      <c r="FR15" s="100"/>
      <c r="FS15" s="101" t="s">
        <v>171</v>
      </c>
      <c r="FT15" s="103"/>
      <c r="FU15" s="103"/>
      <c r="FV15" s="103"/>
      <c r="FW15" s="103"/>
      <c r="FX15" s="103"/>
      <c r="FY15" s="100"/>
      <c r="FZ15" s="100"/>
      <c r="GA15" s="100"/>
      <c r="GB15" s="100"/>
      <c r="GC15" s="101" t="s">
        <v>171</v>
      </c>
      <c r="GD15" s="103"/>
      <c r="GE15" s="103"/>
      <c r="GF15" s="103"/>
      <c r="GG15" s="103"/>
      <c r="GH15" s="103"/>
      <c r="GI15" s="100"/>
      <c r="GJ15" s="100"/>
      <c r="GK15" s="100"/>
      <c r="GL15" s="100"/>
      <c r="GM15" s="101" t="s">
        <v>171</v>
      </c>
      <c r="GN15" s="103"/>
      <c r="GO15" s="103"/>
      <c r="GP15" s="103"/>
      <c r="GQ15" s="103"/>
      <c r="GR15" s="103"/>
      <c r="GS15" s="100"/>
      <c r="GT15" s="100"/>
      <c r="GU15" s="100"/>
      <c r="GV15" s="100"/>
      <c r="GW15" s="100"/>
      <c r="GX15" s="101" t="s">
        <v>171</v>
      </c>
      <c r="GY15" s="103"/>
      <c r="GZ15" s="103"/>
      <c r="HA15" s="103"/>
      <c r="HB15" s="103"/>
      <c r="HC15" s="103"/>
      <c r="HD15" s="100"/>
      <c r="HE15" s="100"/>
      <c r="HF15" s="100"/>
      <c r="HG15" s="100"/>
      <c r="HH15" s="101" t="s">
        <v>171</v>
      </c>
      <c r="HI15" s="103"/>
      <c r="HJ15" s="103"/>
      <c r="HK15" s="103"/>
      <c r="HL15" s="103"/>
      <c r="HM15" s="103"/>
      <c r="HN15" s="100"/>
      <c r="HO15" s="100"/>
      <c r="HP15" s="100"/>
      <c r="HQ15" s="100"/>
      <c r="HR15" s="101" t="s">
        <v>171</v>
      </c>
      <c r="HS15" s="103"/>
      <c r="HT15" s="103"/>
      <c r="HU15" s="103"/>
      <c r="HV15" s="103"/>
      <c r="HW15" s="103"/>
      <c r="HX15" s="100"/>
      <c r="HY15" s="100"/>
      <c r="HZ15" s="100"/>
      <c r="IA15" s="100"/>
      <c r="IB15" s="101" t="s">
        <v>171</v>
      </c>
      <c r="IC15" s="103"/>
      <c r="ID15" s="103"/>
      <c r="IE15" s="103"/>
      <c r="IF15" s="103"/>
      <c r="IG15" s="103"/>
      <c r="IH15" s="100"/>
      <c r="II15" s="100"/>
      <c r="IJ15" s="100"/>
      <c r="IK15" s="100"/>
      <c r="IL15" s="101" t="s">
        <v>171</v>
      </c>
      <c r="IM15" s="103"/>
      <c r="IN15" s="103"/>
      <c r="IO15" s="103"/>
      <c r="IP15" s="103"/>
      <c r="IQ15" s="103"/>
      <c r="IR15" s="100"/>
      <c r="IS15" s="100"/>
      <c r="IT15" s="100"/>
      <c r="IU15" s="100"/>
      <c r="IV15" s="100"/>
      <c r="IW15" s="101" t="s">
        <v>171</v>
      </c>
      <c r="IX15" s="103"/>
      <c r="IY15" s="103"/>
      <c r="IZ15" s="103"/>
      <c r="JA15" s="103"/>
      <c r="JB15" s="103"/>
      <c r="JC15" s="100"/>
      <c r="JD15" s="100"/>
      <c r="JE15" s="100"/>
      <c r="JF15" s="100"/>
      <c r="JG15" s="101" t="s">
        <v>171</v>
      </c>
      <c r="JH15" s="103"/>
      <c r="JI15" s="103"/>
      <c r="JJ15" s="103"/>
      <c r="JK15" s="103"/>
      <c r="JL15" s="103"/>
      <c r="JM15" s="100"/>
      <c r="JN15" s="100"/>
      <c r="JO15" s="100"/>
      <c r="JP15" s="100"/>
      <c r="JQ15" s="101" t="s">
        <v>171</v>
      </c>
      <c r="JR15" s="103"/>
      <c r="JS15" s="103"/>
      <c r="JT15" s="103"/>
      <c r="JU15" s="103"/>
      <c r="JV15" s="103"/>
      <c r="JW15" s="100"/>
      <c r="JX15" s="100"/>
      <c r="JY15" s="100"/>
      <c r="JZ15" s="100"/>
      <c r="KA15" s="101" t="s">
        <v>171</v>
      </c>
      <c r="KB15" s="103"/>
      <c r="KC15" s="103"/>
      <c r="KD15" s="103"/>
      <c r="KE15" s="103"/>
      <c r="KF15" s="103"/>
      <c r="KG15" s="100"/>
      <c r="KH15" s="100"/>
      <c r="KI15" s="100"/>
      <c r="KJ15" s="100"/>
      <c r="KK15" s="101" t="s">
        <v>171</v>
      </c>
      <c r="KL15" s="103"/>
      <c r="KM15" s="103"/>
      <c r="KN15" s="103"/>
      <c r="KO15" s="103"/>
      <c r="KP15" s="103"/>
      <c r="KQ15" s="100"/>
      <c r="KR15" s="100"/>
      <c r="KS15" s="100"/>
      <c r="KT15" s="100"/>
      <c r="KU15" s="100"/>
      <c r="KV15" s="101" t="s">
        <v>171</v>
      </c>
      <c r="KW15" s="103"/>
      <c r="KX15" s="103"/>
      <c r="KY15" s="103"/>
      <c r="KZ15" s="103"/>
      <c r="LA15" s="103"/>
      <c r="LB15" s="100"/>
      <c r="LC15" s="100"/>
      <c r="LD15" s="100"/>
      <c r="LE15" s="100"/>
      <c r="LF15" s="101" t="s">
        <v>171</v>
      </c>
      <c r="LG15" s="103"/>
      <c r="LH15" s="103"/>
      <c r="LI15" s="103"/>
      <c r="LJ15" s="103"/>
      <c r="LK15" s="103"/>
      <c r="LL15" s="100"/>
      <c r="LM15" s="100"/>
      <c r="LN15" s="100"/>
      <c r="LO15" s="100"/>
      <c r="LP15" s="101" t="s">
        <v>171</v>
      </c>
      <c r="LQ15" s="103"/>
      <c r="LR15" s="103"/>
      <c r="LS15" s="103"/>
      <c r="LT15" s="103"/>
      <c r="LU15" s="103"/>
      <c r="LV15" s="100"/>
      <c r="LW15" s="100"/>
      <c r="LX15" s="100"/>
      <c r="LY15" s="100"/>
      <c r="LZ15" s="101" t="s">
        <v>171</v>
      </c>
      <c r="MA15" s="103"/>
      <c r="MB15" s="103"/>
      <c r="MC15" s="103"/>
      <c r="MD15" s="103"/>
      <c r="ME15" s="103"/>
      <c r="MF15" s="100"/>
      <c r="MG15" s="100"/>
      <c r="MH15" s="100"/>
      <c r="MI15" s="100"/>
      <c r="MJ15" s="101" t="s">
        <v>171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172</v>
      </c>
      <c r="C16" s="196"/>
      <c r="D16" s="100"/>
      <c r="E16" s="97">
        <f>E15+1</f>
        <v>2</v>
      </c>
      <c r="F16" s="196" t="s">
        <v>173</v>
      </c>
      <c r="G16" s="196"/>
      <c r="H16" s="102" t="s">
        <v>174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175</v>
      </c>
      <c r="C17" s="196"/>
      <c r="D17" s="100"/>
      <c r="E17" s="97">
        <f t="shared" ref="E17" si="8">E16+1</f>
        <v>3</v>
      </c>
      <c r="F17" s="196" t="s">
        <v>176</v>
      </c>
      <c r="G17" s="196"/>
      <c r="H17" s="102" t="s">
        <v>177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178</v>
      </c>
      <c r="AY17" s="106">
        <f>IF(AY7="-",NA(),AY7)</f>
        <v>155</v>
      </c>
      <c r="AZ17" s="106">
        <f t="shared" ref="AZ17:BC17" si="9">IF(AZ7="-",NA(),AZ7)</f>
        <v>133.6</v>
      </c>
      <c r="BA17" s="106">
        <f t="shared" si="9"/>
        <v>129.30000000000001</v>
      </c>
      <c r="BB17" s="106">
        <f t="shared" si="9"/>
        <v>120.6</v>
      </c>
      <c r="BC17" s="106">
        <f t="shared" si="9"/>
        <v>127.9</v>
      </c>
      <c r="BD17" s="100"/>
      <c r="BE17" s="100"/>
      <c r="BF17" s="100"/>
      <c r="BG17" s="100"/>
      <c r="BH17" s="100"/>
      <c r="BI17" s="105" t="s">
        <v>179</v>
      </c>
      <c r="BJ17" s="106">
        <f>IF(BJ7="-",NA(),BJ7)</f>
        <v>161.5</v>
      </c>
      <c r="BK17" s="106">
        <f t="shared" ref="BK17:BN17" si="10">IF(BK7="-",NA(),BK7)</f>
        <v>138.19999999999999</v>
      </c>
      <c r="BL17" s="106">
        <f t="shared" si="10"/>
        <v>133.30000000000001</v>
      </c>
      <c r="BM17" s="106">
        <f t="shared" si="10"/>
        <v>123.9</v>
      </c>
      <c r="BN17" s="106">
        <f t="shared" si="10"/>
        <v>130.6</v>
      </c>
      <c r="BO17" s="100"/>
      <c r="BP17" s="100"/>
      <c r="BQ17" s="100"/>
      <c r="BR17" s="100"/>
      <c r="BS17" s="100"/>
      <c r="BT17" s="105" t="s">
        <v>180</v>
      </c>
      <c r="BU17" s="106">
        <f>IF(BU7="-",NA(),BU7)</f>
        <v>346.1</v>
      </c>
      <c r="BV17" s="106">
        <f t="shared" ref="BV17:BY17" si="11">IF(BV7="-",NA(),BV7)</f>
        <v>460.6</v>
      </c>
      <c r="BW17" s="106">
        <f t="shared" si="11"/>
        <v>530.6</v>
      </c>
      <c r="BX17" s="106">
        <f t="shared" si="11"/>
        <v>991.2</v>
      </c>
      <c r="BY17" s="106">
        <f t="shared" si="11"/>
        <v>903.9</v>
      </c>
      <c r="BZ17" s="100"/>
      <c r="CA17" s="100"/>
      <c r="CB17" s="100"/>
      <c r="CC17" s="100"/>
      <c r="CD17" s="100"/>
      <c r="CE17" s="105" t="s">
        <v>179</v>
      </c>
      <c r="CF17" s="106">
        <f>IF(CF7="-",NA(),CF7)</f>
        <v>8274.5</v>
      </c>
      <c r="CG17" s="106">
        <f t="shared" ref="CG17:CJ17" si="12">IF(CG7="-",NA(),CG7)</f>
        <v>9710.7999999999993</v>
      </c>
      <c r="CH17" s="106">
        <f t="shared" si="12"/>
        <v>11530.8</v>
      </c>
      <c r="CI17" s="106">
        <f t="shared" si="12"/>
        <v>12116.8</v>
      </c>
      <c r="CJ17" s="106">
        <f t="shared" si="12"/>
        <v>10704.3</v>
      </c>
      <c r="CK17" s="100"/>
      <c r="CL17" s="100"/>
      <c r="CM17" s="100"/>
      <c r="CN17" s="100"/>
      <c r="CO17" s="105" t="s">
        <v>181</v>
      </c>
      <c r="CP17" s="107">
        <f>IF(CP7="-",NA(),CP7)</f>
        <v>1924841</v>
      </c>
      <c r="CQ17" s="107">
        <f t="shared" ref="CQ17:CT17" si="13">IF(CQ7="-",NA(),CQ7)</f>
        <v>1610053</v>
      </c>
      <c r="CR17" s="107">
        <f t="shared" si="13"/>
        <v>1460079</v>
      </c>
      <c r="CS17" s="107">
        <f t="shared" si="13"/>
        <v>1266748</v>
      </c>
      <c r="CT17" s="107">
        <f t="shared" si="13"/>
        <v>1398437</v>
      </c>
      <c r="CU17" s="100"/>
      <c r="CV17" s="100"/>
      <c r="CW17" s="100"/>
      <c r="CX17" s="100"/>
      <c r="CY17" s="100"/>
      <c r="CZ17" s="105" t="s">
        <v>182</v>
      </c>
      <c r="DA17" s="106">
        <f>IF(DA7="-",NA(),DA7)</f>
        <v>46.5</v>
      </c>
      <c r="DB17" s="106">
        <f t="shared" ref="DB17:DE17" si="14">IF(DB7="-",NA(),DB7)</f>
        <v>41.7</v>
      </c>
      <c r="DC17" s="106">
        <f t="shared" si="14"/>
        <v>33.5</v>
      </c>
      <c r="DD17" s="106">
        <f t="shared" si="14"/>
        <v>33.299999999999997</v>
      </c>
      <c r="DE17" s="106">
        <f t="shared" si="14"/>
        <v>37</v>
      </c>
      <c r="DF17" s="100"/>
      <c r="DG17" s="100"/>
      <c r="DH17" s="100"/>
      <c r="DI17" s="100"/>
      <c r="DJ17" s="105" t="s">
        <v>183</v>
      </c>
      <c r="DK17" s="106">
        <f>IF(DK7="-",NA(),DK7)</f>
        <v>26.2</v>
      </c>
      <c r="DL17" s="106">
        <f t="shared" ref="DL17:DO17" si="15">IF(DL7="-",NA(),DL7)</f>
        <v>29.2</v>
      </c>
      <c r="DM17" s="106">
        <f t="shared" si="15"/>
        <v>28.8</v>
      </c>
      <c r="DN17" s="106">
        <f t="shared" si="15"/>
        <v>27</v>
      </c>
      <c r="DO17" s="106">
        <f t="shared" si="15"/>
        <v>29.2</v>
      </c>
      <c r="DP17" s="100"/>
      <c r="DQ17" s="100"/>
      <c r="DR17" s="100"/>
      <c r="DS17" s="100"/>
      <c r="DT17" s="105" t="s">
        <v>184</v>
      </c>
      <c r="DU17" s="106">
        <f>IF(DU7="-",NA(),DU7)</f>
        <v>132.80000000000001</v>
      </c>
      <c r="DV17" s="106">
        <f t="shared" ref="DV17:DY17" si="16">IF(DV7="-",NA(),DV7)</f>
        <v>128.1</v>
      </c>
      <c r="DW17" s="106">
        <f t="shared" si="16"/>
        <v>121.8</v>
      </c>
      <c r="DX17" s="106">
        <f t="shared" si="16"/>
        <v>103.3</v>
      </c>
      <c r="DY17" s="106">
        <f t="shared" si="16"/>
        <v>83.1</v>
      </c>
      <c r="DZ17" s="100"/>
      <c r="EA17" s="100"/>
      <c r="EB17" s="100"/>
      <c r="EC17" s="100"/>
      <c r="ED17" s="105" t="s">
        <v>185</v>
      </c>
      <c r="EE17" s="106">
        <f>IF(EE7="-",NA(),EE7)</f>
        <v>58.4</v>
      </c>
      <c r="EF17" s="106">
        <f t="shared" ref="EF17:EI17" si="17">IF(EF7="-",NA(),EF7)</f>
        <v>59.3</v>
      </c>
      <c r="EG17" s="106">
        <f t="shared" si="17"/>
        <v>61.2</v>
      </c>
      <c r="EH17" s="106">
        <f t="shared" si="17"/>
        <v>60.8</v>
      </c>
      <c r="EI17" s="106">
        <f t="shared" si="17"/>
        <v>62.4</v>
      </c>
      <c r="EJ17" s="100"/>
      <c r="EK17" s="100"/>
      <c r="EL17" s="100"/>
      <c r="EM17" s="100"/>
      <c r="EN17" s="105" t="s">
        <v>182</v>
      </c>
      <c r="EO17" s="106">
        <f>IF(EO7="-",NA(),EO7)</f>
        <v>44.6</v>
      </c>
      <c r="EP17" s="106">
        <f t="shared" ref="EP17:ES17" si="18">IF(EP7="-",NA(),EP7)</f>
        <v>40.700000000000003</v>
      </c>
      <c r="EQ17" s="106">
        <f t="shared" si="18"/>
        <v>38.799999999999997</v>
      </c>
      <c r="ER17" s="106">
        <f t="shared" si="18"/>
        <v>32.700000000000003</v>
      </c>
      <c r="ES17" s="106">
        <f t="shared" si="18"/>
        <v>35.1</v>
      </c>
      <c r="ET17" s="100"/>
      <c r="EU17" s="100"/>
      <c r="EV17" s="100"/>
      <c r="EW17" s="100"/>
      <c r="EX17" s="100"/>
      <c r="EY17" s="105" t="s">
        <v>186</v>
      </c>
      <c r="EZ17" s="106">
        <f>IF(EZ7="-",NA(),EZ7)</f>
        <v>48.3</v>
      </c>
      <c r="FA17" s="106">
        <f t="shared" ref="FA17:FD17" si="19">IF(FA7="-",NA(),FA7)</f>
        <v>43.3</v>
      </c>
      <c r="FB17" s="106">
        <f t="shared" si="19"/>
        <v>34.5</v>
      </c>
      <c r="FC17" s="106">
        <f t="shared" si="19"/>
        <v>34.299999999999997</v>
      </c>
      <c r="FD17" s="106">
        <f t="shared" si="19"/>
        <v>38.200000000000003</v>
      </c>
      <c r="FE17" s="100"/>
      <c r="FF17" s="100"/>
      <c r="FG17" s="100"/>
      <c r="FH17" s="100"/>
      <c r="FI17" s="105" t="s">
        <v>185</v>
      </c>
      <c r="FJ17" s="106">
        <f>IF(FJ7="-",NA(),FJ7)</f>
        <v>28</v>
      </c>
      <c r="FK17" s="106">
        <f t="shared" ref="FK17:FN17" si="20">IF(FK7="-",NA(),FK7)</f>
        <v>30.7</v>
      </c>
      <c r="FL17" s="106">
        <f t="shared" si="20"/>
        <v>30.6</v>
      </c>
      <c r="FM17" s="106">
        <f t="shared" si="20"/>
        <v>28.4</v>
      </c>
      <c r="FN17" s="106">
        <f t="shared" si="20"/>
        <v>30.9</v>
      </c>
      <c r="FO17" s="100"/>
      <c r="FP17" s="100"/>
      <c r="FQ17" s="100"/>
      <c r="FR17" s="100"/>
      <c r="FS17" s="105" t="s">
        <v>185</v>
      </c>
      <c r="FT17" s="106">
        <f>IF(FT7="-",NA(),FT7)</f>
        <v>127.4</v>
      </c>
      <c r="FU17" s="106">
        <f t="shared" ref="FU17:FX17" si="21">IF(FU7="-",NA(),FU7)</f>
        <v>123.2</v>
      </c>
      <c r="FV17" s="106">
        <f t="shared" si="21"/>
        <v>117.1</v>
      </c>
      <c r="FW17" s="106">
        <f t="shared" si="21"/>
        <v>98.7</v>
      </c>
      <c r="FX17" s="106">
        <f t="shared" si="21"/>
        <v>78.7</v>
      </c>
      <c r="FY17" s="100"/>
      <c r="FZ17" s="100"/>
      <c r="GA17" s="100"/>
      <c r="GB17" s="100"/>
      <c r="GC17" s="105" t="s">
        <v>185</v>
      </c>
      <c r="GD17" s="106">
        <f>IF(GD7="-",NA(),GD7)</f>
        <v>60.7</v>
      </c>
      <c r="GE17" s="106">
        <f t="shared" ref="GE17:GH17" si="22">IF(GE7="-",NA(),GE7)</f>
        <v>61.2</v>
      </c>
      <c r="GF17" s="106">
        <f t="shared" si="22"/>
        <v>63</v>
      </c>
      <c r="GG17" s="106">
        <f t="shared" si="22"/>
        <v>62.3</v>
      </c>
      <c r="GH17" s="106">
        <f t="shared" si="22"/>
        <v>63.7</v>
      </c>
      <c r="GI17" s="100"/>
      <c r="GJ17" s="100"/>
      <c r="GK17" s="100"/>
      <c r="GL17" s="100"/>
      <c r="GM17" s="105" t="s">
        <v>185</v>
      </c>
      <c r="GN17" s="106">
        <f>IF(GN7="-",NA(),GN7)</f>
        <v>41.4</v>
      </c>
      <c r="GO17" s="106">
        <f t="shared" ref="GO17:GR17" si="23">IF(GO7="-",NA(),GO7)</f>
        <v>36.9</v>
      </c>
      <c r="GP17" s="106">
        <f t="shared" si="23"/>
        <v>34.5</v>
      </c>
      <c r="GQ17" s="106">
        <f t="shared" si="23"/>
        <v>27.9</v>
      </c>
      <c r="GR17" s="106">
        <f t="shared" si="23"/>
        <v>30.5</v>
      </c>
      <c r="GS17" s="100"/>
      <c r="GT17" s="100"/>
      <c r="GU17" s="100"/>
      <c r="GV17" s="100"/>
      <c r="GW17" s="100"/>
      <c r="GX17" s="105" t="s">
        <v>187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184</v>
      </c>
      <c r="KW17" s="106">
        <f>IF(KW7="-",NA(),KW7)</f>
        <v>14.4</v>
      </c>
      <c r="KX17" s="106">
        <f t="shared" ref="KX17:LA17" si="34">IF(KX7="-",NA(),KX7)</f>
        <v>14.8</v>
      </c>
      <c r="KY17" s="106">
        <f t="shared" si="34"/>
        <v>14.6</v>
      </c>
      <c r="KZ17" s="106">
        <f t="shared" si="34"/>
        <v>14.8</v>
      </c>
      <c r="LA17" s="106">
        <f t="shared" si="34"/>
        <v>15.4</v>
      </c>
      <c r="LB17" s="100"/>
      <c r="LC17" s="100"/>
      <c r="LD17" s="100"/>
      <c r="LE17" s="100"/>
      <c r="LF17" s="105" t="s">
        <v>185</v>
      </c>
      <c r="LG17" s="106">
        <f>IF(LG7="-",NA(),LG7)</f>
        <v>0.3</v>
      </c>
      <c r="LH17" s="106">
        <f t="shared" ref="LH17:LK17" si="35">IF(LH7="-",NA(),LH7)</f>
        <v>7.8</v>
      </c>
      <c r="LI17" s="106">
        <f t="shared" si="35"/>
        <v>3.3</v>
      </c>
      <c r="LJ17" s="106">
        <f t="shared" si="35"/>
        <v>2.8</v>
      </c>
      <c r="LK17" s="106">
        <f t="shared" si="35"/>
        <v>0.2</v>
      </c>
      <c r="LL17" s="100"/>
      <c r="LM17" s="100"/>
      <c r="LN17" s="100"/>
      <c r="LO17" s="100"/>
      <c r="LP17" s="105" t="s">
        <v>181</v>
      </c>
      <c r="LQ17" s="106">
        <f>IF(LQ7="-",NA(),LQ7)</f>
        <v>228.5</v>
      </c>
      <c r="LR17" s="106">
        <f t="shared" ref="LR17:LU17" si="36">IF(LR7="-",NA(),LR7)</f>
        <v>204.4</v>
      </c>
      <c r="LS17" s="106">
        <f t="shared" si="36"/>
        <v>189.6</v>
      </c>
      <c r="LT17" s="106">
        <f t="shared" si="36"/>
        <v>168.6</v>
      </c>
      <c r="LU17" s="106">
        <f t="shared" si="36"/>
        <v>144.19999999999999</v>
      </c>
      <c r="LV17" s="100"/>
      <c r="LW17" s="100"/>
      <c r="LX17" s="100"/>
      <c r="LY17" s="100"/>
      <c r="LZ17" s="105" t="s">
        <v>189</v>
      </c>
      <c r="MA17" s="106">
        <f>IF(MA7="-",NA(),MA7)</f>
        <v>17</v>
      </c>
      <c r="MB17" s="106">
        <f t="shared" ref="MB17:ME17" si="37">IF(MB7="-",NA(),MB7)</f>
        <v>22</v>
      </c>
      <c r="MC17" s="106">
        <f t="shared" si="37"/>
        <v>27</v>
      </c>
      <c r="MD17" s="106">
        <f t="shared" si="37"/>
        <v>31.7</v>
      </c>
      <c r="ME17" s="106">
        <f t="shared" si="37"/>
        <v>36.5</v>
      </c>
      <c r="MF17" s="100"/>
      <c r="MG17" s="100"/>
      <c r="MH17" s="100"/>
      <c r="MI17" s="100"/>
      <c r="MJ17" s="105" t="s">
        <v>190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192</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193</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194</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193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192</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193</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195</v>
      </c>
      <c r="DK18" s="106">
        <f>IF(DP7="-",NA(),DP7)</f>
        <v>18.2</v>
      </c>
      <c r="DL18" s="106">
        <f t="shared" ref="DL18:DO18" si="45">IF(DQ7="-",NA(),DQ7)</f>
        <v>20.9</v>
      </c>
      <c r="DM18" s="106">
        <f t="shared" si="45"/>
        <v>21.1</v>
      </c>
      <c r="DN18" s="106">
        <f t="shared" si="45"/>
        <v>19</v>
      </c>
      <c r="DO18" s="106">
        <f t="shared" si="45"/>
        <v>20.6</v>
      </c>
      <c r="DP18" s="100"/>
      <c r="DQ18" s="100"/>
      <c r="DR18" s="100"/>
      <c r="DS18" s="100"/>
      <c r="DT18" s="105" t="s">
        <v>196</v>
      </c>
      <c r="DU18" s="106">
        <f>IF(DZ7="-",NA(),DZ7)</f>
        <v>103.6</v>
      </c>
      <c r="DV18" s="106">
        <f t="shared" ref="DV18:DY18" si="46">IF(EA7="-",NA(),EA7)</f>
        <v>95.7</v>
      </c>
      <c r="DW18" s="106">
        <f t="shared" si="46"/>
        <v>88.5</v>
      </c>
      <c r="DX18" s="106">
        <f t="shared" si="46"/>
        <v>92.4</v>
      </c>
      <c r="DY18" s="106">
        <f t="shared" si="46"/>
        <v>95.1</v>
      </c>
      <c r="DZ18" s="100"/>
      <c r="EA18" s="100"/>
      <c r="EB18" s="100"/>
      <c r="EC18" s="100"/>
      <c r="ED18" s="105" t="s">
        <v>193</v>
      </c>
      <c r="EE18" s="106">
        <f>IF(EJ7="-",NA(),EJ7)</f>
        <v>60.3</v>
      </c>
      <c r="EF18" s="106">
        <f t="shared" ref="EF18:EI18" si="47">IF(EK7="-",NA(),EK7)</f>
        <v>60.2</v>
      </c>
      <c r="EG18" s="106">
        <f t="shared" si="47"/>
        <v>61.2</v>
      </c>
      <c r="EH18" s="106">
        <f t="shared" si="47"/>
        <v>61.9</v>
      </c>
      <c r="EI18" s="106">
        <f t="shared" si="47"/>
        <v>62</v>
      </c>
      <c r="EJ18" s="100"/>
      <c r="EK18" s="100"/>
      <c r="EL18" s="100"/>
      <c r="EM18" s="100"/>
      <c r="EN18" s="105" t="s">
        <v>197</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198</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194</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194</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199</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193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197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200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197</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193</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194</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193</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200</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165</v>
      </c>
      <c r="AY19" s="106">
        <f>$BI$7</f>
        <v>100</v>
      </c>
      <c r="AZ19" s="106">
        <f t="shared" ref="AZ19:BC19" si="49">$BI$7</f>
        <v>100</v>
      </c>
      <c r="BA19" s="106">
        <f t="shared" si="49"/>
        <v>100</v>
      </c>
      <c r="BB19" s="106">
        <f t="shared" si="49"/>
        <v>100</v>
      </c>
      <c r="BC19" s="106">
        <f t="shared" si="49"/>
        <v>100</v>
      </c>
      <c r="BD19" s="100"/>
      <c r="BE19" s="100"/>
      <c r="BF19" s="100"/>
      <c r="BG19" s="100"/>
      <c r="BH19" s="100"/>
      <c r="BI19" s="108" t="s">
        <v>165</v>
      </c>
      <c r="BJ19" s="106">
        <f>$BT$7</f>
        <v>100</v>
      </c>
      <c r="BK19" s="106">
        <f>$BT$7</f>
        <v>100</v>
      </c>
      <c r="BL19" s="106">
        <f>$BT$7</f>
        <v>100</v>
      </c>
      <c r="BM19" s="106">
        <f>$BT$7</f>
        <v>100</v>
      </c>
      <c r="BN19" s="106">
        <f>$BT$7</f>
        <v>100</v>
      </c>
      <c r="BO19" s="100"/>
      <c r="BP19" s="100"/>
      <c r="BQ19" s="100"/>
      <c r="BR19" s="100"/>
      <c r="BS19" s="100"/>
      <c r="BT19" s="108" t="s">
        <v>165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202</v>
      </c>
      <c r="C20" s="196"/>
      <c r="D20" s="100"/>
    </row>
    <row r="21" spans="1:374" x14ac:dyDescent="0.15">
      <c r="A21" s="97">
        <f t="shared" si="7"/>
        <v>7</v>
      </c>
      <c r="B21" s="196" t="s">
        <v>203</v>
      </c>
      <c r="C21" s="196"/>
      <c r="D21" s="100"/>
    </row>
    <row r="22" spans="1:374" x14ac:dyDescent="0.15">
      <c r="A22" s="97">
        <f t="shared" si="7"/>
        <v>8</v>
      </c>
      <c r="B22" s="196" t="s">
        <v>204</v>
      </c>
      <c r="C22" s="196"/>
      <c r="D22" s="100"/>
      <c r="E22" s="197" t="s">
        <v>205</v>
      </c>
      <c r="F22" s="198"/>
      <c r="G22" s="198"/>
      <c r="H22" s="198"/>
      <c r="I22" s="199"/>
    </row>
    <row r="23" spans="1:374" x14ac:dyDescent="0.15">
      <c r="A23" s="97">
        <f t="shared" si="7"/>
        <v>9</v>
      </c>
      <c r="B23" s="196" t="s">
        <v>206</v>
      </c>
      <c r="C23" s="196"/>
      <c r="D23" s="100"/>
      <c r="E23" s="200"/>
      <c r="F23" s="201"/>
      <c r="G23" s="201"/>
      <c r="H23" s="201"/>
      <c r="I23" s="202"/>
    </row>
    <row r="24" spans="1:374" x14ac:dyDescent="0.15">
      <c r="A24" s="97">
        <f t="shared" si="7"/>
        <v>10</v>
      </c>
      <c r="B24" s="196" t="s">
        <v>207</v>
      </c>
      <c r="C24" s="196"/>
      <c r="D24" s="100"/>
      <c r="E24" s="200"/>
      <c r="F24" s="201"/>
      <c r="G24" s="201"/>
      <c r="H24" s="201"/>
      <c r="I24" s="202"/>
    </row>
    <row r="25" spans="1:374" x14ac:dyDescent="0.15">
      <c r="A25" s="97">
        <f t="shared" si="7"/>
        <v>11</v>
      </c>
      <c r="B25" s="196" t="s">
        <v>208</v>
      </c>
      <c r="C25" s="196"/>
      <c r="D25" s="100"/>
      <c r="E25" s="200"/>
      <c r="F25" s="201"/>
      <c r="G25" s="201"/>
      <c r="H25" s="201"/>
      <c r="I25" s="202"/>
    </row>
    <row r="26" spans="1:374" x14ac:dyDescent="0.15">
      <c r="A26" s="97">
        <f t="shared" si="7"/>
        <v>12</v>
      </c>
      <c r="B26" s="196" t="s">
        <v>209</v>
      </c>
      <c r="C26" s="196"/>
      <c r="D26" s="100"/>
      <c r="E26" s="200"/>
      <c r="F26" s="201"/>
      <c r="G26" s="201"/>
      <c r="H26" s="201"/>
      <c r="I26" s="202"/>
    </row>
    <row r="27" spans="1:374" x14ac:dyDescent="0.15">
      <c r="A27" s="97">
        <f t="shared" si="7"/>
        <v>13</v>
      </c>
      <c r="B27" s="196" t="s">
        <v>210</v>
      </c>
      <c r="C27" s="196"/>
      <c r="D27" s="100"/>
      <c r="E27" s="200"/>
      <c r="F27" s="201"/>
      <c r="G27" s="201"/>
      <c r="H27" s="201"/>
      <c r="I27" s="202"/>
    </row>
    <row r="28" spans="1:374" x14ac:dyDescent="0.15">
      <c r="A28" s="97">
        <f t="shared" si="7"/>
        <v>14</v>
      </c>
      <c r="B28" s="196" t="s">
        <v>211</v>
      </c>
      <c r="C28" s="196"/>
      <c r="D28" s="100"/>
      <c r="E28" s="200"/>
      <c r="F28" s="201"/>
      <c r="G28" s="201"/>
      <c r="H28" s="201"/>
      <c r="I28" s="202"/>
    </row>
    <row r="29" spans="1:374" x14ac:dyDescent="0.15">
      <c r="A29" s="97">
        <f t="shared" si="7"/>
        <v>15</v>
      </c>
      <c r="B29" s="196" t="s">
        <v>212</v>
      </c>
      <c r="C29" s="196"/>
      <c r="D29" s="100"/>
      <c r="E29" s="200"/>
      <c r="F29" s="201"/>
      <c r="G29" s="201"/>
      <c r="H29" s="201"/>
      <c r="I29" s="202"/>
    </row>
    <row r="30" spans="1:374" x14ac:dyDescent="0.15">
      <c r="A30" s="97">
        <f t="shared" si="7"/>
        <v>16</v>
      </c>
      <c r="B30" s="196" t="s">
        <v>213</v>
      </c>
      <c r="C30" s="196"/>
      <c r="D30" s="100"/>
      <c r="E30" s="200"/>
      <c r="F30" s="201"/>
      <c r="G30" s="201"/>
      <c r="H30" s="201"/>
      <c r="I30" s="202"/>
    </row>
    <row r="31" spans="1:374" x14ac:dyDescent="0.15">
      <c r="A31" s="97">
        <f t="shared" si="7"/>
        <v>17</v>
      </c>
      <c r="B31" s="196" t="s">
        <v>214</v>
      </c>
      <c r="C31" s="196"/>
      <c r="D31" s="100"/>
      <c r="E31" s="200"/>
      <c r="F31" s="201"/>
      <c r="G31" s="201"/>
      <c r="H31" s="201"/>
      <c r="I31" s="202"/>
    </row>
    <row r="32" spans="1:374" x14ac:dyDescent="0.15">
      <c r="A32" s="97">
        <f t="shared" si="7"/>
        <v>18</v>
      </c>
      <c r="B32" s="196" t="s">
        <v>215</v>
      </c>
      <c r="C32" s="196"/>
      <c r="D32" s="100"/>
      <c r="E32" s="200"/>
      <c r="F32" s="201"/>
      <c r="G32" s="201"/>
      <c r="H32" s="201"/>
      <c r="I32" s="202"/>
    </row>
    <row r="33" spans="1:9" x14ac:dyDescent="0.15">
      <c r="A33" s="97">
        <f t="shared" si="7"/>
        <v>19</v>
      </c>
      <c r="B33" s="196" t="s">
        <v>216</v>
      </c>
      <c r="C33" s="196"/>
      <c r="D33" s="100"/>
      <c r="E33" s="200"/>
      <c r="F33" s="201"/>
      <c r="G33" s="201"/>
      <c r="H33" s="201"/>
      <c r="I33" s="202"/>
    </row>
    <row r="34" spans="1:9" x14ac:dyDescent="0.15">
      <c r="A34" s="97">
        <f t="shared" si="7"/>
        <v>20</v>
      </c>
      <c r="B34" s="196" t="s">
        <v>217</v>
      </c>
      <c r="C34" s="196"/>
      <c r="D34" s="100"/>
      <c r="E34" s="200"/>
      <c r="F34" s="201"/>
      <c r="G34" s="201"/>
      <c r="H34" s="201"/>
      <c r="I34" s="202"/>
    </row>
    <row r="35" spans="1:9" ht="25.5" customHeight="1" x14ac:dyDescent="0.15">
      <c r="E35" s="203"/>
      <c r="F35" s="204"/>
      <c r="G35" s="204"/>
      <c r="H35" s="204"/>
      <c r="I35" s="205"/>
    </row>
    <row r="36" spans="1:9" x14ac:dyDescent="0.15">
      <c r="A36" t="s">
        <v>218</v>
      </c>
      <c r="B36" t="s">
        <v>219</v>
      </c>
    </row>
    <row r="37" spans="1:9" x14ac:dyDescent="0.15">
      <c r="A37" t="s">
        <v>220</v>
      </c>
      <c r="B37" t="s">
        <v>221</v>
      </c>
    </row>
    <row r="38" spans="1:9" x14ac:dyDescent="0.15">
      <c r="A38" t="s">
        <v>222</v>
      </c>
      <c r="B38" t="s">
        <v>223</v>
      </c>
    </row>
    <row r="39" spans="1:9" x14ac:dyDescent="0.15">
      <c r="A39" t="s">
        <v>224</v>
      </c>
      <c r="B39" t="s">
        <v>225</v>
      </c>
    </row>
    <row r="40" spans="1:9" x14ac:dyDescent="0.15">
      <c r="A40" t="s">
        <v>226</v>
      </c>
      <c r="B40" t="s">
        <v>227</v>
      </c>
    </row>
    <row r="41" spans="1:9" x14ac:dyDescent="0.15">
      <c r="A41" t="s">
        <v>228</v>
      </c>
      <c r="B41" t="s">
        <v>229</v>
      </c>
    </row>
    <row r="42" spans="1:9" x14ac:dyDescent="0.15">
      <c r="A42" t="s">
        <v>230</v>
      </c>
      <c r="B42" t="s">
        <v>231</v>
      </c>
    </row>
    <row r="43" spans="1:9" x14ac:dyDescent="0.15">
      <c r="A43" t="s">
        <v>232</v>
      </c>
      <c r="B43" t="s">
        <v>233</v>
      </c>
    </row>
    <row r="44" spans="1:9" x14ac:dyDescent="0.15">
      <c r="A44" t="s">
        <v>234</v>
      </c>
      <c r="B44" t="s">
        <v>235</v>
      </c>
    </row>
    <row r="45" spans="1:9" x14ac:dyDescent="0.15">
      <c r="A45" t="s">
        <v>236</v>
      </c>
      <c r="B45" t="s">
        <v>237</v>
      </c>
    </row>
    <row r="46" spans="1:9" x14ac:dyDescent="0.15">
      <c r="A46" t="s">
        <v>238</v>
      </c>
      <c r="B46" t="s">
        <v>239</v>
      </c>
    </row>
    <row r="47" spans="1:9" x14ac:dyDescent="0.15">
      <c r="A47" t="s">
        <v>240</v>
      </c>
      <c r="B47" t="s">
        <v>241</v>
      </c>
    </row>
    <row r="48" spans="1:9" x14ac:dyDescent="0.15">
      <c r="A48" t="s">
        <v>242</v>
      </c>
      <c r="B48" t="s">
        <v>243</v>
      </c>
    </row>
    <row r="49" spans="1:2" x14ac:dyDescent="0.15">
      <c r="A49" t="s">
        <v>244</v>
      </c>
      <c r="B49" t="s">
        <v>245</v>
      </c>
    </row>
    <row r="50" spans="1:2" x14ac:dyDescent="0.15">
      <c r="A50" t="s">
        <v>246</v>
      </c>
      <c r="B50" t="s">
        <v>247</v>
      </c>
    </row>
    <row r="51" spans="1:2" x14ac:dyDescent="0.15">
      <c r="A51" t="s">
        <v>248</v>
      </c>
      <c r="B51" t="s">
        <v>249</v>
      </c>
    </row>
    <row r="52" spans="1:2" x14ac:dyDescent="0.15">
      <c r="A52" t="s">
        <v>250</v>
      </c>
      <c r="B52" t="s">
        <v>251</v>
      </c>
    </row>
    <row r="53" spans="1:2" x14ac:dyDescent="0.15">
      <c r="A53" t="s">
        <v>252</v>
      </c>
      <c r="B53" t="s">
        <v>253</v>
      </c>
    </row>
    <row r="54" spans="1:2" x14ac:dyDescent="0.15">
      <c r="A54" t="s">
        <v>254</v>
      </c>
      <c r="B54" t="s">
        <v>255</v>
      </c>
    </row>
    <row r="55" spans="1:2" x14ac:dyDescent="0.15">
      <c r="A55" t="s">
        <v>256</v>
      </c>
      <c r="B55" t="s">
        <v>257</v>
      </c>
    </row>
    <row r="56" spans="1:2" x14ac:dyDescent="0.15">
      <c r="A56" t="s">
        <v>258</v>
      </c>
      <c r="B56" t="s">
        <v>259</v>
      </c>
    </row>
    <row r="57" spans="1:2" x14ac:dyDescent="0.15">
      <c r="A57" t="s">
        <v>260</v>
      </c>
      <c r="B57" t="s">
        <v>261</v>
      </c>
    </row>
    <row r="58" spans="1:2" x14ac:dyDescent="0.15">
      <c r="A58" t="s">
        <v>262</v>
      </c>
      <c r="B58" t="s">
        <v>263</v>
      </c>
    </row>
    <row r="59" spans="1:2" x14ac:dyDescent="0.15">
      <c r="A59" t="s">
        <v>264</v>
      </c>
      <c r="B59" t="s">
        <v>265</v>
      </c>
    </row>
    <row r="60" spans="1:2" x14ac:dyDescent="0.15">
      <c r="A60" t="s">
        <v>266</v>
      </c>
      <c r="B60" t="s">
        <v>267</v>
      </c>
    </row>
    <row r="61" spans="1:2" x14ac:dyDescent="0.15">
      <c r="A61" t="s">
        <v>268</v>
      </c>
      <c r="B61" t="s">
        <v>269</v>
      </c>
    </row>
    <row r="62" spans="1:2" x14ac:dyDescent="0.15">
      <c r="A62" t="s">
        <v>270</v>
      </c>
      <c r="B62" t="s">
        <v>271</v>
      </c>
    </row>
    <row r="63" spans="1:2" x14ac:dyDescent="0.15">
      <c r="A63" t="s">
        <v>272</v>
      </c>
      <c r="B63" t="s">
        <v>273</v>
      </c>
    </row>
    <row r="64" spans="1:2" x14ac:dyDescent="0.15">
      <c r="A64" t="s">
        <v>274</v>
      </c>
      <c r="B64" t="s">
        <v>275</v>
      </c>
    </row>
    <row r="65" spans="1:2" x14ac:dyDescent="0.15">
      <c r="A65" t="s">
        <v>276</v>
      </c>
      <c r="B65" t="s">
        <v>277</v>
      </c>
    </row>
    <row r="66" spans="1:2" x14ac:dyDescent="0.15">
      <c r="A66" t="s">
        <v>278</v>
      </c>
      <c r="B66" t="s">
        <v>279</v>
      </c>
    </row>
    <row r="67" spans="1:2" x14ac:dyDescent="0.15">
      <c r="A67" t="s">
        <v>280</v>
      </c>
      <c r="B67" t="s">
        <v>279</v>
      </c>
    </row>
    <row r="68" spans="1:2" x14ac:dyDescent="0.15">
      <c r="A68" t="s">
        <v>281</v>
      </c>
      <c r="B68" t="s">
        <v>279</v>
      </c>
    </row>
    <row r="69" spans="1:2" x14ac:dyDescent="0.15">
      <c r="A69" t="s">
        <v>282</v>
      </c>
      <c r="B69" t="s">
        <v>279</v>
      </c>
    </row>
    <row r="70" spans="1:2" x14ac:dyDescent="0.15">
      <c r="A70" t="s">
        <v>283</v>
      </c>
      <c r="B70" t="s">
        <v>279</v>
      </c>
    </row>
    <row r="71" spans="1:2" x14ac:dyDescent="0.15">
      <c r="A71" t="s">
        <v>284</v>
      </c>
      <c r="B71" t="s">
        <v>279</v>
      </c>
    </row>
    <row r="72" spans="1:2" x14ac:dyDescent="0.15">
      <c r="A72" t="s">
        <v>285</v>
      </c>
      <c r="B72" t="s">
        <v>279</v>
      </c>
    </row>
    <row r="73" spans="1:2" x14ac:dyDescent="0.15">
      <c r="A73" t="s">
        <v>286</v>
      </c>
      <c r="B73" t="s">
        <v>279</v>
      </c>
    </row>
    <row r="74" spans="1:2" x14ac:dyDescent="0.15">
      <c r="A74" t="s">
        <v>287</v>
      </c>
      <c r="B74" t="s">
        <v>279</v>
      </c>
    </row>
    <row r="75" spans="1:2" x14ac:dyDescent="0.15">
      <c r="A75" t="s">
        <v>288</v>
      </c>
      <c r="B75" t="s">
        <v>279</v>
      </c>
    </row>
    <row r="76" spans="1:2" x14ac:dyDescent="0.15">
      <c r="A76" t="s">
        <v>289</v>
      </c>
      <c r="B76" t="s">
        <v>279</v>
      </c>
    </row>
    <row r="77" spans="1:2" x14ac:dyDescent="0.15">
      <c r="A77" t="s">
        <v>290</v>
      </c>
      <c r="B77" t="s">
        <v>279</v>
      </c>
    </row>
    <row r="78" spans="1:2" x14ac:dyDescent="0.15">
      <c r="A78" t="s">
        <v>291</v>
      </c>
      <c r="B78" t="s">
        <v>279</v>
      </c>
    </row>
    <row r="79" spans="1:2" x14ac:dyDescent="0.15">
      <c r="A79" t="s">
        <v>292</v>
      </c>
      <c r="B79" t="s">
        <v>279</v>
      </c>
    </row>
    <row r="80" spans="1:2" x14ac:dyDescent="0.15">
      <c r="A80" t="s">
        <v>293</v>
      </c>
      <c r="B80" t="s">
        <v>279</v>
      </c>
    </row>
    <row r="81" spans="1:2" x14ac:dyDescent="0.15">
      <c r="A81" t="s">
        <v>294</v>
      </c>
      <c r="B81" t="s">
        <v>279</v>
      </c>
    </row>
    <row r="82" spans="1:2" x14ac:dyDescent="0.15">
      <c r="A82" t="s">
        <v>295</v>
      </c>
      <c r="B82" t="s">
        <v>279</v>
      </c>
    </row>
    <row r="83" spans="1:2" x14ac:dyDescent="0.15">
      <c r="A83" t="s">
        <v>296</v>
      </c>
      <c r="B83" t="s">
        <v>279</v>
      </c>
    </row>
    <row r="84" spans="1:2" x14ac:dyDescent="0.15">
      <c r="A84" t="s">
        <v>297</v>
      </c>
      <c r="B84" t="s">
        <v>279</v>
      </c>
    </row>
    <row r="85" spans="1:2" x14ac:dyDescent="0.15">
      <c r="A85" t="s">
        <v>298</v>
      </c>
      <c r="B85" t="s">
        <v>279</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2022-01-14T00:49:26Z</cp:lastPrinted>
  <dcterms:created xsi:type="dcterms:W3CDTF">2021-12-03T06:37:13Z</dcterms:created>
  <dcterms:modified xsi:type="dcterms:W3CDTF">2022-01-28T00:04:11Z</dcterms:modified>
  <cp:category/>
</cp:coreProperties>
</file>