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H30決算\04HP公表\"/>
    </mc:Choice>
  </mc:AlternateContent>
  <workbookProtection workbookAlgorithmName="SHA-512" workbookHashValue="bwgRoOPPe+GFh9M/3YtCfBNTEzaU+iABv0FHXrpIm8mBZRHNdVZZfnNrzkAubS9WFEULgoEQ8OH5ECdzuhz5gQ==" workbookSaltValue="7ZGft2+WGtoCylIron3CwA=="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<sst xmlns="http://schemas.openxmlformats.org/spreadsheetml/2006/main" count="262" uniqueCount="109">
  <si>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</si>
  <si>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</si>
  <si>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</si>
  <si>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</si>
  <si>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</si>
  <si>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</si>
  <si>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</si>
  <si>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</si>
  <si>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</si>
  <si>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</si>
  <si>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</si>
  <si>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</si>
  <si>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</si>
  <si>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</si>
  <si>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</si>
  <si>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</si>
  <si>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</si>
  <si>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</si>
  <si>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</si>
  <si>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</si>
  <si>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</si>
  <si>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</si>
  <si>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</si>
  <si>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</si>
  <si>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</si>
  <si>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</si>
  <si>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</si>
  <si>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</si>
  <si>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</si>
  <si>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</si>
  <si>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</si>
  <si>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</si>
  <si>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</si>
  <si>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</si>
  <si>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</si>
  <si>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</si>
  <si>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</si>
  <si>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</si>
  <si>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</si>
  <si>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</si>
  <si>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</si>
  <si>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</si>
  <si>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</si>
  <si>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</si>
  <si>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</si>
  <si>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</si>
  <si>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</si>
  <si>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</si>
  <si>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</si>
  <si>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</si>
  <si>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</si>
  <si>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</si>
  <si>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</si>
  <si>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</si>
  <si>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</si>
  <si>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</si>
  <si>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</si>
  <si>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</si>
  <si>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</si>
  <si>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</si>
  <si>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</si>
  <si>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</si>
  <si>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</si>
  <si>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</si>
  <si>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</si>
  <si>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</si>
  <si>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</si>
  <si>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</si>
  <si>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</si>
  <si>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</si>
  <si>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</si>
  <si>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</si>
  <si>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</si>
  <si>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</si>
  <si>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</si>
  <si>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</si>
  <si>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</si>
  <si>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</si>
  <si>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</si>
  <si>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</si>
  <si>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</si>
  <si>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</si>
  <si>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</si>
  <si>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</si>
  <si>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</si>
  <si>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</si>
  <si>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</si>
  <si>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</si>
  <si>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</si>
  <si>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</si>
  <si>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330001</t>
  </si>
  <si>
    <t>46</t>
  </si>
  <si>
    <t>02</t>
  </si>
  <si>
    <t>0</t>
  </si>
  <si>
    <t>000</t>
  </si>
  <si>
    <t>岡山県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</si>
  <si>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</si>
  <si>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</si>
  <si>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</si>
  <si>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</si>
  <si>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</si>
  <si>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</si>
  <si>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</si>
  <si>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</si>
  <si>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</si>
  <si>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</si>
  <si>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営業開始当初は企業立地の遅れなどから、赤字経営を余儀なくされていたが、昭和42年度に累積赤字を解消して以降黒字経営を継続している。
　近年は施設の震災対策工事を集中的に実施しており、一時的に多額の設備投資を予定していることから、企業債の発行も視野に資金の安定性を図る必要がある。
　また、さらなる経営の合理化を図るため、平成３０年度には現状分析や将来見通しを踏まえた経営戦略を策定（平成３１年１月策定）し、引き続き工業用水の安定供給が可能となるよう努めてまいりたい。</t>
    <rPh sb="5" eb="7">
      <t>トウショ</t>
    </rPh>
    <rPh sb="8" eb="10">
      <t>キギョウ</t>
    </rPh>
    <rPh sb="10" eb="12">
      <t>リッチ</t>
    </rPh>
    <rPh sb="13" eb="14">
      <t>オク</t>
    </rPh>
    <rPh sb="20" eb="22">
      <t>アカジ</t>
    </rPh>
    <rPh sb="22" eb="24">
      <t>ケイエイ</t>
    </rPh>
    <rPh sb="25" eb="27">
      <t>ヨギ</t>
    </rPh>
    <rPh sb="36" eb="38">
      <t>ショウワ</t>
    </rPh>
    <rPh sb="40" eb="41">
      <t>ネン</t>
    </rPh>
    <rPh sb="41" eb="42">
      <t>ド</t>
    </rPh>
    <rPh sb="43" eb="45">
      <t>ルイセキ</t>
    </rPh>
    <rPh sb="45" eb="47">
      <t>アカジ</t>
    </rPh>
    <rPh sb="48" eb="50">
      <t>カイショウ</t>
    </rPh>
    <rPh sb="52" eb="54">
      <t>イコウ</t>
    </rPh>
    <rPh sb="54" eb="56">
      <t>クロジ</t>
    </rPh>
    <rPh sb="56" eb="58">
      <t>ケイエイ</t>
    </rPh>
    <rPh sb="59" eb="61">
      <t>ケイゾク</t>
    </rPh>
    <rPh sb="68" eb="70">
      <t>キンネン</t>
    </rPh>
    <rPh sb="71" eb="73">
      <t>シセツ</t>
    </rPh>
    <rPh sb="74" eb="76">
      <t>シンサイ</t>
    </rPh>
    <rPh sb="76" eb="78">
      <t>タイサク</t>
    </rPh>
    <rPh sb="78" eb="80">
      <t>コウジ</t>
    </rPh>
    <rPh sb="81" eb="83">
      <t>シュウチュウ</t>
    </rPh>
    <rPh sb="83" eb="84">
      <t>テキ</t>
    </rPh>
    <rPh sb="85" eb="87">
      <t>ジッシ</t>
    </rPh>
    <rPh sb="92" eb="94">
      <t>イチジ</t>
    </rPh>
    <rPh sb="94" eb="95">
      <t>テキ</t>
    </rPh>
    <rPh sb="96" eb="98">
      <t>タガク</t>
    </rPh>
    <rPh sb="99" eb="101">
      <t>セツビ</t>
    </rPh>
    <rPh sb="101" eb="103">
      <t>トウシ</t>
    </rPh>
    <rPh sb="104" eb="106">
      <t>ヨテイ</t>
    </rPh>
    <rPh sb="115" eb="117">
      <t>キギョウ</t>
    </rPh>
    <rPh sb="117" eb="118">
      <t>サイ</t>
    </rPh>
    <rPh sb="119" eb="121">
      <t>ハッコウ</t>
    </rPh>
    <rPh sb="122" eb="124">
      <t>シヤ</t>
    </rPh>
    <rPh sb="125" eb="127">
      <t>シキン</t>
    </rPh>
    <rPh sb="128" eb="131">
      <t>アンテイセイ</t>
    </rPh>
    <rPh sb="132" eb="133">
      <t>ハカ</t>
    </rPh>
    <rPh sb="134" eb="136">
      <t>ヒツヨウ</t>
    </rPh>
    <rPh sb="208" eb="211">
      <t>コウギョウヨウ</t>
    </rPh>
    <rPh sb="211" eb="212">
      <t>スイ</t>
    </rPh>
    <rPh sb="213" eb="215">
      <t>アンテイ</t>
    </rPh>
    <rPh sb="215" eb="217">
      <t>キョウキュウ</t>
    </rPh>
    <phoneticPr fontId="5"/>
  </si>
  <si>
    <r>
      <t xml:space="preserve">　施設の老朽化対策については、施設整備計画を策定し、計画的に実施している。
</t>
    </r>
    <r>
      <rPr>
        <b/>
        <sz val="11"/>
        <color theme="1"/>
        <rFont val="ＭＳ ゴシック"/>
        <family val="3"/>
        <charset val="128"/>
      </rPr>
      <t>【有形固定資産減価償却率　0.35％増】
【管路経年化率　33.72％増】
　笠岡工業用水道事業の導水施設である笠岡共用導水路は高梁川から笠岡浄水場を結ぶ約22kmの水路であり、笠岡１・２・３期の共用施設として耐用年数経過管路延長を重複して計上したため急激な増加となった。
【管路更新率　変動なし】
　管路更新率については、平成２８年度以降０が続き、更新がなされていないように見えるが、管路の二重化工事や、布設替について、工事に複数年を要する工事が大半であり、単年度では効果が見えにくいことが要因と考えている。</t>
    </r>
    <rPh sb="40" eb="42">
      <t>ユウケイ</t>
    </rPh>
    <rPh sb="42" eb="44">
      <t>コテイ</t>
    </rPh>
    <rPh sb="44" eb="46">
      <t>シサン</t>
    </rPh>
    <rPh sb="46" eb="48">
      <t>ゲンカ</t>
    </rPh>
    <rPh sb="48" eb="50">
      <t>ショウキャク</t>
    </rPh>
    <rPh sb="50" eb="51">
      <t>リツ</t>
    </rPh>
    <rPh sb="57" eb="58">
      <t>ゾウ</t>
    </rPh>
    <rPh sb="61" eb="63">
      <t>カンロ</t>
    </rPh>
    <rPh sb="63" eb="66">
      <t>ケイネンカ</t>
    </rPh>
    <rPh sb="66" eb="67">
      <t>リツ</t>
    </rPh>
    <rPh sb="74" eb="75">
      <t>ゾウ</t>
    </rPh>
    <rPh sb="78" eb="80">
      <t>カサオカ</t>
    </rPh>
    <rPh sb="80" eb="83">
      <t>コウギョウヨウ</t>
    </rPh>
    <rPh sb="83" eb="85">
      <t>スイドウ</t>
    </rPh>
    <rPh sb="85" eb="87">
      <t>ジギョウ</t>
    </rPh>
    <rPh sb="88" eb="90">
      <t>ドウスイ</t>
    </rPh>
    <rPh sb="90" eb="92">
      <t>シセツ</t>
    </rPh>
    <rPh sb="95" eb="97">
      <t>カサオカ</t>
    </rPh>
    <rPh sb="97" eb="99">
      <t>キョウヨウ</t>
    </rPh>
    <rPh sb="99" eb="102">
      <t>ドウスイロ</t>
    </rPh>
    <rPh sb="103" eb="105">
      <t>タカハシ</t>
    </rPh>
    <rPh sb="105" eb="106">
      <t>ガワ</t>
    </rPh>
    <rPh sb="108" eb="110">
      <t>カサオカ</t>
    </rPh>
    <rPh sb="110" eb="113">
      <t>ジョウスイジョウ</t>
    </rPh>
    <rPh sb="114" eb="115">
      <t>ムス</t>
    </rPh>
    <rPh sb="116" eb="117">
      <t>ヤク</t>
    </rPh>
    <rPh sb="122" eb="124">
      <t>スイロ</t>
    </rPh>
    <rPh sb="128" eb="130">
      <t>カサオカ</t>
    </rPh>
    <rPh sb="135" eb="136">
      <t>キ</t>
    </rPh>
    <rPh sb="137" eb="139">
      <t>キョウヨウ</t>
    </rPh>
    <rPh sb="139" eb="141">
      <t>シセツ</t>
    </rPh>
    <rPh sb="144" eb="146">
      <t>タイヨウ</t>
    </rPh>
    <rPh sb="146" eb="148">
      <t>ネンスウ</t>
    </rPh>
    <rPh sb="148" eb="150">
      <t>ケイカ</t>
    </rPh>
    <rPh sb="150" eb="152">
      <t>カンロ</t>
    </rPh>
    <rPh sb="152" eb="154">
      <t>エンチョウ</t>
    </rPh>
    <rPh sb="155" eb="157">
      <t>チョウフク</t>
    </rPh>
    <rPh sb="159" eb="161">
      <t>ケイジョウ</t>
    </rPh>
    <rPh sb="165" eb="167">
      <t>キュウゲキ</t>
    </rPh>
    <rPh sb="168" eb="170">
      <t>ゾウカ</t>
    </rPh>
    <rPh sb="177" eb="179">
      <t>カンロ</t>
    </rPh>
    <rPh sb="179" eb="181">
      <t>コウシン</t>
    </rPh>
    <rPh sb="181" eb="182">
      <t>リツ</t>
    </rPh>
    <rPh sb="183" eb="185">
      <t>ヘンドウ</t>
    </rPh>
    <rPh sb="190" eb="192">
      <t>カンロ</t>
    </rPh>
    <rPh sb="192" eb="194">
      <t>コウシン</t>
    </rPh>
    <rPh sb="194" eb="195">
      <t>リツ</t>
    </rPh>
    <rPh sb="201" eb="203">
      <t>ヘイセイ</t>
    </rPh>
    <rPh sb="205" eb="207">
      <t>ネンド</t>
    </rPh>
    <rPh sb="207" eb="209">
      <t>イコウ</t>
    </rPh>
    <rPh sb="211" eb="212">
      <t>ツヅ</t>
    </rPh>
    <rPh sb="214" eb="216">
      <t>コウシン</t>
    </rPh>
    <rPh sb="227" eb="228">
      <t>ミ</t>
    </rPh>
    <rPh sb="232" eb="234">
      <t>カンロ</t>
    </rPh>
    <rPh sb="235" eb="238">
      <t>ニジュウカ</t>
    </rPh>
    <rPh sb="238" eb="240">
      <t>コウジ</t>
    </rPh>
    <rPh sb="242" eb="245">
      <t>フセツガ</t>
    </rPh>
    <rPh sb="250" eb="252">
      <t>コウジ</t>
    </rPh>
    <rPh sb="253" eb="255">
      <t>フクスウ</t>
    </rPh>
    <rPh sb="255" eb="256">
      <t>ネン</t>
    </rPh>
    <rPh sb="257" eb="258">
      <t>ヨウ</t>
    </rPh>
    <rPh sb="260" eb="262">
      <t>コウジ</t>
    </rPh>
    <rPh sb="263" eb="265">
      <t>タイハン</t>
    </rPh>
    <rPh sb="269" eb="272">
      <t>タンネンド</t>
    </rPh>
    <rPh sb="274" eb="276">
      <t>コウカ</t>
    </rPh>
    <rPh sb="277" eb="278">
      <t>ミ</t>
    </rPh>
    <rPh sb="285" eb="287">
      <t>ヨウイン</t>
    </rPh>
    <rPh sb="288" eb="289">
      <t>カンガ</t>
    </rPh>
    <phoneticPr fontId="5"/>
  </si>
  <si>
    <r>
      <t xml:space="preserve">　経常収支比率は１００％を超え、料金収入以外の収入に依存することなく黒字経営を維持できており、累積欠損金の計上もない状況である。
</t>
    </r>
    <r>
      <rPr>
        <b/>
        <sz val="11"/>
        <color theme="1"/>
        <rFont val="ＭＳ ゴシック"/>
        <family val="3"/>
        <charset val="128"/>
      </rPr>
      <t>【経常収支比率　　1.0％増】
【累積欠損金比率　0％を維持】
　平成２８年度に受水企業の水需要の減少により基本使用水量が大きく減少したが、玉島ハーバーアイランドへの新規給水等により平成２９年度以降は徐々に回復している。
　</t>
    </r>
    <r>
      <rPr>
        <sz val="11"/>
        <color theme="1"/>
        <rFont val="ＭＳ ゴシック"/>
        <family val="3"/>
        <charset val="128"/>
      </rPr>
      <t>短期的な支払い能力については、流動比率が１００％を超え、全国平均を上回っているが、これは近年の設備投資を自己資金で賄い新たな企業債を発行しておらず、流動負債に計上される企業債の償還額が年々減少していることが主な要因と考えている。また、同様の理由により企業債残高対給水収益比率も年々減少している。</t>
    </r>
    <r>
      <rPr>
        <b/>
        <sz val="11"/>
        <color theme="1"/>
        <rFont val="ＭＳ ゴシック"/>
        <family val="3"/>
        <charset val="128"/>
      </rPr>
      <t xml:space="preserve">
【流動比率　165.95％増】
【企業債残高対給水収益比率　23.9％減】
　平成３０年度は昨年度と比較して、企業債償還額の減少に加え流動負債に計上される未払金が減少したため、流動比率は大きく増加している。
</t>
    </r>
    <r>
      <rPr>
        <sz val="11"/>
        <color theme="1"/>
        <rFont val="ＭＳ ゴシック"/>
        <family val="3"/>
        <charset val="128"/>
      </rPr>
      <t xml:space="preserve">　給水原価が大きく変動していないこと、水需要が近年は増加傾向にあることから料金回収率、施設利用率ともに上昇傾向にある。契約率については、責任水量の変動が小さいため横這いとなっている。
</t>
    </r>
    <r>
      <rPr>
        <b/>
        <sz val="11"/>
        <color theme="1"/>
        <rFont val="ＭＳ ゴシック"/>
        <family val="3"/>
        <charset val="128"/>
      </rPr>
      <t>【料金回収率 1.14％増】【給水原価 0.18円減】
【施設利用率 1.02％増】【契約率　 0.17％増】</t>
    </r>
    <rPh sb="47" eb="49">
      <t>ルイセキ</t>
    </rPh>
    <rPh sb="49" eb="51">
      <t>ケッソン</t>
    </rPh>
    <rPh sb="51" eb="52">
      <t>キン</t>
    </rPh>
    <rPh sb="53" eb="55">
      <t>ケイジョウ</t>
    </rPh>
    <rPh sb="58" eb="60">
      <t>ジョウキョウ</t>
    </rPh>
    <rPh sb="78" eb="79">
      <t>ゾウ</t>
    </rPh>
    <rPh sb="82" eb="84">
      <t>ルイセキ</t>
    </rPh>
    <rPh sb="84" eb="86">
      <t>ケッソン</t>
    </rPh>
    <rPh sb="86" eb="87">
      <t>キン</t>
    </rPh>
    <rPh sb="87" eb="89">
      <t>ヒリツ</t>
    </rPh>
    <rPh sb="93" eb="95">
      <t>イジ</t>
    </rPh>
    <rPh sb="105" eb="107">
      <t>ジュスイ</t>
    </rPh>
    <rPh sb="107" eb="109">
      <t>キギョウ</t>
    </rPh>
    <rPh sb="110" eb="111">
      <t>ミズ</t>
    </rPh>
    <rPh sb="111" eb="113">
      <t>ジュヨウ</t>
    </rPh>
    <rPh sb="114" eb="116">
      <t>ゲンショウ</t>
    </rPh>
    <rPh sb="119" eb="121">
      <t>キホン</t>
    </rPh>
    <rPh sb="121" eb="123">
      <t>シヨウ</t>
    </rPh>
    <rPh sb="123" eb="125">
      <t>スイリョウ</t>
    </rPh>
    <rPh sb="126" eb="127">
      <t>オオ</t>
    </rPh>
    <rPh sb="129" eb="131">
      <t>ゲンショウ</t>
    </rPh>
    <rPh sb="135" eb="137">
      <t>タマシマ</t>
    </rPh>
    <rPh sb="148" eb="150">
      <t>シンキ</t>
    </rPh>
    <rPh sb="150" eb="152">
      <t>キュウスイ</t>
    </rPh>
    <rPh sb="152" eb="153">
      <t>トウ</t>
    </rPh>
    <rPh sb="156" eb="158">
      <t>ヘイセイ</t>
    </rPh>
    <rPh sb="160" eb="162">
      <t>ネンド</t>
    </rPh>
    <rPh sb="162" eb="164">
      <t>イコウ</t>
    </rPh>
    <rPh sb="165" eb="167">
      <t>ジョジョ</t>
    </rPh>
    <rPh sb="168" eb="170">
      <t>カイフク</t>
    </rPh>
    <rPh sb="211" eb="212">
      <t>ウワ</t>
    </rPh>
    <rPh sb="222" eb="224">
      <t>キンネン</t>
    </rPh>
    <rPh sb="225" eb="227">
      <t>セツビ</t>
    </rPh>
    <rPh sb="227" eb="229">
      <t>トウシ</t>
    </rPh>
    <rPh sb="230" eb="232">
      <t>ジコ</t>
    </rPh>
    <rPh sb="232" eb="234">
      <t>シキン</t>
    </rPh>
    <rPh sb="235" eb="236">
      <t>マカナ</t>
    </rPh>
    <rPh sb="237" eb="238">
      <t>アラ</t>
    </rPh>
    <rPh sb="240" eb="242">
      <t>キギョウ</t>
    </rPh>
    <rPh sb="242" eb="243">
      <t>サイ</t>
    </rPh>
    <rPh sb="244" eb="246">
      <t>ハッコウ</t>
    </rPh>
    <rPh sb="270" eb="272">
      <t>ネンネン</t>
    </rPh>
    <rPh sb="272" eb="274">
      <t>ゲンショウ</t>
    </rPh>
    <rPh sb="281" eb="282">
      <t>オモ</t>
    </rPh>
    <rPh sb="295" eb="297">
      <t>ドウヨウ</t>
    </rPh>
    <rPh sb="298" eb="300">
      <t>リユウ</t>
    </rPh>
    <rPh sb="303" eb="305">
      <t>キギョウ</t>
    </rPh>
    <rPh sb="305" eb="306">
      <t>サイ</t>
    </rPh>
    <rPh sb="306" eb="308">
      <t>ザンダカ</t>
    </rPh>
    <rPh sb="308" eb="309">
      <t>タイ</t>
    </rPh>
    <rPh sb="309" eb="311">
      <t>キュウスイ</t>
    </rPh>
    <rPh sb="311" eb="313">
      <t>シュウエキ</t>
    </rPh>
    <rPh sb="313" eb="315">
      <t>ヒリツ</t>
    </rPh>
    <rPh sb="316" eb="318">
      <t>ネンネン</t>
    </rPh>
    <rPh sb="318" eb="320">
      <t>ゲンショウ</t>
    </rPh>
    <rPh sb="343" eb="345">
      <t>キギョウ</t>
    </rPh>
    <rPh sb="345" eb="346">
      <t>サイ</t>
    </rPh>
    <rPh sb="346" eb="348">
      <t>ザンダカ</t>
    </rPh>
    <rPh sb="348" eb="349">
      <t>タイ</t>
    </rPh>
    <rPh sb="349" eb="351">
      <t>キュウスイ</t>
    </rPh>
    <rPh sb="351" eb="353">
      <t>シュウエキ</t>
    </rPh>
    <rPh sb="353" eb="355">
      <t>ヒリツ</t>
    </rPh>
    <rPh sb="361" eb="362">
      <t>ゲン</t>
    </rPh>
    <rPh sb="374" eb="375">
      <t>ド</t>
    </rPh>
    <rPh sb="381" eb="383">
      <t>キギョウ</t>
    </rPh>
    <rPh sb="383" eb="384">
      <t>サイ</t>
    </rPh>
    <rPh sb="384" eb="386">
      <t>ショウカン</t>
    </rPh>
    <rPh sb="386" eb="387">
      <t>ガク</t>
    </rPh>
    <rPh sb="388" eb="390">
      <t>ゲンショウ</t>
    </rPh>
    <rPh sb="391" eb="392">
      <t>クワ</t>
    </rPh>
    <rPh sb="414" eb="416">
      <t>リュウドウ</t>
    </rPh>
    <rPh sb="416" eb="418">
      <t>ヒリツ</t>
    </rPh>
    <rPh sb="419" eb="420">
      <t>オオ</t>
    </rPh>
    <rPh sb="422" eb="424">
      <t>ゾウカ</t>
    </rPh>
    <rPh sb="432" eb="434">
      <t>キュウスイ</t>
    </rPh>
    <rPh sb="434" eb="436">
      <t>ゲンカ</t>
    </rPh>
    <rPh sb="437" eb="438">
      <t>オオ</t>
    </rPh>
    <rPh sb="440" eb="442">
      <t>ヘンドウ</t>
    </rPh>
    <rPh sb="450" eb="451">
      <t>ミズ</t>
    </rPh>
    <rPh sb="451" eb="453">
      <t>ジュヨウ</t>
    </rPh>
    <rPh sb="454" eb="456">
      <t>キンネン</t>
    </rPh>
    <rPh sb="457" eb="459">
      <t>ゾウカ</t>
    </rPh>
    <rPh sb="459" eb="461">
      <t>ケイコウ</t>
    </rPh>
    <rPh sb="468" eb="470">
      <t>リョウキン</t>
    </rPh>
    <rPh sb="470" eb="472">
      <t>カイシュウ</t>
    </rPh>
    <rPh sb="472" eb="473">
      <t>リツ</t>
    </rPh>
    <rPh sb="474" eb="476">
      <t>シセツ</t>
    </rPh>
    <rPh sb="476" eb="478">
      <t>リヨウ</t>
    </rPh>
    <rPh sb="478" eb="479">
      <t>リツ</t>
    </rPh>
    <rPh sb="482" eb="484">
      <t>ジョウショウ</t>
    </rPh>
    <rPh sb="484" eb="486">
      <t>ケイコウ</t>
    </rPh>
    <rPh sb="490" eb="493">
      <t>ケイヤクリツ</t>
    </rPh>
    <rPh sb="499" eb="501">
      <t>セキニン</t>
    </rPh>
    <rPh sb="501" eb="503">
      <t>スイリョウ</t>
    </rPh>
    <rPh sb="504" eb="506">
      <t>ヘンドウ</t>
    </rPh>
    <rPh sb="507" eb="508">
      <t>チイ</t>
    </rPh>
    <rPh sb="512" eb="514">
      <t>ヨコバ</t>
    </rPh>
    <rPh sb="524" eb="526">
      <t>リョウキン</t>
    </rPh>
    <rPh sb="526" eb="528">
      <t>カイシュウ</t>
    </rPh>
    <rPh sb="528" eb="529">
      <t>リツ</t>
    </rPh>
    <rPh sb="535" eb="536">
      <t>ゾウ</t>
    </rPh>
    <rPh sb="538" eb="540">
      <t>キュウスイ</t>
    </rPh>
    <rPh sb="540" eb="542">
      <t>ゲンカ</t>
    </rPh>
    <rPh sb="547" eb="548">
      <t>エン</t>
    </rPh>
    <rPh sb="548" eb="549">
      <t>ゲン</t>
    </rPh>
    <rPh sb="552" eb="554">
      <t>シセツ</t>
    </rPh>
    <rPh sb="554" eb="556">
      <t>リヨウ</t>
    </rPh>
    <rPh sb="556" eb="557">
      <t>リツ</t>
    </rPh>
    <rPh sb="563" eb="564">
      <t>ゾウ</t>
    </rPh>
    <rPh sb="566" eb="569">
      <t>ケイヤクリツ</t>
    </rPh>
    <rPh sb="576" eb="577">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</si>
</sst>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53.44</c:v>
                </c:pt>
                <c:pt idx="1">
                  <c:v>54.35</c:v>
                </c:pt>
                <c:pt idx="2">
                  <c:v>53.45</c:v>
                </c:pt>
                <c:pt idx="3">
                  <c:v>54.33</c:v>
                </c:pt>
                <c:pt idx="4">
                  <c:v>54.68</c:v>
                </c:pt>
              </c:numCache>
            </c:numRef>
          </c:val>
          <c:extLst>
            <c:ext xmlns:c16="http://schemas.microsoft.com/office/drawing/2014/chart" uri="{C3380CC4-5D6E-409C-BE32-E72D297353CC}">
              <c16:uniqueId val="{00000000-5C32-4FEC-9A9E-59254E0663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5C32-4FEC-9A9E-59254E0663C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E-4AFD-A7D2-D1F5F0D84F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B9FE-4AFD-A7D2-D1F5F0D84F6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127.71</c:v>
                </c:pt>
                <c:pt idx="1">
                  <c:v>127.94</c:v>
                </c:pt>
                <c:pt idx="2">
                  <c:v>124.53</c:v>
                </c:pt>
                <c:pt idx="3">
                  <c:v>125.57</c:v>
                </c:pt>
                <c:pt idx="4">
                  <c:v>126.52</c:v>
                </c:pt>
              </c:numCache>
            </c:numRef>
          </c:val>
          <c:extLst>
            <c:ext xmlns:c16="http://schemas.microsoft.com/office/drawing/2014/chart" uri="{C3380CC4-5D6E-409C-BE32-E72D297353CC}">
              <c16:uniqueId val="{00000000-1E43-4119-8137-53F0CAE0C2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1E43-4119-8137-53F0CAE0C28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30.96</c:v>
                </c:pt>
                <c:pt idx="1">
                  <c:v>32.380000000000003</c:v>
                </c:pt>
                <c:pt idx="2">
                  <c:v>36.909999999999997</c:v>
                </c:pt>
                <c:pt idx="3">
                  <c:v>37.14</c:v>
                </c:pt>
                <c:pt idx="4">
                  <c:v>70.86</c:v>
                </c:pt>
              </c:numCache>
            </c:numRef>
          </c:val>
          <c:extLst>
            <c:ext xmlns:c16="http://schemas.microsoft.com/office/drawing/2014/chart" uri="{C3380CC4-5D6E-409C-BE32-E72D297353CC}">
              <c16:uniqueId val="{00000000-F579-4EFC-8B9D-45FB4EF89D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F579-4EFC-8B9D-45FB4EF89DE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0.05</c:v>
                </c:pt>
                <c:pt idx="1">
                  <c:v>0.12</c:v>
                </c:pt>
                <c:pt idx="2">
                  <c:v>0</c:v>
                </c:pt>
                <c:pt idx="3">
                  <c:v>0</c:v>
                </c:pt>
                <c:pt idx="4">
                  <c:v>0</c:v>
                </c:pt>
              </c:numCache>
            </c:numRef>
          </c:val>
          <c:extLst>
            <c:ext xmlns:c16="http://schemas.microsoft.com/office/drawing/2014/chart" uri="{C3380CC4-5D6E-409C-BE32-E72D297353CC}">
              <c16:uniqueId val="{00000000-C866-4E73-9EB4-CF63C1D98C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C866-4E73-9EB4-CF63C1D98C0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507.6</c:v>
                </c:pt>
                <c:pt idx="1">
                  <c:v>531.61</c:v>
                </c:pt>
                <c:pt idx="2">
                  <c:v>589.04</c:v>
                </c:pt>
                <c:pt idx="3">
                  <c:v>501.24</c:v>
                </c:pt>
                <c:pt idx="4">
                  <c:v>667.19</c:v>
                </c:pt>
              </c:numCache>
            </c:numRef>
          </c:val>
          <c:extLst>
            <c:ext xmlns:c16="http://schemas.microsoft.com/office/drawing/2014/chart" uri="{C3380CC4-5D6E-409C-BE32-E72D297353CC}">
              <c16:uniqueId val="{00000000-8B16-49E8-91DB-1ACFEF6CCA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8B16-49E8-91DB-1ACFEF6CCA3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184.38</c:v>
                </c:pt>
                <c:pt idx="1">
                  <c:v>158.33000000000001</c:v>
                </c:pt>
                <c:pt idx="2">
                  <c:v>133.74</c:v>
                </c:pt>
                <c:pt idx="3">
                  <c:v>104.37</c:v>
                </c:pt>
                <c:pt idx="4">
                  <c:v>80.47</c:v>
                </c:pt>
              </c:numCache>
            </c:numRef>
          </c:val>
          <c:extLst>
            <c:ext xmlns:c16="http://schemas.microsoft.com/office/drawing/2014/chart" uri="{C3380CC4-5D6E-409C-BE32-E72D297353CC}">
              <c16:uniqueId val="{00000000-416B-41B8-9D09-B82725F1E7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416B-41B8-9D09-B82725F1E71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127.73</c:v>
                </c:pt>
                <c:pt idx="1">
                  <c:v>127.28</c:v>
                </c:pt>
                <c:pt idx="2">
                  <c:v>123.69</c:v>
                </c:pt>
                <c:pt idx="3">
                  <c:v>124.66</c:v>
                </c:pt>
                <c:pt idx="4">
                  <c:v>125.8</c:v>
                </c:pt>
              </c:numCache>
            </c:numRef>
          </c:val>
          <c:extLst>
            <c:ext xmlns:c16="http://schemas.microsoft.com/office/drawing/2014/chart" uri="{C3380CC4-5D6E-409C-BE32-E72D297353CC}">
              <c16:uniqueId val="{00000000-17D7-4848-9BB8-D077FA96A7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17D7-4848-9BB8-D077FA96A7F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9.6300000000000008</c:v>
                </c:pt>
                <c:pt idx="1">
                  <c:v>9.61</c:v>
                </c:pt>
                <c:pt idx="2">
                  <c:v>9.69</c:v>
                </c:pt>
                <c:pt idx="3">
                  <c:v>9.84</c:v>
                </c:pt>
                <c:pt idx="4">
                  <c:v>9.66</c:v>
                </c:pt>
              </c:numCache>
            </c:numRef>
          </c:val>
          <c:extLst>
            <c:ext xmlns:c16="http://schemas.microsoft.com/office/drawing/2014/chart" uri="{C3380CC4-5D6E-409C-BE32-E72D297353CC}">
              <c16:uniqueId val="{00000000-F9FE-40B6-9783-BF9D168815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F9FE-40B6-9783-BF9D1688156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58.28</c:v>
                </c:pt>
                <c:pt idx="1">
                  <c:v>57.04</c:v>
                </c:pt>
                <c:pt idx="2">
                  <c:v>57.29</c:v>
                </c:pt>
                <c:pt idx="3">
                  <c:v>58.72</c:v>
                </c:pt>
                <c:pt idx="4">
                  <c:v>59.74</c:v>
                </c:pt>
              </c:numCache>
            </c:numRef>
          </c:val>
          <c:extLst>
            <c:ext xmlns:c16="http://schemas.microsoft.com/office/drawing/2014/chart" uri="{C3380CC4-5D6E-409C-BE32-E72D297353CC}">
              <c16:uniqueId val="{00000000-E635-4F15-A7D2-AA6F6E771B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E635-4F15-A7D2-AA6F6E771B1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96.82</c:v>
                </c:pt>
                <c:pt idx="1">
                  <c:v>96.81</c:v>
                </c:pt>
                <c:pt idx="2">
                  <c:v>96.71</c:v>
                </c:pt>
                <c:pt idx="3">
                  <c:v>96</c:v>
                </c:pt>
                <c:pt idx="4">
                  <c:v>96.17</c:v>
                </c:pt>
              </c:numCache>
            </c:numRef>
          </c:val>
          <c:extLst>
            <c:ext xmlns:c16="http://schemas.microsoft.com/office/drawing/2014/chart" uri="{C3380CC4-5D6E-409C-BE32-E72D297353CC}">
              <c16:uniqueId val="{00000000-B748-4A9F-A30A-D86257D45E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B748-4A9F-A30A-D86257D45EC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岡山県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761900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大規模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7</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455150</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90.4</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121</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732740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108</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127.71</v>
      </c>
      <c r="Y32" s="106"/>
      <c r="Z32" s="106"/>
      <c r="AA32" s="106"/>
      <c r="AB32" s="106"/>
      <c r="AC32" s="106"/>
      <c r="AD32" s="106"/>
      <c r="AE32" s="106"/>
      <c r="AF32" s="106"/>
      <c r="AG32" s="106"/>
      <c r="AH32" s="106"/>
      <c r="AI32" s="106"/>
      <c r="AJ32" s="106"/>
      <c r="AK32" s="106"/>
      <c r="AL32" s="106"/>
      <c r="AM32" s="106"/>
      <c r="AN32" s="106"/>
      <c r="AO32" s="106"/>
      <c r="AP32" s="106"/>
      <c r="AQ32" s="107"/>
      <c r="AR32" s="105">
        <f>データ!U6</f>
        <v>127.94</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124.53</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125.57</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126.52</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507.6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531.61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589.04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501.24</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667.19</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184.38</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158.33000000000001</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133.74</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104.37</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80.47</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127.73</v>
      </c>
      <c r="Y55" s="106"/>
      <c r="Z55" s="106"/>
      <c r="AA55" s="106"/>
      <c r="AB55" s="106"/>
      <c r="AC55" s="106"/>
      <c r="AD55" s="106"/>
      <c r="AE55" s="106"/>
      <c r="AF55" s="106"/>
      <c r="AG55" s="106"/>
      <c r="AH55" s="106"/>
      <c r="AI55" s="106"/>
      <c r="AJ55" s="106"/>
      <c r="AK55" s="106"/>
      <c r="AL55" s="106"/>
      <c r="AM55" s="106"/>
      <c r="AN55" s="106"/>
      <c r="AO55" s="106"/>
      <c r="AP55" s="106"/>
      <c r="AQ55" s="107"/>
      <c r="AR55" s="105">
        <f>データ!BM6</f>
        <v>127.28</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123.69</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124.66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125.8</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9.6300000000000008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9.61</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9.69</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9.84</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9.66</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58.28</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57.04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57.29</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58.72</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59.74</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96.82</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96.81</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96.71</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96</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96.17</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53.44</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54.35</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53.45</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54.33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54.68</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30.96</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32.380000000000003</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36.909999999999997</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37.14</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70.86</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0.05</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0.12</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56.41</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57.35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57.93</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58.88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59.48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40.61</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37.619999999999997</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41.79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43.44</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48.09</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0.12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0.32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37</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38</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7M0sdojPKUD3cAtgUbNZNft4K51vB8NZ17TxuHUi4hP7lfKrRNRdRG5Lspi0fX7YbJCt3t/bVbwZJ4QTqAhfA==" saltValue="rg+mXrhRmLhX3VPFUsEay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127.71</v>
      </c>
      <c r="U6" s="52">
        <f>U7</f>
        <v>127.94</v>
      </c>
      <c r="V6" s="52">
        <f>V7</f>
        <v>124.53</v>
      </c>
      <c r="W6" s="52">
        <f>W7</f>
        <v>125.57</v>
      </c>
      <c r="X6" s="52">
        <f t="shared" si="3"/>
        <v>126.52</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507.6</v>
      </c>
      <c r="AQ6" s="52">
        <f>AQ7</f>
        <v>531.61</v>
      </c>
      <c r="AR6" s="52">
        <f>AR7</f>
        <v>589.04</v>
      </c>
      <c r="AS6" s="52">
        <f>AS7</f>
        <v>501.24</v>
      </c>
      <c r="AT6" s="52">
        <f t="shared" si="3"/>
        <v>667.19</v>
      </c>
      <c r="AU6" s="52">
        <f t="shared" si="3"/>
        <v>221.79</v>
      </c>
      <c r="AV6" s="52">
        <f t="shared" si="3"/>
        <v>312.67</v>
      </c>
      <c r="AW6" s="52">
        <f t="shared" si="3"/>
        <v>345.05</v>
      </c>
      <c r="AX6" s="52">
        <f t="shared" si="3"/>
        <v>379.14</v>
      </c>
      <c r="AY6" s="52">
        <f t="shared" si="3"/>
        <v>394.58</v>
      </c>
      <c r="AZ6" s="50" t="str">
        <f>IF(AZ7="-","【-】","【"&amp;SUBSTITUTE(TEXT(AZ7,"#,##0.00"),"-","△")&amp;"】")</f>
        <v>【450.05】</v>
      </c>
      <c r="BA6" s="52">
        <f t="shared" si="3"/>
        <v>184.38</v>
      </c>
      <c r="BB6" s="52">
        <f>BB7</f>
        <v>158.33000000000001</v>
      </c>
      <c r="BC6" s="52">
        <f>BC7</f>
        <v>133.74</v>
      </c>
      <c r="BD6" s="52">
        <f>BD7</f>
        <v>104.37</v>
      </c>
      <c r="BE6" s="52">
        <f t="shared" si="3"/>
        <v>80.47</v>
      </c>
      <c r="BF6" s="52">
        <f t="shared" si="3"/>
        <v>297.23</v>
      </c>
      <c r="BG6" s="52">
        <f t="shared" si="3"/>
        <v>272.8</v>
      </c>
      <c r="BH6" s="52">
        <f t="shared" si="3"/>
        <v>255.89</v>
      </c>
      <c r="BI6" s="52">
        <f t="shared" si="3"/>
        <v>242.57</v>
      </c>
      <c r="BJ6" s="52">
        <f t="shared" si="3"/>
        <v>235.79</v>
      </c>
      <c r="BK6" s="50" t="str">
        <f>IF(BK7="-","【-】","【"&amp;SUBSTITUTE(TEXT(BK7,"#,##0.00"),"-","△")&amp;"】")</f>
        <v>【246.04】</v>
      </c>
      <c r="BL6" s="52">
        <f t="shared" si="3"/>
        <v>127.73</v>
      </c>
      <c r="BM6" s="52">
        <f>BM7</f>
        <v>127.28</v>
      </c>
      <c r="BN6" s="52">
        <f>BN7</f>
        <v>123.69</v>
      </c>
      <c r="BO6" s="52">
        <f>BO7</f>
        <v>124.66</v>
      </c>
      <c r="BP6" s="52">
        <f t="shared" si="3"/>
        <v>125.8</v>
      </c>
      <c r="BQ6" s="52">
        <f t="shared" si="3"/>
        <v>118.2</v>
      </c>
      <c r="BR6" s="52">
        <f t="shared" si="3"/>
        <v>119.5</v>
      </c>
      <c r="BS6" s="52">
        <f t="shared" si="3"/>
        <v>118.99</v>
      </c>
      <c r="BT6" s="52">
        <f t="shared" si="3"/>
        <v>119.17</v>
      </c>
      <c r="BU6" s="52">
        <f t="shared" si="3"/>
        <v>117.72</v>
      </c>
      <c r="BV6" s="50" t="str">
        <f>IF(BV7="-","【-】","【"&amp;SUBSTITUTE(TEXT(BV7,"#,##0.00"),"-","△")&amp;"】")</f>
        <v>【114.16】</v>
      </c>
      <c r="BW6" s="52">
        <f t="shared" si="3"/>
        <v>9.6300000000000008</v>
      </c>
      <c r="BX6" s="52">
        <f>BX7</f>
        <v>9.61</v>
      </c>
      <c r="BY6" s="52">
        <f>BY7</f>
        <v>9.69</v>
      </c>
      <c r="BZ6" s="52">
        <f>BZ7</f>
        <v>9.84</v>
      </c>
      <c r="CA6" s="52">
        <f t="shared" si="3"/>
        <v>9.66</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58.28</v>
      </c>
      <c r="CI6" s="52">
        <f>CI7</f>
        <v>57.04</v>
      </c>
      <c r="CJ6" s="52">
        <f>CJ7</f>
        <v>57.29</v>
      </c>
      <c r="CK6" s="52">
        <f>CK7</f>
        <v>58.72</v>
      </c>
      <c r="CL6" s="52">
        <f t="shared" si="5"/>
        <v>59.74</v>
      </c>
      <c r="CM6" s="52">
        <f t="shared" si="5"/>
        <v>57.65</v>
      </c>
      <c r="CN6" s="52">
        <f t="shared" si="5"/>
        <v>57.52</v>
      </c>
      <c r="CO6" s="52">
        <f t="shared" si="5"/>
        <v>57.55</v>
      </c>
      <c r="CP6" s="52">
        <f t="shared" si="5"/>
        <v>57.69</v>
      </c>
      <c r="CQ6" s="52">
        <f t="shared" si="5"/>
        <v>58.56</v>
      </c>
      <c r="CR6" s="50" t="str">
        <f>IF(CR7="-","【-】","【"&amp;SUBSTITUTE(TEXT(CR7,"#,##0.00"),"-","△")&amp;"】")</f>
        <v>【55.52】</v>
      </c>
      <c r="CS6" s="52">
        <f t="shared" ref="CS6:DB6" si="6">CS7</f>
        <v>96.82</v>
      </c>
      <c r="CT6" s="52">
        <f>CT7</f>
        <v>96.81</v>
      </c>
      <c r="CU6" s="52">
        <f>CU7</f>
        <v>96.71</v>
      </c>
      <c r="CV6" s="52">
        <f>CV7</f>
        <v>96</v>
      </c>
      <c r="CW6" s="52">
        <f t="shared" si="6"/>
        <v>96.17</v>
      </c>
      <c r="CX6" s="52">
        <f t="shared" si="6"/>
        <v>79.72</v>
      </c>
      <c r="CY6" s="52">
        <f t="shared" si="6"/>
        <v>79.7</v>
      </c>
      <c r="CZ6" s="52">
        <f t="shared" si="6"/>
        <v>79.42</v>
      </c>
      <c r="DA6" s="52">
        <f t="shared" si="6"/>
        <v>79.2</v>
      </c>
      <c r="DB6" s="52">
        <f t="shared" si="6"/>
        <v>80.5</v>
      </c>
      <c r="DC6" s="50" t="str">
        <f>IF(DC7="-","【-】","【"&amp;SUBSTITUTE(TEXT(DC7,"#,##0.00"),"-","△")&amp;"】")</f>
        <v>【77.10】</v>
      </c>
      <c r="DD6" s="52">
        <f t="shared" ref="DD6:DM6" si="7">DD7</f>
        <v>53.44</v>
      </c>
      <c r="DE6" s="52">
        <f>DE7</f>
        <v>54.35</v>
      </c>
      <c r="DF6" s="52">
        <f>DF7</f>
        <v>53.45</v>
      </c>
      <c r="DG6" s="52">
        <f>DG7</f>
        <v>54.33</v>
      </c>
      <c r="DH6" s="52">
        <f t="shared" si="7"/>
        <v>54.68</v>
      </c>
      <c r="DI6" s="52">
        <f t="shared" si="7"/>
        <v>56.41</v>
      </c>
      <c r="DJ6" s="52">
        <f t="shared" si="7"/>
        <v>57.35</v>
      </c>
      <c r="DK6" s="52">
        <f t="shared" si="7"/>
        <v>57.93</v>
      </c>
      <c r="DL6" s="52">
        <f t="shared" si="7"/>
        <v>58.88</v>
      </c>
      <c r="DM6" s="52">
        <f t="shared" si="7"/>
        <v>59.48</v>
      </c>
      <c r="DN6" s="50" t="str">
        <f>IF(DN7="-","【-】","【"&amp;SUBSTITUTE(TEXT(DN7,"#,##0.00"),"-","△")&amp;"】")</f>
        <v>【58.53】</v>
      </c>
      <c r="DO6" s="52">
        <f t="shared" ref="DO6:DX6" si="8">DO7</f>
        <v>30.96</v>
      </c>
      <c r="DP6" s="52">
        <f>DP7</f>
        <v>32.380000000000003</v>
      </c>
      <c r="DQ6" s="52">
        <f>DQ7</f>
        <v>36.909999999999997</v>
      </c>
      <c r="DR6" s="52">
        <f>DR7</f>
        <v>37.14</v>
      </c>
      <c r="DS6" s="52">
        <f t="shared" si="8"/>
        <v>70.86</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0.05</v>
      </c>
      <c r="EA6" s="52">
        <f>EA7</f>
        <v>0.12</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15">
      <c r="A7"/>
      <c r="B7" s="54" t="s">
        <v>89</v>
      </c>
      <c r="C7" s="54" t="s">
        <v>90</v>
      </c>
      <c r="D7" s="54" t="s">
        <v>91</v>
      </c>
      <c r="E7" s="54" t="s">
        <v>92</v>
      </c>
      <c r="F7" s="54" t="s">
        <v>93</v>
      </c>
      <c r="G7" s="54" t="s">
        <v>94</v>
      </c>
      <c r="H7" s="54" t="s">
        <v>95</v>
      </c>
      <c r="I7" s="54" t="s">
        <v>96</v>
      </c>
      <c r="J7" s="54" t="s">
        <v>97</v>
      </c>
      <c r="K7" s="55">
        <v>761900</v>
      </c>
      <c r="L7" s="54" t="s">
        <v>98</v>
      </c>
      <c r="M7" s="55">
        <v>7</v>
      </c>
      <c r="N7" s="55">
        <v>455150</v>
      </c>
      <c r="O7" s="56" t="s">
        <v>99</v>
      </c>
      <c r="P7" s="56">
        <v>90.4</v>
      </c>
      <c r="Q7" s="55">
        <v>121</v>
      </c>
      <c r="R7" s="55">
        <v>732740</v>
      </c>
      <c r="S7" s="54" t="s">
        <v>100</v>
      </c>
      <c r="T7" s="57">
        <v>127.71</v>
      </c>
      <c r="U7" s="57">
        <v>127.94</v>
      </c>
      <c r="V7" s="57">
        <v>124.53</v>
      </c>
      <c r="W7" s="57">
        <v>125.57</v>
      </c>
      <c r="X7" s="57">
        <v>126.52</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507.6</v>
      </c>
      <c r="AQ7" s="57">
        <v>531.61</v>
      </c>
      <c r="AR7" s="57">
        <v>589.04</v>
      </c>
      <c r="AS7" s="57">
        <v>501.24</v>
      </c>
      <c r="AT7" s="57">
        <v>667.19</v>
      </c>
      <c r="AU7" s="57">
        <v>221.79</v>
      </c>
      <c r="AV7" s="57">
        <v>312.67</v>
      </c>
      <c r="AW7" s="57">
        <v>345.05</v>
      </c>
      <c r="AX7" s="57">
        <v>379.14</v>
      </c>
      <c r="AY7" s="57">
        <v>394.58</v>
      </c>
      <c r="AZ7" s="57">
        <v>450.05</v>
      </c>
      <c r="BA7" s="57">
        <v>184.38</v>
      </c>
      <c r="BB7" s="57">
        <v>158.33000000000001</v>
      </c>
      <c r="BC7" s="57">
        <v>133.74</v>
      </c>
      <c r="BD7" s="57">
        <v>104.37</v>
      </c>
      <c r="BE7" s="57">
        <v>80.47</v>
      </c>
      <c r="BF7" s="57">
        <v>297.23</v>
      </c>
      <c r="BG7" s="57">
        <v>272.8</v>
      </c>
      <c r="BH7" s="57">
        <v>255.89</v>
      </c>
      <c r="BI7" s="57">
        <v>242.57</v>
      </c>
      <c r="BJ7" s="57">
        <v>235.79</v>
      </c>
      <c r="BK7" s="57">
        <v>246.04</v>
      </c>
      <c r="BL7" s="57">
        <v>127.73</v>
      </c>
      <c r="BM7" s="57">
        <v>127.28</v>
      </c>
      <c r="BN7" s="57">
        <v>123.69</v>
      </c>
      <c r="BO7" s="57">
        <v>124.66</v>
      </c>
      <c r="BP7" s="57">
        <v>125.8</v>
      </c>
      <c r="BQ7" s="57">
        <v>118.2</v>
      </c>
      <c r="BR7" s="57">
        <v>119.5</v>
      </c>
      <c r="BS7" s="57">
        <v>118.99</v>
      </c>
      <c r="BT7" s="57">
        <v>119.17</v>
      </c>
      <c r="BU7" s="57">
        <v>117.72</v>
      </c>
      <c r="BV7" s="57">
        <v>114.16</v>
      </c>
      <c r="BW7" s="57">
        <v>9.6300000000000008</v>
      </c>
      <c r="BX7" s="57">
        <v>9.61</v>
      </c>
      <c r="BY7" s="57">
        <v>9.69</v>
      </c>
      <c r="BZ7" s="57">
        <v>9.84</v>
      </c>
      <c r="CA7" s="57">
        <v>9.66</v>
      </c>
      <c r="CB7" s="57">
        <v>17.100000000000001</v>
      </c>
      <c r="CC7" s="57">
        <v>16.91</v>
      </c>
      <c r="CD7" s="57">
        <v>16.850000000000001</v>
      </c>
      <c r="CE7" s="57">
        <v>16.8</v>
      </c>
      <c r="CF7" s="57">
        <v>17.03</v>
      </c>
      <c r="CG7" s="57">
        <v>18.71</v>
      </c>
      <c r="CH7" s="57">
        <v>58.28</v>
      </c>
      <c r="CI7" s="57">
        <v>57.04</v>
      </c>
      <c r="CJ7" s="57">
        <v>57.29</v>
      </c>
      <c r="CK7" s="57">
        <v>58.72</v>
      </c>
      <c r="CL7" s="57">
        <v>59.74</v>
      </c>
      <c r="CM7" s="57">
        <v>57.65</v>
      </c>
      <c r="CN7" s="57">
        <v>57.52</v>
      </c>
      <c r="CO7" s="57">
        <v>57.55</v>
      </c>
      <c r="CP7" s="57">
        <v>57.69</v>
      </c>
      <c r="CQ7" s="57">
        <v>58.56</v>
      </c>
      <c r="CR7" s="57">
        <v>55.52</v>
      </c>
      <c r="CS7" s="57">
        <v>96.82</v>
      </c>
      <c r="CT7" s="57">
        <v>96.81</v>
      </c>
      <c r="CU7" s="57">
        <v>96.71</v>
      </c>
      <c r="CV7" s="57">
        <v>96</v>
      </c>
      <c r="CW7" s="57">
        <v>96.17</v>
      </c>
      <c r="CX7" s="57">
        <v>79.72</v>
      </c>
      <c r="CY7" s="57">
        <v>79.7</v>
      </c>
      <c r="CZ7" s="57">
        <v>79.42</v>
      </c>
      <c r="DA7" s="57">
        <v>79.2</v>
      </c>
      <c r="DB7" s="57">
        <v>80.5</v>
      </c>
      <c r="DC7" s="57">
        <v>77.099999999999994</v>
      </c>
      <c r="DD7" s="57">
        <v>53.44</v>
      </c>
      <c r="DE7" s="57">
        <v>54.35</v>
      </c>
      <c r="DF7" s="57">
        <v>53.45</v>
      </c>
      <c r="DG7" s="57">
        <v>54.33</v>
      </c>
      <c r="DH7" s="57">
        <v>54.68</v>
      </c>
      <c r="DI7" s="57">
        <v>56.41</v>
      </c>
      <c r="DJ7" s="57">
        <v>57.35</v>
      </c>
      <c r="DK7" s="57">
        <v>57.93</v>
      </c>
      <c r="DL7" s="57">
        <v>58.88</v>
      </c>
      <c r="DM7" s="57">
        <v>59.48</v>
      </c>
      <c r="DN7" s="57">
        <v>58.53</v>
      </c>
      <c r="DO7" s="57">
        <v>30.96</v>
      </c>
      <c r="DP7" s="57">
        <v>32.380000000000003</v>
      </c>
      <c r="DQ7" s="57">
        <v>36.909999999999997</v>
      </c>
      <c r="DR7" s="57">
        <v>37.14</v>
      </c>
      <c r="DS7" s="57">
        <v>70.86</v>
      </c>
      <c r="DT7" s="57">
        <v>40.61</v>
      </c>
      <c r="DU7" s="57">
        <v>37.619999999999997</v>
      </c>
      <c r="DV7" s="57">
        <v>41.79</v>
      </c>
      <c r="DW7" s="57">
        <v>43.44</v>
      </c>
      <c r="DX7" s="57">
        <v>48.09</v>
      </c>
      <c r="DY7" s="57">
        <v>45.47</v>
      </c>
      <c r="DZ7" s="57">
        <v>0.05</v>
      </c>
      <c r="EA7" s="57">
        <v>0.12</v>
      </c>
      <c r="EB7" s="57">
        <v>0</v>
      </c>
      <c r="EC7" s="57">
        <v>0</v>
      </c>
      <c r="ED7" s="57">
        <v>0</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127.71</v>
      </c>
      <c r="V11" s="64">
        <f>IF(U6="-",NA(),U6)</f>
        <v>127.94</v>
      </c>
      <c r="W11" s="64">
        <f>IF(V6="-",NA(),V6)</f>
        <v>124.53</v>
      </c>
      <c r="X11" s="64">
        <f>IF(W6="-",NA(),W6)</f>
        <v>125.57</v>
      </c>
      <c r="Y11" s="64">
        <f>IF(X6="-",NA(),X6)</f>
        <v>126.52</v>
      </c>
      <c r="AE11" s="63" t="s">
        <v>23</v>
      </c>
      <c r="AF11" s="64">
        <f>IF(AE6="-",NA(),AE6)</f>
        <v>0</v>
      </c>
      <c r="AG11" s="64">
        <f>IF(AF6="-",NA(),AF6)</f>
        <v>0</v>
      </c>
      <c r="AH11" s="64">
        <f>IF(AG6="-",NA(),AG6)</f>
        <v>0</v>
      </c>
      <c r="AI11" s="64">
        <f>IF(AH6="-",NA(),AH6)</f>
        <v>0</v>
      </c>
      <c r="AJ11" s="64">
        <f>IF(AI6="-",NA(),AI6)</f>
        <v>0</v>
      </c>
      <c r="AP11" s="63" t="s">
        <v>23</v>
      </c>
      <c r="AQ11" s="64">
        <f>IF(AP6="-",NA(),AP6)</f>
        <v>507.6</v>
      </c>
      <c r="AR11" s="64">
        <f>IF(AQ6="-",NA(),AQ6)</f>
        <v>531.61</v>
      </c>
      <c r="AS11" s="64">
        <f>IF(AR6="-",NA(),AR6)</f>
        <v>589.04</v>
      </c>
      <c r="AT11" s="64">
        <f>IF(AS6="-",NA(),AS6)</f>
        <v>501.24</v>
      </c>
      <c r="AU11" s="64">
        <f>IF(AT6="-",NA(),AT6)</f>
        <v>667.19</v>
      </c>
      <c r="BA11" s="63" t="s">
        <v>23</v>
      </c>
      <c r="BB11" s="64">
        <f>IF(BA6="-",NA(),BA6)</f>
        <v>184.38</v>
      </c>
      <c r="BC11" s="64">
        <f>IF(BB6="-",NA(),BB6)</f>
        <v>158.33000000000001</v>
      </c>
      <c r="BD11" s="64">
        <f>IF(BC6="-",NA(),BC6)</f>
        <v>133.74</v>
      </c>
      <c r="BE11" s="64">
        <f>IF(BD6="-",NA(),BD6)</f>
        <v>104.37</v>
      </c>
      <c r="BF11" s="64">
        <f>IF(BE6="-",NA(),BE6)</f>
        <v>80.47</v>
      </c>
      <c r="BL11" s="63" t="s">
        <v>23</v>
      </c>
      <c r="BM11" s="64">
        <f>IF(BL6="-",NA(),BL6)</f>
        <v>127.73</v>
      </c>
      <c r="BN11" s="64">
        <f>IF(BM6="-",NA(),BM6)</f>
        <v>127.28</v>
      </c>
      <c r="BO11" s="64">
        <f>IF(BN6="-",NA(),BN6)</f>
        <v>123.69</v>
      </c>
      <c r="BP11" s="64">
        <f>IF(BO6="-",NA(),BO6)</f>
        <v>124.66</v>
      </c>
      <c r="BQ11" s="64">
        <f>IF(BP6="-",NA(),BP6)</f>
        <v>125.8</v>
      </c>
      <c r="BW11" s="63" t="s">
        <v>23</v>
      </c>
      <c r="BX11" s="64">
        <f>IF(BW6="-",NA(),BW6)</f>
        <v>9.6300000000000008</v>
      </c>
      <c r="BY11" s="64">
        <f>IF(BX6="-",NA(),BX6)</f>
        <v>9.61</v>
      </c>
      <c r="BZ11" s="64">
        <f>IF(BY6="-",NA(),BY6)</f>
        <v>9.69</v>
      </c>
      <c r="CA11" s="64">
        <f>IF(BZ6="-",NA(),BZ6)</f>
        <v>9.84</v>
      </c>
      <c r="CB11" s="64">
        <f>IF(CA6="-",NA(),CA6)</f>
        <v>9.66</v>
      </c>
      <c r="CH11" s="63" t="s">
        <v>23</v>
      </c>
      <c r="CI11" s="64">
        <f>IF(CH6="-",NA(),CH6)</f>
        <v>58.28</v>
      </c>
      <c r="CJ11" s="64">
        <f>IF(CI6="-",NA(),CI6)</f>
        <v>57.04</v>
      </c>
      <c r="CK11" s="64">
        <f>IF(CJ6="-",NA(),CJ6)</f>
        <v>57.29</v>
      </c>
      <c r="CL11" s="64">
        <f>IF(CK6="-",NA(),CK6)</f>
        <v>58.72</v>
      </c>
      <c r="CM11" s="64">
        <f>IF(CL6="-",NA(),CL6)</f>
        <v>59.74</v>
      </c>
      <c r="CS11" s="63" t="s">
        <v>23</v>
      </c>
      <c r="CT11" s="64">
        <f>IF(CS6="-",NA(),CS6)</f>
        <v>96.82</v>
      </c>
      <c r="CU11" s="64">
        <f>IF(CT6="-",NA(),CT6)</f>
        <v>96.81</v>
      </c>
      <c r="CV11" s="64">
        <f>IF(CU6="-",NA(),CU6)</f>
        <v>96.71</v>
      </c>
      <c r="CW11" s="64">
        <f>IF(CV6="-",NA(),CV6)</f>
        <v>96</v>
      </c>
      <c r="CX11" s="64">
        <f>IF(CW6="-",NA(),CW6)</f>
        <v>96.17</v>
      </c>
      <c r="DD11" s="63" t="s">
        <v>23</v>
      </c>
      <c r="DE11" s="64">
        <f>IF(DD6="-",NA(),DD6)</f>
        <v>53.44</v>
      </c>
      <c r="DF11" s="64">
        <f>IF(DE6="-",NA(),DE6)</f>
        <v>54.35</v>
      </c>
      <c r="DG11" s="64">
        <f>IF(DF6="-",NA(),DF6)</f>
        <v>53.45</v>
      </c>
      <c r="DH11" s="64">
        <f>IF(DG6="-",NA(),DG6)</f>
        <v>54.33</v>
      </c>
      <c r="DI11" s="64">
        <f>IF(DH6="-",NA(),DH6)</f>
        <v>54.68</v>
      </c>
      <c r="DO11" s="63" t="s">
        <v>23</v>
      </c>
      <c r="DP11" s="64">
        <f>IF(DO6="-",NA(),DO6)</f>
        <v>30.96</v>
      </c>
      <c r="DQ11" s="64">
        <f>IF(DP6="-",NA(),DP6)</f>
        <v>32.380000000000003</v>
      </c>
      <c r="DR11" s="64">
        <f>IF(DQ6="-",NA(),DQ6)</f>
        <v>36.909999999999997</v>
      </c>
      <c r="DS11" s="64">
        <f>IF(DR6="-",NA(),DR6)</f>
        <v>37.14</v>
      </c>
      <c r="DT11" s="64">
        <f>IF(DS6="-",NA(),DS6)</f>
        <v>70.86</v>
      </c>
      <c r="DZ11" s="63" t="s">
        <v>23</v>
      </c>
      <c r="EA11" s="64">
        <f>IF(DZ6="-",NA(),DZ6)</f>
        <v>0.05</v>
      </c>
      <c r="EB11" s="64">
        <f>IF(EA6="-",NA(),EA6)</f>
        <v>0.12</v>
      </c>
      <c r="EC11" s="64">
        <f>IF(EB6="-",NA(),EB6)</f>
        <v>0</v>
      </c>
      <c r="ED11" s="64">
        <f>IF(EC6="-",NA(),EC6)</f>
        <v>0</v>
      </c>
      <c r="EE11" s="64">
        <f>IF(ED6="-",NA(),ED6)</f>
        <v>0</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2020-05-08T01:02:05Z</cp:lastPrinted>
  <dcterms:created xsi:type="dcterms:W3CDTF">2019-12-05T07:46:48Z</dcterms:created>
  <dcterms:modified xsi:type="dcterms:W3CDTF">2020-05-08T01:02:07Z</dcterms:modified>
  <cp:category/>
</cp:coreProperties>
</file>