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75.56\経理班\03　決算担当\19　経営比較分析表\H29決算\04HP公表\"/>
    </mc:Choice>
  </mc:AlternateContent>
  <workbookProtection workbookAlgorithmName="SHA-512" workbookHashValue="+WIgB9RDzOIzjG04vY9wuSIzgPQrG5Nn17rVitK1KYe1y6ixcLhtqXBjHWJELWwneSWP1b862mgynnU+3YuzoQ==" workbookSaltValue="9CKXjigXsuRku+p+MTTIPg==" workbookSpinCount="100000" lockStructure="1"/>
  <bookViews>
    <workbookView xWindow="0" yWindow="0" windowWidth="20490" windowHeight="769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P12" i="5" s="1"/>
  <c r="IL8" i="5"/>
  <c r="IC8" i="5"/>
  <c r="IB8" i="5"/>
  <c r="HS8" i="5"/>
  <c r="HS12" i="5" s="1"/>
  <c r="HR8" i="5"/>
  <c r="HI8" i="5"/>
  <c r="HJ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GG18" i="5"/>
  <c r="GF18" i="5"/>
  <c r="GE18" i="5"/>
  <c r="GH18" i="5"/>
  <c r="GD18" i="5"/>
  <c r="GF12" i="5"/>
  <c r="GE12" i="5"/>
  <c r="GH12" i="5"/>
  <c r="GD12" i="5"/>
  <c r="GG12" i="5"/>
  <c r="EZ8" i="5"/>
  <c r="FT8" i="5"/>
  <c r="GN8" i="5"/>
  <c r="JK18" i="5"/>
  <c r="JJ18" i="5"/>
  <c r="JL12" i="5"/>
  <c r="JH12" i="5"/>
  <c r="JI18" i="5"/>
  <c r="JK12" i="5"/>
  <c r="JL18" i="5"/>
  <c r="JH18" i="5"/>
  <c r="JJ12" i="5"/>
  <c r="KC18" i="5"/>
  <c r="KE12" i="5"/>
  <c r="KF18" i="5"/>
  <c r="KB18" i="5"/>
  <c r="KD12" i="5"/>
  <c r="KE18" i="5"/>
  <c r="KC12" i="5"/>
  <c r="KD18" i="5"/>
  <c r="KF12" i="5"/>
  <c r="KB12" i="5"/>
  <c r="C10" i="5"/>
  <c r="GZ12" i="5"/>
  <c r="HW12" i="5"/>
  <c r="IO12" i="5"/>
  <c r="HM18" i="5"/>
  <c r="HI18" i="5"/>
  <c r="HL18" i="5"/>
  <c r="HK18" i="5"/>
  <c r="HM12" i="5"/>
  <c r="HJ18" i="5"/>
  <c r="HL12" i="5"/>
  <c r="IE18"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K12" i="5"/>
  <c r="IC12" i="5"/>
  <c r="FJ8" i="5"/>
  <c r="JB18" i="5"/>
  <c r="IX18"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IF12" i="5"/>
  <c r="IZ12" i="5"/>
  <c r="GZ18" i="5"/>
  <c r="HC18" i="5"/>
  <c r="GY18" i="5"/>
  <c r="HB18" i="5"/>
  <c r="HA18" i="5"/>
  <c r="HC12"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I12" i="5"/>
  <c r="HT12" i="5"/>
  <c r="IG12" i="5"/>
  <c r="JI12" i="5"/>
  <c r="FK18" i="5" l="1"/>
  <c r="FN18" i="5"/>
  <c r="FJ18" i="5"/>
  <c r="FM18" i="5"/>
  <c r="FL18" i="5"/>
  <c r="FN12" i="5"/>
  <c r="FJ12" i="5"/>
  <c r="FM12" i="5"/>
  <c r="FL12" i="5"/>
  <c r="FK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L11" i="4"/>
  <c r="MN10" i="5"/>
  <c r="KZ10" i="5"/>
  <c r="JK10" i="5"/>
  <c r="HV10" i="5"/>
  <c r="GG10" i="5"/>
  <c r="ER10" i="5"/>
  <c r="DD10" i="5"/>
  <c r="BM10" i="5"/>
  <c r="FB18" i="5"/>
  <c r="FA18" i="5"/>
  <c r="FD18" i="5"/>
  <c r="EZ18" i="5"/>
  <c r="FC18" i="5"/>
  <c r="FA12" i="5"/>
  <c r="FD12" i="5"/>
  <c r="EZ12" i="5"/>
  <c r="FC12" i="5"/>
  <c r="FB12" i="5"/>
  <c r="GP18" i="5"/>
  <c r="GO18" i="5"/>
  <c r="GR18" i="5"/>
  <c r="GN18" i="5"/>
  <c r="GQ18" i="5"/>
  <c r="GO12" i="5"/>
  <c r="GR12" i="5"/>
  <c r="GN12" i="5"/>
  <c r="GQ12" i="5"/>
  <c r="GP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<sst xmlns="http://schemas.openxmlformats.org/spreadsheetml/2006/main" count="900" uniqueCount="258">
  <si>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</si>
  <si>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</si>
  <si>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</si>
  <si>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</si>
  <si>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</si>
  <si>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</si>
  <si>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</si>
  <si>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</si>
  <si>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</si>
  <si>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</si>
  <si>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</si>
  <si>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</si>
  <si>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</si>
  <si>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</si>
  <si>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</si>
  <si>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</si>
  <si>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</si>
  <si>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</si>
  <si>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</si>
  <si>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</si>
  <si>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</si>
  <si>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</si>
  <si>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</si>
  <si>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</si>
  <si>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</si>
  <si>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</si>
  <si>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</si>
  <si>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</si>
  <si>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</si>
  <si>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</si>
  <si>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</si>
  <si>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</si>
  <si>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</si>
  <si>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</si>
  <si>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</si>
  <si>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</si>
  <si>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</si>
  <si>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</si>
  <si>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</si>
  <si>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</si>
  <si>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</si>
  <si>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</si>
  <si>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</si>
  <si>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</si>
  <si>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</si>
  <si>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</si>
  <si>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</si>
  <si>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</si>
  <si>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</si>
  <si>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</si>
  <si>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</si>
  <si>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</si>
  <si>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</si>
  <si>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</si>
  <si>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</si>
  <si>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</si>
  <si>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</si>
  <si>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</si>
  <si>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</si>
  <si>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</si>
  <si>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</si>
  <si>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</si>
  <si>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</si>
  <si>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</si>
  <si>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</si>
  <si>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</si>
  <si>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</si>
  <si>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</si>
  <si>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</si>
  <si>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</si>
  <si>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</si>
  <si>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</si>
  <si>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</si>
  <si>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</si>
  <si>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</si>
  <si>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</si>
  <si>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</si>
  <si>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</si>
  <si>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</si>
  <si>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</si>
  <si>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</si>
  <si>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</si>
  <si>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</si>
  <si>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</si>
  <si>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</si>
  <si>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</si>
  <si>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</si>
  <si>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</si>
  <si>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</si>
  <si>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</si>
  <si>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</si>
  <si>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</si>
  <si>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</si>
  <si>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</si>
  <si>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</si>
  <si>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</si>
  <si>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</si>
  <si>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</si>
  <si>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</si>
  <si>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</si>
  <si>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</si>
  <si>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</si>
  <si>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</si>
  <si>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</si>
  <si>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</si>
  <si>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</si>
  <si>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</si>
  <si>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</si>
  <si>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</si>
  <si>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</si>
  <si>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</si>
  <si>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</si>
  <si>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</si>
  <si>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</si>
  <si>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</si>
  <si>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</si>
  <si>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330001</t>
  </si>
  <si>
    <t>46</t>
  </si>
  <si>
    <t>04</t>
  </si>
  <si>
    <t>0</t>
  </si>
  <si>
    <t>000</t>
  </si>
  <si>
    <t>岡山県</t>
  </si>
  <si>
    <t>法適用</t>
  </si>
  <si>
    <t>電気事業</t>
  </si>
  <si>
    <t>自治体職員</t>
  </si>
  <si>
    <t>-</t>
  </si>
  <si>
    <t>平成36年3月31日　旭川第一発電所　ほか１７箇所</t>
  </si>
  <si>
    <t>平成31年2月28日　千屋発電所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</si>
  <si>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</si>
  <si>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</si>
  <si>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</si>
  <si>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</si>
  <si>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</si>
  <si>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</si>
  <si>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</si>
  <si>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</si>
  <si>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</si>
  <si>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</si>
  <si>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</si>
  <si>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</si>
  <si>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</si>
  <si>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</si>
  <si>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</si>
  <si>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</si>
  <si>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</si>
  <si>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</si>
  <si>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</si>
  <si>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</si>
  <si>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</si>
  <si>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</si>
  <si>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</si>
  <si>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</si>
  <si>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</si>
  <si>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</si>
  <si>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</si>
  <si>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</si>
  <si>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</si>
  <si>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</si>
  <si>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</si>
  <si>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</si>
  <si>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</si>
  <si>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</si>
  <si>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</si>
  <si>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</si>
  <si>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</si>
  <si>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</si>
  <si>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</si>
  <si>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</si>
  <si>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</si>
  <si>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</si>
  <si>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</si>
  <si>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</si>
  <si>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</si>
  <si>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</si>
  <si>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</si>
  <si>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</si>
  <si>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</si>
  <si>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</si>
  <si>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</si>
  <si>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</si>
  <si>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</si>
  <si>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</si>
  <si>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</si>
  <si>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</si>
  <si>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</si>
  <si>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</si>
  <si>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</si>
  <si>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</si>
  <si>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</si>
  <si>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</si>
  <si>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</si>
  <si>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</si>
  <si>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</si>
  <si>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</si>
  <si>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</si>
  <si>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</si>
  <si>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</si>
  <si>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</si>
  <si>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</si>
  <si>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</si>
  <si>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</si>
  <si>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</si>
  <si>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</si>
  <si>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</si>
  <si>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</si>
  <si>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</si>
  <si>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</si>
  <si>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</si>
  <si>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</si>
  <si>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</si>
  <si>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</si>
  <si>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</si>
  <si>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</si>
  <si>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</si>
  <si>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</si>
  <si>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</si>
  <si>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</si>
  <si>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</si>
  <si>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</si>
  <si>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</si>
  <si>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</si>
  <si>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</si>
  <si>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</si>
  <si>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</si>
  <si>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</si>
  <si>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</si>
  <si>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</si>
  <si>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</si>
  <si>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</si>
  <si>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</si>
  <si>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</si>
  <si>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</si>
  <si>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</si>
  <si>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</si>
  <si>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</si>
  <si>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</si>
  <si>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</si>
  <si>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</si>
  <si>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</si>
  <si>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</si>
  <si>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</si>
  <si>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</si>
  <si>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</si>
  <si>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</si>
  <si>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</si>
  <si>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</si>
  <si>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</si>
  <si>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</si>
  <si>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</si>
  <si>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</si>
  <si>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</si>
  <si>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</si>
  <si>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</si>
  <si>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</si>
  <si>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利益剰余金の使途について
【利益剰余金の使途に対する考え方、今後の方針】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り組みなどに活用することで県民に還元していく方針である。
【利益剰余金の内訳】
①減電補償積立金　　　　　　　　　　　　　348,121,000円
②再生可能エネルギー等推進積立金　　　　  889,018,000円
③当年度未処分利益剰余金　　　　　　　　1,517,498,076円
【使途、目的】
①ダム建設により生じた減電に対する補償金を積み立てたもの。
②再生可能エネルギーを利用した発電所の新規開発、改良事業に使用するほか、一般会計への繰出しを行い、再生可能エネルギーの利用を促進する事業へ充当する。
③当年度決算により生じた利益剰余金で、議会の議決を経て処分される。
【Ｈ29年度決算における利益剰余金の処分内容（平成30年10月4日議決）】
　・補償期間満了により、減電補償積立金348,121,000円を減債積立金へ振替
　・当年度未処分利益剰余金変動額　739,109,000円→自己資本金へ組入れ
　　　（変動額の内訳　減債積立金の取崩　　　　　　　　　　　362,000,000円　
　　　　　　　　　　　再生可能エネルギー等推進積立金の取崩　377,109,000円）
　・当年度純利益＋繰越利益剰余金　778,389,076円
　　　　　→287,000,000円を減債積立金へ積立て
　　　　　→491,000,000円を再生可能エネルギー等推進積立金へ積立て
　　　　　→　　389,076円は繰越利益剰余金として利益処分せず翌年度へ繰り越す</t>
    <phoneticPr fontId="5"/>
  </si>
  <si>
    <t>　営業開始以来、常に経営の合理化を図るとともに、適正な料金の確保、設備の効率的な運用等に努め、安定した経営を継続している。
　平成３０年度には現状分析や将来見通しを踏まえた経営戦略を策定（平成３１年１月策定）し、電気事業を取り巻く環境の変化に対応しながら、引き続き安定した経営が可能となるよう努めてまいりたい。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8">
      <t>コウリツ</t>
    </rPh>
    <rPh sb="38" eb="39">
      <t>テキ</t>
    </rPh>
    <rPh sb="40" eb="42">
      <t>ウンヨウ</t>
    </rPh>
    <rPh sb="42" eb="43">
      <t>トウ</t>
    </rPh>
    <rPh sb="44" eb="45">
      <t>ツト</t>
    </rPh>
    <rPh sb="47" eb="49">
      <t>アンテイ</t>
    </rPh>
    <rPh sb="51" eb="53">
      <t>ケイエイ</t>
    </rPh>
    <rPh sb="54" eb="56">
      <t>ケイゾク</t>
    </rPh>
    <rPh sb="63" eb="65">
      <t>ヘイセイ</t>
    </rPh>
    <rPh sb="67" eb="68">
      <t>ネン</t>
    </rPh>
    <rPh sb="68" eb="69">
      <t>ド</t>
    </rPh>
    <rPh sb="71" eb="73">
      <t>ゲンジョウ</t>
    </rPh>
    <rPh sb="73" eb="75">
      <t>ブンセキ</t>
    </rPh>
    <rPh sb="76" eb="78">
      <t>ショウライ</t>
    </rPh>
    <rPh sb="78" eb="80">
      <t>ミトオ</t>
    </rPh>
    <rPh sb="82" eb="83">
      <t>フ</t>
    </rPh>
    <rPh sb="86" eb="88">
      <t>ケイエイ</t>
    </rPh>
    <rPh sb="88" eb="90">
      <t>センリャク</t>
    </rPh>
    <rPh sb="91" eb="93">
      <t>サクテイ</t>
    </rPh>
    <rPh sb="94" eb="96">
      <t>ヘイセイ</t>
    </rPh>
    <rPh sb="98" eb="99">
      <t>ネン</t>
    </rPh>
    <rPh sb="100" eb="101">
      <t>ガツ</t>
    </rPh>
    <rPh sb="101" eb="103">
      <t>サクテイ</t>
    </rPh>
    <rPh sb="106" eb="108">
      <t>デンキ</t>
    </rPh>
    <rPh sb="108" eb="110">
      <t>ジギョウ</t>
    </rPh>
    <rPh sb="111" eb="112">
      <t>ト</t>
    </rPh>
    <rPh sb="113" eb="114">
      <t>マ</t>
    </rPh>
    <rPh sb="115" eb="117">
      <t>カンキョウ</t>
    </rPh>
    <rPh sb="118" eb="120">
      <t>ヘンカ</t>
    </rPh>
    <rPh sb="121" eb="123">
      <t>タイオウ</t>
    </rPh>
    <rPh sb="128" eb="129">
      <t>ヒ</t>
    </rPh>
    <rPh sb="130" eb="131">
      <t>ツヅ</t>
    </rPh>
    <rPh sb="132" eb="134">
      <t>アンテイ</t>
    </rPh>
    <rPh sb="136" eb="138">
      <t>ケイエイ</t>
    </rPh>
    <rPh sb="139" eb="141">
      <t>カノウ</t>
    </rPh>
    <rPh sb="146" eb="147">
      <t>ツト</t>
    </rPh>
    <phoneticPr fontId="5"/>
  </si>
  <si>
    <r>
      <t xml:space="preserve">　経常収支比率及び営業収支比率については、ともに１００％を超えており、料金収入以外の収入に依存することなく黒字経営を維持できている。
</t>
    </r>
    <r>
      <rPr>
        <b/>
        <sz val="17"/>
        <color theme="1"/>
        <rFont val="ＭＳ ゴシック"/>
        <family val="3"/>
        <charset val="128"/>
      </rPr>
      <t>【経常収支比率　21.6％減】
【営業収支比率　23.3％減】</t>
    </r>
    <r>
      <rPr>
        <sz val="17"/>
        <color theme="1"/>
        <rFont val="ＭＳ ゴシック"/>
        <family val="3"/>
        <charset val="128"/>
      </rPr>
      <t xml:space="preserve">
　</t>
    </r>
    <r>
      <rPr>
        <b/>
        <sz val="17"/>
        <color theme="1"/>
        <rFont val="ＭＳ ゴシック"/>
        <family val="3"/>
        <charset val="128"/>
      </rPr>
      <t>平成２９年度は降水量に恵まれた昨年に比べ、平年の降水量を大きく下回る月が多かったことや、苫田発電所の補修工事による運転休止により、供給電力量が減少したため両比率とも低下しているが、依然全国平均と同程度の比率は維持しており、健全な状態と考えている。</t>
    </r>
    <r>
      <rPr>
        <sz val="17"/>
        <color theme="1"/>
        <rFont val="ＭＳ ゴシック"/>
        <family val="3"/>
        <charset val="128"/>
      </rPr>
      <t xml:space="preserve">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t>
    </r>
    <r>
      <rPr>
        <b/>
        <sz val="17"/>
        <color theme="1"/>
        <rFont val="ＭＳ ゴシック"/>
        <family val="3"/>
        <charset val="128"/>
      </rPr>
      <t>【流動比率　114.5％増】</t>
    </r>
    <r>
      <rPr>
        <sz val="17"/>
        <color theme="1"/>
        <rFont val="ＭＳ ゴシック"/>
        <family val="3"/>
        <charset val="128"/>
      </rPr>
      <t xml:space="preserve">
　</t>
    </r>
    <r>
      <rPr>
        <b/>
        <sz val="17"/>
        <color theme="1"/>
        <rFont val="ＭＳ ゴシック"/>
        <family val="3"/>
        <charset val="128"/>
      </rPr>
      <t>平成２９年度は昨年と比較して流動負債に計上される未払金が大幅に減少したため、例年並みに回復した。</t>
    </r>
    <r>
      <rPr>
        <sz val="17"/>
        <color theme="1"/>
        <rFont val="ＭＳ ゴシック"/>
        <family val="3"/>
        <charset val="128"/>
      </rPr>
      <t xml:space="preserve">
　供給原価については、全国平均と比較して高コストとなっている。
</t>
    </r>
    <r>
      <rPr>
        <b/>
        <sz val="17"/>
        <color theme="1"/>
        <rFont val="ＭＳ ゴシック"/>
        <family val="3"/>
        <charset val="128"/>
      </rPr>
      <t>【供給原価　1,436.3円増】</t>
    </r>
    <r>
      <rPr>
        <sz val="17"/>
        <color theme="1"/>
        <rFont val="ＭＳ ゴシック"/>
        <family val="3"/>
        <charset val="128"/>
      </rPr>
      <t xml:space="preserve">
　</t>
    </r>
    <r>
      <rPr>
        <b/>
        <sz val="17"/>
        <color theme="1"/>
        <rFont val="ＭＳ ゴシック"/>
        <family val="3"/>
        <charset val="128"/>
      </rPr>
      <t>平成２９年度は昨年度に比べて、大規模修繕等による費用の増加に加えて、天候や発電所の運転休止により供給電力量が減少したため、高コストとなっている。特別修繕引当金の活用により修繕費の平準化を図っているが、降水量の低下と運転休止が重なったこともあり、一時的に高コストとなったものと考えている。</t>
    </r>
    <r>
      <rPr>
        <sz val="17"/>
        <color theme="1"/>
        <rFont val="ＭＳ ゴシック"/>
        <family val="3"/>
        <charset val="128"/>
      </rPr>
      <t xml:space="preserve">
　EBITDA（減価償却前営業利益）については、年々上昇傾向にあったが、平成２９年度については大幅に減少している。
</t>
    </r>
    <r>
      <rPr>
        <b/>
        <sz val="17"/>
        <color theme="1"/>
        <rFont val="ＭＳ ゴシック"/>
        <family val="3"/>
        <charset val="128"/>
      </rPr>
      <t>【EBITDA　314,788千円減】</t>
    </r>
    <r>
      <rPr>
        <sz val="17"/>
        <color theme="1"/>
        <rFont val="ＭＳ ゴシック"/>
        <family val="3"/>
        <charset val="128"/>
      </rPr>
      <t xml:space="preserve">
　</t>
    </r>
    <r>
      <rPr>
        <b/>
        <sz val="17"/>
        <color theme="1"/>
        <rFont val="ＭＳ ゴシック"/>
        <family val="3"/>
        <charset val="128"/>
      </rPr>
      <t>平成２９年度については、降水量の低下や運転休止等の影響により純利益が大幅に減少したため、一時的に減少したものであり、施設自体の収益性が低下しているものとは考えていない。</t>
    </r>
    <r>
      <rPr>
        <sz val="17"/>
        <color theme="1"/>
        <rFont val="ＭＳ ゴシック"/>
        <family val="3"/>
        <charset val="128"/>
      </rPr>
      <t xml:space="preserve">
</t>
    </r>
    <rPh sb="80" eb="81">
      <t>ゲン</t>
    </rPh>
    <rPh sb="96" eb="97">
      <t>ゲン</t>
    </rPh>
    <rPh sb="107" eb="109">
      <t>コウスイ</t>
    </rPh>
    <rPh sb="109" eb="110">
      <t>リョウ</t>
    </rPh>
    <rPh sb="111" eb="112">
      <t>メグ</t>
    </rPh>
    <rPh sb="121" eb="122">
      <t>ヘイ</t>
    </rPh>
    <rPh sb="122" eb="123">
      <t>ネン</t>
    </rPh>
    <rPh sb="124" eb="126">
      <t>コウスイ</t>
    </rPh>
    <rPh sb="126" eb="127">
      <t>リョウ</t>
    </rPh>
    <rPh sb="128" eb="129">
      <t>オオ</t>
    </rPh>
    <rPh sb="131" eb="133">
      <t>シタマワ</t>
    </rPh>
    <rPh sb="134" eb="135">
      <t>ツキ</t>
    </rPh>
    <rPh sb="136" eb="137">
      <t>オオ</t>
    </rPh>
    <rPh sb="144" eb="146">
      <t>トマタ</t>
    </rPh>
    <rPh sb="146" eb="148">
      <t>ハツデン</t>
    </rPh>
    <rPh sb="148" eb="149">
      <t>ショ</t>
    </rPh>
    <rPh sb="150" eb="152">
      <t>ホシュウ</t>
    </rPh>
    <rPh sb="152" eb="154">
      <t>コウジ</t>
    </rPh>
    <rPh sb="157" eb="159">
      <t>ウンテン</t>
    </rPh>
    <rPh sb="159" eb="161">
      <t>キュウシ</t>
    </rPh>
    <rPh sb="165" eb="167">
      <t>キョウキュウ</t>
    </rPh>
    <rPh sb="169" eb="170">
      <t>リョウ</t>
    </rPh>
    <rPh sb="171" eb="173">
      <t>ゲンショウ</t>
    </rPh>
    <rPh sb="182" eb="184">
      <t>テイカ</t>
    </rPh>
    <rPh sb="190" eb="192">
      <t>イゼン</t>
    </rPh>
    <rPh sb="192" eb="194">
      <t>ゼンコク</t>
    </rPh>
    <rPh sb="194" eb="196">
      <t>ヘイキン</t>
    </rPh>
    <rPh sb="197" eb="200">
      <t>ドウテイド</t>
    </rPh>
    <rPh sb="201" eb="203">
      <t>ヒリツ</t>
    </rPh>
    <rPh sb="204" eb="206">
      <t>イジ</t>
    </rPh>
    <rPh sb="211" eb="213">
      <t>ケンゼン</t>
    </rPh>
    <rPh sb="214" eb="216">
      <t>ジョウタイ</t>
    </rPh>
    <rPh sb="217" eb="218">
      <t>カンガ</t>
    </rPh>
    <rPh sb="340" eb="342">
      <t>リュウドウ</t>
    </rPh>
    <rPh sb="342" eb="344">
      <t>ヒリツ</t>
    </rPh>
    <rPh sb="351" eb="352">
      <t>ゾウ</t>
    </rPh>
    <rPh sb="355" eb="357">
      <t>ヘイセイ</t>
    </rPh>
    <rPh sb="359" eb="360">
      <t>ネン</t>
    </rPh>
    <rPh sb="360" eb="361">
      <t>ド</t>
    </rPh>
    <rPh sb="362" eb="364">
      <t>サクネン</t>
    </rPh>
    <rPh sb="365" eb="367">
      <t>ヒカク</t>
    </rPh>
    <rPh sb="386" eb="388">
      <t>ゲンショウ</t>
    </rPh>
    <rPh sb="393" eb="395">
      <t>レイネン</t>
    </rPh>
    <rPh sb="395" eb="396">
      <t>ナ</t>
    </rPh>
    <rPh sb="398" eb="400">
      <t>カイフク</t>
    </rPh>
    <rPh sb="421" eb="423">
      <t>ヒカク</t>
    </rPh>
    <rPh sb="425" eb="426">
      <t>コウ</t>
    </rPh>
    <rPh sb="438" eb="440">
      <t>キョウキュウ</t>
    </rPh>
    <rPh sb="440" eb="442">
      <t>ゲンカ</t>
    </rPh>
    <rPh sb="451" eb="452">
      <t>ゾウ</t>
    </rPh>
    <rPh sb="470" eb="473">
      <t>ダイキボ</t>
    </rPh>
    <rPh sb="473" eb="475">
      <t>シュウゼン</t>
    </rPh>
    <rPh sb="475" eb="476">
      <t>トウ</t>
    </rPh>
    <rPh sb="479" eb="481">
      <t>ヒヨウ</t>
    </rPh>
    <rPh sb="482" eb="484">
      <t>ゾウカ</t>
    </rPh>
    <rPh sb="485" eb="486">
      <t>クワ</t>
    </rPh>
    <rPh sb="489" eb="491">
      <t>テンコウ</t>
    </rPh>
    <rPh sb="492" eb="494">
      <t>ハツデン</t>
    </rPh>
    <rPh sb="494" eb="495">
      <t>ショ</t>
    </rPh>
    <rPh sb="496" eb="498">
      <t>ウンテン</t>
    </rPh>
    <rPh sb="498" eb="500">
      <t>キュウシ</t>
    </rPh>
    <rPh sb="509" eb="510">
      <t>ゲン</t>
    </rPh>
    <rPh sb="510" eb="511">
      <t>ショウ</t>
    </rPh>
    <rPh sb="516" eb="517">
      <t>コウ</t>
    </rPh>
    <rPh sb="527" eb="529">
      <t>トクベツ</t>
    </rPh>
    <rPh sb="529" eb="531">
      <t>シュウゼン</t>
    </rPh>
    <rPh sb="531" eb="533">
      <t>ヒキアテ</t>
    </rPh>
    <rPh sb="533" eb="534">
      <t>キン</t>
    </rPh>
    <rPh sb="535" eb="537">
      <t>カツヨウ</t>
    </rPh>
    <rPh sb="540" eb="542">
      <t>シュウゼン</t>
    </rPh>
    <rPh sb="542" eb="543">
      <t>ヒ</t>
    </rPh>
    <rPh sb="544" eb="547">
      <t>ヘイジュンカ</t>
    </rPh>
    <rPh sb="548" eb="549">
      <t>ハカ</t>
    </rPh>
    <rPh sb="555" eb="557">
      <t>コウスイ</t>
    </rPh>
    <rPh sb="557" eb="558">
      <t>リョウ</t>
    </rPh>
    <rPh sb="559" eb="561">
      <t>テイカ</t>
    </rPh>
    <rPh sb="562" eb="564">
      <t>ウンテン</t>
    </rPh>
    <rPh sb="564" eb="566">
      <t>キュウシ</t>
    </rPh>
    <rPh sb="567" eb="568">
      <t>カサ</t>
    </rPh>
    <rPh sb="577" eb="580">
      <t>イチジテキ</t>
    </rPh>
    <rPh sb="581" eb="582">
      <t>コウ</t>
    </rPh>
    <rPh sb="592" eb="593">
      <t>カンガ</t>
    </rPh>
    <rPh sb="636" eb="638">
      <t>ヘイセイ</t>
    </rPh>
    <rPh sb="640" eb="641">
      <t>ネン</t>
    </rPh>
    <rPh sb="641" eb="642">
      <t>ド</t>
    </rPh>
    <rPh sb="647" eb="649">
      <t>オオハバ</t>
    </rPh>
    <rPh sb="650" eb="652">
      <t>ゲンショウ</t>
    </rPh>
    <rPh sb="675" eb="676">
      <t>ゲン</t>
    </rPh>
    <rPh sb="723" eb="726">
      <t>イチジテキ</t>
    </rPh>
    <rPh sb="727" eb="729">
      <t>ゲンショウ</t>
    </rPh>
    <rPh sb="737" eb="739">
      <t>シセツ</t>
    </rPh>
    <rPh sb="739" eb="741">
      <t>ジタイ</t>
    </rPh>
    <rPh sb="742" eb="744">
      <t>シュウエキ</t>
    </rPh>
    <rPh sb="744" eb="745">
      <t>セイ</t>
    </rPh>
    <rPh sb="746" eb="748">
      <t>テイカ</t>
    </rPh>
    <rPh sb="756" eb="757">
      <t>カンガ</t>
    </rPh>
    <phoneticPr fontId="5"/>
  </si>
  <si>
    <r>
      <t xml:space="preserve">　設備利用率については、天候に左右される部分が大きいものの、水力・太陽光をあわせた施設全体では全国平均を上回っており、かつ資源エネルギー庁が示す、一般的な設備利用率（一般水力４５％、太陽光１４％）と同程度であり、概ね良好な状態である。
</t>
    </r>
    <r>
      <rPr>
        <b/>
        <sz val="17"/>
        <color theme="1"/>
        <rFont val="ＭＳ ゴシック"/>
        <family val="3"/>
        <charset val="128"/>
      </rPr>
      <t>【設備利用率　4.8％減（施設全体）】</t>
    </r>
    <r>
      <rPr>
        <sz val="17"/>
        <color theme="1"/>
        <rFont val="ＭＳ ゴシック"/>
        <family val="3"/>
        <charset val="128"/>
      </rPr>
      <t xml:space="preserve">
　修繕費比率については、若干の経年増減はあるものの、概ね全国平均水準にあり、定期的なオーバーホール等の大規模修繕については特別修繕引当金により費用の平準化を図っている。
　なお、太陽光発電については施設も比較的新しく、これまで最低限の修繕費しか要していなかったが、平成２９年度は４年に１回の監視制御装置の細密点検を行ったため、上昇している。
</t>
    </r>
    <r>
      <rPr>
        <b/>
        <sz val="17"/>
        <color theme="1"/>
        <rFont val="ＭＳ ゴシック"/>
        <family val="3"/>
        <charset val="128"/>
      </rPr>
      <t>【修繕費比率　3.0％増（施設全体）】</t>
    </r>
    <r>
      <rPr>
        <sz val="17"/>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7"/>
        <color theme="1"/>
        <rFont val="ＭＳ ゴシック"/>
        <family val="3"/>
        <charset val="128"/>
      </rPr>
      <t>【企業債残高対料金収入比率　4.7％減（施設全体）】</t>
    </r>
    <r>
      <rPr>
        <sz val="17"/>
        <color theme="1"/>
        <rFont val="ＭＳ ゴシック"/>
        <family val="3"/>
        <charset val="128"/>
      </rPr>
      <t xml:space="preserve">
　有形固定資産減価償却率については、水力・太陽光ともに年々上昇し、全国平均水準に近づいている。今後も計画的な整備により、安定供給の確保に努める。
</t>
    </r>
    <r>
      <rPr>
        <b/>
        <sz val="17"/>
        <color theme="1"/>
        <rFont val="ＭＳ ゴシック"/>
        <family val="3"/>
        <charset val="128"/>
      </rPr>
      <t>【有形固定資産減価償却率　0.9％増（施設全体）】</t>
    </r>
    <r>
      <rPr>
        <sz val="17"/>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7"/>
        <color theme="1"/>
        <rFont val="ＭＳ ゴシック"/>
        <family val="3"/>
        <charset val="128"/>
      </rPr>
      <t>【FIT収入割合　3.9％減（施設全体）】</t>
    </r>
    <r>
      <rPr>
        <sz val="17"/>
        <color theme="1"/>
        <rFont val="ＭＳ ゴシック"/>
        <family val="3"/>
        <charset val="128"/>
      </rPr>
      <t xml:space="preserve">      
</t>
    </r>
    <rPh sb="119" eb="121">
      <t>セツビ</t>
    </rPh>
    <rPh sb="121" eb="124">
      <t>リヨウリツ</t>
    </rPh>
    <rPh sb="129" eb="130">
      <t>ゲン</t>
    </rPh>
    <rPh sb="271" eb="273">
      <t>ヘイセイ</t>
    </rPh>
    <rPh sb="275" eb="276">
      <t>ネン</t>
    </rPh>
    <rPh sb="276" eb="277">
      <t>ド</t>
    </rPh>
    <rPh sb="279" eb="280">
      <t>ネン</t>
    </rPh>
    <rPh sb="282" eb="283">
      <t>カイ</t>
    </rPh>
    <rPh sb="284" eb="286">
      <t>カンシ</t>
    </rPh>
    <rPh sb="286" eb="288">
      <t>セイギョ</t>
    </rPh>
    <rPh sb="288" eb="290">
      <t>ソウチ</t>
    </rPh>
    <rPh sb="291" eb="293">
      <t>サイミツ</t>
    </rPh>
    <rPh sb="293" eb="295">
      <t>テンケン</t>
    </rPh>
    <rPh sb="296" eb="297">
      <t>オコナ</t>
    </rPh>
    <rPh sb="302" eb="304">
      <t>ジョウショウ</t>
    </rPh>
    <rPh sb="311" eb="314">
      <t>シュウゼンヒ</t>
    </rPh>
    <rPh sb="314" eb="316">
      <t>ヒリツ</t>
    </rPh>
    <rPh sb="321" eb="322">
      <t>ゾウ</t>
    </rPh>
    <rPh sb="496" eb="498">
      <t>キギョウ</t>
    </rPh>
    <rPh sb="498" eb="499">
      <t>サイ</t>
    </rPh>
    <rPh sb="499" eb="501">
      <t>ザンダカ</t>
    </rPh>
    <rPh sb="501" eb="502">
      <t>タイ</t>
    </rPh>
    <rPh sb="502" eb="504">
      <t>リョウキン</t>
    </rPh>
    <rPh sb="504" eb="506">
      <t>シュウニュウ</t>
    </rPh>
    <rPh sb="506" eb="508">
      <t>ヒリツ</t>
    </rPh>
    <rPh sb="515" eb="517">
      <t>シセツ</t>
    </rPh>
    <rPh sb="517" eb="519">
      <t>ゼンタイ</t>
    </rPh>
    <rPh sb="597" eb="599">
      <t>ユウケイ</t>
    </rPh>
    <rPh sb="599" eb="601">
      <t>コテイ</t>
    </rPh>
    <rPh sb="601" eb="603">
      <t>シサン</t>
    </rPh>
    <rPh sb="603" eb="605">
      <t>ゲンカ</t>
    </rPh>
    <rPh sb="605" eb="607">
      <t>ショウキャク</t>
    </rPh>
    <rPh sb="607" eb="608">
      <t>リツ</t>
    </rPh>
    <rPh sb="613" eb="614">
      <t>ゾウ</t>
    </rPh>
    <rPh sb="615" eb="617">
      <t>シセツ</t>
    </rPh>
    <rPh sb="617" eb="619">
      <t>ゼンタイ</t>
    </rPh>
    <rPh sb="709" eb="712">
      <t>タイヨウコウ</t>
    </rPh>
    <rPh sb="729" eb="731">
      <t>カイトリ</t>
    </rPh>
    <rPh sb="731" eb="733">
      <t>キカン</t>
    </rPh>
    <rPh sb="733" eb="736">
      <t>シュウリョウゴ</t>
    </rPh>
    <rPh sb="737" eb="739">
      <t>ショグウ</t>
    </rPh>
    <rPh sb="743" eb="745">
      <t>ケントウ</t>
    </rPh>
    <rPh sb="747" eb="749">
      <t>ヒツヨウ</t>
    </rPh>
    <rPh sb="758" eb="760">
      <t>シュウニュウ</t>
    </rPh>
    <rPh sb="760" eb="762">
      <t>ワリアイ</t>
    </rPh>
    <rPh sb="767" eb="768">
      <t>ゲン</t>
    </rPh>
    <rPh sb="769" eb="771">
      <t>シセツ</t>
    </rPh>
    <rPh sb="771" eb="773">
      <t>ゼンタイ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</si>
</sst>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2"/>
      <color theme="1"/>
      <name val="ＭＳ ゴシック"/>
      <family val="3"/>
      <charset val="128"/>
    </font>
    <font>
      <sz val="17"/>
      <color theme="1"/>
      <name val="ＭＳ ゴシック"/>
      <family val="3"/>
      <charset val="128"/>
    </font>
    <font>
      <b/>
      <sz val="17"/>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4" xfId="2" applyFont="1" applyFill="1" applyBorder="1" applyAlignment="1" applyProtection="1">
      <alignment horizontal="left" vertical="top" wrapText="1"/>
      <protection locked="0"/>
    </xf>
    <xf numFmtId="0" fontId="35" fillId="0" borderId="45" xfId="2" applyFont="1" applyFill="1" applyBorder="1" applyAlignment="1" applyProtection="1">
      <alignment horizontal="left" vertical="top" wrapText="1"/>
      <protection locked="0"/>
    </xf>
    <xf numFmtId="0" fontId="35"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3" fillId="0" borderId="11" xfId="2" applyNumberFormat="1" applyFont="1" applyFill="1" applyBorder="1" applyAlignment="1" applyProtection="1">
      <alignment horizontal="center" vertical="center" wrapText="1"/>
      <protection locked="0"/>
    </xf>
    <xf numFmtId="0" fontId="3"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136.1</c:v>
                </c:pt>
                <c:pt idx="1">
                  <c:v>159.1</c:v>
                </c:pt>
                <c:pt idx="2">
                  <c:v>151.9</c:v>
                </c:pt>
                <c:pt idx="3">
                  <c:v>155</c:v>
                </c:pt>
                <c:pt idx="4">
                  <c:v>133.6</c:v>
                </c:pt>
              </c:numCache>
            </c:numRef>
          </c:val>
          <c:extLst xmlns:c16r2="http://schemas.microsoft.com/office/drawing/2015/06/chart">
            <c:ext xmlns:c16="http://schemas.microsoft.com/office/drawing/2014/chart" uri="{C3380CC4-5D6E-409C-BE32-E72D297353CC}">
              <c16:uniqueId val="{00000000-C833-42CF-AD7C-C82F62744C7B}"/>
            </c:ext>
          </c:extLst>
        </c:ser>
        <c:dLbls>
          <c:showLegendKey val="0"/>
          <c:showVal val="0"/>
          <c:showCatName val="0"/>
          <c:showSerName val="0"/>
          <c:showPercent val="0"/>
          <c:showBubbleSize val="0"/>
        </c:dLbls>
        <c:gapWidth val="180"/>
        <c:overlap val="-90"/>
        <c:axId val="98946432"/>
        <c:axId val="23762634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C833-42CF-AD7C-C82F62744C7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33-42CF-AD7C-C82F62744C7B}"/>
            </c:ext>
          </c:extLst>
        </c:ser>
        <c:dLbls>
          <c:showLegendKey val="0"/>
          <c:showVal val="0"/>
          <c:showCatName val="0"/>
          <c:showSerName val="0"/>
          <c:showPercent val="0"/>
          <c:showBubbleSize val="0"/>
        </c:dLbls>
        <c:marker val="1"/>
        <c:smooth val="0"/>
        <c:axId val="98946432"/>
        <c:axId val="237626344"/>
      </c:lineChart>
      <c:catAx>
        <c:axId val="98946432"/>
        <c:scaling>
          <c:orientation val="minMax"/>
        </c:scaling>
        <c:delete val="0"/>
        <c:axPos val="b"/>
        <c:numFmt formatCode="ge" sourceLinked="1"/>
        <c:majorTickMark val="none"/>
        <c:minorTickMark val="none"/>
        <c:tickLblPos val="none"/>
        <c:crossAx val="237626344"/>
        <c:crosses val="autoZero"/>
        <c:auto val="0"/>
        <c:lblAlgn val="ctr"/>
        <c:lblOffset val="100"/>
        <c:noMultiLvlLbl val="1"/>
      </c:catAx>
      <c:valAx>
        <c:axId val="23762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946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42.1</c:v>
                </c:pt>
                <c:pt idx="1">
                  <c:v>45.9</c:v>
                </c:pt>
                <c:pt idx="2">
                  <c:v>43.6</c:v>
                </c:pt>
                <c:pt idx="3">
                  <c:v>44.6</c:v>
                </c:pt>
                <c:pt idx="4">
                  <c:v>40.700000000000003</c:v>
                </c:pt>
              </c:numCache>
            </c:numRef>
          </c:val>
          <c:extLst xmlns:c16r2="http://schemas.microsoft.com/office/drawing/2015/06/chart">
            <c:ext xmlns:c16="http://schemas.microsoft.com/office/drawing/2014/chart" uri="{C3380CC4-5D6E-409C-BE32-E72D297353CC}">
              <c16:uniqueId val="{00000000-D704-4087-95A7-3258F08CA199}"/>
            </c:ext>
          </c:extLst>
        </c:ser>
        <c:dLbls>
          <c:showLegendKey val="0"/>
          <c:showVal val="0"/>
          <c:showCatName val="0"/>
          <c:showSerName val="0"/>
          <c:showPercent val="0"/>
          <c:showBubbleSize val="0"/>
        </c:dLbls>
        <c:gapWidth val="180"/>
        <c:overlap val="-90"/>
        <c:axId val="237535360"/>
        <c:axId val="2375349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D704-4087-95A7-3258F08CA199}"/>
            </c:ext>
          </c:extLst>
        </c:ser>
        <c:dLbls>
          <c:showLegendKey val="0"/>
          <c:showVal val="0"/>
          <c:showCatName val="0"/>
          <c:showSerName val="0"/>
          <c:showPercent val="0"/>
          <c:showBubbleSize val="0"/>
        </c:dLbls>
        <c:marker val="1"/>
        <c:smooth val="0"/>
        <c:axId val="237535360"/>
        <c:axId val="237534968"/>
      </c:lineChart>
      <c:catAx>
        <c:axId val="237535360"/>
        <c:scaling>
          <c:orientation val="minMax"/>
        </c:scaling>
        <c:delete val="0"/>
        <c:axPos val="b"/>
        <c:numFmt formatCode="ge" sourceLinked="1"/>
        <c:majorTickMark val="none"/>
        <c:minorTickMark val="none"/>
        <c:tickLblPos val="none"/>
        <c:crossAx val="237534968"/>
        <c:crosses val="autoZero"/>
        <c:auto val="0"/>
        <c:lblAlgn val="ctr"/>
        <c:lblOffset val="100"/>
        <c:noMultiLvlLbl val="1"/>
      </c:catAx>
      <c:valAx>
        <c:axId val="23753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535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41.6</c:v>
                </c:pt>
                <c:pt idx="1">
                  <c:v>46.9</c:v>
                </c:pt>
                <c:pt idx="2">
                  <c:v>44.3</c:v>
                </c:pt>
                <c:pt idx="3">
                  <c:v>48.3</c:v>
                </c:pt>
                <c:pt idx="4">
                  <c:v>43.3</c:v>
                </c:pt>
              </c:numCache>
            </c:numRef>
          </c:val>
          <c:extLst xmlns:c16r2="http://schemas.microsoft.com/office/drawing/2015/06/chart">
            <c:ext xmlns:c16="http://schemas.microsoft.com/office/drawing/2014/chart" uri="{C3380CC4-5D6E-409C-BE32-E72D297353CC}">
              <c16:uniqueId val="{00000000-D543-47A3-960A-FE0F615EB024}"/>
            </c:ext>
          </c:extLst>
        </c:ser>
        <c:dLbls>
          <c:showLegendKey val="0"/>
          <c:showVal val="0"/>
          <c:showCatName val="0"/>
          <c:showSerName val="0"/>
          <c:showPercent val="0"/>
          <c:showBubbleSize val="0"/>
        </c:dLbls>
        <c:gapWidth val="180"/>
        <c:overlap val="-90"/>
        <c:axId val="240368784"/>
        <c:axId val="24036917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D543-47A3-960A-FE0F615EB024}"/>
            </c:ext>
          </c:extLst>
        </c:ser>
        <c:dLbls>
          <c:showLegendKey val="0"/>
          <c:showVal val="0"/>
          <c:showCatName val="0"/>
          <c:showSerName val="0"/>
          <c:showPercent val="0"/>
          <c:showBubbleSize val="0"/>
        </c:dLbls>
        <c:marker val="1"/>
        <c:smooth val="0"/>
        <c:axId val="240368784"/>
        <c:axId val="240369176"/>
      </c:lineChart>
      <c:catAx>
        <c:axId val="240368784"/>
        <c:scaling>
          <c:orientation val="minMax"/>
        </c:scaling>
        <c:delete val="0"/>
        <c:axPos val="b"/>
        <c:numFmt formatCode="ge" sourceLinked="1"/>
        <c:majorTickMark val="none"/>
        <c:minorTickMark val="none"/>
        <c:tickLblPos val="none"/>
        <c:crossAx val="240369176"/>
        <c:crosses val="autoZero"/>
        <c:auto val="0"/>
        <c:lblAlgn val="ctr"/>
        <c:lblOffset val="100"/>
        <c:noMultiLvlLbl val="1"/>
      </c:catAx>
      <c:valAx>
        <c:axId val="240369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8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25.9</c:v>
                </c:pt>
                <c:pt idx="1">
                  <c:v>20.7</c:v>
                </c:pt>
                <c:pt idx="2">
                  <c:v>28.4</c:v>
                </c:pt>
                <c:pt idx="3">
                  <c:v>28</c:v>
                </c:pt>
                <c:pt idx="4">
                  <c:v>30.7</c:v>
                </c:pt>
              </c:numCache>
            </c:numRef>
          </c:val>
          <c:extLst xmlns:c16r2="http://schemas.microsoft.com/office/drawing/2015/06/chart">
            <c:ext xmlns:c16="http://schemas.microsoft.com/office/drawing/2014/chart" uri="{C3380CC4-5D6E-409C-BE32-E72D297353CC}">
              <c16:uniqueId val="{00000000-5791-486B-8083-E9756295C00D}"/>
            </c:ext>
          </c:extLst>
        </c:ser>
        <c:dLbls>
          <c:showLegendKey val="0"/>
          <c:showVal val="0"/>
          <c:showCatName val="0"/>
          <c:showSerName val="0"/>
          <c:showPercent val="0"/>
          <c:showBubbleSize val="0"/>
        </c:dLbls>
        <c:gapWidth val="180"/>
        <c:overlap val="-90"/>
        <c:axId val="240369960"/>
        <c:axId val="2403703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5791-486B-8083-E9756295C00D}"/>
            </c:ext>
          </c:extLst>
        </c:ser>
        <c:dLbls>
          <c:showLegendKey val="0"/>
          <c:showVal val="0"/>
          <c:showCatName val="0"/>
          <c:showSerName val="0"/>
          <c:showPercent val="0"/>
          <c:showBubbleSize val="0"/>
        </c:dLbls>
        <c:marker val="1"/>
        <c:smooth val="0"/>
        <c:axId val="240369960"/>
        <c:axId val="240370352"/>
      </c:lineChart>
      <c:catAx>
        <c:axId val="240369960"/>
        <c:scaling>
          <c:orientation val="minMax"/>
        </c:scaling>
        <c:delete val="0"/>
        <c:axPos val="b"/>
        <c:numFmt formatCode="ge" sourceLinked="1"/>
        <c:majorTickMark val="none"/>
        <c:minorTickMark val="none"/>
        <c:tickLblPos val="none"/>
        <c:crossAx val="240370352"/>
        <c:crosses val="autoZero"/>
        <c:auto val="0"/>
        <c:lblAlgn val="ctr"/>
        <c:lblOffset val="100"/>
        <c:noMultiLvlLbl val="1"/>
      </c:catAx>
      <c:valAx>
        <c:axId val="24037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9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190.3</c:v>
                </c:pt>
                <c:pt idx="1">
                  <c:v>166.5</c:v>
                </c:pt>
                <c:pt idx="2">
                  <c:v>154.19999999999999</c:v>
                </c:pt>
                <c:pt idx="3">
                  <c:v>127.4</c:v>
                </c:pt>
                <c:pt idx="4">
                  <c:v>123.2</c:v>
                </c:pt>
              </c:numCache>
            </c:numRef>
          </c:val>
          <c:extLst xmlns:c16r2="http://schemas.microsoft.com/office/drawing/2015/06/chart">
            <c:ext xmlns:c16="http://schemas.microsoft.com/office/drawing/2014/chart" uri="{C3380CC4-5D6E-409C-BE32-E72D297353CC}">
              <c16:uniqueId val="{00000000-A603-4007-BB38-457FE13D3B30}"/>
            </c:ext>
          </c:extLst>
        </c:ser>
        <c:dLbls>
          <c:showLegendKey val="0"/>
          <c:showVal val="0"/>
          <c:showCatName val="0"/>
          <c:showSerName val="0"/>
          <c:showPercent val="0"/>
          <c:showBubbleSize val="0"/>
        </c:dLbls>
        <c:gapWidth val="180"/>
        <c:overlap val="-90"/>
        <c:axId val="240371136"/>
        <c:axId val="2403715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A603-4007-BB38-457FE13D3B30}"/>
            </c:ext>
          </c:extLst>
        </c:ser>
        <c:dLbls>
          <c:showLegendKey val="0"/>
          <c:showVal val="0"/>
          <c:showCatName val="0"/>
          <c:showSerName val="0"/>
          <c:showPercent val="0"/>
          <c:showBubbleSize val="0"/>
        </c:dLbls>
        <c:marker val="1"/>
        <c:smooth val="0"/>
        <c:axId val="240371136"/>
        <c:axId val="240371528"/>
      </c:lineChart>
      <c:catAx>
        <c:axId val="240371136"/>
        <c:scaling>
          <c:orientation val="minMax"/>
        </c:scaling>
        <c:delete val="0"/>
        <c:axPos val="b"/>
        <c:numFmt formatCode="ge" sourceLinked="1"/>
        <c:majorTickMark val="none"/>
        <c:minorTickMark val="none"/>
        <c:tickLblPos val="none"/>
        <c:crossAx val="240371528"/>
        <c:crosses val="autoZero"/>
        <c:auto val="0"/>
        <c:lblAlgn val="ctr"/>
        <c:lblOffset val="100"/>
        <c:noMultiLvlLbl val="1"/>
      </c:catAx>
      <c:valAx>
        <c:axId val="240371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03711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56.8</c:v>
                </c:pt>
                <c:pt idx="1">
                  <c:v>60.1</c:v>
                </c:pt>
                <c:pt idx="2">
                  <c:v>61.5</c:v>
                </c:pt>
                <c:pt idx="3">
                  <c:v>60.7</c:v>
                </c:pt>
                <c:pt idx="4">
                  <c:v>61.2</c:v>
                </c:pt>
              </c:numCache>
            </c:numRef>
          </c:val>
          <c:extLst xmlns:c16r2="http://schemas.microsoft.com/office/drawing/2015/06/chart">
            <c:ext xmlns:c16="http://schemas.microsoft.com/office/drawing/2014/chart" uri="{C3380CC4-5D6E-409C-BE32-E72D297353CC}">
              <c16:uniqueId val="{00000000-A72D-4733-B30E-1743C8674D89}"/>
            </c:ext>
          </c:extLst>
        </c:ser>
        <c:dLbls>
          <c:showLegendKey val="0"/>
          <c:showVal val="0"/>
          <c:showCatName val="0"/>
          <c:showSerName val="0"/>
          <c:showPercent val="0"/>
          <c:showBubbleSize val="0"/>
        </c:dLbls>
        <c:gapWidth val="180"/>
        <c:overlap val="-90"/>
        <c:axId val="240136600"/>
        <c:axId val="24013699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A72D-4733-B30E-1743C8674D89}"/>
            </c:ext>
          </c:extLst>
        </c:ser>
        <c:dLbls>
          <c:showLegendKey val="0"/>
          <c:showVal val="0"/>
          <c:showCatName val="0"/>
          <c:showSerName val="0"/>
          <c:showPercent val="0"/>
          <c:showBubbleSize val="0"/>
        </c:dLbls>
        <c:marker val="1"/>
        <c:smooth val="0"/>
        <c:axId val="240136600"/>
        <c:axId val="240136992"/>
      </c:lineChart>
      <c:catAx>
        <c:axId val="240136600"/>
        <c:scaling>
          <c:orientation val="minMax"/>
        </c:scaling>
        <c:delete val="0"/>
        <c:axPos val="b"/>
        <c:numFmt formatCode="ge" sourceLinked="1"/>
        <c:majorTickMark val="none"/>
        <c:minorTickMark val="none"/>
        <c:tickLblPos val="none"/>
        <c:crossAx val="240136992"/>
        <c:crosses val="autoZero"/>
        <c:auto val="0"/>
        <c:lblAlgn val="ctr"/>
        <c:lblOffset val="100"/>
        <c:noMultiLvlLbl val="1"/>
      </c:catAx>
      <c:valAx>
        <c:axId val="24013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36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40.6</c:v>
                </c:pt>
                <c:pt idx="1">
                  <c:v>42.6</c:v>
                </c:pt>
                <c:pt idx="2">
                  <c:v>40.1</c:v>
                </c:pt>
                <c:pt idx="3">
                  <c:v>41.4</c:v>
                </c:pt>
                <c:pt idx="4">
                  <c:v>36.9</c:v>
                </c:pt>
              </c:numCache>
            </c:numRef>
          </c:val>
          <c:extLst xmlns:c16r2="http://schemas.microsoft.com/office/drawing/2015/06/chart">
            <c:ext xmlns:c16="http://schemas.microsoft.com/office/drawing/2014/chart" uri="{C3380CC4-5D6E-409C-BE32-E72D297353CC}">
              <c16:uniqueId val="{00000000-450D-44B2-AC2A-28A4FF81CDA5}"/>
            </c:ext>
          </c:extLst>
        </c:ser>
        <c:dLbls>
          <c:showLegendKey val="0"/>
          <c:showVal val="0"/>
          <c:showCatName val="0"/>
          <c:showSerName val="0"/>
          <c:showPercent val="0"/>
          <c:showBubbleSize val="0"/>
        </c:dLbls>
        <c:gapWidth val="180"/>
        <c:overlap val="-90"/>
        <c:axId val="240137776"/>
        <c:axId val="24013816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50D-44B2-AC2A-28A4FF81CDA5}"/>
            </c:ext>
          </c:extLst>
        </c:ser>
        <c:dLbls>
          <c:showLegendKey val="0"/>
          <c:showVal val="0"/>
          <c:showCatName val="0"/>
          <c:showSerName val="0"/>
          <c:showPercent val="0"/>
          <c:showBubbleSize val="0"/>
        </c:dLbls>
        <c:marker val="1"/>
        <c:smooth val="0"/>
        <c:axId val="240137776"/>
        <c:axId val="240138168"/>
      </c:lineChart>
      <c:catAx>
        <c:axId val="240137776"/>
        <c:scaling>
          <c:orientation val="minMax"/>
        </c:scaling>
        <c:delete val="0"/>
        <c:axPos val="b"/>
        <c:numFmt formatCode="ge" sourceLinked="1"/>
        <c:majorTickMark val="none"/>
        <c:minorTickMark val="none"/>
        <c:tickLblPos val="none"/>
        <c:crossAx val="240138168"/>
        <c:crosses val="autoZero"/>
        <c:auto val="0"/>
        <c:lblAlgn val="ctr"/>
        <c:lblOffset val="100"/>
        <c:noMultiLvlLbl val="1"/>
      </c:catAx>
      <c:valAx>
        <c:axId val="240138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37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97-4946-AD56-5652242017C8}"/>
            </c:ext>
          </c:extLst>
        </c:ser>
        <c:dLbls>
          <c:showLegendKey val="0"/>
          <c:showVal val="0"/>
          <c:showCatName val="0"/>
          <c:showSerName val="0"/>
          <c:showPercent val="0"/>
          <c:showBubbleSize val="0"/>
        </c:dLbls>
        <c:gapWidth val="180"/>
        <c:overlap val="-90"/>
        <c:axId val="240138952"/>
        <c:axId val="2401393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97-4946-AD56-5652242017C8}"/>
            </c:ext>
          </c:extLst>
        </c:ser>
        <c:dLbls>
          <c:showLegendKey val="0"/>
          <c:showVal val="0"/>
          <c:showCatName val="0"/>
          <c:showSerName val="0"/>
          <c:showPercent val="0"/>
          <c:showBubbleSize val="0"/>
        </c:dLbls>
        <c:marker val="1"/>
        <c:smooth val="0"/>
        <c:axId val="240138952"/>
        <c:axId val="240139344"/>
      </c:lineChart>
      <c:catAx>
        <c:axId val="240138952"/>
        <c:scaling>
          <c:orientation val="minMax"/>
        </c:scaling>
        <c:delete val="0"/>
        <c:axPos val="b"/>
        <c:numFmt formatCode="ge" sourceLinked="1"/>
        <c:majorTickMark val="none"/>
        <c:minorTickMark val="none"/>
        <c:tickLblPos val="none"/>
        <c:crossAx val="240139344"/>
        <c:crosses val="autoZero"/>
        <c:auto val="0"/>
        <c:lblAlgn val="ctr"/>
        <c:lblOffset val="100"/>
        <c:noMultiLvlLbl val="1"/>
      </c:catAx>
      <c:valAx>
        <c:axId val="24013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38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B-461E-9288-C4B2BD929AF3}"/>
            </c:ext>
          </c:extLst>
        </c:ser>
        <c:dLbls>
          <c:showLegendKey val="0"/>
          <c:showVal val="0"/>
          <c:showCatName val="0"/>
          <c:showSerName val="0"/>
          <c:showPercent val="0"/>
          <c:showBubbleSize val="0"/>
        </c:dLbls>
        <c:gapWidth val="180"/>
        <c:overlap val="-90"/>
        <c:axId val="240140128"/>
        <c:axId val="24061052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B-461E-9288-C4B2BD929AF3}"/>
            </c:ext>
          </c:extLst>
        </c:ser>
        <c:dLbls>
          <c:showLegendKey val="0"/>
          <c:showVal val="0"/>
          <c:showCatName val="0"/>
          <c:showSerName val="0"/>
          <c:showPercent val="0"/>
          <c:showBubbleSize val="0"/>
        </c:dLbls>
        <c:marker val="1"/>
        <c:smooth val="0"/>
        <c:axId val="240140128"/>
        <c:axId val="240610520"/>
      </c:lineChart>
      <c:catAx>
        <c:axId val="240140128"/>
        <c:scaling>
          <c:orientation val="minMax"/>
        </c:scaling>
        <c:delete val="0"/>
        <c:axPos val="b"/>
        <c:numFmt formatCode="ge" sourceLinked="1"/>
        <c:majorTickMark val="none"/>
        <c:minorTickMark val="none"/>
        <c:tickLblPos val="none"/>
        <c:crossAx val="240610520"/>
        <c:crosses val="autoZero"/>
        <c:auto val="0"/>
        <c:lblAlgn val="ctr"/>
        <c:lblOffset val="100"/>
        <c:noMultiLvlLbl val="1"/>
      </c:catAx>
      <c:valAx>
        <c:axId val="240610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4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27-425A-88B2-4A61FACC2204}"/>
            </c:ext>
          </c:extLst>
        </c:ser>
        <c:dLbls>
          <c:showLegendKey val="0"/>
          <c:showVal val="0"/>
          <c:showCatName val="0"/>
          <c:showSerName val="0"/>
          <c:showPercent val="0"/>
          <c:showBubbleSize val="0"/>
        </c:dLbls>
        <c:gapWidth val="180"/>
        <c:overlap val="-90"/>
        <c:axId val="240611696"/>
        <c:axId val="24061208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27-425A-88B2-4A61FACC2204}"/>
            </c:ext>
          </c:extLst>
        </c:ser>
        <c:dLbls>
          <c:showLegendKey val="0"/>
          <c:showVal val="0"/>
          <c:showCatName val="0"/>
          <c:showSerName val="0"/>
          <c:showPercent val="0"/>
          <c:showBubbleSize val="0"/>
        </c:dLbls>
        <c:marker val="1"/>
        <c:smooth val="0"/>
        <c:axId val="240611696"/>
        <c:axId val="240612088"/>
      </c:lineChart>
      <c:catAx>
        <c:axId val="240611696"/>
        <c:scaling>
          <c:orientation val="minMax"/>
        </c:scaling>
        <c:delete val="0"/>
        <c:axPos val="b"/>
        <c:numFmt formatCode="ge" sourceLinked="1"/>
        <c:majorTickMark val="none"/>
        <c:minorTickMark val="none"/>
        <c:tickLblPos val="none"/>
        <c:crossAx val="240612088"/>
        <c:crosses val="autoZero"/>
        <c:auto val="0"/>
        <c:lblAlgn val="ctr"/>
        <c:lblOffset val="100"/>
        <c:noMultiLvlLbl val="1"/>
      </c:catAx>
      <c:valAx>
        <c:axId val="240612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61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D6-4A47-8438-A12DF7B878E6}"/>
            </c:ext>
          </c:extLst>
        </c:ser>
        <c:dLbls>
          <c:showLegendKey val="0"/>
          <c:showVal val="0"/>
          <c:showCatName val="0"/>
          <c:showSerName val="0"/>
          <c:showPercent val="0"/>
          <c:showBubbleSize val="0"/>
        </c:dLbls>
        <c:gapWidth val="180"/>
        <c:overlap val="-90"/>
        <c:axId val="240768056"/>
        <c:axId val="24076844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D6-4A47-8438-A12DF7B878E6}"/>
            </c:ext>
          </c:extLst>
        </c:ser>
        <c:dLbls>
          <c:showLegendKey val="0"/>
          <c:showVal val="0"/>
          <c:showCatName val="0"/>
          <c:showSerName val="0"/>
          <c:showPercent val="0"/>
          <c:showBubbleSize val="0"/>
        </c:dLbls>
        <c:marker val="1"/>
        <c:smooth val="0"/>
        <c:axId val="240768056"/>
        <c:axId val="240768448"/>
      </c:lineChart>
      <c:catAx>
        <c:axId val="240768056"/>
        <c:scaling>
          <c:orientation val="minMax"/>
        </c:scaling>
        <c:delete val="0"/>
        <c:axPos val="b"/>
        <c:numFmt formatCode="ge" sourceLinked="1"/>
        <c:majorTickMark val="none"/>
        <c:minorTickMark val="none"/>
        <c:tickLblPos val="none"/>
        <c:crossAx val="240768448"/>
        <c:crosses val="autoZero"/>
        <c:auto val="0"/>
        <c:lblAlgn val="ctr"/>
        <c:lblOffset val="100"/>
        <c:noMultiLvlLbl val="1"/>
      </c:catAx>
      <c:valAx>
        <c:axId val="24076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6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144.6</c:v>
                </c:pt>
                <c:pt idx="1">
                  <c:v>168.4</c:v>
                </c:pt>
                <c:pt idx="2">
                  <c:v>159.30000000000001</c:v>
                </c:pt>
                <c:pt idx="3">
                  <c:v>161.5</c:v>
                </c:pt>
                <c:pt idx="4">
                  <c:v>138.19999999999999</c:v>
                </c:pt>
              </c:numCache>
            </c:numRef>
          </c:val>
          <c:extLst xmlns:c16r2="http://schemas.microsoft.com/office/drawing/2015/06/chart">
            <c:ext xmlns:c16="http://schemas.microsoft.com/office/drawing/2014/chart" uri="{C3380CC4-5D6E-409C-BE32-E72D297353CC}">
              <c16:uniqueId val="{00000000-F3C4-4A4D-A1E6-379BCA5F7802}"/>
            </c:ext>
          </c:extLst>
        </c:ser>
        <c:dLbls>
          <c:showLegendKey val="0"/>
          <c:showVal val="0"/>
          <c:showCatName val="0"/>
          <c:showSerName val="0"/>
          <c:showPercent val="0"/>
          <c:showBubbleSize val="0"/>
        </c:dLbls>
        <c:gapWidth val="180"/>
        <c:overlap val="-90"/>
        <c:axId val="238961328"/>
        <c:axId val="2389617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F3C4-4A4D-A1E6-379BCA5F780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3C4-4A4D-A1E6-379BCA5F7802}"/>
            </c:ext>
          </c:extLst>
        </c:ser>
        <c:dLbls>
          <c:showLegendKey val="0"/>
          <c:showVal val="0"/>
          <c:showCatName val="0"/>
          <c:showSerName val="0"/>
          <c:showPercent val="0"/>
          <c:showBubbleSize val="0"/>
        </c:dLbls>
        <c:marker val="1"/>
        <c:smooth val="0"/>
        <c:axId val="238961328"/>
        <c:axId val="238961712"/>
      </c:lineChart>
      <c:catAx>
        <c:axId val="238961328"/>
        <c:scaling>
          <c:orientation val="minMax"/>
        </c:scaling>
        <c:delete val="0"/>
        <c:axPos val="b"/>
        <c:numFmt formatCode="ge" sourceLinked="1"/>
        <c:majorTickMark val="none"/>
        <c:minorTickMark val="none"/>
        <c:tickLblPos val="none"/>
        <c:crossAx val="238961712"/>
        <c:crosses val="autoZero"/>
        <c:auto val="0"/>
        <c:lblAlgn val="ctr"/>
        <c:lblOffset val="100"/>
        <c:noMultiLvlLbl val="1"/>
      </c:catAx>
      <c:valAx>
        <c:axId val="23896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96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6-4746-B9F6-7B4A7205949B}"/>
            </c:ext>
          </c:extLst>
        </c:ser>
        <c:dLbls>
          <c:showLegendKey val="0"/>
          <c:showVal val="0"/>
          <c:showCatName val="0"/>
          <c:showSerName val="0"/>
          <c:showPercent val="0"/>
          <c:showBubbleSize val="0"/>
        </c:dLbls>
        <c:gapWidth val="180"/>
        <c:overlap val="-90"/>
        <c:axId val="240769232"/>
        <c:axId val="24076962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6-4746-B9F6-7B4A7205949B}"/>
            </c:ext>
          </c:extLst>
        </c:ser>
        <c:dLbls>
          <c:showLegendKey val="0"/>
          <c:showVal val="0"/>
          <c:showCatName val="0"/>
          <c:showSerName val="0"/>
          <c:showPercent val="0"/>
          <c:showBubbleSize val="0"/>
        </c:dLbls>
        <c:marker val="1"/>
        <c:smooth val="0"/>
        <c:axId val="240769232"/>
        <c:axId val="240769624"/>
      </c:lineChart>
      <c:catAx>
        <c:axId val="240769232"/>
        <c:scaling>
          <c:orientation val="minMax"/>
        </c:scaling>
        <c:delete val="0"/>
        <c:axPos val="b"/>
        <c:numFmt formatCode="ge" sourceLinked="1"/>
        <c:majorTickMark val="none"/>
        <c:minorTickMark val="none"/>
        <c:tickLblPos val="none"/>
        <c:crossAx val="240769624"/>
        <c:crosses val="autoZero"/>
        <c:auto val="0"/>
        <c:lblAlgn val="ctr"/>
        <c:lblOffset val="100"/>
        <c:noMultiLvlLbl val="1"/>
      </c:catAx>
      <c:valAx>
        <c:axId val="240769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6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5-4664-ACED-8FA0B536C57A}"/>
            </c:ext>
          </c:extLst>
        </c:ser>
        <c:dLbls>
          <c:showLegendKey val="0"/>
          <c:showVal val="0"/>
          <c:showCatName val="0"/>
          <c:showSerName val="0"/>
          <c:showPercent val="0"/>
          <c:showBubbleSize val="0"/>
        </c:dLbls>
        <c:gapWidth val="180"/>
        <c:overlap val="-90"/>
        <c:axId val="240770408"/>
        <c:axId val="24077080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5-4664-ACED-8FA0B536C57A}"/>
            </c:ext>
          </c:extLst>
        </c:ser>
        <c:dLbls>
          <c:showLegendKey val="0"/>
          <c:showVal val="0"/>
          <c:showCatName val="0"/>
          <c:showSerName val="0"/>
          <c:showPercent val="0"/>
          <c:showBubbleSize val="0"/>
        </c:dLbls>
        <c:marker val="1"/>
        <c:smooth val="0"/>
        <c:axId val="240770408"/>
        <c:axId val="240770800"/>
      </c:lineChart>
      <c:catAx>
        <c:axId val="240770408"/>
        <c:scaling>
          <c:orientation val="minMax"/>
        </c:scaling>
        <c:delete val="0"/>
        <c:axPos val="b"/>
        <c:numFmt formatCode="ge" sourceLinked="1"/>
        <c:majorTickMark val="none"/>
        <c:minorTickMark val="none"/>
        <c:tickLblPos val="none"/>
        <c:crossAx val="240770800"/>
        <c:crosses val="autoZero"/>
        <c:auto val="0"/>
        <c:lblAlgn val="ctr"/>
        <c:lblOffset val="100"/>
        <c:noMultiLvlLbl val="1"/>
      </c:catAx>
      <c:valAx>
        <c:axId val="24077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70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79-4105-A95E-9A2D64024634}"/>
            </c:ext>
          </c:extLst>
        </c:ser>
        <c:dLbls>
          <c:showLegendKey val="0"/>
          <c:showVal val="0"/>
          <c:showCatName val="0"/>
          <c:showSerName val="0"/>
          <c:showPercent val="0"/>
          <c:showBubbleSize val="0"/>
        </c:dLbls>
        <c:gapWidth val="180"/>
        <c:overlap val="-90"/>
        <c:axId val="240771584"/>
        <c:axId val="2408686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79-4105-A95E-9A2D64024634}"/>
            </c:ext>
          </c:extLst>
        </c:ser>
        <c:dLbls>
          <c:showLegendKey val="0"/>
          <c:showVal val="0"/>
          <c:showCatName val="0"/>
          <c:showSerName val="0"/>
          <c:showPercent val="0"/>
          <c:showBubbleSize val="0"/>
        </c:dLbls>
        <c:marker val="1"/>
        <c:smooth val="0"/>
        <c:axId val="240771584"/>
        <c:axId val="240868656"/>
      </c:lineChart>
      <c:catAx>
        <c:axId val="240771584"/>
        <c:scaling>
          <c:orientation val="minMax"/>
        </c:scaling>
        <c:delete val="0"/>
        <c:axPos val="b"/>
        <c:numFmt formatCode="ge" sourceLinked="1"/>
        <c:majorTickMark val="none"/>
        <c:minorTickMark val="none"/>
        <c:tickLblPos val="none"/>
        <c:crossAx val="240868656"/>
        <c:crosses val="autoZero"/>
        <c:auto val="0"/>
        <c:lblAlgn val="ctr"/>
        <c:lblOffset val="100"/>
        <c:noMultiLvlLbl val="1"/>
      </c:catAx>
      <c:valAx>
        <c:axId val="24086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71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16-41B4-BD15-F245E11053B4}"/>
            </c:ext>
          </c:extLst>
        </c:ser>
        <c:dLbls>
          <c:showLegendKey val="0"/>
          <c:showVal val="0"/>
          <c:showCatName val="0"/>
          <c:showSerName val="0"/>
          <c:showPercent val="0"/>
          <c:showBubbleSize val="0"/>
        </c:dLbls>
        <c:gapWidth val="180"/>
        <c:overlap val="-90"/>
        <c:axId val="240869440"/>
        <c:axId val="24086983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16-41B4-BD15-F245E11053B4}"/>
            </c:ext>
          </c:extLst>
        </c:ser>
        <c:dLbls>
          <c:showLegendKey val="0"/>
          <c:showVal val="0"/>
          <c:showCatName val="0"/>
          <c:showSerName val="0"/>
          <c:showPercent val="0"/>
          <c:showBubbleSize val="0"/>
        </c:dLbls>
        <c:marker val="1"/>
        <c:smooth val="0"/>
        <c:axId val="240869440"/>
        <c:axId val="240869832"/>
      </c:lineChart>
      <c:catAx>
        <c:axId val="240869440"/>
        <c:scaling>
          <c:orientation val="minMax"/>
        </c:scaling>
        <c:delete val="0"/>
        <c:axPos val="b"/>
        <c:numFmt formatCode="ge" sourceLinked="1"/>
        <c:majorTickMark val="none"/>
        <c:minorTickMark val="none"/>
        <c:tickLblPos val="none"/>
        <c:crossAx val="240869832"/>
        <c:crosses val="autoZero"/>
        <c:auto val="0"/>
        <c:lblAlgn val="ctr"/>
        <c:lblOffset val="100"/>
        <c:noMultiLvlLbl val="1"/>
      </c:catAx>
      <c:valAx>
        <c:axId val="240869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86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4-48E9-A92B-3C4FEEFA56DB}"/>
            </c:ext>
          </c:extLst>
        </c:ser>
        <c:dLbls>
          <c:showLegendKey val="0"/>
          <c:showVal val="0"/>
          <c:showCatName val="0"/>
          <c:showSerName val="0"/>
          <c:showPercent val="0"/>
          <c:showBubbleSize val="0"/>
        </c:dLbls>
        <c:gapWidth val="180"/>
        <c:overlap val="-90"/>
        <c:axId val="240870616"/>
        <c:axId val="24087100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4-48E9-A92B-3C4FEEFA56DB}"/>
            </c:ext>
          </c:extLst>
        </c:ser>
        <c:dLbls>
          <c:showLegendKey val="0"/>
          <c:showVal val="0"/>
          <c:showCatName val="0"/>
          <c:showSerName val="0"/>
          <c:showPercent val="0"/>
          <c:showBubbleSize val="0"/>
        </c:dLbls>
        <c:marker val="1"/>
        <c:smooth val="0"/>
        <c:axId val="240870616"/>
        <c:axId val="240871008"/>
      </c:lineChart>
      <c:catAx>
        <c:axId val="240870616"/>
        <c:scaling>
          <c:orientation val="minMax"/>
        </c:scaling>
        <c:delete val="0"/>
        <c:axPos val="b"/>
        <c:numFmt formatCode="ge" sourceLinked="1"/>
        <c:majorTickMark val="none"/>
        <c:minorTickMark val="none"/>
        <c:tickLblPos val="none"/>
        <c:crossAx val="240871008"/>
        <c:crosses val="autoZero"/>
        <c:auto val="0"/>
        <c:lblAlgn val="ctr"/>
        <c:lblOffset val="100"/>
        <c:noMultiLvlLbl val="1"/>
      </c:catAx>
      <c:valAx>
        <c:axId val="24087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87061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94-4BEE-ABFA-B3CD19116E8D}"/>
            </c:ext>
          </c:extLst>
        </c:ser>
        <c:dLbls>
          <c:showLegendKey val="0"/>
          <c:showVal val="0"/>
          <c:showCatName val="0"/>
          <c:showSerName val="0"/>
          <c:showPercent val="0"/>
          <c:showBubbleSize val="0"/>
        </c:dLbls>
        <c:gapWidth val="180"/>
        <c:overlap val="-90"/>
        <c:axId val="240871792"/>
        <c:axId val="24087218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94-4BEE-ABFA-B3CD19116E8D}"/>
            </c:ext>
          </c:extLst>
        </c:ser>
        <c:dLbls>
          <c:showLegendKey val="0"/>
          <c:showVal val="0"/>
          <c:showCatName val="0"/>
          <c:showSerName val="0"/>
          <c:showPercent val="0"/>
          <c:showBubbleSize val="0"/>
        </c:dLbls>
        <c:marker val="1"/>
        <c:smooth val="0"/>
        <c:axId val="240871792"/>
        <c:axId val="240872184"/>
      </c:lineChart>
      <c:catAx>
        <c:axId val="240871792"/>
        <c:scaling>
          <c:orientation val="minMax"/>
        </c:scaling>
        <c:delete val="0"/>
        <c:axPos val="b"/>
        <c:numFmt formatCode="ge" sourceLinked="1"/>
        <c:majorTickMark val="none"/>
        <c:minorTickMark val="none"/>
        <c:tickLblPos val="none"/>
        <c:crossAx val="240872184"/>
        <c:crosses val="autoZero"/>
        <c:auto val="0"/>
        <c:lblAlgn val="ctr"/>
        <c:lblOffset val="100"/>
        <c:noMultiLvlLbl val="1"/>
      </c:catAx>
      <c:valAx>
        <c:axId val="24087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87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6.2</c:v>
                </c:pt>
                <c:pt idx="1">
                  <c:v>14.7</c:v>
                </c:pt>
                <c:pt idx="2">
                  <c:v>14.3</c:v>
                </c:pt>
                <c:pt idx="3">
                  <c:v>14.4</c:v>
                </c:pt>
                <c:pt idx="4">
                  <c:v>14.8</c:v>
                </c:pt>
              </c:numCache>
            </c:numRef>
          </c:val>
          <c:extLst xmlns:c16r2="http://schemas.microsoft.com/office/drawing/2015/06/chart">
            <c:ext xmlns:c16="http://schemas.microsoft.com/office/drawing/2014/chart" uri="{C3380CC4-5D6E-409C-BE32-E72D297353CC}">
              <c16:uniqueId val="{00000000-567A-4AC8-BD91-4CCB4EFE4DCD}"/>
            </c:ext>
          </c:extLst>
        </c:ser>
        <c:dLbls>
          <c:showLegendKey val="0"/>
          <c:showVal val="0"/>
          <c:showCatName val="0"/>
          <c:showSerName val="0"/>
          <c:showPercent val="0"/>
          <c:showBubbleSize val="0"/>
        </c:dLbls>
        <c:gapWidth val="180"/>
        <c:overlap val="-90"/>
        <c:axId val="241413480"/>
        <c:axId val="24141387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567A-4AC8-BD91-4CCB4EFE4DCD}"/>
            </c:ext>
          </c:extLst>
        </c:ser>
        <c:dLbls>
          <c:showLegendKey val="0"/>
          <c:showVal val="0"/>
          <c:showCatName val="0"/>
          <c:showSerName val="0"/>
          <c:showPercent val="0"/>
          <c:showBubbleSize val="0"/>
        </c:dLbls>
        <c:marker val="1"/>
        <c:smooth val="0"/>
        <c:axId val="241413480"/>
        <c:axId val="241413872"/>
      </c:lineChart>
      <c:catAx>
        <c:axId val="241413480"/>
        <c:scaling>
          <c:orientation val="minMax"/>
        </c:scaling>
        <c:delete val="0"/>
        <c:axPos val="b"/>
        <c:numFmt formatCode="ge" sourceLinked="1"/>
        <c:majorTickMark val="none"/>
        <c:minorTickMark val="none"/>
        <c:tickLblPos val="none"/>
        <c:crossAx val="241413872"/>
        <c:crosses val="autoZero"/>
        <c:auto val="0"/>
        <c:lblAlgn val="ctr"/>
        <c:lblOffset val="100"/>
        <c:noMultiLvlLbl val="1"/>
      </c:catAx>
      <c:valAx>
        <c:axId val="241413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413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0.6</c:v>
                </c:pt>
                <c:pt idx="3">
                  <c:v>0.3</c:v>
                </c:pt>
                <c:pt idx="4">
                  <c:v>7.8</c:v>
                </c:pt>
              </c:numCache>
            </c:numRef>
          </c:val>
          <c:extLst xmlns:c16r2="http://schemas.microsoft.com/office/drawing/2015/06/chart">
            <c:ext xmlns:c16="http://schemas.microsoft.com/office/drawing/2014/chart" uri="{C3380CC4-5D6E-409C-BE32-E72D297353CC}">
              <c16:uniqueId val="{00000000-2DE6-4DAF-BF5F-A8CE61AA1A15}"/>
            </c:ext>
          </c:extLst>
        </c:ser>
        <c:dLbls>
          <c:showLegendKey val="0"/>
          <c:showVal val="0"/>
          <c:showCatName val="0"/>
          <c:showSerName val="0"/>
          <c:showPercent val="0"/>
          <c:showBubbleSize val="0"/>
        </c:dLbls>
        <c:gapWidth val="180"/>
        <c:overlap val="-90"/>
        <c:axId val="241414656"/>
        <c:axId val="2414150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2DE6-4DAF-BF5F-A8CE61AA1A15}"/>
            </c:ext>
          </c:extLst>
        </c:ser>
        <c:dLbls>
          <c:showLegendKey val="0"/>
          <c:showVal val="0"/>
          <c:showCatName val="0"/>
          <c:showSerName val="0"/>
          <c:showPercent val="0"/>
          <c:showBubbleSize val="0"/>
        </c:dLbls>
        <c:marker val="1"/>
        <c:smooth val="0"/>
        <c:axId val="241414656"/>
        <c:axId val="241415048"/>
      </c:lineChart>
      <c:catAx>
        <c:axId val="241414656"/>
        <c:scaling>
          <c:orientation val="minMax"/>
        </c:scaling>
        <c:delete val="0"/>
        <c:axPos val="b"/>
        <c:numFmt formatCode="ge" sourceLinked="1"/>
        <c:majorTickMark val="none"/>
        <c:minorTickMark val="none"/>
        <c:tickLblPos val="none"/>
        <c:crossAx val="241415048"/>
        <c:crosses val="autoZero"/>
        <c:auto val="0"/>
        <c:lblAlgn val="ctr"/>
        <c:lblOffset val="100"/>
        <c:noMultiLvlLbl val="1"/>
      </c:catAx>
      <c:valAx>
        <c:axId val="241415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41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655.20000000000005</c:v>
                </c:pt>
                <c:pt idx="1">
                  <c:v>260.10000000000002</c:v>
                </c:pt>
                <c:pt idx="2">
                  <c:v>248.3</c:v>
                </c:pt>
                <c:pt idx="3">
                  <c:v>228.5</c:v>
                </c:pt>
                <c:pt idx="4">
                  <c:v>204.4</c:v>
                </c:pt>
              </c:numCache>
            </c:numRef>
          </c:val>
          <c:extLst xmlns:c16r2="http://schemas.microsoft.com/office/drawing/2015/06/chart">
            <c:ext xmlns:c16="http://schemas.microsoft.com/office/drawing/2014/chart" uri="{C3380CC4-5D6E-409C-BE32-E72D297353CC}">
              <c16:uniqueId val="{00000000-AB37-4B16-BE93-656C0004FE49}"/>
            </c:ext>
          </c:extLst>
        </c:ser>
        <c:dLbls>
          <c:showLegendKey val="0"/>
          <c:showVal val="0"/>
          <c:showCatName val="0"/>
          <c:showSerName val="0"/>
          <c:showPercent val="0"/>
          <c:showBubbleSize val="0"/>
        </c:dLbls>
        <c:gapWidth val="180"/>
        <c:overlap val="-90"/>
        <c:axId val="241415832"/>
        <c:axId val="2414162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AB37-4B16-BE93-656C0004FE49}"/>
            </c:ext>
          </c:extLst>
        </c:ser>
        <c:dLbls>
          <c:showLegendKey val="0"/>
          <c:showVal val="0"/>
          <c:showCatName val="0"/>
          <c:showSerName val="0"/>
          <c:showPercent val="0"/>
          <c:showBubbleSize val="0"/>
        </c:dLbls>
        <c:marker val="1"/>
        <c:smooth val="0"/>
        <c:axId val="241415832"/>
        <c:axId val="241416224"/>
      </c:lineChart>
      <c:catAx>
        <c:axId val="241415832"/>
        <c:scaling>
          <c:orientation val="minMax"/>
        </c:scaling>
        <c:delete val="0"/>
        <c:axPos val="b"/>
        <c:numFmt formatCode="ge" sourceLinked="1"/>
        <c:majorTickMark val="none"/>
        <c:minorTickMark val="none"/>
        <c:tickLblPos val="none"/>
        <c:crossAx val="241416224"/>
        <c:crosses val="autoZero"/>
        <c:auto val="0"/>
        <c:lblAlgn val="ctr"/>
        <c:lblOffset val="100"/>
        <c:noMultiLvlLbl val="1"/>
      </c:catAx>
      <c:valAx>
        <c:axId val="241416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415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2</c:v>
                </c:pt>
                <c:pt idx="1">
                  <c:v>7</c:v>
                </c:pt>
                <c:pt idx="2">
                  <c:v>12</c:v>
                </c:pt>
                <c:pt idx="3">
                  <c:v>17</c:v>
                </c:pt>
                <c:pt idx="4">
                  <c:v>22</c:v>
                </c:pt>
              </c:numCache>
            </c:numRef>
          </c:val>
          <c:extLst xmlns:c16r2="http://schemas.microsoft.com/office/drawing/2015/06/chart">
            <c:ext xmlns:c16="http://schemas.microsoft.com/office/drawing/2014/chart" uri="{C3380CC4-5D6E-409C-BE32-E72D297353CC}">
              <c16:uniqueId val="{00000000-54C0-450E-A692-95DCBBD0EE88}"/>
            </c:ext>
          </c:extLst>
        </c:ser>
        <c:dLbls>
          <c:showLegendKey val="0"/>
          <c:showVal val="0"/>
          <c:showCatName val="0"/>
          <c:showSerName val="0"/>
          <c:showPercent val="0"/>
          <c:showBubbleSize val="0"/>
        </c:dLbls>
        <c:gapWidth val="180"/>
        <c:overlap val="-90"/>
        <c:axId val="241668888"/>
        <c:axId val="24166928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54C0-450E-A692-95DCBBD0EE88}"/>
            </c:ext>
          </c:extLst>
        </c:ser>
        <c:dLbls>
          <c:showLegendKey val="0"/>
          <c:showVal val="0"/>
          <c:showCatName val="0"/>
          <c:showSerName val="0"/>
          <c:showPercent val="0"/>
          <c:showBubbleSize val="0"/>
        </c:dLbls>
        <c:marker val="1"/>
        <c:smooth val="0"/>
        <c:axId val="241668888"/>
        <c:axId val="241669280"/>
      </c:lineChart>
      <c:catAx>
        <c:axId val="241668888"/>
        <c:scaling>
          <c:orientation val="minMax"/>
        </c:scaling>
        <c:delete val="0"/>
        <c:axPos val="b"/>
        <c:numFmt formatCode="ge" sourceLinked="1"/>
        <c:majorTickMark val="none"/>
        <c:minorTickMark val="none"/>
        <c:tickLblPos val="none"/>
        <c:crossAx val="241669280"/>
        <c:crosses val="autoZero"/>
        <c:auto val="0"/>
        <c:lblAlgn val="ctr"/>
        <c:lblOffset val="100"/>
        <c:noMultiLvlLbl val="1"/>
      </c:catAx>
      <c:valAx>
        <c:axId val="24166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66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1160.2</c:v>
                </c:pt>
                <c:pt idx="1">
                  <c:v>416.1</c:v>
                </c:pt>
                <c:pt idx="2">
                  <c:v>492.4</c:v>
                </c:pt>
                <c:pt idx="3">
                  <c:v>346.1</c:v>
                </c:pt>
                <c:pt idx="4">
                  <c:v>460.6</c:v>
                </c:pt>
              </c:numCache>
            </c:numRef>
          </c:val>
          <c:extLst xmlns:c16r2="http://schemas.microsoft.com/office/drawing/2015/06/chart">
            <c:ext xmlns:c16="http://schemas.microsoft.com/office/drawing/2014/chart" uri="{C3380CC4-5D6E-409C-BE32-E72D297353CC}">
              <c16:uniqueId val="{00000000-2D21-4942-A839-B1629EB18F86}"/>
            </c:ext>
          </c:extLst>
        </c:ser>
        <c:dLbls>
          <c:showLegendKey val="0"/>
          <c:showVal val="0"/>
          <c:showCatName val="0"/>
          <c:showSerName val="0"/>
          <c:showPercent val="0"/>
          <c:showBubbleSize val="0"/>
        </c:dLbls>
        <c:gapWidth val="180"/>
        <c:overlap val="-90"/>
        <c:axId val="239876432"/>
        <c:axId val="23987681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2D21-4942-A839-B1629EB18F8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D21-4942-A839-B1629EB18F86}"/>
            </c:ext>
          </c:extLst>
        </c:ser>
        <c:dLbls>
          <c:showLegendKey val="0"/>
          <c:showVal val="0"/>
          <c:showCatName val="0"/>
          <c:showSerName val="0"/>
          <c:showPercent val="0"/>
          <c:showBubbleSize val="0"/>
        </c:dLbls>
        <c:marker val="1"/>
        <c:smooth val="0"/>
        <c:axId val="239876432"/>
        <c:axId val="239876816"/>
      </c:lineChart>
      <c:catAx>
        <c:axId val="239876432"/>
        <c:scaling>
          <c:orientation val="minMax"/>
        </c:scaling>
        <c:delete val="0"/>
        <c:axPos val="b"/>
        <c:numFmt formatCode="ge" sourceLinked="1"/>
        <c:majorTickMark val="none"/>
        <c:minorTickMark val="none"/>
        <c:tickLblPos val="none"/>
        <c:crossAx val="239876816"/>
        <c:crosses val="autoZero"/>
        <c:auto val="0"/>
        <c:lblAlgn val="ctr"/>
        <c:lblOffset val="100"/>
        <c:noMultiLvlLbl val="1"/>
      </c:catAx>
      <c:valAx>
        <c:axId val="23987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76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C43-45B6-A05C-AA02FDCEDDDE}"/>
            </c:ext>
          </c:extLst>
        </c:ser>
        <c:dLbls>
          <c:showLegendKey val="0"/>
          <c:showVal val="0"/>
          <c:showCatName val="0"/>
          <c:showSerName val="0"/>
          <c:showPercent val="0"/>
          <c:showBubbleSize val="0"/>
        </c:dLbls>
        <c:gapWidth val="180"/>
        <c:overlap val="-90"/>
        <c:axId val="241670064"/>
        <c:axId val="24167045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4C43-45B6-A05C-AA02FDCEDDDE}"/>
            </c:ext>
          </c:extLst>
        </c:ser>
        <c:dLbls>
          <c:showLegendKey val="0"/>
          <c:showVal val="0"/>
          <c:showCatName val="0"/>
          <c:showSerName val="0"/>
          <c:showPercent val="0"/>
          <c:showBubbleSize val="0"/>
        </c:dLbls>
        <c:marker val="1"/>
        <c:smooth val="0"/>
        <c:axId val="241670064"/>
        <c:axId val="241670456"/>
      </c:lineChart>
      <c:catAx>
        <c:axId val="241670064"/>
        <c:scaling>
          <c:orientation val="minMax"/>
        </c:scaling>
        <c:delete val="0"/>
        <c:axPos val="b"/>
        <c:numFmt formatCode="ge" sourceLinked="1"/>
        <c:majorTickMark val="none"/>
        <c:minorTickMark val="none"/>
        <c:tickLblPos val="none"/>
        <c:crossAx val="241670456"/>
        <c:crosses val="autoZero"/>
        <c:auto val="0"/>
        <c:lblAlgn val="ctr"/>
        <c:lblOffset val="100"/>
        <c:noMultiLvlLbl val="1"/>
      </c:catAx>
      <c:valAx>
        <c:axId val="24167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67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9878.6</c:v>
                </c:pt>
                <c:pt idx="1">
                  <c:v>7927.6</c:v>
                </c:pt>
                <c:pt idx="2">
                  <c:v>8721</c:v>
                </c:pt>
                <c:pt idx="3">
                  <c:v>8274.5</c:v>
                </c:pt>
                <c:pt idx="4">
                  <c:v>9710.7999999999993</c:v>
                </c:pt>
              </c:numCache>
            </c:numRef>
          </c:val>
          <c:extLst xmlns:c16r2="http://schemas.microsoft.com/office/drawing/2015/06/chart">
            <c:ext xmlns:c16="http://schemas.microsoft.com/office/drawing/2014/chart" uri="{C3380CC4-5D6E-409C-BE32-E72D297353CC}">
              <c16:uniqueId val="{00000000-62CD-4E48-857D-89A7C63E5124}"/>
            </c:ext>
          </c:extLst>
        </c:ser>
        <c:dLbls>
          <c:showLegendKey val="0"/>
          <c:showVal val="0"/>
          <c:showCatName val="0"/>
          <c:showSerName val="0"/>
          <c:showPercent val="0"/>
          <c:showBubbleSize val="0"/>
        </c:dLbls>
        <c:gapWidth val="180"/>
        <c:overlap val="-90"/>
        <c:axId val="239806400"/>
        <c:axId val="23753418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62CD-4E48-857D-89A7C63E5124}"/>
            </c:ext>
          </c:extLst>
        </c:ser>
        <c:dLbls>
          <c:showLegendKey val="0"/>
          <c:showVal val="0"/>
          <c:showCatName val="0"/>
          <c:showSerName val="0"/>
          <c:showPercent val="0"/>
          <c:showBubbleSize val="0"/>
        </c:dLbls>
        <c:marker val="1"/>
        <c:smooth val="0"/>
        <c:axId val="239806400"/>
        <c:axId val="237534184"/>
      </c:lineChart>
      <c:catAx>
        <c:axId val="239806400"/>
        <c:scaling>
          <c:orientation val="minMax"/>
        </c:scaling>
        <c:delete val="0"/>
        <c:axPos val="b"/>
        <c:numFmt formatCode="ge" sourceLinked="1"/>
        <c:majorTickMark val="none"/>
        <c:minorTickMark val="none"/>
        <c:tickLblPos val="none"/>
        <c:crossAx val="237534184"/>
        <c:crosses val="autoZero"/>
        <c:auto val="0"/>
        <c:lblAlgn val="ctr"/>
        <c:lblOffset val="100"/>
        <c:noMultiLvlLbl val="1"/>
      </c:catAx>
      <c:valAx>
        <c:axId val="23753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06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1589451</c:v>
                </c:pt>
                <c:pt idx="1">
                  <c:v>1724853</c:v>
                </c:pt>
                <c:pt idx="2">
                  <c:v>1853266</c:v>
                </c:pt>
                <c:pt idx="3">
                  <c:v>1924841</c:v>
                </c:pt>
                <c:pt idx="4">
                  <c:v>1610053</c:v>
                </c:pt>
              </c:numCache>
            </c:numRef>
          </c:val>
          <c:extLst xmlns:c16r2="http://schemas.microsoft.com/office/drawing/2015/06/chart">
            <c:ext xmlns:c16="http://schemas.microsoft.com/office/drawing/2014/chart" uri="{C3380CC4-5D6E-409C-BE32-E72D297353CC}">
              <c16:uniqueId val="{00000000-A1B0-4D14-8FF1-3A7FCE767A1E}"/>
            </c:ext>
          </c:extLst>
        </c:ser>
        <c:dLbls>
          <c:showLegendKey val="0"/>
          <c:showVal val="0"/>
          <c:showCatName val="0"/>
          <c:showSerName val="0"/>
          <c:showPercent val="0"/>
          <c:showBubbleSize val="0"/>
        </c:dLbls>
        <c:gapWidth val="180"/>
        <c:overlap val="-90"/>
        <c:axId val="237536536"/>
        <c:axId val="23753692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A1B0-4D14-8FF1-3A7FCE767A1E}"/>
            </c:ext>
          </c:extLst>
        </c:ser>
        <c:dLbls>
          <c:showLegendKey val="0"/>
          <c:showVal val="0"/>
          <c:showCatName val="0"/>
          <c:showSerName val="0"/>
          <c:showPercent val="0"/>
          <c:showBubbleSize val="0"/>
        </c:dLbls>
        <c:marker val="1"/>
        <c:smooth val="0"/>
        <c:axId val="237536536"/>
        <c:axId val="237536928"/>
      </c:lineChart>
      <c:catAx>
        <c:axId val="237536536"/>
        <c:scaling>
          <c:orientation val="minMax"/>
        </c:scaling>
        <c:delete val="0"/>
        <c:axPos val="b"/>
        <c:numFmt formatCode="ge" sourceLinked="1"/>
        <c:majorTickMark val="none"/>
        <c:minorTickMark val="none"/>
        <c:tickLblPos val="none"/>
        <c:crossAx val="237536928"/>
        <c:crosses val="autoZero"/>
        <c:auto val="0"/>
        <c:lblAlgn val="ctr"/>
        <c:lblOffset val="100"/>
        <c:noMultiLvlLbl val="1"/>
      </c:catAx>
      <c:valAx>
        <c:axId val="2375369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536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39.700000000000003</c:v>
                </c:pt>
                <c:pt idx="1">
                  <c:v>45.2</c:v>
                </c:pt>
                <c:pt idx="2">
                  <c:v>42.7</c:v>
                </c:pt>
                <c:pt idx="3">
                  <c:v>46.5</c:v>
                </c:pt>
                <c:pt idx="4">
                  <c:v>41.7</c:v>
                </c:pt>
              </c:numCache>
            </c:numRef>
          </c:val>
          <c:extLst xmlns:c16r2="http://schemas.microsoft.com/office/drawing/2015/06/chart">
            <c:ext xmlns:c16="http://schemas.microsoft.com/office/drawing/2014/chart" uri="{C3380CC4-5D6E-409C-BE32-E72D297353CC}">
              <c16:uniqueId val="{00000000-0637-4EA7-8B0A-FDFFB2C7E02C}"/>
            </c:ext>
          </c:extLst>
        </c:ser>
        <c:dLbls>
          <c:showLegendKey val="0"/>
          <c:showVal val="0"/>
          <c:showCatName val="0"/>
          <c:showSerName val="0"/>
          <c:showPercent val="0"/>
          <c:showBubbleSize val="0"/>
        </c:dLbls>
        <c:gapWidth val="180"/>
        <c:overlap val="-90"/>
        <c:axId val="239559384"/>
        <c:axId val="2395597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0637-4EA7-8B0A-FDFFB2C7E02C}"/>
            </c:ext>
          </c:extLst>
        </c:ser>
        <c:dLbls>
          <c:showLegendKey val="0"/>
          <c:showVal val="0"/>
          <c:showCatName val="0"/>
          <c:showSerName val="0"/>
          <c:showPercent val="0"/>
          <c:showBubbleSize val="0"/>
        </c:dLbls>
        <c:marker val="1"/>
        <c:smooth val="0"/>
        <c:axId val="239559384"/>
        <c:axId val="239559776"/>
      </c:lineChart>
      <c:catAx>
        <c:axId val="239559384"/>
        <c:scaling>
          <c:orientation val="minMax"/>
        </c:scaling>
        <c:delete val="0"/>
        <c:axPos val="b"/>
        <c:numFmt formatCode="ge" sourceLinked="1"/>
        <c:majorTickMark val="none"/>
        <c:minorTickMark val="none"/>
        <c:tickLblPos val="none"/>
        <c:crossAx val="239559776"/>
        <c:crosses val="autoZero"/>
        <c:auto val="0"/>
        <c:lblAlgn val="ctr"/>
        <c:lblOffset val="100"/>
        <c:noMultiLvlLbl val="1"/>
      </c:catAx>
      <c:valAx>
        <c:axId val="239559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59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25.2</c:v>
                </c:pt>
                <c:pt idx="1">
                  <c:v>19.399999999999999</c:v>
                </c:pt>
                <c:pt idx="2">
                  <c:v>26.4</c:v>
                </c:pt>
                <c:pt idx="3">
                  <c:v>26.2</c:v>
                </c:pt>
                <c:pt idx="4">
                  <c:v>29.2</c:v>
                </c:pt>
              </c:numCache>
            </c:numRef>
          </c:val>
          <c:extLst xmlns:c16r2="http://schemas.microsoft.com/office/drawing/2015/06/chart">
            <c:ext xmlns:c16="http://schemas.microsoft.com/office/drawing/2014/chart" uri="{C3380CC4-5D6E-409C-BE32-E72D297353CC}">
              <c16:uniqueId val="{00000000-88BA-4FF6-BF2B-2140F15D29F5}"/>
            </c:ext>
          </c:extLst>
        </c:ser>
        <c:dLbls>
          <c:showLegendKey val="0"/>
          <c:showVal val="0"/>
          <c:showCatName val="0"/>
          <c:showSerName val="0"/>
          <c:showPercent val="0"/>
          <c:showBubbleSize val="0"/>
        </c:dLbls>
        <c:gapWidth val="180"/>
        <c:overlap val="-90"/>
        <c:axId val="239560560"/>
        <c:axId val="2395609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88BA-4FF6-BF2B-2140F15D29F5}"/>
            </c:ext>
          </c:extLst>
        </c:ser>
        <c:dLbls>
          <c:showLegendKey val="0"/>
          <c:showVal val="0"/>
          <c:showCatName val="0"/>
          <c:showSerName val="0"/>
          <c:showPercent val="0"/>
          <c:showBubbleSize val="0"/>
        </c:dLbls>
        <c:marker val="1"/>
        <c:smooth val="0"/>
        <c:axId val="239560560"/>
        <c:axId val="239560952"/>
      </c:lineChart>
      <c:catAx>
        <c:axId val="239560560"/>
        <c:scaling>
          <c:orientation val="minMax"/>
        </c:scaling>
        <c:delete val="0"/>
        <c:axPos val="b"/>
        <c:numFmt formatCode="ge" sourceLinked="1"/>
        <c:majorTickMark val="none"/>
        <c:minorTickMark val="none"/>
        <c:tickLblPos val="none"/>
        <c:crossAx val="239560952"/>
        <c:crosses val="autoZero"/>
        <c:auto val="0"/>
        <c:lblAlgn val="ctr"/>
        <c:lblOffset val="100"/>
        <c:noMultiLvlLbl val="1"/>
      </c:catAx>
      <c:valAx>
        <c:axId val="23956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6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202.3</c:v>
                </c:pt>
                <c:pt idx="1">
                  <c:v>171.9</c:v>
                </c:pt>
                <c:pt idx="2">
                  <c:v>159.6</c:v>
                </c:pt>
                <c:pt idx="3">
                  <c:v>132.80000000000001</c:v>
                </c:pt>
                <c:pt idx="4">
                  <c:v>128.1</c:v>
                </c:pt>
              </c:numCache>
            </c:numRef>
          </c:val>
          <c:extLst xmlns:c16r2="http://schemas.microsoft.com/office/drawing/2015/06/chart">
            <c:ext xmlns:c16="http://schemas.microsoft.com/office/drawing/2014/chart" uri="{C3380CC4-5D6E-409C-BE32-E72D297353CC}">
              <c16:uniqueId val="{00000000-5109-4665-AE91-238FCAB1E0C2}"/>
            </c:ext>
          </c:extLst>
        </c:ser>
        <c:dLbls>
          <c:showLegendKey val="0"/>
          <c:showVal val="0"/>
          <c:showCatName val="0"/>
          <c:showSerName val="0"/>
          <c:showPercent val="0"/>
          <c:showBubbleSize val="0"/>
        </c:dLbls>
        <c:gapWidth val="180"/>
        <c:overlap val="-90"/>
        <c:axId val="239558992"/>
        <c:axId val="2395617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5109-4665-AE91-238FCAB1E0C2}"/>
            </c:ext>
          </c:extLst>
        </c:ser>
        <c:dLbls>
          <c:showLegendKey val="0"/>
          <c:showVal val="0"/>
          <c:showCatName val="0"/>
          <c:showSerName val="0"/>
          <c:showPercent val="0"/>
          <c:showBubbleSize val="0"/>
        </c:dLbls>
        <c:marker val="1"/>
        <c:smooth val="0"/>
        <c:axId val="239558992"/>
        <c:axId val="239561736"/>
      </c:lineChart>
      <c:catAx>
        <c:axId val="239558992"/>
        <c:scaling>
          <c:orientation val="minMax"/>
        </c:scaling>
        <c:delete val="0"/>
        <c:axPos val="b"/>
        <c:numFmt formatCode="ge" sourceLinked="1"/>
        <c:majorTickMark val="none"/>
        <c:minorTickMark val="none"/>
        <c:tickLblPos val="none"/>
        <c:crossAx val="239561736"/>
        <c:crosses val="autoZero"/>
        <c:auto val="0"/>
        <c:lblAlgn val="ctr"/>
        <c:lblOffset val="100"/>
        <c:noMultiLvlLbl val="1"/>
      </c:catAx>
      <c:valAx>
        <c:axId val="239561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5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53.9</c:v>
                </c:pt>
                <c:pt idx="1">
                  <c:v>57.3</c:v>
                </c:pt>
                <c:pt idx="2">
                  <c:v>58.9</c:v>
                </c:pt>
                <c:pt idx="3">
                  <c:v>58.4</c:v>
                </c:pt>
                <c:pt idx="4">
                  <c:v>59.3</c:v>
                </c:pt>
              </c:numCache>
            </c:numRef>
          </c:val>
          <c:extLst xmlns:c16r2="http://schemas.microsoft.com/office/drawing/2015/06/chart">
            <c:ext xmlns:c16="http://schemas.microsoft.com/office/drawing/2014/chart" uri="{C3380CC4-5D6E-409C-BE32-E72D297353CC}">
              <c16:uniqueId val="{00000000-7782-410D-8BA0-99FE469405C8}"/>
            </c:ext>
          </c:extLst>
        </c:ser>
        <c:dLbls>
          <c:showLegendKey val="0"/>
          <c:showVal val="0"/>
          <c:showCatName val="0"/>
          <c:showSerName val="0"/>
          <c:showPercent val="0"/>
          <c:showBubbleSize val="0"/>
        </c:dLbls>
        <c:gapWidth val="180"/>
        <c:overlap val="-90"/>
        <c:axId val="239562520"/>
        <c:axId val="23753614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7782-410D-8BA0-99FE469405C8}"/>
            </c:ext>
          </c:extLst>
        </c:ser>
        <c:dLbls>
          <c:showLegendKey val="0"/>
          <c:showVal val="0"/>
          <c:showCatName val="0"/>
          <c:showSerName val="0"/>
          <c:showPercent val="0"/>
          <c:showBubbleSize val="0"/>
        </c:dLbls>
        <c:marker val="1"/>
        <c:smooth val="0"/>
        <c:axId val="239562520"/>
        <c:axId val="237536144"/>
      </c:lineChart>
      <c:catAx>
        <c:axId val="239562520"/>
        <c:scaling>
          <c:orientation val="minMax"/>
        </c:scaling>
        <c:delete val="0"/>
        <c:axPos val="b"/>
        <c:numFmt formatCode="ge" sourceLinked="1"/>
        <c:majorTickMark val="none"/>
        <c:minorTickMark val="none"/>
        <c:tickLblPos val="none"/>
        <c:crossAx val="237536144"/>
        <c:crosses val="autoZero"/>
        <c:auto val="0"/>
        <c:lblAlgn val="ctr"/>
        <c:lblOffset val="100"/>
        <c:noMultiLvlLbl val="1"/>
      </c:catAx>
      <c:valAx>
        <c:axId val="23753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5625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95955" y="7414616"/>
          <a:ext cx="5662108" cy="2909864"/>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29906" y="7414616"/>
          <a:ext cx="5650978" cy="2909864"/>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352725" y="7414616"/>
          <a:ext cx="5662109" cy="2909864"/>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290758" y="7414616"/>
          <a:ext cx="5660501" cy="2909864"/>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240790" y="7414616"/>
          <a:ext cx="5671634" cy="2909864"/>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23456" y="12192000"/>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23456" y="15257319"/>
          <a:ext cx="5660287" cy="2909863"/>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23456" y="18339954"/>
          <a:ext cx="5660287" cy="2909864"/>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23456" y="21405273"/>
          <a:ext cx="5660287" cy="2909865"/>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23456" y="24435956"/>
          <a:ext cx="5660287" cy="2909863"/>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979238" y="12192000"/>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979238" y="15257319"/>
          <a:ext cx="5166000" cy="2909863"/>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979238" y="18339954"/>
          <a:ext cx="5166000" cy="2909864"/>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979238" y="21405273"/>
          <a:ext cx="5166000" cy="2909865"/>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979238" y="24435956"/>
          <a:ext cx="5166000" cy="2909863"/>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815463" y="12192000"/>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815463" y="15257319"/>
          <a:ext cx="5166000" cy="2909863"/>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815463" y="18339954"/>
          <a:ext cx="5166000" cy="2909864"/>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815463" y="21405273"/>
          <a:ext cx="5166000" cy="2909865"/>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815463" y="24435956"/>
          <a:ext cx="5166000" cy="2909863"/>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651688" y="12192000"/>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651688" y="15257319"/>
          <a:ext cx="5166000" cy="2909863"/>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651688" y="18339954"/>
          <a:ext cx="5166000" cy="2909864"/>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651688" y="21405273"/>
          <a:ext cx="5166000" cy="2909865"/>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651688" y="24435956"/>
          <a:ext cx="5166000" cy="2909863"/>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539867" y="12192000"/>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539867" y="15257319"/>
          <a:ext cx="5166000" cy="2909863"/>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539867" y="18339954"/>
          <a:ext cx="5166000" cy="2909864"/>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539867" y="21405273"/>
          <a:ext cx="5166000" cy="2909865"/>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539867" y="24435956"/>
          <a:ext cx="5166000" cy="2909863"/>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8"/>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49"/>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50"/>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52"/>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52"/>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52"/>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52"/>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52"/>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52"/>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52"/>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52"/>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52"/>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52"/>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S34" zoomScale="55" zoomScaleNormal="55" workbookViewId="0">
      <selection activeCell="AM127" sqref="AM12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自治体職員</v>
      </c>
      <c r="K3" s="175"/>
      <c r="L3" s="175"/>
      <c r="M3" s="175"/>
      <c r="N3" s="176">
        <f>データ!L6</f>
        <v>74.7</v>
      </c>
      <c r="O3" s="176"/>
      <c r="P3" s="176"/>
      <c r="Q3" s="177"/>
      <c r="R3" s="1"/>
      <c r="S3" s="178" t="s">
        <v>254</v>
      </c>
      <c r="T3" s="179"/>
      <c r="U3" s="179"/>
      <c r="V3" s="179"/>
      <c r="W3" s="179"/>
      <c r="X3" s="179"/>
      <c r="Y3" s="179"/>
      <c r="Z3" s="179"/>
      <c r="AA3" s="179"/>
      <c r="AB3" s="179"/>
      <c r="AC3" s="179"/>
      <c r="AD3" s="179"/>
      <c r="AE3" s="179"/>
      <c r="AF3" s="179"/>
      <c r="AG3" s="179"/>
      <c r="AH3" s="180"/>
      <c r="AI3" s="1"/>
      <c r="AJ3" s="1"/>
      <c r="AK3" s="112" t="s">
        <v>256</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18</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126</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f>データ!W6</f>
        <v>223804</v>
      </c>
      <c r="G12" s="151"/>
      <c r="H12" s="150">
        <f>データ!X6</f>
        <v>252563</v>
      </c>
      <c r="I12" s="151"/>
      <c r="J12" s="150">
        <f>データ!Y6</f>
        <v>238949</v>
      </c>
      <c r="K12" s="151"/>
      <c r="L12" s="150">
        <f>データ!Z6</f>
        <v>259949</v>
      </c>
      <c r="M12" s="151"/>
      <c r="N12" s="152">
        <f>データ!AA6</f>
        <v>232848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f>データ!AL6</f>
        <v>1907</v>
      </c>
      <c r="G15" s="143"/>
      <c r="H15" s="143">
        <f>データ!AM6</f>
        <v>4500</v>
      </c>
      <c r="I15" s="143"/>
      <c r="J15" s="143">
        <f>データ!AN6</f>
        <v>4393</v>
      </c>
      <c r="K15" s="143"/>
      <c r="L15" s="143">
        <f>データ!AO6</f>
        <v>4423</v>
      </c>
      <c r="M15" s="143"/>
      <c r="N15" s="144">
        <f>データ!AP6</f>
        <v>4548</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225711</v>
      </c>
      <c r="G16" s="146"/>
      <c r="H16" s="146">
        <f>データ!AR6</f>
        <v>257063</v>
      </c>
      <c r="I16" s="146"/>
      <c r="J16" s="146">
        <f>データ!AS6</f>
        <v>243342</v>
      </c>
      <c r="K16" s="146"/>
      <c r="L16" s="146">
        <f>データ!AT6</f>
        <v>264372</v>
      </c>
      <c r="M16" s="146"/>
      <c r="N16" s="138">
        <f>データ!AU6</f>
        <v>237396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f>データ!AV6</f>
        <v>1779976</v>
      </c>
      <c r="G19" s="136"/>
      <c r="H19" s="136"/>
      <c r="I19" s="136">
        <f>データ!AW6</f>
        <v>1222754</v>
      </c>
      <c r="J19" s="136"/>
      <c r="K19" s="136"/>
      <c r="L19" s="136">
        <f>データ!AX6</f>
        <v>3002730</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257</v>
      </c>
      <c r="AL40" s="113"/>
      <c r="AM40" s="113"/>
      <c r="AN40" s="113"/>
      <c r="AO40" s="113"/>
      <c r="AP40" s="113"/>
      <c r="AQ40" s="114"/>
    </row>
    <row r="41" spans="1:43" ht="29.45"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255</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SLxrhJNJEAp55BImBe/DCHzj4bBfYi1ObyeSHgZ6AScf2lpzR7Nubl1EPwLvnog7zMyp0bCmPjVZgrDfII2fg==" saltValue="WJOwejeecVMFMq9/sosJ+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40.5">
      <c r="A6" s="49" t="s">
        <v>114</v>
      </c>
      <c r="B6" s="67" t="str">
        <f>B7</f>
        <v>2017</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74.7</v>
      </c>
      <c r="M6" s="69">
        <f t="shared" si="6"/>
        <v>18</v>
      </c>
      <c r="N6" s="69" t="str">
        <f t="shared" si="6"/>
        <v>-</v>
      </c>
      <c r="O6" s="69" t="str">
        <f t="shared" si="6"/>
        <v>-</v>
      </c>
      <c r="P6" s="69">
        <f t="shared" si="6"/>
        <v>1</v>
      </c>
      <c r="Q6" s="69" t="str">
        <f t="shared" si="6"/>
        <v>-</v>
      </c>
      <c r="R6" s="70" t="str">
        <f>R7</f>
        <v>平成36年3月31日　旭川第一発電所　ほか１７箇所</v>
      </c>
      <c r="S6" s="71" t="str">
        <f t="shared" si="6"/>
        <v>平成31年2月28日　千屋発電所</v>
      </c>
      <c r="T6" s="67" t="str">
        <f t="shared" si="6"/>
        <v>無</v>
      </c>
      <c r="U6" s="71" t="str">
        <f t="shared" si="6"/>
        <v>中国電力(株)</v>
      </c>
      <c r="V6" s="68" t="str">
        <f t="shared" si="6"/>
        <v>-</v>
      </c>
      <c r="W6" s="69">
        <f>W7</f>
        <v>223804</v>
      </c>
      <c r="X6" s="69">
        <f t="shared" si="6"/>
        <v>252563</v>
      </c>
      <c r="Y6" s="69">
        <f t="shared" si="6"/>
        <v>238949</v>
      </c>
      <c r="Z6" s="69">
        <f t="shared" si="6"/>
        <v>259949</v>
      </c>
      <c r="AA6" s="69">
        <f t="shared" si="6"/>
        <v>232848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1907</v>
      </c>
      <c r="AM6" s="69">
        <f t="shared" si="6"/>
        <v>4500</v>
      </c>
      <c r="AN6" s="69">
        <f t="shared" si="6"/>
        <v>4393</v>
      </c>
      <c r="AO6" s="69">
        <f t="shared" si="6"/>
        <v>4423</v>
      </c>
      <c r="AP6" s="69">
        <f t="shared" si="6"/>
        <v>4548</v>
      </c>
      <c r="AQ6" s="69">
        <f t="shared" si="6"/>
        <v>225711</v>
      </c>
      <c r="AR6" s="69">
        <f t="shared" si="6"/>
        <v>257063</v>
      </c>
      <c r="AS6" s="69">
        <f t="shared" si="6"/>
        <v>243342</v>
      </c>
      <c r="AT6" s="69">
        <f t="shared" si="6"/>
        <v>264372</v>
      </c>
      <c r="AU6" s="69">
        <f t="shared" si="6"/>
        <v>237396</v>
      </c>
      <c r="AV6" s="69">
        <f t="shared" si="6"/>
        <v>1779976</v>
      </c>
      <c r="AW6" s="69">
        <f t="shared" si="6"/>
        <v>1222754</v>
      </c>
      <c r="AX6" s="69">
        <f t="shared" si="6"/>
        <v>3002730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115</v>
      </c>
      <c r="C7" s="77" t="s">
        <v>116</v>
      </c>
      <c r="D7" s="77" t="s">
        <v>117</v>
      </c>
      <c r="E7" s="77" t="s">
        <v>118</v>
      </c>
      <c r="F7" s="77" t="s">
        <v>119</v>
      </c>
      <c r="G7" s="77" t="s">
        <v>120</v>
      </c>
      <c r="H7" s="77" t="s">
        <v>121</v>
      </c>
      <c r="I7" s="77" t="s">
        <v>122</v>
      </c>
      <c r="J7" s="77" t="s">
        <v>123</v>
      </c>
      <c r="K7" s="77" t="s">
        <v>124</v>
      </c>
      <c r="L7" s="78">
        <v>74.7</v>
      </c>
      <c r="M7" s="79">
        <v>18</v>
      </c>
      <c r="N7" s="79" t="s">
        <v>125</v>
      </c>
      <c r="O7" s="80" t="s">
        <v>125</v>
      </c>
      <c r="P7" s="80">
        <v>1</v>
      </c>
      <c r="Q7" s="80" t="s">
        <v>125</v>
      </c>
      <c r="R7" s="81" t="s">
        <v>126</v>
      </c>
      <c r="S7" s="81" t="s">
        <v>127</v>
      </c>
      <c r="T7" s="82" t="s">
        <v>128</v>
      </c>
      <c r="U7" s="81" t="s">
        <v>129</v>
      </c>
      <c r="V7" s="78" t="s">
        <v>125</v>
      </c>
      <c r="W7" s="80">
        <v>223804</v>
      </c>
      <c r="X7" s="80">
        <v>252563</v>
      </c>
      <c r="Y7" s="80">
        <v>238949</v>
      </c>
      <c r="Z7" s="80">
        <v>259949</v>
      </c>
      <c r="AA7" s="80">
        <v>232848</v>
      </c>
      <c r="AB7" s="80" t="s">
        <v>125</v>
      </c>
      <c r="AC7" s="80" t="s">
        <v>125</v>
      </c>
      <c r="AD7" s="80" t="s">
        <v>125</v>
      </c>
      <c r="AE7" s="80" t="s">
        <v>125</v>
      </c>
      <c r="AF7" s="80" t="s">
        <v>125</v>
      </c>
      <c r="AG7" s="80" t="s">
        <v>125</v>
      </c>
      <c r="AH7" s="80" t="s">
        <v>125</v>
      </c>
      <c r="AI7" s="80" t="s">
        <v>125</v>
      </c>
      <c r="AJ7" s="80" t="s">
        <v>125</v>
      </c>
      <c r="AK7" s="80" t="s">
        <v>125</v>
      </c>
      <c r="AL7" s="80">
        <v>1907</v>
      </c>
      <c r="AM7" s="80">
        <v>4500</v>
      </c>
      <c r="AN7" s="80">
        <v>4393</v>
      </c>
      <c r="AO7" s="80">
        <v>4423</v>
      </c>
      <c r="AP7" s="80">
        <v>4548</v>
      </c>
      <c r="AQ7" s="80">
        <v>225711</v>
      </c>
      <c r="AR7" s="80">
        <v>257063</v>
      </c>
      <c r="AS7" s="80">
        <v>243342</v>
      </c>
      <c r="AT7" s="80">
        <v>264372</v>
      </c>
      <c r="AU7" s="80">
        <v>237396</v>
      </c>
      <c r="AV7" s="80">
        <v>1779976</v>
      </c>
      <c r="AW7" s="80">
        <v>1222754</v>
      </c>
      <c r="AX7" s="80">
        <v>3002730</v>
      </c>
      <c r="AY7" s="83">
        <v>136.1</v>
      </c>
      <c r="AZ7" s="83">
        <v>159.1</v>
      </c>
      <c r="BA7" s="83">
        <v>151.9</v>
      </c>
      <c r="BB7" s="83">
        <v>155</v>
      </c>
      <c r="BC7" s="83">
        <v>133.6</v>
      </c>
      <c r="BD7" s="83">
        <v>119.7</v>
      </c>
      <c r="BE7" s="83">
        <v>125.7</v>
      </c>
      <c r="BF7" s="83">
        <v>129.69999999999999</v>
      </c>
      <c r="BG7" s="83">
        <v>135.9</v>
      </c>
      <c r="BH7" s="83">
        <v>130.5</v>
      </c>
      <c r="BI7" s="83">
        <v>100</v>
      </c>
      <c r="BJ7" s="83">
        <v>144.6</v>
      </c>
      <c r="BK7" s="83">
        <v>168.4</v>
      </c>
      <c r="BL7" s="83">
        <v>159.30000000000001</v>
      </c>
      <c r="BM7" s="83">
        <v>161.5</v>
      </c>
      <c r="BN7" s="83">
        <v>138.19999999999999</v>
      </c>
      <c r="BO7" s="83">
        <v>121.8</v>
      </c>
      <c r="BP7" s="83">
        <v>124.8</v>
      </c>
      <c r="BQ7" s="83">
        <v>130.4</v>
      </c>
      <c r="BR7" s="83">
        <v>136.30000000000001</v>
      </c>
      <c r="BS7" s="83">
        <v>130.69999999999999</v>
      </c>
      <c r="BT7" s="83">
        <v>100</v>
      </c>
      <c r="BU7" s="83">
        <v>1160.2</v>
      </c>
      <c r="BV7" s="83">
        <v>416.1</v>
      </c>
      <c r="BW7" s="83">
        <v>492.4</v>
      </c>
      <c r="BX7" s="83">
        <v>346.1</v>
      </c>
      <c r="BY7" s="83">
        <v>460.6</v>
      </c>
      <c r="BZ7" s="83">
        <v>992.4</v>
      </c>
      <c r="CA7" s="83">
        <v>638.79999999999995</v>
      </c>
      <c r="CB7" s="83">
        <v>716.7</v>
      </c>
      <c r="CC7" s="83">
        <v>688</v>
      </c>
      <c r="CD7" s="83">
        <v>707.7</v>
      </c>
      <c r="CE7" s="83">
        <v>100</v>
      </c>
      <c r="CF7" s="83">
        <v>9878.6</v>
      </c>
      <c r="CG7" s="83">
        <v>7927.6</v>
      </c>
      <c r="CH7" s="83">
        <v>8721</v>
      </c>
      <c r="CI7" s="83">
        <v>8274.5</v>
      </c>
      <c r="CJ7" s="83">
        <v>9710.7999999999993</v>
      </c>
      <c r="CK7" s="83">
        <v>7914.4</v>
      </c>
      <c r="CL7" s="83">
        <v>7493.6</v>
      </c>
      <c r="CM7" s="83">
        <v>8014.2</v>
      </c>
      <c r="CN7" s="83">
        <v>8260</v>
      </c>
      <c r="CO7" s="83">
        <v>8600.1</v>
      </c>
      <c r="CP7" s="80">
        <v>1589451</v>
      </c>
      <c r="CQ7" s="80">
        <v>1724853</v>
      </c>
      <c r="CR7" s="80">
        <v>1853266</v>
      </c>
      <c r="CS7" s="80">
        <v>1924841</v>
      </c>
      <c r="CT7" s="80">
        <v>1610053</v>
      </c>
      <c r="CU7" s="80">
        <v>1160012</v>
      </c>
      <c r="CV7" s="80">
        <v>1146099</v>
      </c>
      <c r="CW7" s="80">
        <v>1494682</v>
      </c>
      <c r="CX7" s="80">
        <v>1543942</v>
      </c>
      <c r="CY7" s="80">
        <v>1467681</v>
      </c>
      <c r="CZ7" s="80">
        <v>64930</v>
      </c>
      <c r="DA7" s="83">
        <v>39.700000000000003</v>
      </c>
      <c r="DB7" s="83">
        <v>45.2</v>
      </c>
      <c r="DC7" s="83">
        <v>42.7</v>
      </c>
      <c r="DD7" s="83">
        <v>46.5</v>
      </c>
      <c r="DE7" s="83">
        <v>41.7</v>
      </c>
      <c r="DF7" s="83">
        <v>36.299999999999997</v>
      </c>
      <c r="DG7" s="83">
        <v>38.4</v>
      </c>
      <c r="DH7" s="83">
        <v>37.700000000000003</v>
      </c>
      <c r="DI7" s="83">
        <v>36.200000000000003</v>
      </c>
      <c r="DJ7" s="83">
        <v>36.5</v>
      </c>
      <c r="DK7" s="83">
        <v>25.2</v>
      </c>
      <c r="DL7" s="83">
        <v>19.399999999999999</v>
      </c>
      <c r="DM7" s="83">
        <v>26.4</v>
      </c>
      <c r="DN7" s="83">
        <v>26.2</v>
      </c>
      <c r="DO7" s="83">
        <v>29.2</v>
      </c>
      <c r="DP7" s="83">
        <v>22.1</v>
      </c>
      <c r="DQ7" s="83">
        <v>21.1</v>
      </c>
      <c r="DR7" s="83">
        <v>20</v>
      </c>
      <c r="DS7" s="83">
        <v>18.2</v>
      </c>
      <c r="DT7" s="83">
        <v>20.9</v>
      </c>
      <c r="DU7" s="83">
        <v>202.3</v>
      </c>
      <c r="DV7" s="83">
        <v>171.9</v>
      </c>
      <c r="DW7" s="83">
        <v>159.6</v>
      </c>
      <c r="DX7" s="83">
        <v>132.80000000000001</v>
      </c>
      <c r="DY7" s="83">
        <v>128.1</v>
      </c>
      <c r="DZ7" s="83">
        <v>130.19999999999999</v>
      </c>
      <c r="EA7" s="83">
        <v>128.80000000000001</v>
      </c>
      <c r="EB7" s="83">
        <v>109.9</v>
      </c>
      <c r="EC7" s="83">
        <v>103.6</v>
      </c>
      <c r="ED7" s="83">
        <v>95.7</v>
      </c>
      <c r="EE7" s="83">
        <v>53.9</v>
      </c>
      <c r="EF7" s="83">
        <v>57.3</v>
      </c>
      <c r="EG7" s="83">
        <v>58.9</v>
      </c>
      <c r="EH7" s="83">
        <v>58.4</v>
      </c>
      <c r="EI7" s="83">
        <v>59.3</v>
      </c>
      <c r="EJ7" s="83">
        <v>57.7</v>
      </c>
      <c r="EK7" s="83">
        <v>59.8</v>
      </c>
      <c r="EL7" s="83">
        <v>59.6</v>
      </c>
      <c r="EM7" s="83">
        <v>60.3</v>
      </c>
      <c r="EN7" s="83">
        <v>60.2</v>
      </c>
      <c r="EO7" s="83">
        <v>42.1</v>
      </c>
      <c r="EP7" s="83">
        <v>45.9</v>
      </c>
      <c r="EQ7" s="83">
        <v>43.6</v>
      </c>
      <c r="ER7" s="83">
        <v>44.6</v>
      </c>
      <c r="ES7" s="83">
        <v>40.700000000000003</v>
      </c>
      <c r="ET7" s="83">
        <v>15.3</v>
      </c>
      <c r="EU7" s="83">
        <v>16.2</v>
      </c>
      <c r="EV7" s="83">
        <v>18.7</v>
      </c>
      <c r="EW7" s="83">
        <v>20.5</v>
      </c>
      <c r="EX7" s="83">
        <v>21.4</v>
      </c>
      <c r="EY7" s="80">
        <v>61430</v>
      </c>
      <c r="EZ7" s="83">
        <v>41.6</v>
      </c>
      <c r="FA7" s="83">
        <v>46.9</v>
      </c>
      <c r="FB7" s="83">
        <v>44.3</v>
      </c>
      <c r="FC7" s="83">
        <v>48.3</v>
      </c>
      <c r="FD7" s="83">
        <v>43.3</v>
      </c>
      <c r="FE7" s="83">
        <v>37</v>
      </c>
      <c r="FF7" s="83">
        <v>39.5</v>
      </c>
      <c r="FG7" s="83">
        <v>39.1</v>
      </c>
      <c r="FH7" s="83">
        <v>37.299999999999997</v>
      </c>
      <c r="FI7" s="83">
        <v>38</v>
      </c>
      <c r="FJ7" s="83">
        <v>25.9</v>
      </c>
      <c r="FK7" s="83">
        <v>20.7</v>
      </c>
      <c r="FL7" s="83">
        <v>28.4</v>
      </c>
      <c r="FM7" s="83">
        <v>28</v>
      </c>
      <c r="FN7" s="83">
        <v>30.7</v>
      </c>
      <c r="FO7" s="83">
        <v>22.6</v>
      </c>
      <c r="FP7" s="83">
        <v>22</v>
      </c>
      <c r="FQ7" s="83">
        <v>21.4</v>
      </c>
      <c r="FR7" s="83">
        <v>19.3</v>
      </c>
      <c r="FS7" s="83">
        <v>20.6</v>
      </c>
      <c r="FT7" s="83">
        <v>190.3</v>
      </c>
      <c r="FU7" s="83">
        <v>166.5</v>
      </c>
      <c r="FV7" s="83">
        <v>154.19999999999999</v>
      </c>
      <c r="FW7" s="83">
        <v>127.4</v>
      </c>
      <c r="FX7" s="83">
        <v>123.2</v>
      </c>
      <c r="FY7" s="83">
        <v>120.9</v>
      </c>
      <c r="FZ7" s="83">
        <v>105.7</v>
      </c>
      <c r="GA7" s="83">
        <v>89.4</v>
      </c>
      <c r="GB7" s="83">
        <v>83.3</v>
      </c>
      <c r="GC7" s="83">
        <v>73.2</v>
      </c>
      <c r="GD7" s="83">
        <v>56.8</v>
      </c>
      <c r="GE7" s="83">
        <v>60.1</v>
      </c>
      <c r="GF7" s="83">
        <v>61.5</v>
      </c>
      <c r="GG7" s="83">
        <v>60.7</v>
      </c>
      <c r="GH7" s="83">
        <v>61.2</v>
      </c>
      <c r="GI7" s="83">
        <v>58.6</v>
      </c>
      <c r="GJ7" s="83">
        <v>61.3</v>
      </c>
      <c r="GK7" s="83">
        <v>61.7</v>
      </c>
      <c r="GL7" s="83">
        <v>62.1</v>
      </c>
      <c r="GM7" s="83">
        <v>62.6</v>
      </c>
      <c r="GN7" s="83">
        <v>40.6</v>
      </c>
      <c r="GO7" s="83">
        <v>42.6</v>
      </c>
      <c r="GP7" s="83">
        <v>40.1</v>
      </c>
      <c r="GQ7" s="83">
        <v>41.4</v>
      </c>
      <c r="GR7" s="83">
        <v>36.9</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3500</v>
      </c>
      <c r="KW7" s="83">
        <v>6.2</v>
      </c>
      <c r="KX7" s="83">
        <v>14.7</v>
      </c>
      <c r="KY7" s="83">
        <v>14.3</v>
      </c>
      <c r="KZ7" s="83">
        <v>14.4</v>
      </c>
      <c r="LA7" s="83">
        <v>14.8</v>
      </c>
      <c r="LB7" s="83">
        <v>7.1</v>
      </c>
      <c r="LC7" s="83">
        <v>8.9</v>
      </c>
      <c r="LD7" s="83">
        <v>11.8</v>
      </c>
      <c r="LE7" s="83">
        <v>15.3</v>
      </c>
      <c r="LF7" s="83">
        <v>15.4</v>
      </c>
      <c r="LG7" s="83">
        <v>0</v>
      </c>
      <c r="LH7" s="83">
        <v>0</v>
      </c>
      <c r="LI7" s="83">
        <v>0.6</v>
      </c>
      <c r="LJ7" s="83">
        <v>0.3</v>
      </c>
      <c r="LK7" s="83">
        <v>7.8</v>
      </c>
      <c r="LL7" s="83">
        <v>8.6</v>
      </c>
      <c r="LM7" s="83">
        <v>2</v>
      </c>
      <c r="LN7" s="83">
        <v>1.4</v>
      </c>
      <c r="LO7" s="83">
        <v>2.4</v>
      </c>
      <c r="LP7" s="83">
        <v>4.0999999999999996</v>
      </c>
      <c r="LQ7" s="83">
        <v>655.20000000000005</v>
      </c>
      <c r="LR7" s="83">
        <v>260.10000000000002</v>
      </c>
      <c r="LS7" s="83">
        <v>248.3</v>
      </c>
      <c r="LT7" s="83">
        <v>228.5</v>
      </c>
      <c r="LU7" s="83">
        <v>204.4</v>
      </c>
      <c r="LV7" s="83">
        <v>1092.0999999999999</v>
      </c>
      <c r="LW7" s="83">
        <v>1128.5999999999999</v>
      </c>
      <c r="LX7" s="83">
        <v>596.79999999999995</v>
      </c>
      <c r="LY7" s="83">
        <v>494.6</v>
      </c>
      <c r="LZ7" s="83">
        <v>469.5</v>
      </c>
      <c r="MA7" s="83">
        <v>2</v>
      </c>
      <c r="MB7" s="83">
        <v>7</v>
      </c>
      <c r="MC7" s="83">
        <v>12</v>
      </c>
      <c r="MD7" s="83">
        <v>17</v>
      </c>
      <c r="ME7" s="83">
        <v>22</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125</v>
      </c>
      <c r="MZ7" s="83" t="s">
        <v>125</v>
      </c>
      <c r="NA7" s="83" t="s">
        <v>125</v>
      </c>
      <c r="NB7" s="83" t="s">
        <v>125</v>
      </c>
      <c r="NC7" s="83" t="s">
        <v>125</v>
      </c>
      <c r="ND7" s="83" t="s">
        <v>125</v>
      </c>
      <c r="NE7" s="83" t="s">
        <v>125</v>
      </c>
      <c r="NF7" s="83" t="s">
        <v>125</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（最大出力合計64,930kW）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（最大出力合計61,430kW）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（最大出力合計3,500kW）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136.1</v>
      </c>
      <c r="AZ11" s="95">
        <f>AZ7</f>
        <v>159.1</v>
      </c>
      <c r="BA11" s="95">
        <f>BA7</f>
        <v>151.9</v>
      </c>
      <c r="BB11" s="95">
        <f>BB7</f>
        <v>155</v>
      </c>
      <c r="BC11" s="95">
        <f>BC7</f>
        <v>133.6</v>
      </c>
      <c r="BD11" s="84"/>
      <c r="BE11" s="84"/>
      <c r="BF11" s="84"/>
      <c r="BG11" s="84"/>
      <c r="BH11" s="84"/>
      <c r="BI11" s="94" t="s">
        <v>138</v>
      </c>
      <c r="BJ11" s="95">
        <f>BJ7</f>
        <v>144.6</v>
      </c>
      <c r="BK11" s="95">
        <f>BK7</f>
        <v>168.4</v>
      </c>
      <c r="BL11" s="95">
        <f>BL7</f>
        <v>159.30000000000001</v>
      </c>
      <c r="BM11" s="95">
        <f>BM7</f>
        <v>161.5</v>
      </c>
      <c r="BN11" s="95">
        <f>BN7</f>
        <v>138.19999999999999</v>
      </c>
      <c r="BO11" s="84"/>
      <c r="BP11" s="84"/>
      <c r="BQ11" s="84"/>
      <c r="BR11" s="84"/>
      <c r="BS11" s="84"/>
      <c r="BT11" s="94" t="s">
        <v>138</v>
      </c>
      <c r="BU11" s="95">
        <f>BU7</f>
        <v>1160.2</v>
      </c>
      <c r="BV11" s="95">
        <f>BV7</f>
        <v>416.1</v>
      </c>
      <c r="BW11" s="95">
        <f>BW7</f>
        <v>492.4</v>
      </c>
      <c r="BX11" s="95">
        <f>BX7</f>
        <v>346.1</v>
      </c>
      <c r="BY11" s="95">
        <f>BY7</f>
        <v>460.6</v>
      </c>
      <c r="BZ11" s="84"/>
      <c r="CA11" s="84"/>
      <c r="CB11" s="84"/>
      <c r="CC11" s="84"/>
      <c r="CD11" s="84"/>
      <c r="CE11" s="94" t="s">
        <v>138</v>
      </c>
      <c r="CF11" s="95">
        <f>CF7</f>
        <v>9878.6</v>
      </c>
      <c r="CG11" s="95">
        <f>CG7</f>
        <v>7927.6</v>
      </c>
      <c r="CH11" s="95">
        <f>CH7</f>
        <v>8721</v>
      </c>
      <c r="CI11" s="95">
        <f>CI7</f>
        <v>8274.5</v>
      </c>
      <c r="CJ11" s="95">
        <f>CJ7</f>
        <v>9710.7999999999993</v>
      </c>
      <c r="CK11" s="84"/>
      <c r="CL11" s="84"/>
      <c r="CM11" s="84"/>
      <c r="CN11" s="84"/>
      <c r="CO11" s="94" t="s">
        <v>138</v>
      </c>
      <c r="CP11" s="96">
        <f>CP7</f>
        <v>1589451</v>
      </c>
      <c r="CQ11" s="96">
        <f>CQ7</f>
        <v>1724853</v>
      </c>
      <c r="CR11" s="96">
        <f>CR7</f>
        <v>1853266</v>
      </c>
      <c r="CS11" s="96">
        <f>CS7</f>
        <v>1924841</v>
      </c>
      <c r="CT11" s="96">
        <f>CT7</f>
        <v>1610053</v>
      </c>
      <c r="CU11" s="84"/>
      <c r="CV11" s="84"/>
      <c r="CW11" s="84"/>
      <c r="CX11" s="84"/>
      <c r="CY11" s="84"/>
      <c r="CZ11" s="94" t="s">
        <v>138</v>
      </c>
      <c r="DA11" s="95">
        <f>DA7</f>
        <v>39.700000000000003</v>
      </c>
      <c r="DB11" s="95">
        <f>DB7</f>
        <v>45.2</v>
      </c>
      <c r="DC11" s="95">
        <f>DC7</f>
        <v>42.7</v>
      </c>
      <c r="DD11" s="95">
        <f>DD7</f>
        <v>46.5</v>
      </c>
      <c r="DE11" s="95">
        <f>DE7</f>
        <v>41.7</v>
      </c>
      <c r="DF11" s="84"/>
      <c r="DG11" s="84"/>
      <c r="DH11" s="84"/>
      <c r="DI11" s="84"/>
      <c r="DJ11" s="94" t="s">
        <v>138</v>
      </c>
      <c r="DK11" s="95">
        <f>DK7</f>
        <v>25.2</v>
      </c>
      <c r="DL11" s="95">
        <f>DL7</f>
        <v>19.399999999999999</v>
      </c>
      <c r="DM11" s="95">
        <f>DM7</f>
        <v>26.4</v>
      </c>
      <c r="DN11" s="95">
        <f>DN7</f>
        <v>26.2</v>
      </c>
      <c r="DO11" s="95">
        <f>DO7</f>
        <v>29.2</v>
      </c>
      <c r="DP11" s="84"/>
      <c r="DQ11" s="84"/>
      <c r="DR11" s="84"/>
      <c r="DS11" s="84"/>
      <c r="DT11" s="94" t="s">
        <v>138</v>
      </c>
      <c r="DU11" s="95">
        <f>DU7</f>
        <v>202.3</v>
      </c>
      <c r="DV11" s="95">
        <f>DV7</f>
        <v>171.9</v>
      </c>
      <c r="DW11" s="95">
        <f>DW7</f>
        <v>159.6</v>
      </c>
      <c r="DX11" s="95">
        <f>DX7</f>
        <v>132.80000000000001</v>
      </c>
      <c r="DY11" s="95">
        <f>DY7</f>
        <v>128.1</v>
      </c>
      <c r="DZ11" s="84"/>
      <c r="EA11" s="84"/>
      <c r="EB11" s="84"/>
      <c r="EC11" s="84"/>
      <c r="ED11" s="94" t="s">
        <v>138</v>
      </c>
      <c r="EE11" s="95">
        <f>EE7</f>
        <v>53.9</v>
      </c>
      <c r="EF11" s="95">
        <f>EF7</f>
        <v>57.3</v>
      </c>
      <c r="EG11" s="95">
        <f>EG7</f>
        <v>58.9</v>
      </c>
      <c r="EH11" s="95">
        <f>EH7</f>
        <v>58.4</v>
      </c>
      <c r="EI11" s="95">
        <f>EI7</f>
        <v>59.3</v>
      </c>
      <c r="EJ11" s="84"/>
      <c r="EK11" s="84"/>
      <c r="EL11" s="84"/>
      <c r="EM11" s="84"/>
      <c r="EN11" s="94" t="s">
        <v>138</v>
      </c>
      <c r="EO11" s="95">
        <f>EO7</f>
        <v>42.1</v>
      </c>
      <c r="EP11" s="95">
        <f>EP7</f>
        <v>45.9</v>
      </c>
      <c r="EQ11" s="95">
        <f>EQ7</f>
        <v>43.6</v>
      </c>
      <c r="ER11" s="95">
        <f>ER7</f>
        <v>44.6</v>
      </c>
      <c r="ES11" s="95">
        <f>ES7</f>
        <v>40.700000000000003</v>
      </c>
      <c r="ET11" s="84"/>
      <c r="EU11" s="84"/>
      <c r="EV11" s="84"/>
      <c r="EW11" s="84"/>
      <c r="EX11" s="84"/>
      <c r="EY11" s="94" t="s">
        <v>138</v>
      </c>
      <c r="EZ11" s="95">
        <f>EZ7</f>
        <v>41.6</v>
      </c>
      <c r="FA11" s="95">
        <f>FA7</f>
        <v>46.9</v>
      </c>
      <c r="FB11" s="95">
        <f>FB7</f>
        <v>44.3</v>
      </c>
      <c r="FC11" s="95">
        <f>FC7</f>
        <v>48.3</v>
      </c>
      <c r="FD11" s="95">
        <f>FD7</f>
        <v>43.3</v>
      </c>
      <c r="FE11" s="84"/>
      <c r="FF11" s="84"/>
      <c r="FG11" s="84"/>
      <c r="FH11" s="84"/>
      <c r="FI11" s="94" t="s">
        <v>138</v>
      </c>
      <c r="FJ11" s="95">
        <f>FJ7</f>
        <v>25.9</v>
      </c>
      <c r="FK11" s="95">
        <f>FK7</f>
        <v>20.7</v>
      </c>
      <c r="FL11" s="95">
        <f>FL7</f>
        <v>28.4</v>
      </c>
      <c r="FM11" s="95">
        <f>FM7</f>
        <v>28</v>
      </c>
      <c r="FN11" s="95">
        <f>FN7</f>
        <v>30.7</v>
      </c>
      <c r="FO11" s="84"/>
      <c r="FP11" s="84"/>
      <c r="FQ11" s="84"/>
      <c r="FR11" s="84"/>
      <c r="FS11" s="94" t="s">
        <v>138</v>
      </c>
      <c r="FT11" s="95">
        <f>FT7</f>
        <v>190.3</v>
      </c>
      <c r="FU11" s="95">
        <f>FU7</f>
        <v>166.5</v>
      </c>
      <c r="FV11" s="95">
        <f>FV7</f>
        <v>154.19999999999999</v>
      </c>
      <c r="FW11" s="95">
        <f>FW7</f>
        <v>127.4</v>
      </c>
      <c r="FX11" s="95">
        <f>FX7</f>
        <v>123.2</v>
      </c>
      <c r="FY11" s="84"/>
      <c r="FZ11" s="84"/>
      <c r="GA11" s="84"/>
      <c r="GB11" s="84"/>
      <c r="GC11" s="94" t="s">
        <v>138</v>
      </c>
      <c r="GD11" s="95">
        <f>GD7</f>
        <v>56.8</v>
      </c>
      <c r="GE11" s="95">
        <f>GE7</f>
        <v>60.1</v>
      </c>
      <c r="GF11" s="95">
        <f>GF7</f>
        <v>61.5</v>
      </c>
      <c r="GG11" s="95">
        <f>GG7</f>
        <v>60.7</v>
      </c>
      <c r="GH11" s="95">
        <f>GH7</f>
        <v>61.2</v>
      </c>
      <c r="GI11" s="84"/>
      <c r="GJ11" s="84"/>
      <c r="GK11" s="84"/>
      <c r="GL11" s="84"/>
      <c r="GM11" s="94" t="s">
        <v>138</v>
      </c>
      <c r="GN11" s="95">
        <f>GN7</f>
        <v>40.6</v>
      </c>
      <c r="GO11" s="95">
        <f>GO7</f>
        <v>42.6</v>
      </c>
      <c r="GP11" s="95">
        <f>GP7</f>
        <v>40.1</v>
      </c>
      <c r="GQ11" s="95">
        <f>GQ7</f>
        <v>41.4</v>
      </c>
      <c r="GR11" s="95">
        <f>GR7</f>
        <v>36.9</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f>KW7</f>
        <v>6.2</v>
      </c>
      <c r="KX11" s="95">
        <f>KX7</f>
        <v>14.7</v>
      </c>
      <c r="KY11" s="95">
        <f>KY7</f>
        <v>14.3</v>
      </c>
      <c r="KZ11" s="95">
        <f>KZ7</f>
        <v>14.4</v>
      </c>
      <c r="LA11" s="95">
        <f>LA7</f>
        <v>14.8</v>
      </c>
      <c r="LB11" s="84"/>
      <c r="LC11" s="84"/>
      <c r="LD11" s="84"/>
      <c r="LE11" s="84"/>
      <c r="LF11" s="94" t="s">
        <v>138</v>
      </c>
      <c r="LG11" s="95">
        <f>LG7</f>
        <v>0</v>
      </c>
      <c r="LH11" s="95">
        <f>LH7</f>
        <v>0</v>
      </c>
      <c r="LI11" s="95">
        <f>LI7</f>
        <v>0.6</v>
      </c>
      <c r="LJ11" s="95">
        <f>LJ7</f>
        <v>0.3</v>
      </c>
      <c r="LK11" s="95">
        <f>LK7</f>
        <v>7.8</v>
      </c>
      <c r="LL11" s="84"/>
      <c r="LM11" s="84"/>
      <c r="LN11" s="84"/>
      <c r="LO11" s="84"/>
      <c r="LP11" s="94" t="s">
        <v>138</v>
      </c>
      <c r="LQ11" s="95">
        <f>LQ7</f>
        <v>655.20000000000005</v>
      </c>
      <c r="LR11" s="95">
        <f>LR7</f>
        <v>260.10000000000002</v>
      </c>
      <c r="LS11" s="95">
        <f>LS7</f>
        <v>248.3</v>
      </c>
      <c r="LT11" s="95">
        <f>LT7</f>
        <v>228.5</v>
      </c>
      <c r="LU11" s="95">
        <f>LU7</f>
        <v>204.4</v>
      </c>
      <c r="LV11" s="84"/>
      <c r="LW11" s="84"/>
      <c r="LX11" s="84"/>
      <c r="LY11" s="84"/>
      <c r="LZ11" s="94" t="s">
        <v>138</v>
      </c>
      <c r="MA11" s="95">
        <f>MA7</f>
        <v>2</v>
      </c>
      <c r="MB11" s="95">
        <f>MB7</f>
        <v>7</v>
      </c>
      <c r="MC11" s="95">
        <f>MC7</f>
        <v>12</v>
      </c>
      <c r="MD11" s="95">
        <f>MD7</f>
        <v>17</v>
      </c>
      <c r="ME11" s="95">
        <f>ME7</f>
        <v>22</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f>IF($KW$8,LB7,"-")</f>
        <v>7.1</v>
      </c>
      <c r="KX12" s="95">
        <f>IF($KW$8,LC7,"-")</f>
        <v>8.9</v>
      </c>
      <c r="KY12" s="95">
        <f>IF($KW$8,LD7,"-")</f>
        <v>11.8</v>
      </c>
      <c r="KZ12" s="95">
        <f>IF($KW$8,LE7,"-")</f>
        <v>15.3</v>
      </c>
      <c r="LA12" s="95">
        <f>IF($KW$8,LF7,"-")</f>
        <v>15.4</v>
      </c>
      <c r="LB12" s="84"/>
      <c r="LC12" s="84"/>
      <c r="LD12" s="84"/>
      <c r="LE12" s="84"/>
      <c r="LF12" s="94" t="s">
        <v>139</v>
      </c>
      <c r="LG12" s="95">
        <f>IF($LG$8,LL7,"-")</f>
        <v>8.6</v>
      </c>
      <c r="LH12" s="95">
        <f>IF($LG$8,LM7,"-")</f>
        <v>2</v>
      </c>
      <c r="LI12" s="95">
        <f>IF($LG$8,LN7,"-")</f>
        <v>1.4</v>
      </c>
      <c r="LJ12" s="95">
        <f>IF($LG$8,LO7,"-")</f>
        <v>2.4</v>
      </c>
      <c r="LK12" s="95">
        <f>IF($LG$8,LP7,"-")</f>
        <v>4.0999999999999996</v>
      </c>
      <c r="LL12" s="84"/>
      <c r="LM12" s="84"/>
      <c r="LN12" s="84"/>
      <c r="LO12" s="84"/>
      <c r="LP12" s="94" t="s">
        <v>139</v>
      </c>
      <c r="LQ12" s="95">
        <f>IF($LQ$8,LV7,"-")</f>
        <v>1092.0999999999999</v>
      </c>
      <c r="LR12" s="95">
        <f>IF($LQ$8,LW7,"-")</f>
        <v>1128.5999999999999</v>
      </c>
      <c r="LS12" s="95">
        <f>IF($LQ$8,LX7,"-")</f>
        <v>596.79999999999995</v>
      </c>
      <c r="LT12" s="95">
        <f>IF($LQ$8,LY7,"-")</f>
        <v>494.6</v>
      </c>
      <c r="LU12" s="95">
        <f>IF($LQ$8,LZ7,"-")</f>
        <v>469.5</v>
      </c>
      <c r="LV12" s="84"/>
      <c r="LW12" s="84"/>
      <c r="LX12" s="84"/>
      <c r="LY12" s="84"/>
      <c r="LZ12" s="94" t="s">
        <v>139</v>
      </c>
      <c r="MA12" s="95">
        <f>IF($MA$8,MF7,"-")</f>
        <v>2.9</v>
      </c>
      <c r="MB12" s="95">
        <f>IF($MA$8,MG7,"-")</f>
        <v>3.4</v>
      </c>
      <c r="MC12" s="95">
        <f>IF($MA$8,MH7,"-")</f>
        <v>5.6</v>
      </c>
      <c r="MD12" s="95">
        <f>IF($MA$8,MI7,"-")</f>
        <v>11.5</v>
      </c>
      <c r="ME12" s="95">
        <f>IF($MA$8,MJ7,"-")</f>
        <v>16.100000000000001</v>
      </c>
      <c r="MF12" s="84"/>
      <c r="MG12" s="84"/>
      <c r="MH12" s="84"/>
      <c r="MI12" s="84"/>
      <c r="MJ12" s="94" t="s">
        <v>139</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141</v>
      </c>
      <c r="C14" s="99"/>
      <c r="D14" s="100"/>
      <c r="E14" s="99"/>
      <c r="F14" s="206" t="s">
        <v>142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136.1</v>
      </c>
      <c r="AZ17" s="106">
        <f t="shared" ref="AZ17:BC17" si="9">IF(AZ7="-",NA(),AZ7)</f>
        <v>159.1</v>
      </c>
      <c r="BA17" s="106">
        <f t="shared" si="9"/>
        <v>151.9</v>
      </c>
      <c r="BB17" s="106">
        <f t="shared" si="9"/>
        <v>155</v>
      </c>
      <c r="BC17" s="106">
        <f t="shared" si="9"/>
        <v>133.6</v>
      </c>
      <c r="BD17" s="100"/>
      <c r="BE17" s="100"/>
      <c r="BF17" s="100"/>
      <c r="BG17" s="100"/>
      <c r="BH17" s="100"/>
      <c r="BI17" s="105" t="s">
        <v>153</v>
      </c>
      <c r="BJ17" s="106">
        <f>IF(BJ7="-",NA(),BJ7)</f>
        <v>144.6</v>
      </c>
      <c r="BK17" s="106">
        <f t="shared" ref="BK17:BN17" si="10">IF(BK7="-",NA(),BK7)</f>
        <v>168.4</v>
      </c>
      <c r="BL17" s="106">
        <f t="shared" si="10"/>
        <v>159.30000000000001</v>
      </c>
      <c r="BM17" s="106">
        <f t="shared" si="10"/>
        <v>161.5</v>
      </c>
      <c r="BN17" s="106">
        <f t="shared" si="10"/>
        <v>138.19999999999999</v>
      </c>
      <c r="BO17" s="100"/>
      <c r="BP17" s="100"/>
      <c r="BQ17" s="100"/>
      <c r="BR17" s="100"/>
      <c r="BS17" s="100"/>
      <c r="BT17" s="105" t="s">
        <v>153</v>
      </c>
      <c r="BU17" s="106">
        <f>IF(BU7="-",NA(),BU7)</f>
        <v>1160.2</v>
      </c>
      <c r="BV17" s="106">
        <f t="shared" ref="BV17:BY17" si="11">IF(BV7="-",NA(),BV7)</f>
        <v>416.1</v>
      </c>
      <c r="BW17" s="106">
        <f t="shared" si="11"/>
        <v>492.4</v>
      </c>
      <c r="BX17" s="106">
        <f t="shared" si="11"/>
        <v>346.1</v>
      </c>
      <c r="BY17" s="106">
        <f t="shared" si="11"/>
        <v>460.6</v>
      </c>
      <c r="BZ17" s="100"/>
      <c r="CA17" s="100"/>
      <c r="CB17" s="100"/>
      <c r="CC17" s="100"/>
      <c r="CD17" s="100"/>
      <c r="CE17" s="105" t="s">
        <v>153</v>
      </c>
      <c r="CF17" s="106">
        <f>IF(CF7="-",NA(),CF7)</f>
        <v>9878.6</v>
      </c>
      <c r="CG17" s="106">
        <f t="shared" ref="CG17:CJ17" si="12">IF(CG7="-",NA(),CG7)</f>
        <v>7927.6</v>
      </c>
      <c r="CH17" s="106">
        <f t="shared" si="12"/>
        <v>8721</v>
      </c>
      <c r="CI17" s="106">
        <f t="shared" si="12"/>
        <v>8274.5</v>
      </c>
      <c r="CJ17" s="106">
        <f t="shared" si="12"/>
        <v>9710.7999999999993</v>
      </c>
      <c r="CK17" s="100"/>
      <c r="CL17" s="100"/>
      <c r="CM17" s="100"/>
      <c r="CN17" s="100"/>
      <c r="CO17" s="105" t="s">
        <v>153</v>
      </c>
      <c r="CP17" s="107">
        <f>IF(CP7="-",NA(),CP7)</f>
        <v>1589451</v>
      </c>
      <c r="CQ17" s="107">
        <f t="shared" ref="CQ17:CT17" si="13">IF(CQ7="-",NA(),CQ7)</f>
        <v>1724853</v>
      </c>
      <c r="CR17" s="107">
        <f t="shared" si="13"/>
        <v>1853266</v>
      </c>
      <c r="CS17" s="107">
        <f t="shared" si="13"/>
        <v>1924841</v>
      </c>
      <c r="CT17" s="107">
        <f t="shared" si="13"/>
        <v>1610053</v>
      </c>
      <c r="CU17" s="100"/>
      <c r="CV17" s="100"/>
      <c r="CW17" s="100"/>
      <c r="CX17" s="100"/>
      <c r="CY17" s="100"/>
      <c r="CZ17" s="105" t="s">
        <v>153</v>
      </c>
      <c r="DA17" s="106">
        <f>IF(DA7="-",NA(),DA7)</f>
        <v>39.700000000000003</v>
      </c>
      <c r="DB17" s="106">
        <f t="shared" ref="DB17:DE17" si="14">IF(DB7="-",NA(),DB7)</f>
        <v>45.2</v>
      </c>
      <c r="DC17" s="106">
        <f t="shared" si="14"/>
        <v>42.7</v>
      </c>
      <c r="DD17" s="106">
        <f t="shared" si="14"/>
        <v>46.5</v>
      </c>
      <c r="DE17" s="106">
        <f t="shared" si="14"/>
        <v>41.7</v>
      </c>
      <c r="DF17" s="100"/>
      <c r="DG17" s="100"/>
      <c r="DH17" s="100"/>
      <c r="DI17" s="100"/>
      <c r="DJ17" s="105" t="s">
        <v>153</v>
      </c>
      <c r="DK17" s="106">
        <f>IF(DK7="-",NA(),DK7)</f>
        <v>25.2</v>
      </c>
      <c r="DL17" s="106">
        <f t="shared" ref="DL17:DO17" si="15">IF(DL7="-",NA(),DL7)</f>
        <v>19.399999999999999</v>
      </c>
      <c r="DM17" s="106">
        <f t="shared" si="15"/>
        <v>26.4</v>
      </c>
      <c r="DN17" s="106">
        <f t="shared" si="15"/>
        <v>26.2</v>
      </c>
      <c r="DO17" s="106">
        <f t="shared" si="15"/>
        <v>29.2</v>
      </c>
      <c r="DP17" s="100"/>
      <c r="DQ17" s="100"/>
      <c r="DR17" s="100"/>
      <c r="DS17" s="100"/>
      <c r="DT17" s="105" t="s">
        <v>153</v>
      </c>
      <c r="DU17" s="106">
        <f>IF(DU7="-",NA(),DU7)</f>
        <v>202.3</v>
      </c>
      <c r="DV17" s="106">
        <f t="shared" ref="DV17:DY17" si="16">IF(DV7="-",NA(),DV7)</f>
        <v>171.9</v>
      </c>
      <c r="DW17" s="106">
        <f t="shared" si="16"/>
        <v>159.6</v>
      </c>
      <c r="DX17" s="106">
        <f t="shared" si="16"/>
        <v>132.80000000000001</v>
      </c>
      <c r="DY17" s="106">
        <f t="shared" si="16"/>
        <v>128.1</v>
      </c>
      <c r="DZ17" s="100"/>
      <c r="EA17" s="100"/>
      <c r="EB17" s="100"/>
      <c r="EC17" s="100"/>
      <c r="ED17" s="105" t="s">
        <v>153</v>
      </c>
      <c r="EE17" s="106">
        <f>IF(EE7="-",NA(),EE7)</f>
        <v>53.9</v>
      </c>
      <c r="EF17" s="106">
        <f t="shared" ref="EF17:EI17" si="17">IF(EF7="-",NA(),EF7)</f>
        <v>57.3</v>
      </c>
      <c r="EG17" s="106">
        <f t="shared" si="17"/>
        <v>58.9</v>
      </c>
      <c r="EH17" s="106">
        <f t="shared" si="17"/>
        <v>58.4</v>
      </c>
      <c r="EI17" s="106">
        <f t="shared" si="17"/>
        <v>59.3</v>
      </c>
      <c r="EJ17" s="100"/>
      <c r="EK17" s="100"/>
      <c r="EL17" s="100"/>
      <c r="EM17" s="100"/>
      <c r="EN17" s="105" t="s">
        <v>153</v>
      </c>
      <c r="EO17" s="106">
        <f>IF(EO7="-",NA(),EO7)</f>
        <v>42.1</v>
      </c>
      <c r="EP17" s="106">
        <f t="shared" ref="EP17:ES17" si="18">IF(EP7="-",NA(),EP7)</f>
        <v>45.9</v>
      </c>
      <c r="EQ17" s="106">
        <f t="shared" si="18"/>
        <v>43.6</v>
      </c>
      <c r="ER17" s="106">
        <f t="shared" si="18"/>
        <v>44.6</v>
      </c>
      <c r="ES17" s="106">
        <f t="shared" si="18"/>
        <v>40.700000000000003</v>
      </c>
      <c r="ET17" s="100"/>
      <c r="EU17" s="100"/>
      <c r="EV17" s="100"/>
      <c r="EW17" s="100"/>
      <c r="EX17" s="100"/>
      <c r="EY17" s="105" t="s">
        <v>153</v>
      </c>
      <c r="EZ17" s="106">
        <f>IF(EZ7="-",NA(),EZ7)</f>
        <v>41.6</v>
      </c>
      <c r="FA17" s="106">
        <f t="shared" ref="FA17:FD17" si="19">IF(FA7="-",NA(),FA7)</f>
        <v>46.9</v>
      </c>
      <c r="FB17" s="106">
        <f t="shared" si="19"/>
        <v>44.3</v>
      </c>
      <c r="FC17" s="106">
        <f t="shared" si="19"/>
        <v>48.3</v>
      </c>
      <c r="FD17" s="106">
        <f t="shared" si="19"/>
        <v>43.3</v>
      </c>
      <c r="FE17" s="100"/>
      <c r="FF17" s="100"/>
      <c r="FG17" s="100"/>
      <c r="FH17" s="100"/>
      <c r="FI17" s="105" t="s">
        <v>153</v>
      </c>
      <c r="FJ17" s="106">
        <f>IF(FJ7="-",NA(),FJ7)</f>
        <v>25.9</v>
      </c>
      <c r="FK17" s="106">
        <f t="shared" ref="FK17:FN17" si="20">IF(FK7="-",NA(),FK7)</f>
        <v>20.7</v>
      </c>
      <c r="FL17" s="106">
        <f t="shared" si="20"/>
        <v>28.4</v>
      </c>
      <c r="FM17" s="106">
        <f t="shared" si="20"/>
        <v>28</v>
      </c>
      <c r="FN17" s="106">
        <f t="shared" si="20"/>
        <v>30.7</v>
      </c>
      <c r="FO17" s="100"/>
      <c r="FP17" s="100"/>
      <c r="FQ17" s="100"/>
      <c r="FR17" s="100"/>
      <c r="FS17" s="105" t="s">
        <v>153</v>
      </c>
      <c r="FT17" s="106">
        <f>IF(FT7="-",NA(),FT7)</f>
        <v>190.3</v>
      </c>
      <c r="FU17" s="106">
        <f t="shared" ref="FU17:FX17" si="21">IF(FU7="-",NA(),FU7)</f>
        <v>166.5</v>
      </c>
      <c r="FV17" s="106">
        <f t="shared" si="21"/>
        <v>154.19999999999999</v>
      </c>
      <c r="FW17" s="106">
        <f t="shared" si="21"/>
        <v>127.4</v>
      </c>
      <c r="FX17" s="106">
        <f t="shared" si="21"/>
        <v>123.2</v>
      </c>
      <c r="FY17" s="100"/>
      <c r="FZ17" s="100"/>
      <c r="GA17" s="100"/>
      <c r="GB17" s="100"/>
      <c r="GC17" s="105" t="s">
        <v>153</v>
      </c>
      <c r="GD17" s="106">
        <f>IF(GD7="-",NA(),GD7)</f>
        <v>56.8</v>
      </c>
      <c r="GE17" s="106">
        <f t="shared" ref="GE17:GH17" si="22">IF(GE7="-",NA(),GE7)</f>
        <v>60.1</v>
      </c>
      <c r="GF17" s="106">
        <f t="shared" si="22"/>
        <v>61.5</v>
      </c>
      <c r="GG17" s="106">
        <f t="shared" si="22"/>
        <v>60.7</v>
      </c>
      <c r="GH17" s="106">
        <f t="shared" si="22"/>
        <v>61.2</v>
      </c>
      <c r="GI17" s="100"/>
      <c r="GJ17" s="100"/>
      <c r="GK17" s="100"/>
      <c r="GL17" s="100"/>
      <c r="GM17" s="105" t="s">
        <v>153</v>
      </c>
      <c r="GN17" s="106">
        <f>IF(GN7="-",NA(),GN7)</f>
        <v>40.6</v>
      </c>
      <c r="GO17" s="106">
        <f t="shared" ref="GO17:GR17" si="23">IF(GO7="-",NA(),GO7)</f>
        <v>42.6</v>
      </c>
      <c r="GP17" s="106">
        <f t="shared" si="23"/>
        <v>40.1</v>
      </c>
      <c r="GQ17" s="106">
        <f t="shared" si="23"/>
        <v>41.4</v>
      </c>
      <c r="GR17" s="106">
        <f t="shared" si="23"/>
        <v>36.9</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f>IF(KW7="-",NA(),KW7)</f>
        <v>6.2</v>
      </c>
      <c r="KX17" s="106">
        <f t="shared" ref="KX17:LA17" si="34">IF(KX7="-",NA(),KX7)</f>
        <v>14.7</v>
      </c>
      <c r="KY17" s="106">
        <f t="shared" si="34"/>
        <v>14.3</v>
      </c>
      <c r="KZ17" s="106">
        <f t="shared" si="34"/>
        <v>14.4</v>
      </c>
      <c r="LA17" s="106">
        <f t="shared" si="34"/>
        <v>14.8</v>
      </c>
      <c r="LB17" s="100"/>
      <c r="LC17" s="100"/>
      <c r="LD17" s="100"/>
      <c r="LE17" s="100"/>
      <c r="LF17" s="105" t="s">
        <v>153</v>
      </c>
      <c r="LG17" s="106">
        <f>IF(LG7="-",NA(),LG7)</f>
        <v>0</v>
      </c>
      <c r="LH17" s="106">
        <f t="shared" ref="LH17:LK17" si="35">IF(LH7="-",NA(),LH7)</f>
        <v>0</v>
      </c>
      <c r="LI17" s="106">
        <f t="shared" si="35"/>
        <v>0.6</v>
      </c>
      <c r="LJ17" s="106">
        <f t="shared" si="35"/>
        <v>0.3</v>
      </c>
      <c r="LK17" s="106">
        <f t="shared" si="35"/>
        <v>7.8</v>
      </c>
      <c r="LL17" s="100"/>
      <c r="LM17" s="100"/>
      <c r="LN17" s="100"/>
      <c r="LO17" s="100"/>
      <c r="LP17" s="105" t="s">
        <v>153</v>
      </c>
      <c r="LQ17" s="106">
        <f>IF(LQ7="-",NA(),LQ7)</f>
        <v>655.20000000000005</v>
      </c>
      <c r="LR17" s="106">
        <f t="shared" ref="LR17:LU17" si="36">IF(LR7="-",NA(),LR7)</f>
        <v>260.10000000000002</v>
      </c>
      <c r="LS17" s="106">
        <f t="shared" si="36"/>
        <v>248.3</v>
      </c>
      <c r="LT17" s="106">
        <f t="shared" si="36"/>
        <v>228.5</v>
      </c>
      <c r="LU17" s="106">
        <f t="shared" si="36"/>
        <v>204.4</v>
      </c>
      <c r="LV17" s="100"/>
      <c r="LW17" s="100"/>
      <c r="LX17" s="100"/>
      <c r="LY17" s="100"/>
      <c r="LZ17" s="105" t="s">
        <v>153</v>
      </c>
      <c r="MA17" s="106">
        <f>IF(MA7="-",NA(),MA7)</f>
        <v>2</v>
      </c>
      <c r="MB17" s="106">
        <f t="shared" ref="MB17:ME17" si="37">IF(MB7="-",NA(),MB7)</f>
        <v>7</v>
      </c>
      <c r="MC17" s="106">
        <f t="shared" si="37"/>
        <v>12</v>
      </c>
      <c r="MD17" s="106">
        <f t="shared" si="37"/>
        <v>17</v>
      </c>
      <c r="ME17" s="106">
        <f t="shared" si="37"/>
        <v>22</v>
      </c>
      <c r="MF17" s="100"/>
      <c r="MG17" s="100"/>
      <c r="MH17" s="100"/>
      <c r="MI17" s="100"/>
      <c r="MJ17" s="105" t="s">
        <v>153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155</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155</v>
      </c>
      <c r="DK18" s="106">
        <f>IF(DP7="-",NA(),DP7)</f>
        <v>22.1</v>
      </c>
      <c r="DL18" s="106">
        <f t="shared" ref="DL18:DO18" si="45">IF(DQ7="-",NA(),DQ7)</f>
        <v>21.1</v>
      </c>
      <c r="DM18" s="106">
        <f t="shared" si="45"/>
        <v>20</v>
      </c>
      <c r="DN18" s="106">
        <f t="shared" si="45"/>
        <v>18.2</v>
      </c>
      <c r="DO18" s="106">
        <f t="shared" si="45"/>
        <v>20.9</v>
      </c>
      <c r="DP18" s="100"/>
      <c r="DQ18" s="100"/>
      <c r="DR18" s="100"/>
      <c r="DS18" s="100"/>
      <c r="DT18" s="105" t="s">
        <v>155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155</v>
      </c>
      <c r="EE18" s="106">
        <f>IF(EJ7="-",NA(),EJ7)</f>
        <v>57.7</v>
      </c>
      <c r="EF18" s="106">
        <f t="shared" ref="EF18:EI18" si="47">IF(EK7="-",NA(),EK7)</f>
        <v>59.8</v>
      </c>
      <c r="EG18" s="106">
        <f t="shared" si="47"/>
        <v>59.6</v>
      </c>
      <c r="EH18" s="106">
        <f t="shared" si="47"/>
        <v>60.3</v>
      </c>
      <c r="EI18" s="106">
        <f t="shared" si="47"/>
        <v>60.2</v>
      </c>
      <c r="EJ18" s="100"/>
      <c r="EK18" s="100"/>
      <c r="EL18" s="100"/>
      <c r="EM18" s="100"/>
      <c r="EN18" s="105" t="s">
        <v>155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155</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155</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155</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155</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155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157</v>
      </c>
      <c r="C20" s="196"/>
      <c r="D20" s="100"/>
    </row>
    <row r="21" spans="1:374">
      <c r="A21" s="97">
        <f t="shared" si="7"/>
        <v>7</v>
      </c>
      <c r="B21" s="196" t="s">
        <v>158</v>
      </c>
      <c r="C21" s="196"/>
      <c r="D21" s="100"/>
    </row>
    <row r="22" spans="1:374">
      <c r="A22" s="97">
        <f t="shared" si="7"/>
        <v>8</v>
      </c>
      <c r="B22" s="196" t="s">
        <v>159</v>
      </c>
      <c r="C22" s="196"/>
      <c r="D22" s="100"/>
      <c r="E22" s="197" t="s">
        <v>160</v>
      </c>
      <c r="F22" s="198"/>
      <c r="G22" s="198"/>
      <c r="H22" s="198"/>
      <c r="I22" s="199"/>
    </row>
    <row r="23" spans="1:374">
      <c r="A23" s="97">
        <f t="shared" si="7"/>
        <v>9</v>
      </c>
      <c r="B23" s="196" t="s">
        <v>161</v>
      </c>
      <c r="C23" s="196"/>
      <c r="D23" s="100"/>
      <c r="E23" s="200"/>
      <c r="F23" s="201"/>
      <c r="G23" s="201"/>
      <c r="H23" s="201"/>
      <c r="I23" s="202"/>
    </row>
    <row r="24" spans="1:374">
      <c r="A24" s="97">
        <f t="shared" si="7"/>
        <v>10</v>
      </c>
      <c r="B24" s="196" t="s">
        <v>162</v>
      </c>
      <c r="C24" s="196"/>
      <c r="D24" s="100"/>
      <c r="E24" s="200"/>
      <c r="F24" s="201"/>
      <c r="G24" s="201"/>
      <c r="H24" s="201"/>
      <c r="I24" s="202"/>
    </row>
    <row r="25" spans="1:374">
      <c r="A25" s="97">
        <f t="shared" si="7"/>
        <v>11</v>
      </c>
      <c r="B25" s="196" t="s">
        <v>163</v>
      </c>
      <c r="C25" s="196"/>
      <c r="D25" s="100"/>
      <c r="E25" s="200"/>
      <c r="F25" s="201"/>
      <c r="G25" s="201"/>
      <c r="H25" s="201"/>
      <c r="I25" s="202"/>
    </row>
    <row r="26" spans="1:374">
      <c r="A26" s="97">
        <f t="shared" si="7"/>
        <v>12</v>
      </c>
      <c r="B26" s="196" t="s">
        <v>164</v>
      </c>
      <c r="C26" s="196"/>
      <c r="D26" s="100"/>
      <c r="E26" s="200"/>
      <c r="F26" s="201"/>
      <c r="G26" s="201"/>
      <c r="H26" s="201"/>
      <c r="I26" s="202"/>
    </row>
    <row r="27" spans="1:374">
      <c r="A27" s="97">
        <f t="shared" si="7"/>
        <v>13</v>
      </c>
      <c r="B27" s="196" t="s">
        <v>165</v>
      </c>
      <c r="C27" s="196"/>
      <c r="D27" s="100"/>
      <c r="E27" s="200"/>
      <c r="F27" s="201"/>
      <c r="G27" s="201"/>
      <c r="H27" s="201"/>
      <c r="I27" s="202"/>
    </row>
    <row r="28" spans="1:374">
      <c r="A28" s="97">
        <f t="shared" si="7"/>
        <v>14</v>
      </c>
      <c r="B28" s="196" t="s">
        <v>166</v>
      </c>
      <c r="C28" s="196"/>
      <c r="D28" s="100"/>
      <c r="E28" s="200"/>
      <c r="F28" s="201"/>
      <c r="G28" s="201"/>
      <c r="H28" s="201"/>
      <c r="I28" s="202"/>
    </row>
    <row r="29" spans="1:374">
      <c r="A29" s="97">
        <f t="shared" si="7"/>
        <v>15</v>
      </c>
      <c r="B29" s="196" t="s">
        <v>167</v>
      </c>
      <c r="C29" s="196"/>
      <c r="D29" s="100"/>
      <c r="E29" s="200"/>
      <c r="F29" s="201"/>
      <c r="G29" s="201"/>
      <c r="H29" s="201"/>
      <c r="I29" s="202"/>
    </row>
    <row r="30" spans="1:374">
      <c r="A30" s="97">
        <f t="shared" si="7"/>
        <v>16</v>
      </c>
      <c r="B30" s="196" t="s">
        <v>168</v>
      </c>
      <c r="C30" s="196"/>
      <c r="D30" s="100"/>
      <c r="E30" s="200"/>
      <c r="F30" s="201"/>
      <c r="G30" s="201"/>
      <c r="H30" s="201"/>
      <c r="I30" s="202"/>
    </row>
    <row r="31" spans="1:374">
      <c r="A31" s="97">
        <f t="shared" si="7"/>
        <v>17</v>
      </c>
      <c r="B31" s="196" t="s">
        <v>169</v>
      </c>
      <c r="C31" s="196"/>
      <c r="D31" s="100"/>
      <c r="E31" s="200"/>
      <c r="F31" s="201"/>
      <c r="G31" s="201"/>
      <c r="H31" s="201"/>
      <c r="I31" s="202"/>
    </row>
    <row r="32" spans="1:374">
      <c r="A32" s="97">
        <f t="shared" si="7"/>
        <v>18</v>
      </c>
      <c r="B32" s="196" t="s">
        <v>170</v>
      </c>
      <c r="C32" s="196"/>
      <c r="D32" s="100"/>
      <c r="E32" s="200"/>
      <c r="F32" s="201"/>
      <c r="G32" s="201"/>
      <c r="H32" s="201"/>
      <c r="I32" s="202"/>
    </row>
    <row r="33" spans="1:9">
      <c r="A33" s="97">
        <f t="shared" si="7"/>
        <v>19</v>
      </c>
      <c r="B33" s="196" t="s">
        <v>171</v>
      </c>
      <c r="C33" s="196"/>
      <c r="D33" s="100"/>
      <c r="E33" s="200"/>
      <c r="F33" s="201"/>
      <c r="G33" s="201"/>
      <c r="H33" s="201"/>
      <c r="I33" s="202"/>
    </row>
    <row r="34" spans="1:9">
      <c r="A34" s="97">
        <f t="shared" si="7"/>
        <v>20</v>
      </c>
      <c r="B34" s="196" t="s">
        <v>172</v>
      </c>
      <c r="C34" s="196"/>
      <c r="D34" s="100"/>
      <c r="E34" s="200"/>
      <c r="F34" s="201"/>
      <c r="G34" s="201"/>
      <c r="H34" s="201"/>
      <c r="I34" s="202"/>
    </row>
    <row r="35" spans="1:9" ht="25.5" customHeight="1">
      <c r="E35" s="203"/>
      <c r="F35" s="204"/>
      <c r="G35" s="204"/>
      <c r="H35" s="204"/>
      <c r="I35" s="205"/>
    </row>
    <row r="36" spans="1:9">
      <c r="A36" t="s">
        <v>173</v>
      </c>
      <c r="B36" t="s">
        <v>174</v>
      </c>
    </row>
    <row r="37" spans="1:9">
      <c r="A37" t="s">
        <v>175</v>
      </c>
      <c r="B37" t="s">
        <v>176</v>
      </c>
    </row>
    <row r="38" spans="1:9">
      <c r="A38" t="s">
        <v>177</v>
      </c>
      <c r="B38" t="s">
        <v>178</v>
      </c>
    </row>
    <row r="39" spans="1:9">
      <c r="A39" t="s">
        <v>179</v>
      </c>
      <c r="B39" t="s">
        <v>180</v>
      </c>
    </row>
    <row r="40" spans="1:9">
      <c r="A40" t="s">
        <v>181</v>
      </c>
      <c r="B40" t="s">
        <v>182</v>
      </c>
    </row>
    <row r="41" spans="1:9">
      <c r="A41" t="s">
        <v>183</v>
      </c>
      <c r="B41" t="s">
        <v>184</v>
      </c>
    </row>
    <row r="42" spans="1:9">
      <c r="A42" t="s">
        <v>185</v>
      </c>
      <c r="B42" t="s">
        <v>186</v>
      </c>
    </row>
    <row r="43" spans="1:9">
      <c r="A43" t="s">
        <v>187</v>
      </c>
      <c r="B43" t="s">
        <v>188</v>
      </c>
    </row>
    <row r="44" spans="1:9">
      <c r="A44" t="s">
        <v>189</v>
      </c>
      <c r="B44" t="s">
        <v>190</v>
      </c>
    </row>
    <row r="45" spans="1:9">
      <c r="A45" t="s">
        <v>191</v>
      </c>
      <c r="B45" t="s">
        <v>192</v>
      </c>
    </row>
    <row r="46" spans="1:9">
      <c r="A46" t="s">
        <v>193</v>
      </c>
      <c r="B46" t="s">
        <v>194</v>
      </c>
    </row>
    <row r="47" spans="1:9">
      <c r="A47" t="s">
        <v>195</v>
      </c>
      <c r="B47" t="s">
        <v>196</v>
      </c>
    </row>
    <row r="48" spans="1:9">
      <c r="A48" t="s">
        <v>197</v>
      </c>
      <c r="B48" t="s">
        <v>198</v>
      </c>
    </row>
    <row r="49" spans="1:2">
      <c r="A49" t="s">
        <v>199</v>
      </c>
      <c r="B49" t="s">
        <v>200</v>
      </c>
    </row>
    <row r="50" spans="1:2">
      <c r="A50" t="s">
        <v>201</v>
      </c>
      <c r="B50" t="s">
        <v>202</v>
      </c>
    </row>
    <row r="51" spans="1:2">
      <c r="A51" t="s">
        <v>203</v>
      </c>
      <c r="B51" t="s">
        <v>204</v>
      </c>
    </row>
    <row r="52" spans="1:2">
      <c r="A52" t="s">
        <v>205</v>
      </c>
      <c r="B52" t="s">
        <v>206</v>
      </c>
    </row>
    <row r="53" spans="1:2">
      <c r="A53" t="s">
        <v>207</v>
      </c>
      <c r="B53" t="s">
        <v>208</v>
      </c>
    </row>
    <row r="54" spans="1:2">
      <c r="A54" t="s">
        <v>209</v>
      </c>
      <c r="B54" t="s">
        <v>210</v>
      </c>
    </row>
    <row r="55" spans="1:2">
      <c r="A55" t="s">
        <v>211</v>
      </c>
      <c r="B55" t="s">
        <v>212</v>
      </c>
    </row>
    <row r="56" spans="1:2">
      <c r="A56" t="s">
        <v>213</v>
      </c>
      <c r="B56" t="s">
        <v>214</v>
      </c>
    </row>
    <row r="57" spans="1:2">
      <c r="A57" t="s">
        <v>215</v>
      </c>
      <c r="B57" t="s">
        <v>216</v>
      </c>
    </row>
    <row r="58" spans="1:2">
      <c r="A58" t="s">
        <v>217</v>
      </c>
      <c r="B58" t="s">
        <v>218</v>
      </c>
    </row>
    <row r="59" spans="1:2">
      <c r="A59" t="s">
        <v>219</v>
      </c>
      <c r="B59" t="s">
        <v>220</v>
      </c>
    </row>
    <row r="60" spans="1:2">
      <c r="A60" t="s">
        <v>221</v>
      </c>
      <c r="B60" t="s">
        <v>222</v>
      </c>
    </row>
    <row r="61" spans="1:2">
      <c r="A61" t="s">
        <v>223</v>
      </c>
      <c r="B61" t="s">
        <v>224</v>
      </c>
    </row>
    <row r="62" spans="1:2">
      <c r="A62" t="s">
        <v>225</v>
      </c>
      <c r="B62" t="s">
        <v>226</v>
      </c>
    </row>
    <row r="63" spans="1:2">
      <c r="A63" t="s">
        <v>227</v>
      </c>
      <c r="B63" t="s">
        <v>228</v>
      </c>
    </row>
    <row r="64" spans="1:2">
      <c r="A64" t="s">
        <v>229</v>
      </c>
      <c r="B64" t="s">
        <v>230</v>
      </c>
    </row>
    <row r="65" spans="1:2">
      <c r="A65" t="s">
        <v>231</v>
      </c>
      <c r="B65" t="s">
        <v>232</v>
      </c>
    </row>
    <row r="66" spans="1:2">
      <c r="A66" t="s">
        <v>233</v>
      </c>
      <c r="B66" t="s">
        <v>234</v>
      </c>
    </row>
    <row r="67" spans="1:2">
      <c r="A67" t="s">
        <v>235</v>
      </c>
      <c r="B67" t="s">
        <v>234</v>
      </c>
    </row>
    <row r="68" spans="1:2">
      <c r="A68" t="s">
        <v>236</v>
      </c>
      <c r="B68" t="s">
        <v>234</v>
      </c>
    </row>
    <row r="69" spans="1:2">
      <c r="A69" t="s">
        <v>237</v>
      </c>
      <c r="B69" t="s">
        <v>234</v>
      </c>
    </row>
    <row r="70" spans="1:2">
      <c r="A70" t="s">
        <v>238</v>
      </c>
      <c r="B70" t="s">
        <v>234</v>
      </c>
    </row>
    <row r="71" spans="1:2">
      <c r="A71" t="s">
        <v>239</v>
      </c>
      <c r="B71" t="s">
        <v>234</v>
      </c>
    </row>
    <row r="72" spans="1:2">
      <c r="A72" t="s">
        <v>240</v>
      </c>
      <c r="B72" t="s">
        <v>234</v>
      </c>
    </row>
    <row r="73" spans="1:2">
      <c r="A73" t="s">
        <v>241</v>
      </c>
      <c r="B73" t="s">
        <v>234</v>
      </c>
    </row>
    <row r="74" spans="1:2">
      <c r="A74" t="s">
        <v>242</v>
      </c>
      <c r="B74" t="s">
        <v>234</v>
      </c>
    </row>
    <row r="75" spans="1:2">
      <c r="A75" t="s">
        <v>243</v>
      </c>
      <c r="B75" t="s">
        <v>234</v>
      </c>
    </row>
    <row r="76" spans="1:2">
      <c r="A76" t="s">
        <v>244</v>
      </c>
      <c r="B76" t="s">
        <v>234</v>
      </c>
    </row>
    <row r="77" spans="1:2">
      <c r="A77" t="s">
        <v>245</v>
      </c>
      <c r="B77" t="s">
        <v>234</v>
      </c>
    </row>
    <row r="78" spans="1:2">
      <c r="A78" t="s">
        <v>246</v>
      </c>
      <c r="B78" t="s">
        <v>234</v>
      </c>
    </row>
    <row r="79" spans="1:2">
      <c r="A79" t="s">
        <v>247</v>
      </c>
      <c r="B79" t="s">
        <v>234</v>
      </c>
    </row>
    <row r="80" spans="1:2">
      <c r="A80" t="s">
        <v>248</v>
      </c>
      <c r="B80" t="s">
        <v>234</v>
      </c>
    </row>
    <row r="81" spans="1:2">
      <c r="A81" t="s">
        <v>249</v>
      </c>
      <c r="B81" t="s">
        <v>234</v>
      </c>
    </row>
    <row r="82" spans="1:2">
      <c r="A82" t="s">
        <v>250</v>
      </c>
      <c r="B82" t="s">
        <v>234</v>
      </c>
    </row>
    <row r="83" spans="1:2">
      <c r="A83" t="s">
        <v>251</v>
      </c>
      <c r="B83" t="s">
        <v>234</v>
      </c>
    </row>
    <row r="84" spans="1:2">
      <c r="A84" t="s">
        <v>252</v>
      </c>
      <c r="B84" t="s">
        <v>234</v>
      </c>
    </row>
    <row r="85" spans="1:2">
      <c r="A85" t="s">
        <v>253</v>
      </c>
      <c r="B85" t="s">
        <v>234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2019-02-28T04:11:58Z</cp:lastPrinted>
  <dcterms:created xsi:type="dcterms:W3CDTF">2018-12-13T02:07:50Z</dcterms:created>
  <dcterms:modified xsi:type="dcterms:W3CDTF">2019-02-28T04:14:37Z</dcterms:modified>
  <cp:category/>
</cp:coreProperties>
</file>