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230" windowHeight="6780" tabRatio="796" activeTab="1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8" r:id="rId6"/>
    <sheet name="R5.3" sheetId="119" r:id="rId7"/>
    <sheet name="R5.4" sheetId="120" r:id="rId8"/>
    <sheet name="R5.5" sheetId="121" r:id="rId9"/>
    <sheet name="R5.6" sheetId="122" r:id="rId10"/>
    <sheet name="R5.7" sheetId="123" r:id="rId11"/>
    <sheet name="R5.8" sheetId="124" r:id="rId12"/>
    <sheet name="R5.9" sheetId="125" r:id="rId13"/>
    <sheet name="..." sheetId="113" r:id="rId14"/>
  </sheets>
  <definedNames>
    <definedName name="_xlnm.Print_Area" localSheetId="13">'...'!#REF!</definedName>
    <definedName name="_xlnm.Print_Area" localSheetId="1">'R4.10'!$A$1:$J$33</definedName>
    <definedName name="_xlnm.Print_Area" localSheetId="2">'R4.11'!$A$1:$J$33</definedName>
    <definedName name="_xlnm.Print_Area" localSheetId="3">'R4.12'!$A$1:$J$33</definedName>
    <definedName name="_xlnm.Print_Area" localSheetId="4">'R5.1'!$A$1:$J$33</definedName>
    <definedName name="_xlnm.Print_Area" localSheetId="5">'R5.2'!$A$1:$J$33</definedName>
    <definedName name="_xlnm.Print_Area" localSheetId="6">'R5.3'!$A$1:$J$33</definedName>
    <definedName name="_xlnm.Print_Area" localSheetId="7">'R5.4'!$A$1:$J$33</definedName>
    <definedName name="_xlnm.Print_Area" localSheetId="8">'R5.5'!$A$1:$J$33</definedName>
    <definedName name="_xlnm.Print_Area" localSheetId="9">'R5.6'!$A$1:$J$33</definedName>
    <definedName name="_xlnm.Print_Area" localSheetId="10">'R5.7'!$A$1:$J$33</definedName>
    <definedName name="_xlnm.Print_Area" localSheetId="11">'R5.8'!$A$1:$J$33</definedName>
    <definedName name="_xlnm.Print_Area" localSheetId="12">'R5.9'!$A$1:$J$33</definedName>
    <definedName name="_xlnm.Print_Area" localSheetId="0">'効果検証様式（集計値）'!$A$1:$H$35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4" l="1"/>
  <c r="E27" i="1"/>
  <c r="E18" i="112"/>
  <c r="E18" i="114"/>
  <c r="E18" i="118"/>
  <c r="E18" i="120"/>
  <c r="E18" i="121"/>
  <c r="E19" i="84"/>
  <c r="E19" i="118"/>
  <c r="E19" i="125"/>
  <c r="E15" i="125"/>
  <c r="E19" i="124"/>
  <c r="E15" i="124"/>
  <c r="E19" i="123"/>
  <c r="E15" i="123"/>
  <c r="E19" i="122"/>
  <c r="E15" i="122"/>
  <c r="E19" i="121"/>
  <c r="E15" i="121"/>
  <c r="E19" i="120"/>
  <c r="E15" i="120"/>
  <c r="E19" i="119"/>
  <c r="E15" i="119"/>
  <c r="E15" i="118"/>
  <c r="E19" i="115"/>
  <c r="E15" i="115"/>
  <c r="E19" i="114"/>
  <c r="E15" i="114"/>
  <c r="E19" i="112"/>
  <c r="E15" i="112"/>
  <c r="E15" i="84"/>
  <c r="E9" i="84"/>
  <c r="E18" i="124"/>
  <c r="E9" i="124"/>
  <c r="E9" i="125"/>
  <c r="E9" i="123"/>
  <c r="E18" i="122"/>
  <c r="E9" i="122"/>
  <c r="E9" i="121"/>
  <c r="E9" i="120"/>
  <c r="E9" i="119"/>
  <c r="E18" i="119"/>
  <c r="E18" i="115"/>
  <c r="E9" i="115"/>
  <c r="E9" i="112"/>
  <c r="E9" i="114"/>
  <c r="E9" i="118"/>
  <c r="E18" i="123"/>
  <c r="E18" i="125"/>
  <c r="E29" i="125" l="1"/>
  <c r="E28" i="125"/>
  <c r="E28" i="124"/>
  <c r="E29" i="124"/>
  <c r="E28" i="123"/>
  <c r="E29" i="123"/>
  <c r="E29" i="122"/>
  <c r="E28" i="122"/>
  <c r="E28" i="121"/>
  <c r="E29" i="121"/>
  <c r="E29" i="120"/>
  <c r="E28" i="120"/>
  <c r="E28" i="119"/>
  <c r="E29" i="119"/>
  <c r="E29" i="118"/>
  <c r="E28" i="118"/>
  <c r="E29" i="115"/>
  <c r="E28" i="115"/>
  <c r="E29" i="114"/>
  <c r="E28" i="114"/>
  <c r="E29" i="112"/>
  <c r="E28" i="112"/>
  <c r="E28" i="84"/>
  <c r="E29" i="84"/>
  <c r="E21" i="1" l="1"/>
  <c r="E17" i="1"/>
  <c r="E20" i="1"/>
  <c r="E11" i="1"/>
  <c r="E30" i="1" s="1"/>
  <c r="E31" i="1" l="1"/>
</calcChain>
</file>

<file path=xl/sharedStrings.xml><?xml version="1.0" encoding="utf-8"?>
<sst xmlns="http://schemas.openxmlformats.org/spreadsheetml/2006/main" count="498" uniqueCount="49">
  <si>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</si>
  <si>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</si>
  <si>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</si>
  <si>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</si>
  <si>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</si>
  <si>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</si>
  <si>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</si>
  <si>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</si>
  <si>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</si>
  <si>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</si>
  <si>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</si>
  <si>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</si>
  <si>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</si>
  <si>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</si>
  <si>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</si>
  <si>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</si>
  <si>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</si>
  <si>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</si>
  <si>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</si>
  <si>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</si>
  <si>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</si>
  <si>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</si>
  <si>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</si>
  <si>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</si>
  <si>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</si>
  <si>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</si>
  <si>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</si>
  <si>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</si>
  <si>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</si>
  <si>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</si>
  <si>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</si>
  <si>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</si>
  <si>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</si>
  <si>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</si>
  <si>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</si>
  <si>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</si>
  <si>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</si>
  <si>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</si>
  <si>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</si>
  <si>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岡山県</t>
    <rPh sb="0" eb="2">
      <t>オカヤマ</t>
    </rPh>
    <rPh sb="2" eb="3">
      <t>ケン</t>
    </rPh>
    <phoneticPr fontId="1"/>
  </si>
  <si>
    <t>おかやまハレ旅応援割</t>
    <rPh sb="6" eb="9">
      <t>タビオウエン</t>
    </rPh>
    <rPh sb="9" eb="10">
      <t>ワリ</t>
    </rPh>
    <phoneticPr fontId="1"/>
  </si>
  <si>
    <t>おかやまハレ旅応援割（R4.10～R5.9）</t>
    <rPh sb="6" eb="7">
      <t>タビ</t>
    </rPh>
    <rPh sb="7" eb="10">
      <t>オウエンワリ</t>
    </rPh>
    <phoneticPr fontId="1"/>
  </si>
  <si>
    <r>
      <rPr>
        <sz val="9"/>
        <color theme="1"/>
        <rFont val="ＭＳ Ｐゴシック"/>
        <family val="3"/>
        <charset val="128"/>
      </rPr>
      <t>・おかやまハレ旅応援割（全国旅行支援）実施にあわせて不正防止の体制を整備し、宿泊施設等へ訪問のうえ
　スタッフ等に対して聞き取り調査を行うなど対応した。</t>
    </r>
    <r>
      <rPr>
        <sz val="9"/>
        <color rgb="FFFF0000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・参加事業者には、ルール遵守や不正行為を実施しない旨の誓約書を提出させた
・クーポン券の枚数管理のため、毎月の在庫管理簿の提出を徹底させた。
・事務局審査分については、事業者からの申請書類に領収書を添付させた。</t>
    </r>
    <rPh sb="7" eb="8">
      <t>タビ</t>
    </rPh>
    <rPh sb="8" eb="10">
      <t>オウエン</t>
    </rPh>
    <rPh sb="10" eb="11">
      <t>ワリ</t>
    </rPh>
    <rPh sb="12" eb="14">
      <t>ゼンコク</t>
    </rPh>
    <rPh sb="14" eb="16">
      <t>リョコウ</t>
    </rPh>
    <rPh sb="16" eb="18">
      <t>シエン</t>
    </rPh>
    <rPh sb="19" eb="21">
      <t>ジッシ</t>
    </rPh>
    <rPh sb="26" eb="30">
      <t>フセイボウシ</t>
    </rPh>
    <rPh sb="31" eb="33">
      <t>タイセイ</t>
    </rPh>
    <rPh sb="34" eb="36">
      <t>セイビ</t>
    </rPh>
    <rPh sb="38" eb="40">
      <t>シュクハク</t>
    </rPh>
    <rPh sb="40" eb="42">
      <t>シセツ</t>
    </rPh>
    <rPh sb="42" eb="43">
      <t>ナド</t>
    </rPh>
    <rPh sb="44" eb="46">
      <t>ホウモン</t>
    </rPh>
    <rPh sb="55" eb="56">
      <t>ナド</t>
    </rPh>
    <rPh sb="57" eb="58">
      <t>タイ</t>
    </rPh>
    <rPh sb="60" eb="61">
      <t>キ</t>
    </rPh>
    <rPh sb="62" eb="63">
      <t>ト</t>
    </rPh>
    <rPh sb="64" eb="66">
      <t>チョウサ</t>
    </rPh>
    <rPh sb="67" eb="68">
      <t>オコナ</t>
    </rPh>
    <rPh sb="71" eb="73">
      <t>タイオウ</t>
    </rPh>
    <rPh sb="89" eb="91">
      <t>ジュンシュ</t>
    </rPh>
    <rPh sb="92" eb="96">
      <t>フセイコウイ</t>
    </rPh>
    <rPh sb="97" eb="99">
      <t>ジッシ</t>
    </rPh>
    <rPh sb="102" eb="103">
      <t>ムネ</t>
    </rPh>
    <rPh sb="129" eb="131">
      <t>マイツキ</t>
    </rPh>
    <rPh sb="132" eb="137">
      <t>ザイコカンリボ</t>
    </rPh>
    <rPh sb="138" eb="140">
      <t>テイシュツ</t>
    </rPh>
    <rPh sb="141" eb="143">
      <t>テッテイ</t>
    </rPh>
    <rPh sb="149" eb="152">
      <t>ジムキョク</t>
    </rPh>
    <rPh sb="152" eb="154">
      <t>シンサ</t>
    </rPh>
    <rPh sb="154" eb="155">
      <t>ブン</t>
    </rPh>
    <rPh sb="161" eb="164">
      <t>ジギョウシャ</t>
    </rPh>
    <rPh sb="167" eb="171">
      <t>シンセイショルイ</t>
    </rPh>
    <rPh sb="172" eb="175">
      <t>リョウシュウショ</t>
    </rPh>
    <rPh sb="176" eb="178">
      <t>テンプ</t>
    </rPh>
    <phoneticPr fontId="1"/>
  </si>
  <si>
    <t>②-8：延べ宿泊者数（人泊）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</si>
  <si>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②-10：1人泊あたりの平均旅行代金（円）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</si>
  <si>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</si>
  <si>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③-3：延べ対象旅行期間（日）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</si>
  <si>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②-8：延べ宿泊者数（人泊）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</si>
  <si>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②-11：1人あたりの平均旅行代金（日帰り）（円）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</si>
</sst>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yyyy\.m\.d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178" fontId="4" fillId="0" borderId="3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8" fontId="4" fillId="0" borderId="2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0.58203125" style="1" customWidth="1"/>
    <col min="5" max="5" width="25.58203125" style="1" customWidth="1"/>
    <col min="6" max="6" width="10.6640625" style="1" customWidth="1"/>
    <col min="7" max="7" width="15.58203125" style="1" customWidth="1"/>
    <col min="8" max="8" width="0.9140625" style="1" customWidth="1"/>
    <col min="9" max="9" width="11.4140625" style="1" bestFit="1" customWidth="1"/>
    <col min="10" max="10" width="8.9140625" style="22" customWidth="1"/>
    <col min="11" max="21" width="8.9140625" style="22"/>
    <col min="22" max="16384" width="8.9140625" style="1"/>
  </cols>
  <sheetData>
    <row r="1" spans="1:21" ht="18.75" customHeight="1" x14ac:dyDescent="0.55000000000000004">
      <c r="A1" s="63" t="s">
        <v>0</v>
      </c>
      <c r="B1" s="63"/>
      <c r="C1" s="63"/>
      <c r="D1" s="63"/>
      <c r="E1" s="63"/>
      <c r="F1" s="63"/>
      <c r="G1" s="63"/>
      <c r="H1" s="4"/>
    </row>
    <row r="2" spans="1:21" x14ac:dyDescent="0.55000000000000004">
      <c r="B2" s="2"/>
      <c r="C2" s="6" t="s">
        <v>1</v>
      </c>
      <c r="D2" s="20" t="s">
        <v>39</v>
      </c>
      <c r="E2" s="4"/>
      <c r="F2" s="6" t="s">
        <v>2</v>
      </c>
      <c r="G2" s="26">
        <v>45382</v>
      </c>
    </row>
    <row r="3" spans="1:21" ht="15" customHeight="1" x14ac:dyDescent="0.55000000000000004">
      <c r="B3" s="2"/>
      <c r="C3" s="4"/>
      <c r="D3" s="4"/>
      <c r="E3" s="4"/>
      <c r="F3" s="4"/>
      <c r="G3" s="4"/>
      <c r="H3" s="4"/>
    </row>
    <row r="4" spans="1:21" ht="15" customHeight="1" thickBot="1" x14ac:dyDescent="0.6">
      <c r="B4" s="1" t="s">
        <v>3</v>
      </c>
      <c r="C4" s="33" t="s">
        <v>4</v>
      </c>
      <c r="D4" s="33"/>
      <c r="E4" s="33"/>
      <c r="F4" s="33"/>
      <c r="G4" s="4"/>
    </row>
    <row r="5" spans="1:21" ht="32.25" customHeight="1" thickBot="1" x14ac:dyDescent="0.6">
      <c r="C5" s="64" t="s">
        <v>38</v>
      </c>
      <c r="D5" s="65"/>
      <c r="E5" s="66" t="s">
        <v>41</v>
      </c>
      <c r="F5" s="66"/>
      <c r="G5" s="67"/>
      <c r="H5" s="11"/>
    </row>
    <row r="6" spans="1:21" ht="15" customHeight="1" x14ac:dyDescent="0.55000000000000004"/>
    <row r="7" spans="1:21" ht="15" customHeight="1" thickBot="1" x14ac:dyDescent="0.6">
      <c r="B7" s="1" t="s">
        <v>6</v>
      </c>
      <c r="C7" s="33" t="s">
        <v>7</v>
      </c>
      <c r="D7" s="33"/>
      <c r="E7" s="33"/>
      <c r="F7" s="33"/>
    </row>
    <row r="8" spans="1:21" ht="15" customHeight="1" x14ac:dyDescent="0.55000000000000004">
      <c r="C8" s="47" t="s">
        <v>8</v>
      </c>
      <c r="D8" s="15" t="s">
        <v>9</v>
      </c>
      <c r="E8" s="49">
        <v>11160546061</v>
      </c>
      <c r="F8" s="49"/>
      <c r="G8" s="50"/>
      <c r="H8" s="7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15" customHeight="1" x14ac:dyDescent="0.55000000000000004">
      <c r="C9" s="48"/>
      <c r="D9" s="14" t="s">
        <v>10</v>
      </c>
      <c r="E9" s="51">
        <v>1381114908</v>
      </c>
      <c r="F9" s="51"/>
      <c r="G9" s="52"/>
      <c r="H9" s="7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15" customHeight="1" x14ac:dyDescent="0.55000000000000004">
      <c r="C10" s="48"/>
      <c r="D10" s="19" t="s">
        <v>11</v>
      </c>
      <c r="E10" s="53">
        <v>4065622528</v>
      </c>
      <c r="F10" s="53"/>
      <c r="G10" s="54"/>
      <c r="H10" s="7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15" customHeight="1" thickBot="1" x14ac:dyDescent="0.6">
      <c r="C11" s="61" t="s">
        <v>35</v>
      </c>
      <c r="D11" s="62"/>
      <c r="E11" s="58">
        <f>SUM(E8:G10)</f>
        <v>16607283497</v>
      </c>
      <c r="F11" s="59"/>
      <c r="G11" s="60"/>
      <c r="H11" s="7"/>
    </row>
    <row r="12" spans="1:21" ht="15" customHeight="1" x14ac:dyDescent="0.55000000000000004">
      <c r="C12" s="55" t="s">
        <v>12</v>
      </c>
      <c r="D12" s="56"/>
      <c r="E12" s="56"/>
      <c r="F12" s="56"/>
      <c r="G12" s="57"/>
      <c r="H12" s="10"/>
    </row>
    <row r="13" spans="1:21" ht="15" customHeight="1" x14ac:dyDescent="0.55000000000000004">
      <c r="C13" s="68" t="s">
        <v>13</v>
      </c>
      <c r="D13" s="14" t="s">
        <v>14</v>
      </c>
      <c r="E13" s="51">
        <v>2640659368</v>
      </c>
      <c r="F13" s="51"/>
      <c r="G13" s="52"/>
      <c r="H13" s="8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15" customHeight="1" x14ac:dyDescent="0.55000000000000004">
      <c r="C14" s="68"/>
      <c r="D14" s="14" t="s">
        <v>15</v>
      </c>
      <c r="E14" s="51">
        <v>351868727</v>
      </c>
      <c r="F14" s="51"/>
      <c r="G14" s="52"/>
      <c r="H14" s="8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15" customHeight="1" x14ac:dyDescent="0.55000000000000004">
      <c r="C15" s="68"/>
      <c r="D15" s="14" t="s">
        <v>16</v>
      </c>
      <c r="E15" s="51">
        <v>1095929231</v>
      </c>
      <c r="F15" s="51"/>
      <c r="G15" s="52"/>
      <c r="H15" s="8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15" customHeight="1" x14ac:dyDescent="0.55000000000000004">
      <c r="C16" s="80" t="s">
        <v>17</v>
      </c>
      <c r="D16" s="81"/>
      <c r="E16" s="53">
        <v>2863018944</v>
      </c>
      <c r="F16" s="53"/>
      <c r="G16" s="54"/>
      <c r="H16" s="8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2:21" ht="15" customHeight="1" thickBot="1" x14ac:dyDescent="0.6">
      <c r="C17" s="61" t="s">
        <v>35</v>
      </c>
      <c r="D17" s="62"/>
      <c r="E17" s="58">
        <f>SUM(E13:G16)</f>
        <v>6951476270</v>
      </c>
      <c r="F17" s="59"/>
      <c r="G17" s="60"/>
      <c r="H17" s="8"/>
    </row>
    <row r="18" spans="2:21" ht="15" customHeight="1" x14ac:dyDescent="0.55000000000000004">
      <c r="C18" s="69" t="s">
        <v>43</v>
      </c>
      <c r="D18" s="70"/>
      <c r="E18" s="71">
        <v>1281171</v>
      </c>
      <c r="F18" s="71"/>
      <c r="G18" s="72"/>
      <c r="H18" s="8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2:21" ht="15" customHeight="1" thickBot="1" x14ac:dyDescent="0.6">
      <c r="C19" s="82" t="s">
        <v>36</v>
      </c>
      <c r="D19" s="83"/>
      <c r="E19" s="75">
        <v>133047</v>
      </c>
      <c r="F19" s="75"/>
      <c r="G19" s="76"/>
      <c r="H19" s="7"/>
      <c r="I19" s="2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2:21" ht="15" customHeight="1" x14ac:dyDescent="0.55000000000000004">
      <c r="C20" s="69" t="s">
        <v>44</v>
      </c>
      <c r="D20" s="70"/>
      <c r="E20" s="73">
        <f>(E8+E10)/E18</f>
        <v>11884.571684029688</v>
      </c>
      <c r="F20" s="73"/>
      <c r="G20" s="74"/>
      <c r="H20" s="7"/>
    </row>
    <row r="21" spans="2:21" ht="15" customHeight="1" thickBot="1" x14ac:dyDescent="0.6">
      <c r="C21" s="82" t="s">
        <v>45</v>
      </c>
      <c r="D21" s="83"/>
      <c r="E21" s="78">
        <f>E9/E19</f>
        <v>10380.654265034162</v>
      </c>
      <c r="F21" s="78"/>
      <c r="G21" s="79"/>
      <c r="H21" s="7"/>
    </row>
    <row r="22" spans="2:21" ht="15" customHeight="1" x14ac:dyDescent="0.55000000000000004">
      <c r="J22" s="23"/>
      <c r="K22" s="23"/>
      <c r="L22" s="23"/>
      <c r="M22" s="23"/>
      <c r="N22" s="23"/>
      <c r="O22" s="23"/>
      <c r="P22" s="23"/>
      <c r="Q22" s="23"/>
      <c r="R22" s="23"/>
    </row>
    <row r="23" spans="2:21" ht="15" customHeight="1" x14ac:dyDescent="0.55000000000000004">
      <c r="B23" s="1" t="s">
        <v>18</v>
      </c>
      <c r="C23" s="33" t="s">
        <v>19</v>
      </c>
      <c r="D23" s="33"/>
      <c r="E23" s="33"/>
      <c r="F23" s="33"/>
    </row>
    <row r="24" spans="2:21" ht="12.5" thickBot="1" x14ac:dyDescent="0.6">
      <c r="C24" s="4"/>
      <c r="D24" s="4"/>
      <c r="E24" s="5" t="s">
        <v>20</v>
      </c>
      <c r="F24" s="77" t="s">
        <v>21</v>
      </c>
      <c r="G24" s="77"/>
      <c r="H24" s="5"/>
    </row>
    <row r="25" spans="2:21" ht="15" customHeight="1" x14ac:dyDescent="0.55000000000000004">
      <c r="C25" s="38" t="s">
        <v>22</v>
      </c>
      <c r="D25" s="39"/>
      <c r="E25" s="25">
        <v>44845</v>
      </c>
      <c r="F25" s="29">
        <v>45199</v>
      </c>
      <c r="G25" s="30"/>
      <c r="H25" s="9"/>
    </row>
    <row r="26" spans="2:21" ht="15" customHeight="1" thickBot="1" x14ac:dyDescent="0.6">
      <c r="C26" s="40" t="s">
        <v>23</v>
      </c>
      <c r="D26" s="41"/>
      <c r="E26" s="24">
        <v>44845</v>
      </c>
      <c r="F26" s="31">
        <v>45199</v>
      </c>
      <c r="G26" s="32"/>
      <c r="H26" s="9"/>
    </row>
    <row r="27" spans="2:21" ht="15" customHeight="1" thickBot="1" x14ac:dyDescent="0.6">
      <c r="C27" s="40" t="s">
        <v>46</v>
      </c>
      <c r="D27" s="41"/>
      <c r="E27" s="44">
        <f>SUM('R4.12'!E25+'R4.10'!E25+'R4.11'!E25+'R5.2'!E25+'R5.1'!E25+'R5.3'!E25+'R5.4'!E25+'R5.5'!E25+'R5.6'!E25+'R5.7'!E25+'R5.8'!E25+'R5.9'!E25)</f>
        <v>333</v>
      </c>
      <c r="F27" s="45"/>
      <c r="G27" s="46"/>
      <c r="H27" s="9"/>
    </row>
    <row r="28" spans="2:21" ht="15" customHeight="1" x14ac:dyDescent="0.55000000000000004"/>
    <row r="29" spans="2:21" ht="15" customHeight="1" thickBot="1" x14ac:dyDescent="0.6">
      <c r="B29" s="1" t="s">
        <v>24</v>
      </c>
      <c r="C29" s="33" t="s">
        <v>25</v>
      </c>
      <c r="D29" s="33"/>
      <c r="E29" s="33"/>
      <c r="F29" s="33"/>
    </row>
    <row r="30" spans="2:21" ht="15" customHeight="1" x14ac:dyDescent="0.55000000000000004">
      <c r="C30" s="42" t="s">
        <v>26</v>
      </c>
      <c r="D30" s="13" t="s">
        <v>27</v>
      </c>
      <c r="E30" s="34">
        <f>(E8+E9)/E11</f>
        <v>0.75519039409820221</v>
      </c>
      <c r="F30" s="34"/>
      <c r="G30" s="35"/>
    </row>
    <row r="31" spans="2:21" ht="15" customHeight="1" thickBot="1" x14ac:dyDescent="0.6">
      <c r="C31" s="43"/>
      <c r="D31" s="12" t="s">
        <v>28</v>
      </c>
      <c r="E31" s="36">
        <f>E10/E11</f>
        <v>0.24480960590179779</v>
      </c>
      <c r="F31" s="36"/>
      <c r="G31" s="37"/>
    </row>
    <row r="32" spans="2:21" ht="15" customHeight="1" x14ac:dyDescent="0.55000000000000004"/>
    <row r="33" spans="2:8" ht="15" customHeight="1" thickBot="1" x14ac:dyDescent="0.6">
      <c r="B33" s="1" t="s">
        <v>29</v>
      </c>
      <c r="C33" s="33" t="s">
        <v>30</v>
      </c>
      <c r="D33" s="33"/>
      <c r="E33" s="33"/>
      <c r="F33" s="33"/>
      <c r="G33" s="33"/>
      <c r="H33" s="33"/>
    </row>
    <row r="34" spans="2:8" ht="69.900000000000006" customHeight="1" thickBot="1" x14ac:dyDescent="0.6">
      <c r="C34" s="3" t="s">
        <v>31</v>
      </c>
      <c r="D34" s="27" t="s">
        <v>42</v>
      </c>
      <c r="E34" s="27"/>
      <c r="F34" s="27"/>
      <c r="G34" s="28"/>
      <c r="H34" s="11"/>
    </row>
  </sheetData>
  <mergeCells count="42">
    <mergeCell ref="F24:G24"/>
    <mergeCell ref="E21:G21"/>
    <mergeCell ref="C16:D16"/>
    <mergeCell ref="C17:D17"/>
    <mergeCell ref="E17:G17"/>
    <mergeCell ref="C23:F23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4:G34"/>
    <mergeCell ref="F25:G25"/>
    <mergeCell ref="F26:G26"/>
    <mergeCell ref="C33:H33"/>
    <mergeCell ref="E30:G30"/>
    <mergeCell ref="E31:G31"/>
    <mergeCell ref="C25:D25"/>
    <mergeCell ref="C26:D26"/>
    <mergeCell ref="C30:C31"/>
    <mergeCell ref="C27:D27"/>
    <mergeCell ref="E27:G27"/>
    <mergeCell ref="C29:F29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8.9140625" style="1" customWidth="1"/>
    <col min="12" max="12" width="11" style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1165052565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65677951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594741336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1825471852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358405900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24453042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199165282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332530000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914554224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137176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6537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12828.730251647519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10047.108918464128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21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0.67419857208513123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0.32580142791486877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9:D9"/>
    <mergeCell ref="E9:I9"/>
    <mergeCell ref="D32:I32"/>
    <mergeCell ref="E22:F22"/>
    <mergeCell ref="G22:I22"/>
    <mergeCell ref="C23:D23"/>
    <mergeCell ref="E23:F23"/>
    <mergeCell ref="G23:I23"/>
    <mergeCell ref="C24:D24"/>
    <mergeCell ref="E24:F24"/>
    <mergeCell ref="G24:I24"/>
    <mergeCell ref="C27:G27"/>
    <mergeCell ref="C28:C29"/>
    <mergeCell ref="E28:I28"/>
    <mergeCell ref="E29:I29"/>
    <mergeCell ref="C31:I31"/>
    <mergeCell ref="C25:D25"/>
    <mergeCell ref="E25:I25"/>
    <mergeCell ref="C11:C13"/>
    <mergeCell ref="C15:D15"/>
    <mergeCell ref="C16:D16"/>
    <mergeCell ref="C17:D17"/>
    <mergeCell ref="C18:D18"/>
    <mergeCell ref="C21:G21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.33203125" style="1" customWidth="1"/>
    <col min="12" max="12" width="11.58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2085461482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203303112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1024187767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3312952361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644038977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75871188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342383766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623431000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1685724931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234180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19234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13278.884827910155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10569.986066340854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30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0.6908534577627149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0.3091465422372851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28:C29"/>
    <mergeCell ref="E28:I28"/>
    <mergeCell ref="E29:I29"/>
    <mergeCell ref="C31:I31"/>
    <mergeCell ref="D32:I32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.58203125" style="1" customWidth="1"/>
    <col min="12" max="12" width="11.58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1549683806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176235317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642836974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2368756097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518099116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67719923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222461101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536800000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1345080140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191739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17264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11434.923411512525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10208.255155236329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27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0.72861833482385752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0.27138166517614243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6.1640625" style="1" customWidth="1"/>
    <col min="12" max="12" width="10.33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572318298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20263278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273555033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866136609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101437295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3906664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51593016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130073712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287010687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93549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1962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9042.0349870121536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10327.868501529052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22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0.6841664119060461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0.3158335880939539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.58203125" style="1" customWidth="1"/>
    <col min="12" max="12" width="11.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1067585065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76693481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483405116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1627683662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209402320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14443567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90506730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238591702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552944319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160388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7558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9670.2383033643418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10147.324821381319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28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0.70301040227557432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0.29698959772442562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4.9140625" style="1" customWidth="1"/>
    <col min="12" max="12" width="11.58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1484607666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195003331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808920525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2488531522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249932315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38591813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147250496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423151321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858925945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201035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19291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11408.601442534882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10108.513348193457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31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0.67494061543979111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0.32505938456020894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4.9140625" style="1" customWidth="1"/>
    <col min="12" max="12" width="10.33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490328508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64948703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149843283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705120494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86930995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12702955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26902003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108569996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235105949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54273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7723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11795.400862307224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8409.7763822348825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28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0.78749265653878442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0.21250734346121558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7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.33203125" style="1" customWidth="1"/>
    <col min="12" max="12" width="11.58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1093078466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72691750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56081167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1221851383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189077576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14188701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10029638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145045554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358341469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84246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7593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13640.524570899508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9573.5216646911631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24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0.95410148256958682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4.5898517430413219E-2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10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4.6640625" style="1" customWidth="1"/>
    <col min="12" max="12" width="11.582031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1353099568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150273566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32051327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1535424461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236954430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29510343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5637199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217254400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489356372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113697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14115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12182.827119449063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10646.373786751683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30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0.97912542895198806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2.0874571048011981E-2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2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.5" style="1" customWidth="1"/>
    <col min="12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33238094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40074260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0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73312354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4127294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7763823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0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29928278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41819395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1034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3642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32145.158607350098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11003.366282262494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31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1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.5" style="1" customWidth="1"/>
    <col min="12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79293509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59097124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0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138390633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12663758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11725795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0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19191474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43581027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3401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5707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23314.763010879153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10355.199579463817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31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1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19" zoomScaleNormal="100" zoomScaleSheetLayoutView="100" workbookViewId="0">
      <selection activeCell="C25" sqref="C25:D25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1" width="5" style="1" customWidth="1"/>
    <col min="12" max="12" width="10.1640625" style="1" bestFit="1" customWidth="1"/>
    <col min="13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1:14" ht="18.75" customHeight="1" x14ac:dyDescent="0.55000000000000004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5" customHeight="1" thickBot="1" x14ac:dyDescent="0.6">
      <c r="B2" s="1" t="s">
        <v>3</v>
      </c>
      <c r="C2" s="33" t="s">
        <v>4</v>
      </c>
      <c r="D2" s="33"/>
      <c r="E2" s="33"/>
      <c r="F2" s="33"/>
      <c r="G2" s="33"/>
      <c r="H2" s="4"/>
    </row>
    <row r="3" spans="1:14" ht="19.5" customHeight="1" thickBot="1" x14ac:dyDescent="0.6">
      <c r="C3" s="64" t="s">
        <v>5</v>
      </c>
      <c r="D3" s="65"/>
      <c r="E3" s="87" t="s">
        <v>40</v>
      </c>
      <c r="F3" s="88"/>
      <c r="G3" s="88"/>
      <c r="H3" s="88"/>
      <c r="I3" s="89"/>
    </row>
    <row r="4" spans="1:14" ht="15" customHeight="1" x14ac:dyDescent="0.55000000000000004"/>
    <row r="5" spans="1:14" ht="15" customHeight="1" thickBot="1" x14ac:dyDescent="0.6">
      <c r="B5" s="1" t="s">
        <v>6</v>
      </c>
      <c r="C5" s="33" t="s">
        <v>7</v>
      </c>
      <c r="D5" s="33"/>
      <c r="E5" s="33"/>
      <c r="F5" s="33"/>
      <c r="G5" s="33"/>
    </row>
    <row r="6" spans="1:14" ht="15" customHeight="1" x14ac:dyDescent="0.55000000000000004">
      <c r="C6" s="84" t="s">
        <v>8</v>
      </c>
      <c r="D6" s="15" t="s">
        <v>9</v>
      </c>
      <c r="E6" s="49">
        <v>186799034</v>
      </c>
      <c r="F6" s="49"/>
      <c r="G6" s="49"/>
      <c r="H6" s="49"/>
      <c r="I6" s="50"/>
      <c r="L6" s="21"/>
    </row>
    <row r="7" spans="1:14" ht="15" customHeight="1" x14ac:dyDescent="0.55000000000000004">
      <c r="C7" s="85"/>
      <c r="D7" s="14" t="s">
        <v>10</v>
      </c>
      <c r="E7" s="51">
        <v>256853035</v>
      </c>
      <c r="F7" s="51"/>
      <c r="G7" s="51"/>
      <c r="H7" s="51"/>
      <c r="I7" s="52"/>
    </row>
    <row r="8" spans="1:14" ht="15" customHeight="1" x14ac:dyDescent="0.55000000000000004">
      <c r="C8" s="86"/>
      <c r="D8" s="19" t="s">
        <v>11</v>
      </c>
      <c r="E8" s="53">
        <v>0</v>
      </c>
      <c r="F8" s="53"/>
      <c r="G8" s="53"/>
      <c r="H8" s="53"/>
      <c r="I8" s="54"/>
    </row>
    <row r="9" spans="1:14" ht="15" customHeight="1" thickBot="1" x14ac:dyDescent="0.6">
      <c r="C9" s="61" t="s">
        <v>35</v>
      </c>
      <c r="D9" s="62"/>
      <c r="E9" s="58">
        <f>SUM(E6:I8)</f>
        <v>443652069</v>
      </c>
      <c r="F9" s="59"/>
      <c r="G9" s="59"/>
      <c r="H9" s="59"/>
      <c r="I9" s="60"/>
    </row>
    <row r="10" spans="1:14" ht="15" customHeight="1" x14ac:dyDescent="0.55000000000000004">
      <c r="C10" s="55" t="s">
        <v>12</v>
      </c>
      <c r="D10" s="56"/>
      <c r="E10" s="56"/>
      <c r="F10" s="56"/>
      <c r="G10" s="56"/>
      <c r="H10" s="56"/>
      <c r="I10" s="57"/>
    </row>
    <row r="11" spans="1:14" ht="15" customHeight="1" x14ac:dyDescent="0.55000000000000004">
      <c r="C11" s="68" t="s">
        <v>33</v>
      </c>
      <c r="D11" s="16" t="s">
        <v>14</v>
      </c>
      <c r="E11" s="51">
        <v>29589392</v>
      </c>
      <c r="F11" s="51"/>
      <c r="G11" s="51"/>
      <c r="H11" s="51"/>
      <c r="I11" s="52"/>
    </row>
    <row r="12" spans="1:14" ht="15" customHeight="1" x14ac:dyDescent="0.55000000000000004">
      <c r="C12" s="68"/>
      <c r="D12" s="16" t="s">
        <v>34</v>
      </c>
      <c r="E12" s="51">
        <v>50990913</v>
      </c>
      <c r="F12" s="51"/>
      <c r="G12" s="51"/>
      <c r="H12" s="51"/>
      <c r="I12" s="52"/>
    </row>
    <row r="13" spans="1:14" ht="15" customHeight="1" x14ac:dyDescent="0.55000000000000004">
      <c r="C13" s="68"/>
      <c r="D13" s="17" t="s">
        <v>16</v>
      </c>
      <c r="E13" s="51">
        <v>0</v>
      </c>
      <c r="F13" s="51"/>
      <c r="G13" s="51"/>
      <c r="H13" s="51"/>
      <c r="I13" s="52"/>
      <c r="M13" s="18"/>
      <c r="N13" s="18"/>
    </row>
    <row r="14" spans="1:14" ht="15" customHeight="1" x14ac:dyDescent="0.55000000000000004">
      <c r="C14" s="90" t="s">
        <v>17</v>
      </c>
      <c r="D14" s="91"/>
      <c r="E14" s="53">
        <v>58451507</v>
      </c>
      <c r="F14" s="53"/>
      <c r="G14" s="53"/>
      <c r="H14" s="53"/>
      <c r="I14" s="54"/>
    </row>
    <row r="15" spans="1:14" ht="15" customHeight="1" thickBot="1" x14ac:dyDescent="0.6">
      <c r="C15" s="94" t="s">
        <v>35</v>
      </c>
      <c r="D15" s="95"/>
      <c r="E15" s="99">
        <f>SUM(E11:I14)</f>
        <v>139031812</v>
      </c>
      <c r="F15" s="99"/>
      <c r="G15" s="99"/>
      <c r="H15" s="99"/>
      <c r="I15" s="100"/>
    </row>
    <row r="16" spans="1:14" ht="15" customHeight="1" x14ac:dyDescent="0.55000000000000004">
      <c r="C16" s="96" t="s">
        <v>47</v>
      </c>
      <c r="D16" s="97"/>
      <c r="E16" s="101">
        <v>6453</v>
      </c>
      <c r="F16" s="101"/>
      <c r="G16" s="101"/>
      <c r="H16" s="101"/>
      <c r="I16" s="102"/>
    </row>
    <row r="17" spans="2:9" ht="15" customHeight="1" thickBot="1" x14ac:dyDescent="0.6">
      <c r="C17" s="86" t="s">
        <v>36</v>
      </c>
      <c r="D17" s="98"/>
      <c r="E17" s="103">
        <v>22421</v>
      </c>
      <c r="F17" s="103"/>
      <c r="G17" s="103"/>
      <c r="H17" s="103"/>
      <c r="I17" s="104"/>
    </row>
    <row r="18" spans="2:9" ht="15" customHeight="1" x14ac:dyDescent="0.55000000000000004">
      <c r="C18" s="96" t="s">
        <v>44</v>
      </c>
      <c r="D18" s="97"/>
      <c r="E18" s="49">
        <f>(E6+E8)/E16</f>
        <v>28947.626530295987</v>
      </c>
      <c r="F18" s="49"/>
      <c r="G18" s="49"/>
      <c r="H18" s="49"/>
      <c r="I18" s="50"/>
    </row>
    <row r="19" spans="2:9" ht="15" customHeight="1" thickBot="1" x14ac:dyDescent="0.6">
      <c r="C19" s="82" t="s">
        <v>48</v>
      </c>
      <c r="D19" s="83"/>
      <c r="E19" s="78">
        <f>E7/E17</f>
        <v>11455.913429374248</v>
      </c>
      <c r="F19" s="78"/>
      <c r="G19" s="78"/>
      <c r="H19" s="78"/>
      <c r="I19" s="79"/>
    </row>
    <row r="20" spans="2:9" ht="15" customHeight="1" x14ac:dyDescent="0.55000000000000004"/>
    <row r="21" spans="2:9" ht="15" customHeight="1" x14ac:dyDescent="0.55000000000000004">
      <c r="B21" s="1" t="s">
        <v>18</v>
      </c>
      <c r="C21" s="33" t="s">
        <v>19</v>
      </c>
      <c r="D21" s="33"/>
      <c r="E21" s="33"/>
      <c r="F21" s="33"/>
      <c r="G21" s="33"/>
    </row>
    <row r="22" spans="2:9" ht="12.5" thickBot="1" x14ac:dyDescent="0.6">
      <c r="C22" s="4"/>
      <c r="D22" s="4"/>
      <c r="E22" s="108" t="s">
        <v>20</v>
      </c>
      <c r="F22" s="108"/>
      <c r="G22" s="108" t="s">
        <v>21</v>
      </c>
      <c r="H22" s="108"/>
      <c r="I22" s="108"/>
    </row>
    <row r="23" spans="2:9" ht="15" customHeight="1" x14ac:dyDescent="0.55000000000000004">
      <c r="C23" s="38" t="s">
        <v>22</v>
      </c>
      <c r="D23" s="39"/>
      <c r="E23" s="109"/>
      <c r="F23" s="110"/>
      <c r="G23" s="111"/>
      <c r="H23" s="111"/>
      <c r="I23" s="112"/>
    </row>
    <row r="24" spans="2:9" ht="15" customHeight="1" thickBot="1" x14ac:dyDescent="0.6">
      <c r="C24" s="40" t="s">
        <v>23</v>
      </c>
      <c r="D24" s="41"/>
      <c r="E24" s="113"/>
      <c r="F24" s="113"/>
      <c r="G24" s="113"/>
      <c r="H24" s="113"/>
      <c r="I24" s="114"/>
    </row>
    <row r="25" spans="2:9" ht="15" customHeight="1" thickBot="1" x14ac:dyDescent="0.6">
      <c r="C25" s="92" t="s">
        <v>37</v>
      </c>
      <c r="D25" s="93"/>
      <c r="E25" s="44">
        <v>30</v>
      </c>
      <c r="F25" s="45"/>
      <c r="G25" s="45"/>
      <c r="H25" s="45"/>
      <c r="I25" s="46"/>
    </row>
    <row r="26" spans="2:9" ht="15" customHeight="1" x14ac:dyDescent="0.55000000000000004"/>
    <row r="27" spans="2:9" ht="15" customHeight="1" thickBot="1" x14ac:dyDescent="0.6">
      <c r="B27" s="1" t="s">
        <v>24</v>
      </c>
      <c r="C27" s="33" t="s">
        <v>25</v>
      </c>
      <c r="D27" s="33"/>
      <c r="E27" s="33"/>
      <c r="F27" s="33"/>
      <c r="G27" s="33"/>
    </row>
    <row r="28" spans="2:9" ht="15" customHeight="1" x14ac:dyDescent="0.55000000000000004">
      <c r="C28" s="42" t="s">
        <v>26</v>
      </c>
      <c r="D28" s="13" t="s">
        <v>27</v>
      </c>
      <c r="E28" s="34">
        <f>(E6+E7)/E9</f>
        <v>1</v>
      </c>
      <c r="F28" s="34"/>
      <c r="G28" s="34"/>
      <c r="H28" s="34"/>
      <c r="I28" s="35"/>
    </row>
    <row r="29" spans="2:9" ht="15" customHeight="1" thickBot="1" x14ac:dyDescent="0.6">
      <c r="C29" s="43"/>
      <c r="D29" s="12" t="s">
        <v>28</v>
      </c>
      <c r="E29" s="36">
        <f>E8/E9</f>
        <v>0</v>
      </c>
      <c r="F29" s="36"/>
      <c r="G29" s="36"/>
      <c r="H29" s="36"/>
      <c r="I29" s="37"/>
    </row>
    <row r="30" spans="2:9" ht="15" customHeight="1" x14ac:dyDescent="0.55000000000000004"/>
    <row r="31" spans="2:9" ht="15" customHeight="1" thickBot="1" x14ac:dyDescent="0.6">
      <c r="B31" s="1" t="s">
        <v>29</v>
      </c>
      <c r="C31" s="33" t="s">
        <v>30</v>
      </c>
      <c r="D31" s="33"/>
      <c r="E31" s="33"/>
      <c r="F31" s="33"/>
      <c r="G31" s="33"/>
      <c r="H31" s="33"/>
      <c r="I31" s="33"/>
    </row>
    <row r="32" spans="2:9" ht="69.900000000000006" customHeight="1" thickBot="1" x14ac:dyDescent="0.6">
      <c r="C32" s="3" t="s">
        <v>31</v>
      </c>
      <c r="D32" s="105"/>
      <c r="E32" s="106"/>
      <c r="F32" s="106"/>
      <c r="G32" s="106"/>
      <c r="H32" s="106"/>
      <c r="I32" s="107"/>
    </row>
  </sheetData>
  <mergeCells count="45">
    <mergeCell ref="C28:C29"/>
    <mergeCell ref="E28:I28"/>
    <mergeCell ref="E29:I29"/>
    <mergeCell ref="C31:I31"/>
    <mergeCell ref="D32:I32"/>
    <mergeCell ref="C27:G27"/>
    <mergeCell ref="C21:G21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5"/>
  <sheetViews>
    <sheetView view="pageBreakPreview" zoomScaleNormal="100" zoomScaleSheetLayoutView="100" workbookViewId="0">
      <selection activeCell="L13" sqref="L13"/>
    </sheetView>
  </sheetViews>
  <sheetFormatPr defaultColWidth="8.9140625" defaultRowHeight="12" x14ac:dyDescent="0.55000000000000004"/>
  <cols>
    <col min="1" max="1" width="0.6640625" style="1" customWidth="1"/>
    <col min="2" max="2" width="3.08203125" style="1" bestFit="1" customWidth="1"/>
    <col min="3" max="3" width="10.6640625" style="1" customWidth="1"/>
    <col min="4" max="4" width="22.6640625" style="1" customWidth="1"/>
    <col min="5" max="5" width="14.08203125" style="1" customWidth="1"/>
    <col min="6" max="6" width="10.6640625" style="1" customWidth="1"/>
    <col min="7" max="8" width="7.4140625" style="1" customWidth="1"/>
    <col min="9" max="9" width="10.6640625" style="1" customWidth="1"/>
    <col min="10" max="10" width="0.9140625" style="1" customWidth="1"/>
    <col min="11" max="13" width="8.9140625" style="1" customWidth="1"/>
    <col min="14" max="14" width="8.9140625" style="1"/>
    <col min="15" max="16" width="8.9140625" style="1" customWidth="1"/>
    <col min="17" max="16384" width="8.9140625" style="1"/>
  </cols>
  <sheetData>
    <row r="1" spans="3:4" ht="18.75" customHeight="1" x14ac:dyDescent="0.55000000000000004"/>
    <row r="2" spans="3:4" ht="15" customHeight="1" x14ac:dyDescent="0.55000000000000004"/>
    <row r="3" spans="3:4" ht="19.5" customHeight="1" x14ac:dyDescent="0.55000000000000004"/>
    <row r="4" spans="3:4" ht="15" customHeight="1" x14ac:dyDescent="0.55000000000000004"/>
    <row r="5" spans="3:4" ht="15" customHeight="1" x14ac:dyDescent="0.55000000000000004"/>
    <row r="6" spans="3:4" ht="15" customHeight="1" x14ac:dyDescent="0.55000000000000004"/>
    <row r="7" spans="3:4" ht="15" customHeight="1" x14ac:dyDescent="0.55000000000000004"/>
    <row r="8" spans="3:4" ht="15" customHeight="1" x14ac:dyDescent="0.55000000000000004"/>
    <row r="9" spans="3:4" ht="15" customHeight="1" x14ac:dyDescent="0.55000000000000004"/>
    <row r="10" spans="3:4" ht="15" customHeight="1" x14ac:dyDescent="0.55000000000000004"/>
    <row r="11" spans="3:4" ht="15" customHeight="1" x14ac:dyDescent="0.55000000000000004"/>
    <row r="12" spans="3:4" ht="15" customHeight="1" x14ac:dyDescent="0.55000000000000004"/>
    <row r="13" spans="3:4" ht="15" customHeight="1" x14ac:dyDescent="0.55000000000000004">
      <c r="C13" s="18"/>
      <c r="D13" s="18"/>
    </row>
    <row r="14" spans="3:4" ht="15" customHeight="1" x14ac:dyDescent="0.55000000000000004"/>
    <row r="15" spans="3:4" ht="15" customHeight="1" x14ac:dyDescent="0.55000000000000004"/>
    <row r="16" spans="3:4" ht="15" customHeight="1" x14ac:dyDescent="0.55000000000000004"/>
    <row r="17" ht="15" customHeight="1" x14ac:dyDescent="0.55000000000000004"/>
    <row r="18" ht="15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22" ht="15" customHeight="1" x14ac:dyDescent="0.55000000000000004"/>
    <row r="23" ht="15" customHeight="1" x14ac:dyDescent="0.55000000000000004"/>
    <row r="25" ht="15" customHeight="1" x14ac:dyDescent="0.55000000000000004"/>
    <row r="26" ht="15" customHeight="1" x14ac:dyDescent="0.55000000000000004"/>
    <row r="27" ht="15" customHeight="1" x14ac:dyDescent="0.55000000000000004"/>
    <row r="28" ht="15" customHeight="1" x14ac:dyDescent="0.55000000000000004"/>
    <row r="29" ht="15" customHeight="1" x14ac:dyDescent="0.55000000000000004"/>
    <row r="30" ht="15" customHeight="1" x14ac:dyDescent="0.55000000000000004"/>
    <row r="31" ht="15" customHeight="1" x14ac:dyDescent="0.55000000000000004"/>
    <row r="32" ht="15" customHeight="1" x14ac:dyDescent="0.55000000000000004"/>
    <row r="33" ht="15" customHeight="1" x14ac:dyDescent="0.55000000000000004"/>
    <row r="34" ht="15" customHeight="1" x14ac:dyDescent="0.55000000000000004"/>
    <row r="35" ht="69.900000000000006" customHeight="1" x14ac:dyDescent="0.55000000000000004"/>
  </sheetData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...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2015-06-05T18:19:34Z</dcterms:created>
  <dcterms:modified xsi:type="dcterms:W3CDTF">2024-03-25T11:05:48Z</dcterms:modified>
  <cp:category/>
  <cp:contentStatus/>
</cp:coreProperties>
</file>