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5010"/>
  </bookViews>
  <sheets>
    <sheet name="表３－①－ａ" sheetId="1" r:id="rId1"/>
    <sheet name="表３－①－ｂ" sheetId="4" r:id="rId2"/>
    <sheet name="表３ー①ーｃ" sheetId="5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M30" i="1" l="1"/>
  <c r="F75" i="5" l="1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F67" i="5"/>
  <c r="G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F65" i="5"/>
  <c r="G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E75" i="5"/>
  <c r="E74" i="5"/>
  <c r="E73" i="5"/>
  <c r="E72" i="5"/>
  <c r="E71" i="5"/>
  <c r="E70" i="5"/>
  <c r="E69" i="5"/>
  <c r="E68" i="5"/>
  <c r="E67" i="5"/>
  <c r="E66" i="5"/>
  <c r="E65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E62" i="5"/>
  <c r="E61" i="5"/>
  <c r="E60" i="5"/>
  <c r="E59" i="5"/>
  <c r="E58" i="5"/>
  <c r="E57" i="5"/>
  <c r="E56" i="5"/>
  <c r="E55" i="5"/>
  <c r="E54" i="5"/>
  <c r="E53" i="5"/>
  <c r="E52" i="5"/>
  <c r="E64" i="5"/>
  <c r="E51" i="5"/>
  <c r="T11" i="4" l="1"/>
  <c r="T12" i="4"/>
  <c r="T13" i="4"/>
  <c r="T14" i="4"/>
  <c r="T16" i="4"/>
  <c r="T17" i="4"/>
  <c r="T18" i="4"/>
  <c r="T19" i="4"/>
  <c r="T20" i="4"/>
  <c r="T22" i="4"/>
  <c r="T23" i="4"/>
  <c r="T24" i="4"/>
  <c r="T25" i="4"/>
  <c r="T26" i="4"/>
  <c r="T28" i="4"/>
  <c r="T29" i="4"/>
  <c r="T30" i="4"/>
  <c r="T31" i="4"/>
  <c r="T32" i="4"/>
  <c r="T34" i="4"/>
  <c r="T35" i="4"/>
  <c r="T36" i="4"/>
  <c r="T37" i="4"/>
  <c r="T38" i="4"/>
  <c r="T40" i="4"/>
  <c r="T41" i="4"/>
  <c r="T10" i="4"/>
  <c r="R11" i="4"/>
  <c r="R12" i="4"/>
  <c r="R13" i="4"/>
  <c r="R14" i="4"/>
  <c r="R16" i="4"/>
  <c r="R17" i="4"/>
  <c r="R18" i="4"/>
  <c r="R19" i="4"/>
  <c r="R20" i="4"/>
  <c r="R22" i="4"/>
  <c r="R23" i="4"/>
  <c r="R24" i="4"/>
  <c r="R25" i="4"/>
  <c r="R26" i="4"/>
  <c r="R28" i="4"/>
  <c r="R29" i="4"/>
  <c r="R30" i="4"/>
  <c r="R31" i="4"/>
  <c r="R32" i="4"/>
  <c r="R34" i="4"/>
  <c r="R35" i="4"/>
  <c r="R36" i="4"/>
  <c r="R37" i="4"/>
  <c r="R38" i="4"/>
  <c r="R40" i="4"/>
  <c r="R41" i="4"/>
  <c r="R10" i="4"/>
  <c r="P11" i="4"/>
  <c r="P12" i="4"/>
  <c r="P13" i="4"/>
  <c r="P14" i="4"/>
  <c r="P16" i="4"/>
  <c r="P17" i="4"/>
  <c r="P18" i="4"/>
  <c r="P19" i="4"/>
  <c r="P20" i="4"/>
  <c r="P22" i="4"/>
  <c r="P23" i="4"/>
  <c r="P24" i="4"/>
  <c r="P25" i="4"/>
  <c r="P26" i="4"/>
  <c r="P28" i="4"/>
  <c r="P29" i="4"/>
  <c r="P30" i="4"/>
  <c r="P31" i="4"/>
  <c r="P32" i="4"/>
  <c r="P34" i="4"/>
  <c r="P35" i="4"/>
  <c r="P36" i="4"/>
  <c r="P37" i="4"/>
  <c r="P38" i="4"/>
  <c r="P40" i="4"/>
  <c r="P41" i="4"/>
  <c r="P10" i="4"/>
  <c r="N11" i="4"/>
  <c r="N12" i="4"/>
  <c r="N13" i="4"/>
  <c r="N14" i="4"/>
  <c r="N16" i="4"/>
  <c r="N17" i="4"/>
  <c r="N18" i="4"/>
  <c r="N19" i="4"/>
  <c r="N20" i="4"/>
  <c r="N22" i="4"/>
  <c r="N23" i="4"/>
  <c r="N24" i="4"/>
  <c r="N25" i="4"/>
  <c r="N26" i="4"/>
  <c r="N28" i="4"/>
  <c r="N29" i="4"/>
  <c r="N30" i="4"/>
  <c r="N31" i="4"/>
  <c r="N32" i="4"/>
  <c r="N34" i="4"/>
  <c r="N35" i="4"/>
  <c r="N36" i="4"/>
  <c r="N37" i="4"/>
  <c r="N38" i="4"/>
  <c r="N40" i="4"/>
  <c r="N41" i="4"/>
  <c r="N10" i="4"/>
  <c r="L11" i="4"/>
  <c r="L12" i="4"/>
  <c r="L13" i="4"/>
  <c r="L14" i="4"/>
  <c r="L16" i="4"/>
  <c r="L17" i="4"/>
  <c r="L18" i="4"/>
  <c r="L19" i="4"/>
  <c r="L20" i="4"/>
  <c r="L22" i="4"/>
  <c r="L23" i="4"/>
  <c r="L24" i="4"/>
  <c r="L25" i="4"/>
  <c r="L26" i="4"/>
  <c r="L28" i="4"/>
  <c r="L29" i="4"/>
  <c r="L30" i="4"/>
  <c r="L31" i="4"/>
  <c r="L32" i="4"/>
  <c r="L34" i="4"/>
  <c r="L35" i="4"/>
  <c r="L36" i="4"/>
  <c r="L37" i="4"/>
  <c r="L38" i="4"/>
  <c r="L40" i="4"/>
  <c r="L41" i="4"/>
  <c r="L10" i="4"/>
  <c r="J11" i="4"/>
  <c r="J12" i="4"/>
  <c r="J13" i="4"/>
  <c r="J14" i="4"/>
  <c r="J16" i="4"/>
  <c r="J17" i="4"/>
  <c r="J18" i="4"/>
  <c r="J19" i="4"/>
  <c r="J20" i="4"/>
  <c r="J22" i="4"/>
  <c r="J23" i="4"/>
  <c r="J24" i="4"/>
  <c r="J25" i="4"/>
  <c r="J26" i="4"/>
  <c r="J28" i="4"/>
  <c r="J29" i="4"/>
  <c r="J30" i="4"/>
  <c r="J31" i="4"/>
  <c r="J32" i="4"/>
  <c r="J34" i="4"/>
  <c r="J35" i="4"/>
  <c r="J36" i="4"/>
  <c r="J37" i="4"/>
  <c r="J38" i="4"/>
  <c r="J40" i="4"/>
  <c r="J41" i="4"/>
  <c r="J10" i="4"/>
  <c r="H11" i="4"/>
  <c r="H12" i="4"/>
  <c r="H13" i="4"/>
  <c r="H14" i="4"/>
  <c r="H16" i="4"/>
  <c r="H17" i="4"/>
  <c r="H18" i="4"/>
  <c r="H19" i="4"/>
  <c r="H20" i="4"/>
  <c r="H22" i="4"/>
  <c r="H23" i="4"/>
  <c r="H24" i="4"/>
  <c r="H25" i="4"/>
  <c r="H26" i="4"/>
  <c r="H28" i="4"/>
  <c r="H29" i="4"/>
  <c r="H30" i="4"/>
  <c r="H31" i="4"/>
  <c r="H32" i="4"/>
  <c r="H34" i="4"/>
  <c r="H35" i="4"/>
  <c r="H36" i="4"/>
  <c r="H37" i="4"/>
  <c r="H38" i="4"/>
  <c r="H40" i="4"/>
  <c r="H41" i="4"/>
  <c r="H10" i="4"/>
  <c r="F11" i="4"/>
  <c r="F12" i="4"/>
  <c r="F13" i="4"/>
  <c r="F14" i="4"/>
  <c r="F16" i="4"/>
  <c r="F17" i="4"/>
  <c r="F18" i="4"/>
  <c r="F19" i="4"/>
  <c r="F20" i="4"/>
  <c r="F22" i="4"/>
  <c r="F23" i="4"/>
  <c r="F24" i="4"/>
  <c r="F25" i="4"/>
  <c r="F26" i="4"/>
  <c r="F28" i="4"/>
  <c r="F29" i="4"/>
  <c r="F30" i="4"/>
  <c r="F31" i="4"/>
  <c r="F32" i="4"/>
  <c r="F34" i="4"/>
  <c r="F35" i="4"/>
  <c r="F36" i="4"/>
  <c r="F37" i="4"/>
  <c r="F38" i="4"/>
  <c r="F40" i="4"/>
  <c r="F41" i="4"/>
  <c r="F10" i="4"/>
  <c r="N10" i="1" l="1"/>
  <c r="N11" i="1"/>
  <c r="N12" i="1"/>
  <c r="N13" i="1"/>
  <c r="N15" i="1"/>
  <c r="N16" i="1"/>
  <c r="N17" i="1"/>
  <c r="N18" i="1"/>
  <c r="N19" i="1"/>
  <c r="N21" i="1"/>
  <c r="N22" i="1"/>
  <c r="N23" i="1"/>
  <c r="N24" i="1"/>
  <c r="N25" i="1"/>
  <c r="N27" i="1"/>
  <c r="N28" i="1"/>
  <c r="N29" i="1"/>
  <c r="N30" i="1"/>
  <c r="N31" i="1"/>
  <c r="N34" i="1"/>
  <c r="N35" i="1"/>
  <c r="N36" i="1"/>
  <c r="N9" i="1"/>
  <c r="M36" i="1"/>
  <c r="M35" i="1"/>
  <c r="M34" i="1"/>
  <c r="M31" i="1"/>
  <c r="M29" i="1"/>
  <c r="M28" i="1"/>
  <c r="M27" i="1"/>
  <c r="M25" i="1"/>
  <c r="M24" i="1"/>
  <c r="M23" i="1"/>
  <c r="M22" i="1"/>
  <c r="M21" i="1"/>
  <c r="M19" i="1"/>
  <c r="M18" i="1"/>
  <c r="M17" i="1"/>
  <c r="M16" i="1"/>
  <c r="M15" i="1"/>
  <c r="M13" i="1"/>
  <c r="M12" i="1"/>
  <c r="M11" i="1"/>
  <c r="M10" i="1"/>
  <c r="M9" i="1"/>
  <c r="J9" i="1"/>
  <c r="J10" i="1"/>
  <c r="J11" i="1"/>
  <c r="J12" i="1"/>
  <c r="J13" i="1"/>
  <c r="J15" i="1"/>
  <c r="J16" i="1"/>
  <c r="J17" i="1"/>
  <c r="J18" i="1"/>
  <c r="J19" i="1"/>
  <c r="J21" i="1"/>
  <c r="J22" i="1"/>
  <c r="J23" i="1"/>
  <c r="J24" i="1"/>
  <c r="J25" i="1"/>
  <c r="J27" i="1"/>
  <c r="J28" i="1"/>
  <c r="J29" i="1"/>
  <c r="J30" i="1"/>
  <c r="J31" i="1"/>
  <c r="J34" i="1"/>
  <c r="J35" i="1"/>
  <c r="J36" i="1"/>
  <c r="J7" i="1"/>
  <c r="Y51" i="5" l="1"/>
</calcChain>
</file>

<file path=xl/sharedStrings.xml><?xml version="1.0" encoding="utf-8"?>
<sst xmlns="http://schemas.openxmlformats.org/spreadsheetml/2006/main" count="262" uniqueCount="148">
  <si>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</si>
  <si>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</si>
  <si>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</si>
  <si>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実数（人）</t>
    <rPh sb="0" eb="2">
      <t>ジッスウ</t>
    </rPh>
    <rPh sb="3" eb="4">
      <t>ニン</t>
    </rPh>
    <phoneticPr fontId="18"/>
  </si>
  <si>
    <t>男女、年齢</t>
    <rPh sb="0" eb="2">
      <t>ダンジョ</t>
    </rPh>
    <rPh sb="3" eb="5">
      <t>ネンレイ</t>
    </rPh>
    <phoneticPr fontId="18"/>
  </si>
  <si>
    <t>　15～19歳</t>
    <rPh sb="6" eb="7">
      <t>サイ</t>
    </rPh>
    <phoneticPr fontId="18"/>
  </si>
  <si>
    <t>　20～24歳</t>
    <rPh sb="6" eb="7">
      <t>サイ</t>
    </rPh>
    <phoneticPr fontId="18"/>
  </si>
  <si>
    <t>　25～29歳</t>
    <rPh sb="6" eb="7">
      <t>サイ</t>
    </rPh>
    <phoneticPr fontId="18"/>
  </si>
  <si>
    <t>　30～34歳</t>
    <rPh sb="6" eb="7">
      <t>サイ</t>
    </rPh>
    <phoneticPr fontId="18"/>
  </si>
  <si>
    <t>　35～39歳</t>
    <rPh sb="6" eb="7">
      <t>サイ</t>
    </rPh>
    <phoneticPr fontId="18"/>
  </si>
  <si>
    <t>　40～44歳</t>
    <rPh sb="6" eb="7">
      <t>サイ</t>
    </rPh>
    <phoneticPr fontId="18"/>
  </si>
  <si>
    <t>　45～49歳</t>
    <rPh sb="6" eb="7">
      <t>サイ</t>
    </rPh>
    <phoneticPr fontId="18"/>
  </si>
  <si>
    <t>　50～54歳</t>
    <rPh sb="6" eb="7">
      <t>サイ</t>
    </rPh>
    <phoneticPr fontId="18"/>
  </si>
  <si>
    <t>　55～59歳</t>
    <rPh sb="6" eb="7">
      <t>サイ</t>
    </rPh>
    <phoneticPr fontId="18"/>
  </si>
  <si>
    <t>　60～64歳</t>
    <rPh sb="6" eb="7">
      <t>サイ</t>
    </rPh>
    <phoneticPr fontId="18"/>
  </si>
  <si>
    <t>　65歳以上</t>
    <rPh sb="3" eb="4">
      <t>サイ</t>
    </rPh>
    <rPh sb="4" eb="6">
      <t>イジョウ</t>
    </rPh>
    <phoneticPr fontId="18"/>
  </si>
  <si>
    <t>Ａ</t>
    <phoneticPr fontId="2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</si>
  <si>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</si>
  <si>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</si>
  <si>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</si>
  <si>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</si>
  <si>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18"/>
  </si>
  <si>
    <t>Ｇ</t>
    <phoneticPr fontId="18"/>
  </si>
  <si>
    <t>Ｈ</t>
    <phoneticPr fontId="18"/>
  </si>
  <si>
    <t>Ｉ</t>
    <phoneticPr fontId="18"/>
  </si>
  <si>
    <t>Ｊ</t>
    <phoneticPr fontId="18"/>
  </si>
  <si>
    <t>Ｋ</t>
    <phoneticPr fontId="18"/>
  </si>
  <si>
    <t>Ｌ</t>
    <phoneticPr fontId="18"/>
  </si>
  <si>
    <t>Ｍ</t>
    <phoneticPr fontId="18"/>
  </si>
  <si>
    <t>Ｎ</t>
    <phoneticPr fontId="18"/>
  </si>
  <si>
    <t>Ｏ</t>
    <phoneticPr fontId="18"/>
  </si>
  <si>
    <t>Ｐ</t>
    <phoneticPr fontId="18"/>
  </si>
  <si>
    <t>Ｑ</t>
    <phoneticPr fontId="18"/>
  </si>
  <si>
    <t>Ｒ</t>
    <phoneticPr fontId="18"/>
  </si>
  <si>
    <t>Ｓ</t>
    <phoneticPr fontId="18"/>
  </si>
  <si>
    <t>Ｔ</t>
    <phoneticPr fontId="18"/>
  </si>
  <si>
    <t>（再掲）</t>
    <rPh sb="1" eb="3">
      <t>サイケイ</t>
    </rPh>
    <phoneticPr fontId="18"/>
  </si>
  <si>
    <t>第１次産業</t>
    <rPh sb="0" eb="1">
      <t>ダイ</t>
    </rPh>
    <rPh sb="2" eb="3">
      <t>ジ</t>
    </rPh>
    <rPh sb="3" eb="5">
      <t>サンギョウ</t>
    </rPh>
    <phoneticPr fontId="18"/>
  </si>
  <si>
    <t>第２次産業</t>
    <rPh sb="0" eb="1">
      <t>ダイ</t>
    </rPh>
    <rPh sb="2" eb="3">
      <t>ジ</t>
    </rPh>
    <rPh sb="3" eb="5">
      <t>サンギョウ</t>
    </rPh>
    <phoneticPr fontId="18"/>
  </si>
  <si>
    <t>第３次産業</t>
    <rPh sb="0" eb="1">
      <t>ダイ</t>
    </rPh>
    <rPh sb="2" eb="3">
      <t>ジ</t>
    </rPh>
    <rPh sb="3" eb="5">
      <t>サンギョウ</t>
    </rPh>
    <phoneticPr fontId="18"/>
  </si>
  <si>
    <t xml:space="preserve">漁業    </t>
  </si>
  <si>
    <t>運輸業，郵便業</t>
    <rPh sb="0" eb="3">
      <t>ウンユギョウ</t>
    </rPh>
    <rPh sb="4" eb="6">
      <t>ユウビン</t>
    </rPh>
    <rPh sb="6" eb="7">
      <t>ギョウ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</si>
  <si>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</si>
  <si>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</si>
  <si>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1"/>
  </si>
  <si>
    <t xml:space="preserve">分類不能の産業    </t>
  </si>
  <si>
    <t xml:space="preserve">農業，林業    </t>
  </si>
  <si>
    <t xml:space="preserve">鉱業，採石業，砂利採取業    </t>
  </si>
  <si>
    <t xml:space="preserve">建設業    </t>
  </si>
  <si>
    <t>製造業</t>
  </si>
  <si>
    <t>電気・ガス・熱供給・水道業</t>
  </si>
  <si>
    <t>情報通信業</t>
  </si>
  <si>
    <t>卸売業，小売業</t>
  </si>
  <si>
    <t>金融業，保険業</t>
  </si>
  <si>
    <t xml:space="preserve">不動産業，物品賃貸業   </t>
  </si>
  <si>
    <t xml:space="preserve">学術研究，専門・技術サービス業    </t>
  </si>
  <si>
    <t>教育，学習支援業</t>
  </si>
  <si>
    <t>複合サービス事業</t>
  </si>
  <si>
    <t>サービス業（他に分類されないもの）</t>
  </si>
  <si>
    <t xml:space="preserve">公務（他に分類されるものを除く）  </t>
  </si>
  <si>
    <t>産業（大分類）</t>
    <rPh sb="0" eb="2">
      <t>サンギョウ</t>
    </rPh>
    <rPh sb="3" eb="6">
      <t>ダイブンルイ</t>
    </rPh>
    <phoneticPr fontId="18"/>
  </si>
  <si>
    <t>27年</t>
    <rPh sb="2" eb="3">
      <t>ネン</t>
    </rPh>
    <phoneticPr fontId="18"/>
  </si>
  <si>
    <t>順位</t>
    <rPh sb="0" eb="2">
      <t>ジュンイ</t>
    </rPh>
    <phoneticPr fontId="18"/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</si>
  <si>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</si>
  <si>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</si>
  <si>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</si>
  <si>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</si>
  <si>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</si>
  <si>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</si>
  <si>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</si>
  <si>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</si>
  <si>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</si>
  <si>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</si>
  <si>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</si>
  <si>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</si>
  <si>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</si>
  <si>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</si>
  <si>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</si>
  <si>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</si>
  <si>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</si>
  <si>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</si>
  <si>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</si>
  <si>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</si>
  <si>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</si>
  <si>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</si>
  <si>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</si>
  <si>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</si>
  <si>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</si>
  <si>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</si>
  <si>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</si>
  <si>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</si>
  <si>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主な産業（大分類）別就業者の割合（％）</t>
    <rPh sb="0" eb="1">
      <t>オモ</t>
    </rPh>
    <rPh sb="2" eb="4">
      <t>サンギョウ</t>
    </rPh>
    <rPh sb="5" eb="8">
      <t>ダイブンルイ</t>
    </rPh>
    <rPh sb="9" eb="10">
      <t>ベツ</t>
    </rPh>
    <rPh sb="10" eb="13">
      <t>シュウギョウシャ</t>
    </rPh>
    <rPh sb="14" eb="16">
      <t>ワリアイ</t>
    </rPh>
    <phoneticPr fontId="18"/>
  </si>
  <si>
    <t>就業者数
（人）</t>
    <rPh sb="0" eb="3">
      <t>シュウギョウシャ</t>
    </rPh>
    <rPh sb="3" eb="4">
      <t>スウ</t>
    </rPh>
    <rPh sb="6" eb="7">
      <t>ニン</t>
    </rPh>
    <phoneticPr fontId="18"/>
  </si>
  <si>
    <t>Ａ</t>
    <phoneticPr fontId="18"/>
  </si>
  <si>
    <t>Ｊ</t>
    <phoneticPr fontId="18"/>
  </si>
  <si>
    <t>Ｌ</t>
    <phoneticPr fontId="18"/>
  </si>
  <si>
    <t>Ｎ</t>
    <phoneticPr fontId="18"/>
  </si>
  <si>
    <t>Ｐ</t>
    <phoneticPr fontId="18"/>
  </si>
  <si>
    <t>　平均年齢（歳）</t>
    <rPh sb="1" eb="3">
      <t>ヘイキン</t>
    </rPh>
    <rPh sb="3" eb="5">
      <t>ネンレイ</t>
    </rPh>
    <rPh sb="6" eb="7">
      <t>サイ</t>
    </rPh>
    <phoneticPr fontId="18"/>
  </si>
  <si>
    <t>鉱業，採石業，砂利採取業</t>
    <phoneticPr fontId="18"/>
  </si>
  <si>
    <t>建設業</t>
    <phoneticPr fontId="18"/>
  </si>
  <si>
    <t>製造業</t>
    <phoneticPr fontId="18"/>
  </si>
  <si>
    <t>電気・ガス・熱供給・水道業</t>
    <phoneticPr fontId="18"/>
  </si>
  <si>
    <t>不動産業，物品賃貸業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</si>
  <si>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</si>
  <si>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</si>
  <si>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</si>
  <si>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教育，学習支援業</t>
    <phoneticPr fontId="18"/>
  </si>
  <si>
    <t>複合サービス事業</t>
    <phoneticPr fontId="18"/>
  </si>
  <si>
    <t>サービス業（他に分類されないもの）</t>
    <phoneticPr fontId="18"/>
  </si>
  <si>
    <t>公務（他に分類されるものを除く）</t>
    <phoneticPr fontId="18"/>
  </si>
  <si>
    <t>漁業</t>
    <phoneticPr fontId="18"/>
  </si>
  <si>
    <t>うち
Ａ農業，林業</t>
    <phoneticPr fontId="18"/>
  </si>
  <si>
    <t>うち
Ｄ建設業</t>
    <phoneticPr fontId="18"/>
  </si>
  <si>
    <t>うち
Ｅ製造業</t>
    <phoneticPr fontId="18"/>
  </si>
  <si>
    <t>うち
Ｈ運輸業，郵便業</t>
    <phoneticPr fontId="18"/>
  </si>
  <si>
    <t>うち
Ｉ卸売業，小売業</t>
    <phoneticPr fontId="18"/>
  </si>
  <si>
    <t>うち
Ｍ宿泊業，飲食サービス業</t>
    <phoneticPr fontId="18"/>
  </si>
  <si>
    <t>うち
Ｐ医療，福祉</t>
    <phoneticPr fontId="18"/>
  </si>
  <si>
    <t>うち
Ｒサービス業（他に分類されないもの）</t>
    <phoneticPr fontId="18"/>
  </si>
  <si>
    <t>農業，
林業</t>
    <phoneticPr fontId="18"/>
  </si>
  <si>
    <t>情報
通信業</t>
    <phoneticPr fontId="18"/>
  </si>
  <si>
    <t>運輸業，
郵便業</t>
    <phoneticPr fontId="18"/>
  </si>
  <si>
    <t>卸売業，
小売業</t>
    <phoneticPr fontId="18"/>
  </si>
  <si>
    <t>金融業，
保険業</t>
    <phoneticPr fontId="18"/>
  </si>
  <si>
    <t>医療，
福祉</t>
    <phoneticPr fontId="18"/>
  </si>
  <si>
    <t>総数</t>
    <phoneticPr fontId="18"/>
  </si>
  <si>
    <t>構成比（％）</t>
    <rPh sb="0" eb="3">
      <t>コウセイヒ</t>
    </rPh>
    <phoneticPr fontId="18"/>
  </si>
  <si>
    <t>対前回調査
増加率
（％）</t>
    <rPh sb="0" eb="1">
      <t>タイ</t>
    </rPh>
    <rPh sb="1" eb="3">
      <t>ゼンカイ</t>
    </rPh>
    <rPh sb="3" eb="5">
      <t>チョウサ</t>
    </rPh>
    <rPh sb="6" eb="9">
      <t>ゾウカリツ</t>
    </rPh>
    <phoneticPr fontId="18"/>
  </si>
  <si>
    <t>前回との差
(B)-(A)
（ポイント）</t>
    <rPh sb="0" eb="2">
      <t>ゼンカイ</t>
    </rPh>
    <rPh sb="4" eb="5">
      <t>サ</t>
    </rPh>
    <phoneticPr fontId="18"/>
  </si>
  <si>
    <t>平成22年</t>
    <rPh sb="0" eb="2">
      <t>ヘイセイ</t>
    </rPh>
    <rPh sb="4" eb="5">
      <t>ネン</t>
    </rPh>
    <phoneticPr fontId="18"/>
  </si>
  <si>
    <t>令和２年</t>
    <rPh sb="0" eb="2">
      <t>レイワ</t>
    </rPh>
    <rPh sb="3" eb="4">
      <t>ネン</t>
    </rPh>
    <phoneticPr fontId="18"/>
  </si>
  <si>
    <t>27年(A)</t>
    <rPh sb="2" eb="3">
      <t>ネン</t>
    </rPh>
    <phoneticPr fontId="18"/>
  </si>
  <si>
    <t>令和２年(B)</t>
    <rPh sb="0" eb="2">
      <t>レイワ</t>
    </rPh>
    <rPh sb="3" eb="4">
      <t>ネン</t>
    </rPh>
    <phoneticPr fontId="18"/>
  </si>
  <si>
    <t>令和２年
全国構成比（％）</t>
    <rPh sb="0" eb="2">
      <t>レイワ</t>
    </rPh>
    <rPh sb="3" eb="4">
      <t>ネン</t>
    </rPh>
    <rPh sb="4" eb="5">
      <t>ヘイネン</t>
    </rPh>
    <rPh sb="5" eb="7">
      <t>ゼンコク</t>
    </rPh>
    <rPh sb="7" eb="10">
      <t>コウセイヒ</t>
    </rPh>
    <phoneticPr fontId="18"/>
  </si>
  <si>
    <t>-</t>
  </si>
  <si>
    <t>-</t>
    <phoneticPr fontId="18"/>
  </si>
  <si>
    <t>表３－①－ａ　産業（大分類）別15歳以上就業者の推移（岡山県）</t>
    <rPh sb="0" eb="1">
      <t>ヒョウ</t>
    </rPh>
    <rPh sb="7" eb="9">
      <t>サンギョウ</t>
    </rPh>
    <rPh sb="10" eb="13">
      <t>ダイブンルイ</t>
    </rPh>
    <rPh sb="14" eb="15">
      <t>ベツ</t>
    </rPh>
    <rPh sb="17" eb="20">
      <t>サイイジョウ</t>
    </rPh>
    <rPh sb="20" eb="23">
      <t>シュウギョウシャ</t>
    </rPh>
    <rPh sb="24" eb="26">
      <t>スイイ</t>
    </rPh>
    <rPh sb="27" eb="30">
      <t>オカヤマケン</t>
    </rPh>
    <phoneticPr fontId="18"/>
  </si>
  <si>
    <t>表３－①－ｂ　主な産業（大分類）別15歳以上就業者の割合（岡山県内市町村、令和２年）</t>
    <rPh sb="0" eb="1">
      <t>ヒョウ</t>
    </rPh>
    <rPh sb="7" eb="8">
      <t>オモ</t>
    </rPh>
    <rPh sb="9" eb="11">
      <t>サンギョウ</t>
    </rPh>
    <rPh sb="12" eb="15">
      <t>ダイブンルイ</t>
    </rPh>
    <rPh sb="16" eb="17">
      <t>ベツ</t>
    </rPh>
    <rPh sb="19" eb="22">
      <t>サイイジョウ</t>
    </rPh>
    <rPh sb="22" eb="25">
      <t>シュウギョウシャ</t>
    </rPh>
    <rPh sb="26" eb="28">
      <t>ワリアイ</t>
    </rPh>
    <rPh sb="29" eb="31">
      <t>オカヤマ</t>
    </rPh>
    <rPh sb="31" eb="33">
      <t>ケンナイ</t>
    </rPh>
    <rPh sb="33" eb="36">
      <t>シチョウソン</t>
    </rPh>
    <rPh sb="37" eb="39">
      <t>レイワ</t>
    </rPh>
    <rPh sb="40" eb="41">
      <t>ネン</t>
    </rPh>
    <phoneticPr fontId="18"/>
  </si>
  <si>
    <t>表３－①－ｃ　産業（大分類）、年齢（５再階級）、男女別15歳以上就業者（岡山県、令和２年）</t>
    <rPh sb="0" eb="1">
      <t>ヒョウ</t>
    </rPh>
    <rPh sb="7" eb="9">
      <t>サンギョウ</t>
    </rPh>
    <rPh sb="10" eb="13">
      <t>ダイブンルイ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5">
      <t>シュウギョウシャ</t>
    </rPh>
    <rPh sb="36" eb="39">
      <t>オカヤマケン</t>
    </rPh>
    <rPh sb="40" eb="42">
      <t>レイワ</t>
    </rPh>
    <rPh sb="43" eb="44">
      <t>ネン</t>
    </rPh>
    <phoneticPr fontId="18"/>
  </si>
  <si>
    <t>注１）調査年ごとに産業分類の改定が行われており、過去の調査年の産業分類は、改定後の産業分類に組み替えて集計されている。</t>
  </si>
  <si>
    <t>注２）再掲されている産業３分類について、各産業に分類されるものは、次のとおり。</t>
  </si>
  <si>
    <t>　　　「第１次産業」…「農業，林業」及び「漁業」</t>
    <phoneticPr fontId="18"/>
  </si>
  <si>
    <t>　　　「第２次産業」…「鉱業，採石業，砂利採取業」、「建設業」及び「製造業」</t>
    <phoneticPr fontId="18"/>
  </si>
  <si>
    <t>　　　なお、「分類不能の産業」はどの産業にも分類できないため、割合の算出において分母から「分類不能の産業」を除いている。</t>
    <phoneticPr fontId="18"/>
  </si>
  <si>
    <t>注）　全国において就業者数が全就業者の５％以上の産業及び「農業，林業」を掲載</t>
  </si>
  <si>
    <t>　　　「第３次産業」…「電気・ガス・熱供給・水道業」、「情報通信業」、「運輸業，郵便業」、「卸売業，小売業」、「金融業，保険業」、「不動
　　　　　　　　　　　産業，物品賃貸業」、「学術研究，専門・技術サービス業」、「宿泊業，飲食サービス業」、「生活関連サービス業，娯楽業」、
　　　　　　　　　　　「教育，学習支援業」、「医療，福祉」、「複合サービス事業」、「サービス業（他に分類されないもの）」及び「公務（他に
　　　　　　　　　　　分類されるものを除く）」である。</t>
    <phoneticPr fontId="18"/>
  </si>
  <si>
    <t>※総数には「分類不能の産業」を含む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</si>
</sst>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_);[Red]\(#,##0\)"/>
    <numFmt numFmtId="178" formatCode="#,##0_ "/>
    <numFmt numFmtId="179" formatCode="0.0_ ;\-0.0\ "/>
    <numFmt numFmtId="180" formatCode="0.0"/>
    <numFmt numFmtId="181" formatCode="0_ "/>
    <numFmt numFmtId="182" formatCode="#,##0.0_ "/>
    <numFmt numFmtId="183" formatCode="#,##0.00000;\-#,##0.000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quotePrefix="1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176" fontId="19" fillId="0" borderId="0" xfId="0" quotePrefix="1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16" xfId="0" applyFont="1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1" xfId="0" applyFont="1" applyBorder="1">
      <alignment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4" xfId="0" applyFont="1" applyBorder="1">
      <alignment vertical="center"/>
    </xf>
    <xf numFmtId="0" fontId="1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1" fillId="0" borderId="21" xfId="0" applyNumberFormat="1" applyFont="1" applyBorder="1">
      <alignment vertical="center"/>
    </xf>
    <xf numFmtId="179" fontId="21" fillId="0" borderId="21" xfId="0" applyNumberFormat="1" applyFont="1" applyBorder="1">
      <alignment vertical="center"/>
    </xf>
    <xf numFmtId="181" fontId="21" fillId="0" borderId="21" xfId="0" quotePrefix="1" applyNumberFormat="1" applyFont="1" applyBorder="1" applyAlignment="1">
      <alignment horizontal="right" vertical="center"/>
    </xf>
    <xf numFmtId="181" fontId="21" fillId="0" borderId="13" xfId="0" quotePrefix="1" applyNumberFormat="1" applyFont="1" applyBorder="1" applyAlignment="1">
      <alignment horizontal="right" vertical="center"/>
    </xf>
    <xf numFmtId="180" fontId="21" fillId="0" borderId="21" xfId="0" applyNumberFormat="1" applyFont="1" applyBorder="1">
      <alignment vertical="center"/>
    </xf>
    <xf numFmtId="3" fontId="21" fillId="0" borderId="21" xfId="0" applyNumberFormat="1" applyFont="1" applyBorder="1">
      <alignment vertical="center"/>
    </xf>
    <xf numFmtId="3" fontId="21" fillId="0" borderId="13" xfId="0" applyNumberFormat="1" applyFont="1" applyBorder="1">
      <alignment vertical="center"/>
    </xf>
    <xf numFmtId="181" fontId="21" fillId="0" borderId="21" xfId="0" applyNumberFormat="1" applyFont="1" applyBorder="1" applyAlignment="1">
      <alignment horizontal="right" vertical="center"/>
    </xf>
    <xf numFmtId="181" fontId="21" fillId="0" borderId="13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178" fontId="21" fillId="0" borderId="22" xfId="0" applyNumberFormat="1" applyFont="1" applyBorder="1">
      <alignment vertical="center"/>
    </xf>
    <xf numFmtId="179" fontId="21" fillId="0" borderId="22" xfId="0" applyNumberFormat="1" applyFont="1" applyBorder="1">
      <alignment vertical="center"/>
    </xf>
    <xf numFmtId="178" fontId="21" fillId="0" borderId="15" xfId="0" applyNumberFormat="1" applyFont="1" applyBorder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7" fontId="21" fillId="0" borderId="21" xfId="0" applyNumberFormat="1" applyFont="1" applyBorder="1">
      <alignment vertical="center"/>
    </xf>
    <xf numFmtId="179" fontId="21" fillId="0" borderId="21" xfId="0" applyNumberFormat="1" applyFont="1" applyBorder="1" applyAlignment="1">
      <alignment horizontal="right" vertical="center"/>
    </xf>
    <xf numFmtId="179" fontId="21" fillId="0" borderId="13" xfId="0" applyNumberFormat="1" applyFont="1" applyBorder="1" applyAlignment="1">
      <alignment horizontal="right" vertical="center"/>
    </xf>
    <xf numFmtId="0" fontId="21" fillId="0" borderId="22" xfId="0" applyFont="1" applyBorder="1">
      <alignment vertical="center"/>
    </xf>
    <xf numFmtId="0" fontId="21" fillId="0" borderId="15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78" fontId="21" fillId="0" borderId="13" xfId="0" applyNumberFormat="1" applyFont="1" applyBorder="1" applyAlignment="1">
      <alignment horizontal="right" vertical="center"/>
    </xf>
    <xf numFmtId="182" fontId="21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 wrapText="1"/>
    </xf>
    <xf numFmtId="176" fontId="21" fillId="0" borderId="13" xfId="0" applyNumberFormat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1" fillId="0" borderId="16" xfId="0" applyFont="1" applyBorder="1">
      <alignment vertical="center"/>
    </xf>
    <xf numFmtId="0" fontId="19" fillId="0" borderId="2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0" fillId="0" borderId="0" xfId="0" applyAlignment="1"/>
    <xf numFmtId="0" fontId="19" fillId="0" borderId="12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179" fontId="21" fillId="0" borderId="21" xfId="0" quotePrefix="1" applyNumberFormat="1" applyFont="1" applyBorder="1" applyAlignment="1">
      <alignment horizontal="right" vertical="center"/>
    </xf>
    <xf numFmtId="37" fontId="24" fillId="0" borderId="0" xfId="0" applyNumberFormat="1" applyFont="1" applyAlignment="1">
      <alignment horizontal="right" vertical="top"/>
    </xf>
    <xf numFmtId="183" fontId="21" fillId="0" borderId="0" xfId="0" applyNumberFormat="1" applyFont="1" applyAlignment="1">
      <alignment horizontal="right" vertical="top"/>
    </xf>
    <xf numFmtId="176" fontId="21" fillId="0" borderId="21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distributed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distributed" vertical="center" indent="1"/>
    </xf>
    <xf numFmtId="0" fontId="19" fillId="0" borderId="16" xfId="0" applyFont="1" applyBorder="1" applyAlignment="1">
      <alignment horizontal="distributed" vertical="center" inden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distributed" vertical="center" indent="16"/>
    </xf>
    <xf numFmtId="0" fontId="19" fillId="0" borderId="23" xfId="0" applyFont="1" applyBorder="1" applyAlignment="1">
      <alignment horizontal="distributed" vertical="center" indent="16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distributed" vertical="center" indent="36"/>
    </xf>
    <xf numFmtId="0" fontId="19" fillId="0" borderId="19" xfId="0" applyFont="1" applyBorder="1" applyAlignment="1">
      <alignment horizontal="distributed" vertical="center" indent="36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2269;&#21218;&#35519;&#26619;/R2&#22269;&#21218;&#35519;&#26619;&#38306;&#20418;/&#9670;&#22269;&#21218;&#35519;&#26619;R4/02_&#23601;&#26989;&#29366;&#24907;&#31561;&#22522;&#26412;&#38598;&#35336;/03&#29987;&#26989;&#21029;&#23601;&#26989;&#32773;&#25968;/&#29987;&#26989;&#12539;&#30007;&#22899;&#12539;&#24180;&#40802;&#38542;&#32026;&#21029;&#23601;&#26989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8">
          <cell r="G68">
            <v>900871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tabSelected="1" topLeftCell="A32" zoomScale="73" zoomScaleNormal="73" workbookViewId="0">
      <selection activeCell="C43" sqref="C43:P43"/>
    </sheetView>
  </sheetViews>
  <sheetFormatPr defaultRowHeight="13.5"/>
  <cols>
    <col min="1" max="2" width="0.875" style="9" customWidth="1"/>
    <col min="3" max="3" width="2.75" style="9" customWidth="1"/>
    <col min="4" max="4" width="0.875" style="9" customWidth="1"/>
    <col min="5" max="5" width="35.875" style="9" customWidth="1"/>
    <col min="6" max="6" width="0.875" style="9" customWidth="1"/>
    <col min="7" max="9" width="9.625" style="9" customWidth="1"/>
    <col min="10" max="10" width="9.75" style="9" customWidth="1"/>
    <col min="11" max="13" width="8.625" style="9" customWidth="1"/>
    <col min="14" max="14" width="9.625" style="9" bestFit="1" customWidth="1"/>
    <col min="15" max="15" width="9.625" style="9" customWidth="1"/>
    <col min="16" max="16" width="0.875" style="9" customWidth="1"/>
    <col min="17" max="17" width="9" style="9"/>
    <col min="18" max="45" width="9" style="9" customWidth="1"/>
    <col min="46" max="46" width="9.25" style="9" bestFit="1" customWidth="1"/>
    <col min="47" max="16384" width="9" style="9"/>
  </cols>
  <sheetData>
    <row r="1" spans="2:16">
      <c r="C1" s="82" t="s">
        <v>137</v>
      </c>
    </row>
    <row r="3" spans="2:16" ht="6" customHeight="1">
      <c r="B3" s="17"/>
    </row>
    <row r="4" spans="2:16" ht="15" customHeight="1">
      <c r="B4" s="29"/>
      <c r="C4" s="95" t="s">
        <v>60</v>
      </c>
      <c r="D4" s="95"/>
      <c r="E4" s="95"/>
      <c r="F4" s="77"/>
      <c r="G4" s="93" t="s">
        <v>3</v>
      </c>
      <c r="H4" s="93"/>
      <c r="I4" s="93"/>
      <c r="J4" s="97" t="s">
        <v>128</v>
      </c>
      <c r="K4" s="94" t="s">
        <v>127</v>
      </c>
      <c r="L4" s="94"/>
      <c r="M4" s="94"/>
      <c r="N4" s="97" t="s">
        <v>129</v>
      </c>
      <c r="O4" s="91" t="s">
        <v>134</v>
      </c>
      <c r="P4" s="10"/>
    </row>
    <row r="5" spans="2:16" ht="30" customHeight="1">
      <c r="B5" s="17"/>
      <c r="C5" s="96"/>
      <c r="D5" s="96"/>
      <c r="E5" s="96"/>
      <c r="F5" s="78"/>
      <c r="G5" s="79" t="s">
        <v>130</v>
      </c>
      <c r="H5" s="80" t="s">
        <v>61</v>
      </c>
      <c r="I5" s="81" t="s">
        <v>131</v>
      </c>
      <c r="J5" s="98"/>
      <c r="K5" s="79" t="s">
        <v>130</v>
      </c>
      <c r="L5" s="80" t="s">
        <v>132</v>
      </c>
      <c r="M5" s="81" t="s">
        <v>133</v>
      </c>
      <c r="N5" s="98"/>
      <c r="O5" s="92"/>
      <c r="P5" s="10"/>
    </row>
    <row r="6" spans="2:16" ht="7.5" customHeight="1">
      <c r="B6" s="29"/>
      <c r="C6" s="11"/>
      <c r="D6" s="11"/>
      <c r="E6" s="11"/>
      <c r="F6" s="11"/>
      <c r="G6" s="54"/>
      <c r="H6" s="55"/>
      <c r="I6" s="56"/>
      <c r="J6" s="56"/>
      <c r="K6" s="56"/>
      <c r="L6" s="56"/>
      <c r="M6" s="56"/>
      <c r="N6" s="56"/>
      <c r="O6" s="57"/>
      <c r="P6" s="10"/>
    </row>
    <row r="7" spans="2:16" ht="15" customHeight="1">
      <c r="C7" s="90" t="s">
        <v>126</v>
      </c>
      <c r="D7" s="90"/>
      <c r="E7" s="90"/>
      <c r="F7" s="12"/>
      <c r="G7" s="58">
        <v>900116</v>
      </c>
      <c r="H7" s="58">
        <v>900871</v>
      </c>
      <c r="I7" s="58">
        <v>867759</v>
      </c>
      <c r="J7" s="59">
        <f>(I7-H7)/H7*100</f>
        <v>-3.6755539916369826</v>
      </c>
      <c r="K7" s="59">
        <v>100</v>
      </c>
      <c r="L7" s="59">
        <v>100</v>
      </c>
      <c r="M7" s="59">
        <v>100</v>
      </c>
      <c r="N7" s="83" t="s">
        <v>136</v>
      </c>
      <c r="O7" s="60">
        <v>100</v>
      </c>
      <c r="P7" s="13"/>
    </row>
    <row r="8" spans="2:16" ht="7.5" customHeight="1">
      <c r="C8" s="63"/>
      <c r="D8" s="14"/>
      <c r="E8" s="19"/>
      <c r="F8" s="14"/>
      <c r="G8" s="58"/>
      <c r="H8" s="58"/>
      <c r="I8" s="58"/>
      <c r="J8" s="59"/>
      <c r="K8" s="59"/>
      <c r="L8" s="59"/>
      <c r="M8" s="59"/>
      <c r="N8" s="59"/>
      <c r="O8" s="60"/>
      <c r="P8" s="16"/>
    </row>
    <row r="9" spans="2:16" ht="15" customHeight="1">
      <c r="C9" s="63" t="s">
        <v>16</v>
      </c>
      <c r="D9" s="14"/>
      <c r="E9" s="20" t="s">
        <v>46</v>
      </c>
      <c r="F9" s="14"/>
      <c r="G9" s="58">
        <v>41777</v>
      </c>
      <c r="H9" s="58">
        <v>40032</v>
      </c>
      <c r="I9" s="58">
        <v>34630</v>
      </c>
      <c r="J9" s="59">
        <f t="shared" ref="J9:J36" si="0">(I9-H9)/H9*100</f>
        <v>-13.494204636290968</v>
      </c>
      <c r="K9" s="59">
        <v>4.5999999999999996</v>
      </c>
      <c r="L9" s="59">
        <v>4.4000000000000004</v>
      </c>
      <c r="M9" s="59">
        <f>(I9/I7)*100</f>
        <v>3.9907393642704942</v>
      </c>
      <c r="N9" s="59">
        <f>M9-L9</f>
        <v>-0.40926063572950611</v>
      </c>
      <c r="O9" s="60">
        <v>3.17591</v>
      </c>
      <c r="P9" s="15"/>
    </row>
    <row r="10" spans="2:16" ht="15" customHeight="1">
      <c r="C10" s="63" t="s">
        <v>17</v>
      </c>
      <c r="D10" s="14"/>
      <c r="E10" s="18" t="s">
        <v>40</v>
      </c>
      <c r="F10" s="14"/>
      <c r="G10" s="58">
        <v>1319</v>
      </c>
      <c r="H10" s="58">
        <v>1174</v>
      </c>
      <c r="I10" s="58">
        <v>1069</v>
      </c>
      <c r="J10" s="59">
        <f t="shared" si="0"/>
        <v>-8.9437819420783651</v>
      </c>
      <c r="K10" s="59">
        <v>0.1</v>
      </c>
      <c r="L10" s="59">
        <v>0.1</v>
      </c>
      <c r="M10" s="59">
        <f>(I10/I7)*100</f>
        <v>0.12319088594874845</v>
      </c>
      <c r="N10" s="59">
        <f t="shared" ref="N10:N36" si="1">M10-L10</f>
        <v>2.3190885948748449E-2</v>
      </c>
      <c r="O10" s="60">
        <v>0.22911000000000001</v>
      </c>
      <c r="P10" s="16"/>
    </row>
    <row r="11" spans="2:16" ht="15" customHeight="1">
      <c r="C11" s="63" t="s">
        <v>18</v>
      </c>
      <c r="D11" s="14"/>
      <c r="E11" s="18" t="s">
        <v>47</v>
      </c>
      <c r="F11" s="14"/>
      <c r="G11" s="58">
        <v>403</v>
      </c>
      <c r="H11" s="58">
        <v>407</v>
      </c>
      <c r="I11" s="58">
        <v>351</v>
      </c>
      <c r="J11" s="59">
        <f t="shared" si="0"/>
        <v>-13.759213759213759</v>
      </c>
      <c r="K11" s="59">
        <v>0</v>
      </c>
      <c r="L11" s="59">
        <v>0</v>
      </c>
      <c r="M11" s="59">
        <f>(I11/I7)*100</f>
        <v>4.04490186791494E-2</v>
      </c>
      <c r="N11" s="59">
        <f t="shared" si="1"/>
        <v>4.04490186791494E-2</v>
      </c>
      <c r="O11" s="60">
        <v>3.2770000000000001E-2</v>
      </c>
      <c r="P11" s="16"/>
    </row>
    <row r="12" spans="2:16" ht="15" customHeight="1">
      <c r="C12" s="63" t="s">
        <v>19</v>
      </c>
      <c r="D12" s="14"/>
      <c r="E12" s="18" t="s">
        <v>48</v>
      </c>
      <c r="F12" s="14"/>
      <c r="G12" s="58">
        <v>71215</v>
      </c>
      <c r="H12" s="58">
        <v>68950</v>
      </c>
      <c r="I12" s="58">
        <v>66936</v>
      </c>
      <c r="J12" s="59">
        <f t="shared" si="0"/>
        <v>-2.9209572153734591</v>
      </c>
      <c r="K12" s="59">
        <v>7.9</v>
      </c>
      <c r="L12" s="59">
        <v>7.7</v>
      </c>
      <c r="M12" s="59">
        <f>(I12/I7)*100</f>
        <v>7.7136624339246271</v>
      </c>
      <c r="N12" s="59">
        <f t="shared" si="1"/>
        <v>1.366243392462696E-2</v>
      </c>
      <c r="O12" s="60">
        <v>7.2585300000000004</v>
      </c>
      <c r="P12" s="16"/>
    </row>
    <row r="13" spans="2:16" ht="15" customHeight="1">
      <c r="C13" s="63" t="s">
        <v>20</v>
      </c>
      <c r="D13" s="14"/>
      <c r="E13" s="18" t="s">
        <v>49</v>
      </c>
      <c r="F13" s="14"/>
      <c r="G13" s="58">
        <v>168541</v>
      </c>
      <c r="H13" s="58">
        <v>165627</v>
      </c>
      <c r="I13" s="58">
        <v>159867</v>
      </c>
      <c r="J13" s="59">
        <f t="shared" si="0"/>
        <v>-3.4776938542628919</v>
      </c>
      <c r="K13" s="59">
        <v>18.7</v>
      </c>
      <c r="L13" s="59">
        <v>18.399999999999999</v>
      </c>
      <c r="M13" s="59">
        <f>(I13/I7)*100</f>
        <v>18.42297227686489</v>
      </c>
      <c r="N13" s="59">
        <f t="shared" si="1"/>
        <v>2.2972276864891228E-2</v>
      </c>
      <c r="O13" s="60">
        <v>15.711360000000001</v>
      </c>
      <c r="P13" s="16"/>
    </row>
    <row r="14" spans="2:16" ht="7.5" customHeight="1">
      <c r="C14" s="63"/>
      <c r="D14" s="14"/>
      <c r="E14" s="19"/>
      <c r="F14" s="14"/>
      <c r="G14" s="58"/>
      <c r="H14" s="58"/>
      <c r="I14" s="58"/>
      <c r="J14" s="59"/>
      <c r="K14" s="59"/>
      <c r="L14" s="59"/>
      <c r="M14" s="59"/>
      <c r="N14" s="59"/>
      <c r="O14" s="60"/>
      <c r="P14" s="16"/>
    </row>
    <row r="15" spans="2:16" ht="15" customHeight="1">
      <c r="C15" s="63" t="s">
        <v>21</v>
      </c>
      <c r="D15" s="14"/>
      <c r="E15" s="18" t="s">
        <v>50</v>
      </c>
      <c r="F15" s="14"/>
      <c r="G15" s="58">
        <v>4103</v>
      </c>
      <c r="H15" s="58">
        <v>4134</v>
      </c>
      <c r="I15" s="58">
        <v>3721</v>
      </c>
      <c r="J15" s="59">
        <f t="shared" si="0"/>
        <v>-9.9903241412675374</v>
      </c>
      <c r="K15" s="59">
        <v>0.5</v>
      </c>
      <c r="L15" s="59">
        <v>0.5</v>
      </c>
      <c r="M15" s="59">
        <f>(I15/I7)*100</f>
        <v>0.42880569374676608</v>
      </c>
      <c r="N15" s="59">
        <f t="shared" si="1"/>
        <v>-7.1194306253233919E-2</v>
      </c>
      <c r="O15" s="60">
        <v>0.47810000000000002</v>
      </c>
      <c r="P15" s="16"/>
    </row>
    <row r="16" spans="2:16" ht="15" customHeight="1">
      <c r="C16" s="63" t="s">
        <v>22</v>
      </c>
      <c r="D16" s="14"/>
      <c r="E16" s="18" t="s">
        <v>51</v>
      </c>
      <c r="F16" s="14"/>
      <c r="G16" s="58">
        <v>12682</v>
      </c>
      <c r="H16" s="58">
        <v>12705</v>
      </c>
      <c r="I16" s="58">
        <v>12564</v>
      </c>
      <c r="J16" s="59">
        <f t="shared" si="0"/>
        <v>-1.1097992916174735</v>
      </c>
      <c r="K16" s="59">
        <v>1.4</v>
      </c>
      <c r="L16" s="59">
        <v>1.4</v>
      </c>
      <c r="M16" s="59">
        <f>(I16/I7)*100</f>
        <v>1.4478674378485272</v>
      </c>
      <c r="N16" s="59">
        <f t="shared" si="1"/>
        <v>4.7867437848527317E-2</v>
      </c>
      <c r="O16" s="60">
        <v>3.39263</v>
      </c>
      <c r="P16" s="16"/>
    </row>
    <row r="17" spans="3:16" ht="15" customHeight="1">
      <c r="C17" s="63" t="s">
        <v>23</v>
      </c>
      <c r="D17" s="14"/>
      <c r="E17" s="18" t="s">
        <v>41</v>
      </c>
      <c r="F17" s="14"/>
      <c r="G17" s="58">
        <v>50723</v>
      </c>
      <c r="H17" s="58">
        <v>49391</v>
      </c>
      <c r="I17" s="58">
        <v>50160</v>
      </c>
      <c r="J17" s="59">
        <f t="shared" si="0"/>
        <v>1.5569638193193092</v>
      </c>
      <c r="K17" s="59">
        <v>5.6</v>
      </c>
      <c r="L17" s="59">
        <v>5.5</v>
      </c>
      <c r="M17" s="59">
        <f>(I17/I7)*100</f>
        <v>5.780406771926307</v>
      </c>
      <c r="N17" s="59">
        <f t="shared" si="1"/>
        <v>0.28040677192630703</v>
      </c>
      <c r="O17" s="60">
        <v>5.40848</v>
      </c>
      <c r="P17" s="16"/>
    </row>
    <row r="18" spans="3:16" ht="15" customHeight="1">
      <c r="C18" s="63" t="s">
        <v>24</v>
      </c>
      <c r="D18" s="14"/>
      <c r="E18" s="18" t="s">
        <v>52</v>
      </c>
      <c r="F18" s="14"/>
      <c r="G18" s="58">
        <v>146939</v>
      </c>
      <c r="H18" s="58">
        <v>137742</v>
      </c>
      <c r="I18" s="58">
        <v>132014</v>
      </c>
      <c r="J18" s="59">
        <f t="shared" si="0"/>
        <v>-4.158499223185375</v>
      </c>
      <c r="K18" s="59">
        <v>16.3</v>
      </c>
      <c r="L18" s="59">
        <v>15.3</v>
      </c>
      <c r="M18" s="59">
        <f>(I18/I7)*100</f>
        <v>15.213210119399513</v>
      </c>
      <c r="N18" s="59">
        <f t="shared" si="1"/>
        <v>-8.678988060048809E-2</v>
      </c>
      <c r="O18" s="60">
        <v>15.27599</v>
      </c>
      <c r="P18" s="16"/>
    </row>
    <row r="19" spans="3:16" ht="15" customHeight="1">
      <c r="C19" s="63" t="s">
        <v>25</v>
      </c>
      <c r="D19" s="14"/>
      <c r="E19" s="18" t="s">
        <v>53</v>
      </c>
      <c r="F19" s="14"/>
      <c r="G19" s="58">
        <v>19310</v>
      </c>
      <c r="H19" s="58">
        <v>18396</v>
      </c>
      <c r="I19" s="58">
        <v>16828</v>
      </c>
      <c r="J19" s="59">
        <f t="shared" si="0"/>
        <v>-8.5235920852359204</v>
      </c>
      <c r="K19" s="59">
        <v>2.1</v>
      </c>
      <c r="L19" s="59">
        <v>2</v>
      </c>
      <c r="M19" s="59">
        <f>(I19/I7)*100</f>
        <v>1.9392481092100455</v>
      </c>
      <c r="N19" s="59">
        <f t="shared" si="1"/>
        <v>-6.0751890789954466E-2</v>
      </c>
      <c r="O19" s="60">
        <v>2.3509500000000001</v>
      </c>
      <c r="P19" s="16"/>
    </row>
    <row r="20" spans="3:16" ht="7.5" customHeight="1">
      <c r="C20" s="63"/>
      <c r="D20" s="14"/>
      <c r="E20" s="19"/>
      <c r="F20" s="14"/>
      <c r="G20" s="58"/>
      <c r="H20" s="58"/>
      <c r="I20" s="58"/>
      <c r="J20" s="59"/>
      <c r="K20" s="59"/>
      <c r="L20" s="59"/>
      <c r="M20" s="59"/>
      <c r="N20" s="59"/>
      <c r="O20" s="60"/>
      <c r="P20" s="16"/>
    </row>
    <row r="21" spans="3:16" ht="15" customHeight="1">
      <c r="C21" s="63" t="s">
        <v>26</v>
      </c>
      <c r="D21" s="14"/>
      <c r="E21" s="18" t="s">
        <v>54</v>
      </c>
      <c r="F21" s="14"/>
      <c r="G21" s="58">
        <v>11285</v>
      </c>
      <c r="H21" s="58">
        <v>12960</v>
      </c>
      <c r="I21" s="58">
        <v>13462</v>
      </c>
      <c r="J21" s="59">
        <f t="shared" si="0"/>
        <v>3.8734567901234569</v>
      </c>
      <c r="K21" s="59">
        <v>1.3</v>
      </c>
      <c r="L21" s="59">
        <v>1.4</v>
      </c>
      <c r="M21" s="59">
        <f>(I21/I7)*100</f>
        <v>1.5513523916202541</v>
      </c>
      <c r="N21" s="59">
        <f t="shared" si="1"/>
        <v>0.15135239162025416</v>
      </c>
      <c r="O21" s="60">
        <v>2.1752899999999999</v>
      </c>
      <c r="P21" s="16"/>
    </row>
    <row r="22" spans="3:16" ht="15" customHeight="1">
      <c r="C22" s="63" t="s">
        <v>27</v>
      </c>
      <c r="D22" s="14"/>
      <c r="E22" s="18" t="s">
        <v>55</v>
      </c>
      <c r="F22" s="14"/>
      <c r="G22" s="58">
        <v>20928</v>
      </c>
      <c r="H22" s="58">
        <v>21256</v>
      </c>
      <c r="I22" s="58">
        <v>22038</v>
      </c>
      <c r="J22" s="59">
        <f t="shared" si="0"/>
        <v>3.678961234474972</v>
      </c>
      <c r="K22" s="59">
        <v>2.2999999999999998</v>
      </c>
      <c r="L22" s="59">
        <v>2.4</v>
      </c>
      <c r="M22" s="59">
        <f>(I22/I7)*100</f>
        <v>2.5396452240771921</v>
      </c>
      <c r="N22" s="59">
        <f t="shared" si="1"/>
        <v>0.13964522407719215</v>
      </c>
      <c r="O22" s="60">
        <v>3.6484299999999998</v>
      </c>
      <c r="P22" s="16"/>
    </row>
    <row r="23" spans="3:16" ht="15" customHeight="1">
      <c r="C23" s="63" t="s">
        <v>28</v>
      </c>
      <c r="D23" s="14"/>
      <c r="E23" s="18" t="s">
        <v>42</v>
      </c>
      <c r="F23" s="14"/>
      <c r="G23" s="58">
        <v>44478</v>
      </c>
      <c r="H23" s="58">
        <v>42613</v>
      </c>
      <c r="I23" s="58">
        <v>39634</v>
      </c>
      <c r="J23" s="59">
        <f t="shared" si="0"/>
        <v>-6.9908243963109848</v>
      </c>
      <c r="K23" s="59">
        <v>4.9000000000000004</v>
      </c>
      <c r="L23" s="59">
        <v>4.7</v>
      </c>
      <c r="M23" s="59">
        <f>(I23/I7)*100</f>
        <v>4.5673971690296504</v>
      </c>
      <c r="N23" s="59">
        <f t="shared" si="1"/>
        <v>-0.13260283097034975</v>
      </c>
      <c r="O23" s="60">
        <v>5.3699899999999996</v>
      </c>
      <c r="P23" s="16"/>
    </row>
    <row r="24" spans="3:16" ht="15" customHeight="1">
      <c r="C24" s="63" t="s">
        <v>29</v>
      </c>
      <c r="D24" s="14"/>
      <c r="E24" s="18" t="s">
        <v>43</v>
      </c>
      <c r="F24" s="14"/>
      <c r="G24" s="58">
        <v>30321</v>
      </c>
      <c r="H24" s="58">
        <v>28500</v>
      </c>
      <c r="I24" s="58">
        <v>26467</v>
      </c>
      <c r="J24" s="59">
        <f t="shared" si="0"/>
        <v>-7.1333333333333329</v>
      </c>
      <c r="K24" s="59">
        <v>3.4</v>
      </c>
      <c r="L24" s="59">
        <v>3.2</v>
      </c>
      <c r="M24" s="59">
        <f>(I24/I7)*100</f>
        <v>3.0500403913989946</v>
      </c>
      <c r="N24" s="59">
        <f t="shared" si="1"/>
        <v>-0.14995960860100555</v>
      </c>
      <c r="O24" s="60">
        <v>3.4339599999999999</v>
      </c>
      <c r="P24" s="16"/>
    </row>
    <row r="25" spans="3:16" ht="15" customHeight="1">
      <c r="C25" s="63" t="s">
        <v>30</v>
      </c>
      <c r="D25" s="14"/>
      <c r="E25" s="18" t="s">
        <v>56</v>
      </c>
      <c r="F25" s="14"/>
      <c r="G25" s="58">
        <v>43744</v>
      </c>
      <c r="H25" s="58">
        <v>44665</v>
      </c>
      <c r="I25" s="58">
        <v>46587</v>
      </c>
      <c r="J25" s="59">
        <f t="shared" si="0"/>
        <v>4.3031456397626773</v>
      </c>
      <c r="K25" s="59">
        <v>4.9000000000000004</v>
      </c>
      <c r="L25" s="59">
        <v>5</v>
      </c>
      <c r="M25" s="59">
        <f>(I25/I7)*100</f>
        <v>5.368656504859068</v>
      </c>
      <c r="N25" s="59">
        <f t="shared" si="1"/>
        <v>0.36865650485906798</v>
      </c>
      <c r="O25" s="60">
        <v>4.9089799999999997</v>
      </c>
      <c r="P25" s="16"/>
    </row>
    <row r="26" spans="3:16" ht="7.5" customHeight="1">
      <c r="C26" s="63"/>
      <c r="D26" s="14"/>
      <c r="E26" s="19"/>
      <c r="F26" s="14"/>
      <c r="G26" s="58"/>
      <c r="H26" s="58"/>
      <c r="I26" s="58"/>
      <c r="J26" s="59"/>
      <c r="K26" s="59"/>
      <c r="L26" s="59"/>
      <c r="M26" s="59"/>
      <c r="N26" s="59"/>
      <c r="O26" s="60"/>
      <c r="P26" s="16"/>
    </row>
    <row r="27" spans="3:16" ht="15" customHeight="1">
      <c r="C27" s="63" t="s">
        <v>31</v>
      </c>
      <c r="D27" s="14"/>
      <c r="E27" s="18" t="s">
        <v>44</v>
      </c>
      <c r="F27" s="14"/>
      <c r="G27" s="58">
        <v>108626</v>
      </c>
      <c r="H27" s="58">
        <v>124473</v>
      </c>
      <c r="I27" s="58">
        <v>129984</v>
      </c>
      <c r="J27" s="59">
        <f t="shared" si="0"/>
        <v>4.427466197488612</v>
      </c>
      <c r="K27" s="59">
        <v>12.1</v>
      </c>
      <c r="L27" s="59">
        <v>13.8</v>
      </c>
      <c r="M27" s="59">
        <f>(I27/I7)*100</f>
        <v>14.979274199403292</v>
      </c>
      <c r="N27" s="59">
        <f t="shared" si="1"/>
        <v>1.1792741994032916</v>
      </c>
      <c r="O27" s="60">
        <v>13.242089999999999</v>
      </c>
      <c r="P27" s="16"/>
    </row>
    <row r="28" spans="3:16" ht="15" customHeight="1">
      <c r="C28" s="63" t="s">
        <v>32</v>
      </c>
      <c r="D28" s="14"/>
      <c r="E28" s="18" t="s">
        <v>57</v>
      </c>
      <c r="F28" s="14"/>
      <c r="G28" s="58">
        <v>7273</v>
      </c>
      <c r="H28" s="58">
        <v>8680</v>
      </c>
      <c r="I28" s="58">
        <v>7517</v>
      </c>
      <c r="J28" s="59">
        <f t="shared" si="0"/>
        <v>-13.398617511520738</v>
      </c>
      <c r="K28" s="59">
        <v>0.8</v>
      </c>
      <c r="L28" s="59">
        <v>1</v>
      </c>
      <c r="M28" s="59">
        <f>(I28/I7)*100</f>
        <v>0.86625434020275205</v>
      </c>
      <c r="N28" s="59">
        <f t="shared" si="1"/>
        <v>-0.13374565979724795</v>
      </c>
      <c r="O28" s="60">
        <v>0.76612000000000002</v>
      </c>
      <c r="P28" s="16"/>
    </row>
    <row r="29" spans="3:16" ht="15" customHeight="1">
      <c r="C29" s="63" t="s">
        <v>33</v>
      </c>
      <c r="D29" s="14"/>
      <c r="E29" s="18" t="s">
        <v>58</v>
      </c>
      <c r="F29" s="14"/>
      <c r="G29" s="58">
        <v>44425</v>
      </c>
      <c r="H29" s="58">
        <v>47465</v>
      </c>
      <c r="I29" s="58">
        <v>49298</v>
      </c>
      <c r="J29" s="59">
        <f t="shared" si="0"/>
        <v>3.861792900031602</v>
      </c>
      <c r="K29" s="59">
        <v>4.9000000000000004</v>
      </c>
      <c r="L29" s="59">
        <v>5.3</v>
      </c>
      <c r="M29" s="59">
        <f>(I29/I7)*100</f>
        <v>5.6810704354550055</v>
      </c>
      <c r="N29" s="59">
        <f t="shared" si="1"/>
        <v>0.38107043545500563</v>
      </c>
      <c r="O29" s="60">
        <v>6.5943899999999998</v>
      </c>
      <c r="P29" s="16"/>
    </row>
    <row r="30" spans="3:16" ht="15" customHeight="1">
      <c r="C30" s="63" t="s">
        <v>34</v>
      </c>
      <c r="D30" s="14"/>
      <c r="E30" s="18" t="s">
        <v>59</v>
      </c>
      <c r="F30" s="14"/>
      <c r="G30" s="58">
        <v>27503</v>
      </c>
      <c r="H30" s="58">
        <v>27547</v>
      </c>
      <c r="I30" s="58">
        <v>27584</v>
      </c>
      <c r="J30" s="59">
        <f t="shared" si="0"/>
        <v>0.13431589646785494</v>
      </c>
      <c r="K30" s="59">
        <v>3.1</v>
      </c>
      <c r="L30" s="59">
        <v>3.1</v>
      </c>
      <c r="M30" s="59">
        <f>(I30/I7)*100</f>
        <v>3.1787627670816434</v>
      </c>
      <c r="N30" s="59">
        <f t="shared" si="1"/>
        <v>7.8762767081643315E-2</v>
      </c>
      <c r="O30" s="60">
        <v>3.5254799999999999</v>
      </c>
      <c r="P30" s="16"/>
    </row>
    <row r="31" spans="3:16" ht="15" customHeight="1">
      <c r="C31" s="63" t="s">
        <v>35</v>
      </c>
      <c r="D31" s="14"/>
      <c r="E31" s="18" t="s">
        <v>45</v>
      </c>
      <c r="F31" s="14"/>
      <c r="G31" s="58">
        <v>44521</v>
      </c>
      <c r="H31" s="58">
        <v>44154</v>
      </c>
      <c r="I31" s="58">
        <v>27048</v>
      </c>
      <c r="J31" s="59">
        <f t="shared" si="0"/>
        <v>-38.741676858268789</v>
      </c>
      <c r="K31" s="59">
        <v>4.9000000000000004</v>
      </c>
      <c r="L31" s="59">
        <v>4.9000000000000004</v>
      </c>
      <c r="M31" s="59">
        <f>(I31/I7)*100</f>
        <v>3.116994465053085</v>
      </c>
      <c r="N31" s="59">
        <f t="shared" si="1"/>
        <v>-1.7830055349469154</v>
      </c>
      <c r="O31" s="60">
        <v>3.0214300000000001</v>
      </c>
      <c r="P31" s="16"/>
    </row>
    <row r="32" spans="3:16" ht="7.5" customHeight="1">
      <c r="C32" s="14"/>
      <c r="D32" s="14"/>
      <c r="E32" s="14"/>
      <c r="F32" s="14"/>
      <c r="G32" s="58"/>
      <c r="H32" s="58"/>
      <c r="I32" s="58"/>
      <c r="J32" s="59"/>
      <c r="K32" s="59"/>
      <c r="L32" s="59"/>
      <c r="M32" s="59"/>
      <c r="N32" s="59"/>
      <c r="O32" s="60"/>
      <c r="P32" s="16"/>
    </row>
    <row r="33" spans="2:16" ht="15" customHeight="1">
      <c r="C33" s="14" t="s">
        <v>36</v>
      </c>
      <c r="D33" s="14"/>
      <c r="E33" s="14"/>
      <c r="F33" s="14"/>
      <c r="G33" s="58"/>
      <c r="H33" s="58"/>
      <c r="I33" s="58"/>
      <c r="J33" s="59"/>
      <c r="K33" s="59"/>
      <c r="L33" s="59"/>
      <c r="M33" s="59"/>
      <c r="N33" s="59"/>
      <c r="O33" s="60"/>
      <c r="P33" s="16"/>
    </row>
    <row r="34" spans="2:16" ht="15" customHeight="1">
      <c r="C34" s="14"/>
      <c r="D34" s="14"/>
      <c r="E34" s="18" t="s">
        <v>37</v>
      </c>
      <c r="F34" s="14"/>
      <c r="G34" s="58">
        <v>43096</v>
      </c>
      <c r="H34" s="58">
        <v>41206</v>
      </c>
      <c r="I34" s="58">
        <v>35699</v>
      </c>
      <c r="J34" s="59">
        <f t="shared" si="0"/>
        <v>-13.364558559433092</v>
      </c>
      <c r="K34" s="59">
        <v>5</v>
      </c>
      <c r="L34" s="59">
        <v>4.8</v>
      </c>
      <c r="M34" s="59">
        <f>(I34/(I7-I31))*100</f>
        <v>4.2462867739330159</v>
      </c>
      <c r="N34" s="59">
        <f t="shared" si="1"/>
        <v>-0.55371322606698392</v>
      </c>
      <c r="O34" s="60">
        <v>3.5110999999999999</v>
      </c>
      <c r="P34" s="16"/>
    </row>
    <row r="35" spans="2:16" ht="15" customHeight="1">
      <c r="C35" s="14"/>
      <c r="D35" s="14"/>
      <c r="E35" s="18" t="s">
        <v>38</v>
      </c>
      <c r="F35" s="14"/>
      <c r="G35" s="58">
        <v>240159</v>
      </c>
      <c r="H35" s="58">
        <v>234984</v>
      </c>
      <c r="I35" s="58">
        <v>227154</v>
      </c>
      <c r="J35" s="59">
        <f t="shared" si="0"/>
        <v>-3.3321417628434276</v>
      </c>
      <c r="K35" s="59">
        <v>28.1</v>
      </c>
      <c r="L35" s="59">
        <v>27.4</v>
      </c>
      <c r="M35" s="59">
        <f>(I35/(I7-I31))*100</f>
        <v>27.019272972519687</v>
      </c>
      <c r="N35" s="59">
        <f t="shared" si="1"/>
        <v>-0.38072702748031162</v>
      </c>
      <c r="O35" s="60">
        <v>23.719329999999999</v>
      </c>
      <c r="P35" s="16"/>
    </row>
    <row r="36" spans="2:16" ht="15" customHeight="1">
      <c r="C36" s="14"/>
      <c r="D36" s="14"/>
      <c r="E36" s="18" t="s">
        <v>39</v>
      </c>
      <c r="F36" s="14"/>
      <c r="G36" s="58">
        <v>572340</v>
      </c>
      <c r="H36" s="58">
        <v>580527</v>
      </c>
      <c r="I36" s="58">
        <v>577858</v>
      </c>
      <c r="J36" s="59">
        <f t="shared" si="0"/>
        <v>-0.45975467118669761</v>
      </c>
      <c r="K36" s="59">
        <v>66.900000000000006</v>
      </c>
      <c r="L36" s="59">
        <v>67.8</v>
      </c>
      <c r="M36" s="59">
        <f>(I36/(I7-I31))*100</f>
        <v>68.734440253547291</v>
      </c>
      <c r="N36" s="59">
        <f t="shared" si="1"/>
        <v>0.93444025354729376</v>
      </c>
      <c r="O36" s="60">
        <v>72.769570000000002</v>
      </c>
      <c r="P36" s="15"/>
    </row>
    <row r="37" spans="2:16" ht="7.5" customHeight="1">
      <c r="B37" s="17"/>
      <c r="C37" s="17"/>
      <c r="D37" s="17"/>
      <c r="E37" s="17"/>
      <c r="F37" s="17"/>
      <c r="G37" s="61"/>
      <c r="H37" s="61"/>
      <c r="I37" s="61"/>
      <c r="J37" s="61"/>
      <c r="K37" s="61"/>
      <c r="L37" s="61"/>
      <c r="M37" s="61"/>
      <c r="N37" s="61"/>
      <c r="O37" s="62"/>
      <c r="P37" s="12"/>
    </row>
    <row r="38" spans="2:16" ht="6" customHeight="1">
      <c r="B38" s="29"/>
    </row>
    <row r="39" spans="2:16">
      <c r="C39" s="88" t="s">
        <v>140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2:16">
      <c r="C40" s="88" t="s">
        <v>141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2:16">
      <c r="C41" s="88" t="s">
        <v>142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</row>
    <row r="42" spans="2:16">
      <c r="C42" s="88" t="s">
        <v>143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2:16" ht="54" customHeight="1">
      <c r="C43" s="89" t="s">
        <v>146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</row>
    <row r="44" spans="2:16">
      <c r="C44" s="88" t="s">
        <v>144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  <row r="45" spans="2:16">
      <c r="G45" s="85"/>
    </row>
  </sheetData>
  <mergeCells count="13">
    <mergeCell ref="C7:E7"/>
    <mergeCell ref="O4:O5"/>
    <mergeCell ref="G4:I4"/>
    <mergeCell ref="K4:M4"/>
    <mergeCell ref="C4:E5"/>
    <mergeCell ref="J4:J5"/>
    <mergeCell ref="N4:N5"/>
    <mergeCell ref="C44:O44"/>
    <mergeCell ref="C39:O39"/>
    <mergeCell ref="C40:O40"/>
    <mergeCell ref="C41:O41"/>
    <mergeCell ref="C42:O42"/>
    <mergeCell ref="C43:P43"/>
  </mergeCells>
  <phoneticPr fontId="18"/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4"/>
  <sheetViews>
    <sheetView topLeftCell="A37" workbookViewId="0">
      <selection activeCell="E51" sqref="E51"/>
    </sheetView>
  </sheetViews>
  <sheetFormatPr defaultRowHeight="13.5"/>
  <cols>
    <col min="1" max="1" width="0.875" customWidth="1"/>
    <col min="2" max="2" width="0.875" style="1" customWidth="1"/>
    <col min="3" max="3" width="11.5" style="1" bestFit="1" customWidth="1"/>
    <col min="4" max="4" width="9.625" customWidth="1"/>
    <col min="5" max="5" width="8.625" customWidth="1"/>
    <col min="6" max="6" width="5.625" customWidth="1"/>
    <col min="7" max="7" width="8.625" customWidth="1"/>
    <col min="8" max="8" width="5.625" customWidth="1"/>
    <col min="9" max="9" width="8.625" customWidth="1"/>
    <col min="10" max="10" width="5.625" customWidth="1"/>
    <col min="11" max="11" width="8.625" customWidth="1"/>
    <col min="12" max="12" width="5.625" customWidth="1"/>
    <col min="13" max="13" width="8.625" customWidth="1"/>
    <col min="14" max="14" width="5.625" customWidth="1"/>
    <col min="15" max="15" width="8.625" customWidth="1"/>
    <col min="16" max="16" width="5.625" customWidth="1"/>
    <col min="17" max="17" width="8.625" customWidth="1"/>
    <col min="18" max="18" width="5.625" customWidth="1"/>
    <col min="19" max="19" width="8.625" customWidth="1"/>
    <col min="20" max="20" width="5.625" customWidth="1"/>
    <col min="21" max="21" width="0.875" customWidth="1"/>
  </cols>
  <sheetData>
    <row r="1" spans="2:21">
      <c r="C1" s="1" t="s">
        <v>138</v>
      </c>
    </row>
    <row r="3" spans="2:21" ht="6" customHeight="1">
      <c r="B3" s="2"/>
    </row>
    <row r="4" spans="2:21" ht="27" customHeight="1">
      <c r="B4" s="24"/>
      <c r="C4" s="29"/>
      <c r="D4" s="101" t="s">
        <v>92</v>
      </c>
      <c r="E4" s="103" t="s">
        <v>91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2:21" ht="30" customHeight="1">
      <c r="C5" s="31"/>
      <c r="D5" s="102"/>
      <c r="E5" s="99" t="s">
        <v>112</v>
      </c>
      <c r="F5" s="33"/>
      <c r="G5" s="99" t="s">
        <v>113</v>
      </c>
      <c r="H5" s="33"/>
      <c r="I5" s="99" t="s">
        <v>114</v>
      </c>
      <c r="J5" s="33"/>
      <c r="K5" s="99" t="s">
        <v>115</v>
      </c>
      <c r="L5" s="33"/>
      <c r="M5" s="99" t="s">
        <v>116</v>
      </c>
      <c r="N5" s="34"/>
      <c r="O5" s="99" t="s">
        <v>117</v>
      </c>
      <c r="P5" s="35"/>
      <c r="Q5" s="99" t="s">
        <v>118</v>
      </c>
      <c r="R5" s="35"/>
      <c r="S5" s="99" t="s">
        <v>119</v>
      </c>
      <c r="T5" s="35"/>
    </row>
    <row r="6" spans="2:21" ht="50.1" customHeight="1">
      <c r="C6" s="31"/>
      <c r="D6" s="102"/>
      <c r="E6" s="100"/>
      <c r="F6" s="36" t="s">
        <v>62</v>
      </c>
      <c r="G6" s="100"/>
      <c r="H6" s="36" t="s">
        <v>62</v>
      </c>
      <c r="I6" s="100"/>
      <c r="J6" s="36" t="s">
        <v>62</v>
      </c>
      <c r="K6" s="100"/>
      <c r="L6" s="36" t="s">
        <v>62</v>
      </c>
      <c r="M6" s="100"/>
      <c r="N6" s="37" t="s">
        <v>62</v>
      </c>
      <c r="O6" s="99"/>
      <c r="P6" s="37" t="s">
        <v>62</v>
      </c>
      <c r="Q6" s="99"/>
      <c r="R6" s="37" t="s">
        <v>62</v>
      </c>
      <c r="S6" s="99"/>
      <c r="T6" s="37" t="s">
        <v>62</v>
      </c>
    </row>
    <row r="7" spans="2:21" ht="7.5" customHeight="1">
      <c r="B7" s="24"/>
      <c r="C7" s="2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50"/>
    </row>
    <row r="8" spans="2:21" ht="15" customHeight="1">
      <c r="C8" s="12" t="s">
        <v>63</v>
      </c>
      <c r="D8" s="38">
        <v>867759</v>
      </c>
      <c r="E8" s="39">
        <v>3.9907400000000002</v>
      </c>
      <c r="F8" s="40" t="s">
        <v>136</v>
      </c>
      <c r="G8" s="39">
        <v>7.71366</v>
      </c>
      <c r="H8" s="40" t="s">
        <v>136</v>
      </c>
      <c r="I8" s="39">
        <v>18.422969999999999</v>
      </c>
      <c r="J8" s="40" t="s">
        <v>136</v>
      </c>
      <c r="K8" s="39">
        <v>5.7804099999999998</v>
      </c>
      <c r="L8" s="40" t="s">
        <v>136</v>
      </c>
      <c r="M8" s="39">
        <v>15.21321</v>
      </c>
      <c r="N8" s="41" t="s">
        <v>136</v>
      </c>
      <c r="O8" s="39">
        <v>4.5674000000000001</v>
      </c>
      <c r="P8" s="40" t="s">
        <v>136</v>
      </c>
      <c r="Q8" s="39">
        <v>14.97927</v>
      </c>
      <c r="R8" s="40" t="s">
        <v>136</v>
      </c>
      <c r="S8" s="39">
        <v>5.6810700000000001</v>
      </c>
      <c r="T8" s="41" t="s">
        <v>136</v>
      </c>
      <c r="U8" s="50"/>
    </row>
    <row r="9" spans="2:21" ht="7.5" customHeight="1">
      <c r="C9" s="12"/>
      <c r="D9" s="38"/>
      <c r="E9" s="42"/>
      <c r="F9" s="43"/>
      <c r="G9" s="42"/>
      <c r="H9" s="43"/>
      <c r="I9" s="42"/>
      <c r="J9" s="43"/>
      <c r="K9" s="42"/>
      <c r="L9" s="43"/>
      <c r="M9" s="42"/>
      <c r="N9" s="44"/>
      <c r="O9" s="42"/>
      <c r="P9" s="43"/>
      <c r="Q9" s="42"/>
      <c r="R9" s="43"/>
      <c r="S9" s="42"/>
      <c r="T9" s="44"/>
      <c r="U9" s="50"/>
    </row>
    <row r="10" spans="2:21" ht="15" customHeight="1">
      <c r="C10" s="12" t="s">
        <v>64</v>
      </c>
      <c r="D10" s="38">
        <v>330721</v>
      </c>
      <c r="E10" s="39">
        <v>2.2305799999999998</v>
      </c>
      <c r="F10" s="45">
        <f>RANK(E10,$E$10:$E$41,0)</f>
        <v>25</v>
      </c>
      <c r="G10" s="39">
        <v>7.74369</v>
      </c>
      <c r="H10" s="45">
        <f>RANK(G10,$G$10:$G$41,0)</f>
        <v>7</v>
      </c>
      <c r="I10" s="39">
        <v>13.154590000000001</v>
      </c>
      <c r="J10" s="45">
        <f>RANK(I10,$I$10:$I$41,0)</f>
        <v>26</v>
      </c>
      <c r="K10" s="39">
        <v>5.6183300000000003</v>
      </c>
      <c r="L10" s="45">
        <f>RANK(K10,$K$10:$K$41,0)</f>
        <v>11</v>
      </c>
      <c r="M10" s="39">
        <v>17.150410000000001</v>
      </c>
      <c r="N10" s="46">
        <f>RANK(M10,$M$10:$M$41,0)</f>
        <v>1</v>
      </c>
      <c r="O10" s="39">
        <v>5.1717300000000002</v>
      </c>
      <c r="P10" s="45">
        <f>RANK(O10,$O$10:$O$41,0)</f>
        <v>4</v>
      </c>
      <c r="Q10" s="39">
        <v>15.61135</v>
      </c>
      <c r="R10" s="45">
        <f>RANK(Q10,$Q$10:$Q$41,0)</f>
        <v>5</v>
      </c>
      <c r="S10" s="39">
        <v>6.1949500000000004</v>
      </c>
      <c r="T10" s="46">
        <f>RANK(S10,$S$10:$S$41,0)</f>
        <v>2</v>
      </c>
      <c r="U10" s="50"/>
    </row>
    <row r="11" spans="2:21" ht="15" customHeight="1">
      <c r="C11" s="12" t="s">
        <v>65</v>
      </c>
      <c r="D11" s="38">
        <v>209494</v>
      </c>
      <c r="E11" s="39">
        <v>1.6496900000000001</v>
      </c>
      <c r="F11" s="45">
        <f t="shared" ref="F11:F41" si="0">RANK(E11,$E$10:$E$41,0)</f>
        <v>27</v>
      </c>
      <c r="G11" s="39">
        <v>8.8107500000000005</v>
      </c>
      <c r="H11" s="45">
        <f t="shared" ref="H11:H41" si="1">RANK(G11,$G$10:$G$41,0)</f>
        <v>1</v>
      </c>
      <c r="I11" s="39">
        <v>20.66694</v>
      </c>
      <c r="J11" s="45">
        <f t="shared" ref="J11:J41" si="2">RANK(I11,$I$10:$I$41,0)</f>
        <v>16</v>
      </c>
      <c r="K11" s="39">
        <v>6.7123600000000003</v>
      </c>
      <c r="L11" s="45">
        <f t="shared" ref="L11:L41" si="3">RANK(K11,$K$10:$K$41,0)</f>
        <v>4</v>
      </c>
      <c r="M11" s="39">
        <v>15.070119999999999</v>
      </c>
      <c r="N11" s="46">
        <f t="shared" ref="N11:N41" si="4">RANK(M11,$M$10:$M$41,0)</f>
        <v>4</v>
      </c>
      <c r="O11" s="39">
        <v>4.7199400000000002</v>
      </c>
      <c r="P11" s="45">
        <f t="shared" ref="P11:P41" si="5">RANK(O11,$O$10:$O$41,0)</f>
        <v>6</v>
      </c>
      <c r="Q11" s="39">
        <v>14.83145</v>
      </c>
      <c r="R11" s="45">
        <f t="shared" ref="R11:R41" si="6">RANK(Q11,$Q$10:$Q$41,0)</f>
        <v>11</v>
      </c>
      <c r="S11" s="39">
        <v>5.6755800000000001</v>
      </c>
      <c r="T11" s="46">
        <f t="shared" ref="T11:T41" si="7">RANK(S11,$S$10:$S$41,0)</f>
        <v>7</v>
      </c>
      <c r="U11" s="50"/>
    </row>
    <row r="12" spans="2:21" ht="15" customHeight="1">
      <c r="C12" s="12" t="s">
        <v>66</v>
      </c>
      <c r="D12" s="38">
        <v>48532</v>
      </c>
      <c r="E12" s="39">
        <v>5.3531700000000004</v>
      </c>
      <c r="F12" s="45">
        <f t="shared" si="0"/>
        <v>18</v>
      </c>
      <c r="G12" s="39">
        <v>7.3765799999999997</v>
      </c>
      <c r="H12" s="45">
        <f t="shared" si="1"/>
        <v>11</v>
      </c>
      <c r="I12" s="39">
        <v>19.53969</v>
      </c>
      <c r="J12" s="45">
        <f t="shared" si="2"/>
        <v>18</v>
      </c>
      <c r="K12" s="39">
        <v>4.4589100000000004</v>
      </c>
      <c r="L12" s="45">
        <f t="shared" si="3"/>
        <v>17</v>
      </c>
      <c r="M12" s="39">
        <v>15.225009999999999</v>
      </c>
      <c r="N12" s="46">
        <f t="shared" si="4"/>
        <v>3</v>
      </c>
      <c r="O12" s="39">
        <v>4.4197600000000001</v>
      </c>
      <c r="P12" s="45">
        <f t="shared" si="5"/>
        <v>7</v>
      </c>
      <c r="Q12" s="39">
        <v>15.34864</v>
      </c>
      <c r="R12" s="45">
        <f t="shared" si="6"/>
        <v>6</v>
      </c>
      <c r="S12" s="39">
        <v>5.0090700000000004</v>
      </c>
      <c r="T12" s="46">
        <f t="shared" si="7"/>
        <v>15</v>
      </c>
      <c r="U12" s="50"/>
    </row>
    <row r="13" spans="2:21" ht="15" customHeight="1">
      <c r="C13" s="12" t="s">
        <v>67</v>
      </c>
      <c r="D13" s="38">
        <v>24893</v>
      </c>
      <c r="E13" s="39">
        <v>2.2375799999999999</v>
      </c>
      <c r="F13" s="45">
        <f t="shared" si="0"/>
        <v>24</v>
      </c>
      <c r="G13" s="39">
        <v>7.4960800000000001</v>
      </c>
      <c r="H13" s="45">
        <f t="shared" si="1"/>
        <v>9</v>
      </c>
      <c r="I13" s="39">
        <v>23.070740000000001</v>
      </c>
      <c r="J13" s="45">
        <f t="shared" si="2"/>
        <v>11</v>
      </c>
      <c r="K13" s="39">
        <v>6.2708399999999997</v>
      </c>
      <c r="L13" s="45">
        <f t="shared" si="3"/>
        <v>7</v>
      </c>
      <c r="M13" s="39">
        <v>14.413690000000001</v>
      </c>
      <c r="N13" s="46">
        <f t="shared" si="4"/>
        <v>5</v>
      </c>
      <c r="O13" s="39">
        <v>3.86856</v>
      </c>
      <c r="P13" s="45">
        <f t="shared" si="5"/>
        <v>12</v>
      </c>
      <c r="Q13" s="39">
        <v>13.590170000000001</v>
      </c>
      <c r="R13" s="45">
        <f t="shared" si="6"/>
        <v>23</v>
      </c>
      <c r="S13" s="39">
        <v>6.1784400000000002</v>
      </c>
      <c r="T13" s="46">
        <f t="shared" si="7"/>
        <v>3</v>
      </c>
      <c r="U13" s="50"/>
    </row>
    <row r="14" spans="2:21" ht="15" customHeight="1">
      <c r="C14" s="12" t="s">
        <v>68</v>
      </c>
      <c r="D14" s="38">
        <v>20625</v>
      </c>
      <c r="E14" s="39">
        <v>4.2521199999999997</v>
      </c>
      <c r="F14" s="45">
        <f t="shared" si="0"/>
        <v>19</v>
      </c>
      <c r="G14" s="39">
        <v>7.1175800000000002</v>
      </c>
      <c r="H14" s="45">
        <f t="shared" si="1"/>
        <v>14</v>
      </c>
      <c r="I14" s="39">
        <v>23.95636</v>
      </c>
      <c r="J14" s="45">
        <f t="shared" si="2"/>
        <v>8</v>
      </c>
      <c r="K14" s="39">
        <v>6.7151500000000004</v>
      </c>
      <c r="L14" s="45">
        <f t="shared" si="3"/>
        <v>3</v>
      </c>
      <c r="M14" s="39">
        <v>14.118790000000001</v>
      </c>
      <c r="N14" s="46">
        <f t="shared" si="4"/>
        <v>8</v>
      </c>
      <c r="O14" s="39">
        <v>3.6412100000000001</v>
      </c>
      <c r="P14" s="45">
        <f t="shared" si="5"/>
        <v>15</v>
      </c>
      <c r="Q14" s="39">
        <v>14.511520000000001</v>
      </c>
      <c r="R14" s="45">
        <f t="shared" si="6"/>
        <v>14</v>
      </c>
      <c r="S14" s="39">
        <v>5.4545500000000002</v>
      </c>
      <c r="T14" s="46">
        <f t="shared" si="7"/>
        <v>11</v>
      </c>
      <c r="U14" s="50"/>
    </row>
    <row r="15" spans="2:21" ht="7.5" customHeight="1">
      <c r="C15" s="12"/>
      <c r="D15" s="38"/>
      <c r="E15" s="39"/>
      <c r="F15" s="45"/>
      <c r="G15" s="39"/>
      <c r="H15" s="45"/>
      <c r="I15" s="39"/>
      <c r="J15" s="45"/>
      <c r="K15" s="39"/>
      <c r="L15" s="45"/>
      <c r="M15" s="39"/>
      <c r="N15" s="46"/>
      <c r="O15" s="39"/>
      <c r="P15" s="45"/>
      <c r="Q15" s="39"/>
      <c r="R15" s="45"/>
      <c r="S15" s="39"/>
      <c r="T15" s="46"/>
      <c r="U15" s="50"/>
    </row>
    <row r="16" spans="2:21" ht="15" customHeight="1">
      <c r="C16" s="12" t="s">
        <v>69</v>
      </c>
      <c r="D16" s="38">
        <v>18727</v>
      </c>
      <c r="E16" s="39">
        <v>6.11951</v>
      </c>
      <c r="F16" s="45">
        <f t="shared" si="0"/>
        <v>17</v>
      </c>
      <c r="G16" s="39">
        <v>6.4452400000000001</v>
      </c>
      <c r="H16" s="45">
        <f t="shared" si="1"/>
        <v>20</v>
      </c>
      <c r="I16" s="39">
        <v>29.561599999999999</v>
      </c>
      <c r="J16" s="45">
        <f t="shared" si="2"/>
        <v>1</v>
      </c>
      <c r="K16" s="39">
        <v>5.0675499999999998</v>
      </c>
      <c r="L16" s="45">
        <f t="shared" si="3"/>
        <v>14</v>
      </c>
      <c r="M16" s="39">
        <v>12.26571</v>
      </c>
      <c r="N16" s="46">
        <f t="shared" si="4"/>
        <v>17</v>
      </c>
      <c r="O16" s="39">
        <v>2.9155799999999998</v>
      </c>
      <c r="P16" s="45">
        <f t="shared" si="5"/>
        <v>23</v>
      </c>
      <c r="Q16" s="39">
        <v>13.37641</v>
      </c>
      <c r="R16" s="45">
        <f t="shared" si="6"/>
        <v>25</v>
      </c>
      <c r="S16" s="39">
        <v>4.6510400000000001</v>
      </c>
      <c r="T16" s="46">
        <f t="shared" si="7"/>
        <v>18</v>
      </c>
      <c r="U16" s="50"/>
    </row>
    <row r="17" spans="3:21" ht="15" customHeight="1">
      <c r="C17" s="12" t="s">
        <v>70</v>
      </c>
      <c r="D17" s="38">
        <v>32290</v>
      </c>
      <c r="E17" s="39">
        <v>4.0693700000000002</v>
      </c>
      <c r="F17" s="45">
        <f t="shared" si="0"/>
        <v>20</v>
      </c>
      <c r="G17" s="39">
        <v>6.4695</v>
      </c>
      <c r="H17" s="45">
        <f t="shared" si="1"/>
        <v>19</v>
      </c>
      <c r="I17" s="39">
        <v>22.517810000000001</v>
      </c>
      <c r="J17" s="45">
        <f t="shared" si="2"/>
        <v>12</v>
      </c>
      <c r="K17" s="39">
        <v>5.8903699999999999</v>
      </c>
      <c r="L17" s="45">
        <f t="shared" si="3"/>
        <v>10</v>
      </c>
      <c r="M17" s="39">
        <v>13.40972</v>
      </c>
      <c r="N17" s="46">
        <f t="shared" si="4"/>
        <v>11</v>
      </c>
      <c r="O17" s="39">
        <v>4.15299</v>
      </c>
      <c r="P17" s="45">
        <f t="shared" si="5"/>
        <v>9</v>
      </c>
      <c r="Q17" s="39">
        <v>14.38836</v>
      </c>
      <c r="R17" s="45">
        <f t="shared" si="6"/>
        <v>15</v>
      </c>
      <c r="S17" s="39">
        <v>4.8838600000000003</v>
      </c>
      <c r="T17" s="46">
        <f t="shared" si="7"/>
        <v>17</v>
      </c>
      <c r="U17" s="50"/>
    </row>
    <row r="18" spans="3:21" ht="15" customHeight="1">
      <c r="C18" s="12" t="s">
        <v>71</v>
      </c>
      <c r="D18" s="38">
        <v>13890</v>
      </c>
      <c r="E18" s="39">
        <v>10.48236</v>
      </c>
      <c r="F18" s="45">
        <f t="shared" si="0"/>
        <v>11</v>
      </c>
      <c r="G18" s="39">
        <v>6.8466500000000003</v>
      </c>
      <c r="H18" s="45">
        <f t="shared" si="1"/>
        <v>17</v>
      </c>
      <c r="I18" s="39">
        <v>22.073429999999998</v>
      </c>
      <c r="J18" s="45">
        <f t="shared" si="2"/>
        <v>13</v>
      </c>
      <c r="K18" s="39">
        <v>4.5212399999999997</v>
      </c>
      <c r="L18" s="45">
        <f t="shared" si="3"/>
        <v>16</v>
      </c>
      <c r="M18" s="39">
        <v>11.77826</v>
      </c>
      <c r="N18" s="46">
        <f t="shared" si="4"/>
        <v>19</v>
      </c>
      <c r="O18" s="39">
        <v>4.0604800000000001</v>
      </c>
      <c r="P18" s="45">
        <f t="shared" si="5"/>
        <v>11</v>
      </c>
      <c r="Q18" s="39">
        <v>14.074870000000001</v>
      </c>
      <c r="R18" s="45">
        <f t="shared" si="6"/>
        <v>18</v>
      </c>
      <c r="S18" s="39">
        <v>5.1115899999999996</v>
      </c>
      <c r="T18" s="46">
        <f t="shared" si="7"/>
        <v>14</v>
      </c>
      <c r="U18" s="50"/>
    </row>
    <row r="19" spans="3:21" ht="15" customHeight="1">
      <c r="C19" s="12" t="s">
        <v>72</v>
      </c>
      <c r="D19" s="38">
        <v>13719</v>
      </c>
      <c r="E19" s="39">
        <v>14.294040000000001</v>
      </c>
      <c r="F19" s="45">
        <f t="shared" si="0"/>
        <v>6</v>
      </c>
      <c r="G19" s="39">
        <v>8.0180799999999994</v>
      </c>
      <c r="H19" s="45">
        <f t="shared" si="1"/>
        <v>4</v>
      </c>
      <c r="I19" s="39">
        <v>17.87302</v>
      </c>
      <c r="J19" s="45">
        <f t="shared" si="2"/>
        <v>21</v>
      </c>
      <c r="K19" s="39">
        <v>4.2714499999999997</v>
      </c>
      <c r="L19" s="45">
        <f t="shared" si="3"/>
        <v>18</v>
      </c>
      <c r="M19" s="39">
        <v>12.078139999999999</v>
      </c>
      <c r="N19" s="46">
        <f t="shared" si="4"/>
        <v>18</v>
      </c>
      <c r="O19" s="39">
        <v>3.79765</v>
      </c>
      <c r="P19" s="45">
        <f t="shared" si="5"/>
        <v>13</v>
      </c>
      <c r="Q19" s="39">
        <v>14.9282</v>
      </c>
      <c r="R19" s="45">
        <f t="shared" si="6"/>
        <v>10</v>
      </c>
      <c r="S19" s="39">
        <v>4.3734999999999999</v>
      </c>
      <c r="T19" s="46">
        <f t="shared" si="7"/>
        <v>22</v>
      </c>
      <c r="U19" s="50"/>
    </row>
    <row r="20" spans="3:21" ht="15" customHeight="1">
      <c r="C20" s="12" t="s">
        <v>73</v>
      </c>
      <c r="D20" s="38">
        <v>14951</v>
      </c>
      <c r="E20" s="39">
        <v>2.7556699999999998</v>
      </c>
      <c r="F20" s="45">
        <f t="shared" si="0"/>
        <v>22</v>
      </c>
      <c r="G20" s="39">
        <v>4.9561900000000003</v>
      </c>
      <c r="H20" s="45">
        <f t="shared" si="1"/>
        <v>27</v>
      </c>
      <c r="I20" s="39">
        <v>28.078389999999999</v>
      </c>
      <c r="J20" s="45">
        <f t="shared" si="2"/>
        <v>2</v>
      </c>
      <c r="K20" s="39">
        <v>7.8188700000000004</v>
      </c>
      <c r="L20" s="45">
        <f t="shared" si="3"/>
        <v>2</v>
      </c>
      <c r="M20" s="39">
        <v>13.29677</v>
      </c>
      <c r="N20" s="46">
        <f t="shared" si="4"/>
        <v>13</v>
      </c>
      <c r="O20" s="39">
        <v>4.1736300000000002</v>
      </c>
      <c r="P20" s="45">
        <f t="shared" si="5"/>
        <v>8</v>
      </c>
      <c r="Q20" s="39">
        <v>12.728249999999999</v>
      </c>
      <c r="R20" s="45">
        <f t="shared" si="6"/>
        <v>27</v>
      </c>
      <c r="S20" s="39">
        <v>5.5313999999999997</v>
      </c>
      <c r="T20" s="46">
        <f t="shared" si="7"/>
        <v>10</v>
      </c>
      <c r="U20" s="50"/>
    </row>
    <row r="21" spans="3:21" ht="7.5" customHeight="1">
      <c r="C21" s="12"/>
      <c r="D21" s="38"/>
      <c r="E21" s="39"/>
      <c r="F21" s="45"/>
      <c r="G21" s="39"/>
      <c r="H21" s="45"/>
      <c r="I21" s="39"/>
      <c r="J21" s="45"/>
      <c r="K21" s="39"/>
      <c r="L21" s="45"/>
      <c r="M21" s="39"/>
      <c r="N21" s="46"/>
      <c r="O21" s="39"/>
      <c r="P21" s="45"/>
      <c r="Q21" s="39"/>
      <c r="R21" s="45"/>
      <c r="S21" s="39"/>
      <c r="T21" s="46"/>
      <c r="U21" s="50"/>
    </row>
    <row r="22" spans="3:21" ht="15" customHeight="1">
      <c r="C22" s="12" t="s">
        <v>74</v>
      </c>
      <c r="D22" s="38">
        <v>17031</v>
      </c>
      <c r="E22" s="39">
        <v>7.5333199999999998</v>
      </c>
      <c r="F22" s="45">
        <f t="shared" si="0"/>
        <v>15</v>
      </c>
      <c r="G22" s="39">
        <v>5.4899899999999997</v>
      </c>
      <c r="H22" s="45">
        <f t="shared" si="1"/>
        <v>26</v>
      </c>
      <c r="I22" s="39">
        <v>23.639250000000001</v>
      </c>
      <c r="J22" s="45">
        <f t="shared" si="2"/>
        <v>9</v>
      </c>
      <c r="K22" s="39">
        <v>6.5644999999999998</v>
      </c>
      <c r="L22" s="45">
        <f t="shared" si="3"/>
        <v>5</v>
      </c>
      <c r="M22" s="39">
        <v>13.02918</v>
      </c>
      <c r="N22" s="46">
        <f t="shared" si="4"/>
        <v>15</v>
      </c>
      <c r="O22" s="39">
        <v>3.4290400000000001</v>
      </c>
      <c r="P22" s="45">
        <f t="shared" si="5"/>
        <v>19</v>
      </c>
      <c r="Q22" s="39">
        <v>14.561680000000001</v>
      </c>
      <c r="R22" s="45">
        <f t="shared" si="6"/>
        <v>13</v>
      </c>
      <c r="S22" s="39">
        <v>5.91275</v>
      </c>
      <c r="T22" s="46">
        <f t="shared" si="7"/>
        <v>4</v>
      </c>
      <c r="U22" s="50"/>
    </row>
    <row r="23" spans="3:21" ht="15" customHeight="1">
      <c r="C23" s="12" t="s">
        <v>75</v>
      </c>
      <c r="D23" s="38">
        <v>20552</v>
      </c>
      <c r="E23" s="39">
        <v>7.8873100000000003</v>
      </c>
      <c r="F23" s="45">
        <f t="shared" si="0"/>
        <v>14</v>
      </c>
      <c r="G23" s="39">
        <v>7.2255700000000003</v>
      </c>
      <c r="H23" s="45">
        <f t="shared" si="1"/>
        <v>13</v>
      </c>
      <c r="I23" s="39">
        <v>21.413969999999999</v>
      </c>
      <c r="J23" s="45">
        <f t="shared" si="2"/>
        <v>15</v>
      </c>
      <c r="K23" s="39">
        <v>5.89724</v>
      </c>
      <c r="L23" s="45">
        <f t="shared" si="3"/>
        <v>9</v>
      </c>
      <c r="M23" s="39">
        <v>13.23959</v>
      </c>
      <c r="N23" s="46">
        <f t="shared" si="4"/>
        <v>14</v>
      </c>
      <c r="O23" s="39">
        <v>3.4449200000000002</v>
      </c>
      <c r="P23" s="45">
        <f t="shared" si="5"/>
        <v>17</v>
      </c>
      <c r="Q23" s="39">
        <v>14.06676</v>
      </c>
      <c r="R23" s="45">
        <f t="shared" si="6"/>
        <v>19</v>
      </c>
      <c r="S23" s="39">
        <v>5.7707300000000004</v>
      </c>
      <c r="T23" s="46">
        <f t="shared" si="7"/>
        <v>6</v>
      </c>
      <c r="U23" s="50"/>
    </row>
    <row r="24" spans="3:21" ht="15" customHeight="1">
      <c r="C24" s="12" t="s">
        <v>76</v>
      </c>
      <c r="D24" s="38">
        <v>21873</v>
      </c>
      <c r="E24" s="39">
        <v>12.801170000000001</v>
      </c>
      <c r="F24" s="45">
        <f t="shared" si="0"/>
        <v>8</v>
      </c>
      <c r="G24" s="39">
        <v>7.9138700000000002</v>
      </c>
      <c r="H24" s="45">
        <f t="shared" si="1"/>
        <v>6</v>
      </c>
      <c r="I24" s="39">
        <v>18.232520000000001</v>
      </c>
      <c r="J24" s="45">
        <f t="shared" si="2"/>
        <v>20</v>
      </c>
      <c r="K24" s="39">
        <v>3.87235</v>
      </c>
      <c r="L24" s="45">
        <f t="shared" si="3"/>
        <v>21</v>
      </c>
      <c r="M24" s="39">
        <v>13.36351</v>
      </c>
      <c r="N24" s="46">
        <f t="shared" si="4"/>
        <v>12</v>
      </c>
      <c r="O24" s="39">
        <v>4.8278699999999999</v>
      </c>
      <c r="P24" s="45">
        <f t="shared" si="5"/>
        <v>5</v>
      </c>
      <c r="Q24" s="39">
        <v>15.14653</v>
      </c>
      <c r="R24" s="45">
        <f t="shared" si="6"/>
        <v>7</v>
      </c>
      <c r="S24" s="39">
        <v>4.3158200000000004</v>
      </c>
      <c r="T24" s="46">
        <f t="shared" si="7"/>
        <v>23</v>
      </c>
      <c r="U24" s="50"/>
    </row>
    <row r="25" spans="3:21" ht="15" customHeight="1">
      <c r="C25" s="12" t="s">
        <v>77</v>
      </c>
      <c r="D25" s="38">
        <v>12541</v>
      </c>
      <c r="E25" s="39">
        <v>10.86835</v>
      </c>
      <c r="F25" s="45">
        <f t="shared" si="0"/>
        <v>10</v>
      </c>
      <c r="G25" s="39">
        <v>8.0456099999999999</v>
      </c>
      <c r="H25" s="45">
        <f t="shared" si="1"/>
        <v>3</v>
      </c>
      <c r="I25" s="39">
        <v>23.283629999999999</v>
      </c>
      <c r="J25" s="45">
        <f t="shared" si="2"/>
        <v>10</v>
      </c>
      <c r="K25" s="39">
        <v>3.8992100000000001</v>
      </c>
      <c r="L25" s="45">
        <f t="shared" si="3"/>
        <v>19</v>
      </c>
      <c r="M25" s="39">
        <v>11.66574</v>
      </c>
      <c r="N25" s="46">
        <f t="shared" si="4"/>
        <v>20</v>
      </c>
      <c r="O25" s="39">
        <v>5.2069200000000002</v>
      </c>
      <c r="P25" s="45">
        <f t="shared" si="5"/>
        <v>3</v>
      </c>
      <c r="Q25" s="39">
        <v>14.01005</v>
      </c>
      <c r="R25" s="45">
        <f t="shared" si="6"/>
        <v>20</v>
      </c>
      <c r="S25" s="39">
        <v>4.5450900000000001</v>
      </c>
      <c r="T25" s="46">
        <f t="shared" si="7"/>
        <v>19</v>
      </c>
      <c r="U25" s="50"/>
    </row>
    <row r="26" spans="3:21" ht="15" customHeight="1">
      <c r="C26" s="12" t="s">
        <v>78</v>
      </c>
      <c r="D26" s="38">
        <v>14962</v>
      </c>
      <c r="E26" s="39">
        <v>3.4888400000000002</v>
      </c>
      <c r="F26" s="45">
        <f t="shared" si="0"/>
        <v>21</v>
      </c>
      <c r="G26" s="39">
        <v>6.3694699999999997</v>
      </c>
      <c r="H26" s="45">
        <f t="shared" si="1"/>
        <v>21</v>
      </c>
      <c r="I26" s="39">
        <v>24.508759999999999</v>
      </c>
      <c r="J26" s="45">
        <f t="shared" si="2"/>
        <v>7</v>
      </c>
      <c r="K26" s="39">
        <v>6.2157499999999999</v>
      </c>
      <c r="L26" s="45">
        <f t="shared" si="3"/>
        <v>8</v>
      </c>
      <c r="M26" s="39">
        <v>14.169230000000001</v>
      </c>
      <c r="N26" s="46">
        <f t="shared" si="4"/>
        <v>7</v>
      </c>
      <c r="O26" s="39">
        <v>2.91405</v>
      </c>
      <c r="P26" s="45">
        <f t="shared" si="5"/>
        <v>24</v>
      </c>
      <c r="Q26" s="39">
        <v>13.714740000000001</v>
      </c>
      <c r="R26" s="45">
        <f t="shared" si="6"/>
        <v>22</v>
      </c>
      <c r="S26" s="39">
        <v>5.6275899999999996</v>
      </c>
      <c r="T26" s="46">
        <f t="shared" si="7"/>
        <v>8</v>
      </c>
      <c r="U26" s="50"/>
    </row>
    <row r="27" spans="3:21" ht="7.5" customHeight="1">
      <c r="C27" s="12"/>
      <c r="D27" s="38"/>
      <c r="E27" s="39"/>
      <c r="F27" s="45"/>
      <c r="G27" s="39"/>
      <c r="H27" s="45"/>
      <c r="I27" s="39"/>
      <c r="J27" s="45"/>
      <c r="K27" s="39"/>
      <c r="L27" s="45"/>
      <c r="M27" s="39"/>
      <c r="N27" s="46"/>
      <c r="O27" s="39"/>
      <c r="P27" s="45"/>
      <c r="Q27" s="39"/>
      <c r="R27" s="45"/>
      <c r="S27" s="39"/>
      <c r="T27" s="46"/>
      <c r="U27" s="50"/>
    </row>
    <row r="28" spans="3:21" ht="15" customHeight="1">
      <c r="C28" s="12" t="s">
        <v>79</v>
      </c>
      <c r="D28" s="38">
        <v>6211</v>
      </c>
      <c r="E28" s="39">
        <v>6.9875999999999996</v>
      </c>
      <c r="F28" s="45">
        <f t="shared" si="0"/>
        <v>16</v>
      </c>
      <c r="G28" s="39">
        <v>6.2147800000000002</v>
      </c>
      <c r="H28" s="45">
        <f t="shared" si="1"/>
        <v>23</v>
      </c>
      <c r="I28" s="39">
        <v>26.71067</v>
      </c>
      <c r="J28" s="45">
        <f t="shared" si="2"/>
        <v>3</v>
      </c>
      <c r="K28" s="39">
        <v>5.2326499999999996</v>
      </c>
      <c r="L28" s="45">
        <f t="shared" si="3"/>
        <v>12</v>
      </c>
      <c r="M28" s="39">
        <v>10.88392</v>
      </c>
      <c r="N28" s="46">
        <f t="shared" si="4"/>
        <v>22</v>
      </c>
      <c r="O28" s="39">
        <v>3.7675100000000001</v>
      </c>
      <c r="P28" s="45">
        <f t="shared" si="5"/>
        <v>14</v>
      </c>
      <c r="Q28" s="39">
        <v>14.667529999999999</v>
      </c>
      <c r="R28" s="45">
        <f t="shared" si="6"/>
        <v>12</v>
      </c>
      <c r="S28" s="39">
        <v>5.8605700000000001</v>
      </c>
      <c r="T28" s="46">
        <f t="shared" si="7"/>
        <v>5</v>
      </c>
      <c r="U28" s="50"/>
    </row>
    <row r="29" spans="3:21" ht="15" customHeight="1">
      <c r="C29" s="12" t="s">
        <v>80</v>
      </c>
      <c r="D29" s="38">
        <v>5646</v>
      </c>
      <c r="E29" s="39">
        <v>1.7711699999999999</v>
      </c>
      <c r="F29" s="45">
        <f t="shared" si="0"/>
        <v>26</v>
      </c>
      <c r="G29" s="39">
        <v>8.4838799999999992</v>
      </c>
      <c r="H29" s="45">
        <f t="shared" si="1"/>
        <v>2</v>
      </c>
      <c r="I29" s="39">
        <v>14.275589999999999</v>
      </c>
      <c r="J29" s="45">
        <f t="shared" si="2"/>
        <v>25</v>
      </c>
      <c r="K29" s="39">
        <v>8.6964199999999998</v>
      </c>
      <c r="L29" s="45">
        <f t="shared" si="3"/>
        <v>1</v>
      </c>
      <c r="M29" s="39">
        <v>16.755220000000001</v>
      </c>
      <c r="N29" s="46">
        <f t="shared" si="4"/>
        <v>2</v>
      </c>
      <c r="O29" s="39">
        <v>3.4183500000000002</v>
      </c>
      <c r="P29" s="45">
        <f t="shared" si="5"/>
        <v>21</v>
      </c>
      <c r="Q29" s="39">
        <v>17.109459999999999</v>
      </c>
      <c r="R29" s="45">
        <f t="shared" si="6"/>
        <v>2</v>
      </c>
      <c r="S29" s="39">
        <v>5.5437500000000002</v>
      </c>
      <c r="T29" s="46">
        <f t="shared" si="7"/>
        <v>9</v>
      </c>
      <c r="U29" s="50"/>
    </row>
    <row r="30" spans="3:21" ht="15" customHeight="1">
      <c r="C30" s="12" t="s">
        <v>81</v>
      </c>
      <c r="D30" s="38">
        <v>5098</v>
      </c>
      <c r="E30" s="39">
        <v>2.4911699999999999</v>
      </c>
      <c r="F30" s="45">
        <f t="shared" si="0"/>
        <v>23</v>
      </c>
      <c r="G30" s="39">
        <v>6.2573600000000003</v>
      </c>
      <c r="H30" s="45">
        <f t="shared" si="1"/>
        <v>22</v>
      </c>
      <c r="I30" s="39">
        <v>26.2652</v>
      </c>
      <c r="J30" s="45">
        <f t="shared" si="2"/>
        <v>5</v>
      </c>
      <c r="K30" s="39">
        <v>6.4927400000000004</v>
      </c>
      <c r="L30" s="45">
        <f t="shared" si="3"/>
        <v>6</v>
      </c>
      <c r="M30" s="39">
        <v>13.8878</v>
      </c>
      <c r="N30" s="46">
        <f t="shared" si="4"/>
        <v>9</v>
      </c>
      <c r="O30" s="39">
        <v>3.1188699999999998</v>
      </c>
      <c r="P30" s="45">
        <f t="shared" si="5"/>
        <v>22</v>
      </c>
      <c r="Q30" s="39">
        <v>14.00549</v>
      </c>
      <c r="R30" s="45">
        <f t="shared" si="6"/>
        <v>21</v>
      </c>
      <c r="S30" s="39">
        <v>5.1392699999999998</v>
      </c>
      <c r="T30" s="46">
        <f t="shared" si="7"/>
        <v>13</v>
      </c>
      <c r="U30" s="50"/>
    </row>
    <row r="31" spans="3:21" ht="15" customHeight="1">
      <c r="C31" s="12" t="s">
        <v>82</v>
      </c>
      <c r="D31" s="38">
        <v>6465</v>
      </c>
      <c r="E31" s="39">
        <v>8.13612</v>
      </c>
      <c r="F31" s="45">
        <f t="shared" si="0"/>
        <v>13</v>
      </c>
      <c r="G31" s="39">
        <v>7.62568</v>
      </c>
      <c r="H31" s="45">
        <f t="shared" si="1"/>
        <v>8</v>
      </c>
      <c r="I31" s="39">
        <v>26.419180000000001</v>
      </c>
      <c r="J31" s="45">
        <f t="shared" si="2"/>
        <v>4</v>
      </c>
      <c r="K31" s="39">
        <v>5.1198800000000002</v>
      </c>
      <c r="L31" s="45">
        <f t="shared" si="3"/>
        <v>13</v>
      </c>
      <c r="M31" s="39">
        <v>13.47254</v>
      </c>
      <c r="N31" s="46">
        <f t="shared" si="4"/>
        <v>10</v>
      </c>
      <c r="O31" s="39">
        <v>2.6604800000000002</v>
      </c>
      <c r="P31" s="45">
        <f t="shared" si="5"/>
        <v>27</v>
      </c>
      <c r="Q31" s="39">
        <v>14.13766</v>
      </c>
      <c r="R31" s="45">
        <f t="shared" si="6"/>
        <v>17</v>
      </c>
      <c r="S31" s="39">
        <v>4.4702200000000003</v>
      </c>
      <c r="T31" s="46">
        <f t="shared" si="7"/>
        <v>21</v>
      </c>
      <c r="U31" s="50"/>
    </row>
    <row r="32" spans="3:21" ht="15" customHeight="1">
      <c r="C32" s="12" t="s">
        <v>83</v>
      </c>
      <c r="D32" s="38">
        <v>438</v>
      </c>
      <c r="E32" s="39">
        <v>25.79909</v>
      </c>
      <c r="F32" s="45">
        <f t="shared" si="0"/>
        <v>1</v>
      </c>
      <c r="G32" s="39">
        <v>6.6210000000000004</v>
      </c>
      <c r="H32" s="45">
        <f t="shared" si="1"/>
        <v>18</v>
      </c>
      <c r="I32" s="39">
        <v>9.1324199999999998</v>
      </c>
      <c r="J32" s="45">
        <f t="shared" si="2"/>
        <v>27</v>
      </c>
      <c r="K32" s="39">
        <v>2.7397300000000002</v>
      </c>
      <c r="L32" s="45">
        <f t="shared" si="3"/>
        <v>26</v>
      </c>
      <c r="M32" s="39">
        <v>7.3059399999999997</v>
      </c>
      <c r="N32" s="46">
        <f t="shared" si="4"/>
        <v>27</v>
      </c>
      <c r="O32" s="39">
        <v>5.2511400000000004</v>
      </c>
      <c r="P32" s="45">
        <f t="shared" si="5"/>
        <v>2</v>
      </c>
      <c r="Q32" s="39">
        <v>17.123290000000001</v>
      </c>
      <c r="R32" s="45">
        <f t="shared" si="6"/>
        <v>1</v>
      </c>
      <c r="S32" s="39">
        <v>4.1095899999999999</v>
      </c>
      <c r="T32" s="46">
        <f t="shared" si="7"/>
        <v>25</v>
      </c>
      <c r="U32" s="50"/>
    </row>
    <row r="33" spans="2:21" ht="7.5" customHeight="1">
      <c r="C33" s="12"/>
      <c r="D33" s="38"/>
      <c r="E33" s="39"/>
      <c r="F33" s="45"/>
      <c r="G33" s="39"/>
      <c r="H33" s="45"/>
      <c r="I33" s="39"/>
      <c r="J33" s="45"/>
      <c r="K33" s="39"/>
      <c r="L33" s="45"/>
      <c r="M33" s="39"/>
      <c r="N33" s="46"/>
      <c r="O33" s="39"/>
      <c r="P33" s="45"/>
      <c r="Q33" s="39"/>
      <c r="R33" s="45"/>
      <c r="S33" s="39"/>
      <c r="T33" s="46"/>
      <c r="U33" s="50"/>
    </row>
    <row r="34" spans="2:21" ht="15" customHeight="1">
      <c r="C34" s="12" t="s">
        <v>84</v>
      </c>
      <c r="D34" s="38">
        <v>5890</v>
      </c>
      <c r="E34" s="39">
        <v>13.820029999999999</v>
      </c>
      <c r="F34" s="45">
        <f t="shared" si="0"/>
        <v>7</v>
      </c>
      <c r="G34" s="39">
        <v>7.3005100000000001</v>
      </c>
      <c r="H34" s="45">
        <f t="shared" si="1"/>
        <v>12</v>
      </c>
      <c r="I34" s="39">
        <v>17.52122</v>
      </c>
      <c r="J34" s="45">
        <f t="shared" si="2"/>
        <v>22</v>
      </c>
      <c r="K34" s="39">
        <v>4.6859099999999998</v>
      </c>
      <c r="L34" s="45">
        <f t="shared" si="3"/>
        <v>15</v>
      </c>
      <c r="M34" s="39">
        <v>14.27844</v>
      </c>
      <c r="N34" s="46">
        <f t="shared" si="4"/>
        <v>6</v>
      </c>
      <c r="O34" s="39">
        <v>3.4295399999999998</v>
      </c>
      <c r="P34" s="45">
        <f t="shared" si="5"/>
        <v>18</v>
      </c>
      <c r="Q34" s="39">
        <v>15.82343</v>
      </c>
      <c r="R34" s="45">
        <f t="shared" si="6"/>
        <v>3</v>
      </c>
      <c r="S34" s="39">
        <v>5.2631600000000001</v>
      </c>
      <c r="T34" s="46">
        <f t="shared" si="7"/>
        <v>12</v>
      </c>
      <c r="U34" s="50"/>
    </row>
    <row r="35" spans="2:21" ht="15" customHeight="1">
      <c r="C35" s="12" t="s">
        <v>85</v>
      </c>
      <c r="D35" s="38">
        <v>5349</v>
      </c>
      <c r="E35" s="39">
        <v>10.41316</v>
      </c>
      <c r="F35" s="45">
        <f t="shared" si="0"/>
        <v>12</v>
      </c>
      <c r="G35" s="39">
        <v>6.8611000000000004</v>
      </c>
      <c r="H35" s="45">
        <f t="shared" si="1"/>
        <v>16</v>
      </c>
      <c r="I35" s="39">
        <v>25.518789999999999</v>
      </c>
      <c r="J35" s="45">
        <f t="shared" si="2"/>
        <v>6</v>
      </c>
      <c r="K35" s="39">
        <v>3.8885800000000001</v>
      </c>
      <c r="L35" s="45">
        <f t="shared" si="3"/>
        <v>20</v>
      </c>
      <c r="M35" s="39">
        <v>10.58142</v>
      </c>
      <c r="N35" s="46">
        <f t="shared" si="4"/>
        <v>23</v>
      </c>
      <c r="O35" s="39">
        <v>3.4211999999999998</v>
      </c>
      <c r="P35" s="45">
        <f t="shared" si="5"/>
        <v>20</v>
      </c>
      <c r="Q35" s="39">
        <v>14.35782</v>
      </c>
      <c r="R35" s="45">
        <f t="shared" si="6"/>
        <v>16</v>
      </c>
      <c r="S35" s="39">
        <v>4.1877000000000004</v>
      </c>
      <c r="T35" s="46">
        <f t="shared" si="7"/>
        <v>24</v>
      </c>
      <c r="U35" s="50"/>
    </row>
    <row r="36" spans="2:21" ht="15" customHeight="1">
      <c r="C36" s="12" t="s">
        <v>86</v>
      </c>
      <c r="D36" s="38">
        <v>3012</v>
      </c>
      <c r="E36" s="39">
        <v>15.073040000000001</v>
      </c>
      <c r="F36" s="45">
        <f t="shared" si="0"/>
        <v>5</v>
      </c>
      <c r="G36" s="39">
        <v>5.6440900000000003</v>
      </c>
      <c r="H36" s="45">
        <f t="shared" si="1"/>
        <v>25</v>
      </c>
      <c r="I36" s="39">
        <v>17.496680000000001</v>
      </c>
      <c r="J36" s="45">
        <f t="shared" si="2"/>
        <v>23</v>
      </c>
      <c r="K36" s="39">
        <v>2.8884500000000002</v>
      </c>
      <c r="L36" s="45">
        <f t="shared" si="3"/>
        <v>25</v>
      </c>
      <c r="M36" s="39">
        <v>10.35857</v>
      </c>
      <c r="N36" s="46">
        <f t="shared" si="4"/>
        <v>25</v>
      </c>
      <c r="O36" s="39">
        <v>4.0836699999999997</v>
      </c>
      <c r="P36" s="45">
        <f t="shared" si="5"/>
        <v>10</v>
      </c>
      <c r="Q36" s="39">
        <v>13.24701</v>
      </c>
      <c r="R36" s="45">
        <f t="shared" si="6"/>
        <v>26</v>
      </c>
      <c r="S36" s="39">
        <v>3.3200500000000002</v>
      </c>
      <c r="T36" s="46">
        <f t="shared" si="7"/>
        <v>27</v>
      </c>
      <c r="U36" s="50"/>
    </row>
    <row r="37" spans="2:21" ht="15" customHeight="1">
      <c r="C37" s="12" t="s">
        <v>87</v>
      </c>
      <c r="D37" s="38">
        <v>729</v>
      </c>
      <c r="E37" s="39">
        <v>11.38546</v>
      </c>
      <c r="F37" s="45">
        <f t="shared" si="0"/>
        <v>9</v>
      </c>
      <c r="G37" s="39">
        <v>7.4074099999999996</v>
      </c>
      <c r="H37" s="45">
        <f t="shared" si="1"/>
        <v>10</v>
      </c>
      <c r="I37" s="39">
        <v>20.16461</v>
      </c>
      <c r="J37" s="45">
        <f t="shared" si="2"/>
        <v>17</v>
      </c>
      <c r="K37" s="39">
        <v>1.7832600000000001</v>
      </c>
      <c r="L37" s="45">
        <f t="shared" si="3"/>
        <v>27</v>
      </c>
      <c r="M37" s="39">
        <v>10.425240000000001</v>
      </c>
      <c r="N37" s="46">
        <f t="shared" si="4"/>
        <v>24</v>
      </c>
      <c r="O37" s="39">
        <v>5.6241399999999997</v>
      </c>
      <c r="P37" s="45">
        <f t="shared" si="5"/>
        <v>1</v>
      </c>
      <c r="Q37" s="39">
        <v>14.95199</v>
      </c>
      <c r="R37" s="45">
        <f t="shared" si="6"/>
        <v>9</v>
      </c>
      <c r="S37" s="39">
        <v>3.9780500000000001</v>
      </c>
      <c r="T37" s="46">
        <f t="shared" si="7"/>
        <v>26</v>
      </c>
      <c r="U37" s="50"/>
    </row>
    <row r="38" spans="2:21" ht="15" customHeight="1">
      <c r="C38" s="12" t="s">
        <v>88</v>
      </c>
      <c r="D38" s="38">
        <v>2224</v>
      </c>
      <c r="E38" s="39">
        <v>25.31475</v>
      </c>
      <c r="F38" s="45">
        <f t="shared" si="0"/>
        <v>2</v>
      </c>
      <c r="G38" s="39">
        <v>6.0701400000000003</v>
      </c>
      <c r="H38" s="45">
        <f t="shared" si="1"/>
        <v>24</v>
      </c>
      <c r="I38" s="39">
        <v>15.42266</v>
      </c>
      <c r="J38" s="45">
        <f t="shared" si="2"/>
        <v>24</v>
      </c>
      <c r="K38" s="39">
        <v>3.1474799999999998</v>
      </c>
      <c r="L38" s="45">
        <f t="shared" si="3"/>
        <v>24</v>
      </c>
      <c r="M38" s="39">
        <v>12.94964</v>
      </c>
      <c r="N38" s="46">
        <f t="shared" si="4"/>
        <v>16</v>
      </c>
      <c r="O38" s="39">
        <v>3.5971199999999999</v>
      </c>
      <c r="P38" s="45">
        <f t="shared" si="5"/>
        <v>16</v>
      </c>
      <c r="Q38" s="39">
        <v>13.444240000000001</v>
      </c>
      <c r="R38" s="45">
        <f t="shared" si="6"/>
        <v>24</v>
      </c>
      <c r="S38" s="39">
        <v>4.4964000000000004</v>
      </c>
      <c r="T38" s="46">
        <f t="shared" si="7"/>
        <v>20</v>
      </c>
      <c r="U38" s="50"/>
    </row>
    <row r="39" spans="2:21" ht="7.5" customHeight="1">
      <c r="C39" s="12"/>
      <c r="D39" s="38"/>
      <c r="E39" s="39"/>
      <c r="F39" s="45"/>
      <c r="G39" s="39"/>
      <c r="H39" s="45"/>
      <c r="I39" s="39"/>
      <c r="J39" s="45"/>
      <c r="K39" s="39"/>
      <c r="L39" s="45"/>
      <c r="M39" s="39"/>
      <c r="N39" s="46"/>
      <c r="O39" s="39"/>
      <c r="P39" s="45"/>
      <c r="Q39" s="39"/>
      <c r="R39" s="45"/>
      <c r="S39" s="39"/>
      <c r="T39" s="46"/>
      <c r="U39" s="50"/>
    </row>
    <row r="40" spans="2:21" ht="15" customHeight="1">
      <c r="C40" s="12" t="s">
        <v>89</v>
      </c>
      <c r="D40" s="38">
        <v>6333</v>
      </c>
      <c r="E40" s="39">
        <v>16.390339999999998</v>
      </c>
      <c r="F40" s="45">
        <f t="shared" si="0"/>
        <v>4</v>
      </c>
      <c r="G40" s="39">
        <v>8.0056799999999999</v>
      </c>
      <c r="H40" s="45">
        <f t="shared" si="1"/>
        <v>5</v>
      </c>
      <c r="I40" s="39">
        <v>19.122060000000001</v>
      </c>
      <c r="J40" s="45">
        <f t="shared" si="2"/>
        <v>19</v>
      </c>
      <c r="K40" s="39">
        <v>3.8686199999999999</v>
      </c>
      <c r="L40" s="45">
        <f t="shared" si="3"/>
        <v>22</v>
      </c>
      <c r="M40" s="39">
        <v>11.35323</v>
      </c>
      <c r="N40" s="46">
        <f t="shared" si="4"/>
        <v>21</v>
      </c>
      <c r="O40" s="39">
        <v>2.81067</v>
      </c>
      <c r="P40" s="45">
        <f t="shared" si="5"/>
        <v>26</v>
      </c>
      <c r="Q40" s="39">
        <v>14.953419999999999</v>
      </c>
      <c r="R40" s="45">
        <f t="shared" si="6"/>
        <v>8</v>
      </c>
      <c r="S40" s="39">
        <v>6.4266500000000004</v>
      </c>
      <c r="T40" s="46">
        <f t="shared" si="7"/>
        <v>1</v>
      </c>
      <c r="U40" s="50"/>
    </row>
    <row r="41" spans="2:21" ht="15" customHeight="1">
      <c r="C41" s="31" t="s">
        <v>90</v>
      </c>
      <c r="D41" s="38">
        <v>5563</v>
      </c>
      <c r="E41" s="39">
        <v>19.378029999999999</v>
      </c>
      <c r="F41" s="45">
        <f t="shared" si="0"/>
        <v>3</v>
      </c>
      <c r="G41" s="39">
        <v>6.9027500000000002</v>
      </c>
      <c r="H41" s="45">
        <f t="shared" si="1"/>
        <v>15</v>
      </c>
      <c r="I41" s="39">
        <v>21.51717</v>
      </c>
      <c r="J41" s="45">
        <f t="shared" si="2"/>
        <v>14</v>
      </c>
      <c r="K41" s="39">
        <v>3.37947</v>
      </c>
      <c r="L41" s="45">
        <f t="shared" si="3"/>
        <v>23</v>
      </c>
      <c r="M41" s="39">
        <v>7.9992799999999997</v>
      </c>
      <c r="N41" s="46">
        <f t="shared" si="4"/>
        <v>26</v>
      </c>
      <c r="O41" s="39">
        <v>2.9121000000000001</v>
      </c>
      <c r="P41" s="45">
        <f t="shared" si="5"/>
        <v>25</v>
      </c>
      <c r="Q41" s="39">
        <v>15.71095</v>
      </c>
      <c r="R41" s="45">
        <f t="shared" si="6"/>
        <v>4</v>
      </c>
      <c r="S41" s="39">
        <v>4.9613500000000004</v>
      </c>
      <c r="T41" s="46">
        <f t="shared" si="7"/>
        <v>16</v>
      </c>
      <c r="U41" s="50"/>
    </row>
    <row r="42" spans="2:21" ht="7.5" customHeight="1">
      <c r="B42" s="2"/>
      <c r="C42" s="32"/>
      <c r="D42" s="51"/>
      <c r="E42" s="52"/>
      <c r="F42" s="51"/>
      <c r="G42" s="52"/>
      <c r="H42" s="51"/>
      <c r="I42" s="52"/>
      <c r="J42" s="51"/>
      <c r="K42" s="52"/>
      <c r="L42" s="51"/>
      <c r="M42" s="52"/>
      <c r="N42" s="51"/>
      <c r="O42" s="52"/>
      <c r="P42" s="51"/>
      <c r="Q42" s="52"/>
      <c r="R42" s="51"/>
      <c r="S42" s="52"/>
      <c r="T42" s="53"/>
      <c r="U42" s="50"/>
    </row>
    <row r="43" spans="2:21" ht="6" customHeight="1">
      <c r="B43" s="24"/>
      <c r="C43" s="1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21">
      <c r="C44" s="87" t="s">
        <v>145</v>
      </c>
    </row>
  </sheetData>
  <mergeCells count="10">
    <mergeCell ref="O5:O6"/>
    <mergeCell ref="Q5:Q6"/>
    <mergeCell ref="S5:S6"/>
    <mergeCell ref="M5:M6"/>
    <mergeCell ref="D4:D6"/>
    <mergeCell ref="E5:E6"/>
    <mergeCell ref="G5:G6"/>
    <mergeCell ref="I5:I6"/>
    <mergeCell ref="K5:K6"/>
    <mergeCell ref="E4:T4"/>
  </mergeCells>
  <phoneticPr fontId="18"/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8"/>
  <sheetViews>
    <sheetView topLeftCell="A4" zoomScale="73" zoomScaleNormal="73" workbookViewId="0">
      <selection activeCell="C79" sqref="C79"/>
    </sheetView>
  </sheetViews>
  <sheetFormatPr defaultRowHeight="13.5"/>
  <cols>
    <col min="1" max="2" width="0.875" customWidth="1"/>
    <col min="3" max="3" width="14" customWidth="1"/>
    <col min="4" max="4" width="1.625" style="6" customWidth="1"/>
    <col min="5" max="24" width="8.75" customWidth="1"/>
    <col min="25" max="25" width="0.875" customWidth="1"/>
    <col min="27" max="40" width="9" customWidth="1"/>
    <col min="41" max="41" width="9.25" bestFit="1" customWidth="1"/>
  </cols>
  <sheetData>
    <row r="1" spans="2:25">
      <c r="C1" t="s">
        <v>139</v>
      </c>
    </row>
    <row r="3" spans="2:25" ht="6" customHeight="1">
      <c r="B3" s="2"/>
    </row>
    <row r="4" spans="2:25" ht="15" customHeight="1">
      <c r="B4" s="24"/>
      <c r="C4" s="105" t="s">
        <v>4</v>
      </c>
      <c r="D4" s="111"/>
      <c r="E4" s="109" t="s">
        <v>3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10"/>
    </row>
    <row r="5" spans="2:25" s="76" customFormat="1" ht="15" customHeight="1">
      <c r="C5" s="106"/>
      <c r="D5" s="112"/>
      <c r="E5" s="114" t="s">
        <v>0</v>
      </c>
      <c r="F5" s="74" t="s">
        <v>93</v>
      </c>
      <c r="G5" s="74" t="s">
        <v>17</v>
      </c>
      <c r="H5" s="74" t="s">
        <v>18</v>
      </c>
      <c r="I5" s="74" t="s">
        <v>19</v>
      </c>
      <c r="J5" s="74" t="s">
        <v>20</v>
      </c>
      <c r="K5" s="74" t="s">
        <v>21</v>
      </c>
      <c r="L5" s="74" t="s">
        <v>22</v>
      </c>
      <c r="M5" s="74" t="s">
        <v>23</v>
      </c>
      <c r="N5" s="74" t="s">
        <v>24</v>
      </c>
      <c r="O5" s="74" t="s">
        <v>94</v>
      </c>
      <c r="P5" s="74" t="s">
        <v>26</v>
      </c>
      <c r="Q5" s="74" t="s">
        <v>95</v>
      </c>
      <c r="R5" s="74" t="s">
        <v>28</v>
      </c>
      <c r="S5" s="74" t="s">
        <v>96</v>
      </c>
      <c r="T5" s="74" t="s">
        <v>30</v>
      </c>
      <c r="U5" s="74" t="s">
        <v>97</v>
      </c>
      <c r="V5" s="74" t="s">
        <v>32</v>
      </c>
      <c r="W5" s="74" t="s">
        <v>33</v>
      </c>
      <c r="X5" s="75" t="s">
        <v>34</v>
      </c>
    </row>
    <row r="6" spans="2:25" ht="69.95" customHeight="1">
      <c r="B6" s="2"/>
      <c r="C6" s="107"/>
      <c r="D6" s="113"/>
      <c r="E6" s="114"/>
      <c r="F6" s="64" t="s">
        <v>120</v>
      </c>
      <c r="G6" s="64" t="s">
        <v>111</v>
      </c>
      <c r="H6" s="64" t="s">
        <v>99</v>
      </c>
      <c r="I6" s="64" t="s">
        <v>100</v>
      </c>
      <c r="J6" s="64" t="s">
        <v>101</v>
      </c>
      <c r="K6" s="64" t="s">
        <v>102</v>
      </c>
      <c r="L6" s="64" t="s">
        <v>121</v>
      </c>
      <c r="M6" s="64" t="s">
        <v>122</v>
      </c>
      <c r="N6" s="64" t="s">
        <v>123</v>
      </c>
      <c r="O6" s="64" t="s">
        <v>124</v>
      </c>
      <c r="P6" s="64" t="s">
        <v>103</v>
      </c>
      <c r="Q6" s="64" t="s">
        <v>104</v>
      </c>
      <c r="R6" s="64" t="s">
        <v>105</v>
      </c>
      <c r="S6" s="64" t="s">
        <v>106</v>
      </c>
      <c r="T6" s="64" t="s">
        <v>107</v>
      </c>
      <c r="U6" s="64" t="s">
        <v>125</v>
      </c>
      <c r="V6" s="64" t="s">
        <v>108</v>
      </c>
      <c r="W6" s="64" t="s">
        <v>109</v>
      </c>
      <c r="X6" s="26" t="s">
        <v>110</v>
      </c>
      <c r="Y6" s="5"/>
    </row>
    <row r="7" spans="2:25" ht="7.5" customHeight="1">
      <c r="B7" s="24"/>
      <c r="C7" s="21"/>
      <c r="D7" s="22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"/>
    </row>
    <row r="8" spans="2:25">
      <c r="C8" s="65" t="s">
        <v>0</v>
      </c>
      <c r="D8" s="7"/>
      <c r="E8" s="67">
        <v>867759</v>
      </c>
      <c r="F8" s="67">
        <v>34630</v>
      </c>
      <c r="G8" s="67">
        <v>1069</v>
      </c>
      <c r="H8" s="67">
        <v>351</v>
      </c>
      <c r="I8" s="67">
        <v>66936</v>
      </c>
      <c r="J8" s="67">
        <v>159867</v>
      </c>
      <c r="K8" s="67">
        <v>3721</v>
      </c>
      <c r="L8" s="67">
        <v>12564</v>
      </c>
      <c r="M8" s="67">
        <v>50160</v>
      </c>
      <c r="N8" s="67">
        <v>132014</v>
      </c>
      <c r="O8" s="67">
        <v>16828</v>
      </c>
      <c r="P8" s="67">
        <v>13462</v>
      </c>
      <c r="Q8" s="67">
        <v>22038</v>
      </c>
      <c r="R8" s="67">
        <v>39634</v>
      </c>
      <c r="S8" s="67">
        <v>26467</v>
      </c>
      <c r="T8" s="67">
        <v>46587</v>
      </c>
      <c r="U8" s="67">
        <v>129984</v>
      </c>
      <c r="V8" s="67">
        <v>7517</v>
      </c>
      <c r="W8" s="67">
        <v>49298</v>
      </c>
      <c r="X8" s="67">
        <v>27584</v>
      </c>
      <c r="Y8" s="3"/>
    </row>
    <row r="9" spans="2:25">
      <c r="C9" s="65" t="s">
        <v>98</v>
      </c>
      <c r="D9" s="7"/>
      <c r="E9" s="68">
        <v>48.419759999999997</v>
      </c>
      <c r="F9" s="68">
        <v>65.194900000000004</v>
      </c>
      <c r="G9" s="68">
        <v>53.076070000000001</v>
      </c>
      <c r="H9" s="68">
        <v>48.901380000000003</v>
      </c>
      <c r="I9" s="68">
        <v>49.061729999999997</v>
      </c>
      <c r="J9" s="68">
        <v>44.397179999999999</v>
      </c>
      <c r="K9" s="68">
        <v>46.938720000000004</v>
      </c>
      <c r="L9" s="68">
        <v>44.537759999999999</v>
      </c>
      <c r="M9" s="68">
        <v>49.338540000000002</v>
      </c>
      <c r="N9" s="68">
        <v>47.958269999999999</v>
      </c>
      <c r="O9" s="68">
        <v>46.871169999999999</v>
      </c>
      <c r="P9" s="68">
        <v>54.808100000000003</v>
      </c>
      <c r="Q9" s="68">
        <v>51.162170000000003</v>
      </c>
      <c r="R9" s="68">
        <v>43.047229999999999</v>
      </c>
      <c r="S9" s="68">
        <v>49.352559999999997</v>
      </c>
      <c r="T9" s="68">
        <v>47.897649999999999</v>
      </c>
      <c r="U9" s="68">
        <v>47.531759999999998</v>
      </c>
      <c r="V9" s="68">
        <v>47.646009999999997</v>
      </c>
      <c r="W9" s="68">
        <v>51.099429999999998</v>
      </c>
      <c r="X9" s="68">
        <v>45.19079</v>
      </c>
      <c r="Y9" s="3"/>
    </row>
    <row r="10" spans="2:25" ht="7.5" customHeight="1">
      <c r="C10" s="66"/>
      <c r="D10" s="23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3"/>
    </row>
    <row r="11" spans="2:25">
      <c r="C11" s="47" t="s">
        <v>1</v>
      </c>
      <c r="D11" s="7"/>
      <c r="E11" s="67">
        <v>468854</v>
      </c>
      <c r="F11" s="67">
        <v>21668</v>
      </c>
      <c r="G11" s="67">
        <v>769</v>
      </c>
      <c r="H11" s="67">
        <v>289</v>
      </c>
      <c r="I11" s="67">
        <v>54747</v>
      </c>
      <c r="J11" s="67">
        <v>111487</v>
      </c>
      <c r="K11" s="67">
        <v>3182</v>
      </c>
      <c r="L11" s="67">
        <v>8713</v>
      </c>
      <c r="M11" s="67">
        <v>39651</v>
      </c>
      <c r="N11" s="67">
        <v>60971</v>
      </c>
      <c r="O11" s="67">
        <v>7285</v>
      </c>
      <c r="P11" s="67">
        <v>7634</v>
      </c>
      <c r="Q11" s="67">
        <v>13847</v>
      </c>
      <c r="R11" s="67">
        <v>13466</v>
      </c>
      <c r="S11" s="67">
        <v>9814</v>
      </c>
      <c r="T11" s="67">
        <v>17933</v>
      </c>
      <c r="U11" s="67">
        <v>29437</v>
      </c>
      <c r="V11" s="67">
        <v>4212</v>
      </c>
      <c r="W11" s="67">
        <v>30389</v>
      </c>
      <c r="X11" s="67">
        <v>19071</v>
      </c>
      <c r="Y11" s="4"/>
    </row>
    <row r="12" spans="2:25">
      <c r="C12" s="65" t="s">
        <v>5</v>
      </c>
      <c r="D12" s="7"/>
      <c r="E12" s="67">
        <v>6847</v>
      </c>
      <c r="F12" s="67">
        <v>83</v>
      </c>
      <c r="G12" s="67">
        <v>2</v>
      </c>
      <c r="H12" s="67">
        <v>3</v>
      </c>
      <c r="I12" s="67">
        <v>601</v>
      </c>
      <c r="J12" s="67">
        <v>1961</v>
      </c>
      <c r="K12" s="67">
        <v>31</v>
      </c>
      <c r="L12" s="67">
        <v>27</v>
      </c>
      <c r="M12" s="67">
        <v>326</v>
      </c>
      <c r="N12" s="67">
        <v>1264</v>
      </c>
      <c r="O12" s="67">
        <v>4</v>
      </c>
      <c r="P12" s="67">
        <v>46</v>
      </c>
      <c r="Q12" s="67">
        <v>84</v>
      </c>
      <c r="R12" s="67">
        <v>1226</v>
      </c>
      <c r="S12" s="67">
        <v>128</v>
      </c>
      <c r="T12" s="67">
        <v>243</v>
      </c>
      <c r="U12" s="67">
        <v>94</v>
      </c>
      <c r="V12" s="67">
        <v>24</v>
      </c>
      <c r="W12" s="67">
        <v>287</v>
      </c>
      <c r="X12" s="67">
        <v>105</v>
      </c>
      <c r="Y12" s="3"/>
    </row>
    <row r="13" spans="2:25">
      <c r="C13" s="65" t="s">
        <v>6</v>
      </c>
      <c r="D13" s="7"/>
      <c r="E13" s="67">
        <v>28224</v>
      </c>
      <c r="F13" s="67">
        <v>372</v>
      </c>
      <c r="G13" s="67">
        <v>44</v>
      </c>
      <c r="H13" s="67">
        <v>11</v>
      </c>
      <c r="I13" s="67">
        <v>3034</v>
      </c>
      <c r="J13" s="67">
        <v>8283</v>
      </c>
      <c r="K13" s="67">
        <v>147</v>
      </c>
      <c r="L13" s="67">
        <v>539</v>
      </c>
      <c r="M13" s="67">
        <v>1445</v>
      </c>
      <c r="N13" s="67">
        <v>4104</v>
      </c>
      <c r="O13" s="67">
        <v>323</v>
      </c>
      <c r="P13" s="67">
        <v>271</v>
      </c>
      <c r="Q13" s="67">
        <v>463</v>
      </c>
      <c r="R13" s="67">
        <v>2342</v>
      </c>
      <c r="S13" s="67">
        <v>699</v>
      </c>
      <c r="T13" s="67">
        <v>1213</v>
      </c>
      <c r="U13" s="67">
        <v>1429</v>
      </c>
      <c r="V13" s="67">
        <v>126</v>
      </c>
      <c r="W13" s="67">
        <v>1368</v>
      </c>
      <c r="X13" s="67">
        <v>1015</v>
      </c>
      <c r="Y13" s="3"/>
    </row>
    <row r="14" spans="2:25">
      <c r="C14" s="65" t="s">
        <v>7</v>
      </c>
      <c r="D14" s="7"/>
      <c r="E14" s="67">
        <v>34189</v>
      </c>
      <c r="F14" s="67">
        <v>502</v>
      </c>
      <c r="G14" s="67">
        <v>62</v>
      </c>
      <c r="H14" s="67">
        <v>12</v>
      </c>
      <c r="I14" s="67">
        <v>3514</v>
      </c>
      <c r="J14" s="67">
        <v>10480</v>
      </c>
      <c r="K14" s="67">
        <v>268</v>
      </c>
      <c r="L14" s="67">
        <v>852</v>
      </c>
      <c r="M14" s="67">
        <v>2076</v>
      </c>
      <c r="N14" s="67">
        <v>4204</v>
      </c>
      <c r="O14" s="67">
        <v>706</v>
      </c>
      <c r="P14" s="67">
        <v>379</v>
      </c>
      <c r="Q14" s="67">
        <v>852</v>
      </c>
      <c r="R14" s="67">
        <v>755</v>
      </c>
      <c r="S14" s="67">
        <v>697</v>
      </c>
      <c r="T14" s="67">
        <v>1412</v>
      </c>
      <c r="U14" s="67">
        <v>2782</v>
      </c>
      <c r="V14" s="67">
        <v>231</v>
      </c>
      <c r="W14" s="67">
        <v>1795</v>
      </c>
      <c r="X14" s="67">
        <v>1728</v>
      </c>
      <c r="Y14" s="3"/>
    </row>
    <row r="15" spans="2:25">
      <c r="C15" s="65" t="s">
        <v>8</v>
      </c>
      <c r="D15" s="7"/>
      <c r="E15" s="67">
        <v>37767</v>
      </c>
      <c r="F15" s="67">
        <v>593</v>
      </c>
      <c r="G15" s="67">
        <v>61</v>
      </c>
      <c r="H15" s="67">
        <v>19</v>
      </c>
      <c r="I15" s="67">
        <v>3715</v>
      </c>
      <c r="J15" s="67">
        <v>11624</v>
      </c>
      <c r="K15" s="67">
        <v>217</v>
      </c>
      <c r="L15" s="67">
        <v>730</v>
      </c>
      <c r="M15" s="67">
        <v>2701</v>
      </c>
      <c r="N15" s="67">
        <v>4580</v>
      </c>
      <c r="O15" s="67">
        <v>653</v>
      </c>
      <c r="P15" s="67">
        <v>468</v>
      </c>
      <c r="Q15" s="67">
        <v>923</v>
      </c>
      <c r="R15" s="67">
        <v>782</v>
      </c>
      <c r="S15" s="67">
        <v>768</v>
      </c>
      <c r="T15" s="67">
        <v>1488</v>
      </c>
      <c r="U15" s="67">
        <v>3352</v>
      </c>
      <c r="V15" s="67">
        <v>296</v>
      </c>
      <c r="W15" s="67">
        <v>2080</v>
      </c>
      <c r="X15" s="67">
        <v>1942</v>
      </c>
      <c r="Y15" s="3"/>
    </row>
    <row r="16" spans="2:25">
      <c r="C16" s="65" t="s">
        <v>9</v>
      </c>
      <c r="D16" s="7"/>
      <c r="E16" s="67">
        <v>42453</v>
      </c>
      <c r="F16" s="67">
        <v>767</v>
      </c>
      <c r="G16" s="67">
        <v>46</v>
      </c>
      <c r="H16" s="67">
        <v>30</v>
      </c>
      <c r="I16" s="67">
        <v>4746</v>
      </c>
      <c r="J16" s="67">
        <v>11779</v>
      </c>
      <c r="K16" s="67">
        <v>212</v>
      </c>
      <c r="L16" s="67">
        <v>1033</v>
      </c>
      <c r="M16" s="67">
        <v>3618</v>
      </c>
      <c r="N16" s="67">
        <v>5553</v>
      </c>
      <c r="O16" s="67">
        <v>718</v>
      </c>
      <c r="P16" s="67">
        <v>555</v>
      </c>
      <c r="Q16" s="67">
        <v>1159</v>
      </c>
      <c r="R16" s="67">
        <v>1023</v>
      </c>
      <c r="S16" s="67">
        <v>974</v>
      </c>
      <c r="T16" s="67">
        <v>1374</v>
      </c>
      <c r="U16" s="67">
        <v>3126</v>
      </c>
      <c r="V16" s="67">
        <v>401</v>
      </c>
      <c r="W16" s="67">
        <v>2599</v>
      </c>
      <c r="X16" s="67">
        <v>1850</v>
      </c>
      <c r="Y16" s="3"/>
    </row>
    <row r="17" spans="3:25">
      <c r="C17" s="65" t="s">
        <v>10</v>
      </c>
      <c r="D17" s="7"/>
      <c r="E17" s="67">
        <v>49254</v>
      </c>
      <c r="F17" s="67">
        <v>868</v>
      </c>
      <c r="G17" s="67">
        <v>42</v>
      </c>
      <c r="H17" s="67">
        <v>38</v>
      </c>
      <c r="I17" s="67">
        <v>6328</v>
      </c>
      <c r="J17" s="67">
        <v>12838</v>
      </c>
      <c r="K17" s="67">
        <v>394</v>
      </c>
      <c r="L17" s="67">
        <v>1194</v>
      </c>
      <c r="M17" s="67">
        <v>4378</v>
      </c>
      <c r="N17" s="67">
        <v>6566</v>
      </c>
      <c r="O17" s="67">
        <v>663</v>
      </c>
      <c r="P17" s="67">
        <v>646</v>
      </c>
      <c r="Q17" s="67">
        <v>1407</v>
      </c>
      <c r="R17" s="67">
        <v>1224</v>
      </c>
      <c r="S17" s="67">
        <v>977</v>
      </c>
      <c r="T17" s="67">
        <v>1561</v>
      </c>
      <c r="U17" s="67">
        <v>3266</v>
      </c>
      <c r="V17" s="67">
        <v>561</v>
      </c>
      <c r="W17" s="67">
        <v>2964</v>
      </c>
      <c r="X17" s="67">
        <v>2302</v>
      </c>
      <c r="Y17" s="3"/>
    </row>
    <row r="18" spans="3:25">
      <c r="C18" s="65" t="s">
        <v>11</v>
      </c>
      <c r="D18" s="7"/>
      <c r="E18" s="67">
        <v>58438</v>
      </c>
      <c r="F18" s="67">
        <v>972</v>
      </c>
      <c r="G18" s="67">
        <v>53</v>
      </c>
      <c r="H18" s="67">
        <v>44</v>
      </c>
      <c r="I18" s="67">
        <v>7697</v>
      </c>
      <c r="J18" s="67">
        <v>15313</v>
      </c>
      <c r="K18" s="67">
        <v>515</v>
      </c>
      <c r="L18" s="67">
        <v>1254</v>
      </c>
      <c r="M18" s="67">
        <v>5580</v>
      </c>
      <c r="N18" s="67">
        <v>7917</v>
      </c>
      <c r="O18" s="67">
        <v>1020</v>
      </c>
      <c r="P18" s="67">
        <v>749</v>
      </c>
      <c r="Q18" s="67">
        <v>1737</v>
      </c>
      <c r="R18" s="67">
        <v>1262</v>
      </c>
      <c r="S18" s="67">
        <v>942</v>
      </c>
      <c r="T18" s="67">
        <v>1756</v>
      </c>
      <c r="U18" s="67">
        <v>3196</v>
      </c>
      <c r="V18" s="67">
        <v>811</v>
      </c>
      <c r="W18" s="67">
        <v>3447</v>
      </c>
      <c r="X18" s="67">
        <v>2884</v>
      </c>
      <c r="Y18" s="3"/>
    </row>
    <row r="19" spans="3:25">
      <c r="C19" s="65" t="s">
        <v>12</v>
      </c>
      <c r="D19" s="7"/>
      <c r="E19" s="67">
        <v>47059</v>
      </c>
      <c r="F19" s="67">
        <v>784</v>
      </c>
      <c r="G19" s="67">
        <v>70</v>
      </c>
      <c r="H19" s="67">
        <v>33</v>
      </c>
      <c r="I19" s="67">
        <v>5471</v>
      </c>
      <c r="J19" s="67">
        <v>12274</v>
      </c>
      <c r="K19" s="67">
        <v>444</v>
      </c>
      <c r="L19" s="67">
        <v>1179</v>
      </c>
      <c r="M19" s="67">
        <v>4966</v>
      </c>
      <c r="N19" s="67">
        <v>5982</v>
      </c>
      <c r="O19" s="67">
        <v>1003</v>
      </c>
      <c r="P19" s="67">
        <v>547</v>
      </c>
      <c r="Q19" s="67">
        <v>1379</v>
      </c>
      <c r="R19" s="67">
        <v>960</v>
      </c>
      <c r="S19" s="67">
        <v>837</v>
      </c>
      <c r="T19" s="67">
        <v>1952</v>
      </c>
      <c r="U19" s="67">
        <v>2251</v>
      </c>
      <c r="V19" s="67">
        <v>469</v>
      </c>
      <c r="W19" s="67">
        <v>2821</v>
      </c>
      <c r="X19" s="67">
        <v>2518</v>
      </c>
      <c r="Y19" s="3"/>
    </row>
    <row r="20" spans="3:25">
      <c r="C20" s="65" t="s">
        <v>13</v>
      </c>
      <c r="D20" s="7"/>
      <c r="E20" s="67">
        <v>44053</v>
      </c>
      <c r="F20" s="67">
        <v>909</v>
      </c>
      <c r="G20" s="67">
        <v>89</v>
      </c>
      <c r="H20" s="67">
        <v>36</v>
      </c>
      <c r="I20" s="67">
        <v>4529</v>
      </c>
      <c r="J20" s="67">
        <v>10704</v>
      </c>
      <c r="K20" s="67">
        <v>521</v>
      </c>
      <c r="L20" s="67">
        <v>966</v>
      </c>
      <c r="M20" s="67">
        <v>4912</v>
      </c>
      <c r="N20" s="67">
        <v>5612</v>
      </c>
      <c r="O20" s="67">
        <v>896</v>
      </c>
      <c r="P20" s="67">
        <v>517</v>
      </c>
      <c r="Q20" s="67">
        <v>1343</v>
      </c>
      <c r="R20" s="67">
        <v>813</v>
      </c>
      <c r="S20" s="67">
        <v>712</v>
      </c>
      <c r="T20" s="67">
        <v>2637</v>
      </c>
      <c r="U20" s="67">
        <v>2282</v>
      </c>
      <c r="V20" s="67">
        <v>611</v>
      </c>
      <c r="W20" s="67">
        <v>2697</v>
      </c>
      <c r="X20" s="67">
        <v>2349</v>
      </c>
      <c r="Y20" s="3"/>
    </row>
    <row r="21" spans="3:25">
      <c r="C21" s="65" t="s">
        <v>14</v>
      </c>
      <c r="D21" s="7"/>
      <c r="E21" s="67">
        <v>41357</v>
      </c>
      <c r="F21" s="67">
        <v>1763</v>
      </c>
      <c r="G21" s="67">
        <v>80</v>
      </c>
      <c r="H21" s="67">
        <v>33</v>
      </c>
      <c r="I21" s="67">
        <v>5028</v>
      </c>
      <c r="J21" s="67">
        <v>7832</v>
      </c>
      <c r="K21" s="67">
        <v>233</v>
      </c>
      <c r="L21" s="67">
        <v>571</v>
      </c>
      <c r="M21" s="67">
        <v>4548</v>
      </c>
      <c r="N21" s="67">
        <v>5396</v>
      </c>
      <c r="O21" s="67">
        <v>767</v>
      </c>
      <c r="P21" s="67">
        <v>809</v>
      </c>
      <c r="Q21" s="67">
        <v>1524</v>
      </c>
      <c r="R21" s="67">
        <v>910</v>
      </c>
      <c r="S21" s="67">
        <v>837</v>
      </c>
      <c r="T21" s="67">
        <v>2224</v>
      </c>
      <c r="U21" s="67">
        <v>2742</v>
      </c>
      <c r="V21" s="67">
        <v>452</v>
      </c>
      <c r="W21" s="67">
        <v>3304</v>
      </c>
      <c r="X21" s="67">
        <v>1460</v>
      </c>
      <c r="Y21" s="3"/>
    </row>
    <row r="22" spans="3:25">
      <c r="C22" s="65" t="s">
        <v>15</v>
      </c>
      <c r="D22" s="7"/>
      <c r="E22" s="67">
        <v>79213</v>
      </c>
      <c r="F22" s="67">
        <v>14055</v>
      </c>
      <c r="G22" s="67">
        <v>220</v>
      </c>
      <c r="H22" s="67">
        <v>30</v>
      </c>
      <c r="I22" s="67">
        <v>10084</v>
      </c>
      <c r="J22" s="67">
        <v>8399</v>
      </c>
      <c r="K22" s="67">
        <v>200</v>
      </c>
      <c r="L22" s="67">
        <v>368</v>
      </c>
      <c r="M22" s="67">
        <v>5101</v>
      </c>
      <c r="N22" s="67">
        <v>9793</v>
      </c>
      <c r="O22" s="67">
        <v>532</v>
      </c>
      <c r="P22" s="67">
        <v>2647</v>
      </c>
      <c r="Q22" s="67">
        <v>2976</v>
      </c>
      <c r="R22" s="67">
        <v>2169</v>
      </c>
      <c r="S22" s="67">
        <v>2243</v>
      </c>
      <c r="T22" s="67">
        <v>2073</v>
      </c>
      <c r="U22" s="67">
        <v>4917</v>
      </c>
      <c r="V22" s="67">
        <v>230</v>
      </c>
      <c r="W22" s="67">
        <v>7027</v>
      </c>
      <c r="X22" s="67">
        <v>918</v>
      </c>
      <c r="Y22" s="3"/>
    </row>
    <row r="23" spans="3:25" ht="7.5" customHeight="1">
      <c r="C23" s="65"/>
      <c r="D23" s="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3"/>
    </row>
    <row r="24" spans="3:25">
      <c r="C24" s="65" t="s">
        <v>98</v>
      </c>
      <c r="D24" s="7"/>
      <c r="E24" s="68">
        <v>48.419759999999997</v>
      </c>
      <c r="F24" s="68">
        <v>65.194900000000004</v>
      </c>
      <c r="G24" s="68">
        <v>53.076070000000001</v>
      </c>
      <c r="H24" s="68">
        <v>48.901380000000003</v>
      </c>
      <c r="I24" s="68">
        <v>49.061729999999997</v>
      </c>
      <c r="J24" s="68">
        <v>44.397179999999999</v>
      </c>
      <c r="K24" s="68">
        <v>46.938720000000004</v>
      </c>
      <c r="L24" s="68">
        <v>44.537759999999999</v>
      </c>
      <c r="M24" s="68">
        <v>49.338540000000002</v>
      </c>
      <c r="N24" s="68">
        <v>47.958269999999999</v>
      </c>
      <c r="O24" s="68">
        <v>46.871169999999999</v>
      </c>
      <c r="P24" s="68">
        <v>54.808100000000003</v>
      </c>
      <c r="Q24" s="68">
        <v>51.162170000000003</v>
      </c>
      <c r="R24" s="68">
        <v>43.047229999999999</v>
      </c>
      <c r="S24" s="68">
        <v>49.352559999999997</v>
      </c>
      <c r="T24" s="68">
        <v>47.897649999999999</v>
      </c>
      <c r="U24" s="68">
        <v>47.531759999999998</v>
      </c>
      <c r="V24" s="68">
        <v>47.646009999999997</v>
      </c>
      <c r="W24" s="68">
        <v>51.099429999999998</v>
      </c>
      <c r="X24" s="68">
        <v>45.19079</v>
      </c>
      <c r="Y24" s="4"/>
    </row>
    <row r="25" spans="3:25" ht="7.5" customHeight="1">
      <c r="C25" s="65"/>
      <c r="D25" s="7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3"/>
    </row>
    <row r="26" spans="3:25">
      <c r="C26" s="47" t="s">
        <v>2</v>
      </c>
      <c r="D26" s="7"/>
      <c r="E26" s="67">
        <v>398905</v>
      </c>
      <c r="F26" s="67">
        <v>12962</v>
      </c>
      <c r="G26" s="67">
        <v>300</v>
      </c>
      <c r="H26" s="67">
        <v>62</v>
      </c>
      <c r="I26" s="67">
        <v>12189</v>
      </c>
      <c r="J26" s="67">
        <v>48380</v>
      </c>
      <c r="K26" s="67">
        <v>539</v>
      </c>
      <c r="L26" s="67">
        <v>3851</v>
      </c>
      <c r="M26" s="67">
        <v>10509</v>
      </c>
      <c r="N26" s="67">
        <v>71043</v>
      </c>
      <c r="O26" s="67">
        <v>9543</v>
      </c>
      <c r="P26" s="67">
        <v>5828</v>
      </c>
      <c r="Q26" s="67">
        <v>8191</v>
      </c>
      <c r="R26" s="67">
        <v>26168</v>
      </c>
      <c r="S26" s="67">
        <v>16653</v>
      </c>
      <c r="T26" s="67">
        <v>28654</v>
      </c>
      <c r="U26" s="67">
        <v>100547</v>
      </c>
      <c r="V26" s="67">
        <v>3305</v>
      </c>
      <c r="W26" s="67">
        <v>18909</v>
      </c>
      <c r="X26" s="67">
        <v>8513</v>
      </c>
      <c r="Y26" s="3"/>
    </row>
    <row r="27" spans="3:25" ht="13.5" customHeight="1">
      <c r="C27" s="65" t="s">
        <v>5</v>
      </c>
      <c r="D27" s="7"/>
      <c r="E27" s="67">
        <v>6294</v>
      </c>
      <c r="F27" s="67">
        <v>32</v>
      </c>
      <c r="G27" s="67">
        <v>1</v>
      </c>
      <c r="H27" s="67" t="s">
        <v>135</v>
      </c>
      <c r="I27" s="67">
        <v>60</v>
      </c>
      <c r="J27" s="67">
        <v>664</v>
      </c>
      <c r="K27" s="67">
        <v>6</v>
      </c>
      <c r="L27" s="67">
        <v>9</v>
      </c>
      <c r="M27" s="67">
        <v>118</v>
      </c>
      <c r="N27" s="67">
        <v>1870</v>
      </c>
      <c r="O27" s="67">
        <v>38</v>
      </c>
      <c r="P27" s="67">
        <v>34</v>
      </c>
      <c r="Q27" s="67">
        <v>19</v>
      </c>
      <c r="R27" s="67">
        <v>2066</v>
      </c>
      <c r="S27" s="67">
        <v>215</v>
      </c>
      <c r="T27" s="67">
        <v>242</v>
      </c>
      <c r="U27" s="67">
        <v>299</v>
      </c>
      <c r="V27" s="67">
        <v>46</v>
      </c>
      <c r="W27" s="67">
        <v>163</v>
      </c>
      <c r="X27" s="67">
        <v>40</v>
      </c>
      <c r="Y27" s="3"/>
    </row>
    <row r="28" spans="3:25" ht="13.5" customHeight="1">
      <c r="C28" s="65" t="s">
        <v>6</v>
      </c>
      <c r="D28" s="7"/>
      <c r="E28" s="67">
        <v>27279</v>
      </c>
      <c r="F28" s="67">
        <v>180</v>
      </c>
      <c r="G28" s="67">
        <v>6</v>
      </c>
      <c r="H28" s="67">
        <v>1</v>
      </c>
      <c r="I28" s="67">
        <v>412</v>
      </c>
      <c r="J28" s="67">
        <v>3782</v>
      </c>
      <c r="K28" s="67">
        <v>48</v>
      </c>
      <c r="L28" s="67">
        <v>370</v>
      </c>
      <c r="M28" s="67">
        <v>547</v>
      </c>
      <c r="N28" s="67">
        <v>5503</v>
      </c>
      <c r="O28" s="67">
        <v>649</v>
      </c>
      <c r="P28" s="67">
        <v>245</v>
      </c>
      <c r="Q28" s="67">
        <v>379</v>
      </c>
      <c r="R28" s="67">
        <v>3196</v>
      </c>
      <c r="S28" s="67">
        <v>1343</v>
      </c>
      <c r="T28" s="67">
        <v>1719</v>
      </c>
      <c r="U28" s="67">
        <v>6565</v>
      </c>
      <c r="V28" s="67">
        <v>233</v>
      </c>
      <c r="W28" s="67">
        <v>690</v>
      </c>
      <c r="X28" s="67">
        <v>545</v>
      </c>
      <c r="Y28" s="3"/>
    </row>
    <row r="29" spans="3:25" ht="13.5" customHeight="1">
      <c r="C29" s="65" t="s">
        <v>7</v>
      </c>
      <c r="D29" s="7"/>
      <c r="E29" s="67">
        <v>30252</v>
      </c>
      <c r="F29" s="67">
        <v>230</v>
      </c>
      <c r="G29" s="67">
        <v>18</v>
      </c>
      <c r="H29" s="67" t="s">
        <v>135</v>
      </c>
      <c r="I29" s="67">
        <v>713</v>
      </c>
      <c r="J29" s="67">
        <v>3927</v>
      </c>
      <c r="K29" s="67">
        <v>48</v>
      </c>
      <c r="L29" s="67">
        <v>526</v>
      </c>
      <c r="M29" s="67">
        <v>689</v>
      </c>
      <c r="N29" s="67">
        <v>4982</v>
      </c>
      <c r="O29" s="67">
        <v>1008</v>
      </c>
      <c r="P29" s="67">
        <v>349</v>
      </c>
      <c r="Q29" s="67">
        <v>663</v>
      </c>
      <c r="R29" s="67">
        <v>1330</v>
      </c>
      <c r="S29" s="67">
        <v>1232</v>
      </c>
      <c r="T29" s="67">
        <v>2475</v>
      </c>
      <c r="U29" s="67">
        <v>9162</v>
      </c>
      <c r="V29" s="67">
        <v>262</v>
      </c>
      <c r="W29" s="67">
        <v>1009</v>
      </c>
      <c r="X29" s="67">
        <v>899</v>
      </c>
      <c r="Y29" s="3"/>
    </row>
    <row r="30" spans="3:25" ht="13.5" customHeight="1">
      <c r="C30" s="65" t="s">
        <v>8</v>
      </c>
      <c r="D30" s="7"/>
      <c r="E30" s="67">
        <v>31325</v>
      </c>
      <c r="F30" s="67">
        <v>300</v>
      </c>
      <c r="G30" s="67">
        <v>20</v>
      </c>
      <c r="H30" s="67">
        <v>4</v>
      </c>
      <c r="I30" s="67">
        <v>817</v>
      </c>
      <c r="J30" s="67">
        <v>4220</v>
      </c>
      <c r="K30" s="67">
        <v>54</v>
      </c>
      <c r="L30" s="67">
        <v>439</v>
      </c>
      <c r="M30" s="67">
        <v>824</v>
      </c>
      <c r="N30" s="67">
        <v>5204</v>
      </c>
      <c r="O30" s="67">
        <v>926</v>
      </c>
      <c r="P30" s="67">
        <v>351</v>
      </c>
      <c r="Q30" s="67">
        <v>790</v>
      </c>
      <c r="R30" s="67">
        <v>1549</v>
      </c>
      <c r="S30" s="67">
        <v>1371</v>
      </c>
      <c r="T30" s="67">
        <v>2251</v>
      </c>
      <c r="U30" s="67">
        <v>9053</v>
      </c>
      <c r="V30" s="67">
        <v>280</v>
      </c>
      <c r="W30" s="67">
        <v>1299</v>
      </c>
      <c r="X30" s="67">
        <v>839</v>
      </c>
      <c r="Y30" s="3"/>
    </row>
    <row r="31" spans="3:25" ht="13.5" customHeight="1">
      <c r="C31" s="65" t="s">
        <v>9</v>
      </c>
      <c r="D31" s="7"/>
      <c r="E31" s="67">
        <v>35872</v>
      </c>
      <c r="F31" s="67">
        <v>440</v>
      </c>
      <c r="G31" s="67">
        <v>20</v>
      </c>
      <c r="H31" s="67">
        <v>4</v>
      </c>
      <c r="I31" s="67">
        <v>1159</v>
      </c>
      <c r="J31" s="67">
        <v>4423</v>
      </c>
      <c r="K31" s="67">
        <v>47</v>
      </c>
      <c r="L31" s="67">
        <v>461</v>
      </c>
      <c r="M31" s="67">
        <v>1016</v>
      </c>
      <c r="N31" s="67">
        <v>6038</v>
      </c>
      <c r="O31" s="67">
        <v>882</v>
      </c>
      <c r="P31" s="67">
        <v>444</v>
      </c>
      <c r="Q31" s="67">
        <v>939</v>
      </c>
      <c r="R31" s="67">
        <v>2025</v>
      </c>
      <c r="S31" s="67">
        <v>1588</v>
      </c>
      <c r="T31" s="67">
        <v>2651</v>
      </c>
      <c r="U31" s="67">
        <v>10319</v>
      </c>
      <c r="V31" s="67">
        <v>277</v>
      </c>
      <c r="W31" s="67">
        <v>1547</v>
      </c>
      <c r="X31" s="67">
        <v>853</v>
      </c>
      <c r="Y31" s="3"/>
    </row>
    <row r="32" spans="3:25" ht="13.5" customHeight="1">
      <c r="C32" s="65" t="s">
        <v>10</v>
      </c>
      <c r="D32" s="7"/>
      <c r="E32" s="67">
        <v>42516</v>
      </c>
      <c r="F32" s="67">
        <v>497</v>
      </c>
      <c r="G32" s="67">
        <v>21</v>
      </c>
      <c r="H32" s="67">
        <v>7</v>
      </c>
      <c r="I32" s="67">
        <v>1462</v>
      </c>
      <c r="J32" s="67">
        <v>5354</v>
      </c>
      <c r="K32" s="67">
        <v>71</v>
      </c>
      <c r="L32" s="67">
        <v>501</v>
      </c>
      <c r="M32" s="67">
        <v>1257</v>
      </c>
      <c r="N32" s="67">
        <v>7137</v>
      </c>
      <c r="O32" s="67">
        <v>947</v>
      </c>
      <c r="P32" s="67">
        <v>529</v>
      </c>
      <c r="Q32" s="67">
        <v>1182</v>
      </c>
      <c r="R32" s="67">
        <v>2379</v>
      </c>
      <c r="S32" s="67">
        <v>1569</v>
      </c>
      <c r="T32" s="67">
        <v>3219</v>
      </c>
      <c r="U32" s="67">
        <v>12138</v>
      </c>
      <c r="V32" s="67">
        <v>347</v>
      </c>
      <c r="W32" s="67">
        <v>1899</v>
      </c>
      <c r="X32" s="67">
        <v>1108</v>
      </c>
      <c r="Y32" s="3"/>
    </row>
    <row r="33" spans="2:25" ht="13.5" customHeight="1">
      <c r="C33" s="65" t="s">
        <v>11</v>
      </c>
      <c r="D33" s="7"/>
      <c r="E33" s="67">
        <v>52367</v>
      </c>
      <c r="F33" s="67">
        <v>628</v>
      </c>
      <c r="G33" s="67">
        <v>22</v>
      </c>
      <c r="H33" s="67">
        <v>12</v>
      </c>
      <c r="I33" s="67">
        <v>1908</v>
      </c>
      <c r="J33" s="67">
        <v>6985</v>
      </c>
      <c r="K33" s="67">
        <v>91</v>
      </c>
      <c r="L33" s="67">
        <v>544</v>
      </c>
      <c r="M33" s="67">
        <v>1824</v>
      </c>
      <c r="N33" s="67">
        <v>9371</v>
      </c>
      <c r="O33" s="67">
        <v>1409</v>
      </c>
      <c r="P33" s="67">
        <v>634</v>
      </c>
      <c r="Q33" s="67">
        <v>1233</v>
      </c>
      <c r="R33" s="67">
        <v>2789</v>
      </c>
      <c r="S33" s="67">
        <v>1769</v>
      </c>
      <c r="T33" s="67">
        <v>4123</v>
      </c>
      <c r="U33" s="67">
        <v>13401</v>
      </c>
      <c r="V33" s="67">
        <v>567</v>
      </c>
      <c r="W33" s="67">
        <v>2532</v>
      </c>
      <c r="X33" s="67">
        <v>1433</v>
      </c>
      <c r="Y33" s="3"/>
    </row>
    <row r="34" spans="2:25" ht="13.5" customHeight="1">
      <c r="C34" s="65" t="s">
        <v>12</v>
      </c>
      <c r="D34" s="7"/>
      <c r="E34" s="67">
        <v>43474</v>
      </c>
      <c r="F34" s="67">
        <v>571</v>
      </c>
      <c r="G34" s="67">
        <v>32</v>
      </c>
      <c r="H34" s="67">
        <v>4</v>
      </c>
      <c r="I34" s="67">
        <v>1406</v>
      </c>
      <c r="J34" s="67">
        <v>5451</v>
      </c>
      <c r="K34" s="67">
        <v>63</v>
      </c>
      <c r="L34" s="67">
        <v>476</v>
      </c>
      <c r="M34" s="67">
        <v>1552</v>
      </c>
      <c r="N34" s="67">
        <v>7695</v>
      </c>
      <c r="O34" s="67">
        <v>1247</v>
      </c>
      <c r="P34" s="67">
        <v>510</v>
      </c>
      <c r="Q34" s="67">
        <v>913</v>
      </c>
      <c r="R34" s="67">
        <v>2275</v>
      </c>
      <c r="S34" s="67">
        <v>1504</v>
      </c>
      <c r="T34" s="67">
        <v>3818</v>
      </c>
      <c r="U34" s="67">
        <v>11296</v>
      </c>
      <c r="V34" s="67">
        <v>468</v>
      </c>
      <c r="W34" s="67">
        <v>2163</v>
      </c>
      <c r="X34" s="67">
        <v>1103</v>
      </c>
      <c r="Y34" s="3"/>
    </row>
    <row r="35" spans="2:25" ht="13.5" customHeight="1">
      <c r="C35" s="65" t="s">
        <v>13</v>
      </c>
      <c r="D35" s="7"/>
      <c r="E35" s="67">
        <v>39064</v>
      </c>
      <c r="F35" s="67">
        <v>692</v>
      </c>
      <c r="G35" s="67">
        <v>42</v>
      </c>
      <c r="H35" s="67">
        <v>12</v>
      </c>
      <c r="I35" s="67">
        <v>1131</v>
      </c>
      <c r="J35" s="67">
        <v>4712</v>
      </c>
      <c r="K35" s="67">
        <v>49</v>
      </c>
      <c r="L35" s="67">
        <v>278</v>
      </c>
      <c r="M35" s="67">
        <v>1141</v>
      </c>
      <c r="N35" s="67">
        <v>6998</v>
      </c>
      <c r="O35" s="67">
        <v>1117</v>
      </c>
      <c r="P35" s="67">
        <v>506</v>
      </c>
      <c r="Q35" s="67">
        <v>705</v>
      </c>
      <c r="R35" s="67">
        <v>1923</v>
      </c>
      <c r="S35" s="67">
        <v>1449</v>
      </c>
      <c r="T35" s="67">
        <v>3678</v>
      </c>
      <c r="U35" s="67">
        <v>10569</v>
      </c>
      <c r="V35" s="67">
        <v>415</v>
      </c>
      <c r="W35" s="67">
        <v>2035</v>
      </c>
      <c r="X35" s="67">
        <v>810</v>
      </c>
      <c r="Y35" s="1"/>
    </row>
    <row r="36" spans="2:25" ht="13.5" customHeight="1">
      <c r="C36" s="65" t="s">
        <v>14</v>
      </c>
      <c r="D36" s="7"/>
      <c r="E36" s="67">
        <v>33229</v>
      </c>
      <c r="F36" s="67">
        <v>1238</v>
      </c>
      <c r="G36" s="67">
        <v>26</v>
      </c>
      <c r="H36" s="67">
        <v>9</v>
      </c>
      <c r="I36" s="67">
        <v>1034</v>
      </c>
      <c r="J36" s="67">
        <v>3642</v>
      </c>
      <c r="K36" s="67">
        <v>25</v>
      </c>
      <c r="L36" s="67">
        <v>147</v>
      </c>
      <c r="M36" s="67">
        <v>793</v>
      </c>
      <c r="N36" s="67">
        <v>6337</v>
      </c>
      <c r="O36" s="67">
        <v>674</v>
      </c>
      <c r="P36" s="67">
        <v>583</v>
      </c>
      <c r="Q36" s="67">
        <v>572</v>
      </c>
      <c r="R36" s="67">
        <v>2016</v>
      </c>
      <c r="S36" s="67">
        <v>1307</v>
      </c>
      <c r="T36" s="67">
        <v>2566</v>
      </c>
      <c r="U36" s="67">
        <v>8777</v>
      </c>
      <c r="V36" s="67">
        <v>283</v>
      </c>
      <c r="W36" s="67">
        <v>1867</v>
      </c>
      <c r="X36" s="67">
        <v>528</v>
      </c>
    </row>
    <row r="37" spans="2:25" ht="13.5" customHeight="1">
      <c r="C37" s="65" t="s">
        <v>15</v>
      </c>
      <c r="D37" s="7"/>
      <c r="E37" s="67">
        <v>57233</v>
      </c>
      <c r="F37" s="67">
        <v>8154</v>
      </c>
      <c r="G37" s="67">
        <v>92</v>
      </c>
      <c r="H37" s="67">
        <v>9</v>
      </c>
      <c r="I37" s="67">
        <v>2087</v>
      </c>
      <c r="J37" s="67">
        <v>5220</v>
      </c>
      <c r="K37" s="67">
        <v>37</v>
      </c>
      <c r="L37" s="67">
        <v>100</v>
      </c>
      <c r="M37" s="67">
        <v>748</v>
      </c>
      <c r="N37" s="67">
        <v>9908</v>
      </c>
      <c r="O37" s="67">
        <v>646</v>
      </c>
      <c r="P37" s="67">
        <v>1643</v>
      </c>
      <c r="Q37" s="67">
        <v>796</v>
      </c>
      <c r="R37" s="67">
        <v>4620</v>
      </c>
      <c r="S37" s="67">
        <v>3306</v>
      </c>
      <c r="T37" s="67">
        <v>1912</v>
      </c>
      <c r="U37" s="67">
        <v>8968</v>
      </c>
      <c r="V37" s="67">
        <v>127</v>
      </c>
      <c r="W37" s="67">
        <v>3705</v>
      </c>
      <c r="X37" s="67">
        <v>355</v>
      </c>
    </row>
    <row r="38" spans="2:25" ht="7.5" customHeight="1">
      <c r="C38" s="65"/>
      <c r="D38" s="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3"/>
    </row>
    <row r="39" spans="2:25">
      <c r="C39" s="65" t="s">
        <v>98</v>
      </c>
      <c r="D39" s="7"/>
      <c r="E39" s="68">
        <v>47.515540000000001</v>
      </c>
      <c r="F39" s="68">
        <v>65.371859999999998</v>
      </c>
      <c r="G39" s="68">
        <v>54.68</v>
      </c>
      <c r="H39" s="68">
        <v>52.919350000000001</v>
      </c>
      <c r="I39" s="68">
        <v>49.738410000000002</v>
      </c>
      <c r="J39" s="68">
        <v>45.997230000000002</v>
      </c>
      <c r="K39" s="68">
        <v>43.884039999999999</v>
      </c>
      <c r="L39" s="68">
        <v>41.230460000000001</v>
      </c>
      <c r="M39" s="68">
        <v>46.409979999999997</v>
      </c>
      <c r="N39" s="68">
        <v>47.142949999999999</v>
      </c>
      <c r="O39" s="68">
        <v>45.153359999999999</v>
      </c>
      <c r="P39" s="68">
        <v>53.133319999999998</v>
      </c>
      <c r="Q39" s="68">
        <v>46.081000000000003</v>
      </c>
      <c r="R39" s="68">
        <v>45.514600000000002</v>
      </c>
      <c r="S39" s="68">
        <v>48.46781</v>
      </c>
      <c r="T39" s="68">
        <v>46.234699999999997</v>
      </c>
      <c r="U39" s="68">
        <v>45.921729999999997</v>
      </c>
      <c r="V39" s="68">
        <v>45.239490000000004</v>
      </c>
      <c r="W39" s="68">
        <v>50.769919999999999</v>
      </c>
      <c r="X39" s="68">
        <v>43.968229999999998</v>
      </c>
      <c r="Y39" s="4"/>
    </row>
    <row r="40" spans="2:25" ht="7.5" customHeight="1">
      <c r="B40" s="2"/>
      <c r="C40" s="2"/>
      <c r="D40" s="8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5" ht="6" customHeight="1">
      <c r="B41" s="24"/>
    </row>
    <row r="42" spans="2:25"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4" spans="2:25" ht="6.6" customHeight="1">
      <c r="C44" s="9"/>
      <c r="D44" s="72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2:25" ht="15" customHeight="1">
      <c r="C45" s="105" t="s">
        <v>4</v>
      </c>
      <c r="D45" s="105"/>
      <c r="E45" s="109" t="s">
        <v>127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10"/>
      <c r="Y45" s="9"/>
    </row>
    <row r="46" spans="2:25" ht="15" customHeight="1">
      <c r="C46" s="106"/>
      <c r="D46" s="106"/>
      <c r="E46" s="101" t="s">
        <v>0</v>
      </c>
      <c r="F46" s="30" t="s">
        <v>93</v>
      </c>
      <c r="G46" s="30" t="s">
        <v>17</v>
      </c>
      <c r="H46" s="30" t="s">
        <v>18</v>
      </c>
      <c r="I46" s="30" t="s">
        <v>19</v>
      </c>
      <c r="J46" s="30" t="s">
        <v>20</v>
      </c>
      <c r="K46" s="30" t="s">
        <v>21</v>
      </c>
      <c r="L46" s="30" t="s">
        <v>22</v>
      </c>
      <c r="M46" s="30" t="s">
        <v>23</v>
      </c>
      <c r="N46" s="30" t="s">
        <v>24</v>
      </c>
      <c r="O46" s="30" t="s">
        <v>94</v>
      </c>
      <c r="P46" s="30" t="s">
        <v>26</v>
      </c>
      <c r="Q46" s="30" t="s">
        <v>95</v>
      </c>
      <c r="R46" s="30" t="s">
        <v>28</v>
      </c>
      <c r="S46" s="30" t="s">
        <v>96</v>
      </c>
      <c r="T46" s="30" t="s">
        <v>30</v>
      </c>
      <c r="U46" s="30" t="s">
        <v>97</v>
      </c>
      <c r="V46" s="30" t="s">
        <v>32</v>
      </c>
      <c r="W46" s="30" t="s">
        <v>33</v>
      </c>
      <c r="X46" s="25" t="s">
        <v>34</v>
      </c>
      <c r="Y46" s="9"/>
    </row>
    <row r="47" spans="2:25" ht="69.95" customHeight="1">
      <c r="C47" s="107"/>
      <c r="D47" s="107"/>
      <c r="E47" s="108"/>
      <c r="F47" s="64" t="s">
        <v>120</v>
      </c>
      <c r="G47" s="64" t="s">
        <v>111</v>
      </c>
      <c r="H47" s="64" t="s">
        <v>99</v>
      </c>
      <c r="I47" s="64" t="s">
        <v>100</v>
      </c>
      <c r="J47" s="64" t="s">
        <v>101</v>
      </c>
      <c r="K47" s="64" t="s">
        <v>102</v>
      </c>
      <c r="L47" s="64" t="s">
        <v>121</v>
      </c>
      <c r="M47" s="64" t="s">
        <v>122</v>
      </c>
      <c r="N47" s="64" t="s">
        <v>123</v>
      </c>
      <c r="O47" s="64" t="s">
        <v>124</v>
      </c>
      <c r="P47" s="64" t="s">
        <v>103</v>
      </c>
      <c r="Q47" s="64" t="s">
        <v>104</v>
      </c>
      <c r="R47" s="64" t="s">
        <v>105</v>
      </c>
      <c r="S47" s="64" t="s">
        <v>106</v>
      </c>
      <c r="T47" s="64" t="s">
        <v>107</v>
      </c>
      <c r="U47" s="64" t="s">
        <v>125</v>
      </c>
      <c r="V47" s="64" t="s">
        <v>108</v>
      </c>
      <c r="W47" s="64" t="s">
        <v>109</v>
      </c>
      <c r="X47" s="28" t="s">
        <v>110</v>
      </c>
      <c r="Y47" s="9"/>
    </row>
    <row r="48" spans="2:25" ht="7.5" customHeight="1">
      <c r="C48" s="21"/>
      <c r="D48" s="22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0"/>
    </row>
    <row r="49" spans="3:25">
      <c r="C49" s="47" t="s">
        <v>0</v>
      </c>
      <c r="D49" s="7"/>
      <c r="E49" s="70">
        <v>100</v>
      </c>
      <c r="F49" s="70">
        <v>100</v>
      </c>
      <c r="G49" s="70">
        <v>100</v>
      </c>
      <c r="H49" s="70">
        <v>100</v>
      </c>
      <c r="I49" s="70">
        <v>100</v>
      </c>
      <c r="J49" s="70">
        <v>100</v>
      </c>
      <c r="K49" s="70">
        <v>100</v>
      </c>
      <c r="L49" s="70">
        <v>100</v>
      </c>
      <c r="M49" s="70">
        <v>100</v>
      </c>
      <c r="N49" s="70">
        <v>100</v>
      </c>
      <c r="O49" s="70">
        <v>100</v>
      </c>
      <c r="P49" s="70">
        <v>100</v>
      </c>
      <c r="Q49" s="70">
        <v>100</v>
      </c>
      <c r="R49" s="70">
        <v>100</v>
      </c>
      <c r="S49" s="70">
        <v>100</v>
      </c>
      <c r="T49" s="70">
        <v>100</v>
      </c>
      <c r="U49" s="70">
        <v>100</v>
      </c>
      <c r="V49" s="70">
        <v>100</v>
      </c>
      <c r="W49" s="70">
        <v>100</v>
      </c>
      <c r="X49" s="70">
        <v>100</v>
      </c>
      <c r="Y49" s="50"/>
    </row>
    <row r="50" spans="3:25" ht="7.5" customHeight="1">
      <c r="C50" s="47"/>
      <c r="D50" s="7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50"/>
    </row>
    <row r="51" spans="3:25" ht="15" customHeight="1">
      <c r="C51" s="47" t="s">
        <v>1</v>
      </c>
      <c r="D51" s="7"/>
      <c r="E51" s="70">
        <f>(E11/E8)*100</f>
        <v>54.030439327048171</v>
      </c>
      <c r="F51" s="70">
        <f t="shared" ref="F51:X51" si="0">(F11/F8)*100</f>
        <v>62.57002598902686</v>
      </c>
      <c r="G51" s="70">
        <f t="shared" si="0"/>
        <v>71.936389148737135</v>
      </c>
      <c r="H51" s="70">
        <f t="shared" si="0"/>
        <v>82.336182336182333</v>
      </c>
      <c r="I51" s="70">
        <f t="shared" si="0"/>
        <v>81.7900681247759</v>
      </c>
      <c r="J51" s="70">
        <f t="shared" si="0"/>
        <v>69.737344167339103</v>
      </c>
      <c r="K51" s="70">
        <f t="shared" si="0"/>
        <v>85.514646600376238</v>
      </c>
      <c r="L51" s="70">
        <f t="shared" si="0"/>
        <v>69.348933460681323</v>
      </c>
      <c r="M51" s="70">
        <f t="shared" si="0"/>
        <v>79.049043062200951</v>
      </c>
      <c r="N51" s="70">
        <f t="shared" si="0"/>
        <v>46.185253079218867</v>
      </c>
      <c r="O51" s="70">
        <f t="shared" si="0"/>
        <v>43.290943665319702</v>
      </c>
      <c r="P51" s="70">
        <f t="shared" si="0"/>
        <v>56.707770019313621</v>
      </c>
      <c r="Q51" s="70">
        <f t="shared" si="0"/>
        <v>62.832380433796175</v>
      </c>
      <c r="R51" s="70">
        <f t="shared" si="0"/>
        <v>33.975879295554321</v>
      </c>
      <c r="S51" s="70">
        <f t="shared" si="0"/>
        <v>37.080137529754033</v>
      </c>
      <c r="T51" s="70">
        <f t="shared" si="0"/>
        <v>38.493571167922383</v>
      </c>
      <c r="U51" s="70">
        <f t="shared" si="0"/>
        <v>22.646633431806993</v>
      </c>
      <c r="V51" s="70">
        <f t="shared" si="0"/>
        <v>56.032991885060532</v>
      </c>
      <c r="W51" s="70">
        <f t="shared" si="0"/>
        <v>61.643474380299402</v>
      </c>
      <c r="X51" s="70">
        <f t="shared" si="0"/>
        <v>69.137906032482604</v>
      </c>
      <c r="Y51" s="71">
        <f>ROUND([1]Sheet1!AA143,1)</f>
        <v>0</v>
      </c>
    </row>
    <row r="52" spans="3:25" ht="15" customHeight="1">
      <c r="C52" s="65" t="s">
        <v>5</v>
      </c>
      <c r="D52" s="7"/>
      <c r="E52" s="70">
        <f>(E12/E8)*100</f>
        <v>0.7890439626670539</v>
      </c>
      <c r="F52" s="70">
        <f t="shared" ref="F52:X52" si="1">(F12/F8)*100</f>
        <v>0.23967658099913369</v>
      </c>
      <c r="G52" s="70">
        <f t="shared" si="1"/>
        <v>0.18709073900841908</v>
      </c>
      <c r="H52" s="70">
        <f t="shared" si="1"/>
        <v>0.85470085470085477</v>
      </c>
      <c r="I52" s="70">
        <f t="shared" si="1"/>
        <v>0.89787259471734193</v>
      </c>
      <c r="J52" s="70">
        <f t="shared" si="1"/>
        <v>1.2266446483639524</v>
      </c>
      <c r="K52" s="70">
        <f t="shared" si="1"/>
        <v>0.83310937919914008</v>
      </c>
      <c r="L52" s="70">
        <f t="shared" si="1"/>
        <v>0.21489971346704873</v>
      </c>
      <c r="M52" s="70">
        <f t="shared" si="1"/>
        <v>0.64992025518341301</v>
      </c>
      <c r="N52" s="70">
        <f t="shared" si="1"/>
        <v>0.95747420728104593</v>
      </c>
      <c r="O52" s="70">
        <f t="shared" si="1"/>
        <v>2.3769907297361538E-2</v>
      </c>
      <c r="P52" s="70">
        <f t="shared" si="1"/>
        <v>0.34170257019759326</v>
      </c>
      <c r="Q52" s="70">
        <f t="shared" si="1"/>
        <v>0.38115981486523276</v>
      </c>
      <c r="R52" s="70">
        <f t="shared" si="1"/>
        <v>3.0933037291214616</v>
      </c>
      <c r="S52" s="70">
        <f t="shared" si="1"/>
        <v>0.48362111308421807</v>
      </c>
      <c r="T52" s="70">
        <f t="shared" si="1"/>
        <v>0.52160473951960851</v>
      </c>
      <c r="U52" s="70">
        <f t="shared" si="1"/>
        <v>7.2316592811422942E-2</v>
      </c>
      <c r="V52" s="70">
        <f t="shared" si="1"/>
        <v>0.31927630703738197</v>
      </c>
      <c r="W52" s="70">
        <f t="shared" si="1"/>
        <v>0.58217371901497017</v>
      </c>
      <c r="X52" s="70">
        <f t="shared" si="1"/>
        <v>0.38065545243619492</v>
      </c>
      <c r="Y52" s="50"/>
    </row>
    <row r="53" spans="3:25" ht="15" customHeight="1">
      <c r="C53" s="65" t="s">
        <v>6</v>
      </c>
      <c r="D53" s="7"/>
      <c r="E53" s="70">
        <f>(E13/E8)*100</f>
        <v>3.252515963533654</v>
      </c>
      <c r="F53" s="70">
        <f t="shared" ref="F53:X53" si="2">(F13/F8)*100</f>
        <v>1.0742131100202137</v>
      </c>
      <c r="G53" s="70">
        <f t="shared" si="2"/>
        <v>4.1159962581852199</v>
      </c>
      <c r="H53" s="70">
        <f t="shared" si="2"/>
        <v>3.133903133903134</v>
      </c>
      <c r="I53" s="70">
        <f t="shared" si="2"/>
        <v>4.5326879407194927</v>
      </c>
      <c r="J53" s="70">
        <f t="shared" si="2"/>
        <v>5.1811818574189799</v>
      </c>
      <c r="K53" s="70">
        <f t="shared" si="2"/>
        <v>3.9505509271701156</v>
      </c>
      <c r="L53" s="70">
        <f t="shared" si="2"/>
        <v>4.2900350206940461</v>
      </c>
      <c r="M53" s="70">
        <f t="shared" si="2"/>
        <v>2.880781499202552</v>
      </c>
      <c r="N53" s="70">
        <f t="shared" si="2"/>
        <v>3.1087611919947884</v>
      </c>
      <c r="O53" s="70">
        <f t="shared" si="2"/>
        <v>1.9194200142619442</v>
      </c>
      <c r="P53" s="70">
        <f t="shared" si="2"/>
        <v>2.0130738374684296</v>
      </c>
      <c r="Q53" s="70">
        <f t="shared" si="2"/>
        <v>2.1009165986024141</v>
      </c>
      <c r="R53" s="70">
        <f t="shared" si="2"/>
        <v>5.9090679719432808</v>
      </c>
      <c r="S53" s="70">
        <f t="shared" si="2"/>
        <v>2.6410246722333475</v>
      </c>
      <c r="T53" s="70">
        <f t="shared" si="2"/>
        <v>2.6037306544744241</v>
      </c>
      <c r="U53" s="70">
        <f t="shared" si="2"/>
        <v>1.0993660758247168</v>
      </c>
      <c r="V53" s="70">
        <f t="shared" si="2"/>
        <v>1.6762006119462551</v>
      </c>
      <c r="W53" s="70">
        <f t="shared" si="2"/>
        <v>2.7749604446427845</v>
      </c>
      <c r="X53" s="70">
        <f t="shared" si="2"/>
        <v>3.679669373549884</v>
      </c>
      <c r="Y53" s="50"/>
    </row>
    <row r="54" spans="3:25" ht="15" customHeight="1">
      <c r="C54" s="65" t="s">
        <v>7</v>
      </c>
      <c r="D54" s="7"/>
      <c r="E54" s="70">
        <f>(E14/E8)*100</f>
        <v>3.9399188023402809</v>
      </c>
      <c r="F54" s="70">
        <f t="shared" ref="F54:X54" si="3">(F14/F8)*100</f>
        <v>1.44961016459717</v>
      </c>
      <c r="G54" s="70">
        <f t="shared" si="3"/>
        <v>5.7998129092609911</v>
      </c>
      <c r="H54" s="70">
        <f t="shared" si="3"/>
        <v>3.4188034188034191</v>
      </c>
      <c r="I54" s="70">
        <f t="shared" si="3"/>
        <v>5.2497908449862551</v>
      </c>
      <c r="J54" s="70">
        <f t="shared" si="3"/>
        <v>6.5554492171617653</v>
      </c>
      <c r="K54" s="70">
        <f t="shared" si="3"/>
        <v>7.2023649556570817</v>
      </c>
      <c r="L54" s="70">
        <f t="shared" si="3"/>
        <v>6.7812798471824252</v>
      </c>
      <c r="M54" s="70">
        <f t="shared" si="3"/>
        <v>4.1387559808612435</v>
      </c>
      <c r="N54" s="70">
        <f t="shared" si="3"/>
        <v>3.1845107337100611</v>
      </c>
      <c r="O54" s="70">
        <f t="shared" si="3"/>
        <v>4.1953886379843119</v>
      </c>
      <c r="P54" s="70">
        <f t="shared" si="3"/>
        <v>2.815332045758431</v>
      </c>
      <c r="Q54" s="70">
        <f t="shared" si="3"/>
        <v>3.8660495507759323</v>
      </c>
      <c r="R54" s="70">
        <f t="shared" si="3"/>
        <v>1.9049301105111771</v>
      </c>
      <c r="S54" s="70">
        <f t="shared" si="3"/>
        <v>2.6334680923414062</v>
      </c>
      <c r="T54" s="70">
        <f t="shared" si="3"/>
        <v>3.0308884452744329</v>
      </c>
      <c r="U54" s="70">
        <f t="shared" si="3"/>
        <v>2.1402634170359427</v>
      </c>
      <c r="V54" s="70">
        <f t="shared" si="3"/>
        <v>3.0730344552348012</v>
      </c>
      <c r="W54" s="70">
        <f t="shared" si="3"/>
        <v>3.6411213436650574</v>
      </c>
      <c r="X54" s="70">
        <f t="shared" si="3"/>
        <v>6.2645011600928076</v>
      </c>
      <c r="Y54" s="50"/>
    </row>
    <row r="55" spans="3:25" ht="15" customHeight="1">
      <c r="C55" s="65" t="s">
        <v>8</v>
      </c>
      <c r="D55" s="7"/>
      <c r="E55" s="70">
        <f>(E15/E8)*100</f>
        <v>4.3522452662548012</v>
      </c>
      <c r="F55" s="70">
        <f t="shared" ref="F55:X55" si="4">(F15/F8)*100</f>
        <v>1.7123881028010397</v>
      </c>
      <c r="G55" s="70">
        <f t="shared" si="4"/>
        <v>5.7062675397567819</v>
      </c>
      <c r="H55" s="70">
        <f t="shared" si="4"/>
        <v>5.4131054131054128</v>
      </c>
      <c r="I55" s="70">
        <f t="shared" si="4"/>
        <v>5.5500776861479624</v>
      </c>
      <c r="J55" s="70">
        <f t="shared" si="4"/>
        <v>7.2710440553710276</v>
      </c>
      <c r="K55" s="70">
        <f t="shared" si="4"/>
        <v>5.8317656543939798</v>
      </c>
      <c r="L55" s="70">
        <f t="shared" si="4"/>
        <v>5.8102515122572429</v>
      </c>
      <c r="M55" s="70">
        <f t="shared" si="4"/>
        <v>5.3847687400318982</v>
      </c>
      <c r="N55" s="70">
        <f t="shared" si="4"/>
        <v>3.4693290105594863</v>
      </c>
      <c r="O55" s="70">
        <f t="shared" si="4"/>
        <v>3.8804373662942719</v>
      </c>
      <c r="P55" s="70">
        <f t="shared" si="4"/>
        <v>3.4764522359233401</v>
      </c>
      <c r="Q55" s="70">
        <f t="shared" si="4"/>
        <v>4.1882203466739263</v>
      </c>
      <c r="R55" s="70">
        <f t="shared" si="4"/>
        <v>1.9730534389665439</v>
      </c>
      <c r="S55" s="70">
        <f t="shared" si="4"/>
        <v>2.9017266785053084</v>
      </c>
      <c r="T55" s="70">
        <f t="shared" si="4"/>
        <v>3.1940240839719234</v>
      </c>
      <c r="U55" s="70">
        <f t="shared" si="4"/>
        <v>2.5787789266371246</v>
      </c>
      <c r="V55" s="70">
        <f t="shared" si="4"/>
        <v>3.9377411201277108</v>
      </c>
      <c r="W55" s="70">
        <f t="shared" si="4"/>
        <v>4.2192381029656376</v>
      </c>
      <c r="X55" s="70">
        <f t="shared" si="4"/>
        <v>7.0403132250580054</v>
      </c>
      <c r="Y55" s="50"/>
    </row>
    <row r="56" spans="3:25" ht="15" customHeight="1">
      <c r="C56" s="65" t="s">
        <v>9</v>
      </c>
      <c r="D56" s="7"/>
      <c r="E56" s="70">
        <f>(E16/E8)*100</f>
        <v>4.8922569515268641</v>
      </c>
      <c r="F56" s="70">
        <f t="shared" ref="F56:X56" si="5">(F16/F8)*100</f>
        <v>2.2148426220040425</v>
      </c>
      <c r="G56" s="70">
        <f t="shared" si="5"/>
        <v>4.3030869971936392</v>
      </c>
      <c r="H56" s="70">
        <f t="shared" si="5"/>
        <v>8.5470085470085468</v>
      </c>
      <c r="I56" s="70">
        <f t="shared" si="5"/>
        <v>7.0903549659376122</v>
      </c>
      <c r="J56" s="70">
        <f t="shared" si="5"/>
        <v>7.3679996497088203</v>
      </c>
      <c r="K56" s="70">
        <f t="shared" si="5"/>
        <v>5.6973931738779893</v>
      </c>
      <c r="L56" s="70">
        <f t="shared" si="5"/>
        <v>8.2219038522763448</v>
      </c>
      <c r="M56" s="70">
        <f t="shared" si="5"/>
        <v>7.2129186602870803</v>
      </c>
      <c r="N56" s="70">
        <f t="shared" si="5"/>
        <v>4.2063720514490885</v>
      </c>
      <c r="O56" s="70">
        <f t="shared" si="5"/>
        <v>4.266698359876397</v>
      </c>
      <c r="P56" s="70">
        <f t="shared" si="5"/>
        <v>4.1227157926013964</v>
      </c>
      <c r="Q56" s="70">
        <f t="shared" si="5"/>
        <v>5.2590979217714855</v>
      </c>
      <c r="R56" s="70">
        <f t="shared" si="5"/>
        <v>2.5811172225866681</v>
      </c>
      <c r="S56" s="70">
        <f t="shared" si="5"/>
        <v>3.6800544073752217</v>
      </c>
      <c r="T56" s="70">
        <f t="shared" si="5"/>
        <v>2.9493206259256874</v>
      </c>
      <c r="U56" s="70">
        <f t="shared" si="5"/>
        <v>2.4049113737075332</v>
      </c>
      <c r="V56" s="70">
        <f t="shared" si="5"/>
        <v>5.3345749634162569</v>
      </c>
      <c r="W56" s="70">
        <f t="shared" si="5"/>
        <v>5.2720191488498518</v>
      </c>
      <c r="X56" s="70">
        <f t="shared" si="5"/>
        <v>6.7067865429234335</v>
      </c>
      <c r="Y56" s="50"/>
    </row>
    <row r="57" spans="3:25" ht="15" customHeight="1">
      <c r="C57" s="65" t="s">
        <v>10</v>
      </c>
      <c r="D57" s="7"/>
      <c r="E57" s="70">
        <f>(E17/E8)*100</f>
        <v>5.6759999031989299</v>
      </c>
      <c r="F57" s="70">
        <f t="shared" ref="F57:X57" si="6">(F17/F8)*100</f>
        <v>2.5064972567138319</v>
      </c>
      <c r="G57" s="70">
        <f t="shared" si="6"/>
        <v>3.9289055191768005</v>
      </c>
      <c r="H57" s="70">
        <f t="shared" si="6"/>
        <v>10.826210826210826</v>
      </c>
      <c r="I57" s="70">
        <f t="shared" si="6"/>
        <v>9.4538066212501484</v>
      </c>
      <c r="J57" s="70">
        <f t="shared" si="6"/>
        <v>8.0304252910231639</v>
      </c>
      <c r="K57" s="70">
        <f t="shared" si="6"/>
        <v>10.588551464660037</v>
      </c>
      <c r="L57" s="70">
        <f t="shared" si="6"/>
        <v>9.50334288443171</v>
      </c>
      <c r="M57" s="70">
        <f t="shared" si="6"/>
        <v>8.7280701754385959</v>
      </c>
      <c r="N57" s="70">
        <f t="shared" si="6"/>
        <v>4.9737149090248005</v>
      </c>
      <c r="O57" s="70">
        <f t="shared" si="6"/>
        <v>3.939862134537675</v>
      </c>
      <c r="P57" s="70">
        <f t="shared" si="6"/>
        <v>4.7986926162531569</v>
      </c>
      <c r="Q57" s="70">
        <f t="shared" si="6"/>
        <v>6.3844268989926487</v>
      </c>
      <c r="R57" s="70">
        <f t="shared" si="6"/>
        <v>3.0882575566432862</v>
      </c>
      <c r="S57" s="70">
        <f t="shared" si="6"/>
        <v>3.6913892772131334</v>
      </c>
      <c r="T57" s="70">
        <f t="shared" si="6"/>
        <v>3.3507201579839871</v>
      </c>
      <c r="U57" s="70">
        <f t="shared" si="6"/>
        <v>2.5126169374692271</v>
      </c>
      <c r="V57" s="70">
        <f t="shared" si="6"/>
        <v>7.463083676998802</v>
      </c>
      <c r="W57" s="70">
        <f t="shared" si="6"/>
        <v>6.0124142967260337</v>
      </c>
      <c r="X57" s="70">
        <f t="shared" si="6"/>
        <v>8.3454176334106727</v>
      </c>
      <c r="Y57" s="50"/>
    </row>
    <row r="58" spans="3:25" ht="15" customHeight="1">
      <c r="C58" s="65" t="s">
        <v>11</v>
      </c>
      <c r="D58" s="7"/>
      <c r="E58" s="70">
        <f>(E18/E8)*100</f>
        <v>6.7343582722852773</v>
      </c>
      <c r="F58" s="70">
        <f t="shared" ref="F58:X58" si="7">(F18/F8)*100</f>
        <v>2.806814900375397</v>
      </c>
      <c r="G58" s="70">
        <f t="shared" si="7"/>
        <v>4.9579045837231055</v>
      </c>
      <c r="H58" s="70">
        <f t="shared" si="7"/>
        <v>12.535612535612536</v>
      </c>
      <c r="I58" s="70">
        <f t="shared" si="7"/>
        <v>11.499043862794311</v>
      </c>
      <c r="J58" s="70">
        <f t="shared" si="7"/>
        <v>9.5785872006105066</v>
      </c>
      <c r="K58" s="70">
        <f t="shared" si="7"/>
        <v>13.840365493147003</v>
      </c>
      <c r="L58" s="70">
        <f t="shared" si="7"/>
        <v>9.9808978032473732</v>
      </c>
      <c r="M58" s="70">
        <f t="shared" si="7"/>
        <v>11.124401913875598</v>
      </c>
      <c r="N58" s="70">
        <f t="shared" si="7"/>
        <v>5.9970912175981335</v>
      </c>
      <c r="O58" s="70">
        <f t="shared" si="7"/>
        <v>6.0613263608271923</v>
      </c>
      <c r="P58" s="70">
        <f t="shared" si="7"/>
        <v>5.5638092408260285</v>
      </c>
      <c r="Q58" s="70">
        <f t="shared" si="7"/>
        <v>7.8818404573917782</v>
      </c>
      <c r="R58" s="70">
        <f t="shared" si="7"/>
        <v>3.1841348337286171</v>
      </c>
      <c r="S58" s="70">
        <f t="shared" si="7"/>
        <v>3.5591491291041675</v>
      </c>
      <c r="T58" s="70">
        <f t="shared" si="7"/>
        <v>3.7692918625367589</v>
      </c>
      <c r="U58" s="70">
        <f t="shared" si="7"/>
        <v>2.4587641555883799</v>
      </c>
      <c r="V58" s="70">
        <f t="shared" si="7"/>
        <v>10.788878541971531</v>
      </c>
      <c r="W58" s="70">
        <f t="shared" si="7"/>
        <v>6.9921700677512275</v>
      </c>
      <c r="X58" s="70">
        <f t="shared" si="7"/>
        <v>10.455336426914155</v>
      </c>
      <c r="Y58" s="50"/>
    </row>
    <row r="59" spans="3:25" ht="15" customHeight="1">
      <c r="C59" s="65" t="s">
        <v>12</v>
      </c>
      <c r="D59" s="7"/>
      <c r="E59" s="70">
        <f>(E19/E8)*100</f>
        <v>5.4230494872424257</v>
      </c>
      <c r="F59" s="70">
        <f t="shared" ref="F59:X59" si="8">(F19/F8)*100</f>
        <v>2.2639330060641063</v>
      </c>
      <c r="G59" s="70">
        <f t="shared" si="8"/>
        <v>6.5481758652946684</v>
      </c>
      <c r="H59" s="70">
        <f t="shared" si="8"/>
        <v>9.4017094017094021</v>
      </c>
      <c r="I59" s="70">
        <f t="shared" si="8"/>
        <v>8.1734791442572003</v>
      </c>
      <c r="J59" s="70">
        <f t="shared" si="8"/>
        <v>7.67763203162629</v>
      </c>
      <c r="K59" s="70">
        <f t="shared" si="8"/>
        <v>11.93227626981994</v>
      </c>
      <c r="L59" s="70">
        <f t="shared" si="8"/>
        <v>9.3839541547277943</v>
      </c>
      <c r="M59" s="70">
        <f t="shared" si="8"/>
        <v>9.9003189792663484</v>
      </c>
      <c r="N59" s="70">
        <f t="shared" si="8"/>
        <v>4.5313375854076083</v>
      </c>
      <c r="O59" s="70">
        <f t="shared" si="8"/>
        <v>5.9603042548134058</v>
      </c>
      <c r="P59" s="70">
        <f t="shared" si="8"/>
        <v>4.063289258653989</v>
      </c>
      <c r="Q59" s="70">
        <f t="shared" si="8"/>
        <v>6.2573736273709049</v>
      </c>
      <c r="R59" s="70">
        <f t="shared" si="8"/>
        <v>2.4221627895241458</v>
      </c>
      <c r="S59" s="70">
        <f t="shared" si="8"/>
        <v>3.1624286847772702</v>
      </c>
      <c r="T59" s="70">
        <f t="shared" si="8"/>
        <v>4.1900100886513405</v>
      </c>
      <c r="U59" s="70">
        <f t="shared" si="8"/>
        <v>1.7317516001969475</v>
      </c>
      <c r="V59" s="70">
        <f t="shared" si="8"/>
        <v>6.2391911666888387</v>
      </c>
      <c r="W59" s="70">
        <f t="shared" si="8"/>
        <v>5.7223416771471465</v>
      </c>
      <c r="X59" s="70">
        <f t="shared" si="8"/>
        <v>9.1284802784222734</v>
      </c>
      <c r="Y59" s="50"/>
    </row>
    <row r="60" spans="3:25" ht="15" customHeight="1">
      <c r="C60" s="65" t="s">
        <v>13</v>
      </c>
      <c r="D60" s="7"/>
      <c r="E60" s="70">
        <f>(E20/E8)*100</f>
        <v>5.0766399426568896</v>
      </c>
      <c r="F60" s="70">
        <f t="shared" ref="F60:Y60" si="9">(F20/F8)*100</f>
        <v>2.6248917123881026</v>
      </c>
      <c r="G60" s="70">
        <f t="shared" si="9"/>
        <v>8.3255378858746489</v>
      </c>
      <c r="H60" s="70">
        <f t="shared" si="9"/>
        <v>10.256410256410255</v>
      </c>
      <c r="I60" s="70">
        <f t="shared" si="9"/>
        <v>6.7661646946336793</v>
      </c>
      <c r="J60" s="70">
        <f t="shared" si="9"/>
        <v>6.695565688978963</v>
      </c>
      <c r="K60" s="70">
        <f t="shared" si="9"/>
        <v>14.001612469766192</v>
      </c>
      <c r="L60" s="70">
        <f t="shared" si="9"/>
        <v>7.6886341929321862</v>
      </c>
      <c r="M60" s="70">
        <f t="shared" si="9"/>
        <v>9.7926634768740026</v>
      </c>
      <c r="N60" s="70">
        <f t="shared" si="9"/>
        <v>4.2510642810610992</v>
      </c>
      <c r="O60" s="70">
        <f t="shared" si="9"/>
        <v>5.3244592346089847</v>
      </c>
      <c r="P60" s="70">
        <f t="shared" si="9"/>
        <v>3.8404397563512105</v>
      </c>
      <c r="Q60" s="70">
        <f t="shared" si="9"/>
        <v>6.0940194210000911</v>
      </c>
      <c r="R60" s="70">
        <f t="shared" si="9"/>
        <v>2.0512691123782614</v>
      </c>
      <c r="S60" s="70">
        <f t="shared" si="9"/>
        <v>2.6901424415309632</v>
      </c>
      <c r="T60" s="70">
        <f t="shared" si="9"/>
        <v>5.6603773584905666</v>
      </c>
      <c r="U60" s="70">
        <f t="shared" si="9"/>
        <v>1.755600689315608</v>
      </c>
      <c r="V60" s="70">
        <f t="shared" si="9"/>
        <v>8.1282426499933482</v>
      </c>
      <c r="W60" s="86">
        <f t="shared" si="9"/>
        <v>5.4708101748549636</v>
      </c>
      <c r="X60" s="71">
        <f t="shared" si="9"/>
        <v>8.5158062645011601</v>
      </c>
      <c r="Y60" s="71" t="e">
        <f t="shared" si="9"/>
        <v>#DIV/0!</v>
      </c>
    </row>
    <row r="61" spans="3:25" ht="15" customHeight="1">
      <c r="C61" s="65" t="s">
        <v>14</v>
      </c>
      <c r="D61" s="7"/>
      <c r="E61" s="70">
        <f>(E21/E8)*100</f>
        <v>4.7659546026027959</v>
      </c>
      <c r="F61" s="70">
        <f t="shared" ref="F61:X61" si="10">(F21/F8)*100</f>
        <v>5.0909615939936472</v>
      </c>
      <c r="G61" s="70">
        <f t="shared" si="10"/>
        <v>7.4836295603367633</v>
      </c>
      <c r="H61" s="70">
        <f t="shared" si="10"/>
        <v>9.4017094017094021</v>
      </c>
      <c r="I61" s="70">
        <f t="shared" si="10"/>
        <v>7.5116529221943358</v>
      </c>
      <c r="J61" s="70">
        <f t="shared" si="10"/>
        <v>4.8990723538941747</v>
      </c>
      <c r="K61" s="70">
        <f t="shared" si="10"/>
        <v>6.2617575920451491</v>
      </c>
      <c r="L61" s="70">
        <f t="shared" si="10"/>
        <v>4.5447309773957345</v>
      </c>
      <c r="M61" s="70">
        <f t="shared" si="10"/>
        <v>9.0669856459330145</v>
      </c>
      <c r="N61" s="70">
        <f t="shared" si="10"/>
        <v>4.0874452709561107</v>
      </c>
      <c r="O61" s="70">
        <f t="shared" si="10"/>
        <v>4.5578797242690756</v>
      </c>
      <c r="P61" s="70">
        <f t="shared" si="10"/>
        <v>6.0095082454315847</v>
      </c>
      <c r="Q61" s="70">
        <f t="shared" si="10"/>
        <v>6.9153280696977948</v>
      </c>
      <c r="R61" s="70">
        <f t="shared" si="10"/>
        <v>2.2960084775697633</v>
      </c>
      <c r="S61" s="70">
        <f t="shared" si="10"/>
        <v>3.1624286847772702</v>
      </c>
      <c r="T61" s="70">
        <f t="shared" si="10"/>
        <v>4.7738639534634126</v>
      </c>
      <c r="U61" s="70">
        <f t="shared" si="10"/>
        <v>2.1094903988183162</v>
      </c>
      <c r="V61" s="70">
        <f t="shared" si="10"/>
        <v>6.0130371158706932</v>
      </c>
      <c r="W61" s="70">
        <f t="shared" si="10"/>
        <v>6.7020974481723394</v>
      </c>
      <c r="X61" s="70">
        <f t="shared" si="10"/>
        <v>5.2929234338747095</v>
      </c>
      <c r="Y61" s="50"/>
    </row>
    <row r="62" spans="3:25" ht="15" customHeight="1">
      <c r="C62" s="65" t="s">
        <v>15</v>
      </c>
      <c r="D62" s="7"/>
      <c r="E62" s="70">
        <f>(E22/E8)*100</f>
        <v>9.1284561727392042</v>
      </c>
      <c r="F62" s="70">
        <f t="shared" ref="F62:X62" si="11">(F22/F8)*100</f>
        <v>40.58619693907017</v>
      </c>
      <c r="G62" s="70">
        <f t="shared" si="11"/>
        <v>20.579981290926099</v>
      </c>
      <c r="H62" s="70">
        <f t="shared" si="11"/>
        <v>8.5470085470085468</v>
      </c>
      <c r="I62" s="70">
        <f t="shared" si="11"/>
        <v>15.065136847137564</v>
      </c>
      <c r="J62" s="70">
        <f t="shared" si="11"/>
        <v>5.2537421731814566</v>
      </c>
      <c r="K62" s="70">
        <f t="shared" si="11"/>
        <v>5.3748992206396133</v>
      </c>
      <c r="L62" s="70">
        <f t="shared" si="11"/>
        <v>2.9290035020694045</v>
      </c>
      <c r="M62" s="70">
        <f t="shared" si="11"/>
        <v>10.169457735247208</v>
      </c>
      <c r="N62" s="70">
        <f t="shared" si="11"/>
        <v>7.4181526201766479</v>
      </c>
      <c r="O62" s="70">
        <f t="shared" si="11"/>
        <v>3.1613976705490847</v>
      </c>
      <c r="P62" s="70">
        <f t="shared" si="11"/>
        <v>19.662754419848465</v>
      </c>
      <c r="Q62" s="70">
        <f t="shared" si="11"/>
        <v>13.503947726653962</v>
      </c>
      <c r="R62" s="70">
        <f t="shared" si="11"/>
        <v>5.4725740525811171</v>
      </c>
      <c r="S62" s="70">
        <f t="shared" si="11"/>
        <v>8.4747043488117271</v>
      </c>
      <c r="T62" s="70">
        <f t="shared" si="11"/>
        <v>4.4497391976302403</v>
      </c>
      <c r="U62" s="70">
        <f t="shared" si="11"/>
        <v>3.7827732644017722</v>
      </c>
      <c r="V62" s="70">
        <f t="shared" si="11"/>
        <v>3.0597312757749102</v>
      </c>
      <c r="W62" s="70">
        <f t="shared" si="11"/>
        <v>14.254127956509391</v>
      </c>
      <c r="X62" s="70">
        <f t="shared" si="11"/>
        <v>3.328016241299304</v>
      </c>
      <c r="Y62" s="50"/>
    </row>
    <row r="63" spans="3:25" ht="7.5" customHeight="1">
      <c r="C63" s="65"/>
      <c r="D63" s="7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50"/>
    </row>
    <row r="64" spans="3:25" ht="15" customHeight="1">
      <c r="C64" s="47" t="s">
        <v>2</v>
      </c>
      <c r="D64" s="7"/>
      <c r="E64" s="70">
        <f>(E26/E8)*100</f>
        <v>45.969560672951822</v>
      </c>
      <c r="F64" s="70">
        <f t="shared" ref="F64:X64" si="12">(F26/F8)*100</f>
        <v>37.42997401097314</v>
      </c>
      <c r="G64" s="70">
        <f t="shared" si="12"/>
        <v>28.063610851262862</v>
      </c>
      <c r="H64" s="70">
        <f t="shared" si="12"/>
        <v>17.663817663817664</v>
      </c>
      <c r="I64" s="70">
        <f t="shared" si="12"/>
        <v>18.209931875224093</v>
      </c>
      <c r="J64" s="70">
        <f t="shared" si="12"/>
        <v>30.262655832660901</v>
      </c>
      <c r="K64" s="70">
        <f t="shared" si="12"/>
        <v>14.485353399623758</v>
      </c>
      <c r="L64" s="70">
        <f t="shared" si="12"/>
        <v>30.651066539318688</v>
      </c>
      <c r="M64" s="70">
        <f t="shared" si="12"/>
        <v>20.950956937799042</v>
      </c>
      <c r="N64" s="70">
        <f t="shared" si="12"/>
        <v>53.814746920781133</v>
      </c>
      <c r="O64" s="70">
        <f t="shared" si="12"/>
        <v>56.709056334680298</v>
      </c>
      <c r="P64" s="70">
        <f t="shared" si="12"/>
        <v>43.292229980686372</v>
      </c>
      <c r="Q64" s="70">
        <f t="shared" si="12"/>
        <v>37.167619566203832</v>
      </c>
      <c r="R64" s="70">
        <f t="shared" si="12"/>
        <v>66.024120704445679</v>
      </c>
      <c r="S64" s="70">
        <f t="shared" si="12"/>
        <v>62.919862470245967</v>
      </c>
      <c r="T64" s="70">
        <f t="shared" si="12"/>
        <v>61.506428832077617</v>
      </c>
      <c r="U64" s="70">
        <f t="shared" si="12"/>
        <v>77.35336656819301</v>
      </c>
      <c r="V64" s="70">
        <f t="shared" si="12"/>
        <v>43.967008114939468</v>
      </c>
      <c r="W64" s="70">
        <f t="shared" si="12"/>
        <v>38.356525619700598</v>
      </c>
      <c r="X64" s="70">
        <f t="shared" si="12"/>
        <v>30.862093967517403</v>
      </c>
      <c r="Y64" s="50"/>
    </row>
    <row r="65" spans="3:25" ht="15" customHeight="1">
      <c r="C65" s="65" t="s">
        <v>5</v>
      </c>
      <c r="D65" s="7"/>
      <c r="E65" s="70">
        <f>(E27/E8)*100</f>
        <v>0.72531659135773874</v>
      </c>
      <c r="F65" s="70">
        <f t="shared" ref="F65:X65" si="13">(F27/F8)*100</f>
        <v>9.2405428818943106E-2</v>
      </c>
      <c r="G65" s="70">
        <f t="shared" si="13"/>
        <v>9.3545369504209538E-2</v>
      </c>
      <c r="H65" s="70" t="s">
        <v>136</v>
      </c>
      <c r="I65" s="70">
        <f t="shared" si="13"/>
        <v>8.9637863033345283E-2</v>
      </c>
      <c r="J65" s="70">
        <f t="shared" si="13"/>
        <v>0.41534525574383707</v>
      </c>
      <c r="K65" s="70">
        <f t="shared" si="13"/>
        <v>0.16124697661918838</v>
      </c>
      <c r="L65" s="70">
        <f t="shared" si="13"/>
        <v>7.1633237822349566E-2</v>
      </c>
      <c r="M65" s="70">
        <f t="shared" si="13"/>
        <v>0.23524720893141945</v>
      </c>
      <c r="N65" s="70">
        <f t="shared" si="13"/>
        <v>1.4165164300755979</v>
      </c>
      <c r="O65" s="70">
        <f t="shared" si="13"/>
        <v>0.22581411932493461</v>
      </c>
      <c r="P65" s="70">
        <f t="shared" si="13"/>
        <v>0.25256276927648191</v>
      </c>
      <c r="Q65" s="70">
        <f t="shared" si="13"/>
        <v>8.6214720029040751E-2</v>
      </c>
      <c r="R65" s="70">
        <f t="shared" si="13"/>
        <v>5.2126961699550893</v>
      </c>
      <c r="S65" s="70">
        <f t="shared" si="13"/>
        <v>0.81233233838364749</v>
      </c>
      <c r="T65" s="70">
        <f t="shared" si="13"/>
        <v>0.51945821795779934</v>
      </c>
      <c r="U65" s="70">
        <f t="shared" si="13"/>
        <v>0.23002831117676023</v>
      </c>
      <c r="V65" s="70">
        <f t="shared" si="13"/>
        <v>0.61194625515498202</v>
      </c>
      <c r="W65" s="70">
        <f t="shared" si="13"/>
        <v>0.33064221672278793</v>
      </c>
      <c r="X65" s="70">
        <f t="shared" si="13"/>
        <v>0.14501160092807425</v>
      </c>
      <c r="Y65" s="50"/>
    </row>
    <row r="66" spans="3:25" ht="15" customHeight="1">
      <c r="C66" s="65" t="s">
        <v>6</v>
      </c>
      <c r="D66" s="7"/>
      <c r="E66" s="70">
        <f>(E28/E8)*100</f>
        <v>3.1436147593974826</v>
      </c>
      <c r="F66" s="70">
        <f t="shared" ref="F66:X66" si="14">(F28/F8)*100</f>
        <v>0.51978053710655503</v>
      </c>
      <c r="G66" s="70">
        <f t="shared" si="14"/>
        <v>0.5612722170252572</v>
      </c>
      <c r="H66" s="70">
        <f t="shared" si="14"/>
        <v>0.28490028490028491</v>
      </c>
      <c r="I66" s="70">
        <f t="shared" si="14"/>
        <v>0.61551332616230425</v>
      </c>
      <c r="J66" s="70">
        <f t="shared" si="14"/>
        <v>2.3657165018421562</v>
      </c>
      <c r="K66" s="70">
        <f t="shared" si="14"/>
        <v>1.2899758129535071</v>
      </c>
      <c r="L66" s="70">
        <f t="shared" si="14"/>
        <v>2.94492199936326</v>
      </c>
      <c r="M66" s="70">
        <f t="shared" si="14"/>
        <v>1.0905103668261564</v>
      </c>
      <c r="N66" s="70">
        <f t="shared" si="14"/>
        <v>4.1684972805914526</v>
      </c>
      <c r="O66" s="70">
        <f t="shared" si="14"/>
        <v>3.8566674589969097</v>
      </c>
      <c r="P66" s="70">
        <f t="shared" si="14"/>
        <v>1.8199376021393554</v>
      </c>
      <c r="Q66" s="70">
        <f t="shared" si="14"/>
        <v>1.7197567837371812</v>
      </c>
      <c r="R66" s="70">
        <f t="shared" si="14"/>
        <v>8.063783620124136</v>
      </c>
      <c r="S66" s="70">
        <f t="shared" si="14"/>
        <v>5.0742433974383196</v>
      </c>
      <c r="T66" s="70">
        <f t="shared" si="14"/>
        <v>3.6898705647498233</v>
      </c>
      <c r="U66" s="70">
        <f t="shared" si="14"/>
        <v>5.0506216149679961</v>
      </c>
      <c r="V66" s="70">
        <f t="shared" si="14"/>
        <v>3.0996408141545828</v>
      </c>
      <c r="W66" s="70">
        <f t="shared" si="14"/>
        <v>1.3996511014645625</v>
      </c>
      <c r="X66" s="70">
        <f t="shared" si="14"/>
        <v>1.9757830626450115</v>
      </c>
      <c r="Y66" s="50"/>
    </row>
    <row r="67" spans="3:25" ht="15" customHeight="1">
      <c r="C67" s="65" t="s">
        <v>7</v>
      </c>
      <c r="D67" s="7"/>
      <c r="E67" s="70">
        <f>(E29/E8)*100</f>
        <v>3.4862214047909617</v>
      </c>
      <c r="F67" s="70">
        <f t="shared" ref="F67:X67" si="15">(F29/F8)*100</f>
        <v>0.66416401963615368</v>
      </c>
      <c r="G67" s="70">
        <f t="shared" si="15"/>
        <v>1.6838166510757719</v>
      </c>
      <c r="H67" s="70" t="s">
        <v>136</v>
      </c>
      <c r="I67" s="70">
        <f t="shared" si="15"/>
        <v>1.0651966057129199</v>
      </c>
      <c r="J67" s="70">
        <f t="shared" si="15"/>
        <v>2.4564168965452531</v>
      </c>
      <c r="K67" s="70">
        <f t="shared" si="15"/>
        <v>1.2899758129535071</v>
      </c>
      <c r="L67" s="70">
        <f t="shared" si="15"/>
        <v>4.1865647882839863</v>
      </c>
      <c r="M67" s="70">
        <f t="shared" si="15"/>
        <v>1.3736044657097288</v>
      </c>
      <c r="N67" s="70">
        <f t="shared" si="15"/>
        <v>3.7738421682548817</v>
      </c>
      <c r="O67" s="70">
        <f t="shared" si="15"/>
        <v>5.9900166389351082</v>
      </c>
      <c r="P67" s="70">
        <f t="shared" si="15"/>
        <v>2.5924825434556529</v>
      </c>
      <c r="Q67" s="70">
        <f t="shared" si="15"/>
        <v>3.0084399673291586</v>
      </c>
      <c r="R67" s="70">
        <f t="shared" si="15"/>
        <v>3.3557046979865772</v>
      </c>
      <c r="S67" s="70">
        <f t="shared" si="15"/>
        <v>4.6548532134355991</v>
      </c>
      <c r="T67" s="70">
        <f t="shared" si="15"/>
        <v>5.3126408654774933</v>
      </c>
      <c r="U67" s="70">
        <f t="shared" si="15"/>
        <v>7.0485598227474151</v>
      </c>
      <c r="V67" s="70">
        <f t="shared" si="15"/>
        <v>3.48543301849142</v>
      </c>
      <c r="W67" s="70">
        <f t="shared" si="15"/>
        <v>2.0467361759097731</v>
      </c>
      <c r="X67" s="70">
        <f t="shared" si="15"/>
        <v>3.2591357308584685</v>
      </c>
      <c r="Y67" s="50"/>
    </row>
    <row r="68" spans="3:25" ht="15" customHeight="1">
      <c r="C68" s="65" t="s">
        <v>8</v>
      </c>
      <c r="D68" s="7"/>
      <c r="E68" s="70">
        <f>(E30/E8)*100</f>
        <v>3.6098732482175349</v>
      </c>
      <c r="F68" s="70">
        <f t="shared" ref="F68:X68" si="16">(F30/F8)*100</f>
        <v>0.86630089517759168</v>
      </c>
      <c r="G68" s="70">
        <f t="shared" si="16"/>
        <v>1.8709073900841908</v>
      </c>
      <c r="H68" s="70">
        <f t="shared" si="16"/>
        <v>1.1396011396011396</v>
      </c>
      <c r="I68" s="70">
        <f t="shared" si="16"/>
        <v>1.2205689016373849</v>
      </c>
      <c r="J68" s="70">
        <f t="shared" si="16"/>
        <v>2.6396942458418557</v>
      </c>
      <c r="K68" s="70">
        <f t="shared" si="16"/>
        <v>1.4512227895726955</v>
      </c>
      <c r="L68" s="70">
        <f t="shared" si="16"/>
        <v>3.4941101560012733</v>
      </c>
      <c r="M68" s="70">
        <f t="shared" si="16"/>
        <v>1.6427432216905902</v>
      </c>
      <c r="N68" s="70">
        <f t="shared" si="16"/>
        <v>3.9420061508627877</v>
      </c>
      <c r="O68" s="70">
        <f t="shared" si="16"/>
        <v>5.5027335393391965</v>
      </c>
      <c r="P68" s="70">
        <f t="shared" si="16"/>
        <v>2.6073391769425047</v>
      </c>
      <c r="Q68" s="70">
        <f t="shared" si="16"/>
        <v>3.5847173064706417</v>
      </c>
      <c r="R68" s="70">
        <f t="shared" si="16"/>
        <v>3.908260584346773</v>
      </c>
      <c r="S68" s="70">
        <f t="shared" si="16"/>
        <v>5.1800355159254918</v>
      </c>
      <c r="T68" s="70">
        <f t="shared" si="16"/>
        <v>4.8318200356322585</v>
      </c>
      <c r="U68" s="70">
        <f t="shared" si="16"/>
        <v>6.9647033481043827</v>
      </c>
      <c r="V68" s="70">
        <f t="shared" si="16"/>
        <v>3.724890248769456</v>
      </c>
      <c r="W68" s="70">
        <f t="shared" si="16"/>
        <v>2.6349953344963284</v>
      </c>
      <c r="X68" s="70">
        <f t="shared" si="16"/>
        <v>3.0416183294663575</v>
      </c>
      <c r="Y68" s="50"/>
    </row>
    <row r="69" spans="3:25" ht="15" customHeight="1">
      <c r="C69" s="65" t="s">
        <v>9</v>
      </c>
      <c r="D69" s="7"/>
      <c r="E69" s="70">
        <f>(E31/E8)*100</f>
        <v>4.1338666611351771</v>
      </c>
      <c r="F69" s="70">
        <f t="shared" ref="F69:X69" si="17">(F31/F8)*100</f>
        <v>1.2705746462604677</v>
      </c>
      <c r="G69" s="70">
        <f t="shared" si="17"/>
        <v>1.8709073900841908</v>
      </c>
      <c r="H69" s="70">
        <f t="shared" si="17"/>
        <v>1.1396011396011396</v>
      </c>
      <c r="I69" s="70">
        <f t="shared" si="17"/>
        <v>1.7315047209274532</v>
      </c>
      <c r="J69" s="70">
        <f t="shared" si="17"/>
        <v>2.7666747984261919</v>
      </c>
      <c r="K69" s="70">
        <f t="shared" si="17"/>
        <v>1.2631013168503089</v>
      </c>
      <c r="L69" s="70">
        <f t="shared" si="17"/>
        <v>3.6692136262336832</v>
      </c>
      <c r="M69" s="70">
        <f t="shared" si="17"/>
        <v>2.0255183413078153</v>
      </c>
      <c r="N69" s="70">
        <f t="shared" si="17"/>
        <v>4.5737573287681608</v>
      </c>
      <c r="O69" s="70">
        <f t="shared" si="17"/>
        <v>5.2412645590682194</v>
      </c>
      <c r="P69" s="70">
        <f t="shared" si="17"/>
        <v>3.2981726340811175</v>
      </c>
      <c r="Q69" s="70">
        <f t="shared" si="17"/>
        <v>4.2608222161720661</v>
      </c>
      <c r="R69" s="70">
        <f t="shared" si="17"/>
        <v>5.1092496341524951</v>
      </c>
      <c r="S69" s="70">
        <f t="shared" si="17"/>
        <v>5.9999244342010805</v>
      </c>
      <c r="T69" s="70">
        <f t="shared" si="17"/>
        <v>5.6904286603558933</v>
      </c>
      <c r="U69" s="70">
        <f t="shared" si="17"/>
        <v>7.9386693746922701</v>
      </c>
      <c r="V69" s="70">
        <f t="shared" si="17"/>
        <v>3.6849807103897834</v>
      </c>
      <c r="W69" s="70">
        <f t="shared" si="17"/>
        <v>3.1380583390806933</v>
      </c>
      <c r="X69" s="70">
        <f t="shared" si="17"/>
        <v>3.092372389791183</v>
      </c>
      <c r="Y69" s="50"/>
    </row>
    <row r="70" spans="3:25" ht="15" customHeight="1">
      <c r="C70" s="65" t="s">
        <v>10</v>
      </c>
      <c r="D70" s="7"/>
      <c r="E70" s="70">
        <f>(E32/E8)*100</f>
        <v>4.8995170318026089</v>
      </c>
      <c r="F70" s="70">
        <f t="shared" ref="F70:X70" si="18">(F32/F8)*100</f>
        <v>1.4351718163442102</v>
      </c>
      <c r="G70" s="70">
        <f t="shared" si="18"/>
        <v>1.9644527595884003</v>
      </c>
      <c r="H70" s="70">
        <f t="shared" si="18"/>
        <v>1.9943019943019942</v>
      </c>
      <c r="I70" s="70">
        <f t="shared" si="18"/>
        <v>2.1841759292458471</v>
      </c>
      <c r="J70" s="70">
        <f t="shared" si="18"/>
        <v>3.3490338844164214</v>
      </c>
      <c r="K70" s="70">
        <f t="shared" si="18"/>
        <v>1.9080892233270628</v>
      </c>
      <c r="L70" s="70">
        <f t="shared" si="18"/>
        <v>3.9875835721107928</v>
      </c>
      <c r="M70" s="70">
        <f t="shared" si="18"/>
        <v>2.5059808612440193</v>
      </c>
      <c r="N70" s="70">
        <f t="shared" si="18"/>
        <v>5.4062447922190078</v>
      </c>
      <c r="O70" s="70">
        <f t="shared" si="18"/>
        <v>5.6275255526503445</v>
      </c>
      <c r="P70" s="70">
        <f t="shared" si="18"/>
        <v>3.9295795572723216</v>
      </c>
      <c r="Q70" s="70">
        <f t="shared" si="18"/>
        <v>5.3634631091750613</v>
      </c>
      <c r="R70" s="70">
        <f t="shared" si="18"/>
        <v>6.0024221627895242</v>
      </c>
      <c r="S70" s="70">
        <f t="shared" si="18"/>
        <v>5.9281369252276424</v>
      </c>
      <c r="T70" s="70">
        <f t="shared" si="18"/>
        <v>6.909652907463455</v>
      </c>
      <c r="U70" s="70">
        <f t="shared" si="18"/>
        <v>9.3380723781388486</v>
      </c>
      <c r="V70" s="70">
        <f t="shared" si="18"/>
        <v>4.6162032725821467</v>
      </c>
      <c r="W70" s="70">
        <f t="shared" si="18"/>
        <v>3.8520832488133392</v>
      </c>
      <c r="X70" s="70">
        <f t="shared" si="18"/>
        <v>4.0168213457076565</v>
      </c>
      <c r="Y70" s="50"/>
    </row>
    <row r="71" spans="3:25" ht="15" customHeight="1">
      <c r="C71" s="65" t="s">
        <v>11</v>
      </c>
      <c r="D71" s="7"/>
      <c r="E71" s="70">
        <f>(E33/E8)*100</f>
        <v>6.0347400603162864</v>
      </c>
      <c r="F71" s="70">
        <f t="shared" ref="F71:X71" si="19">(F33/F8)*100</f>
        <v>1.8134565405717586</v>
      </c>
      <c r="G71" s="70">
        <f t="shared" si="19"/>
        <v>2.0579981290926099</v>
      </c>
      <c r="H71" s="70">
        <f t="shared" si="19"/>
        <v>3.4188034188034191</v>
      </c>
      <c r="I71" s="70">
        <f t="shared" si="19"/>
        <v>2.8504840444603801</v>
      </c>
      <c r="J71" s="70">
        <f t="shared" si="19"/>
        <v>4.3692569448353948</v>
      </c>
      <c r="K71" s="70">
        <f t="shared" si="19"/>
        <v>2.4455791453910241</v>
      </c>
      <c r="L71" s="70">
        <f t="shared" si="19"/>
        <v>4.3298312639286856</v>
      </c>
      <c r="M71" s="70">
        <f t="shared" si="19"/>
        <v>3.6363636363636362</v>
      </c>
      <c r="N71" s="70">
        <f t="shared" si="19"/>
        <v>7.0984895541381974</v>
      </c>
      <c r="O71" s="70">
        <f t="shared" si="19"/>
        <v>8.3729498454956026</v>
      </c>
      <c r="P71" s="70">
        <f t="shared" si="19"/>
        <v>4.7095528153320458</v>
      </c>
      <c r="Q71" s="70">
        <f t="shared" si="19"/>
        <v>5.594881568200381</v>
      </c>
      <c r="R71" s="70">
        <f t="shared" si="19"/>
        <v>7.036887520815462</v>
      </c>
      <c r="S71" s="70">
        <f t="shared" si="19"/>
        <v>6.6837949144217328</v>
      </c>
      <c r="T71" s="70">
        <f t="shared" si="19"/>
        <v>8.8501083993388718</v>
      </c>
      <c r="U71" s="70">
        <f t="shared" si="19"/>
        <v>10.309730428360414</v>
      </c>
      <c r="V71" s="70">
        <f t="shared" si="19"/>
        <v>7.5429027537581472</v>
      </c>
      <c r="W71" s="70">
        <f t="shared" si="19"/>
        <v>5.1361109984177862</v>
      </c>
      <c r="X71" s="70">
        <f t="shared" si="19"/>
        <v>5.1950406032482599</v>
      </c>
      <c r="Y71" s="50"/>
    </row>
    <row r="72" spans="3:25" ht="15" customHeight="1">
      <c r="C72" s="65" t="s">
        <v>12</v>
      </c>
      <c r="D72" s="7"/>
      <c r="E72" s="70">
        <f>(E34/E8)*100</f>
        <v>5.0099163477417115</v>
      </c>
      <c r="F72" s="70">
        <f t="shared" ref="F72:X72" si="20">(F34/F8)*100</f>
        <v>1.6488593704880161</v>
      </c>
      <c r="G72" s="70">
        <f t="shared" si="20"/>
        <v>2.9934518241347052</v>
      </c>
      <c r="H72" s="70">
        <f t="shared" si="20"/>
        <v>1.1396011396011396</v>
      </c>
      <c r="I72" s="70">
        <f t="shared" si="20"/>
        <v>2.1005139237480579</v>
      </c>
      <c r="J72" s="70">
        <f t="shared" si="20"/>
        <v>3.4097093208729756</v>
      </c>
      <c r="K72" s="70">
        <f t="shared" si="20"/>
        <v>1.6930932545014783</v>
      </c>
      <c r="L72" s="70">
        <f t="shared" si="20"/>
        <v>3.7886023559375994</v>
      </c>
      <c r="M72" s="70">
        <f t="shared" si="20"/>
        <v>3.0940988835725678</v>
      </c>
      <c r="N72" s="70">
        <f t="shared" si="20"/>
        <v>5.8289272349902284</v>
      </c>
      <c r="O72" s="70">
        <f t="shared" si="20"/>
        <v>7.4102685999524605</v>
      </c>
      <c r="P72" s="70">
        <f t="shared" si="20"/>
        <v>3.7884415391472288</v>
      </c>
      <c r="Q72" s="70">
        <f t="shared" si="20"/>
        <v>4.1428441782375893</v>
      </c>
      <c r="R72" s="70">
        <f t="shared" si="20"/>
        <v>5.7400211939244086</v>
      </c>
      <c r="S72" s="70">
        <f t="shared" si="20"/>
        <v>5.6825480787395621</v>
      </c>
      <c r="T72" s="70">
        <f t="shared" si="20"/>
        <v>8.1954193229870995</v>
      </c>
      <c r="U72" s="70">
        <f t="shared" si="20"/>
        <v>8.6903003446578051</v>
      </c>
      <c r="V72" s="70">
        <f t="shared" si="20"/>
        <v>6.2258879872289477</v>
      </c>
      <c r="W72" s="70">
        <f t="shared" si="20"/>
        <v>4.3876019311128243</v>
      </c>
      <c r="X72" s="70">
        <f t="shared" si="20"/>
        <v>3.998694895591647</v>
      </c>
      <c r="Y72" s="50"/>
    </row>
    <row r="73" spans="3:25" ht="15" customHeight="1">
      <c r="C73" s="65" t="s">
        <v>13</v>
      </c>
      <c r="D73" s="7"/>
      <c r="E73" s="70">
        <f>(E35/E8)*100</f>
        <v>4.5017107284395781</v>
      </c>
      <c r="F73" s="70">
        <f t="shared" ref="F73:X73" si="21">(F35/F8)*100</f>
        <v>1.9982673982096448</v>
      </c>
      <c r="G73" s="70">
        <f t="shared" si="21"/>
        <v>3.9289055191768005</v>
      </c>
      <c r="H73" s="70">
        <f t="shared" si="21"/>
        <v>3.4188034188034191</v>
      </c>
      <c r="I73" s="70">
        <f t="shared" si="21"/>
        <v>1.6896737181785586</v>
      </c>
      <c r="J73" s="70">
        <f t="shared" si="21"/>
        <v>2.9474500678689162</v>
      </c>
      <c r="K73" s="70">
        <f t="shared" si="21"/>
        <v>1.3168503090567052</v>
      </c>
      <c r="L73" s="70">
        <f t="shared" si="21"/>
        <v>2.2126711238459089</v>
      </c>
      <c r="M73" s="70">
        <f t="shared" si="21"/>
        <v>2.2747208931419456</v>
      </c>
      <c r="N73" s="70">
        <f t="shared" si="21"/>
        <v>5.3009529292347786</v>
      </c>
      <c r="O73" s="70">
        <f t="shared" si="21"/>
        <v>6.6377466127882103</v>
      </c>
      <c r="P73" s="70">
        <f t="shared" si="21"/>
        <v>3.7587282721735256</v>
      </c>
      <c r="Q73" s="70">
        <f t="shared" si="21"/>
        <v>3.1990198747617749</v>
      </c>
      <c r="R73" s="70">
        <f t="shared" si="21"/>
        <v>4.8518948377655544</v>
      </c>
      <c r="S73" s="70">
        <f t="shared" si="21"/>
        <v>5.4747421317111877</v>
      </c>
      <c r="T73" s="70">
        <f t="shared" si="21"/>
        <v>7.8949063043338263</v>
      </c>
      <c r="U73" s="70">
        <f t="shared" si="21"/>
        <v>8.1310007385524372</v>
      </c>
      <c r="V73" s="70">
        <f t="shared" si="21"/>
        <v>5.5208194758547293</v>
      </c>
      <c r="W73" s="70">
        <f t="shared" si="21"/>
        <v>4.1279565093918622</v>
      </c>
      <c r="X73" s="70">
        <f t="shared" si="21"/>
        <v>2.9364849187935036</v>
      </c>
      <c r="Y73" s="50"/>
    </row>
    <row r="74" spans="3:25" ht="15" customHeight="1">
      <c r="C74" s="65" t="s">
        <v>14</v>
      </c>
      <c r="D74" s="7"/>
      <c r="E74" s="70">
        <f>(E36/E8)*100</f>
        <v>3.8292890076622657</v>
      </c>
      <c r="F74" s="70">
        <f t="shared" ref="F74:X74" si="22">(F36/F8)*100</f>
        <v>3.5749350274328613</v>
      </c>
      <c r="G74" s="70">
        <f t="shared" si="22"/>
        <v>2.4321796071094481</v>
      </c>
      <c r="H74" s="70">
        <f t="shared" si="22"/>
        <v>2.5641025641025639</v>
      </c>
      <c r="I74" s="70">
        <f t="shared" si="22"/>
        <v>1.544759172941317</v>
      </c>
      <c r="J74" s="70">
        <f t="shared" si="22"/>
        <v>2.2781437069564077</v>
      </c>
      <c r="K74" s="70">
        <f t="shared" si="22"/>
        <v>0.67186240257995167</v>
      </c>
      <c r="L74" s="70">
        <f t="shared" si="22"/>
        <v>1.1700095510983763</v>
      </c>
      <c r="M74" s="70">
        <f t="shared" si="22"/>
        <v>1.5809409888357255</v>
      </c>
      <c r="N74" s="70">
        <f t="shared" si="22"/>
        <v>4.8002484584968261</v>
      </c>
      <c r="O74" s="70">
        <f t="shared" si="22"/>
        <v>4.0052293796054199</v>
      </c>
      <c r="P74" s="70">
        <f t="shared" si="22"/>
        <v>4.3307086614173231</v>
      </c>
      <c r="Q74" s="70">
        <f t="shared" si="22"/>
        <v>2.5955168345584898</v>
      </c>
      <c r="R74" s="70">
        <f t="shared" si="22"/>
        <v>5.0865418580007065</v>
      </c>
      <c r="S74" s="70">
        <f t="shared" si="22"/>
        <v>4.9382249593833834</v>
      </c>
      <c r="T74" s="70">
        <f t="shared" si="22"/>
        <v>5.5079743276021205</v>
      </c>
      <c r="U74" s="70">
        <f t="shared" si="22"/>
        <v>6.7523695224027573</v>
      </c>
      <c r="V74" s="70">
        <f t="shared" si="22"/>
        <v>3.7647997871491286</v>
      </c>
      <c r="W74" s="70">
        <f t="shared" si="22"/>
        <v>3.7871718933830989</v>
      </c>
      <c r="X74" s="70">
        <f t="shared" si="22"/>
        <v>1.91415313225058</v>
      </c>
      <c r="Y74" s="50"/>
    </row>
    <row r="75" spans="3:25" ht="15" customHeight="1">
      <c r="C75" s="65" t="s">
        <v>15</v>
      </c>
      <c r="D75" s="7"/>
      <c r="E75" s="70">
        <f>(E37/E8)*100</f>
        <v>6.595494832090476</v>
      </c>
      <c r="F75" s="70">
        <f t="shared" ref="F75:X75" si="23">(F37/F8)*100</f>
        <v>23.546058330926943</v>
      </c>
      <c r="G75" s="70">
        <f t="shared" si="23"/>
        <v>8.6061739943872784</v>
      </c>
      <c r="H75" s="70">
        <f t="shared" si="23"/>
        <v>2.5641025641025639</v>
      </c>
      <c r="I75" s="70">
        <f t="shared" si="23"/>
        <v>3.1179036691765267</v>
      </c>
      <c r="J75" s="70">
        <f t="shared" si="23"/>
        <v>3.2652142093114902</v>
      </c>
      <c r="K75" s="70">
        <f t="shared" si="23"/>
        <v>0.99435635581832837</v>
      </c>
      <c r="L75" s="70">
        <f t="shared" si="23"/>
        <v>0.79592486469277302</v>
      </c>
      <c r="M75" s="70">
        <f t="shared" si="23"/>
        <v>1.4912280701754386</v>
      </c>
      <c r="N75" s="70">
        <f t="shared" si="23"/>
        <v>7.5052645931492119</v>
      </c>
      <c r="O75" s="70">
        <f t="shared" si="23"/>
        <v>3.8388400285238884</v>
      </c>
      <c r="P75" s="70">
        <f t="shared" si="23"/>
        <v>12.204724409448819</v>
      </c>
      <c r="Q75" s="70">
        <f t="shared" si="23"/>
        <v>3.6119430075324441</v>
      </c>
      <c r="R75" s="70">
        <f t="shared" si="23"/>
        <v>11.656658424584952</v>
      </c>
      <c r="S75" s="70">
        <f t="shared" si="23"/>
        <v>12.49102656137832</v>
      </c>
      <c r="T75" s="70">
        <f t="shared" si="23"/>
        <v>4.1041492261789774</v>
      </c>
      <c r="U75" s="70">
        <f t="shared" si="23"/>
        <v>6.8993106843919252</v>
      </c>
      <c r="V75" s="70">
        <f t="shared" si="23"/>
        <v>1.6895037914061459</v>
      </c>
      <c r="W75" s="70">
        <f t="shared" si="23"/>
        <v>7.5155178709075416</v>
      </c>
      <c r="X75" s="70">
        <f t="shared" si="23"/>
        <v>1.2869779582366589</v>
      </c>
      <c r="Y75" s="50"/>
    </row>
    <row r="76" spans="3:25" ht="7.5" customHeight="1">
      <c r="C76" s="73"/>
      <c r="D76" s="8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50"/>
    </row>
    <row r="77" spans="3:25" ht="6" customHeight="1"/>
    <row r="78" spans="3:25">
      <c r="C78" t="s">
        <v>147</v>
      </c>
      <c r="E78" s="84"/>
      <c r="F78" s="84"/>
    </row>
  </sheetData>
  <mergeCells count="6">
    <mergeCell ref="C45:D47"/>
    <mergeCell ref="E46:E47"/>
    <mergeCell ref="E45:X45"/>
    <mergeCell ref="C4:D6"/>
    <mergeCell ref="E4:X4"/>
    <mergeCell ref="E5:E6"/>
  </mergeCells>
  <phoneticPr fontId="18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表３－①－ａ</vt:lpstr>
      <vt:lpstr>表３－①－ｂ</vt:lpstr>
      <vt:lpstr>表３ー①ーｃ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2022-07-07T02:52:57Z</dcterms:created>
  <dcterms:modified xsi:type="dcterms:W3CDTF">2022-07-07T04:38:15Z</dcterms:modified>
</cp:coreProperties>
</file>