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_SHD-PEHU3\00_学力向上対策班\分析ツール作成（全国）\H26_分析・プラン作成支援ツール（中学校版）\"/>
    </mc:Choice>
  </mc:AlternateContent>
  <bookViews>
    <workbookView xWindow="360" yWindow="375" windowWidth="15480" windowHeight="9315"/>
  </bookViews>
  <sheets>
    <sheet name="国語" sheetId="5" r:id="rId1"/>
    <sheet name="数学" sheetId="8" r:id="rId2"/>
  </sheets>
  <definedNames>
    <definedName name="_xlnm.Print_Area" localSheetId="0">国語!$A$1:$AJ$106</definedName>
    <definedName name="_xlnm.Print_Area" localSheetId="1">数学!$A$1:$AJ$106</definedName>
  </definedNames>
  <calcPr calcId="152511"/>
</workbook>
</file>

<file path=xl/calcChain.xml><?xml version="1.0" encoding="utf-8"?>
<calcChain xmlns="http://schemas.openxmlformats.org/spreadsheetml/2006/main">
  <c r="AI54" i="8" l="1"/>
  <c r="S59" i="8" l="1"/>
  <c r="R59" i="8"/>
  <c r="S58" i="8"/>
  <c r="R58" i="8"/>
  <c r="S57" i="8"/>
  <c r="R57" i="8"/>
  <c r="S56" i="8"/>
  <c r="R56" i="8"/>
  <c r="S55" i="8"/>
  <c r="R55" i="8"/>
  <c r="S54" i="8"/>
  <c r="R54" i="8"/>
  <c r="S59" i="5"/>
  <c r="R59" i="5"/>
  <c r="S58" i="5"/>
  <c r="R58" i="5"/>
  <c r="S57" i="5"/>
  <c r="R57" i="5"/>
  <c r="S56" i="5"/>
  <c r="R56" i="5"/>
  <c r="S55" i="5"/>
  <c r="R55" i="5"/>
  <c r="S54" i="5"/>
  <c r="R54" i="5"/>
  <c r="S13" i="8"/>
  <c r="R13" i="8"/>
  <c r="S12" i="8"/>
  <c r="R12" i="8"/>
  <c r="S11" i="8"/>
  <c r="R11" i="8"/>
  <c r="S10" i="8"/>
  <c r="R10" i="8"/>
  <c r="S9" i="8"/>
  <c r="R9" i="8"/>
  <c r="S8" i="8"/>
  <c r="R8" i="8"/>
  <c r="S13" i="5"/>
  <c r="R13" i="5"/>
  <c r="S12" i="5"/>
  <c r="R12" i="5"/>
  <c r="S11" i="5"/>
  <c r="R11" i="5"/>
  <c r="S10" i="5"/>
  <c r="R10" i="5"/>
  <c r="S9" i="5"/>
  <c r="R9" i="5"/>
  <c r="S8" i="5"/>
  <c r="R8" i="5"/>
  <c r="AL63" i="8" l="1"/>
  <c r="AK63" i="8"/>
  <c r="AI64" i="8"/>
  <c r="AY57" i="8" s="1"/>
  <c r="AY61" i="8" s="1"/>
  <c r="AI65" i="8"/>
  <c r="AZ57" i="8" s="1"/>
  <c r="AZ61" i="8" s="1"/>
  <c r="AI66" i="8"/>
  <c r="BA57" i="8" s="1"/>
  <c r="BA61" i="8" s="1"/>
  <c r="AI67" i="8"/>
  <c r="BB57" i="8" s="1"/>
  <c r="BB61" i="8" s="1"/>
  <c r="AI68" i="8"/>
  <c r="BC57" i="8" s="1"/>
  <c r="BC61" i="8" s="1"/>
  <c r="AI69" i="8"/>
  <c r="BD57" i="8" s="1"/>
  <c r="BD61" i="8" s="1"/>
  <c r="AI70" i="8"/>
  <c r="BE57" i="8" s="1"/>
  <c r="BE61" i="8" s="1"/>
  <c r="AF64" i="8"/>
  <c r="AY56" i="8" s="1"/>
  <c r="AZ60" i="8" s="1"/>
  <c r="AF65" i="8"/>
  <c r="AZ56" i="8" s="1"/>
  <c r="BA60" i="8" s="1"/>
  <c r="AF66" i="8"/>
  <c r="BA56" i="8" s="1"/>
  <c r="BB60" i="8" s="1"/>
  <c r="AF67" i="8"/>
  <c r="BB56" i="8" s="1"/>
  <c r="BC60" i="8" s="1"/>
  <c r="AF68" i="8"/>
  <c r="BC56" i="8" s="1"/>
  <c r="BD60" i="8" s="1"/>
  <c r="AF69" i="8"/>
  <c r="BD56" i="8" s="1"/>
  <c r="BE60" i="8" s="1"/>
  <c r="AN46" i="8"/>
  <c r="AI41" i="8"/>
  <c r="BV19" i="8" s="1"/>
  <c r="BV23" i="8" s="1"/>
  <c r="AI42" i="8"/>
  <c r="BW19" i="8" s="1"/>
  <c r="BW23" i="8" s="1"/>
  <c r="AI43" i="8"/>
  <c r="BX19" i="8" s="1"/>
  <c r="BX23" i="8" s="1"/>
  <c r="AI44" i="8"/>
  <c r="BY19" i="8" s="1"/>
  <c r="BY23" i="8" s="1"/>
  <c r="AF41" i="8"/>
  <c r="BV18" i="8" s="1"/>
  <c r="BV22" i="8" s="1"/>
  <c r="AF42" i="8"/>
  <c r="BW18" i="8" s="1"/>
  <c r="BW22" i="8" s="1"/>
  <c r="AF43" i="8"/>
  <c r="BX18" i="8" s="1"/>
  <c r="BX22" i="8" s="1"/>
  <c r="AF44" i="8"/>
  <c r="BY18" i="8" s="1"/>
  <c r="BY22" i="8" s="1"/>
  <c r="AI63" i="8"/>
  <c r="AF63" i="8"/>
  <c r="AX56" i="8" s="1"/>
  <c r="AY60" i="8" s="1"/>
  <c r="AI62" i="8"/>
  <c r="AW57" i="8" s="1"/>
  <c r="AW61" i="8" s="1"/>
  <c r="AF62" i="8"/>
  <c r="AI61" i="8"/>
  <c r="AV57" i="8" s="1"/>
  <c r="AV61" i="8" s="1"/>
  <c r="AF61" i="8"/>
  <c r="AV56" i="8" s="1"/>
  <c r="AW60" i="8" s="1"/>
  <c r="AI60" i="8"/>
  <c r="AU57" i="8" s="1"/>
  <c r="AU61" i="8" s="1"/>
  <c r="AF60" i="8"/>
  <c r="AU56" i="8" s="1"/>
  <c r="AV60" i="8" s="1"/>
  <c r="AI59" i="8"/>
  <c r="AT57" i="8" s="1"/>
  <c r="AT61" i="8" s="1"/>
  <c r="AF59" i="8"/>
  <c r="AT56" i="8" s="1"/>
  <c r="AU60" i="8" s="1"/>
  <c r="AI58" i="8"/>
  <c r="AS57" i="8" s="1"/>
  <c r="AS61" i="8" s="1"/>
  <c r="AF58" i="8"/>
  <c r="AS56" i="8" s="1"/>
  <c r="AT60" i="8" s="1"/>
  <c r="AX57" i="8"/>
  <c r="AX61" i="8" s="1"/>
  <c r="AI57" i="8"/>
  <c r="AR57" i="8" s="1"/>
  <c r="AR61" i="8" s="1"/>
  <c r="AF57" i="8"/>
  <c r="AR56" i="8" s="1"/>
  <c r="AS60" i="8" s="1"/>
  <c r="AW56" i="8"/>
  <c r="AX60" i="8" s="1"/>
  <c r="AI56" i="8"/>
  <c r="AQ57" i="8" s="1"/>
  <c r="AQ61" i="8" s="1"/>
  <c r="AF56" i="8"/>
  <c r="AQ56" i="8" s="1"/>
  <c r="AR60" i="8" s="1"/>
  <c r="AI55" i="8"/>
  <c r="AP57" i="8" s="1"/>
  <c r="AP61" i="8" s="1"/>
  <c r="AF55" i="8"/>
  <c r="AP56" i="8" s="1"/>
  <c r="AQ60" i="8" s="1"/>
  <c r="AO57" i="8"/>
  <c r="AO61" i="8" s="1"/>
  <c r="AF54" i="8"/>
  <c r="AO56" i="8" s="1"/>
  <c r="AP60" i="8" s="1"/>
  <c r="AO47" i="8"/>
  <c r="AN47" i="8"/>
  <c r="AO46" i="8"/>
  <c r="AI40" i="8"/>
  <c r="BU19" i="8" s="1"/>
  <c r="BU23" i="8" s="1"/>
  <c r="AF40" i="8"/>
  <c r="BU18" i="8" s="1"/>
  <c r="BU22" i="8" s="1"/>
  <c r="AI39" i="8"/>
  <c r="AF39" i="8"/>
  <c r="BT18" i="8" s="1"/>
  <c r="BT22" i="8" s="1"/>
  <c r="AI38" i="8"/>
  <c r="BS19" i="8" s="1"/>
  <c r="BS23" i="8" s="1"/>
  <c r="AF38" i="8"/>
  <c r="BS18" i="8" s="1"/>
  <c r="BS22" i="8" s="1"/>
  <c r="AI37" i="8"/>
  <c r="AF37" i="8"/>
  <c r="BR18" i="8" s="1"/>
  <c r="BR22" i="8" s="1"/>
  <c r="AI36" i="8"/>
  <c r="BQ19" i="8" s="1"/>
  <c r="BQ23" i="8" s="1"/>
  <c r="AF36" i="8"/>
  <c r="BQ18" i="8" s="1"/>
  <c r="BQ22" i="8" s="1"/>
  <c r="AI35" i="8"/>
  <c r="BP19" i="8" s="1"/>
  <c r="BP23" i="8" s="1"/>
  <c r="AF35" i="8"/>
  <c r="BP18" i="8" s="1"/>
  <c r="BP22" i="8" s="1"/>
  <c r="AI34" i="8"/>
  <c r="BO19" i="8" s="1"/>
  <c r="BO23" i="8" s="1"/>
  <c r="AF34" i="8"/>
  <c r="BO18" i="8" s="1"/>
  <c r="BO22" i="8" s="1"/>
  <c r="AI33" i="8"/>
  <c r="BN19" i="8" s="1"/>
  <c r="BN23" i="8" s="1"/>
  <c r="AF33" i="8"/>
  <c r="BN18" i="8" s="1"/>
  <c r="BN22" i="8" s="1"/>
  <c r="AI32" i="8"/>
  <c r="BM19" i="8" s="1"/>
  <c r="BM23" i="8" s="1"/>
  <c r="AF32" i="8"/>
  <c r="BM18" i="8" s="1"/>
  <c r="BM22" i="8" s="1"/>
  <c r="AI31" i="8"/>
  <c r="BL19" i="8" s="1"/>
  <c r="BL23" i="8" s="1"/>
  <c r="AF31" i="8"/>
  <c r="BL18" i="8" s="1"/>
  <c r="BL22" i="8" s="1"/>
  <c r="AI30" i="8"/>
  <c r="BK19" i="8" s="1"/>
  <c r="BK23" i="8" s="1"/>
  <c r="AF30" i="8"/>
  <c r="BK18" i="8" s="1"/>
  <c r="BK22" i="8" s="1"/>
  <c r="AI29" i="8"/>
  <c r="AF29" i="8"/>
  <c r="BJ18" i="8" s="1"/>
  <c r="BJ22" i="8" s="1"/>
  <c r="AI28" i="8"/>
  <c r="BI19" i="8" s="1"/>
  <c r="BI23" i="8" s="1"/>
  <c r="AF28" i="8"/>
  <c r="BI18" i="8" s="1"/>
  <c r="BI22" i="8" s="1"/>
  <c r="AI27" i="8"/>
  <c r="BH19" i="8" s="1"/>
  <c r="BH23" i="8" s="1"/>
  <c r="AF27" i="8"/>
  <c r="BH18" i="8" s="1"/>
  <c r="BH22" i="8" s="1"/>
  <c r="AI26" i="8"/>
  <c r="BG19" i="8" s="1"/>
  <c r="BG23" i="8" s="1"/>
  <c r="AF26" i="8"/>
  <c r="BG18" i="8" s="1"/>
  <c r="BG22" i="8" s="1"/>
  <c r="AI25" i="8"/>
  <c r="AF25" i="8"/>
  <c r="BF18" i="8" s="1"/>
  <c r="BF22" i="8" s="1"/>
  <c r="AI24" i="8"/>
  <c r="BE19" i="8" s="1"/>
  <c r="BE23" i="8" s="1"/>
  <c r="AF24" i="8"/>
  <c r="BE18" i="8" s="1"/>
  <c r="BE22" i="8" s="1"/>
  <c r="AI23" i="8"/>
  <c r="AF23" i="8"/>
  <c r="BD18" i="8" s="1"/>
  <c r="BD22" i="8" s="1"/>
  <c r="AI22" i="8"/>
  <c r="BC19" i="8" s="1"/>
  <c r="BC23" i="8" s="1"/>
  <c r="AF22" i="8"/>
  <c r="BC18" i="8" s="1"/>
  <c r="BC22" i="8" s="1"/>
  <c r="AI21" i="8"/>
  <c r="BB19" i="8" s="1"/>
  <c r="BB23" i="8" s="1"/>
  <c r="AF21" i="8"/>
  <c r="BB18" i="8" s="1"/>
  <c r="BB22" i="8" s="1"/>
  <c r="AI20" i="8"/>
  <c r="BA19" i="8" s="1"/>
  <c r="BA23" i="8" s="1"/>
  <c r="AF20" i="8"/>
  <c r="BA18" i="8" s="1"/>
  <c r="BA22" i="8" s="1"/>
  <c r="BT19" i="8"/>
  <c r="BT23" i="8" s="1"/>
  <c r="BR19" i="8"/>
  <c r="BR23" i="8" s="1"/>
  <c r="BJ19" i="8"/>
  <c r="BJ23" i="8" s="1"/>
  <c r="BF19" i="8"/>
  <c r="BF23" i="8" s="1"/>
  <c r="BD19" i="8"/>
  <c r="BD23" i="8" s="1"/>
  <c r="AI19" i="8"/>
  <c r="AZ19" i="8" s="1"/>
  <c r="AZ23" i="8" s="1"/>
  <c r="AF19" i="8"/>
  <c r="AZ18" i="8" s="1"/>
  <c r="AZ22" i="8" s="1"/>
  <c r="AI18" i="8"/>
  <c r="AY19" i="8" s="1"/>
  <c r="AY23" i="8" s="1"/>
  <c r="AF18" i="8"/>
  <c r="AY18" i="8" s="1"/>
  <c r="AY22" i="8" s="1"/>
  <c r="AI17" i="8"/>
  <c r="AX19" i="8" s="1"/>
  <c r="AX23" i="8" s="1"/>
  <c r="AF17" i="8"/>
  <c r="AX18" i="8" s="1"/>
  <c r="AX22" i="8" s="1"/>
  <c r="AI16" i="8"/>
  <c r="AW19" i="8" s="1"/>
  <c r="AW23" i="8" s="1"/>
  <c r="AF16" i="8"/>
  <c r="AW18" i="8" s="1"/>
  <c r="AW22" i="8" s="1"/>
  <c r="AI15" i="8"/>
  <c r="AV19" i="8" s="1"/>
  <c r="AV23" i="8" s="1"/>
  <c r="AF15" i="8"/>
  <c r="AV18" i="8" s="1"/>
  <c r="AV22" i="8" s="1"/>
  <c r="AI14" i="8"/>
  <c r="AU19" i="8" s="1"/>
  <c r="AU23" i="8" s="1"/>
  <c r="AF14" i="8"/>
  <c r="AU18" i="8" s="1"/>
  <c r="AU22" i="8" s="1"/>
  <c r="AI13" i="8"/>
  <c r="AT19" i="8" s="1"/>
  <c r="AT23" i="8" s="1"/>
  <c r="AF13" i="8"/>
  <c r="AT18" i="8" s="1"/>
  <c r="AT22" i="8" s="1"/>
  <c r="AI12" i="8"/>
  <c r="AS19" i="8" s="1"/>
  <c r="AS23" i="8" s="1"/>
  <c r="AF12" i="8"/>
  <c r="AS18" i="8" s="1"/>
  <c r="AS22" i="8" s="1"/>
  <c r="AI11" i="8"/>
  <c r="AR19" i="8" s="1"/>
  <c r="AR23" i="8" s="1"/>
  <c r="AF11" i="8"/>
  <c r="AR18" i="8" s="1"/>
  <c r="AR22" i="8" s="1"/>
  <c r="AI10" i="8"/>
  <c r="AQ19" i="8" s="1"/>
  <c r="AQ23" i="8" s="1"/>
  <c r="AF10" i="8"/>
  <c r="AQ18" i="8" s="1"/>
  <c r="AQ22" i="8" s="1"/>
  <c r="AO9" i="8"/>
  <c r="AN9" i="8"/>
  <c r="AI9" i="8"/>
  <c r="AP19" i="8" s="1"/>
  <c r="AP23" i="8" s="1"/>
  <c r="AF9" i="8"/>
  <c r="AP18" i="8" s="1"/>
  <c r="AP22" i="8" s="1"/>
  <c r="AO8" i="8"/>
  <c r="AN8" i="8"/>
  <c r="AI8" i="8"/>
  <c r="AO19" i="8" s="1"/>
  <c r="AO23" i="8" s="1"/>
  <c r="AF8" i="8"/>
  <c r="AO18" i="8" s="1"/>
  <c r="AO22" i="8" s="1"/>
  <c r="AO47" i="5"/>
  <c r="AN47" i="5"/>
  <c r="AO46" i="5"/>
  <c r="AN46" i="5"/>
  <c r="AL63" i="5"/>
  <c r="AK63" i="5"/>
  <c r="AI55" i="5"/>
  <c r="AP57" i="5" s="1"/>
  <c r="AP61" i="5" s="1"/>
  <c r="AI56" i="5"/>
  <c r="AQ57" i="5" s="1"/>
  <c r="AQ61" i="5" s="1"/>
  <c r="AI57" i="5"/>
  <c r="AR57" i="5" s="1"/>
  <c r="AR61" i="5" s="1"/>
  <c r="AI58" i="5"/>
  <c r="AS57" i="5" s="1"/>
  <c r="AS61" i="5" s="1"/>
  <c r="AI59" i="5"/>
  <c r="AT57" i="5" s="1"/>
  <c r="AT61" i="5" s="1"/>
  <c r="AI60" i="5"/>
  <c r="AU57" i="5" s="1"/>
  <c r="AU61" i="5" s="1"/>
  <c r="AI61" i="5"/>
  <c r="AV57" i="5" s="1"/>
  <c r="AV61" i="5" s="1"/>
  <c r="AI62" i="5"/>
  <c r="AW57" i="5" s="1"/>
  <c r="AW61" i="5" s="1"/>
  <c r="AI63" i="5"/>
  <c r="AX57" i="5" s="1"/>
  <c r="AX61" i="5" s="1"/>
  <c r="AI54" i="5"/>
  <c r="AO57" i="5" s="1"/>
  <c r="AO61" i="5" s="1"/>
  <c r="AF55" i="5"/>
  <c r="AP56" i="5" s="1"/>
  <c r="AP60" i="5" s="1"/>
  <c r="AF56" i="5"/>
  <c r="AQ56" i="5" s="1"/>
  <c r="AQ60" i="5" s="1"/>
  <c r="AF57" i="5"/>
  <c r="AR56" i="5" s="1"/>
  <c r="AR60" i="5" s="1"/>
  <c r="AF58" i="5"/>
  <c r="AS56" i="5" s="1"/>
  <c r="AS60" i="5" s="1"/>
  <c r="AF59" i="5"/>
  <c r="AT56" i="5" s="1"/>
  <c r="AT60" i="5" s="1"/>
  <c r="AF60" i="5"/>
  <c r="AU56" i="5" s="1"/>
  <c r="AU60" i="5" s="1"/>
  <c r="AF61" i="5"/>
  <c r="AV56" i="5" s="1"/>
  <c r="AV60" i="5" s="1"/>
  <c r="AF62" i="5"/>
  <c r="AW56" i="5" s="1"/>
  <c r="AW60" i="5" s="1"/>
  <c r="AF63" i="5"/>
  <c r="AX56" i="5" s="1"/>
  <c r="AX60" i="5" s="1"/>
  <c r="AF54" i="5"/>
  <c r="AO56" i="5" s="1"/>
  <c r="AO60" i="5" s="1"/>
  <c r="AI40" i="5"/>
  <c r="BU19" i="5" s="1"/>
  <c r="BU23" i="5" s="1"/>
  <c r="AI39" i="5"/>
  <c r="BT19" i="5" s="1"/>
  <c r="BT23" i="5" s="1"/>
  <c r="AI38" i="5"/>
  <c r="BS19" i="5" s="1"/>
  <c r="BS23" i="5" s="1"/>
  <c r="AI37" i="5"/>
  <c r="BR19" i="5" s="1"/>
  <c r="BR23" i="5" s="1"/>
  <c r="AI36" i="5"/>
  <c r="BQ19" i="5" s="1"/>
  <c r="BQ23" i="5" s="1"/>
  <c r="AI35" i="5"/>
  <c r="BP19" i="5" s="1"/>
  <c r="BP23" i="5" s="1"/>
  <c r="AI34" i="5"/>
  <c r="BO19" i="5" s="1"/>
  <c r="BO23" i="5" s="1"/>
  <c r="AI33" i="5"/>
  <c r="BN19" i="5" s="1"/>
  <c r="BN23" i="5" s="1"/>
  <c r="AI32" i="5"/>
  <c r="BM19" i="5" s="1"/>
  <c r="BM23" i="5" s="1"/>
  <c r="AI31" i="5"/>
  <c r="BL19" i="5" s="1"/>
  <c r="BL23" i="5" s="1"/>
  <c r="AI30" i="5"/>
  <c r="BK19" i="5" s="1"/>
  <c r="BK23" i="5" s="1"/>
  <c r="AI29" i="5"/>
  <c r="BJ19" i="5" s="1"/>
  <c r="BJ23" i="5" s="1"/>
  <c r="AI28" i="5"/>
  <c r="BI19" i="5" s="1"/>
  <c r="BI23" i="5" s="1"/>
  <c r="AI27" i="5"/>
  <c r="BH19" i="5" s="1"/>
  <c r="BH23" i="5" s="1"/>
  <c r="AI26" i="5"/>
  <c r="BG19" i="5" s="1"/>
  <c r="BG23" i="5" s="1"/>
  <c r="AI25" i="5"/>
  <c r="BF19" i="5" s="1"/>
  <c r="BF23" i="5" s="1"/>
  <c r="AI24" i="5"/>
  <c r="BE19" i="5" s="1"/>
  <c r="BE23" i="5" s="1"/>
  <c r="AI23" i="5"/>
  <c r="BD19" i="5" s="1"/>
  <c r="BD23" i="5" s="1"/>
  <c r="AI22" i="5"/>
  <c r="BC19" i="5" s="1"/>
  <c r="BC23" i="5" s="1"/>
  <c r="AI21" i="5"/>
  <c r="BB19" i="5" s="1"/>
  <c r="BB23" i="5" s="1"/>
  <c r="AI20" i="5"/>
  <c r="BA19" i="5" s="1"/>
  <c r="BA23" i="5" s="1"/>
  <c r="AI19" i="5"/>
  <c r="AZ19" i="5" s="1"/>
  <c r="AZ23" i="5" s="1"/>
  <c r="AI18" i="5"/>
  <c r="AY19" i="5" s="1"/>
  <c r="AY23" i="5" s="1"/>
  <c r="AI17" i="5"/>
  <c r="AX19" i="5" s="1"/>
  <c r="AX23" i="5" s="1"/>
  <c r="AI16" i="5"/>
  <c r="AW19" i="5" s="1"/>
  <c r="AW23" i="5" s="1"/>
  <c r="AI15" i="5"/>
  <c r="AV19" i="5" s="1"/>
  <c r="AV23" i="5" s="1"/>
  <c r="AI14" i="5"/>
  <c r="AU19" i="5" s="1"/>
  <c r="AU23" i="5" s="1"/>
  <c r="AI13" i="5"/>
  <c r="AT19" i="5" s="1"/>
  <c r="AT23" i="5" s="1"/>
  <c r="AI12" i="5"/>
  <c r="AS19" i="5" s="1"/>
  <c r="AS23" i="5" s="1"/>
  <c r="AI11" i="5"/>
  <c r="AR19" i="5" s="1"/>
  <c r="AR23" i="5" s="1"/>
  <c r="AI10" i="5"/>
  <c r="AQ19" i="5" s="1"/>
  <c r="AQ23" i="5" s="1"/>
  <c r="AI9" i="5"/>
  <c r="AP19" i="5" s="1"/>
  <c r="AP23" i="5" s="1"/>
  <c r="AI8" i="5"/>
  <c r="AO19" i="5" s="1"/>
  <c r="AO23" i="5" s="1"/>
  <c r="AF9" i="5"/>
  <c r="AP18" i="5" s="1"/>
  <c r="AP22" i="5" s="1"/>
  <c r="AF10" i="5"/>
  <c r="AQ18" i="5" s="1"/>
  <c r="AQ22" i="5" s="1"/>
  <c r="AF11" i="5"/>
  <c r="AR18" i="5" s="1"/>
  <c r="AR22" i="5" s="1"/>
  <c r="AF12" i="5"/>
  <c r="AS18" i="5" s="1"/>
  <c r="AS22" i="5" s="1"/>
  <c r="AF13" i="5"/>
  <c r="AT18" i="5" s="1"/>
  <c r="AT22" i="5" s="1"/>
  <c r="AF14" i="5"/>
  <c r="AU18" i="5" s="1"/>
  <c r="AU22" i="5" s="1"/>
  <c r="AF15" i="5"/>
  <c r="AV18" i="5" s="1"/>
  <c r="AV22" i="5" s="1"/>
  <c r="AF16" i="5"/>
  <c r="AW18" i="5" s="1"/>
  <c r="AW22" i="5" s="1"/>
  <c r="AF17" i="5"/>
  <c r="AX18" i="5" s="1"/>
  <c r="AX22" i="5" s="1"/>
  <c r="AF18" i="5"/>
  <c r="AY18" i="5" s="1"/>
  <c r="AY22" i="5" s="1"/>
  <c r="AF19" i="5"/>
  <c r="AZ18" i="5" s="1"/>
  <c r="AZ22" i="5" s="1"/>
  <c r="AF20" i="5"/>
  <c r="BA18" i="5" s="1"/>
  <c r="BA22" i="5" s="1"/>
  <c r="AF21" i="5"/>
  <c r="BB18" i="5" s="1"/>
  <c r="BB22" i="5" s="1"/>
  <c r="AF22" i="5"/>
  <c r="BC18" i="5" s="1"/>
  <c r="BC22" i="5" s="1"/>
  <c r="AF23" i="5"/>
  <c r="BD18" i="5" s="1"/>
  <c r="BD22" i="5" s="1"/>
  <c r="AF24" i="5"/>
  <c r="BE18" i="5" s="1"/>
  <c r="BE22" i="5" s="1"/>
  <c r="AF25" i="5"/>
  <c r="BF18" i="5" s="1"/>
  <c r="BF22" i="5" s="1"/>
  <c r="AF26" i="5"/>
  <c r="BG18" i="5" s="1"/>
  <c r="BG22" i="5" s="1"/>
  <c r="AF27" i="5"/>
  <c r="BH18" i="5" s="1"/>
  <c r="BH22" i="5" s="1"/>
  <c r="AF28" i="5"/>
  <c r="BI18" i="5" s="1"/>
  <c r="BI22" i="5" s="1"/>
  <c r="AF29" i="5"/>
  <c r="BJ18" i="5" s="1"/>
  <c r="BJ22" i="5" s="1"/>
  <c r="AF30" i="5"/>
  <c r="BK18" i="5" s="1"/>
  <c r="BK22" i="5" s="1"/>
  <c r="AF31" i="5"/>
  <c r="BL18" i="5" s="1"/>
  <c r="BL22" i="5" s="1"/>
  <c r="AF32" i="5"/>
  <c r="BM18" i="5" s="1"/>
  <c r="BM22" i="5" s="1"/>
  <c r="AF33" i="5"/>
  <c r="BN18" i="5" s="1"/>
  <c r="BN22" i="5" s="1"/>
  <c r="AF34" i="5"/>
  <c r="BO18" i="5" s="1"/>
  <c r="BO22" i="5" s="1"/>
  <c r="AF35" i="5"/>
  <c r="BP18" i="5" s="1"/>
  <c r="BP22" i="5" s="1"/>
  <c r="AF36" i="5"/>
  <c r="BQ18" i="5" s="1"/>
  <c r="BQ22" i="5" s="1"/>
  <c r="AF37" i="5"/>
  <c r="BR18" i="5" s="1"/>
  <c r="BR22" i="5" s="1"/>
  <c r="AF38" i="5"/>
  <c r="BS18" i="5" s="1"/>
  <c r="BS22" i="5" s="1"/>
  <c r="AF39" i="5"/>
  <c r="BT18" i="5" s="1"/>
  <c r="BT22" i="5" s="1"/>
  <c r="AF40" i="5"/>
  <c r="BU18" i="5" s="1"/>
  <c r="BU22" i="5" s="1"/>
  <c r="AF8" i="5"/>
  <c r="AO18" i="5" s="1"/>
  <c r="AO22" i="5" s="1"/>
  <c r="AO9" i="5"/>
  <c r="AN9" i="5"/>
  <c r="AO8" i="5"/>
  <c r="AN8" i="5"/>
</calcChain>
</file>

<file path=xl/sharedStrings.xml><?xml version="1.0" encoding="utf-8"?>
<sst xmlns="http://schemas.openxmlformats.org/spreadsheetml/2006/main" count="551" uniqueCount="179">
  <si>
    <t>標準偏差</t>
    <rPh sb="0" eb="2">
      <t>ヒョウジュン</t>
    </rPh>
    <rPh sb="2" eb="4">
      <t>ヘンサ</t>
    </rPh>
    <phoneticPr fontId="3"/>
  </si>
  <si>
    <t>１問</t>
    <rPh sb="1" eb="2">
      <t>モン</t>
    </rPh>
    <phoneticPr fontId="3"/>
  </si>
  <si>
    <t>２問</t>
    <rPh sb="1" eb="2">
      <t>モン</t>
    </rPh>
    <phoneticPr fontId="3"/>
  </si>
  <si>
    <t>３問</t>
    <rPh sb="1" eb="2">
      <t>モン</t>
    </rPh>
    <phoneticPr fontId="3"/>
  </si>
  <si>
    <t>４問</t>
    <rPh sb="1" eb="2">
      <t>モン</t>
    </rPh>
    <phoneticPr fontId="3"/>
  </si>
  <si>
    <t>５問</t>
    <rPh sb="1" eb="2">
      <t>モン</t>
    </rPh>
    <phoneticPr fontId="3"/>
  </si>
  <si>
    <t>６問</t>
    <rPh sb="1" eb="2">
      <t>モン</t>
    </rPh>
    <phoneticPr fontId="3"/>
  </si>
  <si>
    <t>７問</t>
    <rPh sb="1" eb="2">
      <t>モン</t>
    </rPh>
    <phoneticPr fontId="3"/>
  </si>
  <si>
    <t>８問</t>
    <rPh sb="1" eb="2">
      <t>モン</t>
    </rPh>
    <phoneticPr fontId="3"/>
  </si>
  <si>
    <t>９問</t>
    <rPh sb="1" eb="2">
      <t>モン</t>
    </rPh>
    <phoneticPr fontId="3"/>
  </si>
  <si>
    <t>1問</t>
    <rPh sb="1" eb="2">
      <t>モン</t>
    </rPh>
    <phoneticPr fontId="3"/>
  </si>
  <si>
    <t>１０問</t>
    <rPh sb="2" eb="3">
      <t>モン</t>
    </rPh>
    <phoneticPr fontId="3"/>
  </si>
  <si>
    <t>１１問</t>
    <rPh sb="2" eb="3">
      <t>モン</t>
    </rPh>
    <phoneticPr fontId="3"/>
  </si>
  <si>
    <t>１２問</t>
    <rPh sb="2" eb="3">
      <t>モン</t>
    </rPh>
    <phoneticPr fontId="3"/>
  </si>
  <si>
    <t>１３問</t>
    <rPh sb="2" eb="3">
      <t>モン</t>
    </rPh>
    <phoneticPr fontId="3"/>
  </si>
  <si>
    <t>１４問</t>
    <rPh sb="2" eb="3">
      <t>モン</t>
    </rPh>
    <phoneticPr fontId="3"/>
  </si>
  <si>
    <t>１５問</t>
    <rPh sb="2" eb="3">
      <t>モン</t>
    </rPh>
    <phoneticPr fontId="3"/>
  </si>
  <si>
    <t>１６問</t>
    <rPh sb="2" eb="3">
      <t>モン</t>
    </rPh>
    <phoneticPr fontId="3"/>
  </si>
  <si>
    <t>１７問</t>
    <rPh sb="2" eb="3">
      <t>モン</t>
    </rPh>
    <phoneticPr fontId="3"/>
  </si>
  <si>
    <t>0問</t>
  </si>
  <si>
    <t>０問</t>
    <rPh sb="1" eb="2">
      <t>モン</t>
    </rPh>
    <phoneticPr fontId="3"/>
  </si>
  <si>
    <t>調査結果概況　［国語Ａ：主として知識］</t>
    <rPh sb="0" eb="2">
      <t>チョウサ</t>
    </rPh>
    <rPh sb="2" eb="4">
      <t>ケッカ</t>
    </rPh>
    <rPh sb="4" eb="6">
      <t>ガイキョウ</t>
    </rPh>
    <phoneticPr fontId="2"/>
  </si>
  <si>
    <t>中央値</t>
    <rPh sb="0" eb="3">
      <t>チュウオウチ</t>
    </rPh>
    <phoneticPr fontId="3"/>
  </si>
  <si>
    <t>平均正答数</t>
    <rPh sb="4" eb="5">
      <t>スウ</t>
    </rPh>
    <phoneticPr fontId="3"/>
  </si>
  <si>
    <t>正答数分布グラフ（横軸：正答数，縦軸：割合）</t>
    <rPh sb="0" eb="2">
      <t>セイトウ</t>
    </rPh>
    <rPh sb="2" eb="3">
      <t>スウ</t>
    </rPh>
    <rPh sb="3" eb="5">
      <t>ブンプ</t>
    </rPh>
    <rPh sb="9" eb="11">
      <t>ヨコジク</t>
    </rPh>
    <rPh sb="12" eb="14">
      <t>セイトウ</t>
    </rPh>
    <rPh sb="14" eb="15">
      <t>スウ</t>
    </rPh>
    <rPh sb="16" eb="18">
      <t>タテジク</t>
    </rPh>
    <rPh sb="19" eb="21">
      <t>ワリアイ</t>
    </rPh>
    <phoneticPr fontId="3"/>
  </si>
  <si>
    <t>平均正答率
(％)</t>
    <rPh sb="4" eb="5">
      <t>リツ</t>
    </rPh>
    <phoneticPr fontId="3"/>
  </si>
  <si>
    <t>調査結果概況　［国語Ｂ：主として活用］</t>
    <rPh sb="0" eb="2">
      <t>チョウサ</t>
    </rPh>
    <rPh sb="2" eb="4">
      <t>ケッカ</t>
    </rPh>
    <rPh sb="4" eb="6">
      <t>ガイキョウ</t>
    </rPh>
    <rPh sb="16" eb="18">
      <t>カツヨウ</t>
    </rPh>
    <phoneticPr fontId="2"/>
  </si>
  <si>
    <t>平成２６年度全国学力・学習状況調査＜集計支援ツール版＞</t>
    <rPh sb="18" eb="20">
      <t>シュウケイ</t>
    </rPh>
    <rPh sb="20" eb="22">
      <t>シエン</t>
    </rPh>
    <rPh sb="25" eb="26">
      <t>バン</t>
    </rPh>
    <phoneticPr fontId="3"/>
  </si>
  <si>
    <t>貴校または貴教育委員会</t>
    <phoneticPr fontId="3"/>
  </si>
  <si>
    <t>中学校調査</t>
  </si>
  <si>
    <t>１８問</t>
    <rPh sb="2" eb="3">
      <t>モン</t>
    </rPh>
    <phoneticPr fontId="3"/>
  </si>
  <si>
    <t>１９問</t>
    <rPh sb="2" eb="3">
      <t>モン</t>
    </rPh>
    <phoneticPr fontId="3"/>
  </si>
  <si>
    <t>２０問</t>
    <rPh sb="2" eb="3">
      <t>モン</t>
    </rPh>
    <phoneticPr fontId="3"/>
  </si>
  <si>
    <t>２１問</t>
    <rPh sb="2" eb="3">
      <t>モン</t>
    </rPh>
    <phoneticPr fontId="3"/>
  </si>
  <si>
    <t>２２問</t>
    <rPh sb="2" eb="3">
      <t>モン</t>
    </rPh>
    <phoneticPr fontId="3"/>
  </si>
  <si>
    <t>２３問</t>
    <rPh sb="2" eb="3">
      <t>モン</t>
    </rPh>
    <phoneticPr fontId="3"/>
  </si>
  <si>
    <t>２４問</t>
    <rPh sb="2" eb="3">
      <t>モン</t>
    </rPh>
    <phoneticPr fontId="3"/>
  </si>
  <si>
    <t>２５問</t>
    <rPh sb="2" eb="3">
      <t>モン</t>
    </rPh>
    <phoneticPr fontId="3"/>
  </si>
  <si>
    <t>２６問</t>
    <rPh sb="2" eb="3">
      <t>モン</t>
    </rPh>
    <phoneticPr fontId="3"/>
  </si>
  <si>
    <t>２７問</t>
    <rPh sb="2" eb="3">
      <t>モン</t>
    </rPh>
    <phoneticPr fontId="3"/>
  </si>
  <si>
    <t>２８問</t>
    <rPh sb="2" eb="3">
      <t>モン</t>
    </rPh>
    <phoneticPr fontId="3"/>
  </si>
  <si>
    <t>２９問</t>
    <rPh sb="2" eb="3">
      <t>モン</t>
    </rPh>
    <phoneticPr fontId="3"/>
  </si>
  <si>
    <t>３０問</t>
    <rPh sb="2" eb="3">
      <t>モン</t>
    </rPh>
    <phoneticPr fontId="3"/>
  </si>
  <si>
    <t>３１問</t>
    <rPh sb="2" eb="3">
      <t>モン</t>
    </rPh>
    <phoneticPr fontId="3"/>
  </si>
  <si>
    <t>３２問</t>
    <rPh sb="2" eb="3">
      <t>モン</t>
    </rPh>
    <phoneticPr fontId="3"/>
  </si>
  <si>
    <t>３３問</t>
    <rPh sb="2" eb="3">
      <t>モン</t>
    </rPh>
    <phoneticPr fontId="3"/>
  </si>
  <si>
    <t>３４問</t>
    <rPh sb="2" eb="3">
      <t>モン</t>
    </rPh>
    <phoneticPr fontId="3"/>
  </si>
  <si>
    <t>３５問</t>
    <rPh sb="2" eb="3">
      <t>モン</t>
    </rPh>
    <phoneticPr fontId="3"/>
  </si>
  <si>
    <t>３６問</t>
    <rPh sb="2" eb="3">
      <t>モン</t>
    </rPh>
    <phoneticPr fontId="3"/>
  </si>
  <si>
    <t>生徒数</t>
    <rPh sb="2" eb="3">
      <t>スウ</t>
    </rPh>
    <phoneticPr fontId="3"/>
  </si>
  <si>
    <t>正答数集計値
（左：生徒数　右：割合(％)）</t>
    <rPh sb="0" eb="1">
      <t>セイ</t>
    </rPh>
    <rPh sb="1" eb="2">
      <t>コタ</t>
    </rPh>
    <rPh sb="2" eb="3">
      <t>スウ</t>
    </rPh>
    <rPh sb="3" eb="5">
      <t>シュウケイ</t>
    </rPh>
    <rPh sb="5" eb="6">
      <t>チ</t>
    </rPh>
    <rPh sb="8" eb="9">
      <t>ヒダリ</t>
    </rPh>
    <rPh sb="12" eb="13">
      <t>スウ</t>
    </rPh>
    <rPh sb="14" eb="15">
      <t>ミギ</t>
    </rPh>
    <rPh sb="16" eb="18">
      <t>ワリアイ</t>
    </rPh>
    <phoneticPr fontId="3"/>
  </si>
  <si>
    <t>10問</t>
  </si>
  <si>
    <t>12問</t>
  </si>
  <si>
    <t>13問</t>
  </si>
  <si>
    <t>14問</t>
  </si>
  <si>
    <t>15問</t>
  </si>
  <si>
    <t>17問</t>
  </si>
  <si>
    <t>18問</t>
  </si>
  <si>
    <t>20問</t>
  </si>
  <si>
    <t>23問</t>
  </si>
  <si>
    <t>24問</t>
  </si>
  <si>
    <t>27問</t>
  </si>
  <si>
    <t>29問</t>
  </si>
  <si>
    <t>30問</t>
  </si>
  <si>
    <t>31問</t>
    <rPh sb="2" eb="3">
      <t>モン</t>
    </rPh>
    <phoneticPr fontId="3"/>
  </si>
  <si>
    <t>11問</t>
  </si>
  <si>
    <t>19問</t>
    <rPh sb="2" eb="3">
      <t>モン</t>
    </rPh>
    <phoneticPr fontId="3"/>
  </si>
  <si>
    <t>21問</t>
  </si>
  <si>
    <t>22問</t>
    <rPh sb="2" eb="3">
      <t>モン</t>
    </rPh>
    <phoneticPr fontId="3"/>
  </si>
  <si>
    <t>25問</t>
    <rPh sb="2" eb="3">
      <t>モン</t>
    </rPh>
    <phoneticPr fontId="3"/>
  </si>
  <si>
    <t>26問</t>
  </si>
  <si>
    <t>28問</t>
    <rPh sb="2" eb="3">
      <t>モン</t>
    </rPh>
    <phoneticPr fontId="3"/>
  </si>
  <si>
    <t>32問</t>
  </si>
  <si>
    <t>16問</t>
  </si>
  <si>
    <t>34問</t>
  </si>
  <si>
    <t>36問</t>
  </si>
  <si>
    <t>平成２６年度全国学力・学習状況調査＜分析、学力・学習状況改善プラン及び公表様式作成支援ツール＞</t>
    <rPh sb="18" eb="20">
      <t>ブンセキ</t>
    </rPh>
    <rPh sb="21" eb="23">
      <t>ガクリョク</t>
    </rPh>
    <rPh sb="24" eb="26">
      <t>ガクシュウ</t>
    </rPh>
    <rPh sb="26" eb="28">
      <t>ジョウキョウ</t>
    </rPh>
    <rPh sb="28" eb="30">
      <t>カイゼン</t>
    </rPh>
    <rPh sb="33" eb="34">
      <t>オヨ</t>
    </rPh>
    <rPh sb="35" eb="37">
      <t>コウヒョウ</t>
    </rPh>
    <rPh sb="37" eb="39">
      <t>ヨウシキ</t>
    </rPh>
    <rPh sb="39" eb="41">
      <t>サクセイ</t>
    </rPh>
    <rPh sb="41" eb="43">
      <t>シエン</t>
    </rPh>
    <phoneticPr fontId="3"/>
  </si>
  <si>
    <t>岡山県</t>
    <rPh sb="0" eb="3">
      <t>オカヤマケン</t>
    </rPh>
    <phoneticPr fontId="3"/>
  </si>
  <si>
    <t>/</t>
  </si>
  <si>
    <t>全国</t>
    <rPh sb="0" eb="2">
      <t>ゼンコク</t>
    </rPh>
    <phoneticPr fontId="3"/>
  </si>
  <si>
    <t>H26</t>
    <phoneticPr fontId="3"/>
  </si>
  <si>
    <t>H26</t>
    <phoneticPr fontId="3"/>
  </si>
  <si>
    <r>
      <t xml:space="preserve">H25
</t>
    </r>
    <r>
      <rPr>
        <sz val="9"/>
        <rFont val="ＭＳ ゴシック"/>
        <family val="3"/>
        <charset val="128"/>
      </rPr>
      <t>（任意）</t>
    </r>
    <rPh sb="5" eb="7">
      <t>ニンイ</t>
    </rPh>
    <phoneticPr fontId="3"/>
  </si>
  <si>
    <t>H２６</t>
    <phoneticPr fontId="3"/>
  </si>
  <si>
    <t>H２５　（任意）</t>
    <rPh sb="5" eb="7">
      <t>ニンイ</t>
    </rPh>
    <phoneticPr fontId="3"/>
  </si>
  <si>
    <t>H２６</t>
    <phoneticPr fontId="3"/>
  </si>
  <si>
    <t>県平均との差</t>
    <rPh sb="0" eb="1">
      <t>ケン</t>
    </rPh>
    <rPh sb="1" eb="3">
      <t>ヘイキン</t>
    </rPh>
    <rPh sb="5" eb="6">
      <t>サ</t>
    </rPh>
    <phoneticPr fontId="3"/>
  </si>
  <si>
    <t>全国平均との差</t>
    <rPh sb="0" eb="2">
      <t>ゼンコク</t>
    </rPh>
    <rPh sb="2" eb="4">
      <t>ヘイキン</t>
    </rPh>
    <rPh sb="6" eb="7">
      <t>サ</t>
    </rPh>
    <phoneticPr fontId="3"/>
  </si>
  <si>
    <t>H25</t>
    <phoneticPr fontId="3"/>
  </si>
  <si>
    <t>H25</t>
    <phoneticPr fontId="3"/>
  </si>
  <si>
    <t>2問</t>
    <phoneticPr fontId="3"/>
  </si>
  <si>
    <t>3問</t>
    <phoneticPr fontId="3"/>
  </si>
  <si>
    <t>4問</t>
    <phoneticPr fontId="3"/>
  </si>
  <si>
    <t>5問</t>
    <phoneticPr fontId="3"/>
  </si>
  <si>
    <t>6問</t>
    <phoneticPr fontId="3"/>
  </si>
  <si>
    <t>7問</t>
    <phoneticPr fontId="3"/>
  </si>
  <si>
    <t>8問</t>
    <phoneticPr fontId="3"/>
  </si>
  <si>
    <t>9問</t>
    <phoneticPr fontId="3"/>
  </si>
  <si>
    <t>10問</t>
    <phoneticPr fontId="3"/>
  </si>
  <si>
    <t>11問</t>
    <phoneticPr fontId="3"/>
  </si>
  <si>
    <t>12問</t>
    <phoneticPr fontId="3"/>
  </si>
  <si>
    <t>13問</t>
    <phoneticPr fontId="3"/>
  </si>
  <si>
    <t>14問</t>
    <phoneticPr fontId="3"/>
  </si>
  <si>
    <t>15問</t>
    <phoneticPr fontId="3"/>
  </si>
  <si>
    <t>H26</t>
    <phoneticPr fontId="3"/>
  </si>
  <si>
    <t>4問</t>
    <phoneticPr fontId="3"/>
  </si>
  <si>
    <t>5問</t>
    <phoneticPr fontId="3"/>
  </si>
  <si>
    <t>6問</t>
    <phoneticPr fontId="3"/>
  </si>
  <si>
    <t>7問</t>
    <phoneticPr fontId="3"/>
  </si>
  <si>
    <t>8問</t>
    <phoneticPr fontId="3"/>
  </si>
  <si>
    <t>9問</t>
    <phoneticPr fontId="3"/>
  </si>
  <si>
    <t>H26:0問
H25:0問</t>
    <rPh sb="5" eb="6">
      <t>モン</t>
    </rPh>
    <phoneticPr fontId="3"/>
  </si>
  <si>
    <t>H26:1問
H25:1問</t>
    <rPh sb="5" eb="6">
      <t>モン</t>
    </rPh>
    <rPh sb="12" eb="13">
      <t>モン</t>
    </rPh>
    <phoneticPr fontId="3"/>
  </si>
  <si>
    <t>H26:3問
H25:3問</t>
    <rPh sb="5" eb="6">
      <t>モン</t>
    </rPh>
    <phoneticPr fontId="3"/>
  </si>
  <si>
    <t>H26:4問
H25:4問</t>
    <rPh sb="5" eb="6">
      <t>モン</t>
    </rPh>
    <phoneticPr fontId="3"/>
  </si>
  <si>
    <t>H26:5問
H25:5問</t>
    <rPh sb="5" eb="6">
      <t>モン</t>
    </rPh>
    <phoneticPr fontId="3"/>
  </si>
  <si>
    <t>H26:6問
H25:6問</t>
    <rPh sb="5" eb="6">
      <t>モン</t>
    </rPh>
    <phoneticPr fontId="3"/>
  </si>
  <si>
    <t>H26:7問
H25:7問</t>
    <rPh sb="5" eb="6">
      <t>モン</t>
    </rPh>
    <phoneticPr fontId="3"/>
  </si>
  <si>
    <t>H26:8問
H25:8問</t>
    <rPh sb="5" eb="6">
      <t>モン</t>
    </rPh>
    <phoneticPr fontId="3"/>
  </si>
  <si>
    <t>H26:9問
H25:9問</t>
    <rPh sb="5" eb="6">
      <t>モン</t>
    </rPh>
    <phoneticPr fontId="3"/>
  </si>
  <si>
    <t>H26:10問
H25:10問</t>
    <rPh sb="6" eb="7">
      <t>モン</t>
    </rPh>
    <phoneticPr fontId="3"/>
  </si>
  <si>
    <t>H26:11問
H25:11問</t>
    <rPh sb="6" eb="7">
      <t>モン</t>
    </rPh>
    <phoneticPr fontId="3"/>
  </si>
  <si>
    <t>H26:12問
H25:12問</t>
    <rPh sb="6" eb="7">
      <t>モン</t>
    </rPh>
    <phoneticPr fontId="3"/>
  </si>
  <si>
    <t>H26:13問
H25:13問</t>
    <rPh sb="6" eb="7">
      <t>モン</t>
    </rPh>
    <phoneticPr fontId="3"/>
  </si>
  <si>
    <t>H26:2問
H25:2問</t>
    <rPh sb="5" eb="6">
      <t>モン</t>
    </rPh>
    <phoneticPr fontId="3"/>
  </si>
  <si>
    <t>H26:14問
H25:14問</t>
    <rPh sb="6" eb="7">
      <t>モン</t>
    </rPh>
    <phoneticPr fontId="3"/>
  </si>
  <si>
    <t>H26:15問
H25:15問</t>
    <rPh sb="6" eb="7">
      <t>モン</t>
    </rPh>
    <phoneticPr fontId="3"/>
  </si>
  <si>
    <t>H26:16問
H25:16問</t>
    <rPh sb="6" eb="7">
      <t>モン</t>
    </rPh>
    <phoneticPr fontId="3"/>
  </si>
  <si>
    <t>H26:17問
H25:17問</t>
    <rPh sb="6" eb="7">
      <t>モン</t>
    </rPh>
    <phoneticPr fontId="3"/>
  </si>
  <si>
    <t>H26:18問
H25:18問</t>
    <rPh sb="6" eb="7">
      <t>モン</t>
    </rPh>
    <phoneticPr fontId="3"/>
  </si>
  <si>
    <t>H26:19問
H25:19問</t>
    <rPh sb="6" eb="7">
      <t>モン</t>
    </rPh>
    <phoneticPr fontId="3"/>
  </si>
  <si>
    <t>H26:20問
H25:20問</t>
    <rPh sb="6" eb="7">
      <t>モン</t>
    </rPh>
    <phoneticPr fontId="3"/>
  </si>
  <si>
    <t>H26:21問
H25:21問</t>
    <rPh sb="6" eb="7">
      <t>モン</t>
    </rPh>
    <phoneticPr fontId="3"/>
  </si>
  <si>
    <t>H26:22問
H25:22問</t>
    <rPh sb="6" eb="7">
      <t>モン</t>
    </rPh>
    <phoneticPr fontId="3"/>
  </si>
  <si>
    <t>H26:23問
H25:23問</t>
    <rPh sb="6" eb="7">
      <t>モン</t>
    </rPh>
    <phoneticPr fontId="3"/>
  </si>
  <si>
    <t>H26:24問
H25:24問</t>
    <rPh sb="6" eb="7">
      <t>モン</t>
    </rPh>
    <phoneticPr fontId="3"/>
  </si>
  <si>
    <t>H26:25問
H25:25問</t>
    <rPh sb="6" eb="7">
      <t>モン</t>
    </rPh>
    <phoneticPr fontId="3"/>
  </si>
  <si>
    <t>H26:26問
H25:26問</t>
    <rPh sb="6" eb="7">
      <t>モン</t>
    </rPh>
    <phoneticPr fontId="3"/>
  </si>
  <si>
    <t>H26:27問
H25:27問</t>
    <rPh sb="6" eb="7">
      <t>モン</t>
    </rPh>
    <phoneticPr fontId="3"/>
  </si>
  <si>
    <t>H26:28問
H25:28問</t>
    <rPh sb="6" eb="7">
      <t>モン</t>
    </rPh>
    <phoneticPr fontId="3"/>
  </si>
  <si>
    <t>H26:29問
H25:29問</t>
    <rPh sb="6" eb="7">
      <t>モン</t>
    </rPh>
    <phoneticPr fontId="3"/>
  </si>
  <si>
    <t>H26:30問
H25:30問</t>
    <rPh sb="6" eb="7">
      <t>モン</t>
    </rPh>
    <phoneticPr fontId="3"/>
  </si>
  <si>
    <t>H26:31問
H25:31問</t>
    <rPh sb="6" eb="7">
      <t>モン</t>
    </rPh>
    <phoneticPr fontId="3"/>
  </si>
  <si>
    <t>H26:32問
H25:32問</t>
    <rPh sb="6" eb="7">
      <t>モン</t>
    </rPh>
    <phoneticPr fontId="3"/>
  </si>
  <si>
    <t>調査結果概況　［数学Ａ：主として知識］</t>
    <rPh sb="0" eb="2">
      <t>チョウサ</t>
    </rPh>
    <rPh sb="2" eb="4">
      <t>ケッカ</t>
    </rPh>
    <rPh sb="4" eb="6">
      <t>ガイキョウ</t>
    </rPh>
    <rPh sb="8" eb="10">
      <t>スウガク</t>
    </rPh>
    <phoneticPr fontId="2"/>
  </si>
  <si>
    <t>調査結果概況　［数学Ｂ：主として活用］</t>
    <rPh sb="0" eb="2">
      <t>チョウサ</t>
    </rPh>
    <rPh sb="2" eb="4">
      <t>ケッカ</t>
    </rPh>
    <rPh sb="4" eb="6">
      <t>ガイキョウ</t>
    </rPh>
    <rPh sb="8" eb="10">
      <t>スウガク</t>
    </rPh>
    <rPh sb="16" eb="18">
      <t>カツヨウ</t>
    </rPh>
    <phoneticPr fontId="2"/>
  </si>
  <si>
    <t>33問</t>
    <rPh sb="2" eb="3">
      <t>モン</t>
    </rPh>
    <phoneticPr fontId="3"/>
  </si>
  <si>
    <t>35問</t>
    <rPh sb="2" eb="3">
      <t>モン</t>
    </rPh>
    <phoneticPr fontId="3"/>
  </si>
  <si>
    <t>H26:33問
H25:33問</t>
    <rPh sb="6" eb="7">
      <t>モン</t>
    </rPh>
    <phoneticPr fontId="3"/>
  </si>
  <si>
    <t>H26:34問
H25:34問</t>
    <rPh sb="6" eb="7">
      <t>モン</t>
    </rPh>
    <phoneticPr fontId="3"/>
  </si>
  <si>
    <t>H26:35問
H25:35問</t>
    <rPh sb="6" eb="7">
      <t>モン</t>
    </rPh>
    <phoneticPr fontId="3"/>
  </si>
  <si>
    <t>H26:36問
H25:36問</t>
    <rPh sb="6" eb="7">
      <t>モン</t>
    </rPh>
    <phoneticPr fontId="3"/>
  </si>
  <si>
    <t>全国平均との差グラフ（横軸：差，縦軸：年度）</t>
    <rPh sb="0" eb="2">
      <t>ゼンコク</t>
    </rPh>
    <rPh sb="2" eb="4">
      <t>ヘイキン</t>
    </rPh>
    <rPh sb="6" eb="7">
      <t>サ</t>
    </rPh>
    <rPh sb="11" eb="13">
      <t>ヨコジク</t>
    </rPh>
    <rPh sb="14" eb="15">
      <t>サ</t>
    </rPh>
    <rPh sb="16" eb="18">
      <t>タテジク</t>
    </rPh>
    <rPh sb="19" eb="21">
      <t>ネンド</t>
    </rPh>
    <phoneticPr fontId="3"/>
  </si>
  <si>
    <t>標準化スコア
（全国＝100）</t>
    <rPh sb="0" eb="3">
      <t>ヒョウジュンカ</t>
    </rPh>
    <rPh sb="8" eb="10">
      <t>ゼンコク</t>
    </rPh>
    <phoneticPr fontId="3"/>
  </si>
  <si>
    <t>岡山県</t>
    <rPh sb="0" eb="3">
      <t>オカヤマケン</t>
    </rPh>
    <phoneticPr fontId="3"/>
  </si>
  <si>
    <t xml:space="preserve">
H25:0問</t>
    <phoneticPr fontId="3"/>
  </si>
  <si>
    <t>H26:0問
H25:1問</t>
    <rPh sb="5" eb="6">
      <t>モン</t>
    </rPh>
    <rPh sb="12" eb="13">
      <t>モン</t>
    </rPh>
    <phoneticPr fontId="3"/>
  </si>
  <si>
    <t>H26:1問
H25:2問</t>
    <rPh sb="5" eb="6">
      <t>モン</t>
    </rPh>
    <phoneticPr fontId="3"/>
  </si>
  <si>
    <t>H26:2問
H25:3問</t>
    <rPh sb="5" eb="6">
      <t>モン</t>
    </rPh>
    <phoneticPr fontId="3"/>
  </si>
  <si>
    <t>H26:3問
H25:4問</t>
    <rPh sb="5" eb="6">
      <t>モン</t>
    </rPh>
    <phoneticPr fontId="3"/>
  </si>
  <si>
    <t>H26:4問
H25:5問</t>
    <rPh sb="5" eb="6">
      <t>モン</t>
    </rPh>
    <phoneticPr fontId="3"/>
  </si>
  <si>
    <t>H26:5問
H25:6問</t>
    <rPh sb="5" eb="6">
      <t>モン</t>
    </rPh>
    <phoneticPr fontId="3"/>
  </si>
  <si>
    <t>H26:6問
H25:7問</t>
    <rPh sb="5" eb="6">
      <t>モン</t>
    </rPh>
    <phoneticPr fontId="3"/>
  </si>
  <si>
    <t>H26:7問
H25:8問</t>
    <rPh sb="5" eb="6">
      <t>モン</t>
    </rPh>
    <phoneticPr fontId="3"/>
  </si>
  <si>
    <t>H26:8問
H25:9問</t>
    <rPh sb="5" eb="6">
      <t>モン</t>
    </rPh>
    <phoneticPr fontId="3"/>
  </si>
  <si>
    <t>H26:9問
H25:10問</t>
    <rPh sb="5" eb="6">
      <t>モン</t>
    </rPh>
    <phoneticPr fontId="3"/>
  </si>
  <si>
    <t>H26:10問
H25:11問</t>
    <rPh sb="6" eb="7">
      <t>モン</t>
    </rPh>
    <phoneticPr fontId="3"/>
  </si>
  <si>
    <t>H26:11問
H25:12問</t>
    <rPh sb="6" eb="7">
      <t>モン</t>
    </rPh>
    <phoneticPr fontId="3"/>
  </si>
  <si>
    <t>H26:12問
H25:13問</t>
    <rPh sb="6" eb="7">
      <t>モン</t>
    </rPh>
    <phoneticPr fontId="3"/>
  </si>
  <si>
    <t>H26:13問
H25:14問</t>
    <rPh sb="6" eb="7">
      <t>モン</t>
    </rPh>
    <phoneticPr fontId="3"/>
  </si>
  <si>
    <t>H26:14問
H25:15問</t>
    <rPh sb="6" eb="7">
      <t>モン</t>
    </rPh>
    <phoneticPr fontId="3"/>
  </si>
  <si>
    <t>H26:15問
H25:16問</t>
    <rPh sb="6" eb="7">
      <t>モン</t>
    </rPh>
    <rPh sb="14" eb="15">
      <t>モン</t>
    </rPh>
    <phoneticPr fontId="3"/>
  </si>
  <si>
    <t>◆　正答数分布の状況等から明らかになった課題と対応方針</t>
    <rPh sb="2" eb="5">
      <t>セイトウスウ</t>
    </rPh>
    <rPh sb="5" eb="7">
      <t>ブンプ</t>
    </rPh>
    <rPh sb="8" eb="10">
      <t>ジョウキョウ</t>
    </rPh>
    <rPh sb="10" eb="11">
      <t>トウ</t>
    </rPh>
    <rPh sb="13" eb="14">
      <t>アキ</t>
    </rPh>
    <rPh sb="20" eb="22">
      <t>カダイ</t>
    </rPh>
    <rPh sb="23" eb="25">
      <t>タイオウ</t>
    </rPh>
    <rPh sb="25" eb="27">
      <t>ホウシン</t>
    </rPh>
    <phoneticPr fontId="3"/>
  </si>
  <si>
    <t>科目</t>
    <rPh sb="0" eb="2">
      <t>カモク</t>
    </rPh>
    <phoneticPr fontId="3"/>
  </si>
  <si>
    <t>成果と課題</t>
    <rPh sb="0" eb="2">
      <t>セイカ</t>
    </rPh>
    <rPh sb="3" eb="5">
      <t>カダイ</t>
    </rPh>
    <phoneticPr fontId="3"/>
  </si>
  <si>
    <t>改善計画</t>
    <rPh sb="0" eb="2">
      <t>カイゼン</t>
    </rPh>
    <rPh sb="2" eb="4">
      <t>ケイカク</t>
    </rPh>
    <phoneticPr fontId="3"/>
  </si>
  <si>
    <t>国語Ａ</t>
    <rPh sb="0" eb="2">
      <t>コクゴ</t>
    </rPh>
    <phoneticPr fontId="3"/>
  </si>
  <si>
    <t>国語Ｂ</t>
    <rPh sb="0" eb="2">
      <t>コクゴ</t>
    </rPh>
    <phoneticPr fontId="3"/>
  </si>
  <si>
    <t>（使用方法）　国から送付されたシートを元に、色つきセルにデータを入力します。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</si>
</sst>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.0_ "/>
    <numFmt numFmtId="177" formatCode="0.0_);[Red]\(0.0\)"/>
    <numFmt numFmtId="178" formatCode="#,##0.0_);[Red]\(#,##0.0\)"/>
    <numFmt numFmtId="179" formatCode="0_);[Red]\(0\)"/>
    <numFmt numFmtId="180" formatCode="#,##0_ \ "/>
    <numFmt numFmtId="181" formatCode="#,##0_ ;[Red]\-#,##0\ "/>
    <numFmt numFmtId="182" formatCode="#,##0_ "/>
    <numFmt numFmtId="183" formatCode="#,##0.0_ "/>
    <numFmt numFmtId="184" formatCode="0.0_ ;[Red]\-0.0\ "/>
    <numFmt numFmtId="185" formatCode="0.000"/>
    <numFmt numFmtId="186" formatCode="0.0%"/>
    <numFmt numFmtId="187" formatCode="0.00_);[Red]\(0.00\)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1"/>
      <color indexed="12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8"/>
      <color theme="0"/>
      <name val="ＭＳ ゴシック"/>
      <family val="3"/>
      <charset val="128"/>
    </font>
    <font>
      <b/>
      <sz val="18"/>
      <color theme="0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b/>
      <sz val="14"/>
      <color theme="0"/>
      <name val="ＭＳ ゴシック"/>
      <family val="3"/>
      <charset val="128"/>
    </font>
    <font>
      <sz val="14"/>
      <color theme="4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17">
    <xf numFmtId="0" fontId="0" fillId="0" borderId="0" xfId="0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vertical="center"/>
    </xf>
    <xf numFmtId="177" fontId="5" fillId="0" borderId="0" xfId="2" applyNumberFormat="1" applyFont="1" applyFill="1" applyBorder="1" applyAlignment="1">
      <alignment horizontal="center" vertical="center"/>
    </xf>
    <xf numFmtId="177" fontId="5" fillId="0" borderId="0" xfId="2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horizontal="right" vertical="center"/>
    </xf>
    <xf numFmtId="0" fontId="5" fillId="0" borderId="0" xfId="2" applyFont="1" applyFill="1" applyBorder="1" applyAlignment="1"/>
    <xf numFmtId="180" fontId="6" fillId="0" borderId="0" xfId="2" applyNumberFormat="1" applyFont="1" applyFill="1" applyBorder="1" applyAlignment="1">
      <alignment horizontal="right" vertical="center"/>
    </xf>
    <xf numFmtId="179" fontId="5" fillId="0" borderId="0" xfId="2" applyNumberFormat="1" applyFont="1" applyFill="1" applyBorder="1" applyAlignment="1">
      <alignment horizontal="center" vertical="center"/>
    </xf>
    <xf numFmtId="56" fontId="8" fillId="0" borderId="0" xfId="3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horizontal="right" vertical="center"/>
    </xf>
    <xf numFmtId="0" fontId="4" fillId="0" borderId="0" xfId="2" applyFont="1" applyFill="1" applyBorder="1" applyAlignment="1">
      <alignment horizontal="right" vertical="center"/>
    </xf>
    <xf numFmtId="0" fontId="11" fillId="0" borderId="0" xfId="2" applyFont="1" applyBorder="1" applyAlignment="1">
      <alignment vertical="center"/>
    </xf>
    <xf numFmtId="0" fontId="11" fillId="0" borderId="0" xfId="2" applyFont="1" applyFill="1" applyBorder="1" applyAlignment="1"/>
    <xf numFmtId="0" fontId="11" fillId="0" borderId="0" xfId="3" applyFont="1" applyFill="1">
      <alignment vertical="center"/>
    </xf>
    <xf numFmtId="0" fontId="11" fillId="0" borderId="0" xfId="2" applyFont="1" applyFill="1" applyBorder="1" applyAlignment="1">
      <alignment vertical="center"/>
    </xf>
    <xf numFmtId="0" fontId="11" fillId="0" borderId="1" xfId="2" applyFont="1" applyFill="1" applyBorder="1" applyAlignment="1">
      <alignment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Continuous" vertical="center"/>
    </xf>
    <xf numFmtId="0" fontId="11" fillId="0" borderId="0" xfId="2" applyNumberFormat="1" applyFont="1" applyFill="1" applyBorder="1" applyAlignment="1">
      <alignment horizontal="centerContinuous" vertical="center" wrapText="1"/>
    </xf>
    <xf numFmtId="177" fontId="11" fillId="0" borderId="0" xfId="2" applyNumberFormat="1" applyFont="1" applyFill="1" applyBorder="1" applyAlignment="1">
      <alignment horizontal="centerContinuous" vertical="center"/>
    </xf>
    <xf numFmtId="177" fontId="11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vertical="center"/>
    </xf>
    <xf numFmtId="177" fontId="11" fillId="0" borderId="0" xfId="2" applyNumberFormat="1" applyFont="1" applyFill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12" fillId="0" borderId="0" xfId="2" applyFont="1" applyBorder="1" applyAlignment="1"/>
    <xf numFmtId="0" fontId="12" fillId="0" borderId="0" xfId="3" applyFont="1">
      <alignment vertical="center"/>
    </xf>
    <xf numFmtId="56" fontId="10" fillId="0" borderId="0" xfId="3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178" fontId="11" fillId="0" borderId="0" xfId="2" applyNumberFormat="1" applyFont="1" applyFill="1" applyBorder="1" applyAlignment="1">
      <alignment vertical="center"/>
    </xf>
    <xf numFmtId="179" fontId="6" fillId="0" borderId="0" xfId="2" applyNumberFormat="1" applyFont="1" applyFill="1" applyBorder="1" applyAlignment="1">
      <alignment vertical="center"/>
    </xf>
    <xf numFmtId="0" fontId="7" fillId="0" borderId="0" xfId="2" applyFont="1" applyFill="1" applyBorder="1" applyAlignment="1"/>
    <xf numFmtId="0" fontId="5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centerContinuous" vertical="center"/>
    </xf>
    <xf numFmtId="179" fontId="5" fillId="0" borderId="0" xfId="2" quotePrefix="1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center"/>
    </xf>
    <xf numFmtId="180" fontId="14" fillId="0" borderId="0" xfId="2" applyNumberFormat="1" applyFont="1" applyFill="1" applyBorder="1" applyAlignment="1">
      <alignment horizontal="right" vertical="center"/>
    </xf>
    <xf numFmtId="56" fontId="15" fillId="0" borderId="0" xfId="3" applyNumberFormat="1" applyFont="1" applyFill="1" applyBorder="1" applyAlignment="1">
      <alignment vertical="top"/>
    </xf>
    <xf numFmtId="0" fontId="15" fillId="0" borderId="0" xfId="2" applyFont="1" applyFill="1" applyBorder="1" applyAlignment="1"/>
    <xf numFmtId="0" fontId="1" fillId="0" borderId="0" xfId="2" applyFont="1" applyFill="1" applyBorder="1" applyAlignment="1">
      <alignment vertical="center"/>
    </xf>
    <xf numFmtId="0" fontId="1" fillId="0" borderId="0" xfId="3" applyFont="1" applyFill="1">
      <alignment vertical="center"/>
    </xf>
    <xf numFmtId="0" fontId="1" fillId="0" borderId="0" xfId="2" applyFont="1" applyFill="1" applyBorder="1" applyAlignment="1"/>
    <xf numFmtId="0" fontId="1" fillId="0" borderId="1" xfId="2" applyFont="1" applyFill="1" applyBorder="1" applyAlignment="1">
      <alignment vertical="center"/>
    </xf>
    <xf numFmtId="0" fontId="1" fillId="0" borderId="0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Continuous" vertical="center"/>
    </xf>
    <xf numFmtId="0" fontId="1" fillId="0" borderId="0" xfId="2" applyNumberFormat="1" applyFont="1" applyFill="1" applyBorder="1" applyAlignment="1">
      <alignment horizontal="centerContinuous" vertical="center" wrapText="1"/>
    </xf>
    <xf numFmtId="178" fontId="1" fillId="0" borderId="0" xfId="2" applyNumberFormat="1" applyFont="1" applyFill="1" applyBorder="1" applyAlignment="1">
      <alignment vertical="center"/>
    </xf>
    <xf numFmtId="177" fontId="1" fillId="0" borderId="0" xfId="2" applyNumberFormat="1" applyFont="1" applyFill="1" applyBorder="1" applyAlignment="1">
      <alignment horizontal="centerContinuous" vertical="center"/>
    </xf>
    <xf numFmtId="177" fontId="1" fillId="0" borderId="0" xfId="2" applyNumberFormat="1" applyFont="1" applyFill="1" applyBorder="1" applyAlignment="1">
      <alignment horizontal="center" vertical="center"/>
    </xf>
    <xf numFmtId="0" fontId="1" fillId="0" borderId="0" xfId="2" applyNumberFormat="1" applyFont="1" applyFill="1" applyBorder="1" applyAlignment="1">
      <alignment vertical="center"/>
    </xf>
    <xf numFmtId="177" fontId="1" fillId="0" borderId="0" xfId="2" applyNumberFormat="1" applyFont="1" applyFill="1" applyBorder="1" applyAlignment="1">
      <alignment vertical="center"/>
    </xf>
    <xf numFmtId="0" fontId="15" fillId="0" borderId="0" xfId="2" applyFont="1" applyFill="1" applyBorder="1" applyAlignment="1">
      <alignment horizontal="center" vertical="center"/>
    </xf>
    <xf numFmtId="181" fontId="16" fillId="0" borderId="0" xfId="1" applyNumberFormat="1" applyFont="1" applyFill="1" applyBorder="1" applyAlignment="1">
      <alignment vertical="center"/>
    </xf>
    <xf numFmtId="176" fontId="16" fillId="0" borderId="0" xfId="2" applyNumberFormat="1" applyFont="1" applyFill="1" applyBorder="1" applyAlignment="1">
      <alignment vertical="center"/>
    </xf>
    <xf numFmtId="0" fontId="1" fillId="0" borderId="0" xfId="2" applyFont="1" applyBorder="1" applyAlignment="1">
      <alignment vertical="center"/>
    </xf>
    <xf numFmtId="182" fontId="16" fillId="0" borderId="0" xfId="1" applyNumberFormat="1" applyFont="1" applyFill="1" applyBorder="1" applyAlignment="1">
      <alignment vertical="center"/>
    </xf>
    <xf numFmtId="183" fontId="16" fillId="0" borderId="0" xfId="2" applyNumberFormat="1" applyFont="1" applyFill="1" applyBorder="1" applyAlignment="1">
      <alignment vertical="center"/>
    </xf>
    <xf numFmtId="0" fontId="15" fillId="0" borderId="0" xfId="2" applyFont="1" applyFill="1" applyBorder="1" applyAlignment="1">
      <alignment horizontal="center" vertical="center"/>
    </xf>
    <xf numFmtId="0" fontId="12" fillId="0" borderId="0" xfId="2" applyFont="1" applyFill="1" applyBorder="1" applyAlignment="1"/>
    <xf numFmtId="0" fontId="11" fillId="0" borderId="0" xfId="2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177" fontId="16" fillId="0" borderId="3" xfId="2" applyNumberFormat="1" applyFont="1" applyFill="1" applyBorder="1" applyAlignment="1">
      <alignment horizontal="right" vertical="center" wrapText="1"/>
    </xf>
    <xf numFmtId="177" fontId="16" fillId="0" borderId="4" xfId="2" applyNumberFormat="1" applyFont="1" applyFill="1" applyBorder="1" applyAlignment="1">
      <alignment horizontal="center" vertical="center" wrapText="1"/>
    </xf>
    <xf numFmtId="179" fontId="16" fillId="0" borderId="6" xfId="2" applyNumberFormat="1" applyFont="1" applyFill="1" applyBorder="1" applyAlignment="1">
      <alignment horizontal="left" vertical="center" wrapText="1"/>
    </xf>
    <xf numFmtId="0" fontId="1" fillId="0" borderId="8" xfId="2" applyFont="1" applyFill="1" applyBorder="1" applyAlignment="1">
      <alignment vertical="center"/>
    </xf>
    <xf numFmtId="0" fontId="0" fillId="0" borderId="0" xfId="2" applyFont="1" applyBorder="1" applyAlignment="1">
      <alignment vertical="center"/>
    </xf>
    <xf numFmtId="0" fontId="19" fillId="0" borderId="0" xfId="2" applyFont="1" applyFill="1" applyBorder="1" applyAlignment="1">
      <alignment vertical="center"/>
    </xf>
    <xf numFmtId="184" fontId="20" fillId="0" borderId="0" xfId="2" applyNumberFormat="1" applyFont="1" applyFill="1" applyBorder="1" applyAlignment="1">
      <alignment vertical="center"/>
    </xf>
    <xf numFmtId="178" fontId="20" fillId="0" borderId="0" xfId="2" applyNumberFormat="1" applyFont="1" applyFill="1" applyBorder="1" applyAlignment="1">
      <alignment vertical="center"/>
    </xf>
    <xf numFmtId="0" fontId="15" fillId="0" borderId="0" xfId="2" applyFont="1" applyFill="1" applyBorder="1" applyAlignment="1">
      <alignment vertical="center"/>
    </xf>
    <xf numFmtId="185" fontId="5" fillId="0" borderId="0" xfId="4" applyNumberFormat="1" applyFont="1" applyFill="1" applyBorder="1" applyAlignment="1">
      <alignment vertical="center"/>
    </xf>
    <xf numFmtId="185" fontId="5" fillId="0" borderId="0" xfId="4" applyNumberFormat="1" applyFont="1" applyFill="1" applyBorder="1" applyAlignment="1">
      <alignment horizontal="center" vertical="center"/>
    </xf>
    <xf numFmtId="179" fontId="5" fillId="0" borderId="0" xfId="2" applyNumberFormat="1" applyFont="1" applyFill="1" applyBorder="1" applyAlignment="1">
      <alignment horizontal="center" vertical="center" wrapText="1"/>
    </xf>
    <xf numFmtId="2" fontId="5" fillId="0" borderId="0" xfId="4" applyNumberFormat="1" applyFont="1" applyFill="1" applyBorder="1" applyAlignment="1">
      <alignment vertical="center"/>
    </xf>
    <xf numFmtId="0" fontId="12" fillId="0" borderId="0" xfId="2" applyFont="1" applyFill="1" applyBorder="1" applyAlignment="1">
      <alignment vertical="center"/>
    </xf>
    <xf numFmtId="182" fontId="16" fillId="3" borderId="27" xfId="1" applyNumberFormat="1" applyFont="1" applyFill="1" applyBorder="1" applyAlignment="1">
      <alignment vertical="center"/>
    </xf>
    <xf numFmtId="182" fontId="16" fillId="3" borderId="28" xfId="1" applyNumberFormat="1" applyFont="1" applyFill="1" applyBorder="1" applyAlignment="1">
      <alignment vertical="center"/>
    </xf>
    <xf numFmtId="182" fontId="16" fillId="3" borderId="29" xfId="1" applyNumberFormat="1" applyFont="1" applyFill="1" applyBorder="1" applyAlignment="1">
      <alignment vertical="center"/>
    </xf>
    <xf numFmtId="182" fontId="11" fillId="0" borderId="0" xfId="2" applyNumberFormat="1" applyFont="1" applyFill="1" applyBorder="1" applyAlignment="1">
      <alignment vertical="center"/>
    </xf>
    <xf numFmtId="186" fontId="16" fillId="0" borderId="6" xfId="4" applyNumberFormat="1" applyFont="1" applyFill="1" applyBorder="1" applyAlignment="1">
      <alignment vertical="center"/>
    </xf>
    <xf numFmtId="186" fontId="16" fillId="0" borderId="2" xfId="4" applyNumberFormat="1" applyFont="1" applyFill="1" applyBorder="1" applyAlignment="1">
      <alignment vertical="center"/>
    </xf>
    <xf numFmtId="2" fontId="5" fillId="0" borderId="0" xfId="4" applyNumberFormat="1" applyFont="1" applyFill="1" applyBorder="1" applyAlignment="1">
      <alignment horizontal="center" vertical="center"/>
    </xf>
    <xf numFmtId="2" fontId="5" fillId="0" borderId="0" xfId="2" applyNumberFormat="1" applyFont="1" applyFill="1" applyBorder="1" applyAlignment="1">
      <alignment horizontal="center" vertical="center"/>
    </xf>
    <xf numFmtId="177" fontId="16" fillId="0" borderId="26" xfId="2" applyNumberFormat="1" applyFont="1" applyFill="1" applyBorder="1" applyAlignment="1">
      <alignment horizontal="right" vertical="center" wrapText="1"/>
    </xf>
    <xf numFmtId="177" fontId="15" fillId="0" borderId="22" xfId="2" applyNumberFormat="1" applyFont="1" applyFill="1" applyBorder="1" applyAlignment="1">
      <alignment horizontal="center" vertical="center" wrapText="1"/>
    </xf>
    <xf numFmtId="179" fontId="16" fillId="0" borderId="23" xfId="2" applyNumberFormat="1" applyFont="1" applyFill="1" applyBorder="1" applyAlignment="1">
      <alignment horizontal="left" vertical="center" wrapText="1"/>
    </xf>
    <xf numFmtId="176" fontId="17" fillId="3" borderId="25" xfId="2" applyNumberFormat="1" applyFont="1" applyFill="1" applyBorder="1" applyAlignment="1">
      <alignment horizontal="right" vertical="center" wrapText="1"/>
    </xf>
    <xf numFmtId="177" fontId="18" fillId="3" borderId="19" xfId="2" applyNumberFormat="1" applyFont="1" applyFill="1" applyBorder="1" applyAlignment="1">
      <alignment horizontal="center" vertical="center" wrapText="1"/>
    </xf>
    <xf numFmtId="179" fontId="17" fillId="3" borderId="19" xfId="2" applyNumberFormat="1" applyFont="1" applyFill="1" applyBorder="1" applyAlignment="1">
      <alignment horizontal="left" vertical="center" wrapText="1"/>
    </xf>
    <xf numFmtId="177" fontId="16" fillId="0" borderId="8" xfId="2" applyNumberFormat="1" applyFont="1" applyFill="1" applyBorder="1" applyAlignment="1">
      <alignment horizontal="right" vertical="center" wrapText="1"/>
    </xf>
    <xf numFmtId="177" fontId="16" fillId="0" borderId="5" xfId="2" applyNumberFormat="1" applyFont="1" applyFill="1" applyBorder="1" applyAlignment="1">
      <alignment horizontal="center" vertical="center" wrapText="1"/>
    </xf>
    <xf numFmtId="179" fontId="16" fillId="0" borderId="9" xfId="2" applyNumberFormat="1" applyFont="1" applyFill="1" applyBorder="1" applyAlignment="1">
      <alignment horizontal="left" vertical="center" wrapText="1"/>
    </xf>
    <xf numFmtId="182" fontId="5" fillId="0" borderId="0" xfId="2" applyNumberFormat="1" applyFont="1" applyFill="1" applyBorder="1" applyAlignment="1">
      <alignment vertical="center"/>
    </xf>
    <xf numFmtId="183" fontId="17" fillId="3" borderId="25" xfId="2" applyNumberFormat="1" applyFont="1" applyFill="1" applyBorder="1" applyAlignment="1">
      <alignment horizontal="right" vertical="center" wrapText="1"/>
    </xf>
    <xf numFmtId="182" fontId="17" fillId="3" borderId="19" xfId="2" applyNumberFormat="1" applyFont="1" applyFill="1" applyBorder="1" applyAlignment="1">
      <alignment horizontal="left" vertical="center" wrapText="1"/>
    </xf>
    <xf numFmtId="182" fontId="16" fillId="3" borderId="31" xfId="1" applyNumberFormat="1" applyFont="1" applyFill="1" applyBorder="1" applyAlignment="1">
      <alignment vertical="center"/>
    </xf>
    <xf numFmtId="186" fontId="16" fillId="0" borderId="9" xfId="4" applyNumberFormat="1" applyFont="1" applyFill="1" applyBorder="1" applyAlignment="1">
      <alignment vertical="center"/>
    </xf>
    <xf numFmtId="176" fontId="16" fillId="0" borderId="2" xfId="2" applyNumberFormat="1" applyFont="1" applyFill="1" applyBorder="1" applyAlignment="1">
      <alignment vertical="center"/>
    </xf>
    <xf numFmtId="181" fontId="16" fillId="2" borderId="24" xfId="1" applyNumberFormat="1" applyFont="1" applyFill="1" applyBorder="1" applyAlignment="1">
      <alignment vertical="center"/>
    </xf>
    <xf numFmtId="181" fontId="16" fillId="3" borderId="28" xfId="1" applyNumberFormat="1" applyFont="1" applyFill="1" applyBorder="1" applyAlignment="1">
      <alignment vertical="center"/>
    </xf>
    <xf numFmtId="181" fontId="16" fillId="3" borderId="29" xfId="1" applyNumberFormat="1" applyFont="1" applyFill="1" applyBorder="1" applyAlignment="1">
      <alignment vertical="center"/>
    </xf>
    <xf numFmtId="186" fontId="16" fillId="0" borderId="32" xfId="4" applyNumberFormat="1" applyFont="1" applyFill="1" applyBorder="1" applyAlignment="1">
      <alignment vertical="center"/>
    </xf>
    <xf numFmtId="0" fontId="15" fillId="0" borderId="0" xfId="2" applyFont="1" applyFill="1" applyBorder="1" applyAlignment="1">
      <alignment vertical="top"/>
    </xf>
    <xf numFmtId="187" fontId="5" fillId="0" borderId="0" xfId="2" applyNumberFormat="1" applyFont="1" applyFill="1" applyBorder="1" applyAlignment="1">
      <alignment horizontal="center" vertical="center"/>
    </xf>
    <xf numFmtId="187" fontId="1" fillId="0" borderId="0" xfId="2" applyNumberFormat="1" applyFont="1" applyFill="1" applyBorder="1" applyAlignment="1">
      <alignment vertical="center"/>
    </xf>
    <xf numFmtId="187" fontId="11" fillId="0" borderId="0" xfId="2" applyNumberFormat="1" applyFont="1" applyFill="1" applyBorder="1" applyAlignment="1">
      <alignment vertical="center"/>
    </xf>
    <xf numFmtId="187" fontId="5" fillId="0" borderId="0" xfId="2" quotePrefix="1" applyNumberFormat="1" applyFont="1" applyFill="1" applyBorder="1" applyAlignment="1">
      <alignment horizontal="center" vertical="center"/>
    </xf>
    <xf numFmtId="0" fontId="22" fillId="4" borderId="10" xfId="2" applyFont="1" applyFill="1" applyBorder="1" applyAlignment="1">
      <alignment vertical="center"/>
    </xf>
    <xf numFmtId="0" fontId="23" fillId="4" borderId="11" xfId="2" applyFont="1" applyFill="1" applyBorder="1" applyAlignment="1">
      <alignment vertical="center"/>
    </xf>
    <xf numFmtId="0" fontId="24" fillId="4" borderId="11" xfId="2" applyFont="1" applyFill="1" applyBorder="1" applyAlignment="1">
      <alignment vertical="center"/>
    </xf>
    <xf numFmtId="0" fontId="25" fillId="4" borderId="11" xfId="2" applyFont="1" applyFill="1" applyBorder="1" applyAlignment="1">
      <alignment vertical="center"/>
    </xf>
    <xf numFmtId="0" fontId="23" fillId="4" borderId="11" xfId="2" applyFont="1" applyFill="1" applyBorder="1" applyAlignment="1">
      <alignment horizontal="left" vertical="center"/>
    </xf>
    <xf numFmtId="0" fontId="22" fillId="4" borderId="11" xfId="2" applyFont="1" applyFill="1" applyBorder="1" applyAlignment="1">
      <alignment horizontal="right" vertical="center"/>
    </xf>
    <xf numFmtId="0" fontId="23" fillId="4" borderId="12" xfId="2" applyFont="1" applyFill="1" applyBorder="1" applyAlignment="1">
      <alignment horizontal="left" vertical="center"/>
    </xf>
    <xf numFmtId="0" fontId="26" fillId="4" borderId="13" xfId="2" applyFont="1" applyFill="1" applyBorder="1" applyAlignment="1">
      <alignment vertical="center"/>
    </xf>
    <xf numFmtId="0" fontId="23" fillId="4" borderId="0" xfId="2" applyFont="1" applyFill="1" applyBorder="1" applyAlignment="1">
      <alignment vertical="center"/>
    </xf>
    <xf numFmtId="0" fontId="25" fillId="4" borderId="0" xfId="2" applyFont="1" applyFill="1" applyBorder="1" applyAlignment="1">
      <alignment vertical="center"/>
    </xf>
    <xf numFmtId="0" fontId="27" fillId="4" borderId="0" xfId="2" applyFont="1" applyFill="1" applyBorder="1" applyAlignment="1">
      <alignment vertical="center"/>
    </xf>
    <xf numFmtId="0" fontId="24" fillId="4" borderId="0" xfId="2" applyFont="1" applyFill="1" applyBorder="1" applyAlignment="1">
      <alignment vertical="center"/>
    </xf>
    <xf numFmtId="0" fontId="23" fillId="4" borderId="0" xfId="2" applyFont="1" applyFill="1" applyBorder="1" applyAlignment="1">
      <alignment horizontal="left" vertical="center"/>
    </xf>
    <xf numFmtId="0" fontId="28" fillId="4" borderId="0" xfId="2" applyFont="1" applyFill="1" applyBorder="1" applyAlignment="1">
      <alignment horizontal="right" vertical="center"/>
    </xf>
    <xf numFmtId="0" fontId="23" fillId="4" borderId="14" xfId="2" applyFont="1" applyFill="1" applyBorder="1" applyAlignment="1">
      <alignment horizontal="left" vertical="center"/>
    </xf>
    <xf numFmtId="56" fontId="25" fillId="4" borderId="15" xfId="3" applyNumberFormat="1" applyFont="1" applyFill="1" applyBorder="1" applyAlignment="1">
      <alignment vertical="center"/>
    </xf>
    <xf numFmtId="56" fontId="29" fillId="4" borderId="16" xfId="3" applyNumberFormat="1" applyFont="1" applyFill="1" applyBorder="1" applyAlignment="1">
      <alignment vertical="center"/>
    </xf>
    <xf numFmtId="0" fontId="23" fillId="4" borderId="16" xfId="2" applyFont="1" applyFill="1" applyBorder="1" applyAlignment="1">
      <alignment vertical="center"/>
    </xf>
    <xf numFmtId="56" fontId="25" fillId="4" borderId="16" xfId="3" applyNumberFormat="1" applyFont="1" applyFill="1" applyBorder="1" applyAlignment="1">
      <alignment vertical="center"/>
    </xf>
    <xf numFmtId="0" fontId="23" fillId="4" borderId="16" xfId="2" applyFont="1" applyFill="1" applyBorder="1" applyAlignment="1">
      <alignment horizontal="right" vertical="center"/>
    </xf>
    <xf numFmtId="0" fontId="24" fillId="4" borderId="16" xfId="2" applyFont="1" applyFill="1" applyBorder="1" applyAlignment="1">
      <alignment vertical="center"/>
    </xf>
    <xf numFmtId="0" fontId="25" fillId="4" borderId="16" xfId="2" applyFont="1" applyFill="1" applyBorder="1" applyAlignment="1">
      <alignment vertical="center"/>
    </xf>
    <xf numFmtId="0" fontId="23" fillId="4" borderId="16" xfId="2" applyFont="1" applyFill="1" applyBorder="1" applyAlignment="1">
      <alignment horizontal="left" vertical="center"/>
    </xf>
    <xf numFmtId="0" fontId="23" fillId="4" borderId="17" xfId="2" applyFont="1" applyFill="1" applyBorder="1" applyAlignment="1">
      <alignment horizontal="left" vertical="center"/>
    </xf>
    <xf numFmtId="56" fontId="30" fillId="0" borderId="0" xfId="3" applyNumberFormat="1" applyFont="1" applyFill="1" applyBorder="1" applyAlignment="1">
      <alignment vertical="center"/>
    </xf>
    <xf numFmtId="0" fontId="0" fillId="0" borderId="34" xfId="2" applyFont="1" applyBorder="1" applyAlignment="1">
      <alignment horizontal="center" vertical="center"/>
    </xf>
    <xf numFmtId="0" fontId="1" fillId="0" borderId="35" xfId="2" applyFont="1" applyBorder="1" applyAlignment="1">
      <alignment horizontal="center" vertical="center"/>
    </xf>
    <xf numFmtId="0" fontId="1" fillId="0" borderId="36" xfId="2" applyFont="1" applyBorder="1" applyAlignment="1">
      <alignment horizontal="center" vertical="center"/>
    </xf>
    <xf numFmtId="0" fontId="0" fillId="0" borderId="34" xfId="2" applyFont="1" applyFill="1" applyBorder="1" applyAlignment="1">
      <alignment horizontal="center" vertical="center"/>
    </xf>
    <xf numFmtId="0" fontId="0" fillId="0" borderId="36" xfId="2" applyFont="1" applyFill="1" applyBorder="1" applyAlignment="1">
      <alignment horizontal="center" vertical="center"/>
    </xf>
    <xf numFmtId="0" fontId="0" fillId="0" borderId="35" xfId="2" applyFont="1" applyFill="1" applyBorder="1" applyAlignment="1">
      <alignment horizontal="center" vertical="center"/>
    </xf>
    <xf numFmtId="0" fontId="0" fillId="0" borderId="37" xfId="2" applyFont="1" applyBorder="1" applyAlignment="1">
      <alignment horizontal="center" vertical="center"/>
    </xf>
    <xf numFmtId="0" fontId="0" fillId="0" borderId="38" xfId="2" applyFont="1" applyBorder="1" applyAlignment="1">
      <alignment horizontal="center" vertical="center"/>
    </xf>
    <xf numFmtId="0" fontId="0" fillId="0" borderId="39" xfId="2" applyFont="1" applyBorder="1" applyAlignment="1">
      <alignment horizontal="center" vertical="center"/>
    </xf>
    <xf numFmtId="0" fontId="0" fillId="0" borderId="40" xfId="2" applyFont="1" applyBorder="1" applyAlignment="1">
      <alignment horizontal="center" vertical="center"/>
    </xf>
    <xf numFmtId="0" fontId="1" fillId="3" borderId="37" xfId="2" applyFont="1" applyFill="1" applyBorder="1" applyAlignment="1">
      <alignment horizontal="left" vertical="top" wrapText="1"/>
    </xf>
    <xf numFmtId="0" fontId="1" fillId="3" borderId="24" xfId="2" applyFont="1" applyFill="1" applyBorder="1" applyAlignment="1">
      <alignment horizontal="left" vertical="top" wrapText="1"/>
    </xf>
    <xf numFmtId="0" fontId="1" fillId="3" borderId="38" xfId="2" applyFont="1" applyFill="1" applyBorder="1" applyAlignment="1">
      <alignment horizontal="left" vertical="top" wrapText="1"/>
    </xf>
    <xf numFmtId="0" fontId="1" fillId="3" borderId="39" xfId="2" applyFont="1" applyFill="1" applyBorder="1" applyAlignment="1">
      <alignment horizontal="left" vertical="top" wrapText="1"/>
    </xf>
    <xf numFmtId="0" fontId="1" fillId="3" borderId="2" xfId="2" applyFont="1" applyFill="1" applyBorder="1" applyAlignment="1">
      <alignment horizontal="left" vertical="top" wrapText="1"/>
    </xf>
    <xf numFmtId="0" fontId="1" fillId="3" borderId="40" xfId="2" applyFont="1" applyFill="1" applyBorder="1" applyAlignment="1">
      <alignment horizontal="left" vertical="top" wrapText="1"/>
    </xf>
    <xf numFmtId="0" fontId="0" fillId="0" borderId="41" xfId="2" applyFont="1" applyBorder="1" applyAlignment="1">
      <alignment horizontal="center" vertical="center"/>
    </xf>
    <xf numFmtId="0" fontId="0" fillId="0" borderId="42" xfId="2" applyFont="1" applyBorder="1" applyAlignment="1">
      <alignment horizontal="center" vertical="center"/>
    </xf>
    <xf numFmtId="0" fontId="1" fillId="3" borderId="41" xfId="2" applyFont="1" applyFill="1" applyBorder="1" applyAlignment="1">
      <alignment horizontal="left" vertical="top" wrapText="1"/>
    </xf>
    <xf numFmtId="0" fontId="1" fillId="3" borderId="43" xfId="2" applyFont="1" applyFill="1" applyBorder="1" applyAlignment="1">
      <alignment horizontal="left" vertical="top" wrapText="1"/>
    </xf>
    <xf numFmtId="0" fontId="1" fillId="3" borderId="42" xfId="2" applyFont="1" applyFill="1" applyBorder="1" applyAlignment="1">
      <alignment horizontal="left" vertical="top" wrapText="1"/>
    </xf>
    <xf numFmtId="0" fontId="0" fillId="0" borderId="2" xfId="3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center" vertical="center"/>
    </xf>
    <xf numFmtId="0" fontId="0" fillId="0" borderId="3" xfId="3" applyFont="1" applyFill="1" applyBorder="1" applyAlignment="1">
      <alignment horizontal="center" vertical="center"/>
    </xf>
    <xf numFmtId="0" fontId="0" fillId="0" borderId="4" xfId="3" applyFont="1" applyFill="1" applyBorder="1" applyAlignment="1">
      <alignment horizontal="center" vertical="center"/>
    </xf>
    <xf numFmtId="0" fontId="0" fillId="0" borderId="6" xfId="3" applyFont="1" applyFill="1" applyBorder="1" applyAlignment="1">
      <alignment horizontal="center" vertical="center"/>
    </xf>
    <xf numFmtId="0" fontId="1" fillId="0" borderId="8" xfId="2" applyFont="1" applyFill="1" applyBorder="1" applyAlignment="1">
      <alignment vertical="center"/>
    </xf>
    <xf numFmtId="0" fontId="1" fillId="0" borderId="5" xfId="2" applyFont="1" applyFill="1" applyBorder="1" applyAlignment="1">
      <alignment vertical="center"/>
    </xf>
    <xf numFmtId="0" fontId="1" fillId="0" borderId="9" xfId="2" applyFont="1" applyFill="1" applyBorder="1" applyAlignment="1">
      <alignment vertical="center"/>
    </xf>
    <xf numFmtId="182" fontId="16" fillId="0" borderId="24" xfId="2" applyNumberFormat="1" applyFont="1" applyFill="1" applyBorder="1" applyAlignment="1">
      <alignment horizontal="right" vertical="center"/>
    </xf>
    <xf numFmtId="178" fontId="16" fillId="0" borderId="26" xfId="2" applyNumberFormat="1" applyFont="1" applyFill="1" applyBorder="1" applyAlignment="1">
      <alignment vertical="center"/>
    </xf>
    <xf numFmtId="178" fontId="16" fillId="0" borderId="23" xfId="2" applyNumberFormat="1" applyFont="1" applyFill="1" applyBorder="1" applyAlignment="1">
      <alignment vertical="center"/>
    </xf>
    <xf numFmtId="178" fontId="16" fillId="0" borderId="24" xfId="2" applyNumberFormat="1" applyFont="1" applyFill="1" applyBorder="1" applyAlignment="1">
      <alignment horizontal="right" vertical="center"/>
    </xf>
    <xf numFmtId="38" fontId="16" fillId="0" borderId="2" xfId="2" applyNumberFormat="1" applyFont="1" applyFill="1" applyBorder="1" applyAlignment="1">
      <alignment horizontal="right" vertical="center" indent="1"/>
    </xf>
    <xf numFmtId="178" fontId="16" fillId="0" borderId="3" xfId="2" applyNumberFormat="1" applyFont="1" applyFill="1" applyBorder="1" applyAlignment="1">
      <alignment vertical="center"/>
    </xf>
    <xf numFmtId="178" fontId="16" fillId="0" borderId="6" xfId="2" applyNumberFormat="1" applyFont="1" applyFill="1" applyBorder="1" applyAlignment="1">
      <alignment vertical="center"/>
    </xf>
    <xf numFmtId="0" fontId="15" fillId="0" borderId="18" xfId="2" applyFont="1" applyFill="1" applyBorder="1" applyAlignment="1">
      <alignment vertical="center"/>
    </xf>
    <xf numFmtId="0" fontId="15" fillId="0" borderId="19" xfId="2" applyFont="1" applyFill="1" applyBorder="1" applyAlignment="1">
      <alignment vertical="center"/>
    </xf>
    <xf numFmtId="0" fontId="15" fillId="0" borderId="20" xfId="2" applyFont="1" applyFill="1" applyBorder="1" applyAlignment="1">
      <alignment vertical="center"/>
    </xf>
    <xf numFmtId="183" fontId="17" fillId="3" borderId="25" xfId="2" applyNumberFormat="1" applyFont="1" applyFill="1" applyBorder="1" applyAlignment="1">
      <alignment horizontal="right" vertical="center"/>
    </xf>
    <xf numFmtId="183" fontId="17" fillId="3" borderId="30" xfId="2" applyNumberFormat="1" applyFont="1" applyFill="1" applyBorder="1" applyAlignment="1">
      <alignment horizontal="right" vertical="center"/>
    </xf>
    <xf numFmtId="178" fontId="16" fillId="0" borderId="8" xfId="2" applyNumberFormat="1" applyFont="1" applyFill="1" applyBorder="1" applyAlignment="1">
      <alignment vertical="center"/>
    </xf>
    <xf numFmtId="178" fontId="16" fillId="0" borderId="9" xfId="2" applyNumberFormat="1" applyFont="1" applyFill="1" applyBorder="1" applyAlignment="1">
      <alignment vertical="center"/>
    </xf>
    <xf numFmtId="183" fontId="17" fillId="3" borderId="20" xfId="2" applyNumberFormat="1" applyFont="1" applyFill="1" applyBorder="1" applyAlignment="1">
      <alignment horizontal="right" vertical="center"/>
    </xf>
    <xf numFmtId="0" fontId="11" fillId="0" borderId="0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horizontal="center" vertical="center"/>
    </xf>
    <xf numFmtId="0" fontId="15" fillId="0" borderId="9" xfId="2" applyFont="1" applyFill="1" applyBorder="1" applyAlignment="1">
      <alignment horizontal="center" vertical="center"/>
    </xf>
    <xf numFmtId="0" fontId="15" fillId="0" borderId="22" xfId="2" applyFont="1" applyFill="1" applyBorder="1" applyAlignment="1">
      <alignment vertical="center"/>
    </xf>
    <xf numFmtId="0" fontId="15" fillId="0" borderId="23" xfId="2" applyFont="1" applyFill="1" applyBorder="1" applyAlignment="1">
      <alignment vertical="center"/>
    </xf>
    <xf numFmtId="0" fontId="15" fillId="0" borderId="4" xfId="2" applyFont="1" applyFill="1" applyBorder="1" applyAlignment="1">
      <alignment vertical="center"/>
    </xf>
    <xf numFmtId="0" fontId="15" fillId="0" borderId="6" xfId="2" applyFont="1" applyFill="1" applyBorder="1" applyAlignment="1">
      <alignment vertical="center"/>
    </xf>
    <xf numFmtId="0" fontId="15" fillId="0" borderId="3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182" fontId="17" fillId="3" borderId="25" xfId="2" applyNumberFormat="1" applyFont="1" applyFill="1" applyBorder="1" applyAlignment="1">
      <alignment horizontal="right" vertical="center"/>
    </xf>
    <xf numFmtId="182" fontId="17" fillId="3" borderId="20" xfId="2" applyNumberFormat="1" applyFont="1" applyFill="1" applyBorder="1" applyAlignment="1">
      <alignment horizontal="right" vertical="center"/>
    </xf>
    <xf numFmtId="0" fontId="15" fillId="0" borderId="21" xfId="2" applyFont="1" applyFill="1" applyBorder="1" applyAlignment="1">
      <alignment horizontal="center" vertical="center"/>
    </xf>
    <xf numFmtId="0" fontId="15" fillId="0" borderId="24" xfId="2" applyFont="1" applyFill="1" applyBorder="1" applyAlignment="1">
      <alignment horizontal="center" vertical="center"/>
    </xf>
    <xf numFmtId="0" fontId="15" fillId="3" borderId="18" xfId="2" applyFont="1" applyFill="1" applyBorder="1" applyAlignment="1">
      <alignment vertical="center"/>
    </xf>
    <xf numFmtId="0" fontId="15" fillId="3" borderId="19" xfId="2" applyFont="1" applyFill="1" applyBorder="1" applyAlignment="1">
      <alignment vertical="center"/>
    </xf>
    <xf numFmtId="0" fontId="15" fillId="3" borderId="20" xfId="2" applyFont="1" applyFill="1" applyBorder="1" applyAlignment="1">
      <alignment vertical="center"/>
    </xf>
    <xf numFmtId="0" fontId="15" fillId="0" borderId="5" xfId="2" applyFont="1" applyFill="1" applyBorder="1" applyAlignment="1">
      <alignment vertical="center"/>
    </xf>
    <xf numFmtId="0" fontId="15" fillId="0" borderId="9" xfId="2" applyFont="1" applyFill="1" applyBorder="1" applyAlignment="1">
      <alignment vertical="center"/>
    </xf>
    <xf numFmtId="0" fontId="15" fillId="0" borderId="5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horizontal="center" vertical="center" wrapText="1"/>
    </xf>
    <xf numFmtId="0" fontId="15" fillId="0" borderId="8" xfId="2" applyFont="1" applyFill="1" applyBorder="1" applyAlignment="1">
      <alignment horizontal="center" vertical="center" wrapText="1"/>
    </xf>
    <xf numFmtId="179" fontId="6" fillId="0" borderId="0" xfId="2" applyNumberFormat="1" applyFont="1" applyFill="1" applyBorder="1" applyAlignment="1">
      <alignment horizontal="right" vertical="center"/>
    </xf>
    <xf numFmtId="178" fontId="16" fillId="0" borderId="3" xfId="2" applyNumberFormat="1" applyFont="1" applyFill="1" applyBorder="1" applyAlignment="1">
      <alignment horizontal="right" vertical="center"/>
    </xf>
    <xf numFmtId="178" fontId="16" fillId="0" borderId="6" xfId="2" applyNumberFormat="1" applyFont="1" applyFill="1" applyBorder="1" applyAlignment="1">
      <alignment horizontal="right" vertical="center"/>
    </xf>
    <xf numFmtId="0" fontId="21" fillId="0" borderId="3" xfId="2" applyFont="1" applyFill="1" applyBorder="1" applyAlignment="1">
      <alignment horizontal="center" vertical="center" wrapText="1"/>
    </xf>
    <xf numFmtId="0" fontId="21" fillId="0" borderId="6" xfId="2" applyFont="1" applyFill="1" applyBorder="1" applyAlignment="1">
      <alignment horizontal="center" vertical="center"/>
    </xf>
    <xf numFmtId="0" fontId="15" fillId="0" borderId="9" xfId="2" applyFont="1" applyFill="1" applyBorder="1" applyAlignment="1">
      <alignment horizontal="center" vertical="center" wrapText="1"/>
    </xf>
    <xf numFmtId="38" fontId="16" fillId="0" borderId="7" xfId="2" applyNumberFormat="1" applyFont="1" applyFill="1" applyBorder="1" applyAlignment="1">
      <alignment horizontal="right" vertical="center" indent="1"/>
    </xf>
    <xf numFmtId="0" fontId="1" fillId="0" borderId="0" xfId="2" applyFont="1" applyFill="1" applyBorder="1" applyAlignment="1">
      <alignment horizontal="center" vertical="center"/>
    </xf>
    <xf numFmtId="183" fontId="17" fillId="2" borderId="33" xfId="2" applyNumberFormat="1" applyFont="1" applyFill="1" applyBorder="1" applyAlignment="1">
      <alignment horizontal="right" vertical="center"/>
    </xf>
    <xf numFmtId="183" fontId="17" fillId="2" borderId="6" xfId="2" applyNumberFormat="1" applyFont="1" applyFill="1" applyBorder="1" applyAlignment="1">
      <alignment horizontal="right" vertical="center"/>
    </xf>
    <xf numFmtId="178" fontId="16" fillId="2" borderId="3" xfId="2" applyNumberFormat="1" applyFont="1" applyFill="1" applyBorder="1" applyAlignment="1">
      <alignment horizontal="right" vertical="center"/>
    </xf>
    <xf numFmtId="178" fontId="16" fillId="2" borderId="6" xfId="2" applyNumberFormat="1" applyFont="1" applyFill="1" applyBorder="1" applyAlignment="1">
      <alignment horizontal="right" vertical="center"/>
    </xf>
  </cellXfs>
  <cellStyles count="5">
    <cellStyle name="パーセント" xfId="4" builtinId="5"/>
    <cellStyle name="桁区切り" xfId="1" builtinId="6"/>
    <cellStyle name="標準" xfId="0" builtinId="0"/>
    <cellStyle name="標準_3.出力帳票ｲﾒｰｼﾞ集_20060922" xfId="2"/>
    <cellStyle name="標準_学力リサーチ集計結果（校内・クラス別）" xf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930795933709229E-2"/>
          <c:y val="5.2115528937182423E-2"/>
          <c:w val="0.95061403407244782"/>
          <c:h val="0.879542323227170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国語!$AN$22</c:f>
              <c:strCache>
                <c:ptCount val="1"/>
                <c:pt idx="0">
                  <c:v>H26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国語!$AO$21:$BU$21</c:f>
              <c:strCache>
                <c:ptCount val="33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  <c:pt idx="14">
                  <c:v>H26:14問
H25:14問</c:v>
                </c:pt>
                <c:pt idx="15">
                  <c:v>H26:15問
H25:15問</c:v>
                </c:pt>
                <c:pt idx="16">
                  <c:v>H26:16問
H25:16問</c:v>
                </c:pt>
                <c:pt idx="17">
                  <c:v>H26:17問
H25:17問</c:v>
                </c:pt>
                <c:pt idx="18">
                  <c:v>H26:18問
H25:18問</c:v>
                </c:pt>
                <c:pt idx="19">
                  <c:v>H26:19問
H25:19問</c:v>
                </c:pt>
                <c:pt idx="20">
                  <c:v>H26:20問
H25:20問</c:v>
                </c:pt>
                <c:pt idx="21">
                  <c:v>H26:21問
H25:21問</c:v>
                </c:pt>
                <c:pt idx="22">
                  <c:v>H26:22問
H25:22問</c:v>
                </c:pt>
                <c:pt idx="23">
                  <c:v>H26:23問
H25:23問</c:v>
                </c:pt>
                <c:pt idx="24">
                  <c:v>H26:24問
H25:24問</c:v>
                </c:pt>
                <c:pt idx="25">
                  <c:v>H26:25問
H25:25問</c:v>
                </c:pt>
                <c:pt idx="26">
                  <c:v>H26:26問
H25:26問</c:v>
                </c:pt>
                <c:pt idx="27">
                  <c:v>H26:27問
H25:27問</c:v>
                </c:pt>
                <c:pt idx="28">
                  <c:v>H26:28問
H25:28問</c:v>
                </c:pt>
                <c:pt idx="29">
                  <c:v>H26:29問
H25:29問</c:v>
                </c:pt>
                <c:pt idx="30">
                  <c:v>H26:30問
H25:30問</c:v>
                </c:pt>
                <c:pt idx="31">
                  <c:v>H26:31問
H25:31問</c:v>
                </c:pt>
                <c:pt idx="32">
                  <c:v>H26:32問
H25:32問</c:v>
                </c:pt>
              </c:strCache>
            </c:strRef>
          </c:cat>
          <c:val>
            <c:numRef>
              <c:f>国語!$AO$22:$BU$22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0901416"/>
        <c:axId val="210948040"/>
      </c:barChart>
      <c:lineChart>
        <c:grouping val="standard"/>
        <c:varyColors val="0"/>
        <c:ser>
          <c:idx val="0"/>
          <c:order val="1"/>
          <c:tx>
            <c:strRef>
              <c:f>国語!$AN$23</c:f>
              <c:strCache>
                <c:ptCount val="1"/>
                <c:pt idx="0">
                  <c:v>H25</c:v>
                </c:pt>
              </c:strCache>
            </c:strRef>
          </c:tx>
          <c:cat>
            <c:strRef>
              <c:f>国語!$AO$21:$BU$21</c:f>
              <c:strCache>
                <c:ptCount val="33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  <c:pt idx="14">
                  <c:v>H26:14問
H25:14問</c:v>
                </c:pt>
                <c:pt idx="15">
                  <c:v>H26:15問
H25:15問</c:v>
                </c:pt>
                <c:pt idx="16">
                  <c:v>H26:16問
H25:16問</c:v>
                </c:pt>
                <c:pt idx="17">
                  <c:v>H26:17問
H25:17問</c:v>
                </c:pt>
                <c:pt idx="18">
                  <c:v>H26:18問
H25:18問</c:v>
                </c:pt>
                <c:pt idx="19">
                  <c:v>H26:19問
H25:19問</c:v>
                </c:pt>
                <c:pt idx="20">
                  <c:v>H26:20問
H25:20問</c:v>
                </c:pt>
                <c:pt idx="21">
                  <c:v>H26:21問
H25:21問</c:v>
                </c:pt>
                <c:pt idx="22">
                  <c:v>H26:22問
H25:22問</c:v>
                </c:pt>
                <c:pt idx="23">
                  <c:v>H26:23問
H25:23問</c:v>
                </c:pt>
                <c:pt idx="24">
                  <c:v>H26:24問
H25:24問</c:v>
                </c:pt>
                <c:pt idx="25">
                  <c:v>H26:25問
H25:25問</c:v>
                </c:pt>
                <c:pt idx="26">
                  <c:v>H26:26問
H25:26問</c:v>
                </c:pt>
                <c:pt idx="27">
                  <c:v>H26:27問
H25:27問</c:v>
                </c:pt>
                <c:pt idx="28">
                  <c:v>H26:28問
H25:28問</c:v>
                </c:pt>
                <c:pt idx="29">
                  <c:v>H26:29問
H25:29問</c:v>
                </c:pt>
                <c:pt idx="30">
                  <c:v>H26:30問
H25:30問</c:v>
                </c:pt>
                <c:pt idx="31">
                  <c:v>H26:31問
H25:31問</c:v>
                </c:pt>
                <c:pt idx="32">
                  <c:v>H26:32問
H25:32問</c:v>
                </c:pt>
              </c:strCache>
            </c:strRef>
          </c:cat>
          <c:val>
            <c:numRef>
              <c:f>国語!$AO$23:$BU$23</c:f>
              <c:numCache>
                <c:formatCode>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国語!$AN$24</c:f>
              <c:strCache>
                <c:ptCount val="1"/>
                <c:pt idx="0">
                  <c:v>岡山県</c:v>
                </c:pt>
              </c:strCache>
            </c:strRef>
          </c:tx>
          <c:cat>
            <c:strRef>
              <c:f>国語!$AO$21:$BU$21</c:f>
              <c:strCache>
                <c:ptCount val="33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  <c:pt idx="14">
                  <c:v>H26:14問
H25:14問</c:v>
                </c:pt>
                <c:pt idx="15">
                  <c:v>H26:15問
H25:15問</c:v>
                </c:pt>
                <c:pt idx="16">
                  <c:v>H26:16問
H25:16問</c:v>
                </c:pt>
                <c:pt idx="17">
                  <c:v>H26:17問
H25:17問</c:v>
                </c:pt>
                <c:pt idx="18">
                  <c:v>H26:18問
H25:18問</c:v>
                </c:pt>
                <c:pt idx="19">
                  <c:v>H26:19問
H25:19問</c:v>
                </c:pt>
                <c:pt idx="20">
                  <c:v>H26:20問
H25:20問</c:v>
                </c:pt>
                <c:pt idx="21">
                  <c:v>H26:21問
H25:21問</c:v>
                </c:pt>
                <c:pt idx="22">
                  <c:v>H26:22問
H25:22問</c:v>
                </c:pt>
                <c:pt idx="23">
                  <c:v>H26:23問
H25:23問</c:v>
                </c:pt>
                <c:pt idx="24">
                  <c:v>H26:24問
H25:24問</c:v>
                </c:pt>
                <c:pt idx="25">
                  <c:v>H26:25問
H25:25問</c:v>
                </c:pt>
                <c:pt idx="26">
                  <c:v>H26:26問
H25:26問</c:v>
                </c:pt>
                <c:pt idx="27">
                  <c:v>H26:27問
H25:27問</c:v>
                </c:pt>
                <c:pt idx="28">
                  <c:v>H26:28問
H25:28問</c:v>
                </c:pt>
                <c:pt idx="29">
                  <c:v>H26:29問
H25:29問</c:v>
                </c:pt>
                <c:pt idx="30">
                  <c:v>H26:30問
H25:30問</c:v>
                </c:pt>
                <c:pt idx="31">
                  <c:v>H26:31問
H25:31問</c:v>
                </c:pt>
                <c:pt idx="32">
                  <c:v>H26:32問
H25:32問</c:v>
                </c:pt>
              </c:strCache>
            </c:strRef>
          </c:cat>
          <c:val>
            <c:numRef>
              <c:f>国語!$AO$24:$BU$24</c:f>
              <c:numCache>
                <c:formatCode>0.0_);[Red]\(0.0\)</c:formatCode>
                <c:ptCount val="33"/>
                <c:pt idx="0">
                  <c:v>0.2006810994891754</c:v>
                </c:pt>
                <c:pt idx="1">
                  <c:v>4.8649963512527365E-2</c:v>
                </c:pt>
                <c:pt idx="2">
                  <c:v>7.2974945268791044E-2</c:v>
                </c:pt>
                <c:pt idx="3">
                  <c:v>0.2006810994891754</c:v>
                </c:pt>
                <c:pt idx="4">
                  <c:v>0.2006810994891754</c:v>
                </c:pt>
                <c:pt idx="5">
                  <c:v>0.36487472634395524</c:v>
                </c:pt>
                <c:pt idx="6">
                  <c:v>0.37703721722208711</c:v>
                </c:pt>
                <c:pt idx="7">
                  <c:v>0.49866212600340554</c:v>
                </c:pt>
                <c:pt idx="8">
                  <c:v>0.51690586232060332</c:v>
                </c:pt>
                <c:pt idx="9">
                  <c:v>0.51690586232060332</c:v>
                </c:pt>
                <c:pt idx="10">
                  <c:v>0.72366820724884451</c:v>
                </c:pt>
                <c:pt idx="11">
                  <c:v>0.72366820724884451</c:v>
                </c:pt>
                <c:pt idx="12">
                  <c:v>0.86961809778642662</c:v>
                </c:pt>
                <c:pt idx="13">
                  <c:v>0.94259304305521763</c:v>
                </c:pt>
                <c:pt idx="14">
                  <c:v>1.1067866699099975</c:v>
                </c:pt>
                <c:pt idx="15">
                  <c:v>1.3682802237898322</c:v>
                </c:pt>
                <c:pt idx="16">
                  <c:v>1.7757236682072488</c:v>
                </c:pt>
                <c:pt idx="17">
                  <c:v>1.8061298954025786</c:v>
                </c:pt>
                <c:pt idx="18">
                  <c:v>2.128435903673072</c:v>
                </c:pt>
                <c:pt idx="19">
                  <c:v>2.2865482850887862</c:v>
                </c:pt>
                <c:pt idx="20">
                  <c:v>2.5541230844076868</c:v>
                </c:pt>
                <c:pt idx="21">
                  <c:v>3.1804913646314761</c:v>
                </c:pt>
                <c:pt idx="22">
                  <c:v>3.6791534906348824</c:v>
                </c:pt>
                <c:pt idx="23">
                  <c:v>4.1595718803210895</c:v>
                </c:pt>
                <c:pt idx="24">
                  <c:v>5.0595962053028458</c:v>
                </c:pt>
                <c:pt idx="25">
                  <c:v>5.503527122354658</c:v>
                </c:pt>
                <c:pt idx="26">
                  <c:v>6.7988324008756997</c:v>
                </c:pt>
                <c:pt idx="27">
                  <c:v>7.5529068353198738</c:v>
                </c:pt>
                <c:pt idx="28">
                  <c:v>9.1887618584286059</c:v>
                </c:pt>
                <c:pt idx="29">
                  <c:v>10.003648747263441</c:v>
                </c:pt>
                <c:pt idx="30">
                  <c:v>10.77596691802481</c:v>
                </c:pt>
                <c:pt idx="31">
                  <c:v>9.2982242763317924</c:v>
                </c:pt>
                <c:pt idx="32">
                  <c:v>5.5156896132327899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国語!$AN$25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国語!$AO$21:$BU$21</c:f>
              <c:strCache>
                <c:ptCount val="33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  <c:pt idx="14">
                  <c:v>H26:14問
H25:14問</c:v>
                </c:pt>
                <c:pt idx="15">
                  <c:v>H26:15問
H25:15問</c:v>
                </c:pt>
                <c:pt idx="16">
                  <c:v>H26:16問
H25:16問</c:v>
                </c:pt>
                <c:pt idx="17">
                  <c:v>H26:17問
H25:17問</c:v>
                </c:pt>
                <c:pt idx="18">
                  <c:v>H26:18問
H25:18問</c:v>
                </c:pt>
                <c:pt idx="19">
                  <c:v>H26:19問
H25:19問</c:v>
                </c:pt>
                <c:pt idx="20">
                  <c:v>H26:20問
H25:20問</c:v>
                </c:pt>
                <c:pt idx="21">
                  <c:v>H26:21問
H25:21問</c:v>
                </c:pt>
                <c:pt idx="22">
                  <c:v>H26:22問
H25:22問</c:v>
                </c:pt>
                <c:pt idx="23">
                  <c:v>H26:23問
H25:23問</c:v>
                </c:pt>
                <c:pt idx="24">
                  <c:v>H26:24問
H25:24問</c:v>
                </c:pt>
                <c:pt idx="25">
                  <c:v>H26:25問
H25:25問</c:v>
                </c:pt>
                <c:pt idx="26">
                  <c:v>H26:26問
H25:26問</c:v>
                </c:pt>
                <c:pt idx="27">
                  <c:v>H26:27問
H25:27問</c:v>
                </c:pt>
                <c:pt idx="28">
                  <c:v>H26:28問
H25:28問</c:v>
                </c:pt>
                <c:pt idx="29">
                  <c:v>H26:29問
H25:29問</c:v>
                </c:pt>
                <c:pt idx="30">
                  <c:v>H26:30問
H25:30問</c:v>
                </c:pt>
                <c:pt idx="31">
                  <c:v>H26:31問
H25:31問</c:v>
                </c:pt>
                <c:pt idx="32">
                  <c:v>H26:32問
H25:32問</c:v>
                </c:pt>
              </c:strCache>
            </c:strRef>
          </c:cat>
          <c:val>
            <c:numRef>
              <c:f>国語!$AO$25:$BU$25</c:f>
              <c:numCache>
                <c:formatCode>0.0_);[Red]\(0.0\)</c:formatCode>
                <c:ptCount val="33"/>
                <c:pt idx="0">
                  <c:v>0.1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0.7</c:v>
                </c:pt>
                <c:pt idx="13">
                  <c:v>0.9</c:v>
                </c:pt>
                <c:pt idx="14">
                  <c:v>1</c:v>
                </c:pt>
                <c:pt idx="15">
                  <c:v>1.2</c:v>
                </c:pt>
                <c:pt idx="16">
                  <c:v>1.4</c:v>
                </c:pt>
                <c:pt idx="17">
                  <c:v>1.7</c:v>
                </c:pt>
                <c:pt idx="18">
                  <c:v>1.9</c:v>
                </c:pt>
                <c:pt idx="19">
                  <c:v>2.2999999999999998</c:v>
                </c:pt>
                <c:pt idx="20">
                  <c:v>2.7</c:v>
                </c:pt>
                <c:pt idx="21">
                  <c:v>3.2</c:v>
                </c:pt>
                <c:pt idx="22">
                  <c:v>3.7</c:v>
                </c:pt>
                <c:pt idx="23">
                  <c:v>4.3</c:v>
                </c:pt>
                <c:pt idx="24">
                  <c:v>5</c:v>
                </c:pt>
                <c:pt idx="25">
                  <c:v>5.9</c:v>
                </c:pt>
                <c:pt idx="26">
                  <c:v>6.9</c:v>
                </c:pt>
                <c:pt idx="27">
                  <c:v>8</c:v>
                </c:pt>
                <c:pt idx="28">
                  <c:v>9.3000000000000007</c:v>
                </c:pt>
                <c:pt idx="29">
                  <c:v>10.3</c:v>
                </c:pt>
                <c:pt idx="30">
                  <c:v>10.3</c:v>
                </c:pt>
                <c:pt idx="31">
                  <c:v>9.6999999999999993</c:v>
                </c:pt>
                <c:pt idx="32">
                  <c:v>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01416"/>
        <c:axId val="210948040"/>
      </c:lineChart>
      <c:catAx>
        <c:axId val="120901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0948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0948040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&quot;%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20901416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78740157480314954" l="0.5905511811023586" r="0.5905511811023586" t="0.78740157480314954" header="0.51181102362204722" footer="0.51181102362204722"/>
    <c:pageSetup paperSize="9" orientation="landscape" horizontalDpi="30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82537849062261E-2"/>
          <c:y val="5.5553732068115494E-2"/>
          <c:w val="0.94962696740175101"/>
          <c:h val="0.879542323227170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国語!$AN$60</c:f>
              <c:strCache>
                <c:ptCount val="1"/>
                <c:pt idx="0">
                  <c:v>H26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国語!$AO$59:$AX$59</c:f>
              <c:strCache>
                <c:ptCount val="10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</c:strCache>
            </c:strRef>
          </c:cat>
          <c:val>
            <c:numRef>
              <c:f>国語!$AO$60:$AX$60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1037328"/>
        <c:axId val="211037712"/>
      </c:barChart>
      <c:lineChart>
        <c:grouping val="standard"/>
        <c:varyColors val="0"/>
        <c:ser>
          <c:idx val="0"/>
          <c:order val="1"/>
          <c:tx>
            <c:strRef>
              <c:f>国語!$AN$61</c:f>
              <c:strCache>
                <c:ptCount val="1"/>
                <c:pt idx="0">
                  <c:v>H25</c:v>
                </c:pt>
              </c:strCache>
            </c:strRef>
          </c:tx>
          <c:cat>
            <c:strRef>
              <c:f>国語!$AO$59:$AX$59</c:f>
              <c:strCache>
                <c:ptCount val="10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</c:strCache>
            </c:strRef>
          </c:cat>
          <c:val>
            <c:numRef>
              <c:f>国語!$AO$61:$AX$61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国語!$AN$62</c:f>
              <c:strCache>
                <c:ptCount val="1"/>
                <c:pt idx="0">
                  <c:v>岡山県</c:v>
                </c:pt>
              </c:strCache>
            </c:strRef>
          </c:tx>
          <c:cat>
            <c:strRef>
              <c:f>国語!$AO$59:$AX$59</c:f>
              <c:strCache>
                <c:ptCount val="10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</c:strCache>
            </c:strRef>
          </c:cat>
          <c:val>
            <c:numRef>
              <c:f>国語!$AO$62:$AX$62</c:f>
              <c:numCache>
                <c:formatCode>0.00_);[Red]\(0.00\)</c:formatCode>
                <c:ptCount val="10"/>
                <c:pt idx="0">
                  <c:v>3.7158669342577388</c:v>
                </c:pt>
                <c:pt idx="1">
                  <c:v>9.7366660585051399</c:v>
                </c:pt>
                <c:pt idx="2">
                  <c:v>13.142370613634982</c:v>
                </c:pt>
                <c:pt idx="3">
                  <c:v>13.063309615033752</c:v>
                </c:pt>
                <c:pt idx="4">
                  <c:v>12.820045003953052</c:v>
                </c:pt>
                <c:pt idx="5">
                  <c:v>12.643678160919542</c:v>
                </c:pt>
                <c:pt idx="6">
                  <c:v>13.276166149729368</c:v>
                </c:pt>
                <c:pt idx="7">
                  <c:v>11.548987411056375</c:v>
                </c:pt>
                <c:pt idx="8">
                  <c:v>7.4743051754546013</c:v>
                </c:pt>
                <c:pt idx="9">
                  <c:v>2.5786048774554522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国語!$AN$63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国語!$AO$59:$AX$59</c:f>
              <c:strCache>
                <c:ptCount val="10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</c:strCache>
            </c:strRef>
          </c:cat>
          <c:val>
            <c:numRef>
              <c:f>国語!$AO$63:$AX$63</c:f>
              <c:numCache>
                <c:formatCode>0.00_);[Red]\(0.00\)</c:formatCode>
                <c:ptCount val="10"/>
                <c:pt idx="0">
                  <c:v>2.8</c:v>
                </c:pt>
                <c:pt idx="1">
                  <c:v>7.5</c:v>
                </c:pt>
                <c:pt idx="2">
                  <c:v>11.2</c:v>
                </c:pt>
                <c:pt idx="3">
                  <c:v>12.7</c:v>
                </c:pt>
                <c:pt idx="4">
                  <c:v>13.5</c:v>
                </c:pt>
                <c:pt idx="5">
                  <c:v>14.2</c:v>
                </c:pt>
                <c:pt idx="6">
                  <c:v>14.6</c:v>
                </c:pt>
                <c:pt idx="7">
                  <c:v>12.9</c:v>
                </c:pt>
                <c:pt idx="8">
                  <c:v>8</c:v>
                </c:pt>
                <c:pt idx="9">
                  <c:v>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37328"/>
        <c:axId val="211037712"/>
      </c:lineChart>
      <c:catAx>
        <c:axId val="211037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1037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1037712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&quot;%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1037328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78740157480314954" l="0.5905511811023586" r="0.5905511811023586" t="0.78740157480314954" header="0.51181102362204722" footer="0.51181102362204722"/>
    <c:pageSetup paperSize="9" orientation="landscape" horizontalDpi="30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貴校または貴教育委員会</a:t>
            </a:r>
          </a:p>
        </c:rich>
      </c:tx>
      <c:layout>
        <c:manualLayout>
          <c:xMode val="edge"/>
          <c:yMode val="edge"/>
          <c:x val="0.26939243208550179"/>
          <c:y val="1.91011241588110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1271005894995107E-2"/>
          <c:y val="0.233788099231025"/>
          <c:w val="0.90227633350749592"/>
          <c:h val="0.592944515997066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国語!$AO$7</c:f>
              <c:strCache>
                <c:ptCount val="1"/>
                <c:pt idx="0">
                  <c:v>全国平均との差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tx1"/>
              </a:solidFill>
            </a:ln>
          </c:spPr>
          <c:invertIfNegative val="1"/>
          <c:cat>
            <c:strRef>
              <c:f>国語!$AM$8:$AM$9</c:f>
              <c:strCache>
                <c:ptCount val="2"/>
                <c:pt idx="0">
                  <c:v>H26</c:v>
                </c:pt>
                <c:pt idx="1">
                  <c:v>H25</c:v>
                </c:pt>
              </c:strCache>
            </c:strRef>
          </c:cat>
          <c:val>
            <c:numRef>
              <c:f>国語!$AO$8:$AO$9</c:f>
              <c:numCache>
                <c:formatCode>0.0_ ;[Red]\-0.0\ </c:formatCode>
                <c:ptCount val="2"/>
                <c:pt idx="0">
                  <c:v>-79.400000000000006</c:v>
                </c:pt>
                <c:pt idx="1">
                  <c:v>-76.400000000000006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0343408"/>
        <c:axId val="211005440"/>
      </c:barChart>
      <c:catAx>
        <c:axId val="210343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ja-JP"/>
          </a:p>
        </c:txPr>
        <c:crossAx val="211005440"/>
        <c:crosses val="autoZero"/>
        <c:auto val="1"/>
        <c:lblAlgn val="ctr"/>
        <c:lblOffset val="100"/>
        <c:tickLblSkip val="1"/>
        <c:noMultiLvlLbl val="0"/>
      </c:catAx>
      <c:valAx>
        <c:axId val="211005440"/>
        <c:scaling>
          <c:orientation val="minMax"/>
          <c:max val="5"/>
          <c:min val="-5"/>
        </c:scaling>
        <c:delete val="0"/>
        <c:axPos val="t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crossAx val="210343408"/>
        <c:crosses val="autoZero"/>
        <c:crossBetween val="between"/>
        <c:majorUnit val="2.5"/>
      </c:valAx>
      <c:spPr>
        <a:noFill/>
        <a:ln w="3175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貴校または貴教育委員会</a:t>
            </a:r>
          </a:p>
        </c:rich>
      </c:tx>
      <c:layout>
        <c:manualLayout>
          <c:xMode val="edge"/>
          <c:yMode val="edge"/>
          <c:x val="0.26939243208550179"/>
          <c:y val="1.91011241588110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1271005894995107E-2"/>
          <c:y val="0.233788099231025"/>
          <c:w val="0.90227633350749592"/>
          <c:h val="0.592944515997066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国語!$AO$7</c:f>
              <c:strCache>
                <c:ptCount val="1"/>
                <c:pt idx="0">
                  <c:v>全国平均との差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tx1"/>
              </a:solidFill>
            </a:ln>
          </c:spPr>
          <c:invertIfNegative val="1"/>
          <c:cat>
            <c:strRef>
              <c:f>国語!$AM$46:$AM$47</c:f>
              <c:strCache>
                <c:ptCount val="2"/>
                <c:pt idx="0">
                  <c:v>H26</c:v>
                </c:pt>
                <c:pt idx="1">
                  <c:v>H25</c:v>
                </c:pt>
              </c:strCache>
            </c:strRef>
          </c:cat>
          <c:val>
            <c:numRef>
              <c:f>国語!$AO$46:$AO$47</c:f>
              <c:numCache>
                <c:formatCode>0.0_ ;[Red]\-0.0\ </c:formatCode>
                <c:ptCount val="2"/>
                <c:pt idx="0">
                  <c:v>-51</c:v>
                </c:pt>
                <c:pt idx="1">
                  <c:v>-67.400000000000006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1076568"/>
        <c:axId val="211154936"/>
      </c:barChart>
      <c:catAx>
        <c:axId val="211076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ja-JP"/>
          </a:p>
        </c:txPr>
        <c:crossAx val="211154936"/>
        <c:crosses val="autoZero"/>
        <c:auto val="1"/>
        <c:lblAlgn val="ctr"/>
        <c:lblOffset val="100"/>
        <c:tickLblSkip val="1"/>
        <c:noMultiLvlLbl val="0"/>
      </c:catAx>
      <c:valAx>
        <c:axId val="211154936"/>
        <c:scaling>
          <c:orientation val="minMax"/>
          <c:max val="5"/>
          <c:min val="-5"/>
        </c:scaling>
        <c:delete val="0"/>
        <c:axPos val="t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crossAx val="211076568"/>
        <c:crosses val="autoZero"/>
        <c:crossBetween val="between"/>
        <c:majorUnit val="2.5"/>
      </c:valAx>
      <c:spPr>
        <a:noFill/>
        <a:ln w="3175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930795933709229E-2"/>
          <c:y val="5.2115528937182423E-2"/>
          <c:w val="0.95061403407244782"/>
          <c:h val="0.879542323227170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数学!$AN$22</c:f>
              <c:strCache>
                <c:ptCount val="1"/>
                <c:pt idx="0">
                  <c:v>H26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数学!$AO$21:$BY$21</c:f>
              <c:strCache>
                <c:ptCount val="37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  <c:pt idx="14">
                  <c:v>H26:14問
H25:14問</c:v>
                </c:pt>
                <c:pt idx="15">
                  <c:v>H26:15問
H25:15問</c:v>
                </c:pt>
                <c:pt idx="16">
                  <c:v>H26:16問
H25:16問</c:v>
                </c:pt>
                <c:pt idx="17">
                  <c:v>H26:17問
H25:17問</c:v>
                </c:pt>
                <c:pt idx="18">
                  <c:v>H26:18問
H25:18問</c:v>
                </c:pt>
                <c:pt idx="19">
                  <c:v>H26:19問
H25:19問</c:v>
                </c:pt>
                <c:pt idx="20">
                  <c:v>H26:20問
H25:20問</c:v>
                </c:pt>
                <c:pt idx="21">
                  <c:v>H26:21問
H25:21問</c:v>
                </c:pt>
                <c:pt idx="22">
                  <c:v>H26:22問
H25:22問</c:v>
                </c:pt>
                <c:pt idx="23">
                  <c:v>H26:23問
H25:23問</c:v>
                </c:pt>
                <c:pt idx="24">
                  <c:v>H26:24問
H25:24問</c:v>
                </c:pt>
                <c:pt idx="25">
                  <c:v>H26:25問
H25:25問</c:v>
                </c:pt>
                <c:pt idx="26">
                  <c:v>H26:26問
H25:26問</c:v>
                </c:pt>
                <c:pt idx="27">
                  <c:v>H26:27問
H25:27問</c:v>
                </c:pt>
                <c:pt idx="28">
                  <c:v>H26:28問
H25:28問</c:v>
                </c:pt>
                <c:pt idx="29">
                  <c:v>H26:29問
H25:29問</c:v>
                </c:pt>
                <c:pt idx="30">
                  <c:v>H26:30問
H25:30問</c:v>
                </c:pt>
                <c:pt idx="31">
                  <c:v>H26:31問
H25:31問</c:v>
                </c:pt>
                <c:pt idx="32">
                  <c:v>H26:32問
H25:32問</c:v>
                </c:pt>
                <c:pt idx="33">
                  <c:v>H26:33問
H25:33問</c:v>
                </c:pt>
                <c:pt idx="34">
                  <c:v>H26:34問
H25:34問</c:v>
                </c:pt>
                <c:pt idx="35">
                  <c:v>H26:35問
H25:35問</c:v>
                </c:pt>
                <c:pt idx="36">
                  <c:v>H26:36問
H25:36問</c:v>
                </c:pt>
              </c:strCache>
            </c:strRef>
          </c:cat>
          <c:val>
            <c:numRef>
              <c:f>数学!$AO$22:$BY$22</c:f>
              <c:numCache>
                <c:formatCode>0.00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1129152"/>
        <c:axId val="210731912"/>
      </c:barChart>
      <c:lineChart>
        <c:grouping val="standard"/>
        <c:varyColors val="0"/>
        <c:ser>
          <c:idx val="0"/>
          <c:order val="1"/>
          <c:tx>
            <c:strRef>
              <c:f>数学!$AN$23</c:f>
              <c:strCache>
                <c:ptCount val="1"/>
                <c:pt idx="0">
                  <c:v>H25</c:v>
                </c:pt>
              </c:strCache>
            </c:strRef>
          </c:tx>
          <c:cat>
            <c:strRef>
              <c:f>数学!$AO$21:$BY$21</c:f>
              <c:strCache>
                <c:ptCount val="37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  <c:pt idx="14">
                  <c:v>H26:14問
H25:14問</c:v>
                </c:pt>
                <c:pt idx="15">
                  <c:v>H26:15問
H25:15問</c:v>
                </c:pt>
                <c:pt idx="16">
                  <c:v>H26:16問
H25:16問</c:v>
                </c:pt>
                <c:pt idx="17">
                  <c:v>H26:17問
H25:17問</c:v>
                </c:pt>
                <c:pt idx="18">
                  <c:v>H26:18問
H25:18問</c:v>
                </c:pt>
                <c:pt idx="19">
                  <c:v>H26:19問
H25:19問</c:v>
                </c:pt>
                <c:pt idx="20">
                  <c:v>H26:20問
H25:20問</c:v>
                </c:pt>
                <c:pt idx="21">
                  <c:v>H26:21問
H25:21問</c:v>
                </c:pt>
                <c:pt idx="22">
                  <c:v>H26:22問
H25:22問</c:v>
                </c:pt>
                <c:pt idx="23">
                  <c:v>H26:23問
H25:23問</c:v>
                </c:pt>
                <c:pt idx="24">
                  <c:v>H26:24問
H25:24問</c:v>
                </c:pt>
                <c:pt idx="25">
                  <c:v>H26:25問
H25:25問</c:v>
                </c:pt>
                <c:pt idx="26">
                  <c:v>H26:26問
H25:26問</c:v>
                </c:pt>
                <c:pt idx="27">
                  <c:v>H26:27問
H25:27問</c:v>
                </c:pt>
                <c:pt idx="28">
                  <c:v>H26:28問
H25:28問</c:v>
                </c:pt>
                <c:pt idx="29">
                  <c:v>H26:29問
H25:29問</c:v>
                </c:pt>
                <c:pt idx="30">
                  <c:v>H26:30問
H25:30問</c:v>
                </c:pt>
                <c:pt idx="31">
                  <c:v>H26:31問
H25:31問</c:v>
                </c:pt>
                <c:pt idx="32">
                  <c:v>H26:32問
H25:32問</c:v>
                </c:pt>
                <c:pt idx="33">
                  <c:v>H26:33問
H25:33問</c:v>
                </c:pt>
                <c:pt idx="34">
                  <c:v>H26:34問
H25:34問</c:v>
                </c:pt>
                <c:pt idx="35">
                  <c:v>H26:35問
H25:35問</c:v>
                </c:pt>
                <c:pt idx="36">
                  <c:v>H26:36問
H25:36問</c:v>
                </c:pt>
              </c:strCache>
            </c:strRef>
          </c:cat>
          <c:val>
            <c:numRef>
              <c:f>数学!$AO$23:$BY$23</c:f>
              <c:numCache>
                <c:formatCode>0.00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数学!$AN$24</c:f>
              <c:strCache>
                <c:ptCount val="1"/>
                <c:pt idx="0">
                  <c:v>岡山県</c:v>
                </c:pt>
              </c:strCache>
            </c:strRef>
          </c:tx>
          <c:cat>
            <c:strRef>
              <c:f>数学!$AO$21:$BY$21</c:f>
              <c:strCache>
                <c:ptCount val="37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  <c:pt idx="14">
                  <c:v>H26:14問
H25:14問</c:v>
                </c:pt>
                <c:pt idx="15">
                  <c:v>H26:15問
H25:15問</c:v>
                </c:pt>
                <c:pt idx="16">
                  <c:v>H26:16問
H25:16問</c:v>
                </c:pt>
                <c:pt idx="17">
                  <c:v>H26:17問
H25:17問</c:v>
                </c:pt>
                <c:pt idx="18">
                  <c:v>H26:18問
H25:18問</c:v>
                </c:pt>
                <c:pt idx="19">
                  <c:v>H26:19問
H25:19問</c:v>
                </c:pt>
                <c:pt idx="20">
                  <c:v>H26:20問
H25:20問</c:v>
                </c:pt>
                <c:pt idx="21">
                  <c:v>H26:21問
H25:21問</c:v>
                </c:pt>
                <c:pt idx="22">
                  <c:v>H26:22問
H25:22問</c:v>
                </c:pt>
                <c:pt idx="23">
                  <c:v>H26:23問
H25:23問</c:v>
                </c:pt>
                <c:pt idx="24">
                  <c:v>H26:24問
H25:24問</c:v>
                </c:pt>
                <c:pt idx="25">
                  <c:v>H26:25問
H25:25問</c:v>
                </c:pt>
                <c:pt idx="26">
                  <c:v>H26:26問
H25:26問</c:v>
                </c:pt>
                <c:pt idx="27">
                  <c:v>H26:27問
H25:27問</c:v>
                </c:pt>
                <c:pt idx="28">
                  <c:v>H26:28問
H25:28問</c:v>
                </c:pt>
                <c:pt idx="29">
                  <c:v>H26:29問
H25:29問</c:v>
                </c:pt>
                <c:pt idx="30">
                  <c:v>H26:30問
H25:30問</c:v>
                </c:pt>
                <c:pt idx="31">
                  <c:v>H26:31問
H25:31問</c:v>
                </c:pt>
                <c:pt idx="32">
                  <c:v>H26:32問
H25:32問</c:v>
                </c:pt>
                <c:pt idx="33">
                  <c:v>H26:33問
H25:33問</c:v>
                </c:pt>
                <c:pt idx="34">
                  <c:v>H26:34問
H25:34問</c:v>
                </c:pt>
                <c:pt idx="35">
                  <c:v>H26:35問
H25:35問</c:v>
                </c:pt>
                <c:pt idx="36">
                  <c:v>H26:36問
H25:36問</c:v>
                </c:pt>
              </c:strCache>
            </c:strRef>
          </c:cat>
          <c:val>
            <c:numRef>
              <c:f>数学!$AO$24:$BY$24</c:f>
              <c:numCache>
                <c:formatCode>0.00_);[Red]\(0.00\)</c:formatCode>
                <c:ptCount val="37"/>
                <c:pt idx="0">
                  <c:v>0.40170419963481435</c:v>
                </c:pt>
                <c:pt idx="1">
                  <c:v>0.15216068167985392</c:v>
                </c:pt>
                <c:pt idx="2">
                  <c:v>0.31649421789409615</c:v>
                </c:pt>
                <c:pt idx="3">
                  <c:v>0.50517346317711509</c:v>
                </c:pt>
                <c:pt idx="4">
                  <c:v>0.64516129032258063</c:v>
                </c:pt>
                <c:pt idx="5">
                  <c:v>0.88861838101034696</c:v>
                </c:pt>
                <c:pt idx="6">
                  <c:v>1.1016433353621424</c:v>
                </c:pt>
                <c:pt idx="7">
                  <c:v>1.4363968350578209</c:v>
                </c:pt>
                <c:pt idx="8">
                  <c:v>1.2659768715763846</c:v>
                </c:pt>
                <c:pt idx="9">
                  <c:v>1.704199634814364</c:v>
                </c:pt>
                <c:pt idx="10">
                  <c:v>1.7224589166159463</c:v>
                </c:pt>
                <c:pt idx="11">
                  <c:v>1.6981132075471699</c:v>
                </c:pt>
                <c:pt idx="12">
                  <c:v>1.8320146074254413</c:v>
                </c:pt>
                <c:pt idx="13">
                  <c:v>1.9902617163724892</c:v>
                </c:pt>
                <c:pt idx="14">
                  <c:v>1.8807060255629944</c:v>
                </c:pt>
                <c:pt idx="15">
                  <c:v>2.2154595252586731</c:v>
                </c:pt>
                <c:pt idx="16">
                  <c:v>2.440657334144857</c:v>
                </c:pt>
                <c:pt idx="17">
                  <c:v>2.7267194157029824</c:v>
                </c:pt>
                <c:pt idx="18">
                  <c:v>2.7023737066342055</c:v>
                </c:pt>
                <c:pt idx="19">
                  <c:v>2.9762629336579427</c:v>
                </c:pt>
                <c:pt idx="20">
                  <c:v>2.8849665246500305</c:v>
                </c:pt>
                <c:pt idx="21">
                  <c:v>3.1710286062081559</c:v>
                </c:pt>
                <c:pt idx="22">
                  <c:v>3.1892878880097384</c:v>
                </c:pt>
                <c:pt idx="23">
                  <c:v>3.5301278149726114</c:v>
                </c:pt>
                <c:pt idx="24">
                  <c:v>3.6701156421180769</c:v>
                </c:pt>
                <c:pt idx="25">
                  <c:v>4.1509433962264151</c:v>
                </c:pt>
                <c:pt idx="26">
                  <c:v>4.11442483262325</c:v>
                </c:pt>
                <c:pt idx="27">
                  <c:v>4.4126597687157636</c:v>
                </c:pt>
                <c:pt idx="28">
                  <c:v>4.5830797321972003</c:v>
                </c:pt>
                <c:pt idx="29">
                  <c:v>4.5769933049300064</c:v>
                </c:pt>
                <c:pt idx="30">
                  <c:v>4.6804625684723069</c:v>
                </c:pt>
                <c:pt idx="31">
                  <c:v>5.1795496043822276</c:v>
                </c:pt>
                <c:pt idx="32">
                  <c:v>5.3195374315276931</c:v>
                </c:pt>
                <c:pt idx="33">
                  <c:v>5.2282410225197804</c:v>
                </c:pt>
                <c:pt idx="34">
                  <c:v>4.6682897139379183</c:v>
                </c:pt>
                <c:pt idx="35">
                  <c:v>4.1083384053560561</c:v>
                </c:pt>
                <c:pt idx="36">
                  <c:v>1.9293974437005479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数学!$AN$25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数学!$AO$21:$BY$21</c:f>
              <c:strCache>
                <c:ptCount val="37"/>
                <c:pt idx="0">
                  <c:v>H26:0問
H25:0問</c:v>
                </c:pt>
                <c:pt idx="1">
                  <c:v>H26:1問
H25:1問</c:v>
                </c:pt>
                <c:pt idx="2">
                  <c:v>H26:2問
H25:2問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  <c:pt idx="14">
                  <c:v>H26:14問
H25:14問</c:v>
                </c:pt>
                <c:pt idx="15">
                  <c:v>H26:15問
H25:15問</c:v>
                </c:pt>
                <c:pt idx="16">
                  <c:v>H26:16問
H25:16問</c:v>
                </c:pt>
                <c:pt idx="17">
                  <c:v>H26:17問
H25:17問</c:v>
                </c:pt>
                <c:pt idx="18">
                  <c:v>H26:18問
H25:18問</c:v>
                </c:pt>
                <c:pt idx="19">
                  <c:v>H26:19問
H25:19問</c:v>
                </c:pt>
                <c:pt idx="20">
                  <c:v>H26:20問
H25:20問</c:v>
                </c:pt>
                <c:pt idx="21">
                  <c:v>H26:21問
H25:21問</c:v>
                </c:pt>
                <c:pt idx="22">
                  <c:v>H26:22問
H25:22問</c:v>
                </c:pt>
                <c:pt idx="23">
                  <c:v>H26:23問
H25:23問</c:v>
                </c:pt>
                <c:pt idx="24">
                  <c:v>H26:24問
H25:24問</c:v>
                </c:pt>
                <c:pt idx="25">
                  <c:v>H26:25問
H25:25問</c:v>
                </c:pt>
                <c:pt idx="26">
                  <c:v>H26:26問
H25:26問</c:v>
                </c:pt>
                <c:pt idx="27">
                  <c:v>H26:27問
H25:27問</c:v>
                </c:pt>
                <c:pt idx="28">
                  <c:v>H26:28問
H25:28問</c:v>
                </c:pt>
                <c:pt idx="29">
                  <c:v>H26:29問
H25:29問</c:v>
                </c:pt>
                <c:pt idx="30">
                  <c:v>H26:30問
H25:30問</c:v>
                </c:pt>
                <c:pt idx="31">
                  <c:v>H26:31問
H25:31問</c:v>
                </c:pt>
                <c:pt idx="32">
                  <c:v>H26:32問
H25:32問</c:v>
                </c:pt>
                <c:pt idx="33">
                  <c:v>H26:33問
H25:33問</c:v>
                </c:pt>
                <c:pt idx="34">
                  <c:v>H26:34問
H25:34問</c:v>
                </c:pt>
                <c:pt idx="35">
                  <c:v>H26:35問
H25:35問</c:v>
                </c:pt>
                <c:pt idx="36">
                  <c:v>H26:36問
H25:36問</c:v>
                </c:pt>
              </c:strCache>
            </c:strRef>
          </c:cat>
          <c:val>
            <c:numRef>
              <c:f>数学!$AO$25:$BY$25</c:f>
              <c:numCache>
                <c:formatCode>0.00_);[Red]\(0.00\)</c:formatCode>
                <c:ptCount val="37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0.5</c:v>
                </c:pt>
                <c:pt idx="5">
                  <c:v>0.7</c:v>
                </c:pt>
                <c:pt idx="6">
                  <c:v>0.9</c:v>
                </c:pt>
                <c:pt idx="7">
                  <c:v>1</c:v>
                </c:pt>
                <c:pt idx="8">
                  <c:v>1.2</c:v>
                </c:pt>
                <c:pt idx="9">
                  <c:v>1.3</c:v>
                </c:pt>
                <c:pt idx="10">
                  <c:v>1.5</c:v>
                </c:pt>
                <c:pt idx="11">
                  <c:v>1.6</c:v>
                </c:pt>
                <c:pt idx="12">
                  <c:v>1.7</c:v>
                </c:pt>
                <c:pt idx="13">
                  <c:v>1.8</c:v>
                </c:pt>
                <c:pt idx="14">
                  <c:v>1.9</c:v>
                </c:pt>
                <c:pt idx="15">
                  <c:v>2.1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  <c:pt idx="21">
                  <c:v>3.2</c:v>
                </c:pt>
                <c:pt idx="22">
                  <c:v>3.4</c:v>
                </c:pt>
                <c:pt idx="23">
                  <c:v>3.6</c:v>
                </c:pt>
                <c:pt idx="24">
                  <c:v>3.9</c:v>
                </c:pt>
                <c:pt idx="25">
                  <c:v>4.2</c:v>
                </c:pt>
                <c:pt idx="26">
                  <c:v>4.4000000000000004</c:v>
                </c:pt>
                <c:pt idx="27">
                  <c:v>4.5999999999999996</c:v>
                </c:pt>
                <c:pt idx="28">
                  <c:v>4.9000000000000004</c:v>
                </c:pt>
                <c:pt idx="29">
                  <c:v>5.0999999999999996</c:v>
                </c:pt>
                <c:pt idx="30">
                  <c:v>5.3</c:v>
                </c:pt>
                <c:pt idx="31">
                  <c:v>5.3</c:v>
                </c:pt>
                <c:pt idx="32">
                  <c:v>5.4</c:v>
                </c:pt>
                <c:pt idx="33">
                  <c:v>5.4</c:v>
                </c:pt>
                <c:pt idx="34">
                  <c:v>5</c:v>
                </c:pt>
                <c:pt idx="35">
                  <c:v>4.0999999999999996</c:v>
                </c:pt>
                <c:pt idx="36">
                  <c:v>2.2000000000000002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129152"/>
        <c:axId val="210731912"/>
      </c:lineChart>
      <c:catAx>
        <c:axId val="211129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0731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0731912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&quot;%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1129152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78740157480314954" l="0.5905511811023586" r="0.5905511811023586" t="0.78740157480314954" header="0.51181102362204722" footer="0.51181102362204722"/>
    <c:pageSetup paperSize="9" orientation="landscape" horizontalDpi="30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82537849062261E-2"/>
          <c:y val="5.5553732068115494E-2"/>
          <c:w val="0.94962696740175101"/>
          <c:h val="0.879542323227170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数学!$AN$60</c:f>
              <c:strCache>
                <c:ptCount val="1"/>
                <c:pt idx="0">
                  <c:v>H26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数学!$AO$59:$BE$59</c:f>
              <c:strCache>
                <c:ptCount val="17"/>
                <c:pt idx="0">
                  <c:v>
H25:0問</c:v>
                </c:pt>
                <c:pt idx="1">
                  <c:v>H26:0問
H25:1問</c:v>
                </c:pt>
                <c:pt idx="2">
                  <c:v>H26:1問
H25:2問</c:v>
                </c:pt>
                <c:pt idx="3">
                  <c:v>H26:2問
H25:3問</c:v>
                </c:pt>
                <c:pt idx="4">
                  <c:v>H26:3問
H25:4問</c:v>
                </c:pt>
                <c:pt idx="5">
                  <c:v>H26:4問
H25:5問</c:v>
                </c:pt>
                <c:pt idx="6">
                  <c:v>H26:5問
H25:6問</c:v>
                </c:pt>
                <c:pt idx="7">
                  <c:v>H26:6問
H25:7問</c:v>
                </c:pt>
                <c:pt idx="8">
                  <c:v>H26:7問
H25:8問</c:v>
                </c:pt>
                <c:pt idx="9">
                  <c:v>H26:8問
H25:9問</c:v>
                </c:pt>
                <c:pt idx="10">
                  <c:v>H26:9問
H25:10問</c:v>
                </c:pt>
                <c:pt idx="11">
                  <c:v>H26:10問
H25:11問</c:v>
                </c:pt>
                <c:pt idx="12">
                  <c:v>H26:11問
H25:12問</c:v>
                </c:pt>
                <c:pt idx="13">
                  <c:v>H26:12問
H25:13問</c:v>
                </c:pt>
                <c:pt idx="14">
                  <c:v>H26:13問
H25:14問</c:v>
                </c:pt>
                <c:pt idx="15">
                  <c:v>H26:14問
H25:15問</c:v>
                </c:pt>
                <c:pt idx="16">
                  <c:v>H26:15問
H25:16問</c:v>
                </c:pt>
              </c:strCache>
            </c:strRef>
          </c:cat>
          <c:val>
            <c:numRef>
              <c:f>数学!$AO$60:$BE$60</c:f>
              <c:numCache>
                <c:formatCode>0.00</c:formatCode>
                <c:ptCount val="1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0732696"/>
        <c:axId val="210733088"/>
      </c:barChart>
      <c:lineChart>
        <c:grouping val="standard"/>
        <c:varyColors val="0"/>
        <c:ser>
          <c:idx val="0"/>
          <c:order val="1"/>
          <c:tx>
            <c:strRef>
              <c:f>数学!$AN$61</c:f>
              <c:strCache>
                <c:ptCount val="1"/>
                <c:pt idx="0">
                  <c:v>H25</c:v>
                </c:pt>
              </c:strCache>
            </c:strRef>
          </c:tx>
          <c:cat>
            <c:strRef>
              <c:f>数学!$AO$59:$BE$59</c:f>
              <c:strCache>
                <c:ptCount val="17"/>
                <c:pt idx="0">
                  <c:v>
H25:0問</c:v>
                </c:pt>
                <c:pt idx="1">
                  <c:v>H26:0問
H25:1問</c:v>
                </c:pt>
                <c:pt idx="2">
                  <c:v>H26:1問
H25:2問</c:v>
                </c:pt>
                <c:pt idx="3">
                  <c:v>H26:2問
H25:3問</c:v>
                </c:pt>
                <c:pt idx="4">
                  <c:v>H26:3問
H25:4問</c:v>
                </c:pt>
                <c:pt idx="5">
                  <c:v>H26:4問
H25:5問</c:v>
                </c:pt>
                <c:pt idx="6">
                  <c:v>H26:5問
H25:6問</c:v>
                </c:pt>
                <c:pt idx="7">
                  <c:v>H26:6問
H25:7問</c:v>
                </c:pt>
                <c:pt idx="8">
                  <c:v>H26:7問
H25:8問</c:v>
                </c:pt>
                <c:pt idx="9">
                  <c:v>H26:8問
H25:9問</c:v>
                </c:pt>
                <c:pt idx="10">
                  <c:v>H26:9問
H25:10問</c:v>
                </c:pt>
                <c:pt idx="11">
                  <c:v>H26:10問
H25:11問</c:v>
                </c:pt>
                <c:pt idx="12">
                  <c:v>H26:11問
H25:12問</c:v>
                </c:pt>
                <c:pt idx="13">
                  <c:v>H26:12問
H25:13問</c:v>
                </c:pt>
                <c:pt idx="14">
                  <c:v>H26:13問
H25:14問</c:v>
                </c:pt>
                <c:pt idx="15">
                  <c:v>H26:14問
H25:15問</c:v>
                </c:pt>
                <c:pt idx="16">
                  <c:v>H26:15問
H25:16問</c:v>
                </c:pt>
              </c:strCache>
            </c:strRef>
          </c:cat>
          <c:val>
            <c:numRef>
              <c:f>数学!$AO$61:$BE$61</c:f>
              <c:numCache>
                <c:formatCode>0.00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数学!$AN$62</c:f>
              <c:strCache>
                <c:ptCount val="1"/>
                <c:pt idx="0">
                  <c:v>岡山県</c:v>
                </c:pt>
              </c:strCache>
            </c:strRef>
          </c:tx>
          <c:cat>
            <c:strRef>
              <c:f>数学!$AO$59:$BE$59</c:f>
              <c:strCache>
                <c:ptCount val="17"/>
                <c:pt idx="0">
                  <c:v>
H25:0問</c:v>
                </c:pt>
                <c:pt idx="1">
                  <c:v>H26:0問
H25:1問</c:v>
                </c:pt>
                <c:pt idx="2">
                  <c:v>H26:1問
H25:2問</c:v>
                </c:pt>
                <c:pt idx="3">
                  <c:v>H26:2問
H25:3問</c:v>
                </c:pt>
                <c:pt idx="4">
                  <c:v>H26:3問
H25:4問</c:v>
                </c:pt>
                <c:pt idx="5">
                  <c:v>H26:4問
H25:5問</c:v>
                </c:pt>
                <c:pt idx="6">
                  <c:v>H26:5問
H25:6問</c:v>
                </c:pt>
                <c:pt idx="7">
                  <c:v>H26:6問
H25:7問</c:v>
                </c:pt>
                <c:pt idx="8">
                  <c:v>H26:7問
H25:8問</c:v>
                </c:pt>
                <c:pt idx="9">
                  <c:v>H26:8問
H25:9問</c:v>
                </c:pt>
                <c:pt idx="10">
                  <c:v>H26:9問
H25:10問</c:v>
                </c:pt>
                <c:pt idx="11">
                  <c:v>H26:10問
H25:11問</c:v>
                </c:pt>
                <c:pt idx="12">
                  <c:v>H26:11問
H25:12問</c:v>
                </c:pt>
                <c:pt idx="13">
                  <c:v>H26:12問
H25:13問</c:v>
                </c:pt>
                <c:pt idx="14">
                  <c:v>H26:13問
H25:14問</c:v>
                </c:pt>
                <c:pt idx="15">
                  <c:v>H26:14問
H25:15問</c:v>
                </c:pt>
                <c:pt idx="16">
                  <c:v>H26:15問
H25:16問</c:v>
                </c:pt>
              </c:strCache>
            </c:strRef>
          </c:cat>
          <c:val>
            <c:numRef>
              <c:f>数学!$AO$62:$BE$62</c:f>
              <c:numCache>
                <c:formatCode>0.00_);[Red]\(0.00\)</c:formatCode>
                <c:ptCount val="17"/>
                <c:pt idx="1">
                  <c:v>1.8934550989345509</c:v>
                </c:pt>
                <c:pt idx="2">
                  <c:v>3.5494672754946728</c:v>
                </c:pt>
                <c:pt idx="3">
                  <c:v>4.7975646879756466</c:v>
                </c:pt>
                <c:pt idx="4">
                  <c:v>5.3698630136986303</c:v>
                </c:pt>
                <c:pt idx="5">
                  <c:v>5.4368340943683409</c:v>
                </c:pt>
                <c:pt idx="6">
                  <c:v>6.2587519025875187</c:v>
                </c:pt>
                <c:pt idx="7">
                  <c:v>6.5570776255707761</c:v>
                </c:pt>
                <c:pt idx="8">
                  <c:v>6.9954337899543377</c:v>
                </c:pt>
                <c:pt idx="9">
                  <c:v>7.0015220700152199</c:v>
                </c:pt>
                <c:pt idx="10">
                  <c:v>7.7199391171993907</c:v>
                </c:pt>
                <c:pt idx="11">
                  <c:v>7.9086757990867573</c:v>
                </c:pt>
                <c:pt idx="12">
                  <c:v>8.4261796042617974</c:v>
                </c:pt>
                <c:pt idx="13">
                  <c:v>8.8523592085235929</c:v>
                </c:pt>
                <c:pt idx="14">
                  <c:v>8.7062404870624057</c:v>
                </c:pt>
                <c:pt idx="15">
                  <c:v>6.9954337899543377</c:v>
                </c:pt>
                <c:pt idx="16">
                  <c:v>3.5312024353120246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数学!$AN$63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数学!$AO$59:$BE$59</c:f>
              <c:strCache>
                <c:ptCount val="17"/>
                <c:pt idx="0">
                  <c:v>
H25:0問</c:v>
                </c:pt>
                <c:pt idx="1">
                  <c:v>H26:0問
H25:1問</c:v>
                </c:pt>
                <c:pt idx="2">
                  <c:v>H26:1問
H25:2問</c:v>
                </c:pt>
                <c:pt idx="3">
                  <c:v>H26:2問
H25:3問</c:v>
                </c:pt>
                <c:pt idx="4">
                  <c:v>H26:3問
H25:4問</c:v>
                </c:pt>
                <c:pt idx="5">
                  <c:v>H26:4問
H25:5問</c:v>
                </c:pt>
                <c:pt idx="6">
                  <c:v>H26:5問
H25:6問</c:v>
                </c:pt>
                <c:pt idx="7">
                  <c:v>H26:6問
H25:7問</c:v>
                </c:pt>
                <c:pt idx="8">
                  <c:v>H26:7問
H25:8問</c:v>
                </c:pt>
                <c:pt idx="9">
                  <c:v>H26:8問
H25:9問</c:v>
                </c:pt>
                <c:pt idx="10">
                  <c:v>H26:9問
H25:10問</c:v>
                </c:pt>
                <c:pt idx="11">
                  <c:v>H26:10問
H25:11問</c:v>
                </c:pt>
                <c:pt idx="12">
                  <c:v>H26:11問
H25:12問</c:v>
                </c:pt>
                <c:pt idx="13">
                  <c:v>H26:12問
H25:13問</c:v>
                </c:pt>
                <c:pt idx="14">
                  <c:v>H26:13問
H25:14問</c:v>
                </c:pt>
                <c:pt idx="15">
                  <c:v>H26:14問
H25:15問</c:v>
                </c:pt>
                <c:pt idx="16">
                  <c:v>H26:15問
H25:16問</c:v>
                </c:pt>
              </c:strCache>
            </c:strRef>
          </c:cat>
          <c:val>
            <c:numRef>
              <c:f>数学!$AO$63:$BE$63</c:f>
              <c:numCache>
                <c:formatCode>0.00_);[Red]\(0.00\)</c:formatCode>
                <c:ptCount val="17"/>
                <c:pt idx="1">
                  <c:v>1.1000000000000001</c:v>
                </c:pt>
                <c:pt idx="2">
                  <c:v>2.1</c:v>
                </c:pt>
                <c:pt idx="3">
                  <c:v>3.4</c:v>
                </c:pt>
                <c:pt idx="4">
                  <c:v>4.2</c:v>
                </c:pt>
                <c:pt idx="5">
                  <c:v>4.9000000000000004</c:v>
                </c:pt>
                <c:pt idx="6">
                  <c:v>5.6</c:v>
                </c:pt>
                <c:pt idx="7">
                  <c:v>6.2</c:v>
                </c:pt>
                <c:pt idx="8">
                  <c:v>6.8</c:v>
                </c:pt>
                <c:pt idx="9">
                  <c:v>7.4</c:v>
                </c:pt>
                <c:pt idx="10">
                  <c:v>8.1</c:v>
                </c:pt>
                <c:pt idx="11">
                  <c:v>8.8000000000000007</c:v>
                </c:pt>
                <c:pt idx="12">
                  <c:v>9.6999999999999993</c:v>
                </c:pt>
                <c:pt idx="13">
                  <c:v>10.199999999999999</c:v>
                </c:pt>
                <c:pt idx="14">
                  <c:v>9.9</c:v>
                </c:pt>
                <c:pt idx="15">
                  <c:v>7.8</c:v>
                </c:pt>
                <c:pt idx="16">
                  <c:v>3.8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32696"/>
        <c:axId val="210733088"/>
      </c:lineChart>
      <c:catAx>
        <c:axId val="210732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0733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0733088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&quot;%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0732696"/>
        <c:crosses val="autoZero"/>
        <c:crossBetween val="between"/>
        <c:majorUnit val="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78740157480314954" l="0.5905511811023586" r="0.5905511811023586" t="0.78740157480314954" header="0.51181102362204722" footer="0.51181102362204722"/>
    <c:pageSetup paperSize="9" orientation="landscape" horizontalDpi="30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貴校または貴教育委員会</a:t>
            </a:r>
          </a:p>
        </c:rich>
      </c:tx>
      <c:layout>
        <c:manualLayout>
          <c:xMode val="edge"/>
          <c:yMode val="edge"/>
          <c:x val="0.26939243208550179"/>
          <c:y val="1.91011241588110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1271005894995107E-2"/>
          <c:y val="0.233788099231025"/>
          <c:w val="0.90227633350749592"/>
          <c:h val="0.592944515997066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数学!$AO$7</c:f>
              <c:strCache>
                <c:ptCount val="1"/>
                <c:pt idx="0">
                  <c:v>全国平均との差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tx1"/>
              </a:solidFill>
            </a:ln>
          </c:spPr>
          <c:invertIfNegative val="1"/>
          <c:cat>
            <c:strRef>
              <c:f>数学!$AM$8:$AM$9</c:f>
              <c:strCache>
                <c:ptCount val="2"/>
                <c:pt idx="0">
                  <c:v>H26</c:v>
                </c:pt>
                <c:pt idx="1">
                  <c:v>H25</c:v>
                </c:pt>
              </c:strCache>
            </c:strRef>
          </c:cat>
          <c:val>
            <c:numRef>
              <c:f>数学!$AO$8:$AO$9</c:f>
              <c:numCache>
                <c:formatCode>0.0_ ;[Red]\-0.0\ </c:formatCode>
                <c:ptCount val="2"/>
                <c:pt idx="0">
                  <c:v>-67.400000000000006</c:v>
                </c:pt>
                <c:pt idx="1">
                  <c:v>-63.7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209432"/>
        <c:axId val="122209040"/>
      </c:barChart>
      <c:catAx>
        <c:axId val="122209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ja-JP"/>
          </a:p>
        </c:txPr>
        <c:crossAx val="122209040"/>
        <c:crosses val="autoZero"/>
        <c:auto val="1"/>
        <c:lblAlgn val="ctr"/>
        <c:lblOffset val="100"/>
        <c:tickLblSkip val="1"/>
        <c:noMultiLvlLbl val="0"/>
      </c:catAx>
      <c:valAx>
        <c:axId val="122209040"/>
        <c:scaling>
          <c:orientation val="minMax"/>
          <c:max val="5"/>
          <c:min val="-5"/>
        </c:scaling>
        <c:delete val="0"/>
        <c:axPos val="t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crossAx val="122209432"/>
        <c:crosses val="autoZero"/>
        <c:crossBetween val="between"/>
        <c:majorUnit val="2.5"/>
      </c:valAx>
      <c:spPr>
        <a:noFill/>
        <a:ln w="3175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貴校または貴教育委員会</a:t>
            </a:r>
          </a:p>
        </c:rich>
      </c:tx>
      <c:layout>
        <c:manualLayout>
          <c:xMode val="edge"/>
          <c:yMode val="edge"/>
          <c:x val="0.26939243208550179"/>
          <c:y val="1.91011241588110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1271005894995107E-2"/>
          <c:y val="0.233788099231025"/>
          <c:w val="0.90227633350749592"/>
          <c:h val="0.592944515997066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数学!$AO$7</c:f>
              <c:strCache>
                <c:ptCount val="1"/>
                <c:pt idx="0">
                  <c:v>全国平均との差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tx1"/>
              </a:solidFill>
            </a:ln>
          </c:spPr>
          <c:invertIfNegative val="1"/>
          <c:cat>
            <c:strRef>
              <c:f>数学!$AM$46:$AM$47</c:f>
              <c:strCache>
                <c:ptCount val="2"/>
                <c:pt idx="0">
                  <c:v>H26</c:v>
                </c:pt>
                <c:pt idx="1">
                  <c:v>H25</c:v>
                </c:pt>
              </c:strCache>
            </c:strRef>
          </c:cat>
          <c:val>
            <c:numRef>
              <c:f>数学!$AO$46:$AO$47</c:f>
              <c:numCache>
                <c:formatCode>0.0_ ;[Red]\-0.0\ </c:formatCode>
                <c:ptCount val="2"/>
                <c:pt idx="0">
                  <c:v>-59.8</c:v>
                </c:pt>
                <c:pt idx="1">
                  <c:v>-41.5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208256"/>
        <c:axId val="210733872"/>
      </c:barChart>
      <c:catAx>
        <c:axId val="1222082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ja-JP"/>
          </a:p>
        </c:txPr>
        <c:crossAx val="210733872"/>
        <c:crosses val="autoZero"/>
        <c:auto val="1"/>
        <c:lblAlgn val="ctr"/>
        <c:lblOffset val="100"/>
        <c:tickLblSkip val="1"/>
        <c:noMultiLvlLbl val="0"/>
      </c:catAx>
      <c:valAx>
        <c:axId val="210733872"/>
        <c:scaling>
          <c:orientation val="minMax"/>
          <c:max val="5"/>
          <c:min val="-5"/>
        </c:scaling>
        <c:delete val="0"/>
        <c:axPos val="t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crossAx val="122208256"/>
        <c:crosses val="autoZero"/>
        <c:crossBetween val="between"/>
        <c:majorUnit val="2.5"/>
      </c:valAx>
      <c:spPr>
        <a:noFill/>
        <a:ln w="3175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122463</xdr:colOff>
      <xdr:row>15</xdr:row>
      <xdr:rowOff>72935</xdr:rowOff>
    </xdr:from>
    <xdr:to>
      <xdr:col>27</xdr:col>
      <xdr:colOff>639535</xdr:colOff>
      <xdr:row>43</xdr:row>
      <xdr:rowOff>4435</xdr:rowOff>
    </xdr:to>
    <xdr:graphicFrame macro="">
      <xdr:nvGraphicFramePr>
        <xdr:cNvPr id="5121" name="graph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61</xdr:row>
      <xdr:rowOff>72934</xdr:rowOff>
    </xdr:from>
    <xdr:to>
      <xdr:col>28</xdr:col>
      <xdr:colOff>0</xdr:colOff>
      <xdr:row>89</xdr:row>
      <xdr:rowOff>4434</xdr:rowOff>
    </xdr:to>
    <xdr:graphicFrame macro="">
      <xdr:nvGraphicFramePr>
        <xdr:cNvPr id="5130" name="graph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6</xdr:row>
      <xdr:rowOff>0</xdr:rowOff>
    </xdr:from>
    <xdr:to>
      <xdr:col>27</xdr:col>
      <xdr:colOff>603250</xdr:colOff>
      <xdr:row>13</xdr:row>
      <xdr:rowOff>69103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52</xdr:row>
      <xdr:rowOff>0</xdr:rowOff>
    </xdr:from>
    <xdr:to>
      <xdr:col>27</xdr:col>
      <xdr:colOff>603250</xdr:colOff>
      <xdr:row>59</xdr:row>
      <xdr:rowOff>69103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122463</xdr:colOff>
      <xdr:row>15</xdr:row>
      <xdr:rowOff>72935</xdr:rowOff>
    </xdr:from>
    <xdr:to>
      <xdr:col>27</xdr:col>
      <xdr:colOff>639535</xdr:colOff>
      <xdr:row>43</xdr:row>
      <xdr:rowOff>4435</xdr:rowOff>
    </xdr:to>
    <xdr:graphicFrame macro="">
      <xdr:nvGraphicFramePr>
        <xdr:cNvPr id="2" name="graph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61</xdr:row>
      <xdr:rowOff>72934</xdr:rowOff>
    </xdr:from>
    <xdr:to>
      <xdr:col>28</xdr:col>
      <xdr:colOff>0</xdr:colOff>
      <xdr:row>89</xdr:row>
      <xdr:rowOff>4434</xdr:rowOff>
    </xdr:to>
    <xdr:graphicFrame macro="">
      <xdr:nvGraphicFramePr>
        <xdr:cNvPr id="3" name="graph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6</xdr:row>
      <xdr:rowOff>0</xdr:rowOff>
    </xdr:from>
    <xdr:to>
      <xdr:col>27</xdr:col>
      <xdr:colOff>603250</xdr:colOff>
      <xdr:row>13</xdr:row>
      <xdr:rowOff>69103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52</xdr:row>
      <xdr:rowOff>0</xdr:rowOff>
    </xdr:from>
    <xdr:to>
      <xdr:col>27</xdr:col>
      <xdr:colOff>603250</xdr:colOff>
      <xdr:row>59</xdr:row>
      <xdr:rowOff>69103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U106"/>
  <sheetViews>
    <sheetView showGridLines="0" tabSelected="1" zoomScale="60" zoomScaleNormal="60" workbookViewId="0"/>
  </sheetViews>
  <sheetFormatPr defaultColWidth="9" defaultRowHeight="16.5" customHeight="1" x14ac:dyDescent="0.15"/>
  <cols>
    <col min="1" max="1" width="1.75" style="13" customWidth="1"/>
    <col min="2" max="8" width="7.625" style="13" customWidth="1"/>
    <col min="9" max="9" width="7.625" style="13" bestFit="1" customWidth="1"/>
    <col min="10" max="10" width="2" style="13" customWidth="1"/>
    <col min="11" max="11" width="5.5" style="13" customWidth="1"/>
    <col min="12" max="19" width="6.625" style="13" customWidth="1"/>
    <col min="20" max="21" width="8.625" style="16" customWidth="1"/>
    <col min="22" max="28" width="8.625" style="13" customWidth="1"/>
    <col min="29" max="29" width="5.625" style="13" customWidth="1"/>
    <col min="30" max="30" width="7" style="13" customWidth="1"/>
    <col min="31" max="31" width="13.625" style="13" customWidth="1"/>
    <col min="32" max="32" width="9.875" style="13" customWidth="1"/>
    <col min="33" max="33" width="7" style="13" customWidth="1"/>
    <col min="34" max="34" width="13.625" style="13" customWidth="1"/>
    <col min="35" max="35" width="9.875" style="13" customWidth="1"/>
    <col min="36" max="36" width="1.75" style="13" customWidth="1"/>
    <col min="37" max="38" width="10.5" style="13" customWidth="1"/>
    <col min="39" max="39" width="4" style="1" customWidth="1"/>
    <col min="40" max="40" width="6.125" style="1" bestFit="1" customWidth="1"/>
    <col min="41" max="49" width="6.375" style="1" bestFit="1" customWidth="1"/>
    <col min="50" max="50" width="6.5" style="1" bestFit="1" customWidth="1"/>
    <col min="51" max="52" width="6.375" style="1" bestFit="1" customWidth="1"/>
    <col min="53" max="53" width="6.5" style="1" bestFit="1" customWidth="1"/>
    <col min="54" max="55" width="6.375" style="1" bestFit="1" customWidth="1"/>
    <col min="56" max="56" width="5.25" style="1" customWidth="1"/>
    <col min="57" max="59" width="5.125" style="58" customWidth="1"/>
    <col min="60" max="73" width="5.5" style="13" customWidth="1"/>
    <col min="74" max="16384" width="9" style="13"/>
  </cols>
  <sheetData>
    <row r="1" spans="1:73" s="26" customFormat="1" ht="18.600000000000001" customHeight="1" thickTop="1" x14ac:dyDescent="0.15">
      <c r="A1" s="114" t="s">
        <v>76</v>
      </c>
      <c r="B1" s="115"/>
      <c r="C1" s="115"/>
      <c r="D1" s="115"/>
      <c r="E1" s="115"/>
      <c r="F1" s="115"/>
      <c r="G1" s="115"/>
      <c r="H1" s="115"/>
      <c r="I1" s="115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7"/>
      <c r="W1" s="117"/>
      <c r="X1" s="115"/>
      <c r="Y1" s="115"/>
      <c r="Z1" s="116"/>
      <c r="AA1" s="116"/>
      <c r="AB1" s="116"/>
      <c r="AC1" s="118"/>
      <c r="AD1" s="118"/>
      <c r="AE1" s="118"/>
      <c r="AF1" s="119"/>
      <c r="AG1" s="118"/>
      <c r="AH1" s="118"/>
      <c r="AI1" s="119" t="s">
        <v>29</v>
      </c>
      <c r="AJ1" s="120"/>
      <c r="AK1" s="25"/>
      <c r="AL1" s="25"/>
    </row>
    <row r="2" spans="1:73" s="26" customFormat="1" ht="21" customHeight="1" x14ac:dyDescent="0.15">
      <c r="A2" s="121" t="s">
        <v>21</v>
      </c>
      <c r="B2" s="122"/>
      <c r="C2" s="122"/>
      <c r="D2" s="122"/>
      <c r="E2" s="122"/>
      <c r="F2" s="122"/>
      <c r="G2" s="122"/>
      <c r="H2" s="123"/>
      <c r="I2" s="122"/>
      <c r="J2" s="124"/>
      <c r="K2" s="124"/>
      <c r="L2" s="123"/>
      <c r="M2" s="125"/>
      <c r="N2" s="123"/>
      <c r="O2" s="123"/>
      <c r="P2" s="125"/>
      <c r="Q2" s="125"/>
      <c r="R2" s="125"/>
      <c r="S2" s="125"/>
      <c r="T2" s="125"/>
      <c r="U2" s="125"/>
      <c r="V2" s="123"/>
      <c r="W2" s="123"/>
      <c r="X2" s="122"/>
      <c r="Y2" s="122"/>
      <c r="Z2" s="125"/>
      <c r="AA2" s="125"/>
      <c r="AB2" s="125"/>
      <c r="AC2" s="126"/>
      <c r="AD2" s="126"/>
      <c r="AE2" s="127"/>
      <c r="AF2" s="126"/>
      <c r="AG2" s="126"/>
      <c r="AH2" s="127"/>
      <c r="AI2" s="126"/>
      <c r="AJ2" s="128"/>
      <c r="AK2" s="25"/>
      <c r="AL2" s="25"/>
    </row>
    <row r="3" spans="1:73" s="28" customFormat="1" ht="18.600000000000001" customHeight="1" thickBot="1" x14ac:dyDescent="0.2">
      <c r="A3" s="129"/>
      <c r="B3" s="130"/>
      <c r="C3" s="131"/>
      <c r="D3" s="131"/>
      <c r="E3" s="132"/>
      <c r="F3" s="132"/>
      <c r="G3" s="132"/>
      <c r="H3" s="132"/>
      <c r="I3" s="132"/>
      <c r="J3" s="132"/>
      <c r="K3" s="132"/>
      <c r="L3" s="133"/>
      <c r="M3" s="133"/>
      <c r="N3" s="134"/>
      <c r="O3" s="134"/>
      <c r="P3" s="134"/>
      <c r="Q3" s="134"/>
      <c r="R3" s="134"/>
      <c r="S3" s="134"/>
      <c r="T3" s="134"/>
      <c r="U3" s="134"/>
      <c r="V3" s="135"/>
      <c r="W3" s="135"/>
      <c r="X3" s="131"/>
      <c r="Y3" s="131"/>
      <c r="Z3" s="134"/>
      <c r="AA3" s="134"/>
      <c r="AB3" s="134"/>
      <c r="AC3" s="136"/>
      <c r="AD3" s="136"/>
      <c r="AE3" s="136"/>
      <c r="AF3" s="136"/>
      <c r="AG3" s="136"/>
      <c r="AH3" s="136"/>
      <c r="AI3" s="136"/>
      <c r="AJ3" s="13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</row>
    <row r="4" spans="1:73" s="15" customFormat="1" ht="10.9" customHeight="1" thickTop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2"/>
      <c r="V4" s="12"/>
      <c r="W4" s="12"/>
      <c r="X4" s="12"/>
      <c r="Y4" s="12"/>
      <c r="Z4" s="12"/>
      <c r="AA4" s="12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4"/>
      <c r="BF4" s="44"/>
      <c r="BG4" s="44"/>
    </row>
    <row r="5" spans="1:73" s="15" customFormat="1" ht="17.25" customHeight="1" x14ac:dyDescent="0.15">
      <c r="A5" s="10"/>
      <c r="B5" s="138" t="s">
        <v>178</v>
      </c>
      <c r="C5" s="29"/>
      <c r="D5" s="29"/>
      <c r="E5" s="29"/>
      <c r="F5" s="29"/>
      <c r="G5" s="29"/>
      <c r="H5" s="29"/>
      <c r="I5" s="29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4"/>
      <c r="BF5" s="44"/>
      <c r="BG5" s="44"/>
    </row>
    <row r="6" spans="1:73" s="15" customFormat="1" ht="24.75" customHeight="1" x14ac:dyDescent="0.15">
      <c r="A6" s="10"/>
      <c r="B6" s="41"/>
      <c r="C6" s="12"/>
      <c r="D6" s="1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9" t="s">
        <v>152</v>
      </c>
      <c r="V6" s="12"/>
      <c r="W6" s="12"/>
      <c r="X6" s="12"/>
      <c r="Y6" s="12"/>
      <c r="Z6" s="10"/>
      <c r="AA6" s="10"/>
      <c r="AB6" s="10"/>
      <c r="AC6" s="12"/>
      <c r="AD6" s="160" t="s">
        <v>83</v>
      </c>
      <c r="AE6" s="161"/>
      <c r="AF6" s="161"/>
      <c r="AG6" s="162" t="s">
        <v>84</v>
      </c>
      <c r="AH6" s="163"/>
      <c r="AI6" s="164"/>
      <c r="AJ6" s="10"/>
      <c r="AK6" s="10"/>
      <c r="AL6" s="10"/>
      <c r="AM6" s="10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4"/>
      <c r="BF6" s="44"/>
      <c r="BG6" s="44"/>
    </row>
    <row r="7" spans="1:73" s="16" customFormat="1" ht="27" customHeight="1" thickBot="1" x14ac:dyDescent="0.2">
      <c r="B7" s="71"/>
      <c r="C7" s="165"/>
      <c r="D7" s="166"/>
      <c r="E7" s="166"/>
      <c r="F7" s="167"/>
      <c r="G7" s="184" t="s">
        <v>49</v>
      </c>
      <c r="H7" s="185"/>
      <c r="I7" s="184" t="s">
        <v>23</v>
      </c>
      <c r="J7" s="202"/>
      <c r="K7" s="185"/>
      <c r="L7" s="204" t="s">
        <v>25</v>
      </c>
      <c r="M7" s="185"/>
      <c r="N7" s="204" t="s">
        <v>22</v>
      </c>
      <c r="O7" s="210"/>
      <c r="P7" s="184" t="s">
        <v>0</v>
      </c>
      <c r="Q7" s="185"/>
      <c r="R7" s="208" t="s">
        <v>153</v>
      </c>
      <c r="S7" s="209"/>
      <c r="T7" s="17"/>
      <c r="X7" s="183"/>
      <c r="Y7" s="183"/>
      <c r="Z7" s="2"/>
      <c r="AA7" s="2"/>
      <c r="AB7" s="2"/>
      <c r="AC7" s="19"/>
      <c r="AD7" s="190" t="s">
        <v>50</v>
      </c>
      <c r="AE7" s="191"/>
      <c r="AF7" s="192"/>
      <c r="AG7" s="190" t="s">
        <v>50</v>
      </c>
      <c r="AH7" s="203"/>
      <c r="AI7" s="192"/>
      <c r="AJ7" s="2"/>
      <c r="AK7" s="2"/>
      <c r="AL7" s="2"/>
      <c r="AM7" s="3"/>
      <c r="AN7" s="73" t="s">
        <v>86</v>
      </c>
      <c r="AO7" s="73" t="s">
        <v>87</v>
      </c>
      <c r="AP7" s="43"/>
      <c r="AQ7" s="4"/>
      <c r="AR7" s="4"/>
      <c r="AS7" s="4"/>
      <c r="AT7" s="4"/>
      <c r="AU7" s="4"/>
      <c r="AV7" s="5"/>
      <c r="AW7" s="5"/>
      <c r="AX7" s="5"/>
      <c r="AY7" s="5"/>
      <c r="AZ7" s="3"/>
      <c r="BA7" s="3"/>
      <c r="BB7" s="3"/>
      <c r="BC7" s="3"/>
      <c r="BD7" s="3"/>
      <c r="BE7" s="43"/>
      <c r="BF7" s="43"/>
      <c r="BG7" s="43"/>
    </row>
    <row r="8" spans="1:73" s="16" customFormat="1" ht="21" customHeight="1" thickBot="1" x14ac:dyDescent="0.2">
      <c r="B8" s="184" t="s">
        <v>81</v>
      </c>
      <c r="C8" s="175" t="s">
        <v>28</v>
      </c>
      <c r="D8" s="176"/>
      <c r="E8" s="176"/>
      <c r="F8" s="177"/>
      <c r="G8" s="193"/>
      <c r="H8" s="194"/>
      <c r="I8" s="93"/>
      <c r="J8" s="94"/>
      <c r="K8" s="95"/>
      <c r="L8" s="178"/>
      <c r="M8" s="182"/>
      <c r="N8" s="178"/>
      <c r="O8" s="182"/>
      <c r="P8" s="178"/>
      <c r="Q8" s="179"/>
      <c r="R8" s="213">
        <f>100+(L8-L10)/P10*10</f>
        <v>-39.298245614035096</v>
      </c>
      <c r="S8" s="214" t="e">
        <f>100+(M8-M10)/Q10*10</f>
        <v>#DIV/0!</v>
      </c>
      <c r="T8" s="30"/>
      <c r="U8" s="30"/>
      <c r="V8" s="30"/>
      <c r="W8" s="30"/>
      <c r="X8" s="205"/>
      <c r="Y8" s="205"/>
      <c r="Z8" s="3"/>
      <c r="AA8" s="3"/>
      <c r="AB8" s="3"/>
      <c r="AC8" s="20"/>
      <c r="AD8" s="64" t="s">
        <v>20</v>
      </c>
      <c r="AE8" s="82"/>
      <c r="AF8" s="86" t="e">
        <f>AE8/$G$8</f>
        <v>#DIV/0!</v>
      </c>
      <c r="AG8" s="67" t="s">
        <v>20</v>
      </c>
      <c r="AH8" s="82"/>
      <c r="AI8" s="87" t="e">
        <f>AH8/$G$8</f>
        <v>#DIV/0!</v>
      </c>
      <c r="AJ8" s="3"/>
      <c r="AK8" s="2"/>
      <c r="AL8" s="2"/>
      <c r="AM8" s="3" t="s">
        <v>81</v>
      </c>
      <c r="AN8" s="74">
        <f>L8-L9</f>
        <v>-78.2</v>
      </c>
      <c r="AO8" s="74">
        <f>L8-L10</f>
        <v>-79.400000000000006</v>
      </c>
      <c r="AP8" s="75"/>
      <c r="AQ8" s="4"/>
      <c r="AR8" s="4"/>
      <c r="AS8" s="4"/>
      <c r="AT8" s="4"/>
      <c r="AU8" s="4"/>
      <c r="AV8" s="5"/>
      <c r="AW8" s="5"/>
      <c r="AX8" s="5"/>
      <c r="AY8" s="5"/>
      <c r="AZ8" s="3"/>
      <c r="BA8" s="3"/>
      <c r="BB8" s="3"/>
      <c r="BC8" s="3"/>
      <c r="BD8" s="3"/>
      <c r="BE8" s="43"/>
      <c r="BF8" s="43"/>
      <c r="BG8" s="43"/>
    </row>
    <row r="9" spans="1:73" s="16" customFormat="1" ht="21" customHeight="1" x14ac:dyDescent="0.15">
      <c r="B9" s="195"/>
      <c r="C9" s="186" t="s">
        <v>77</v>
      </c>
      <c r="D9" s="186"/>
      <c r="E9" s="186"/>
      <c r="F9" s="187"/>
      <c r="G9" s="168">
        <v>16444</v>
      </c>
      <c r="H9" s="168"/>
      <c r="I9" s="90">
        <v>25</v>
      </c>
      <c r="J9" s="91" t="s">
        <v>78</v>
      </c>
      <c r="K9" s="92">
        <v>32</v>
      </c>
      <c r="L9" s="169">
        <v>78.2</v>
      </c>
      <c r="M9" s="170"/>
      <c r="N9" s="171">
        <v>27</v>
      </c>
      <c r="O9" s="171"/>
      <c r="P9" s="171">
        <v>6.1</v>
      </c>
      <c r="Q9" s="171"/>
      <c r="R9" s="206">
        <f>100+(L9-L10)/P10*10</f>
        <v>97.89473684210526</v>
      </c>
      <c r="S9" s="207" t="e">
        <f>100+(M9-M11)/Q11*10</f>
        <v>#DIV/0!</v>
      </c>
      <c r="T9" s="30"/>
      <c r="U9" s="31"/>
      <c r="V9" s="30"/>
      <c r="W9" s="30"/>
      <c r="X9" s="32"/>
      <c r="Y9" s="32"/>
      <c r="Z9" s="3"/>
      <c r="AA9" s="3"/>
      <c r="AB9" s="3"/>
      <c r="AC9" s="20"/>
      <c r="AD9" s="64" t="s">
        <v>1</v>
      </c>
      <c r="AE9" s="83"/>
      <c r="AF9" s="86" t="e">
        <f t="shared" ref="AF9:AF40" si="0">AE9/$G$8</f>
        <v>#DIV/0!</v>
      </c>
      <c r="AG9" s="67" t="s">
        <v>1</v>
      </c>
      <c r="AH9" s="83"/>
      <c r="AI9" s="87" t="e">
        <f t="shared" ref="AI9:AI40" si="1">AH9/$G$8</f>
        <v>#DIV/0!</v>
      </c>
      <c r="AJ9" s="3"/>
      <c r="AK9" s="2"/>
      <c r="AL9" s="2"/>
      <c r="AM9" s="3" t="s">
        <v>89</v>
      </c>
      <c r="AN9" s="74">
        <f>L11-L12</f>
        <v>-76.400000000000006</v>
      </c>
      <c r="AO9" s="74">
        <f>L11-L13</f>
        <v>-76.400000000000006</v>
      </c>
      <c r="AP9" s="75"/>
      <c r="AQ9" s="4"/>
      <c r="AR9" s="4"/>
      <c r="AS9" s="4"/>
      <c r="AT9" s="4"/>
      <c r="AU9" s="4"/>
      <c r="AV9" s="5"/>
      <c r="AW9" s="5"/>
      <c r="AX9" s="5"/>
      <c r="AY9" s="5"/>
      <c r="AZ9" s="3"/>
      <c r="BA9" s="3"/>
      <c r="BB9" s="3"/>
      <c r="BC9" s="3"/>
      <c r="BD9" s="3"/>
      <c r="BE9" s="43"/>
      <c r="BF9" s="43"/>
      <c r="BG9" s="43"/>
    </row>
    <row r="10" spans="1:73" s="16" customFormat="1" ht="21" customHeight="1" thickBot="1" x14ac:dyDescent="0.2">
      <c r="B10" s="196"/>
      <c r="C10" s="200" t="s">
        <v>79</v>
      </c>
      <c r="D10" s="200"/>
      <c r="E10" s="200"/>
      <c r="F10" s="201"/>
      <c r="G10" s="211">
        <v>1017965</v>
      </c>
      <c r="H10" s="211"/>
      <c r="I10" s="96">
        <v>25.4</v>
      </c>
      <c r="J10" s="97" t="s">
        <v>78</v>
      </c>
      <c r="K10" s="98">
        <v>32</v>
      </c>
      <c r="L10" s="180">
        <v>79.400000000000006</v>
      </c>
      <c r="M10" s="181"/>
      <c r="N10" s="171">
        <v>27</v>
      </c>
      <c r="O10" s="171"/>
      <c r="P10" s="171">
        <v>5.7</v>
      </c>
      <c r="Q10" s="171"/>
      <c r="R10" s="206">
        <f>100+(L10-L10)/P10*10</f>
        <v>100</v>
      </c>
      <c r="S10" s="207" t="e">
        <f>100+(M10-M12)/Q12*10</f>
        <v>#DIV/0!</v>
      </c>
      <c r="T10" s="30"/>
      <c r="U10" s="31"/>
      <c r="V10" s="30"/>
      <c r="W10" s="30"/>
      <c r="X10" s="32"/>
      <c r="Y10" s="32"/>
      <c r="Z10" s="3"/>
      <c r="AA10" s="3"/>
      <c r="AB10" s="3"/>
      <c r="AC10" s="20"/>
      <c r="AD10" s="64" t="s">
        <v>2</v>
      </c>
      <c r="AE10" s="83"/>
      <c r="AF10" s="86" t="e">
        <f t="shared" si="0"/>
        <v>#DIV/0!</v>
      </c>
      <c r="AG10" s="67" t="s">
        <v>2</v>
      </c>
      <c r="AH10" s="83"/>
      <c r="AI10" s="87" t="e">
        <f t="shared" si="1"/>
        <v>#DIV/0!</v>
      </c>
      <c r="AJ10" s="3"/>
      <c r="AK10" s="2"/>
      <c r="AL10" s="2"/>
      <c r="AM10" s="3"/>
      <c r="AN10" s="76"/>
      <c r="AO10" s="76"/>
      <c r="AP10" s="76"/>
      <c r="AQ10" s="4"/>
      <c r="AR10" s="4"/>
      <c r="AS10" s="4"/>
      <c r="AT10" s="4"/>
      <c r="AU10" s="4"/>
      <c r="AV10" s="5"/>
      <c r="AW10" s="5"/>
      <c r="AX10" s="5"/>
      <c r="AY10" s="5"/>
      <c r="AZ10" s="3"/>
      <c r="BA10" s="3"/>
      <c r="BB10" s="3"/>
      <c r="BC10" s="3"/>
      <c r="BD10" s="3"/>
      <c r="BE10" s="43"/>
      <c r="BF10" s="43"/>
      <c r="BG10" s="43"/>
    </row>
    <row r="11" spans="1:73" s="16" customFormat="1" ht="21" customHeight="1" thickBot="1" x14ac:dyDescent="0.2">
      <c r="B11" s="204" t="s">
        <v>82</v>
      </c>
      <c r="C11" s="175" t="s">
        <v>28</v>
      </c>
      <c r="D11" s="176"/>
      <c r="E11" s="176"/>
      <c r="F11" s="177"/>
      <c r="G11" s="193"/>
      <c r="H11" s="194"/>
      <c r="I11" s="93"/>
      <c r="J11" s="94"/>
      <c r="K11" s="95"/>
      <c r="L11" s="178"/>
      <c r="M11" s="182"/>
      <c r="N11" s="178"/>
      <c r="O11" s="182"/>
      <c r="P11" s="178"/>
      <c r="Q11" s="179"/>
      <c r="R11" s="213">
        <f>100+(L11-L13)/P13*10</f>
        <v>-34.035087719298247</v>
      </c>
      <c r="S11" s="214" t="e">
        <f>100+(M11-M13)/Q13*10</f>
        <v>#DIV/0!</v>
      </c>
      <c r="T11" s="30"/>
      <c r="U11" s="30"/>
      <c r="V11" s="30"/>
      <c r="W11" s="30"/>
      <c r="X11" s="205"/>
      <c r="Y11" s="205"/>
      <c r="Z11" s="3"/>
      <c r="AA11" s="3"/>
      <c r="AB11" s="3"/>
      <c r="AC11" s="20"/>
      <c r="AD11" s="64" t="s">
        <v>3</v>
      </c>
      <c r="AE11" s="83"/>
      <c r="AF11" s="86" t="e">
        <f t="shared" si="0"/>
        <v>#DIV/0!</v>
      </c>
      <c r="AG11" s="67" t="s">
        <v>3</v>
      </c>
      <c r="AH11" s="83"/>
      <c r="AI11" s="87" t="e">
        <f t="shared" si="1"/>
        <v>#DIV/0!</v>
      </c>
      <c r="AJ11" s="3"/>
      <c r="AK11" s="2"/>
      <c r="AL11" s="2"/>
      <c r="AM11" s="3"/>
      <c r="AN11" s="76"/>
      <c r="AO11" s="76"/>
      <c r="AP11" s="76"/>
      <c r="AQ11" s="4"/>
      <c r="AR11" s="4"/>
      <c r="AS11" s="4"/>
      <c r="AT11" s="4"/>
      <c r="AU11" s="4"/>
      <c r="AV11" s="5"/>
      <c r="AW11" s="5"/>
      <c r="AX11" s="5"/>
      <c r="AY11" s="5"/>
      <c r="AZ11" s="3"/>
      <c r="BA11" s="3"/>
      <c r="BB11" s="3"/>
      <c r="BC11" s="3"/>
      <c r="BD11" s="3"/>
      <c r="BE11" s="43"/>
      <c r="BF11" s="43"/>
      <c r="BG11" s="43"/>
    </row>
    <row r="12" spans="1:73" s="16" customFormat="1" ht="21" customHeight="1" x14ac:dyDescent="0.15">
      <c r="B12" s="195"/>
      <c r="C12" s="186" t="s">
        <v>77</v>
      </c>
      <c r="D12" s="186"/>
      <c r="E12" s="186"/>
      <c r="F12" s="187"/>
      <c r="G12" s="168">
        <v>16634</v>
      </c>
      <c r="H12" s="168"/>
      <c r="I12" s="90">
        <v>24.4</v>
      </c>
      <c r="J12" s="91" t="s">
        <v>78</v>
      </c>
      <c r="K12" s="92">
        <v>32</v>
      </c>
      <c r="L12" s="169">
        <v>76.400000000000006</v>
      </c>
      <c r="M12" s="170"/>
      <c r="N12" s="171">
        <v>26</v>
      </c>
      <c r="O12" s="171"/>
      <c r="P12" s="171">
        <v>5.7</v>
      </c>
      <c r="Q12" s="171"/>
      <c r="R12" s="206">
        <f>100+(L12-L13)/P13*10</f>
        <v>100</v>
      </c>
      <c r="S12" s="207" t="e">
        <f>100+(M12-M14)/Q14*10</f>
        <v>#DIV/0!</v>
      </c>
      <c r="X12" s="18"/>
      <c r="AD12" s="64" t="s">
        <v>4</v>
      </c>
      <c r="AE12" s="83"/>
      <c r="AF12" s="86" t="e">
        <f t="shared" si="0"/>
        <v>#DIV/0!</v>
      </c>
      <c r="AG12" s="67" t="s">
        <v>4</v>
      </c>
      <c r="AH12" s="83"/>
      <c r="AI12" s="87" t="e">
        <f t="shared" si="1"/>
        <v>#DIV/0!</v>
      </c>
      <c r="AK12" s="6"/>
      <c r="AL12" s="6"/>
      <c r="AM12" s="2"/>
      <c r="AN12" s="3"/>
      <c r="AO12" s="4"/>
      <c r="AP12" s="4"/>
      <c r="AQ12" s="4"/>
      <c r="AR12" s="4"/>
      <c r="AS12" s="4"/>
      <c r="AT12" s="4"/>
      <c r="AU12" s="4"/>
      <c r="AV12" s="4"/>
      <c r="AW12" s="5"/>
      <c r="AX12" s="5"/>
      <c r="AY12" s="5"/>
      <c r="AZ12" s="5"/>
      <c r="BA12" s="3"/>
      <c r="BB12" s="3"/>
      <c r="BC12" s="3"/>
      <c r="BD12" s="3"/>
      <c r="BE12" s="43"/>
      <c r="BF12" s="43"/>
      <c r="BG12" s="43"/>
    </row>
    <row r="13" spans="1:73" s="16" customFormat="1" ht="21" customHeight="1" x14ac:dyDescent="0.15">
      <c r="B13" s="196"/>
      <c r="C13" s="188" t="s">
        <v>79</v>
      </c>
      <c r="D13" s="188"/>
      <c r="E13" s="188"/>
      <c r="F13" s="189"/>
      <c r="G13" s="172">
        <v>1026851</v>
      </c>
      <c r="H13" s="172"/>
      <c r="I13" s="68">
        <v>24.4</v>
      </c>
      <c r="J13" s="69" t="s">
        <v>78</v>
      </c>
      <c r="K13" s="70">
        <v>32</v>
      </c>
      <c r="L13" s="173">
        <v>76.400000000000006</v>
      </c>
      <c r="M13" s="174"/>
      <c r="N13" s="171">
        <v>26</v>
      </c>
      <c r="O13" s="171"/>
      <c r="P13" s="171">
        <v>5.7</v>
      </c>
      <c r="Q13" s="171"/>
      <c r="R13" s="206">
        <f>100+(L13-L13)/P13*10</f>
        <v>100</v>
      </c>
      <c r="S13" s="207" t="e">
        <f>100+(M13-M15)/Q15*10</f>
        <v>#DIV/0!</v>
      </c>
      <c r="X13" s="18"/>
      <c r="Y13" s="18"/>
      <c r="Z13" s="19"/>
      <c r="AA13" s="19"/>
      <c r="AB13" s="19"/>
      <c r="AC13" s="19"/>
      <c r="AD13" s="64" t="s">
        <v>5</v>
      </c>
      <c r="AE13" s="83"/>
      <c r="AF13" s="86" t="e">
        <f t="shared" si="0"/>
        <v>#DIV/0!</v>
      </c>
      <c r="AG13" s="67" t="s">
        <v>5</v>
      </c>
      <c r="AH13" s="83"/>
      <c r="AI13" s="87" t="e">
        <f t="shared" si="1"/>
        <v>#DIV/0!</v>
      </c>
      <c r="AJ13" s="19"/>
      <c r="AK13" s="2"/>
      <c r="AL13" s="2"/>
      <c r="AM13" s="2"/>
      <c r="AN13" s="3"/>
      <c r="AO13" s="4"/>
      <c r="AP13" s="4"/>
      <c r="AQ13" s="4"/>
      <c r="AR13" s="4"/>
      <c r="AS13" s="4"/>
      <c r="AT13" s="4"/>
      <c r="AU13" s="4"/>
      <c r="AV13" s="4"/>
      <c r="AW13" s="5"/>
      <c r="AX13" s="5"/>
      <c r="AY13" s="5"/>
      <c r="AZ13" s="5"/>
      <c r="BA13" s="3"/>
      <c r="BB13" s="3"/>
      <c r="BC13" s="3"/>
      <c r="BD13" s="3"/>
      <c r="BE13" s="43"/>
      <c r="BF13" s="43"/>
      <c r="BG13" s="43"/>
    </row>
    <row r="14" spans="1:73" s="16" customFormat="1" ht="21" customHeight="1" x14ac:dyDescent="0.15">
      <c r="B14" s="18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  <c r="O14" s="22"/>
      <c r="P14" s="21"/>
      <c r="Q14" s="21"/>
      <c r="R14" s="21"/>
      <c r="S14" s="21"/>
      <c r="X14" s="18"/>
      <c r="Y14" s="18"/>
      <c r="Z14" s="21"/>
      <c r="AA14" s="21"/>
      <c r="AB14" s="21"/>
      <c r="AC14" s="21"/>
      <c r="AD14" s="64" t="s">
        <v>6</v>
      </c>
      <c r="AE14" s="83"/>
      <c r="AF14" s="86" t="e">
        <f t="shared" si="0"/>
        <v>#DIV/0!</v>
      </c>
      <c r="AG14" s="67" t="s">
        <v>6</v>
      </c>
      <c r="AH14" s="83"/>
      <c r="AI14" s="87" t="e">
        <f t="shared" si="1"/>
        <v>#DIV/0!</v>
      </c>
      <c r="AJ14" s="21"/>
      <c r="AK14" s="2"/>
      <c r="AL14" s="2"/>
      <c r="AM14" s="2"/>
      <c r="AN14" s="3"/>
      <c r="AO14" s="4"/>
      <c r="AP14" s="4"/>
      <c r="AQ14" s="4"/>
      <c r="AR14" s="4"/>
      <c r="AS14" s="4"/>
      <c r="AT14" s="4"/>
      <c r="AU14" s="4"/>
      <c r="AV14" s="4"/>
      <c r="AW14" s="5"/>
      <c r="AX14" s="5"/>
      <c r="AY14" s="5"/>
      <c r="AZ14" s="5"/>
      <c r="BA14" s="3"/>
      <c r="BB14" s="3"/>
      <c r="BC14" s="3"/>
      <c r="BD14" s="3"/>
      <c r="BE14" s="43"/>
      <c r="BF14" s="43"/>
      <c r="BG14" s="43"/>
    </row>
    <row r="15" spans="1:73" s="16" customFormat="1" ht="21" customHeight="1" x14ac:dyDescent="0.15">
      <c r="B15" s="42" t="s">
        <v>24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  <c r="O15" s="22"/>
      <c r="P15" s="21"/>
      <c r="Q15" s="21"/>
      <c r="R15" s="21"/>
      <c r="S15" s="21"/>
      <c r="X15" s="18"/>
      <c r="Y15" s="18"/>
      <c r="Z15" s="21"/>
      <c r="AA15" s="21"/>
      <c r="AB15" s="21"/>
      <c r="AC15" s="21"/>
      <c r="AD15" s="64" t="s">
        <v>7</v>
      </c>
      <c r="AE15" s="83"/>
      <c r="AF15" s="86" t="e">
        <f t="shared" si="0"/>
        <v>#DIV/0!</v>
      </c>
      <c r="AG15" s="67" t="s">
        <v>7</v>
      </c>
      <c r="AH15" s="83"/>
      <c r="AI15" s="87" t="e">
        <f t="shared" si="1"/>
        <v>#DIV/0!</v>
      </c>
      <c r="AJ15" s="21"/>
      <c r="AK15" s="2"/>
      <c r="AL15" s="2"/>
      <c r="AM15" s="3"/>
      <c r="AN15" s="3"/>
      <c r="AO15" s="4"/>
      <c r="AP15" s="4"/>
      <c r="AQ15" s="4"/>
      <c r="AR15" s="4"/>
      <c r="AS15" s="4"/>
      <c r="AT15" s="4"/>
      <c r="AU15" s="4"/>
      <c r="AV15" s="4"/>
      <c r="AW15" s="5"/>
      <c r="AX15" s="5"/>
      <c r="AY15" s="5"/>
      <c r="AZ15" s="5"/>
      <c r="BA15" s="3"/>
      <c r="BB15" s="3"/>
      <c r="BC15" s="3"/>
      <c r="BD15" s="3"/>
      <c r="BE15" s="43"/>
      <c r="BF15" s="43"/>
      <c r="BG15" s="43"/>
    </row>
    <row r="16" spans="1:73" s="16" customFormat="1" ht="21" customHeight="1" x14ac:dyDescent="0.15">
      <c r="T16" s="23"/>
      <c r="U16" s="23"/>
      <c r="AD16" s="64" t="s">
        <v>8</v>
      </c>
      <c r="AE16" s="83"/>
      <c r="AF16" s="86" t="e">
        <f t="shared" si="0"/>
        <v>#DIV/0!</v>
      </c>
      <c r="AG16" s="67" t="s">
        <v>8</v>
      </c>
      <c r="AH16" s="83"/>
      <c r="AI16" s="87" t="e">
        <f t="shared" si="1"/>
        <v>#DIV/0!</v>
      </c>
      <c r="AK16" s="4"/>
      <c r="AL16" s="4"/>
      <c r="AM16" s="3"/>
      <c r="AN16" s="3"/>
      <c r="AO16" s="4"/>
      <c r="AP16" s="4"/>
      <c r="AQ16" s="4"/>
      <c r="AR16" s="4"/>
      <c r="AS16" s="4"/>
      <c r="AT16" s="4"/>
      <c r="AU16" s="4"/>
      <c r="AV16" s="4"/>
      <c r="AW16" s="5"/>
      <c r="AX16" s="5"/>
      <c r="AY16" s="5"/>
      <c r="AZ16" s="5"/>
      <c r="BA16" s="3"/>
      <c r="BB16" s="3"/>
      <c r="BC16" s="3"/>
      <c r="BD16" s="3"/>
      <c r="BE16" s="43"/>
      <c r="BF16" s="43"/>
      <c r="BG16" s="43"/>
      <c r="BH16" s="4"/>
      <c r="BI16" s="4"/>
      <c r="BJ16" s="4"/>
      <c r="BK16" s="4"/>
      <c r="BL16" s="4"/>
      <c r="BM16" s="4"/>
      <c r="BN16" s="5"/>
      <c r="BO16" s="5"/>
      <c r="BP16" s="5"/>
      <c r="BQ16" s="5"/>
      <c r="BR16" s="3"/>
      <c r="BS16" s="3"/>
      <c r="BT16" s="3"/>
      <c r="BU16" s="3"/>
    </row>
    <row r="17" spans="2:73" s="16" customFormat="1" ht="21" customHeight="1" x14ac:dyDescent="0.15">
      <c r="AD17" s="64" t="s">
        <v>9</v>
      </c>
      <c r="AE17" s="83"/>
      <c r="AF17" s="86" t="e">
        <f t="shared" si="0"/>
        <v>#DIV/0!</v>
      </c>
      <c r="AG17" s="67" t="s">
        <v>9</v>
      </c>
      <c r="AH17" s="83"/>
      <c r="AI17" s="87" t="e">
        <f t="shared" si="1"/>
        <v>#DIV/0!</v>
      </c>
      <c r="AK17" s="3"/>
      <c r="AL17" s="3"/>
      <c r="AM17" s="43"/>
      <c r="AN17" s="3"/>
      <c r="AO17" s="9" t="s">
        <v>19</v>
      </c>
      <c r="AP17" s="9" t="s">
        <v>10</v>
      </c>
      <c r="AQ17" s="9" t="s">
        <v>90</v>
      </c>
      <c r="AR17" s="9" t="s">
        <v>91</v>
      </c>
      <c r="AS17" s="9" t="s">
        <v>92</v>
      </c>
      <c r="AT17" s="9" t="s">
        <v>93</v>
      </c>
      <c r="AU17" s="9" t="s">
        <v>94</v>
      </c>
      <c r="AV17" s="9" t="s">
        <v>95</v>
      </c>
      <c r="AW17" s="9" t="s">
        <v>96</v>
      </c>
      <c r="AX17" s="9" t="s">
        <v>97</v>
      </c>
      <c r="AY17" s="9" t="s">
        <v>98</v>
      </c>
      <c r="AZ17" s="9" t="s">
        <v>99</v>
      </c>
      <c r="BA17" s="9" t="s">
        <v>100</v>
      </c>
      <c r="BB17" s="9" t="s">
        <v>101</v>
      </c>
      <c r="BC17" s="9" t="s">
        <v>102</v>
      </c>
      <c r="BD17" s="9" t="s">
        <v>103</v>
      </c>
      <c r="BE17" s="9" t="s">
        <v>73</v>
      </c>
      <c r="BF17" s="9" t="s">
        <v>56</v>
      </c>
      <c r="BG17" s="9" t="s">
        <v>57</v>
      </c>
      <c r="BH17" s="9" t="s">
        <v>66</v>
      </c>
      <c r="BI17" s="9" t="s">
        <v>58</v>
      </c>
      <c r="BJ17" s="9" t="s">
        <v>67</v>
      </c>
      <c r="BK17" s="9" t="s">
        <v>68</v>
      </c>
      <c r="BL17" s="9" t="s">
        <v>59</v>
      </c>
      <c r="BM17" s="9" t="s">
        <v>60</v>
      </c>
      <c r="BN17" s="9" t="s">
        <v>69</v>
      </c>
      <c r="BO17" s="9" t="s">
        <v>70</v>
      </c>
      <c r="BP17" s="9" t="s">
        <v>61</v>
      </c>
      <c r="BQ17" s="9" t="s">
        <v>71</v>
      </c>
      <c r="BR17" s="9" t="s">
        <v>62</v>
      </c>
      <c r="BS17" s="9" t="s">
        <v>63</v>
      </c>
      <c r="BT17" s="9" t="s">
        <v>64</v>
      </c>
      <c r="BU17" s="9" t="s">
        <v>72</v>
      </c>
    </row>
    <row r="18" spans="2:73" s="16" customFormat="1" ht="21" customHeight="1" x14ac:dyDescent="0.15">
      <c r="B18" s="33"/>
      <c r="L18" s="7"/>
      <c r="M18" s="7"/>
      <c r="N18" s="6"/>
      <c r="O18" s="6"/>
      <c r="T18" s="3"/>
      <c r="U18" s="3"/>
      <c r="X18" s="33"/>
      <c r="Y18" s="33"/>
      <c r="AD18" s="64" t="s">
        <v>11</v>
      </c>
      <c r="AE18" s="83"/>
      <c r="AF18" s="86" t="e">
        <f t="shared" si="0"/>
        <v>#DIV/0!</v>
      </c>
      <c r="AG18" s="67" t="s">
        <v>11</v>
      </c>
      <c r="AH18" s="83"/>
      <c r="AI18" s="87" t="e">
        <f t="shared" si="1"/>
        <v>#DIV/0!</v>
      </c>
      <c r="AK18" s="6"/>
      <c r="AL18" s="6"/>
      <c r="AM18" s="2"/>
      <c r="AN18" s="3" t="s">
        <v>104</v>
      </c>
      <c r="AO18" s="80" t="e">
        <f>$AF$8</f>
        <v>#DIV/0!</v>
      </c>
      <c r="AP18" s="88" t="e">
        <f>$AF$9</f>
        <v>#DIV/0!</v>
      </c>
      <c r="AQ18" s="88" t="e">
        <f>$AF$10</f>
        <v>#DIV/0!</v>
      </c>
      <c r="AR18" s="88" t="e">
        <f>$AF$11</f>
        <v>#DIV/0!</v>
      </c>
      <c r="AS18" s="88" t="e">
        <f>$AF$12</f>
        <v>#DIV/0!</v>
      </c>
      <c r="AT18" s="88" t="e">
        <f>$AF$13</f>
        <v>#DIV/0!</v>
      </c>
      <c r="AU18" s="88" t="e">
        <f>$AF$14</f>
        <v>#DIV/0!</v>
      </c>
      <c r="AV18" s="88" t="e">
        <f>$AF$15</f>
        <v>#DIV/0!</v>
      </c>
      <c r="AW18" s="88" t="e">
        <f>$AF$16</f>
        <v>#DIV/0!</v>
      </c>
      <c r="AX18" s="88" t="e">
        <f>$AF$17</f>
        <v>#DIV/0!</v>
      </c>
      <c r="AY18" s="88" t="e">
        <f>$AF$18</f>
        <v>#DIV/0!</v>
      </c>
      <c r="AZ18" s="88" t="e">
        <f>$AF$19</f>
        <v>#DIV/0!</v>
      </c>
      <c r="BA18" s="88" t="e">
        <f>$AF$20</f>
        <v>#DIV/0!</v>
      </c>
      <c r="BB18" s="88" t="e">
        <f>$AF$21</f>
        <v>#DIV/0!</v>
      </c>
      <c r="BC18" s="88" t="e">
        <f>$AF$22</f>
        <v>#DIV/0!</v>
      </c>
      <c r="BD18" s="88" t="e">
        <f>$AF$23</f>
        <v>#DIV/0!</v>
      </c>
      <c r="BE18" s="80" t="e">
        <f>$AF$24</f>
        <v>#DIV/0!</v>
      </c>
      <c r="BF18" s="80" t="e">
        <f>$AF$25</f>
        <v>#DIV/0!</v>
      </c>
      <c r="BG18" s="80" t="e">
        <f>$AF$26</f>
        <v>#DIV/0!</v>
      </c>
      <c r="BH18" s="89" t="e">
        <f>$AF$27</f>
        <v>#DIV/0!</v>
      </c>
      <c r="BI18" s="89" t="e">
        <f>$AF$28</f>
        <v>#DIV/0!</v>
      </c>
      <c r="BJ18" s="89" t="e">
        <f>$AF$29</f>
        <v>#DIV/0!</v>
      </c>
      <c r="BK18" s="89" t="e">
        <f>$AF$30</f>
        <v>#DIV/0!</v>
      </c>
      <c r="BL18" s="89" t="e">
        <f>$AF$31</f>
        <v>#DIV/0!</v>
      </c>
      <c r="BM18" s="89" t="e">
        <f>$AF$32</f>
        <v>#DIV/0!</v>
      </c>
      <c r="BN18" s="89" t="e">
        <f>$AF$33</f>
        <v>#DIV/0!</v>
      </c>
      <c r="BO18" s="89" t="e">
        <f>$AF$34</f>
        <v>#DIV/0!</v>
      </c>
      <c r="BP18" s="89" t="e">
        <f>$AF$35</f>
        <v>#DIV/0!</v>
      </c>
      <c r="BQ18" s="89" t="e">
        <f>$AF$36</f>
        <v>#DIV/0!</v>
      </c>
      <c r="BR18" s="89" t="e">
        <f>$AF$37</f>
        <v>#DIV/0!</v>
      </c>
      <c r="BS18" s="89" t="e">
        <f>$AF$38</f>
        <v>#DIV/0!</v>
      </c>
      <c r="BT18" s="89" t="e">
        <f>$AF$39</f>
        <v>#DIV/0!</v>
      </c>
      <c r="BU18" s="89" t="e">
        <f>$AF$40</f>
        <v>#DIV/0!</v>
      </c>
    </row>
    <row r="19" spans="2:73" s="16" customFormat="1" ht="21" customHeight="1" x14ac:dyDescent="0.15">
      <c r="AD19" s="64" t="s">
        <v>12</v>
      </c>
      <c r="AE19" s="83"/>
      <c r="AF19" s="86" t="e">
        <f t="shared" si="0"/>
        <v>#DIV/0!</v>
      </c>
      <c r="AG19" s="67" t="s">
        <v>12</v>
      </c>
      <c r="AH19" s="83"/>
      <c r="AI19" s="87" t="e">
        <f t="shared" si="1"/>
        <v>#DIV/0!</v>
      </c>
      <c r="AK19" s="3"/>
      <c r="AL19" s="3"/>
      <c r="AM19" s="3"/>
      <c r="AN19" s="3" t="s">
        <v>89</v>
      </c>
      <c r="AO19" s="80" t="e">
        <f>$AI$8</f>
        <v>#DIV/0!</v>
      </c>
      <c r="AP19" s="88" t="e">
        <f>$AI$9</f>
        <v>#DIV/0!</v>
      </c>
      <c r="AQ19" s="88" t="e">
        <f>$AI$10</f>
        <v>#DIV/0!</v>
      </c>
      <c r="AR19" s="88" t="e">
        <f>$AI$11</f>
        <v>#DIV/0!</v>
      </c>
      <c r="AS19" s="88" t="e">
        <f>$AI$12</f>
        <v>#DIV/0!</v>
      </c>
      <c r="AT19" s="88" t="e">
        <f>$AI$13</f>
        <v>#DIV/0!</v>
      </c>
      <c r="AU19" s="88" t="e">
        <f>$AI$14</f>
        <v>#DIV/0!</v>
      </c>
      <c r="AV19" s="88" t="e">
        <f>$AI$15</f>
        <v>#DIV/0!</v>
      </c>
      <c r="AW19" s="88" t="e">
        <f>$AI$16</f>
        <v>#DIV/0!</v>
      </c>
      <c r="AX19" s="88" t="e">
        <f>$AI$17</f>
        <v>#DIV/0!</v>
      </c>
      <c r="AY19" s="88" t="e">
        <f>$AI$18</f>
        <v>#DIV/0!</v>
      </c>
      <c r="AZ19" s="88" t="e">
        <f>$AI$19</f>
        <v>#DIV/0!</v>
      </c>
      <c r="BA19" s="88" t="e">
        <f>$AI$20</f>
        <v>#DIV/0!</v>
      </c>
      <c r="BB19" s="88" t="e">
        <f>$AI$21</f>
        <v>#DIV/0!</v>
      </c>
      <c r="BC19" s="88" t="e">
        <f>$AI$22</f>
        <v>#DIV/0!</v>
      </c>
      <c r="BD19" s="88" t="e">
        <f>$AI$23</f>
        <v>#DIV/0!</v>
      </c>
      <c r="BE19" s="80" t="e">
        <f>$AI$24</f>
        <v>#DIV/0!</v>
      </c>
      <c r="BF19" s="80" t="e">
        <f>$AI$25</f>
        <v>#DIV/0!</v>
      </c>
      <c r="BG19" s="80" t="e">
        <f>$AI$26</f>
        <v>#DIV/0!</v>
      </c>
      <c r="BH19" s="89" t="e">
        <f>$AI$27</f>
        <v>#DIV/0!</v>
      </c>
      <c r="BI19" s="89" t="e">
        <f>$AI$28</f>
        <v>#DIV/0!</v>
      </c>
      <c r="BJ19" s="89" t="e">
        <f>$AI$29</f>
        <v>#DIV/0!</v>
      </c>
      <c r="BK19" s="89" t="e">
        <f>$AI$30</f>
        <v>#DIV/0!</v>
      </c>
      <c r="BL19" s="89" t="e">
        <f>$AI$31</f>
        <v>#DIV/0!</v>
      </c>
      <c r="BM19" s="89" t="e">
        <f>$AI$32</f>
        <v>#DIV/0!</v>
      </c>
      <c r="BN19" s="89" t="e">
        <f>$AI$33</f>
        <v>#DIV/0!</v>
      </c>
      <c r="BO19" s="89" t="e">
        <f>$AI$34</f>
        <v>#DIV/0!</v>
      </c>
      <c r="BP19" s="89" t="e">
        <f>$AI$35</f>
        <v>#DIV/0!</v>
      </c>
      <c r="BQ19" s="89" t="e">
        <f>$AI$36</f>
        <v>#DIV/0!</v>
      </c>
      <c r="BR19" s="89" t="e">
        <f>$AI$37</f>
        <v>#DIV/0!</v>
      </c>
      <c r="BS19" s="89" t="e">
        <f>$AI$38</f>
        <v>#DIV/0!</v>
      </c>
      <c r="BT19" s="89" t="e">
        <f>$AI$39</f>
        <v>#DIV/0!</v>
      </c>
      <c r="BU19" s="89" t="e">
        <f>$AI$40</f>
        <v>#DIV/0!</v>
      </c>
    </row>
    <row r="20" spans="2:73" s="16" customFormat="1" ht="21" customHeight="1" x14ac:dyDescent="0.15">
      <c r="T20" s="24"/>
      <c r="U20" s="24"/>
      <c r="AD20" s="64" t="s">
        <v>13</v>
      </c>
      <c r="AE20" s="83"/>
      <c r="AF20" s="86" t="e">
        <f t="shared" si="0"/>
        <v>#DIV/0!</v>
      </c>
      <c r="AG20" s="67" t="s">
        <v>13</v>
      </c>
      <c r="AH20" s="83"/>
      <c r="AI20" s="87" t="e">
        <f t="shared" si="1"/>
        <v>#DIV/0!</v>
      </c>
      <c r="AK20" s="3"/>
      <c r="AL20" s="3"/>
      <c r="AM20" s="2"/>
      <c r="AN20" s="3"/>
      <c r="AO20" s="3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3"/>
      <c r="BF20" s="43"/>
      <c r="BG20" s="43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</row>
    <row r="21" spans="2:73" s="16" customFormat="1" ht="21" customHeight="1" x14ac:dyDescent="0.15">
      <c r="T21" s="24"/>
      <c r="U21" s="24"/>
      <c r="AD21" s="64" t="s">
        <v>14</v>
      </c>
      <c r="AE21" s="83"/>
      <c r="AF21" s="86" t="e">
        <f t="shared" si="0"/>
        <v>#DIV/0!</v>
      </c>
      <c r="AG21" s="67" t="s">
        <v>14</v>
      </c>
      <c r="AH21" s="83"/>
      <c r="AI21" s="87" t="e">
        <f t="shared" si="1"/>
        <v>#DIV/0!</v>
      </c>
      <c r="AK21" s="3"/>
      <c r="AL21" s="3"/>
      <c r="AM21" s="3"/>
      <c r="AN21" s="3"/>
      <c r="AO21" s="79" t="s">
        <v>111</v>
      </c>
      <c r="AP21" s="79" t="s">
        <v>112</v>
      </c>
      <c r="AQ21" s="79" t="s">
        <v>124</v>
      </c>
      <c r="AR21" s="79" t="s">
        <v>113</v>
      </c>
      <c r="AS21" s="79" t="s">
        <v>114</v>
      </c>
      <c r="AT21" s="79" t="s">
        <v>115</v>
      </c>
      <c r="AU21" s="79" t="s">
        <v>116</v>
      </c>
      <c r="AV21" s="79" t="s">
        <v>117</v>
      </c>
      <c r="AW21" s="79" t="s">
        <v>118</v>
      </c>
      <c r="AX21" s="79" t="s">
        <v>119</v>
      </c>
      <c r="AY21" s="79" t="s">
        <v>120</v>
      </c>
      <c r="AZ21" s="79" t="s">
        <v>121</v>
      </c>
      <c r="BA21" s="79" t="s">
        <v>122</v>
      </c>
      <c r="BB21" s="79" t="s">
        <v>123</v>
      </c>
      <c r="BC21" s="79" t="s">
        <v>125</v>
      </c>
      <c r="BD21" s="79" t="s">
        <v>126</v>
      </c>
      <c r="BE21" s="79" t="s">
        <v>127</v>
      </c>
      <c r="BF21" s="79" t="s">
        <v>128</v>
      </c>
      <c r="BG21" s="79" t="s">
        <v>129</v>
      </c>
      <c r="BH21" s="79" t="s">
        <v>130</v>
      </c>
      <c r="BI21" s="79" t="s">
        <v>131</v>
      </c>
      <c r="BJ21" s="79" t="s">
        <v>132</v>
      </c>
      <c r="BK21" s="79" t="s">
        <v>133</v>
      </c>
      <c r="BL21" s="79" t="s">
        <v>134</v>
      </c>
      <c r="BM21" s="79" t="s">
        <v>135</v>
      </c>
      <c r="BN21" s="79" t="s">
        <v>136</v>
      </c>
      <c r="BO21" s="79" t="s">
        <v>137</v>
      </c>
      <c r="BP21" s="79" t="s">
        <v>138</v>
      </c>
      <c r="BQ21" s="79" t="s">
        <v>139</v>
      </c>
      <c r="BR21" s="79" t="s">
        <v>140</v>
      </c>
      <c r="BS21" s="79" t="s">
        <v>141</v>
      </c>
      <c r="BT21" s="79" t="s">
        <v>142</v>
      </c>
      <c r="BU21" s="79" t="s">
        <v>143</v>
      </c>
    </row>
    <row r="22" spans="2:73" s="16" customFormat="1" ht="21" customHeight="1" x14ac:dyDescent="0.15">
      <c r="T22" s="24"/>
      <c r="U22" s="24"/>
      <c r="AD22" s="64" t="s">
        <v>15</v>
      </c>
      <c r="AE22" s="83"/>
      <c r="AF22" s="86" t="e">
        <f t="shared" si="0"/>
        <v>#DIV/0!</v>
      </c>
      <c r="AG22" s="67" t="s">
        <v>15</v>
      </c>
      <c r="AH22" s="83"/>
      <c r="AI22" s="87" t="e">
        <f t="shared" si="1"/>
        <v>#DIV/0!</v>
      </c>
      <c r="AK22" s="3"/>
      <c r="AL22" s="3"/>
      <c r="AM22" s="2"/>
      <c r="AN22" s="3" t="s">
        <v>81</v>
      </c>
      <c r="AO22" s="80" t="e">
        <f>AO18*100</f>
        <v>#DIV/0!</v>
      </c>
      <c r="AP22" s="80" t="e">
        <f t="shared" ref="AP22:BU22" si="2">AP18*100</f>
        <v>#DIV/0!</v>
      </c>
      <c r="AQ22" s="80" t="e">
        <f t="shared" si="2"/>
        <v>#DIV/0!</v>
      </c>
      <c r="AR22" s="80" t="e">
        <f t="shared" si="2"/>
        <v>#DIV/0!</v>
      </c>
      <c r="AS22" s="80" t="e">
        <f t="shared" si="2"/>
        <v>#DIV/0!</v>
      </c>
      <c r="AT22" s="80" t="e">
        <f t="shared" si="2"/>
        <v>#DIV/0!</v>
      </c>
      <c r="AU22" s="80" t="e">
        <f t="shared" si="2"/>
        <v>#DIV/0!</v>
      </c>
      <c r="AV22" s="80" t="e">
        <f t="shared" si="2"/>
        <v>#DIV/0!</v>
      </c>
      <c r="AW22" s="80" t="e">
        <f t="shared" si="2"/>
        <v>#DIV/0!</v>
      </c>
      <c r="AX22" s="80" t="e">
        <f t="shared" si="2"/>
        <v>#DIV/0!</v>
      </c>
      <c r="AY22" s="80" t="e">
        <f t="shared" si="2"/>
        <v>#DIV/0!</v>
      </c>
      <c r="AZ22" s="80" t="e">
        <f t="shared" si="2"/>
        <v>#DIV/0!</v>
      </c>
      <c r="BA22" s="80" t="e">
        <f t="shared" si="2"/>
        <v>#DIV/0!</v>
      </c>
      <c r="BB22" s="80" t="e">
        <f t="shared" si="2"/>
        <v>#DIV/0!</v>
      </c>
      <c r="BC22" s="80" t="e">
        <f t="shared" si="2"/>
        <v>#DIV/0!</v>
      </c>
      <c r="BD22" s="80" t="e">
        <f t="shared" si="2"/>
        <v>#DIV/0!</v>
      </c>
      <c r="BE22" s="80" t="e">
        <f t="shared" si="2"/>
        <v>#DIV/0!</v>
      </c>
      <c r="BF22" s="80" t="e">
        <f t="shared" si="2"/>
        <v>#DIV/0!</v>
      </c>
      <c r="BG22" s="80" t="e">
        <f t="shared" si="2"/>
        <v>#DIV/0!</v>
      </c>
      <c r="BH22" s="80" t="e">
        <f t="shared" si="2"/>
        <v>#DIV/0!</v>
      </c>
      <c r="BI22" s="80" t="e">
        <f t="shared" si="2"/>
        <v>#DIV/0!</v>
      </c>
      <c r="BJ22" s="80" t="e">
        <f t="shared" si="2"/>
        <v>#DIV/0!</v>
      </c>
      <c r="BK22" s="80" t="e">
        <f t="shared" si="2"/>
        <v>#DIV/0!</v>
      </c>
      <c r="BL22" s="80" t="e">
        <f t="shared" si="2"/>
        <v>#DIV/0!</v>
      </c>
      <c r="BM22" s="80" t="e">
        <f t="shared" si="2"/>
        <v>#DIV/0!</v>
      </c>
      <c r="BN22" s="80" t="e">
        <f t="shared" si="2"/>
        <v>#DIV/0!</v>
      </c>
      <c r="BO22" s="80" t="e">
        <f t="shared" si="2"/>
        <v>#DIV/0!</v>
      </c>
      <c r="BP22" s="80" t="e">
        <f t="shared" si="2"/>
        <v>#DIV/0!</v>
      </c>
      <c r="BQ22" s="80" t="e">
        <f t="shared" si="2"/>
        <v>#DIV/0!</v>
      </c>
      <c r="BR22" s="80" t="e">
        <f t="shared" si="2"/>
        <v>#DIV/0!</v>
      </c>
      <c r="BS22" s="80" t="e">
        <f t="shared" si="2"/>
        <v>#DIV/0!</v>
      </c>
      <c r="BT22" s="80" t="e">
        <f t="shared" si="2"/>
        <v>#DIV/0!</v>
      </c>
      <c r="BU22" s="80" t="e">
        <f t="shared" si="2"/>
        <v>#DIV/0!</v>
      </c>
    </row>
    <row r="23" spans="2:73" s="16" customFormat="1" ht="21" customHeight="1" x14ac:dyDescent="0.15">
      <c r="T23" s="24"/>
      <c r="U23" s="24"/>
      <c r="AD23" s="64" t="s">
        <v>16</v>
      </c>
      <c r="AE23" s="83"/>
      <c r="AF23" s="86" t="e">
        <f t="shared" si="0"/>
        <v>#DIV/0!</v>
      </c>
      <c r="AG23" s="67" t="s">
        <v>16</v>
      </c>
      <c r="AH23" s="83"/>
      <c r="AI23" s="87" t="e">
        <f t="shared" si="1"/>
        <v>#DIV/0!</v>
      </c>
      <c r="AK23" s="3"/>
      <c r="AL23" s="3"/>
      <c r="AM23" s="2"/>
      <c r="AN23" s="3" t="s">
        <v>89</v>
      </c>
      <c r="AO23" s="80" t="e">
        <f>AO19*100</f>
        <v>#DIV/0!</v>
      </c>
      <c r="AP23" s="80" t="e">
        <f t="shared" ref="AP23:BU23" si="3">AP19*100</f>
        <v>#DIV/0!</v>
      </c>
      <c r="AQ23" s="80" t="e">
        <f t="shared" si="3"/>
        <v>#DIV/0!</v>
      </c>
      <c r="AR23" s="80" t="e">
        <f t="shared" si="3"/>
        <v>#DIV/0!</v>
      </c>
      <c r="AS23" s="80" t="e">
        <f t="shared" si="3"/>
        <v>#DIV/0!</v>
      </c>
      <c r="AT23" s="80" t="e">
        <f t="shared" si="3"/>
        <v>#DIV/0!</v>
      </c>
      <c r="AU23" s="80" t="e">
        <f t="shared" si="3"/>
        <v>#DIV/0!</v>
      </c>
      <c r="AV23" s="80" t="e">
        <f t="shared" si="3"/>
        <v>#DIV/0!</v>
      </c>
      <c r="AW23" s="80" t="e">
        <f t="shared" si="3"/>
        <v>#DIV/0!</v>
      </c>
      <c r="AX23" s="80" t="e">
        <f t="shared" si="3"/>
        <v>#DIV/0!</v>
      </c>
      <c r="AY23" s="80" t="e">
        <f t="shared" si="3"/>
        <v>#DIV/0!</v>
      </c>
      <c r="AZ23" s="80" t="e">
        <f t="shared" si="3"/>
        <v>#DIV/0!</v>
      </c>
      <c r="BA23" s="80" t="e">
        <f t="shared" si="3"/>
        <v>#DIV/0!</v>
      </c>
      <c r="BB23" s="80" t="e">
        <f t="shared" si="3"/>
        <v>#DIV/0!</v>
      </c>
      <c r="BC23" s="80" t="e">
        <f t="shared" si="3"/>
        <v>#DIV/0!</v>
      </c>
      <c r="BD23" s="80" t="e">
        <f t="shared" si="3"/>
        <v>#DIV/0!</v>
      </c>
      <c r="BE23" s="80" t="e">
        <f t="shared" si="3"/>
        <v>#DIV/0!</v>
      </c>
      <c r="BF23" s="80" t="e">
        <f t="shared" si="3"/>
        <v>#DIV/0!</v>
      </c>
      <c r="BG23" s="80" t="e">
        <f t="shared" si="3"/>
        <v>#DIV/0!</v>
      </c>
      <c r="BH23" s="80" t="e">
        <f t="shared" si="3"/>
        <v>#DIV/0!</v>
      </c>
      <c r="BI23" s="80" t="e">
        <f t="shared" si="3"/>
        <v>#DIV/0!</v>
      </c>
      <c r="BJ23" s="80" t="e">
        <f t="shared" si="3"/>
        <v>#DIV/0!</v>
      </c>
      <c r="BK23" s="80" t="e">
        <f t="shared" si="3"/>
        <v>#DIV/0!</v>
      </c>
      <c r="BL23" s="80" t="e">
        <f t="shared" si="3"/>
        <v>#DIV/0!</v>
      </c>
      <c r="BM23" s="80" t="e">
        <f t="shared" si="3"/>
        <v>#DIV/0!</v>
      </c>
      <c r="BN23" s="80" t="e">
        <f t="shared" si="3"/>
        <v>#DIV/0!</v>
      </c>
      <c r="BO23" s="80" t="e">
        <f t="shared" si="3"/>
        <v>#DIV/0!</v>
      </c>
      <c r="BP23" s="80" t="e">
        <f t="shared" si="3"/>
        <v>#DIV/0!</v>
      </c>
      <c r="BQ23" s="80" t="e">
        <f t="shared" si="3"/>
        <v>#DIV/0!</v>
      </c>
      <c r="BR23" s="80" t="e">
        <f t="shared" si="3"/>
        <v>#DIV/0!</v>
      </c>
      <c r="BS23" s="80" t="e">
        <f t="shared" si="3"/>
        <v>#DIV/0!</v>
      </c>
      <c r="BT23" s="80" t="e">
        <f t="shared" si="3"/>
        <v>#DIV/0!</v>
      </c>
      <c r="BU23" s="80" t="e">
        <f t="shared" si="3"/>
        <v>#DIV/0!</v>
      </c>
    </row>
    <row r="24" spans="2:73" s="16" customFormat="1" ht="21" customHeight="1" x14ac:dyDescent="0.15">
      <c r="T24" s="24"/>
      <c r="U24" s="24"/>
      <c r="AD24" s="64" t="s">
        <v>17</v>
      </c>
      <c r="AE24" s="83"/>
      <c r="AF24" s="86" t="e">
        <f t="shared" si="0"/>
        <v>#DIV/0!</v>
      </c>
      <c r="AG24" s="67" t="s">
        <v>17</v>
      </c>
      <c r="AH24" s="83"/>
      <c r="AI24" s="87" t="e">
        <f t="shared" si="1"/>
        <v>#DIV/0!</v>
      </c>
      <c r="AK24" s="3"/>
      <c r="AL24" s="3"/>
      <c r="AM24" s="2"/>
      <c r="AN24" s="3" t="s">
        <v>154</v>
      </c>
      <c r="AO24" s="4">
        <v>0.2006810994891754</v>
      </c>
      <c r="AP24" s="4">
        <v>4.8649963512527365E-2</v>
      </c>
      <c r="AQ24" s="4">
        <v>7.2974945268791044E-2</v>
      </c>
      <c r="AR24" s="4">
        <v>0.2006810994891754</v>
      </c>
      <c r="AS24" s="4">
        <v>0.2006810994891754</v>
      </c>
      <c r="AT24" s="4">
        <v>0.36487472634395524</v>
      </c>
      <c r="AU24" s="4">
        <v>0.37703721722208711</v>
      </c>
      <c r="AV24" s="4">
        <v>0.49866212600340554</v>
      </c>
      <c r="AW24" s="4">
        <v>0.51690586232060332</v>
      </c>
      <c r="AX24" s="4">
        <v>0.51690586232060332</v>
      </c>
      <c r="AY24" s="4">
        <v>0.72366820724884451</v>
      </c>
      <c r="AZ24" s="4">
        <v>0.72366820724884451</v>
      </c>
      <c r="BA24" s="4">
        <v>0.86961809778642662</v>
      </c>
      <c r="BB24" s="4">
        <v>0.94259304305521763</v>
      </c>
      <c r="BC24" s="4">
        <v>1.1067866699099975</v>
      </c>
      <c r="BD24" s="4">
        <v>1.3682802237898322</v>
      </c>
      <c r="BE24" s="54">
        <v>1.7757236682072488</v>
      </c>
      <c r="BF24" s="54">
        <v>1.8061298954025786</v>
      </c>
      <c r="BG24" s="54">
        <v>2.128435903673072</v>
      </c>
      <c r="BH24" s="24">
        <v>2.2865482850887862</v>
      </c>
      <c r="BI24" s="24">
        <v>2.5541230844076868</v>
      </c>
      <c r="BJ24" s="24">
        <v>3.1804913646314761</v>
      </c>
      <c r="BK24" s="24">
        <v>3.6791534906348824</v>
      </c>
      <c r="BL24" s="24">
        <v>4.1595718803210895</v>
      </c>
      <c r="BM24" s="24">
        <v>5.0595962053028458</v>
      </c>
      <c r="BN24" s="24">
        <v>5.503527122354658</v>
      </c>
      <c r="BO24" s="24">
        <v>6.7988324008756997</v>
      </c>
      <c r="BP24" s="24">
        <v>7.5529068353198738</v>
      </c>
      <c r="BQ24" s="24">
        <v>9.1887618584286059</v>
      </c>
      <c r="BR24" s="24">
        <v>10.003648747263441</v>
      </c>
      <c r="BS24" s="24">
        <v>10.77596691802481</v>
      </c>
      <c r="BT24" s="24">
        <v>9.2982242763317924</v>
      </c>
      <c r="BU24" s="24">
        <v>5.5156896132327899</v>
      </c>
    </row>
    <row r="25" spans="2:73" s="16" customFormat="1" ht="21" customHeight="1" x14ac:dyDescent="0.15">
      <c r="T25" s="24"/>
      <c r="U25" s="24"/>
      <c r="AD25" s="64" t="s">
        <v>18</v>
      </c>
      <c r="AE25" s="83"/>
      <c r="AF25" s="86" t="e">
        <f t="shared" si="0"/>
        <v>#DIV/0!</v>
      </c>
      <c r="AG25" s="67" t="s">
        <v>18</v>
      </c>
      <c r="AH25" s="83"/>
      <c r="AI25" s="87" t="e">
        <f t="shared" si="1"/>
        <v>#DIV/0!</v>
      </c>
      <c r="AK25" s="3"/>
      <c r="AL25" s="3"/>
      <c r="AM25" s="3"/>
      <c r="AN25" s="3" t="s">
        <v>79</v>
      </c>
      <c r="AO25" s="24">
        <v>0.1</v>
      </c>
      <c r="AP25" s="24">
        <v>0</v>
      </c>
      <c r="AQ25" s="24">
        <v>0.1</v>
      </c>
      <c r="AR25" s="24">
        <v>0.1</v>
      </c>
      <c r="AS25" s="24">
        <v>0.1</v>
      </c>
      <c r="AT25" s="24">
        <v>0.2</v>
      </c>
      <c r="AU25" s="24">
        <v>0.3</v>
      </c>
      <c r="AV25" s="24">
        <v>0.3</v>
      </c>
      <c r="AW25" s="24">
        <v>0.4</v>
      </c>
      <c r="AX25" s="24">
        <v>0.5</v>
      </c>
      <c r="AY25" s="24">
        <v>0.5</v>
      </c>
      <c r="AZ25" s="24">
        <v>0.6</v>
      </c>
      <c r="BA25" s="24">
        <v>0.7</v>
      </c>
      <c r="BB25" s="24">
        <v>0.9</v>
      </c>
      <c r="BC25" s="24">
        <v>1</v>
      </c>
      <c r="BD25" s="24">
        <v>1.2</v>
      </c>
      <c r="BE25" s="24">
        <v>1.4</v>
      </c>
      <c r="BF25" s="54">
        <v>1.7</v>
      </c>
      <c r="BG25" s="54">
        <v>1.9</v>
      </c>
      <c r="BH25" s="24">
        <v>2.2999999999999998</v>
      </c>
      <c r="BI25" s="24">
        <v>2.7</v>
      </c>
      <c r="BJ25" s="24">
        <v>3.2</v>
      </c>
      <c r="BK25" s="24">
        <v>3.7</v>
      </c>
      <c r="BL25" s="24">
        <v>4.3</v>
      </c>
      <c r="BM25" s="24">
        <v>5</v>
      </c>
      <c r="BN25" s="24">
        <v>5.9</v>
      </c>
      <c r="BO25" s="24">
        <v>6.9</v>
      </c>
      <c r="BP25" s="24">
        <v>8</v>
      </c>
      <c r="BQ25" s="24">
        <v>9.3000000000000007</v>
      </c>
      <c r="BR25" s="24">
        <v>10.3</v>
      </c>
      <c r="BS25" s="24">
        <v>10.3</v>
      </c>
      <c r="BT25" s="24">
        <v>9.6999999999999993</v>
      </c>
      <c r="BU25" s="24">
        <v>5.6</v>
      </c>
    </row>
    <row r="26" spans="2:73" s="16" customFormat="1" ht="21" customHeight="1" x14ac:dyDescent="0.15">
      <c r="T26" s="24"/>
      <c r="U26" s="24"/>
      <c r="AD26" s="64" t="s">
        <v>30</v>
      </c>
      <c r="AE26" s="83"/>
      <c r="AF26" s="86" t="e">
        <f t="shared" si="0"/>
        <v>#DIV/0!</v>
      </c>
      <c r="AG26" s="67" t="s">
        <v>30</v>
      </c>
      <c r="AH26" s="83"/>
      <c r="AI26" s="87" t="e">
        <f t="shared" si="1"/>
        <v>#DIV/0!</v>
      </c>
      <c r="AK26" s="3"/>
      <c r="AL26" s="3"/>
      <c r="AM26" s="3"/>
    </row>
    <row r="27" spans="2:73" s="16" customFormat="1" ht="21" customHeight="1" x14ac:dyDescent="0.15">
      <c r="T27" s="24"/>
      <c r="U27" s="24"/>
      <c r="AD27" s="64" t="s">
        <v>31</v>
      </c>
      <c r="AE27" s="83"/>
      <c r="AF27" s="86" t="e">
        <f t="shared" si="0"/>
        <v>#DIV/0!</v>
      </c>
      <c r="AG27" s="67" t="s">
        <v>31</v>
      </c>
      <c r="AH27" s="83"/>
      <c r="AI27" s="87" t="e">
        <f t="shared" si="1"/>
        <v>#DIV/0!</v>
      </c>
      <c r="AK27" s="3"/>
      <c r="AL27" s="3"/>
      <c r="AM27" s="2"/>
      <c r="AN27" s="3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3"/>
      <c r="BB27" s="3"/>
      <c r="BC27" s="3"/>
      <c r="BD27" s="3"/>
      <c r="BE27" s="43"/>
      <c r="BF27" s="43"/>
      <c r="BG27" s="43"/>
    </row>
    <row r="28" spans="2:73" s="16" customFormat="1" ht="21" customHeight="1" x14ac:dyDescent="0.15">
      <c r="T28" s="24"/>
      <c r="U28" s="24"/>
      <c r="AD28" s="64" t="s">
        <v>32</v>
      </c>
      <c r="AE28" s="83"/>
      <c r="AF28" s="86" t="e">
        <f t="shared" si="0"/>
        <v>#DIV/0!</v>
      </c>
      <c r="AG28" s="67" t="s">
        <v>32</v>
      </c>
      <c r="AH28" s="83"/>
      <c r="AI28" s="87" t="e">
        <f t="shared" si="1"/>
        <v>#DIV/0!</v>
      </c>
      <c r="AK28" s="3"/>
      <c r="AL28" s="3"/>
      <c r="AM28" s="2"/>
      <c r="AN28" s="3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3"/>
      <c r="BB28" s="3"/>
      <c r="BC28" s="3"/>
      <c r="BD28" s="3"/>
      <c r="BE28" s="43"/>
      <c r="BF28" s="43"/>
      <c r="BG28" s="43"/>
    </row>
    <row r="29" spans="2:73" s="16" customFormat="1" ht="21" customHeight="1" x14ac:dyDescent="0.15">
      <c r="T29" s="24"/>
      <c r="U29" s="24"/>
      <c r="AD29" s="64" t="s">
        <v>33</v>
      </c>
      <c r="AE29" s="83"/>
      <c r="AF29" s="86" t="e">
        <f t="shared" si="0"/>
        <v>#DIV/0!</v>
      </c>
      <c r="AG29" s="67" t="s">
        <v>33</v>
      </c>
      <c r="AH29" s="83"/>
      <c r="AI29" s="87" t="e">
        <f t="shared" si="1"/>
        <v>#DIV/0!</v>
      </c>
      <c r="AK29" s="3"/>
      <c r="AL29" s="3"/>
      <c r="AM29" s="2"/>
      <c r="AN29" s="3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3"/>
      <c r="BB29" s="3"/>
      <c r="BC29" s="3"/>
      <c r="BD29" s="3"/>
      <c r="BE29" s="43"/>
      <c r="BF29" s="43"/>
      <c r="BG29" s="43"/>
    </row>
    <row r="30" spans="2:73" s="16" customFormat="1" ht="21" customHeight="1" x14ac:dyDescent="0.15">
      <c r="T30" s="24"/>
      <c r="U30" s="24"/>
      <c r="AD30" s="64" t="s">
        <v>34</v>
      </c>
      <c r="AE30" s="83"/>
      <c r="AF30" s="86" t="e">
        <f t="shared" si="0"/>
        <v>#DIV/0!</v>
      </c>
      <c r="AG30" s="67" t="s">
        <v>34</v>
      </c>
      <c r="AH30" s="83"/>
      <c r="AI30" s="87" t="e">
        <f t="shared" si="1"/>
        <v>#DIV/0!</v>
      </c>
      <c r="AK30" s="3"/>
      <c r="AL30" s="3"/>
      <c r="AM30" s="2"/>
      <c r="AN30" s="3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3"/>
      <c r="BB30" s="3"/>
      <c r="BC30" s="3"/>
      <c r="BD30" s="3"/>
      <c r="BE30" s="43"/>
      <c r="BF30" s="43"/>
      <c r="BG30" s="43"/>
    </row>
    <row r="31" spans="2:73" s="16" customFormat="1" ht="21" customHeight="1" x14ac:dyDescent="0.15">
      <c r="AD31" s="64" t="s">
        <v>35</v>
      </c>
      <c r="AE31" s="83"/>
      <c r="AF31" s="86" t="e">
        <f t="shared" si="0"/>
        <v>#DIV/0!</v>
      </c>
      <c r="AG31" s="67" t="s">
        <v>35</v>
      </c>
      <c r="AH31" s="83"/>
      <c r="AI31" s="87" t="e">
        <f t="shared" si="1"/>
        <v>#DIV/0!</v>
      </c>
      <c r="AK31" s="3"/>
      <c r="AL31" s="3"/>
      <c r="AM31" s="2"/>
      <c r="AN31" s="3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3"/>
      <c r="BB31" s="3"/>
      <c r="BC31" s="3"/>
      <c r="BD31" s="3"/>
      <c r="BE31" s="43"/>
      <c r="BF31" s="43"/>
      <c r="BG31" s="43"/>
    </row>
    <row r="32" spans="2:73" s="16" customFormat="1" ht="21" customHeight="1" x14ac:dyDescent="0.15">
      <c r="E32" s="35"/>
      <c r="F32" s="35"/>
      <c r="L32" s="36"/>
      <c r="M32" s="36"/>
      <c r="N32" s="36"/>
      <c r="O32" s="36"/>
      <c r="AD32" s="64" t="s">
        <v>36</v>
      </c>
      <c r="AE32" s="83"/>
      <c r="AF32" s="86" t="e">
        <f t="shared" si="0"/>
        <v>#DIV/0!</v>
      </c>
      <c r="AG32" s="67" t="s">
        <v>36</v>
      </c>
      <c r="AH32" s="83"/>
      <c r="AI32" s="87" t="e">
        <f t="shared" si="1"/>
        <v>#DIV/0!</v>
      </c>
      <c r="AK32" s="3"/>
      <c r="AL32" s="3"/>
      <c r="AM32" s="2"/>
      <c r="AN32" s="3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3"/>
      <c r="BB32" s="3"/>
      <c r="BC32" s="3"/>
      <c r="BD32" s="3"/>
      <c r="BE32" s="43"/>
      <c r="BF32" s="43"/>
      <c r="BG32" s="43"/>
    </row>
    <row r="33" spans="1:59" s="16" customFormat="1" ht="21" customHeight="1" x14ac:dyDescent="0.15">
      <c r="P33" s="38"/>
      <c r="Q33" s="38"/>
      <c r="R33" s="38"/>
      <c r="S33" s="38"/>
      <c r="T33" s="24"/>
      <c r="U33" s="24"/>
      <c r="Z33" s="38"/>
      <c r="AA33" s="38"/>
      <c r="AB33" s="38"/>
      <c r="AD33" s="64" t="s">
        <v>37</v>
      </c>
      <c r="AE33" s="83"/>
      <c r="AF33" s="86" t="e">
        <f t="shared" si="0"/>
        <v>#DIV/0!</v>
      </c>
      <c r="AG33" s="67" t="s">
        <v>37</v>
      </c>
      <c r="AH33" s="83"/>
      <c r="AI33" s="87" t="e">
        <f t="shared" si="1"/>
        <v>#DIV/0!</v>
      </c>
      <c r="AJ33" s="38"/>
      <c r="AK33" s="2"/>
      <c r="AL33" s="2"/>
      <c r="AM33" s="2"/>
      <c r="AN33" s="3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3"/>
      <c r="BB33" s="3"/>
      <c r="BC33" s="3"/>
      <c r="BD33" s="3"/>
      <c r="BE33" s="43"/>
      <c r="BF33" s="43"/>
      <c r="BG33" s="43"/>
    </row>
    <row r="34" spans="1:59" s="16" customFormat="1" ht="21" customHeight="1" x14ac:dyDescent="0.15">
      <c r="P34" s="38"/>
      <c r="Q34" s="38"/>
      <c r="R34" s="38"/>
      <c r="S34" s="38"/>
      <c r="T34" s="24"/>
      <c r="U34" s="24"/>
      <c r="Z34" s="38"/>
      <c r="AA34" s="38"/>
      <c r="AB34" s="38"/>
      <c r="AD34" s="64" t="s">
        <v>38</v>
      </c>
      <c r="AE34" s="83"/>
      <c r="AF34" s="86" t="e">
        <f t="shared" si="0"/>
        <v>#DIV/0!</v>
      </c>
      <c r="AG34" s="67" t="s">
        <v>38</v>
      </c>
      <c r="AH34" s="83"/>
      <c r="AI34" s="87" t="e">
        <f t="shared" si="1"/>
        <v>#DIV/0!</v>
      </c>
      <c r="AJ34" s="38"/>
      <c r="AK34" s="2"/>
      <c r="AL34" s="2"/>
      <c r="AM34" s="2"/>
      <c r="AN34" s="3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3"/>
      <c r="BB34" s="3"/>
      <c r="BC34" s="3"/>
      <c r="BD34" s="3"/>
      <c r="BE34" s="43"/>
      <c r="BF34" s="43"/>
      <c r="BG34" s="43"/>
    </row>
    <row r="35" spans="1:59" s="16" customFormat="1" ht="21" customHeight="1" x14ac:dyDescent="0.15">
      <c r="N35" s="18"/>
      <c r="O35" s="18"/>
      <c r="AD35" s="64" t="s">
        <v>39</v>
      </c>
      <c r="AE35" s="83"/>
      <c r="AF35" s="86" t="e">
        <f t="shared" si="0"/>
        <v>#DIV/0!</v>
      </c>
      <c r="AG35" s="67" t="s">
        <v>39</v>
      </c>
      <c r="AH35" s="83"/>
      <c r="AI35" s="87" t="e">
        <f t="shared" si="1"/>
        <v>#DIV/0!</v>
      </c>
      <c r="AK35" s="2"/>
      <c r="AL35" s="2"/>
      <c r="AM35" s="2"/>
      <c r="AN35" s="3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3"/>
      <c r="BB35" s="3"/>
      <c r="BC35" s="3"/>
      <c r="BD35" s="3"/>
      <c r="BE35" s="43"/>
      <c r="BF35" s="43"/>
      <c r="BG35" s="43"/>
    </row>
    <row r="36" spans="1:59" s="16" customFormat="1" ht="21" customHeight="1" x14ac:dyDescent="0.15">
      <c r="N36" s="18"/>
      <c r="O36" s="18"/>
      <c r="T36" s="24"/>
      <c r="U36" s="24"/>
      <c r="AD36" s="64" t="s">
        <v>40</v>
      </c>
      <c r="AE36" s="83"/>
      <c r="AF36" s="86" t="e">
        <f t="shared" si="0"/>
        <v>#DIV/0!</v>
      </c>
      <c r="AG36" s="67" t="s">
        <v>40</v>
      </c>
      <c r="AH36" s="83"/>
      <c r="AI36" s="87" t="e">
        <f t="shared" si="1"/>
        <v>#DIV/0!</v>
      </c>
      <c r="AK36" s="2"/>
      <c r="AL36" s="2"/>
      <c r="AM36" s="2"/>
      <c r="AN36" s="3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3"/>
      <c r="BC36" s="3"/>
      <c r="BD36" s="3"/>
      <c r="BE36" s="43"/>
      <c r="BF36" s="43"/>
      <c r="BG36" s="43"/>
    </row>
    <row r="37" spans="1:59" s="16" customFormat="1" ht="21" customHeight="1" x14ac:dyDescent="0.15">
      <c r="P37" s="39"/>
      <c r="Q37" s="39"/>
      <c r="R37" s="39"/>
      <c r="S37" s="39"/>
      <c r="T37" s="24"/>
      <c r="U37" s="24"/>
      <c r="Z37" s="39"/>
      <c r="AA37" s="39"/>
      <c r="AB37" s="39"/>
      <c r="AD37" s="64" t="s">
        <v>41</v>
      </c>
      <c r="AE37" s="83"/>
      <c r="AF37" s="86" t="e">
        <f t="shared" si="0"/>
        <v>#DIV/0!</v>
      </c>
      <c r="AG37" s="67" t="s">
        <v>41</v>
      </c>
      <c r="AH37" s="83"/>
      <c r="AI37" s="87" t="e">
        <f t="shared" si="1"/>
        <v>#DIV/0!</v>
      </c>
      <c r="AJ37" s="39"/>
      <c r="AK37" s="2"/>
      <c r="AL37" s="2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43"/>
      <c r="BF37" s="43"/>
      <c r="BG37" s="43"/>
    </row>
    <row r="38" spans="1:59" s="16" customFormat="1" ht="21" customHeight="1" x14ac:dyDescent="0.15">
      <c r="N38" s="18"/>
      <c r="O38" s="18"/>
      <c r="T38" s="24"/>
      <c r="U38" s="24"/>
      <c r="AD38" s="64" t="s">
        <v>42</v>
      </c>
      <c r="AE38" s="83"/>
      <c r="AF38" s="86" t="e">
        <f t="shared" si="0"/>
        <v>#DIV/0!</v>
      </c>
      <c r="AG38" s="67" t="s">
        <v>42</v>
      </c>
      <c r="AH38" s="83"/>
      <c r="AI38" s="87" t="e">
        <f t="shared" si="1"/>
        <v>#DIV/0!</v>
      </c>
      <c r="AK38" s="2"/>
      <c r="AL38" s="2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43"/>
      <c r="BF38" s="43"/>
      <c r="BG38" s="43"/>
    </row>
    <row r="39" spans="1:59" s="16" customFormat="1" ht="21" customHeight="1" x14ac:dyDescent="0.15">
      <c r="AD39" s="64" t="s">
        <v>43</v>
      </c>
      <c r="AE39" s="83"/>
      <c r="AF39" s="86" t="e">
        <f t="shared" si="0"/>
        <v>#DIV/0!</v>
      </c>
      <c r="AG39" s="67" t="s">
        <v>43</v>
      </c>
      <c r="AH39" s="83"/>
      <c r="AI39" s="87" t="e">
        <f t="shared" si="1"/>
        <v>#DIV/0!</v>
      </c>
      <c r="AM39" s="26"/>
      <c r="AN39" s="26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26"/>
      <c r="BE39" s="26"/>
      <c r="BF39" s="26"/>
      <c r="BG39" s="26"/>
    </row>
    <row r="40" spans="1:59" s="16" customFormat="1" ht="21" customHeight="1" thickBot="1" x14ac:dyDescent="0.2">
      <c r="AD40" s="64" t="s">
        <v>44</v>
      </c>
      <c r="AE40" s="84"/>
      <c r="AF40" s="86" t="e">
        <f t="shared" si="0"/>
        <v>#DIV/0!</v>
      </c>
      <c r="AG40" s="67" t="s">
        <v>44</v>
      </c>
      <c r="AH40" s="84"/>
      <c r="AI40" s="87" t="e">
        <f t="shared" si="1"/>
        <v>#DIV/0!</v>
      </c>
      <c r="AK40" s="85"/>
      <c r="AL40" s="85"/>
      <c r="AM40" s="26"/>
      <c r="AN40" s="26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26"/>
      <c r="BE40" s="26"/>
      <c r="BF40" s="26"/>
      <c r="BG40" s="26"/>
    </row>
    <row r="41" spans="1:59" s="16" customFormat="1" ht="21" customHeight="1" x14ac:dyDescent="0.15">
      <c r="AE41" s="3"/>
      <c r="AF41" s="3"/>
      <c r="AG41" s="61"/>
      <c r="AH41" s="3"/>
      <c r="AI41" s="3"/>
      <c r="AJ41" s="3"/>
      <c r="AK41" s="3"/>
      <c r="AL41" s="3"/>
      <c r="AM41" s="27"/>
      <c r="AN41" s="27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27"/>
      <c r="BE41" s="28"/>
      <c r="BF41" s="28"/>
      <c r="BG41" s="28"/>
    </row>
    <row r="42" spans="1:59" s="16" customFormat="1" ht="21" customHeight="1" x14ac:dyDescent="0.15">
      <c r="AE42" s="3"/>
      <c r="AF42" s="3"/>
      <c r="AG42" s="61"/>
      <c r="AH42" s="3"/>
      <c r="AI42" s="3"/>
      <c r="AJ42" s="3"/>
      <c r="AK42" s="3"/>
      <c r="AL42" s="3"/>
      <c r="AM42" s="10"/>
      <c r="AN42" s="10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4"/>
      <c r="BF42" s="44"/>
      <c r="BG42" s="44"/>
    </row>
    <row r="43" spans="1:59" s="16" customFormat="1" ht="21" customHeight="1" x14ac:dyDescent="0.15">
      <c r="AE43" s="3"/>
      <c r="AF43" s="3"/>
      <c r="AG43" s="61"/>
      <c r="AH43" s="3"/>
      <c r="AI43" s="3"/>
      <c r="AJ43" s="3"/>
      <c r="AK43" s="3"/>
      <c r="AL43" s="3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4"/>
      <c r="BF43" s="44"/>
      <c r="BG43" s="44"/>
    </row>
    <row r="44" spans="1:59" s="16" customFormat="1" ht="21" customHeight="1" x14ac:dyDescent="0.15">
      <c r="AE44" s="3"/>
      <c r="AF44" s="3"/>
      <c r="AG44" s="61"/>
      <c r="AH44" s="3"/>
      <c r="AI44" s="3"/>
      <c r="AJ44" s="3"/>
      <c r="AK44" s="3"/>
      <c r="AL44" s="3"/>
      <c r="AM44" s="10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4"/>
      <c r="BF44" s="44"/>
      <c r="BG44" s="44"/>
    </row>
    <row r="45" spans="1:59" s="16" customFormat="1" ht="16.5" customHeight="1" x14ac:dyDescent="0.15">
      <c r="AD45" s="61"/>
      <c r="AE45" s="59"/>
      <c r="AF45" s="60"/>
      <c r="AG45" s="61"/>
      <c r="AH45" s="59"/>
      <c r="AI45" s="60"/>
      <c r="AM45" s="3"/>
      <c r="AN45" s="73" t="s">
        <v>86</v>
      </c>
      <c r="AO45" s="73" t="s">
        <v>87</v>
      </c>
      <c r="AP45" s="4"/>
      <c r="AQ45" s="4"/>
      <c r="AR45" s="4"/>
      <c r="AS45" s="4"/>
      <c r="AT45" s="4"/>
      <c r="AU45" s="4"/>
      <c r="AV45" s="5"/>
      <c r="AW45" s="5"/>
      <c r="AX45" s="5"/>
      <c r="AY45" s="5"/>
      <c r="AZ45" s="3"/>
      <c r="BA45" s="3"/>
      <c r="BB45" s="3"/>
      <c r="BC45" s="3"/>
      <c r="BD45" s="3"/>
      <c r="BE45" s="43"/>
      <c r="BF45" s="43"/>
      <c r="BG45" s="43"/>
    </row>
    <row r="46" spans="1:59" s="16" customFormat="1" ht="10.5" customHeight="1" thickBot="1" x14ac:dyDescent="0.2">
      <c r="B46" s="3"/>
      <c r="AM46" s="3" t="s">
        <v>81</v>
      </c>
      <c r="AN46" s="74">
        <f>L54-L55</f>
        <v>-48.1</v>
      </c>
      <c r="AO46" s="74">
        <f>L54-L56</f>
        <v>-51</v>
      </c>
      <c r="AP46" s="4"/>
      <c r="AQ46" s="4"/>
      <c r="AR46" s="4"/>
      <c r="AS46" s="4"/>
      <c r="AT46" s="4"/>
      <c r="AU46" s="4"/>
      <c r="AV46" s="5"/>
      <c r="AW46" s="5"/>
      <c r="AX46" s="5"/>
      <c r="AY46" s="5"/>
      <c r="AZ46" s="3"/>
      <c r="BA46" s="3"/>
      <c r="BB46" s="3"/>
      <c r="BC46" s="3"/>
      <c r="BD46" s="3"/>
      <c r="BE46" s="43"/>
      <c r="BF46" s="43"/>
      <c r="BG46" s="43"/>
    </row>
    <row r="47" spans="1:59" s="26" customFormat="1" ht="18.600000000000001" customHeight="1" thickTop="1" x14ac:dyDescent="0.15">
      <c r="A47" s="114" t="s">
        <v>27</v>
      </c>
      <c r="B47" s="115"/>
      <c r="C47" s="115"/>
      <c r="D47" s="115"/>
      <c r="E47" s="115"/>
      <c r="F47" s="115"/>
      <c r="G47" s="115"/>
      <c r="H47" s="115"/>
      <c r="I47" s="115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7"/>
      <c r="W47" s="117"/>
      <c r="X47" s="115"/>
      <c r="Y47" s="115"/>
      <c r="Z47" s="116"/>
      <c r="AA47" s="116"/>
      <c r="AB47" s="116"/>
      <c r="AC47" s="118"/>
      <c r="AD47" s="118"/>
      <c r="AE47" s="118"/>
      <c r="AF47" s="119"/>
      <c r="AG47" s="118"/>
      <c r="AH47" s="118"/>
      <c r="AI47" s="119" t="s">
        <v>29</v>
      </c>
      <c r="AJ47" s="120"/>
      <c r="AK47" s="25"/>
      <c r="AL47" s="25"/>
      <c r="AM47" s="3" t="s">
        <v>89</v>
      </c>
      <c r="AN47" s="74">
        <f>L57-L58</f>
        <v>-66.400000000000006</v>
      </c>
      <c r="AO47" s="74">
        <f>L57-L59</f>
        <v>-67.400000000000006</v>
      </c>
      <c r="AP47" s="4"/>
      <c r="AQ47" s="4"/>
      <c r="AR47" s="4"/>
      <c r="AS47" s="4"/>
      <c r="AT47" s="4"/>
      <c r="AU47" s="4"/>
      <c r="AV47" s="5"/>
      <c r="AW47" s="5"/>
      <c r="AX47" s="5"/>
      <c r="AY47" s="5"/>
      <c r="AZ47" s="3"/>
      <c r="BA47" s="3"/>
      <c r="BB47" s="3"/>
      <c r="BC47" s="3"/>
      <c r="BD47" s="3"/>
      <c r="BE47" s="43"/>
      <c r="BF47" s="43"/>
      <c r="BG47" s="43"/>
    </row>
    <row r="48" spans="1:59" s="26" customFormat="1" ht="21" customHeight="1" x14ac:dyDescent="0.15">
      <c r="A48" s="121" t="s">
        <v>26</v>
      </c>
      <c r="B48" s="122"/>
      <c r="C48" s="122"/>
      <c r="D48" s="122"/>
      <c r="E48" s="122"/>
      <c r="F48" s="122"/>
      <c r="G48" s="122"/>
      <c r="H48" s="123"/>
      <c r="I48" s="122"/>
      <c r="J48" s="124"/>
      <c r="K48" s="124"/>
      <c r="L48" s="123"/>
      <c r="M48" s="125"/>
      <c r="N48" s="123"/>
      <c r="O48" s="123"/>
      <c r="P48" s="125"/>
      <c r="Q48" s="125"/>
      <c r="R48" s="125"/>
      <c r="S48" s="125"/>
      <c r="T48" s="125"/>
      <c r="U48" s="125"/>
      <c r="V48" s="123"/>
      <c r="W48" s="123"/>
      <c r="X48" s="122"/>
      <c r="Y48" s="122"/>
      <c r="Z48" s="125"/>
      <c r="AA48" s="125"/>
      <c r="AB48" s="125"/>
      <c r="AC48" s="126"/>
      <c r="AD48" s="126"/>
      <c r="AE48" s="127"/>
      <c r="AF48" s="126"/>
      <c r="AG48" s="126"/>
      <c r="AH48" s="127"/>
      <c r="AI48" s="126"/>
      <c r="AJ48" s="128"/>
      <c r="AK48" s="25"/>
      <c r="AL48" s="25"/>
      <c r="AM48" s="3"/>
      <c r="AN48" s="4"/>
      <c r="AO48" s="4"/>
      <c r="AP48" s="4"/>
      <c r="AQ48" s="4"/>
      <c r="AR48" s="4"/>
      <c r="AS48" s="4"/>
      <c r="AT48" s="4"/>
      <c r="AU48" s="4"/>
      <c r="AV48" s="5"/>
      <c r="AW48" s="5"/>
      <c r="AX48" s="5"/>
      <c r="AY48" s="5"/>
      <c r="AZ48" s="3"/>
      <c r="BA48" s="3"/>
      <c r="BB48" s="3"/>
      <c r="BC48" s="3"/>
      <c r="BD48" s="3"/>
      <c r="BE48" s="43"/>
      <c r="BF48" s="43"/>
      <c r="BG48" s="43"/>
    </row>
    <row r="49" spans="1:59" s="28" customFormat="1" ht="18.600000000000001" customHeight="1" thickBot="1" x14ac:dyDescent="0.2">
      <c r="A49" s="129"/>
      <c r="B49" s="130"/>
      <c r="C49" s="131"/>
      <c r="D49" s="131"/>
      <c r="E49" s="132"/>
      <c r="F49" s="132"/>
      <c r="G49" s="132"/>
      <c r="H49" s="132"/>
      <c r="I49" s="132"/>
      <c r="J49" s="132"/>
      <c r="K49" s="132"/>
      <c r="L49" s="133"/>
      <c r="M49" s="133"/>
      <c r="N49" s="134"/>
      <c r="O49" s="134"/>
      <c r="P49" s="134"/>
      <c r="Q49" s="134"/>
      <c r="R49" s="134"/>
      <c r="S49" s="134"/>
      <c r="T49" s="134"/>
      <c r="U49" s="134"/>
      <c r="V49" s="135"/>
      <c r="W49" s="135"/>
      <c r="X49" s="131"/>
      <c r="Y49" s="131"/>
      <c r="Z49" s="134"/>
      <c r="AA49" s="134"/>
      <c r="AB49" s="134"/>
      <c r="AC49" s="136"/>
      <c r="AD49" s="136"/>
      <c r="AE49" s="136"/>
      <c r="AF49" s="136"/>
      <c r="AG49" s="136"/>
      <c r="AH49" s="136"/>
      <c r="AI49" s="136"/>
      <c r="AJ49" s="137"/>
      <c r="AK49" s="27"/>
      <c r="AL49" s="27"/>
      <c r="AM49" s="3"/>
      <c r="AN49" s="4"/>
      <c r="AO49" s="4"/>
      <c r="AP49" s="4"/>
      <c r="AQ49" s="4"/>
      <c r="AR49" s="4"/>
      <c r="AS49" s="4"/>
      <c r="AT49" s="4"/>
      <c r="AU49" s="4"/>
      <c r="AV49" s="5"/>
      <c r="AW49" s="5"/>
      <c r="AX49" s="5"/>
      <c r="AY49" s="5"/>
      <c r="AZ49" s="3"/>
      <c r="BA49" s="3"/>
      <c r="BB49" s="3"/>
      <c r="BC49" s="3"/>
      <c r="BD49" s="3"/>
      <c r="BE49" s="43"/>
      <c r="BF49" s="43"/>
      <c r="BG49" s="43"/>
    </row>
    <row r="50" spans="1:59" s="44" customFormat="1" ht="10.9" customHeight="1" thickTop="1" x14ac:dyDescent="0.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2"/>
      <c r="V50" s="12"/>
      <c r="W50" s="12"/>
      <c r="X50" s="12"/>
      <c r="Y50" s="12"/>
      <c r="Z50" s="12"/>
      <c r="AA50" s="12"/>
      <c r="AD50" s="10"/>
      <c r="AE50" s="10"/>
      <c r="AF50" s="10"/>
      <c r="AG50" s="10"/>
      <c r="AH50" s="10"/>
      <c r="AI50" s="10"/>
      <c r="AJ50" s="10"/>
      <c r="AK50" s="10"/>
      <c r="AL50" s="10"/>
      <c r="AM50" s="2"/>
      <c r="AN50" s="3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3"/>
      <c r="BB50" s="3"/>
      <c r="BC50" s="3"/>
      <c r="BD50" s="3"/>
      <c r="BE50" s="43"/>
      <c r="BF50" s="43"/>
      <c r="BG50" s="43"/>
    </row>
    <row r="51" spans="1:59" s="44" customFormat="1" ht="17.25" customHeight="1" x14ac:dyDescent="0.15">
      <c r="A51" s="10"/>
      <c r="B51" s="138" t="s">
        <v>178</v>
      </c>
      <c r="C51" s="29"/>
      <c r="D51" s="29"/>
      <c r="E51" s="29"/>
      <c r="F51" s="29"/>
      <c r="G51" s="29"/>
      <c r="H51" s="29"/>
      <c r="I51" s="29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2"/>
      <c r="AN51" s="3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3"/>
      <c r="BB51" s="3"/>
      <c r="BC51" s="3"/>
      <c r="BD51" s="3"/>
      <c r="BE51" s="43"/>
      <c r="BF51" s="43"/>
      <c r="BG51" s="43"/>
    </row>
    <row r="52" spans="1:59" s="44" customFormat="1" ht="24.75" customHeight="1" x14ac:dyDescent="0.15">
      <c r="A52" s="10"/>
      <c r="B52" s="41"/>
      <c r="C52" s="12"/>
      <c r="D52" s="12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9" t="s">
        <v>152</v>
      </c>
      <c r="V52" s="12"/>
      <c r="W52" s="12"/>
      <c r="X52" s="12"/>
      <c r="Y52" s="12"/>
      <c r="Z52" s="10"/>
      <c r="AA52" s="10"/>
      <c r="AB52" s="10"/>
      <c r="AC52" s="12"/>
      <c r="AD52" s="160" t="s">
        <v>85</v>
      </c>
      <c r="AE52" s="161"/>
      <c r="AF52" s="161"/>
      <c r="AG52" s="162" t="s">
        <v>84</v>
      </c>
      <c r="AH52" s="163"/>
      <c r="AI52" s="164"/>
      <c r="AJ52" s="10"/>
      <c r="AK52" s="10"/>
      <c r="AL52" s="10"/>
      <c r="AM52" s="2"/>
      <c r="AN52" s="3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3"/>
      <c r="BB52" s="3"/>
      <c r="BC52" s="3"/>
      <c r="BD52" s="3"/>
      <c r="BE52" s="43"/>
      <c r="BF52" s="43"/>
      <c r="BG52" s="43"/>
    </row>
    <row r="53" spans="1:59" s="43" customFormat="1" ht="27" customHeight="1" thickBot="1" x14ac:dyDescent="0.2">
      <c r="B53" s="71"/>
      <c r="C53" s="165"/>
      <c r="D53" s="166"/>
      <c r="E53" s="166"/>
      <c r="F53" s="167"/>
      <c r="G53" s="184" t="s">
        <v>49</v>
      </c>
      <c r="H53" s="185"/>
      <c r="I53" s="184" t="s">
        <v>23</v>
      </c>
      <c r="J53" s="202"/>
      <c r="K53" s="185"/>
      <c r="L53" s="204" t="s">
        <v>25</v>
      </c>
      <c r="M53" s="185"/>
      <c r="N53" s="204" t="s">
        <v>22</v>
      </c>
      <c r="O53" s="210"/>
      <c r="P53" s="184" t="s">
        <v>0</v>
      </c>
      <c r="Q53" s="185"/>
      <c r="R53" s="208" t="s">
        <v>153</v>
      </c>
      <c r="S53" s="209"/>
      <c r="T53" s="46"/>
      <c r="X53" s="212"/>
      <c r="Y53" s="212"/>
      <c r="Z53" s="2"/>
      <c r="AA53" s="2"/>
      <c r="AB53" s="2"/>
      <c r="AC53" s="48"/>
      <c r="AD53" s="190" t="s">
        <v>50</v>
      </c>
      <c r="AE53" s="191"/>
      <c r="AF53" s="192"/>
      <c r="AG53" s="190" t="s">
        <v>50</v>
      </c>
      <c r="AH53" s="203"/>
      <c r="AI53" s="192"/>
      <c r="AJ53" s="2"/>
      <c r="AK53" s="2"/>
      <c r="AL53" s="2"/>
      <c r="AM53" s="3"/>
      <c r="AN53" s="3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3"/>
      <c r="BB53" s="3"/>
      <c r="BC53" s="3"/>
      <c r="BD53" s="3"/>
    </row>
    <row r="54" spans="1:59" s="43" customFormat="1" ht="21" customHeight="1" thickBot="1" x14ac:dyDescent="0.2">
      <c r="B54" s="184" t="s">
        <v>81</v>
      </c>
      <c r="C54" s="197" t="s">
        <v>28</v>
      </c>
      <c r="D54" s="198"/>
      <c r="E54" s="198"/>
      <c r="F54" s="199"/>
      <c r="G54" s="193"/>
      <c r="H54" s="194"/>
      <c r="I54" s="100"/>
      <c r="J54" s="94"/>
      <c r="K54" s="101"/>
      <c r="L54" s="178"/>
      <c r="M54" s="182"/>
      <c r="N54" s="178"/>
      <c r="O54" s="182"/>
      <c r="P54" s="178"/>
      <c r="Q54" s="179"/>
      <c r="R54" s="213">
        <f>100+(L54-L56)/P56*10</f>
        <v>-121.73913043478262</v>
      </c>
      <c r="S54" s="214" t="e">
        <f>100+(M54-M56)/Q56*10</f>
        <v>#DIV/0!</v>
      </c>
      <c r="T54" s="30"/>
      <c r="U54" s="30"/>
      <c r="V54" s="30"/>
      <c r="W54" s="30"/>
      <c r="X54" s="205"/>
      <c r="Y54" s="205"/>
      <c r="Z54" s="3"/>
      <c r="AA54" s="3"/>
      <c r="AB54" s="3"/>
      <c r="AC54" s="49"/>
      <c r="AD54" s="64" t="s">
        <v>20</v>
      </c>
      <c r="AE54" s="82"/>
      <c r="AF54" s="86" t="e">
        <f>AE54/$G$54</f>
        <v>#DIV/0!</v>
      </c>
      <c r="AG54" s="67" t="s">
        <v>20</v>
      </c>
      <c r="AH54" s="82"/>
      <c r="AI54" s="86" t="e">
        <f>AH54/$G$57</f>
        <v>#DIV/0!</v>
      </c>
      <c r="AJ54" s="3"/>
      <c r="AK54" s="2"/>
      <c r="AL54" s="2"/>
      <c r="AM54" s="3"/>
      <c r="AN54" s="3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3"/>
      <c r="BB54" s="3"/>
      <c r="BC54" s="3"/>
      <c r="BD54" s="3"/>
    </row>
    <row r="55" spans="1:59" s="43" customFormat="1" ht="21" customHeight="1" x14ac:dyDescent="0.15">
      <c r="B55" s="195"/>
      <c r="C55" s="186" t="s">
        <v>77</v>
      </c>
      <c r="D55" s="186"/>
      <c r="E55" s="186"/>
      <c r="F55" s="187"/>
      <c r="G55" s="168">
        <v>16443</v>
      </c>
      <c r="H55" s="168"/>
      <c r="I55" s="90">
        <v>4.3</v>
      </c>
      <c r="J55" s="91" t="s">
        <v>78</v>
      </c>
      <c r="K55" s="92">
        <v>9</v>
      </c>
      <c r="L55" s="169">
        <v>48.1</v>
      </c>
      <c r="M55" s="170"/>
      <c r="N55" s="171">
        <v>4</v>
      </c>
      <c r="O55" s="171"/>
      <c r="P55" s="171">
        <v>2.4</v>
      </c>
      <c r="Q55" s="171"/>
      <c r="R55" s="215">
        <f>100+(L55-L56)/P56*10</f>
        <v>87.391304347826093</v>
      </c>
      <c r="S55" s="216" t="e">
        <f>100+(M55-M57)/Q57*10</f>
        <v>#DIV/0!</v>
      </c>
      <c r="T55" s="30"/>
      <c r="U55" s="50"/>
      <c r="V55" s="30"/>
      <c r="W55" s="30"/>
      <c r="X55" s="32"/>
      <c r="Y55" s="32"/>
      <c r="Z55" s="3"/>
      <c r="AA55" s="3"/>
      <c r="AB55" s="3"/>
      <c r="AC55" s="49"/>
      <c r="AD55" s="64" t="s">
        <v>1</v>
      </c>
      <c r="AE55" s="83"/>
      <c r="AF55" s="86" t="e">
        <f t="shared" ref="AF55:AF63" si="4">AE55/$G$54</f>
        <v>#DIV/0!</v>
      </c>
      <c r="AG55" s="67" t="s">
        <v>1</v>
      </c>
      <c r="AH55" s="83"/>
      <c r="AI55" s="86" t="e">
        <f t="shared" ref="AI55:AI63" si="5">AH55/$G$57</f>
        <v>#DIV/0!</v>
      </c>
      <c r="AJ55" s="3"/>
      <c r="AK55" s="2"/>
      <c r="AL55" s="2"/>
      <c r="AM55" s="3"/>
      <c r="AN55" s="3"/>
      <c r="AO55" s="9" t="s">
        <v>19</v>
      </c>
      <c r="AP55" s="9" t="s">
        <v>10</v>
      </c>
      <c r="AQ55" s="9" t="s">
        <v>90</v>
      </c>
      <c r="AR55" s="9" t="s">
        <v>91</v>
      </c>
      <c r="AS55" s="9" t="s">
        <v>105</v>
      </c>
      <c r="AT55" s="9" t="s">
        <v>106</v>
      </c>
      <c r="AU55" s="9" t="s">
        <v>107</v>
      </c>
      <c r="AV55" s="9" t="s">
        <v>108</v>
      </c>
      <c r="AW55" s="9" t="s">
        <v>109</v>
      </c>
      <c r="AX55" s="9" t="s">
        <v>110</v>
      </c>
      <c r="AY55" s="9"/>
      <c r="AZ55" s="9"/>
      <c r="BA55" s="9"/>
      <c r="BB55" s="9"/>
      <c r="BC55" s="9"/>
      <c r="BD55" s="9"/>
      <c r="BE55" s="9"/>
      <c r="BF55" s="9"/>
      <c r="BG55" s="9"/>
    </row>
    <row r="56" spans="1:59" s="43" customFormat="1" ht="21" customHeight="1" thickBot="1" x14ac:dyDescent="0.2">
      <c r="B56" s="196"/>
      <c r="C56" s="200" t="s">
        <v>79</v>
      </c>
      <c r="D56" s="200"/>
      <c r="E56" s="200"/>
      <c r="F56" s="201"/>
      <c r="G56" s="211">
        <v>1918157</v>
      </c>
      <c r="H56" s="211"/>
      <c r="I56" s="96">
        <v>4.5999999999999996</v>
      </c>
      <c r="J56" s="97" t="s">
        <v>78</v>
      </c>
      <c r="K56" s="98">
        <v>9</v>
      </c>
      <c r="L56" s="180">
        <v>51</v>
      </c>
      <c r="M56" s="181"/>
      <c r="N56" s="171">
        <v>5</v>
      </c>
      <c r="O56" s="171"/>
      <c r="P56" s="171">
        <v>2.2999999999999998</v>
      </c>
      <c r="Q56" s="171"/>
      <c r="R56" s="215">
        <f>100+(L56-L56)/P56*10</f>
        <v>100</v>
      </c>
      <c r="S56" s="216" t="e">
        <f>100+(M56-M58)/Q58*10</f>
        <v>#DIV/0!</v>
      </c>
      <c r="T56" s="30"/>
      <c r="U56" s="50"/>
      <c r="V56" s="30"/>
      <c r="W56" s="30"/>
      <c r="X56" s="32"/>
      <c r="Y56" s="32"/>
      <c r="Z56" s="3"/>
      <c r="AA56" s="3"/>
      <c r="AB56" s="3"/>
      <c r="AC56" s="49"/>
      <c r="AD56" s="64" t="s">
        <v>2</v>
      </c>
      <c r="AE56" s="83"/>
      <c r="AF56" s="86" t="e">
        <f t="shared" si="4"/>
        <v>#DIV/0!</v>
      </c>
      <c r="AG56" s="67" t="s">
        <v>2</v>
      </c>
      <c r="AH56" s="83"/>
      <c r="AI56" s="86" t="e">
        <f t="shared" si="5"/>
        <v>#DIV/0!</v>
      </c>
      <c r="AJ56" s="3"/>
      <c r="AK56" s="2"/>
      <c r="AL56" s="2"/>
      <c r="AM56" s="2"/>
      <c r="AN56" s="3" t="s">
        <v>81</v>
      </c>
      <c r="AO56" s="77" t="e">
        <f>$AF$54</f>
        <v>#DIV/0!</v>
      </c>
      <c r="AP56" s="78" t="e">
        <f>$AF$55</f>
        <v>#DIV/0!</v>
      </c>
      <c r="AQ56" s="78" t="e">
        <f>$AF$56</f>
        <v>#DIV/0!</v>
      </c>
      <c r="AR56" s="78" t="e">
        <f>$AF$57</f>
        <v>#DIV/0!</v>
      </c>
      <c r="AS56" s="78" t="e">
        <f>$AF$58</f>
        <v>#DIV/0!</v>
      </c>
      <c r="AT56" s="78" t="e">
        <f>$AF$59</f>
        <v>#DIV/0!</v>
      </c>
      <c r="AU56" s="78" t="e">
        <f>$AF$60</f>
        <v>#DIV/0!</v>
      </c>
      <c r="AV56" s="78" t="e">
        <f>$AF$61</f>
        <v>#DIV/0!</v>
      </c>
      <c r="AW56" s="78" t="e">
        <f>$AF$62</f>
        <v>#DIV/0!</v>
      </c>
      <c r="AX56" s="78" t="e">
        <f>$AF$63</f>
        <v>#DIV/0!</v>
      </c>
      <c r="AY56" s="78"/>
      <c r="AZ56" s="78"/>
      <c r="BA56" s="78"/>
      <c r="BB56" s="78"/>
      <c r="BC56" s="78"/>
      <c r="BD56" s="78"/>
      <c r="BE56" s="77"/>
      <c r="BF56" s="77"/>
      <c r="BG56" s="77"/>
    </row>
    <row r="57" spans="1:59" s="43" customFormat="1" ht="21" customHeight="1" thickBot="1" x14ac:dyDescent="0.2">
      <c r="B57" s="204" t="s">
        <v>82</v>
      </c>
      <c r="C57" s="197" t="s">
        <v>28</v>
      </c>
      <c r="D57" s="198"/>
      <c r="E57" s="198"/>
      <c r="F57" s="199"/>
      <c r="G57" s="193"/>
      <c r="H57" s="194"/>
      <c r="I57" s="100"/>
      <c r="J57" s="94"/>
      <c r="K57" s="101"/>
      <c r="L57" s="178"/>
      <c r="M57" s="182"/>
      <c r="N57" s="178"/>
      <c r="O57" s="182"/>
      <c r="P57" s="178"/>
      <c r="Q57" s="179"/>
      <c r="R57" s="213">
        <f>100+(L57-L59)/P59*10</f>
        <v>-193.04347826086962</v>
      </c>
      <c r="S57" s="214" t="e">
        <f>100+(M57-M59)/Q59*10</f>
        <v>#DIV/0!</v>
      </c>
      <c r="T57" s="30"/>
      <c r="U57" s="30"/>
      <c r="V57" s="30"/>
      <c r="W57" s="30"/>
      <c r="X57" s="205"/>
      <c r="Y57" s="205"/>
      <c r="Z57" s="3"/>
      <c r="AA57" s="3"/>
      <c r="AB57" s="3"/>
      <c r="AC57" s="49"/>
      <c r="AD57" s="64" t="s">
        <v>3</v>
      </c>
      <c r="AE57" s="83"/>
      <c r="AF57" s="86" t="e">
        <f t="shared" si="4"/>
        <v>#DIV/0!</v>
      </c>
      <c r="AG57" s="67" t="s">
        <v>3</v>
      </c>
      <c r="AH57" s="83"/>
      <c r="AI57" s="86" t="e">
        <f t="shared" si="5"/>
        <v>#DIV/0!</v>
      </c>
      <c r="AJ57" s="3"/>
      <c r="AK57" s="2"/>
      <c r="AL57" s="2"/>
      <c r="AM57" s="3"/>
      <c r="AN57" s="3" t="s">
        <v>89</v>
      </c>
      <c r="AO57" s="77" t="e">
        <f>$AI$54</f>
        <v>#DIV/0!</v>
      </c>
      <c r="AP57" s="78" t="e">
        <f>$AI$55</f>
        <v>#DIV/0!</v>
      </c>
      <c r="AQ57" s="78" t="e">
        <f>$AI$56</f>
        <v>#DIV/0!</v>
      </c>
      <c r="AR57" s="78" t="e">
        <f>$AI$57</f>
        <v>#DIV/0!</v>
      </c>
      <c r="AS57" s="78" t="e">
        <f>$AI$58</f>
        <v>#DIV/0!</v>
      </c>
      <c r="AT57" s="78" t="e">
        <f>$AI$59</f>
        <v>#DIV/0!</v>
      </c>
      <c r="AU57" s="78" t="e">
        <f>$AI$60</f>
        <v>#DIV/0!</v>
      </c>
      <c r="AV57" s="78" t="e">
        <f>$AI$61</f>
        <v>#DIV/0!</v>
      </c>
      <c r="AW57" s="78" t="e">
        <f>$AI$62</f>
        <v>#DIV/0!</v>
      </c>
      <c r="AX57" s="78" t="e">
        <f>$AI$63</f>
        <v>#DIV/0!</v>
      </c>
      <c r="AY57" s="78"/>
      <c r="AZ57" s="78"/>
      <c r="BA57" s="78"/>
      <c r="BB57" s="78"/>
      <c r="BC57" s="78"/>
      <c r="BD57" s="78"/>
      <c r="BE57" s="77"/>
      <c r="BF57" s="77"/>
      <c r="BG57" s="77"/>
    </row>
    <row r="58" spans="1:59" s="43" customFormat="1" ht="21" customHeight="1" x14ac:dyDescent="0.15">
      <c r="B58" s="195"/>
      <c r="C58" s="186" t="s">
        <v>77</v>
      </c>
      <c r="D58" s="186"/>
      <c r="E58" s="186"/>
      <c r="F58" s="187"/>
      <c r="G58" s="168">
        <v>16631</v>
      </c>
      <c r="H58" s="168"/>
      <c r="I58" s="90">
        <v>6</v>
      </c>
      <c r="J58" s="91" t="s">
        <v>78</v>
      </c>
      <c r="K58" s="92">
        <v>9</v>
      </c>
      <c r="L58" s="169">
        <v>66.400000000000006</v>
      </c>
      <c r="M58" s="170"/>
      <c r="N58" s="171">
        <v>6</v>
      </c>
      <c r="O58" s="171"/>
      <c r="P58" s="171">
        <v>2.2999999999999998</v>
      </c>
      <c r="Q58" s="171"/>
      <c r="R58" s="215">
        <f>100+(L58-L59)/P59*10</f>
        <v>95.652173913043484</v>
      </c>
      <c r="S58" s="216" t="e">
        <f>100+(M58-M60)/Q60*10</f>
        <v>#DIV/0!</v>
      </c>
      <c r="X58" s="47"/>
      <c r="AD58" s="64" t="s">
        <v>4</v>
      </c>
      <c r="AE58" s="83"/>
      <c r="AF58" s="86" t="e">
        <f t="shared" si="4"/>
        <v>#DIV/0!</v>
      </c>
      <c r="AG58" s="67" t="s">
        <v>4</v>
      </c>
      <c r="AH58" s="83"/>
      <c r="AI58" s="86" t="e">
        <f t="shared" si="5"/>
        <v>#DIV/0!</v>
      </c>
      <c r="AK58" s="6"/>
      <c r="AL58" s="6"/>
      <c r="AM58" s="2"/>
      <c r="AN58" s="3"/>
      <c r="AO58" s="3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9" s="43" customFormat="1" ht="21" customHeight="1" x14ac:dyDescent="0.15">
      <c r="B59" s="196"/>
      <c r="C59" s="188" t="s">
        <v>79</v>
      </c>
      <c r="D59" s="188"/>
      <c r="E59" s="188"/>
      <c r="F59" s="189"/>
      <c r="G59" s="172">
        <v>1027087</v>
      </c>
      <c r="H59" s="172"/>
      <c r="I59" s="68">
        <v>6.1</v>
      </c>
      <c r="J59" s="69" t="s">
        <v>78</v>
      </c>
      <c r="K59" s="70">
        <v>9</v>
      </c>
      <c r="L59" s="173">
        <v>67.400000000000006</v>
      </c>
      <c r="M59" s="174"/>
      <c r="N59" s="171">
        <v>7</v>
      </c>
      <c r="O59" s="171"/>
      <c r="P59" s="171">
        <v>2.2999999999999998</v>
      </c>
      <c r="Q59" s="171"/>
      <c r="R59" s="206">
        <f>100+(L59-L59)/P59*10</f>
        <v>100</v>
      </c>
      <c r="S59" s="207" t="e">
        <f>100+(M59-M61)/Q61*10</f>
        <v>#DIV/0!</v>
      </c>
      <c r="X59" s="47"/>
      <c r="Y59" s="47"/>
      <c r="Z59" s="48"/>
      <c r="AA59" s="48"/>
      <c r="AB59" s="48"/>
      <c r="AC59" s="48"/>
      <c r="AD59" s="64" t="s">
        <v>5</v>
      </c>
      <c r="AE59" s="83"/>
      <c r="AF59" s="86" t="e">
        <f t="shared" si="4"/>
        <v>#DIV/0!</v>
      </c>
      <c r="AG59" s="67" t="s">
        <v>5</v>
      </c>
      <c r="AH59" s="83"/>
      <c r="AI59" s="86" t="e">
        <f t="shared" si="5"/>
        <v>#DIV/0!</v>
      </c>
      <c r="AJ59" s="48"/>
      <c r="AK59" s="2"/>
      <c r="AL59" s="2"/>
      <c r="AM59" s="3"/>
      <c r="AN59" s="3"/>
      <c r="AO59" s="79" t="s">
        <v>111</v>
      </c>
      <c r="AP59" s="79" t="s">
        <v>112</v>
      </c>
      <c r="AQ59" s="79" t="s">
        <v>124</v>
      </c>
      <c r="AR59" s="79" t="s">
        <v>113</v>
      </c>
      <c r="AS59" s="79" t="s">
        <v>114</v>
      </c>
      <c r="AT59" s="79" t="s">
        <v>115</v>
      </c>
      <c r="AU59" s="79" t="s">
        <v>116</v>
      </c>
      <c r="AV59" s="79" t="s">
        <v>117</v>
      </c>
      <c r="AW59" s="79" t="s">
        <v>118</v>
      </c>
      <c r="AX59" s="79" t="s">
        <v>119</v>
      </c>
      <c r="AY59" s="79"/>
      <c r="AZ59" s="79"/>
      <c r="BA59" s="79"/>
      <c r="BB59" s="79"/>
      <c r="BC59" s="79"/>
      <c r="BD59" s="9"/>
      <c r="BE59" s="9"/>
      <c r="BF59" s="9"/>
      <c r="BG59" s="9"/>
    </row>
    <row r="60" spans="1:59" s="43" customFormat="1" ht="21" customHeight="1" x14ac:dyDescent="0.15">
      <c r="B60" s="47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2"/>
      <c r="O60" s="52"/>
      <c r="P60" s="51"/>
      <c r="Q60" s="51"/>
      <c r="R60" s="51"/>
      <c r="S60" s="51"/>
      <c r="X60" s="47"/>
      <c r="Y60" s="47"/>
      <c r="Z60" s="51"/>
      <c r="AA60" s="51"/>
      <c r="AB60" s="51"/>
      <c r="AC60" s="51"/>
      <c r="AD60" s="64" t="s">
        <v>6</v>
      </c>
      <c r="AE60" s="83"/>
      <c r="AF60" s="86" t="e">
        <f t="shared" si="4"/>
        <v>#DIV/0!</v>
      </c>
      <c r="AG60" s="67" t="s">
        <v>6</v>
      </c>
      <c r="AH60" s="83"/>
      <c r="AI60" s="86" t="e">
        <f t="shared" si="5"/>
        <v>#DIV/0!</v>
      </c>
      <c r="AJ60" s="51"/>
      <c r="AK60" s="2"/>
      <c r="AL60" s="2"/>
      <c r="AM60" s="2"/>
      <c r="AN60" s="3" t="s">
        <v>81</v>
      </c>
      <c r="AO60" s="80" t="e">
        <f>AO56*100</f>
        <v>#DIV/0!</v>
      </c>
      <c r="AP60" s="80" t="e">
        <f t="shared" ref="AP60:AX60" si="6">AP56*100</f>
        <v>#DIV/0!</v>
      </c>
      <c r="AQ60" s="80" t="e">
        <f t="shared" si="6"/>
        <v>#DIV/0!</v>
      </c>
      <c r="AR60" s="80" t="e">
        <f t="shared" si="6"/>
        <v>#DIV/0!</v>
      </c>
      <c r="AS60" s="80" t="e">
        <f t="shared" si="6"/>
        <v>#DIV/0!</v>
      </c>
      <c r="AT60" s="80" t="e">
        <f t="shared" si="6"/>
        <v>#DIV/0!</v>
      </c>
      <c r="AU60" s="80" t="e">
        <f t="shared" si="6"/>
        <v>#DIV/0!</v>
      </c>
      <c r="AV60" s="80" t="e">
        <f t="shared" si="6"/>
        <v>#DIV/0!</v>
      </c>
      <c r="AW60" s="80" t="e">
        <f t="shared" si="6"/>
        <v>#DIV/0!</v>
      </c>
      <c r="AX60" s="80" t="e">
        <f t="shared" si="6"/>
        <v>#DIV/0!</v>
      </c>
      <c r="AY60" s="80"/>
      <c r="AZ60" s="80"/>
      <c r="BA60" s="80"/>
      <c r="BB60" s="80"/>
      <c r="BC60" s="80"/>
      <c r="BD60" s="80"/>
      <c r="BE60" s="80"/>
      <c r="BF60" s="80"/>
      <c r="BG60" s="80"/>
    </row>
    <row r="61" spans="1:59" s="43" customFormat="1" ht="21" customHeight="1" x14ac:dyDescent="0.15">
      <c r="B61" s="42" t="s">
        <v>24</v>
      </c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2"/>
      <c r="O61" s="52"/>
      <c r="P61" s="51"/>
      <c r="Q61" s="51"/>
      <c r="R61" s="51"/>
      <c r="S61" s="51"/>
      <c r="X61" s="47"/>
      <c r="Y61" s="47"/>
      <c r="Z61" s="51"/>
      <c r="AA61" s="51"/>
      <c r="AB61" s="51"/>
      <c r="AC61" s="51"/>
      <c r="AD61" s="64" t="s">
        <v>7</v>
      </c>
      <c r="AE61" s="83"/>
      <c r="AF61" s="86" t="e">
        <f t="shared" si="4"/>
        <v>#DIV/0!</v>
      </c>
      <c r="AG61" s="67" t="s">
        <v>7</v>
      </c>
      <c r="AH61" s="83"/>
      <c r="AI61" s="86" t="e">
        <f t="shared" si="5"/>
        <v>#DIV/0!</v>
      </c>
      <c r="AJ61" s="51"/>
      <c r="AK61" s="2"/>
      <c r="AL61" s="2"/>
      <c r="AM61" s="2"/>
      <c r="AN61" s="3" t="s">
        <v>89</v>
      </c>
      <c r="AO61" s="80" t="e">
        <f>AO57*100</f>
        <v>#DIV/0!</v>
      </c>
      <c r="AP61" s="80" t="e">
        <f t="shared" ref="AP61:AX61" si="7">AP57*100</f>
        <v>#DIV/0!</v>
      </c>
      <c r="AQ61" s="80" t="e">
        <f t="shared" si="7"/>
        <v>#DIV/0!</v>
      </c>
      <c r="AR61" s="80" t="e">
        <f t="shared" si="7"/>
        <v>#DIV/0!</v>
      </c>
      <c r="AS61" s="80" t="e">
        <f t="shared" si="7"/>
        <v>#DIV/0!</v>
      </c>
      <c r="AT61" s="80" t="e">
        <f t="shared" si="7"/>
        <v>#DIV/0!</v>
      </c>
      <c r="AU61" s="80" t="e">
        <f t="shared" si="7"/>
        <v>#DIV/0!</v>
      </c>
      <c r="AV61" s="80" t="e">
        <f t="shared" si="7"/>
        <v>#DIV/0!</v>
      </c>
      <c r="AW61" s="80" t="e">
        <f t="shared" si="7"/>
        <v>#DIV/0!</v>
      </c>
      <c r="AX61" s="80" t="e">
        <f t="shared" si="7"/>
        <v>#DIV/0!</v>
      </c>
      <c r="AY61" s="80"/>
      <c r="AZ61" s="80"/>
      <c r="BA61" s="80"/>
      <c r="BB61" s="80"/>
      <c r="BC61" s="80"/>
      <c r="BD61" s="80"/>
      <c r="BE61" s="80"/>
      <c r="BF61" s="80"/>
      <c r="BG61" s="80"/>
    </row>
    <row r="62" spans="1:59" s="43" customFormat="1" ht="21" customHeight="1" x14ac:dyDescent="0.15">
      <c r="T62" s="53"/>
      <c r="U62" s="53"/>
      <c r="AD62" s="64" t="s">
        <v>8</v>
      </c>
      <c r="AE62" s="83"/>
      <c r="AF62" s="86" t="e">
        <f t="shared" si="4"/>
        <v>#DIV/0!</v>
      </c>
      <c r="AG62" s="67" t="s">
        <v>8</v>
      </c>
      <c r="AH62" s="83"/>
      <c r="AI62" s="86" t="e">
        <f t="shared" si="5"/>
        <v>#DIV/0!</v>
      </c>
      <c r="AK62" s="4"/>
      <c r="AL62" s="4"/>
      <c r="AM62" s="2"/>
      <c r="AN62" s="3" t="s">
        <v>154</v>
      </c>
      <c r="AO62" s="110">
        <v>3.7158669342577388</v>
      </c>
      <c r="AP62" s="110">
        <v>9.7366660585051399</v>
      </c>
      <c r="AQ62" s="110">
        <v>13.142370613634982</v>
      </c>
      <c r="AR62" s="110">
        <v>13.063309615033752</v>
      </c>
      <c r="AS62" s="110">
        <v>12.820045003953052</v>
      </c>
      <c r="AT62" s="110">
        <v>12.643678160919542</v>
      </c>
      <c r="AU62" s="110">
        <v>13.276166149729368</v>
      </c>
      <c r="AV62" s="110">
        <v>11.548987411056375</v>
      </c>
      <c r="AW62" s="110">
        <v>7.4743051754546013</v>
      </c>
      <c r="AX62" s="110">
        <v>2.5786048774554522</v>
      </c>
      <c r="AY62" s="9"/>
      <c r="AZ62" s="9"/>
      <c r="BA62" s="9"/>
      <c r="BB62" s="9"/>
      <c r="BC62" s="9"/>
      <c r="BD62" s="9"/>
    </row>
    <row r="63" spans="1:59" s="43" customFormat="1" ht="21" customHeight="1" thickBot="1" x14ac:dyDescent="0.2">
      <c r="AD63" s="64" t="s">
        <v>9</v>
      </c>
      <c r="AE63" s="84"/>
      <c r="AF63" s="86" t="e">
        <f t="shared" si="4"/>
        <v>#DIV/0!</v>
      </c>
      <c r="AG63" s="67" t="s">
        <v>9</v>
      </c>
      <c r="AH63" s="84"/>
      <c r="AI63" s="86" t="e">
        <f t="shared" si="5"/>
        <v>#DIV/0!</v>
      </c>
      <c r="AK63" s="99">
        <f>SUM(AE54:AE63)</f>
        <v>0</v>
      </c>
      <c r="AL63" s="99">
        <f>SUM(AH54:AH63)</f>
        <v>0</v>
      </c>
      <c r="AM63" s="3"/>
      <c r="AN63" s="3" t="s">
        <v>79</v>
      </c>
      <c r="AO63" s="113">
        <v>2.8</v>
      </c>
      <c r="AP63" s="110">
        <v>7.5</v>
      </c>
      <c r="AQ63" s="110">
        <v>11.2</v>
      </c>
      <c r="AR63" s="110">
        <v>12.7</v>
      </c>
      <c r="AS63" s="110">
        <v>13.5</v>
      </c>
      <c r="AT63" s="110">
        <v>14.2</v>
      </c>
      <c r="AU63" s="110">
        <v>14.6</v>
      </c>
      <c r="AV63" s="110">
        <v>12.9</v>
      </c>
      <c r="AW63" s="110">
        <v>8</v>
      </c>
      <c r="AX63" s="110">
        <v>2.7</v>
      </c>
      <c r="AY63" s="4"/>
      <c r="AZ63" s="4"/>
      <c r="BA63" s="4"/>
      <c r="BB63" s="34"/>
      <c r="BC63" s="34"/>
      <c r="BD63" s="34"/>
    </row>
    <row r="64" spans="1:59" s="43" customFormat="1" ht="21" customHeight="1" x14ac:dyDescent="0.15">
      <c r="B64" s="33"/>
      <c r="L64" s="7"/>
      <c r="M64" s="7"/>
      <c r="N64" s="6"/>
      <c r="O64" s="6"/>
      <c r="T64" s="3"/>
      <c r="U64" s="3"/>
      <c r="X64" s="33"/>
      <c r="Y64" s="33"/>
      <c r="AD64" s="61"/>
      <c r="AE64" s="56"/>
      <c r="AF64" s="57"/>
      <c r="AG64" s="61"/>
      <c r="AH64" s="56"/>
      <c r="AI64" s="57"/>
      <c r="AK64" s="6"/>
      <c r="AL64" s="6"/>
      <c r="AM64" s="3"/>
      <c r="AY64" s="9"/>
      <c r="AZ64" s="9"/>
      <c r="BA64" s="9"/>
      <c r="BB64" s="9"/>
      <c r="BC64" s="9"/>
      <c r="BD64" s="9"/>
    </row>
    <row r="65" spans="5:59" s="43" customFormat="1" ht="21" customHeight="1" x14ac:dyDescent="0.15">
      <c r="AD65" s="61"/>
      <c r="AE65" s="56"/>
      <c r="AF65" s="57"/>
      <c r="AG65" s="61"/>
      <c r="AH65" s="56"/>
      <c r="AI65" s="57"/>
      <c r="AK65" s="3"/>
      <c r="AL65" s="3"/>
      <c r="AM65" s="2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3"/>
      <c r="BB65" s="3"/>
      <c r="BC65" s="3"/>
      <c r="BD65" s="3"/>
    </row>
    <row r="66" spans="5:59" s="43" customFormat="1" ht="21" customHeight="1" x14ac:dyDescent="0.15">
      <c r="T66" s="54"/>
      <c r="U66" s="54"/>
      <c r="AD66" s="55"/>
      <c r="AE66" s="56"/>
      <c r="AF66" s="57"/>
      <c r="AG66" s="61"/>
      <c r="AH66" s="56"/>
      <c r="AI66" s="57"/>
      <c r="AK66" s="3"/>
      <c r="AL66" s="3"/>
      <c r="AM66" s="2"/>
      <c r="AN66" s="3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3"/>
      <c r="BB66" s="3"/>
      <c r="BC66" s="3"/>
      <c r="BD66" s="3"/>
    </row>
    <row r="67" spans="5:59" s="43" customFormat="1" ht="21" customHeight="1" x14ac:dyDescent="0.15">
      <c r="T67" s="54"/>
      <c r="U67" s="54"/>
      <c r="AD67" s="55"/>
      <c r="AE67" s="56"/>
      <c r="AF67" s="57"/>
      <c r="AG67" s="61"/>
      <c r="AH67" s="56"/>
      <c r="AI67" s="57"/>
      <c r="AK67" s="3"/>
      <c r="AL67" s="3"/>
      <c r="AM67" s="2"/>
      <c r="AN67" s="3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3"/>
      <c r="BC67" s="3"/>
      <c r="BD67" s="3"/>
    </row>
    <row r="68" spans="5:59" s="43" customFormat="1" ht="21" customHeight="1" x14ac:dyDescent="0.15">
      <c r="T68" s="54"/>
      <c r="U68" s="54"/>
      <c r="AD68" s="55"/>
      <c r="AE68" s="56"/>
      <c r="AF68" s="57"/>
      <c r="AG68" s="61"/>
      <c r="AH68" s="56"/>
      <c r="AI68" s="57"/>
      <c r="AK68" s="3"/>
      <c r="AL68" s="3"/>
      <c r="AM68" s="3"/>
      <c r="AN68" s="5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34"/>
      <c r="BC68" s="34"/>
      <c r="BD68" s="34"/>
    </row>
    <row r="69" spans="5:59" s="43" customFormat="1" ht="21" customHeight="1" x14ac:dyDescent="0.15">
      <c r="T69" s="54"/>
      <c r="U69" s="54"/>
      <c r="AD69" s="55"/>
      <c r="AE69" s="56"/>
      <c r="AF69" s="57"/>
      <c r="AG69" s="61"/>
      <c r="AH69" s="56"/>
      <c r="AI69" s="57"/>
      <c r="AK69" s="3"/>
      <c r="AL69" s="3"/>
      <c r="AM69" s="3"/>
      <c r="AN69" s="3"/>
      <c r="AO69" s="37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5:59" s="43" customFormat="1" ht="21" customHeight="1" x14ac:dyDescent="0.15">
      <c r="T70" s="54"/>
      <c r="U70" s="54"/>
      <c r="AD70" s="61"/>
      <c r="AE70" s="56"/>
      <c r="AF70" s="57"/>
      <c r="AG70" s="61"/>
      <c r="AH70" s="56"/>
      <c r="AI70" s="57"/>
      <c r="AK70" s="3"/>
      <c r="AL70" s="3"/>
      <c r="AM70" s="2"/>
      <c r="AN70" s="3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3"/>
      <c r="BB70" s="3"/>
      <c r="BC70" s="3"/>
      <c r="BD70" s="3"/>
    </row>
    <row r="71" spans="5:59" s="43" customFormat="1" ht="21" customHeight="1" x14ac:dyDescent="0.15">
      <c r="T71" s="54"/>
      <c r="U71" s="54"/>
      <c r="AD71" s="61"/>
      <c r="AE71" s="56"/>
      <c r="AF71" s="57"/>
      <c r="AG71" s="61"/>
      <c r="AH71" s="56"/>
      <c r="AI71" s="57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</row>
    <row r="72" spans="5:59" s="43" customFormat="1" ht="21" customHeight="1" x14ac:dyDescent="0.15">
      <c r="T72" s="54"/>
      <c r="U72" s="54"/>
      <c r="AD72" s="61"/>
      <c r="AE72" s="56"/>
      <c r="AF72" s="57"/>
      <c r="AG72" s="61"/>
      <c r="AH72" s="56"/>
      <c r="AI72" s="57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</row>
    <row r="73" spans="5:59" s="43" customFormat="1" ht="21" customHeight="1" x14ac:dyDescent="0.15">
      <c r="T73" s="54"/>
      <c r="U73" s="54"/>
      <c r="AD73" s="61"/>
      <c r="AE73" s="56"/>
      <c r="AF73" s="57"/>
      <c r="AG73" s="61"/>
      <c r="AH73" s="56"/>
      <c r="AI73" s="57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</row>
    <row r="74" spans="5:59" s="43" customFormat="1" ht="21" customHeight="1" x14ac:dyDescent="0.15">
      <c r="T74" s="54"/>
      <c r="U74" s="54"/>
      <c r="AD74" s="61"/>
      <c r="AE74" s="56"/>
      <c r="AF74" s="57"/>
      <c r="AG74" s="61"/>
      <c r="AH74" s="56"/>
      <c r="AI74" s="57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</row>
    <row r="75" spans="5:59" s="43" customFormat="1" ht="21" customHeight="1" x14ac:dyDescent="0.15">
      <c r="T75" s="54"/>
      <c r="U75" s="54"/>
      <c r="AD75" s="61"/>
      <c r="AE75" s="56"/>
      <c r="AF75" s="57"/>
      <c r="AG75" s="61"/>
      <c r="AH75" s="56"/>
      <c r="AI75" s="57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</row>
    <row r="76" spans="5:59" s="43" customFormat="1" ht="21" customHeight="1" x14ac:dyDescent="0.15">
      <c r="T76" s="54"/>
      <c r="U76" s="54"/>
      <c r="AD76" s="55"/>
      <c r="AE76" s="56"/>
      <c r="AF76" s="57"/>
      <c r="AG76" s="61"/>
      <c r="AH76" s="56"/>
      <c r="AI76" s="57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</row>
    <row r="77" spans="5:59" s="43" customFormat="1" ht="21" customHeight="1" x14ac:dyDescent="0.15">
      <c r="AD77" s="55"/>
      <c r="AE77" s="56"/>
      <c r="AF77" s="57"/>
      <c r="AG77" s="61"/>
      <c r="AH77" s="56"/>
      <c r="AI77" s="57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</row>
    <row r="78" spans="5:59" s="43" customFormat="1" ht="21" customHeight="1" x14ac:dyDescent="0.15">
      <c r="E78" s="35"/>
      <c r="F78" s="35"/>
      <c r="L78" s="36"/>
      <c r="M78" s="36"/>
      <c r="N78" s="36"/>
      <c r="O78" s="36"/>
      <c r="AD78" s="55"/>
      <c r="AE78" s="56"/>
      <c r="AF78" s="57"/>
      <c r="AG78" s="61"/>
      <c r="AH78" s="56"/>
      <c r="AI78" s="57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</row>
    <row r="79" spans="5:59" s="43" customFormat="1" ht="21" customHeight="1" x14ac:dyDescent="0.15">
      <c r="P79" s="38"/>
      <c r="Q79" s="38"/>
      <c r="R79" s="38"/>
      <c r="S79" s="38"/>
      <c r="T79" s="54"/>
      <c r="U79" s="54"/>
      <c r="Z79" s="38"/>
      <c r="AA79" s="38"/>
      <c r="AB79" s="38"/>
      <c r="AD79" s="47"/>
      <c r="AE79" s="40"/>
      <c r="AF79" s="38"/>
      <c r="AG79" s="66"/>
      <c r="AH79" s="40"/>
      <c r="AI79" s="38"/>
      <c r="AJ79" s="38"/>
      <c r="AK79" s="2"/>
      <c r="AL79" s="2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58"/>
      <c r="BF79" s="58"/>
      <c r="BG79" s="58"/>
    </row>
    <row r="80" spans="5:59" s="43" customFormat="1" ht="21" customHeight="1" x14ac:dyDescent="0.15">
      <c r="P80" s="38"/>
      <c r="Q80" s="38"/>
      <c r="R80" s="38"/>
      <c r="S80" s="38"/>
      <c r="T80" s="54"/>
      <c r="U80" s="54"/>
      <c r="Z80" s="38"/>
      <c r="AA80" s="38"/>
      <c r="AB80" s="38"/>
      <c r="AD80" s="47"/>
      <c r="AE80" s="40"/>
      <c r="AF80" s="38"/>
      <c r="AG80" s="66"/>
      <c r="AH80" s="40"/>
      <c r="AI80" s="38"/>
      <c r="AJ80" s="38"/>
      <c r="AK80" s="2"/>
      <c r="AL80" s="2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58"/>
      <c r="BF80" s="58"/>
      <c r="BG80" s="58"/>
    </row>
    <row r="81" spans="1:59" s="43" customFormat="1" ht="21" customHeight="1" x14ac:dyDescent="0.15">
      <c r="N81" s="47"/>
      <c r="O81" s="47"/>
      <c r="AD81" s="47"/>
      <c r="AE81" s="40"/>
      <c r="AG81" s="66"/>
      <c r="AH81" s="40"/>
      <c r="AK81" s="2"/>
      <c r="AL81" s="2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58"/>
      <c r="BF81" s="58"/>
      <c r="BG81" s="58"/>
    </row>
    <row r="82" spans="1:59" s="43" customFormat="1" ht="21" customHeight="1" x14ac:dyDescent="0.15">
      <c r="N82" s="47"/>
      <c r="O82" s="47"/>
      <c r="T82" s="54"/>
      <c r="U82" s="54"/>
      <c r="AD82" s="47"/>
      <c r="AE82" s="40"/>
      <c r="AG82" s="66"/>
      <c r="AH82" s="40"/>
      <c r="AK82" s="2"/>
      <c r="AL82" s="2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58"/>
      <c r="BF82" s="58"/>
      <c r="BG82" s="58"/>
    </row>
    <row r="83" spans="1:59" s="43" customFormat="1" ht="21" customHeight="1" x14ac:dyDescent="0.15">
      <c r="P83" s="39"/>
      <c r="Q83" s="39"/>
      <c r="R83" s="39"/>
      <c r="S83" s="39"/>
      <c r="T83" s="54"/>
      <c r="U83" s="54"/>
      <c r="Z83" s="39"/>
      <c r="AA83" s="39"/>
      <c r="AB83" s="39"/>
      <c r="AD83" s="47"/>
      <c r="AE83" s="40"/>
      <c r="AF83" s="39"/>
      <c r="AG83" s="66"/>
      <c r="AH83" s="40"/>
      <c r="AI83" s="39"/>
      <c r="AJ83" s="39"/>
      <c r="AK83" s="2"/>
      <c r="AL83" s="2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58"/>
      <c r="BF83" s="58"/>
      <c r="BG83" s="58"/>
    </row>
    <row r="84" spans="1:59" s="43" customFormat="1" ht="21" customHeight="1" x14ac:dyDescent="0.15">
      <c r="N84" s="47"/>
      <c r="O84" s="47"/>
      <c r="T84" s="54"/>
      <c r="U84" s="54"/>
      <c r="AD84" s="47"/>
      <c r="AE84" s="40"/>
      <c r="AG84" s="66"/>
      <c r="AH84" s="40"/>
      <c r="AK84" s="2"/>
      <c r="AL84" s="2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58"/>
      <c r="BF84" s="58"/>
      <c r="BG84" s="58"/>
    </row>
    <row r="85" spans="1:59" s="43" customFormat="1" ht="21" customHeight="1" x14ac:dyDescent="0.15">
      <c r="AD85" s="47"/>
      <c r="AE85" s="8"/>
      <c r="AG85" s="66"/>
      <c r="AH85" s="8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58"/>
      <c r="BF85" s="58"/>
      <c r="BG85" s="58"/>
    </row>
    <row r="86" spans="1:59" s="43" customFormat="1" ht="21" customHeight="1" x14ac:dyDescent="0.15"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58"/>
      <c r="BF86" s="58"/>
      <c r="BG86" s="58"/>
    </row>
    <row r="87" spans="1:59" s="43" customFormat="1" ht="21" customHeight="1" x14ac:dyDescent="0.15"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58"/>
      <c r="BF87" s="58"/>
      <c r="BG87" s="58"/>
    </row>
    <row r="88" spans="1:59" s="43" customFormat="1" ht="21" customHeight="1" x14ac:dyDescent="0.15"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58"/>
      <c r="BF88" s="58"/>
      <c r="BG88" s="58"/>
    </row>
    <row r="89" spans="1:59" s="43" customFormat="1" ht="21" customHeight="1" x14ac:dyDescent="0.15"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58"/>
      <c r="BF89" s="58"/>
      <c r="BG89" s="58"/>
    </row>
    <row r="90" spans="1:59" s="43" customFormat="1" ht="21" customHeight="1" x14ac:dyDescent="0.15"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58"/>
      <c r="BF90" s="58"/>
      <c r="BG90" s="58"/>
    </row>
    <row r="91" spans="1:59" s="43" customFormat="1" ht="16.5" customHeight="1" x14ac:dyDescent="0.15"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58"/>
      <c r="BF91" s="58"/>
      <c r="BG91" s="58"/>
    </row>
    <row r="92" spans="1:59" s="43" customFormat="1" ht="10.5" customHeight="1" x14ac:dyDescent="0.15">
      <c r="B92" s="3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58"/>
      <c r="BF92" s="58"/>
      <c r="BG92" s="58"/>
    </row>
    <row r="93" spans="1:59" s="58" customFormat="1" ht="16.5" customHeight="1" thickBot="1" x14ac:dyDescent="0.2">
      <c r="A93" s="72" t="s">
        <v>172</v>
      </c>
      <c r="T93" s="43"/>
      <c r="U93" s="43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</row>
    <row r="94" spans="1:59" s="58" customFormat="1" ht="16.5" customHeight="1" thickBot="1" x14ac:dyDescent="0.2">
      <c r="A94" s="139" t="s">
        <v>173</v>
      </c>
      <c r="B94" s="140"/>
      <c r="C94" s="139" t="s">
        <v>174</v>
      </c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0"/>
      <c r="T94" s="142" t="s">
        <v>175</v>
      </c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4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</row>
    <row r="95" spans="1:59" s="58" customFormat="1" ht="16.5" customHeight="1" x14ac:dyDescent="0.15">
      <c r="A95" s="145" t="s">
        <v>176</v>
      </c>
      <c r="B95" s="146"/>
      <c r="C95" s="149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  <c r="R95" s="150"/>
      <c r="S95" s="151"/>
      <c r="T95" s="149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  <c r="AE95" s="150"/>
      <c r="AF95" s="150"/>
      <c r="AG95" s="150"/>
      <c r="AH95" s="150"/>
      <c r="AI95" s="150"/>
      <c r="AJ95" s="15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</row>
    <row r="96" spans="1:59" s="58" customFormat="1" ht="16.5" customHeight="1" x14ac:dyDescent="0.15">
      <c r="A96" s="145"/>
      <c r="B96" s="146"/>
      <c r="C96" s="149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1"/>
      <c r="T96" s="149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  <c r="AE96" s="150"/>
      <c r="AF96" s="150"/>
      <c r="AG96" s="150"/>
      <c r="AH96" s="150"/>
      <c r="AI96" s="150"/>
      <c r="AJ96" s="15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</row>
    <row r="97" spans="1:56" s="58" customFormat="1" ht="16.5" customHeight="1" x14ac:dyDescent="0.15">
      <c r="A97" s="145"/>
      <c r="B97" s="146"/>
      <c r="C97" s="149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  <c r="O97" s="150"/>
      <c r="P97" s="150"/>
      <c r="Q97" s="150"/>
      <c r="R97" s="150"/>
      <c r="S97" s="151"/>
      <c r="T97" s="149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  <c r="AE97" s="150"/>
      <c r="AF97" s="150"/>
      <c r="AG97" s="150"/>
      <c r="AH97" s="150"/>
      <c r="AI97" s="150"/>
      <c r="AJ97" s="15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</row>
    <row r="98" spans="1:56" s="58" customFormat="1" ht="16.5" customHeight="1" x14ac:dyDescent="0.15">
      <c r="A98" s="147"/>
      <c r="B98" s="148"/>
      <c r="C98" s="152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4"/>
      <c r="T98" s="152"/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  <c r="AH98" s="153"/>
      <c r="AI98" s="153"/>
      <c r="AJ98" s="154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</row>
    <row r="99" spans="1:56" s="58" customFormat="1" ht="16.5" customHeight="1" x14ac:dyDescent="0.15">
      <c r="A99" s="147"/>
      <c r="B99" s="148"/>
      <c r="C99" s="152"/>
      <c r="D99" s="153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4"/>
      <c r="T99" s="152"/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  <c r="AH99" s="153"/>
      <c r="AI99" s="153"/>
      <c r="AJ99" s="154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</row>
    <row r="100" spans="1:56" s="58" customFormat="1" ht="16.5" customHeight="1" x14ac:dyDescent="0.15">
      <c r="A100" s="147"/>
      <c r="B100" s="148"/>
      <c r="C100" s="152"/>
      <c r="D100" s="153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4"/>
      <c r="T100" s="152"/>
      <c r="U100" s="15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  <c r="AH100" s="153"/>
      <c r="AI100" s="153"/>
      <c r="AJ100" s="154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</row>
    <row r="101" spans="1:56" s="58" customFormat="1" ht="16.5" customHeight="1" x14ac:dyDescent="0.15">
      <c r="A101" s="147" t="s">
        <v>177</v>
      </c>
      <c r="B101" s="148"/>
      <c r="C101" s="152"/>
      <c r="D101" s="153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4"/>
      <c r="T101" s="152"/>
      <c r="U101" s="15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  <c r="AH101" s="153"/>
      <c r="AI101" s="153"/>
      <c r="AJ101" s="154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</row>
    <row r="102" spans="1:56" s="58" customFormat="1" ht="16.5" customHeight="1" x14ac:dyDescent="0.15">
      <c r="A102" s="147"/>
      <c r="B102" s="148"/>
      <c r="C102" s="152"/>
      <c r="D102" s="153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4"/>
      <c r="T102" s="152"/>
      <c r="U102" s="15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  <c r="AH102" s="153"/>
      <c r="AI102" s="153"/>
      <c r="AJ102" s="154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</row>
    <row r="103" spans="1:56" s="58" customFormat="1" ht="16.5" customHeight="1" x14ac:dyDescent="0.15">
      <c r="A103" s="147"/>
      <c r="B103" s="148"/>
      <c r="C103" s="152"/>
      <c r="D103" s="153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4"/>
      <c r="T103" s="152"/>
      <c r="U103" s="15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  <c r="AH103" s="153"/>
      <c r="AI103" s="153"/>
      <c r="AJ103" s="154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</row>
    <row r="104" spans="1:56" s="58" customFormat="1" ht="16.5" customHeight="1" x14ac:dyDescent="0.15">
      <c r="A104" s="147"/>
      <c r="B104" s="148"/>
      <c r="C104" s="152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4"/>
      <c r="T104" s="152"/>
      <c r="U104" s="15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  <c r="AH104" s="153"/>
      <c r="AI104" s="153"/>
      <c r="AJ104" s="154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</row>
    <row r="105" spans="1:56" s="58" customFormat="1" ht="16.5" customHeight="1" x14ac:dyDescent="0.15">
      <c r="A105" s="147"/>
      <c r="B105" s="148"/>
      <c r="C105" s="152"/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4"/>
      <c r="T105" s="152"/>
      <c r="U105" s="15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  <c r="AH105" s="153"/>
      <c r="AI105" s="153"/>
      <c r="AJ105" s="154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</row>
    <row r="106" spans="1:56" s="58" customFormat="1" ht="16.5" customHeight="1" thickBot="1" x14ac:dyDescent="0.2">
      <c r="A106" s="155"/>
      <c r="B106" s="156"/>
      <c r="C106" s="157"/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9"/>
      <c r="T106" s="157"/>
      <c r="U106" s="158"/>
      <c r="V106" s="158"/>
      <c r="W106" s="158"/>
      <c r="X106" s="158"/>
      <c r="Y106" s="158"/>
      <c r="Z106" s="158"/>
      <c r="AA106" s="158"/>
      <c r="AB106" s="158"/>
      <c r="AC106" s="158"/>
      <c r="AD106" s="158"/>
      <c r="AE106" s="158"/>
      <c r="AF106" s="158"/>
      <c r="AG106" s="158"/>
      <c r="AH106" s="158"/>
      <c r="AI106" s="158"/>
      <c r="AJ106" s="159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</row>
  </sheetData>
  <mergeCells count="113">
    <mergeCell ref="AD53:AF53"/>
    <mergeCell ref="G54:H54"/>
    <mergeCell ref="X54:Y54"/>
    <mergeCell ref="L54:M54"/>
    <mergeCell ref="N54:O54"/>
    <mergeCell ref="G56:H56"/>
    <mergeCell ref="G55:H55"/>
    <mergeCell ref="X53:Y53"/>
    <mergeCell ref="P53:Q53"/>
    <mergeCell ref="N53:O53"/>
    <mergeCell ref="L53:M53"/>
    <mergeCell ref="G53:H53"/>
    <mergeCell ref="L11:M11"/>
    <mergeCell ref="P10:Q10"/>
    <mergeCell ref="P9:Q9"/>
    <mergeCell ref="X57:Y57"/>
    <mergeCell ref="P56:Q56"/>
    <mergeCell ref="P55:Q55"/>
    <mergeCell ref="P54:Q54"/>
    <mergeCell ref="N57:O57"/>
    <mergeCell ref="R56:S56"/>
    <mergeCell ref="R57:S57"/>
    <mergeCell ref="N11:O11"/>
    <mergeCell ref="R11:S11"/>
    <mergeCell ref="L56:M56"/>
    <mergeCell ref="L55:M55"/>
    <mergeCell ref="N56:O56"/>
    <mergeCell ref="N55:O55"/>
    <mergeCell ref="I7:K7"/>
    <mergeCell ref="N8:O8"/>
    <mergeCell ref="N7:O7"/>
    <mergeCell ref="L7:M7"/>
    <mergeCell ref="G7:H7"/>
    <mergeCell ref="C7:F7"/>
    <mergeCell ref="B8:B10"/>
    <mergeCell ref="C8:F8"/>
    <mergeCell ref="C9:F9"/>
    <mergeCell ref="C10:F10"/>
    <mergeCell ref="G10:H10"/>
    <mergeCell ref="G9:H9"/>
    <mergeCell ref="N10:O10"/>
    <mergeCell ref="N9:O9"/>
    <mergeCell ref="P59:Q59"/>
    <mergeCell ref="B57:B59"/>
    <mergeCell ref="C57:F57"/>
    <mergeCell ref="C58:F58"/>
    <mergeCell ref="C59:F59"/>
    <mergeCell ref="G57:H57"/>
    <mergeCell ref="P57:Q57"/>
    <mergeCell ref="G58:H58"/>
    <mergeCell ref="L58:M58"/>
    <mergeCell ref="N58:O58"/>
    <mergeCell ref="P58:Q58"/>
    <mergeCell ref="L57:M57"/>
    <mergeCell ref="L59:M59"/>
    <mergeCell ref="N59:O59"/>
    <mergeCell ref="B54:B56"/>
    <mergeCell ref="C54:F54"/>
    <mergeCell ref="C55:F55"/>
    <mergeCell ref="C56:F56"/>
    <mergeCell ref="G59:H59"/>
    <mergeCell ref="G11:H11"/>
    <mergeCell ref="P11:Q11"/>
    <mergeCell ref="I53:K53"/>
    <mergeCell ref="AG7:AI7"/>
    <mergeCell ref="AG53:AI53"/>
    <mergeCell ref="B11:B13"/>
    <mergeCell ref="X8:Y8"/>
    <mergeCell ref="X11:Y11"/>
    <mergeCell ref="R58:S58"/>
    <mergeCell ref="R59:S59"/>
    <mergeCell ref="R12:S12"/>
    <mergeCell ref="R13:S13"/>
    <mergeCell ref="R53:S53"/>
    <mergeCell ref="R54:S54"/>
    <mergeCell ref="R55:S55"/>
    <mergeCell ref="R7:S7"/>
    <mergeCell ref="R8:S8"/>
    <mergeCell ref="R9:S9"/>
    <mergeCell ref="R10:S10"/>
    <mergeCell ref="AD6:AF6"/>
    <mergeCell ref="AG6:AI6"/>
    <mergeCell ref="AD52:AF52"/>
    <mergeCell ref="AG52:AI52"/>
    <mergeCell ref="C53:F53"/>
    <mergeCell ref="G12:H12"/>
    <mergeCell ref="L12:M12"/>
    <mergeCell ref="N12:O12"/>
    <mergeCell ref="P12:Q12"/>
    <mergeCell ref="G13:H13"/>
    <mergeCell ref="L13:M13"/>
    <mergeCell ref="N13:O13"/>
    <mergeCell ref="P13:Q13"/>
    <mergeCell ref="C11:F11"/>
    <mergeCell ref="P8:Q8"/>
    <mergeCell ref="L10:M10"/>
    <mergeCell ref="L9:M9"/>
    <mergeCell ref="L8:M8"/>
    <mergeCell ref="X7:Y7"/>
    <mergeCell ref="P7:Q7"/>
    <mergeCell ref="C12:F12"/>
    <mergeCell ref="C13:F13"/>
    <mergeCell ref="AD7:AF7"/>
    <mergeCell ref="G8:H8"/>
    <mergeCell ref="A94:B94"/>
    <mergeCell ref="C94:S94"/>
    <mergeCell ref="T94:AJ94"/>
    <mergeCell ref="A95:B100"/>
    <mergeCell ref="C95:S100"/>
    <mergeCell ref="T95:AJ100"/>
    <mergeCell ref="A101:B106"/>
    <mergeCell ref="C101:S106"/>
    <mergeCell ref="T101:AJ106"/>
  </mergeCells>
  <phoneticPr fontId="3"/>
  <printOptions horizontalCentered="1"/>
  <pageMargins left="0.27559055118110237" right="0.27559055118110237" top="0.39370078740157483" bottom="0.39370078740157483" header="0.19685039370078741" footer="0.27559055118110237"/>
  <pageSetup paperSize="8" scale="53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106"/>
  <sheetViews>
    <sheetView showGridLines="0" zoomScale="60" zoomScaleNormal="60" workbookViewId="0"/>
  </sheetViews>
  <sheetFormatPr defaultColWidth="9" defaultRowHeight="16.5" customHeight="1" x14ac:dyDescent="0.15"/>
  <cols>
    <col min="1" max="1" width="1.75" style="13" customWidth="1"/>
    <col min="2" max="8" width="7.625" style="13" customWidth="1"/>
    <col min="9" max="9" width="7.625" style="13" bestFit="1" customWidth="1"/>
    <col min="10" max="10" width="2" style="13" customWidth="1"/>
    <col min="11" max="11" width="5.5" style="13" customWidth="1"/>
    <col min="12" max="19" width="6.625" style="13" customWidth="1"/>
    <col min="20" max="21" width="8.625" style="16" customWidth="1"/>
    <col min="22" max="28" width="8.625" style="13" customWidth="1"/>
    <col min="29" max="29" width="5.625" style="13" customWidth="1"/>
    <col min="30" max="30" width="7" style="13" customWidth="1"/>
    <col min="31" max="31" width="13.625" style="13" customWidth="1"/>
    <col min="32" max="32" width="9.875" style="13" customWidth="1"/>
    <col min="33" max="33" width="7" style="13" customWidth="1"/>
    <col min="34" max="34" width="13.625" style="13" customWidth="1"/>
    <col min="35" max="35" width="9.875" style="13" customWidth="1"/>
    <col min="36" max="36" width="1.75" style="13" customWidth="1"/>
    <col min="37" max="38" width="10.5" style="13" customWidth="1"/>
    <col min="39" max="39" width="4" style="1" customWidth="1"/>
    <col min="40" max="40" width="6.125" style="1" bestFit="1" customWidth="1"/>
    <col min="41" max="49" width="6.375" style="1" bestFit="1" customWidth="1"/>
    <col min="50" max="50" width="6.5" style="1" bestFit="1" customWidth="1"/>
    <col min="51" max="52" width="6.375" style="1" bestFit="1" customWidth="1"/>
    <col min="53" max="53" width="6.5" style="1" bestFit="1" customWidth="1"/>
    <col min="54" max="55" width="6.375" style="1" bestFit="1" customWidth="1"/>
    <col min="56" max="56" width="7.25" style="1" customWidth="1"/>
    <col min="57" max="57" width="7.25" style="58" customWidth="1"/>
    <col min="58" max="59" width="5.125" style="58" customWidth="1"/>
    <col min="60" max="77" width="5.5" style="13" customWidth="1"/>
    <col min="78" max="16384" width="9" style="13"/>
  </cols>
  <sheetData>
    <row r="1" spans="1:73" s="26" customFormat="1" ht="18.600000000000001" customHeight="1" thickTop="1" x14ac:dyDescent="0.15">
      <c r="A1" s="114" t="s">
        <v>76</v>
      </c>
      <c r="B1" s="115"/>
      <c r="C1" s="115"/>
      <c r="D1" s="115"/>
      <c r="E1" s="115"/>
      <c r="F1" s="115"/>
      <c r="G1" s="115"/>
      <c r="H1" s="115"/>
      <c r="I1" s="115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7"/>
      <c r="W1" s="117"/>
      <c r="X1" s="115"/>
      <c r="Y1" s="115"/>
      <c r="Z1" s="116"/>
      <c r="AA1" s="116"/>
      <c r="AB1" s="116"/>
      <c r="AC1" s="118"/>
      <c r="AD1" s="118"/>
      <c r="AE1" s="118"/>
      <c r="AF1" s="119"/>
      <c r="AG1" s="118"/>
      <c r="AH1" s="118"/>
      <c r="AI1" s="119" t="s">
        <v>29</v>
      </c>
      <c r="AJ1" s="120"/>
      <c r="AK1" s="25"/>
      <c r="AL1" s="25"/>
    </row>
    <row r="2" spans="1:73" s="26" customFormat="1" ht="21" customHeight="1" x14ac:dyDescent="0.15">
      <c r="A2" s="121" t="s">
        <v>144</v>
      </c>
      <c r="B2" s="122"/>
      <c r="C2" s="122"/>
      <c r="D2" s="122"/>
      <c r="E2" s="122"/>
      <c r="F2" s="122"/>
      <c r="G2" s="122"/>
      <c r="H2" s="123"/>
      <c r="I2" s="122"/>
      <c r="J2" s="124"/>
      <c r="K2" s="124"/>
      <c r="L2" s="123"/>
      <c r="M2" s="125"/>
      <c r="N2" s="123"/>
      <c r="O2" s="123"/>
      <c r="P2" s="125"/>
      <c r="Q2" s="125"/>
      <c r="R2" s="125"/>
      <c r="S2" s="125"/>
      <c r="T2" s="125"/>
      <c r="U2" s="125"/>
      <c r="V2" s="123"/>
      <c r="W2" s="123"/>
      <c r="X2" s="122"/>
      <c r="Y2" s="122"/>
      <c r="Z2" s="125"/>
      <c r="AA2" s="125"/>
      <c r="AB2" s="125"/>
      <c r="AC2" s="126"/>
      <c r="AD2" s="126"/>
      <c r="AE2" s="127"/>
      <c r="AF2" s="126"/>
      <c r="AG2" s="126"/>
      <c r="AH2" s="127"/>
      <c r="AI2" s="126"/>
      <c r="AJ2" s="128"/>
      <c r="AK2" s="25"/>
      <c r="AL2" s="25"/>
    </row>
    <row r="3" spans="1:73" s="28" customFormat="1" ht="18.600000000000001" customHeight="1" thickBot="1" x14ac:dyDescent="0.2">
      <c r="A3" s="129"/>
      <c r="B3" s="130"/>
      <c r="C3" s="131"/>
      <c r="D3" s="131"/>
      <c r="E3" s="132"/>
      <c r="F3" s="132"/>
      <c r="G3" s="132"/>
      <c r="H3" s="132"/>
      <c r="I3" s="132"/>
      <c r="J3" s="132"/>
      <c r="K3" s="132"/>
      <c r="L3" s="133"/>
      <c r="M3" s="133"/>
      <c r="N3" s="134"/>
      <c r="O3" s="134"/>
      <c r="P3" s="134"/>
      <c r="Q3" s="134"/>
      <c r="R3" s="134"/>
      <c r="S3" s="134"/>
      <c r="T3" s="134"/>
      <c r="U3" s="134"/>
      <c r="V3" s="135"/>
      <c r="W3" s="135"/>
      <c r="X3" s="131"/>
      <c r="Y3" s="131"/>
      <c r="Z3" s="134"/>
      <c r="AA3" s="134"/>
      <c r="AB3" s="134"/>
      <c r="AC3" s="136"/>
      <c r="AD3" s="136"/>
      <c r="AE3" s="136"/>
      <c r="AF3" s="136"/>
      <c r="AG3" s="136"/>
      <c r="AH3" s="136"/>
      <c r="AI3" s="136"/>
      <c r="AJ3" s="13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</row>
    <row r="4" spans="1:73" s="15" customFormat="1" ht="10.9" customHeight="1" thickTop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2"/>
      <c r="V4" s="12"/>
      <c r="W4" s="12"/>
      <c r="X4" s="12"/>
      <c r="Y4" s="12"/>
      <c r="Z4" s="12"/>
      <c r="AA4" s="12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4"/>
      <c r="BF4" s="44"/>
      <c r="BG4" s="44"/>
    </row>
    <row r="5" spans="1:73" s="15" customFormat="1" ht="17.25" customHeight="1" x14ac:dyDescent="0.15">
      <c r="A5" s="10"/>
      <c r="B5" s="138" t="s">
        <v>178</v>
      </c>
      <c r="C5" s="29"/>
      <c r="D5" s="29"/>
      <c r="E5" s="29"/>
      <c r="F5" s="29"/>
      <c r="G5" s="29"/>
      <c r="H5" s="29"/>
      <c r="I5" s="29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4"/>
      <c r="BF5" s="44"/>
      <c r="BG5" s="44"/>
    </row>
    <row r="6" spans="1:73" s="15" customFormat="1" ht="24.75" customHeight="1" x14ac:dyDescent="0.15">
      <c r="A6" s="10"/>
      <c r="B6" s="41"/>
      <c r="C6" s="12"/>
      <c r="D6" s="1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9" t="s">
        <v>152</v>
      </c>
      <c r="V6" s="12"/>
      <c r="W6" s="12"/>
      <c r="X6" s="12"/>
      <c r="Y6" s="12"/>
      <c r="Z6" s="10"/>
      <c r="AA6" s="10"/>
      <c r="AB6" s="10"/>
      <c r="AC6" s="12"/>
      <c r="AD6" s="160" t="s">
        <v>83</v>
      </c>
      <c r="AE6" s="161"/>
      <c r="AF6" s="161"/>
      <c r="AG6" s="162" t="s">
        <v>84</v>
      </c>
      <c r="AH6" s="163"/>
      <c r="AI6" s="164"/>
      <c r="AJ6" s="10"/>
      <c r="AK6" s="10"/>
      <c r="AL6" s="10"/>
      <c r="AM6" s="10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4"/>
      <c r="BF6" s="44"/>
      <c r="BG6" s="44"/>
    </row>
    <row r="7" spans="1:73" s="16" customFormat="1" ht="27" customHeight="1" thickBot="1" x14ac:dyDescent="0.2">
      <c r="B7" s="71"/>
      <c r="C7" s="165"/>
      <c r="D7" s="166"/>
      <c r="E7" s="166"/>
      <c r="F7" s="167"/>
      <c r="G7" s="184" t="s">
        <v>49</v>
      </c>
      <c r="H7" s="185"/>
      <c r="I7" s="184" t="s">
        <v>23</v>
      </c>
      <c r="J7" s="202"/>
      <c r="K7" s="185"/>
      <c r="L7" s="204" t="s">
        <v>25</v>
      </c>
      <c r="M7" s="185"/>
      <c r="N7" s="204" t="s">
        <v>22</v>
      </c>
      <c r="O7" s="210"/>
      <c r="P7" s="184" t="s">
        <v>0</v>
      </c>
      <c r="Q7" s="185"/>
      <c r="R7" s="208" t="s">
        <v>153</v>
      </c>
      <c r="S7" s="209"/>
      <c r="T7" s="17"/>
      <c r="X7" s="183"/>
      <c r="Y7" s="183"/>
      <c r="Z7" s="2"/>
      <c r="AA7" s="2"/>
      <c r="AB7" s="2"/>
      <c r="AC7" s="19"/>
      <c r="AD7" s="190" t="s">
        <v>50</v>
      </c>
      <c r="AE7" s="191"/>
      <c r="AF7" s="192"/>
      <c r="AG7" s="190" t="s">
        <v>50</v>
      </c>
      <c r="AH7" s="203"/>
      <c r="AI7" s="192"/>
      <c r="AJ7" s="2"/>
      <c r="AK7" s="2"/>
      <c r="AL7" s="2"/>
      <c r="AM7" s="3"/>
      <c r="AN7" s="73" t="s">
        <v>86</v>
      </c>
      <c r="AO7" s="73" t="s">
        <v>87</v>
      </c>
      <c r="AP7" s="43"/>
      <c r="AQ7" s="4"/>
      <c r="AR7" s="4"/>
      <c r="AS7" s="4"/>
      <c r="AT7" s="4"/>
      <c r="AU7" s="4"/>
      <c r="AV7" s="5"/>
      <c r="AW7" s="5"/>
      <c r="AX7" s="5"/>
      <c r="AY7" s="5"/>
      <c r="AZ7" s="3"/>
      <c r="BA7" s="3"/>
      <c r="BB7" s="3"/>
      <c r="BC7" s="3"/>
      <c r="BD7" s="3"/>
      <c r="BE7" s="43"/>
      <c r="BF7" s="43"/>
      <c r="BG7" s="43"/>
    </row>
    <row r="8" spans="1:73" s="16" customFormat="1" ht="21" customHeight="1" thickBot="1" x14ac:dyDescent="0.2">
      <c r="B8" s="184" t="s">
        <v>81</v>
      </c>
      <c r="C8" s="175" t="s">
        <v>28</v>
      </c>
      <c r="D8" s="176"/>
      <c r="E8" s="176"/>
      <c r="F8" s="177"/>
      <c r="G8" s="193"/>
      <c r="H8" s="194"/>
      <c r="I8" s="93"/>
      <c r="J8" s="94"/>
      <c r="K8" s="95"/>
      <c r="L8" s="178"/>
      <c r="M8" s="182"/>
      <c r="N8" s="178"/>
      <c r="O8" s="182"/>
      <c r="P8" s="178"/>
      <c r="Q8" s="179"/>
      <c r="R8" s="213">
        <f>100+(L8-L10)/P10*10</f>
        <v>17.804878048780481</v>
      </c>
      <c r="S8" s="214" t="e">
        <f>100+(M8-M10)/Q10*10</f>
        <v>#DIV/0!</v>
      </c>
      <c r="T8" s="30"/>
      <c r="U8" s="30"/>
      <c r="V8" s="30"/>
      <c r="W8" s="30"/>
      <c r="X8" s="205"/>
      <c r="Y8" s="205"/>
      <c r="Z8" s="3"/>
      <c r="AA8" s="3"/>
      <c r="AB8" s="3"/>
      <c r="AC8" s="20"/>
      <c r="AD8" s="64" t="s">
        <v>20</v>
      </c>
      <c r="AE8" s="82"/>
      <c r="AF8" s="86" t="e">
        <f>AE8/$G$8</f>
        <v>#DIV/0!</v>
      </c>
      <c r="AG8" s="64" t="s">
        <v>20</v>
      </c>
      <c r="AH8" s="82"/>
      <c r="AI8" s="86" t="e">
        <f>AH8/$G$8</f>
        <v>#DIV/0!</v>
      </c>
      <c r="AJ8" s="3"/>
      <c r="AK8" s="2"/>
      <c r="AL8" s="2"/>
      <c r="AM8" s="3" t="s">
        <v>81</v>
      </c>
      <c r="AN8" s="74">
        <f>L8-L9</f>
        <v>-65.400000000000006</v>
      </c>
      <c r="AO8" s="74">
        <f>L8-L10</f>
        <v>-67.400000000000006</v>
      </c>
      <c r="AP8" s="75"/>
      <c r="AQ8" s="4"/>
      <c r="AR8" s="4"/>
      <c r="AS8" s="4"/>
      <c r="AT8" s="4"/>
      <c r="AU8" s="4"/>
      <c r="AV8" s="5"/>
      <c r="AW8" s="5"/>
      <c r="AX8" s="5"/>
      <c r="AY8" s="5"/>
      <c r="AZ8" s="3"/>
      <c r="BA8" s="3"/>
      <c r="BB8" s="3"/>
      <c r="BC8" s="3"/>
      <c r="BD8" s="3"/>
      <c r="BE8" s="43"/>
      <c r="BF8" s="43"/>
      <c r="BG8" s="43"/>
    </row>
    <row r="9" spans="1:73" s="16" customFormat="1" ht="21" customHeight="1" x14ac:dyDescent="0.15">
      <c r="B9" s="195"/>
      <c r="C9" s="186" t="s">
        <v>77</v>
      </c>
      <c r="D9" s="186"/>
      <c r="E9" s="186"/>
      <c r="F9" s="187"/>
      <c r="G9" s="168">
        <v>16430</v>
      </c>
      <c r="H9" s="168"/>
      <c r="I9" s="90">
        <v>23.6</v>
      </c>
      <c r="J9" s="91" t="s">
        <v>78</v>
      </c>
      <c r="K9" s="92">
        <v>36</v>
      </c>
      <c r="L9" s="169">
        <v>65.400000000000006</v>
      </c>
      <c r="M9" s="170"/>
      <c r="N9" s="171">
        <v>25</v>
      </c>
      <c r="O9" s="171"/>
      <c r="P9" s="171">
        <v>8.6999999999999993</v>
      </c>
      <c r="Q9" s="171"/>
      <c r="R9" s="215">
        <f>100+(L9-L10)/P10*10</f>
        <v>97.560975609756099</v>
      </c>
      <c r="S9" s="216" t="e">
        <f>100+(M9-M11)/Q11*10</f>
        <v>#DIV/0!</v>
      </c>
      <c r="T9" s="30"/>
      <c r="U9" s="31"/>
      <c r="V9" s="30"/>
      <c r="W9" s="30"/>
      <c r="X9" s="32"/>
      <c r="Y9" s="32"/>
      <c r="Z9" s="3"/>
      <c r="AA9" s="3"/>
      <c r="AB9" s="3"/>
      <c r="AC9" s="20"/>
      <c r="AD9" s="64" t="s">
        <v>1</v>
      </c>
      <c r="AE9" s="83"/>
      <c r="AF9" s="86" t="e">
        <f t="shared" ref="AF9:AF44" si="0">AE9/$G$8</f>
        <v>#DIV/0!</v>
      </c>
      <c r="AG9" s="64" t="s">
        <v>1</v>
      </c>
      <c r="AH9" s="83"/>
      <c r="AI9" s="86" t="e">
        <f t="shared" ref="AI9:AI44" si="1">AH9/$G$8</f>
        <v>#DIV/0!</v>
      </c>
      <c r="AJ9" s="3"/>
      <c r="AK9" s="2"/>
      <c r="AL9" s="2"/>
      <c r="AM9" s="3" t="s">
        <v>89</v>
      </c>
      <c r="AN9" s="74">
        <f>L11-L12</f>
        <v>-62.8</v>
      </c>
      <c r="AO9" s="74">
        <f>L11-L13</f>
        <v>-63.7</v>
      </c>
      <c r="AP9" s="75"/>
      <c r="AQ9" s="4"/>
      <c r="AR9" s="4"/>
      <c r="AS9" s="4"/>
      <c r="AT9" s="4"/>
      <c r="AU9" s="4"/>
      <c r="AV9" s="5"/>
      <c r="AW9" s="5"/>
      <c r="AX9" s="5"/>
      <c r="AY9" s="5"/>
      <c r="AZ9" s="3"/>
      <c r="BA9" s="3"/>
      <c r="BB9" s="3"/>
      <c r="BC9" s="3"/>
      <c r="BD9" s="3"/>
      <c r="BE9" s="43"/>
      <c r="BF9" s="43"/>
      <c r="BG9" s="43"/>
    </row>
    <row r="10" spans="1:73" s="16" customFormat="1" ht="21" customHeight="1" thickBot="1" x14ac:dyDescent="0.2">
      <c r="B10" s="196"/>
      <c r="C10" s="200" t="s">
        <v>79</v>
      </c>
      <c r="D10" s="200"/>
      <c r="E10" s="200"/>
      <c r="F10" s="201"/>
      <c r="G10" s="211">
        <v>1018328</v>
      </c>
      <c r="H10" s="211"/>
      <c r="I10" s="96">
        <v>24.3</v>
      </c>
      <c r="J10" s="97" t="s">
        <v>78</v>
      </c>
      <c r="K10" s="98">
        <v>36</v>
      </c>
      <c r="L10" s="180">
        <v>67.400000000000006</v>
      </c>
      <c r="M10" s="181"/>
      <c r="N10" s="171">
        <v>26</v>
      </c>
      <c r="O10" s="171"/>
      <c r="P10" s="171">
        <v>8.1999999999999993</v>
      </c>
      <c r="Q10" s="171"/>
      <c r="R10" s="215">
        <f>100+(L10-L10)/P10*10</f>
        <v>100</v>
      </c>
      <c r="S10" s="216" t="e">
        <f>100+(M10-M12)/Q12*10</f>
        <v>#DIV/0!</v>
      </c>
      <c r="T10" s="30"/>
      <c r="U10" s="31"/>
      <c r="V10" s="30"/>
      <c r="W10" s="30"/>
      <c r="X10" s="32"/>
      <c r="Y10" s="32"/>
      <c r="Z10" s="3"/>
      <c r="AA10" s="3"/>
      <c r="AB10" s="3"/>
      <c r="AC10" s="20"/>
      <c r="AD10" s="64" t="s">
        <v>2</v>
      </c>
      <c r="AE10" s="83"/>
      <c r="AF10" s="86" t="e">
        <f t="shared" si="0"/>
        <v>#DIV/0!</v>
      </c>
      <c r="AG10" s="64" t="s">
        <v>2</v>
      </c>
      <c r="AH10" s="83"/>
      <c r="AI10" s="86" t="e">
        <f t="shared" si="1"/>
        <v>#DIV/0!</v>
      </c>
      <c r="AJ10" s="3"/>
      <c r="AK10" s="2"/>
      <c r="AL10" s="2"/>
      <c r="AM10" s="3"/>
      <c r="AN10" s="76"/>
      <c r="AO10" s="76"/>
      <c r="AP10" s="76"/>
      <c r="AQ10" s="4"/>
      <c r="AR10" s="4"/>
      <c r="AS10" s="4"/>
      <c r="AT10" s="4"/>
      <c r="AU10" s="4"/>
      <c r="AV10" s="5"/>
      <c r="AW10" s="5"/>
      <c r="AX10" s="5"/>
      <c r="AY10" s="5"/>
      <c r="AZ10" s="3"/>
      <c r="BA10" s="3"/>
      <c r="BB10" s="3"/>
      <c r="BC10" s="3"/>
      <c r="BD10" s="3"/>
      <c r="BE10" s="43"/>
      <c r="BF10" s="43"/>
      <c r="BG10" s="43"/>
    </row>
    <row r="11" spans="1:73" s="16" customFormat="1" ht="21" customHeight="1" thickBot="1" x14ac:dyDescent="0.2">
      <c r="B11" s="204" t="s">
        <v>82</v>
      </c>
      <c r="C11" s="175" t="s">
        <v>28</v>
      </c>
      <c r="D11" s="176"/>
      <c r="E11" s="176"/>
      <c r="F11" s="177"/>
      <c r="G11" s="193"/>
      <c r="H11" s="194"/>
      <c r="I11" s="93"/>
      <c r="J11" s="94"/>
      <c r="K11" s="95"/>
      <c r="L11" s="178"/>
      <c r="M11" s="182"/>
      <c r="N11" s="178"/>
      <c r="O11" s="182"/>
      <c r="P11" s="178"/>
      <c r="Q11" s="179"/>
      <c r="R11" s="213">
        <f>100+(L11-L13)/P13*10</f>
        <v>20.375</v>
      </c>
      <c r="S11" s="214" t="e">
        <f>100+(M11-M13)/Q13*10</f>
        <v>#DIV/0!</v>
      </c>
      <c r="T11" s="30"/>
      <c r="U11" s="30"/>
      <c r="V11" s="30"/>
      <c r="W11" s="30"/>
      <c r="X11" s="205"/>
      <c r="Y11" s="205"/>
      <c r="Z11" s="3"/>
      <c r="AA11" s="3"/>
      <c r="AB11" s="3"/>
      <c r="AC11" s="20"/>
      <c r="AD11" s="64" t="s">
        <v>3</v>
      </c>
      <c r="AE11" s="83"/>
      <c r="AF11" s="86" t="e">
        <f t="shared" si="0"/>
        <v>#DIV/0!</v>
      </c>
      <c r="AG11" s="64" t="s">
        <v>3</v>
      </c>
      <c r="AH11" s="83"/>
      <c r="AI11" s="86" t="e">
        <f t="shared" si="1"/>
        <v>#DIV/0!</v>
      </c>
      <c r="AJ11" s="3"/>
      <c r="AK11" s="2"/>
      <c r="AL11" s="2"/>
      <c r="AM11" s="3"/>
      <c r="AN11" s="76"/>
      <c r="AO11" s="76"/>
      <c r="AP11" s="76"/>
      <c r="AQ11" s="4"/>
      <c r="AR11" s="4"/>
      <c r="AS11" s="4"/>
      <c r="AT11" s="4"/>
      <c r="AU11" s="4"/>
      <c r="AV11" s="5"/>
      <c r="AW11" s="5"/>
      <c r="AX11" s="5"/>
      <c r="AY11" s="5"/>
      <c r="AZ11" s="3"/>
      <c r="BA11" s="3"/>
      <c r="BB11" s="3"/>
      <c r="BC11" s="3"/>
      <c r="BD11" s="3"/>
      <c r="BE11" s="43"/>
      <c r="BF11" s="43"/>
      <c r="BG11" s="43"/>
    </row>
    <row r="12" spans="1:73" s="16" customFormat="1" ht="21" customHeight="1" x14ac:dyDescent="0.15">
      <c r="B12" s="195"/>
      <c r="C12" s="186" t="s">
        <v>77</v>
      </c>
      <c r="D12" s="186"/>
      <c r="E12" s="186"/>
      <c r="F12" s="187"/>
      <c r="G12" s="168">
        <v>16441</v>
      </c>
      <c r="H12" s="168"/>
      <c r="I12" s="90">
        <v>22.6</v>
      </c>
      <c r="J12" s="91" t="s">
        <v>78</v>
      </c>
      <c r="K12" s="92">
        <v>36</v>
      </c>
      <c r="L12" s="169">
        <v>62.8</v>
      </c>
      <c r="M12" s="170"/>
      <c r="N12" s="171">
        <v>24</v>
      </c>
      <c r="O12" s="171"/>
      <c r="P12" s="171">
        <v>8.1999999999999993</v>
      </c>
      <c r="Q12" s="171"/>
      <c r="R12" s="206">
        <f>100+(L12-L13)/P13*10</f>
        <v>98.875</v>
      </c>
      <c r="S12" s="207" t="e">
        <f>100+(M12-M14)/Q14*10</f>
        <v>#DIV/0!</v>
      </c>
      <c r="X12" s="63"/>
      <c r="AD12" s="64" t="s">
        <v>4</v>
      </c>
      <c r="AE12" s="83"/>
      <c r="AF12" s="86" t="e">
        <f t="shared" si="0"/>
        <v>#DIV/0!</v>
      </c>
      <c r="AG12" s="64" t="s">
        <v>4</v>
      </c>
      <c r="AH12" s="83"/>
      <c r="AI12" s="86" t="e">
        <f t="shared" si="1"/>
        <v>#DIV/0!</v>
      </c>
      <c r="AK12" s="6"/>
      <c r="AL12" s="6"/>
      <c r="AM12" s="2"/>
      <c r="AN12" s="3"/>
      <c r="AO12" s="4"/>
      <c r="AP12" s="4"/>
      <c r="AQ12" s="4"/>
      <c r="AR12" s="4"/>
      <c r="AS12" s="4"/>
      <c r="AT12" s="4"/>
      <c r="AU12" s="4"/>
      <c r="AV12" s="4"/>
      <c r="AW12" s="5"/>
      <c r="AX12" s="5"/>
      <c r="AY12" s="5"/>
      <c r="AZ12" s="5"/>
      <c r="BA12" s="3"/>
      <c r="BB12" s="3"/>
      <c r="BC12" s="3"/>
      <c r="BD12" s="3"/>
      <c r="BE12" s="43"/>
      <c r="BF12" s="43"/>
      <c r="BG12" s="43"/>
    </row>
    <row r="13" spans="1:73" s="16" customFormat="1" ht="21" customHeight="1" x14ac:dyDescent="0.15">
      <c r="B13" s="196"/>
      <c r="C13" s="188" t="s">
        <v>79</v>
      </c>
      <c r="D13" s="188"/>
      <c r="E13" s="188"/>
      <c r="F13" s="189"/>
      <c r="G13" s="172">
        <v>1027458</v>
      </c>
      <c r="H13" s="172"/>
      <c r="I13" s="68">
        <v>22.9</v>
      </c>
      <c r="J13" s="69" t="s">
        <v>78</v>
      </c>
      <c r="K13" s="70">
        <v>36</v>
      </c>
      <c r="L13" s="173">
        <v>63.7</v>
      </c>
      <c r="M13" s="174"/>
      <c r="N13" s="171">
        <v>24</v>
      </c>
      <c r="O13" s="171"/>
      <c r="P13" s="171">
        <v>8</v>
      </c>
      <c r="Q13" s="171"/>
      <c r="R13" s="206">
        <f>100+(L13-L13)/P13*10</f>
        <v>100</v>
      </c>
      <c r="S13" s="207" t="e">
        <f>100+(M13-M15)/Q15*10</f>
        <v>#DIV/0!</v>
      </c>
      <c r="X13" s="63"/>
      <c r="Y13" s="63"/>
      <c r="Z13" s="19"/>
      <c r="AA13" s="19"/>
      <c r="AB13" s="19"/>
      <c r="AC13" s="19"/>
      <c r="AD13" s="64" t="s">
        <v>5</v>
      </c>
      <c r="AE13" s="83"/>
      <c r="AF13" s="86" t="e">
        <f t="shared" si="0"/>
        <v>#DIV/0!</v>
      </c>
      <c r="AG13" s="64" t="s">
        <v>5</v>
      </c>
      <c r="AH13" s="83"/>
      <c r="AI13" s="86" t="e">
        <f t="shared" si="1"/>
        <v>#DIV/0!</v>
      </c>
      <c r="AJ13" s="19"/>
      <c r="AK13" s="2"/>
      <c r="AL13" s="2"/>
      <c r="AM13" s="2"/>
      <c r="AN13" s="3"/>
      <c r="AO13" s="4"/>
      <c r="AP13" s="4"/>
      <c r="AQ13" s="4"/>
      <c r="AR13" s="4"/>
      <c r="AS13" s="4"/>
      <c r="AT13" s="4"/>
      <c r="AU13" s="4"/>
      <c r="AV13" s="4"/>
      <c r="AW13" s="5"/>
      <c r="AX13" s="5"/>
      <c r="AY13" s="5"/>
      <c r="AZ13" s="5"/>
      <c r="BA13" s="3"/>
      <c r="BB13" s="3"/>
      <c r="BC13" s="3"/>
      <c r="BD13" s="3"/>
      <c r="BE13" s="43"/>
      <c r="BF13" s="43"/>
      <c r="BG13" s="43"/>
    </row>
    <row r="14" spans="1:73" s="16" customFormat="1" ht="21" customHeight="1" x14ac:dyDescent="0.15">
      <c r="B14" s="63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  <c r="O14" s="22"/>
      <c r="P14" s="21"/>
      <c r="Q14" s="21"/>
      <c r="R14" s="21"/>
      <c r="S14" s="21"/>
      <c r="X14" s="63"/>
      <c r="Y14" s="63"/>
      <c r="Z14" s="21"/>
      <c r="AA14" s="21"/>
      <c r="AB14" s="21"/>
      <c r="AC14" s="21"/>
      <c r="AD14" s="64" t="s">
        <v>6</v>
      </c>
      <c r="AE14" s="83"/>
      <c r="AF14" s="86" t="e">
        <f t="shared" si="0"/>
        <v>#DIV/0!</v>
      </c>
      <c r="AG14" s="64" t="s">
        <v>6</v>
      </c>
      <c r="AH14" s="83"/>
      <c r="AI14" s="86" t="e">
        <f t="shared" si="1"/>
        <v>#DIV/0!</v>
      </c>
      <c r="AJ14" s="21"/>
      <c r="AK14" s="2"/>
      <c r="AL14" s="2"/>
      <c r="AM14" s="2"/>
      <c r="AN14" s="3"/>
      <c r="AO14" s="4"/>
      <c r="AP14" s="4"/>
      <c r="AQ14" s="4"/>
      <c r="AR14" s="4"/>
      <c r="AS14" s="4"/>
      <c r="AT14" s="4"/>
      <c r="AU14" s="4"/>
      <c r="AV14" s="4"/>
      <c r="AW14" s="5"/>
      <c r="AX14" s="5"/>
      <c r="AY14" s="5"/>
      <c r="AZ14" s="5"/>
      <c r="BA14" s="3"/>
      <c r="BB14" s="3"/>
      <c r="BC14" s="3"/>
      <c r="BD14" s="3"/>
      <c r="BE14" s="43"/>
      <c r="BF14" s="43"/>
      <c r="BG14" s="43"/>
    </row>
    <row r="15" spans="1:73" s="16" customFormat="1" ht="21" customHeight="1" x14ac:dyDescent="0.15">
      <c r="B15" s="42" t="s">
        <v>24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  <c r="O15" s="22"/>
      <c r="P15" s="21"/>
      <c r="Q15" s="21"/>
      <c r="R15" s="21"/>
      <c r="S15" s="21"/>
      <c r="X15" s="63"/>
      <c r="Y15" s="63"/>
      <c r="Z15" s="21"/>
      <c r="AA15" s="21"/>
      <c r="AB15" s="21"/>
      <c r="AC15" s="21"/>
      <c r="AD15" s="64" t="s">
        <v>7</v>
      </c>
      <c r="AE15" s="83"/>
      <c r="AF15" s="86" t="e">
        <f t="shared" si="0"/>
        <v>#DIV/0!</v>
      </c>
      <c r="AG15" s="64" t="s">
        <v>7</v>
      </c>
      <c r="AH15" s="83"/>
      <c r="AI15" s="86" t="e">
        <f t="shared" si="1"/>
        <v>#DIV/0!</v>
      </c>
      <c r="AJ15" s="21"/>
      <c r="AK15" s="2"/>
      <c r="AL15" s="2"/>
      <c r="AM15" s="3"/>
      <c r="AN15" s="3"/>
      <c r="AO15" s="4"/>
      <c r="AP15" s="4"/>
      <c r="AQ15" s="4"/>
      <c r="AR15" s="4"/>
      <c r="AS15" s="4"/>
      <c r="AT15" s="4"/>
      <c r="AU15" s="4"/>
      <c r="AV15" s="4"/>
      <c r="AW15" s="5"/>
      <c r="AX15" s="5"/>
      <c r="AY15" s="5"/>
      <c r="AZ15" s="5"/>
      <c r="BA15" s="3"/>
      <c r="BB15" s="3"/>
      <c r="BC15" s="3"/>
      <c r="BD15" s="3"/>
      <c r="BE15" s="43"/>
      <c r="BF15" s="43"/>
      <c r="BG15" s="43"/>
    </row>
    <row r="16" spans="1:73" s="16" customFormat="1" ht="21" customHeight="1" x14ac:dyDescent="0.15">
      <c r="T16" s="23"/>
      <c r="U16" s="23"/>
      <c r="AD16" s="64" t="s">
        <v>8</v>
      </c>
      <c r="AE16" s="83"/>
      <c r="AF16" s="86" t="e">
        <f t="shared" si="0"/>
        <v>#DIV/0!</v>
      </c>
      <c r="AG16" s="64" t="s">
        <v>8</v>
      </c>
      <c r="AH16" s="83"/>
      <c r="AI16" s="86" t="e">
        <f t="shared" si="1"/>
        <v>#DIV/0!</v>
      </c>
      <c r="AK16" s="4"/>
      <c r="AL16" s="4"/>
      <c r="AM16" s="3"/>
      <c r="AN16" s="3"/>
      <c r="AO16" s="4"/>
      <c r="AP16" s="4"/>
      <c r="AQ16" s="4"/>
      <c r="AR16" s="4"/>
      <c r="AS16" s="4"/>
      <c r="AT16" s="4"/>
      <c r="AU16" s="4"/>
      <c r="AV16" s="4"/>
      <c r="AW16" s="5"/>
      <c r="AX16" s="5"/>
      <c r="AY16" s="5"/>
      <c r="AZ16" s="5"/>
      <c r="BA16" s="3"/>
      <c r="BB16" s="3"/>
      <c r="BC16" s="3"/>
      <c r="BD16" s="3"/>
      <c r="BE16" s="43"/>
      <c r="BF16" s="43"/>
      <c r="BG16" s="43"/>
      <c r="BH16" s="4"/>
      <c r="BI16" s="4"/>
      <c r="BJ16" s="4"/>
      <c r="BK16" s="4"/>
      <c r="BL16" s="4"/>
      <c r="BM16" s="4"/>
      <c r="BN16" s="5"/>
      <c r="BO16" s="5"/>
      <c r="BP16" s="5"/>
      <c r="BQ16" s="5"/>
      <c r="BR16" s="3"/>
      <c r="BS16" s="3"/>
      <c r="BT16" s="3"/>
      <c r="BU16" s="3"/>
    </row>
    <row r="17" spans="2:77" s="16" customFormat="1" ht="21" customHeight="1" x14ac:dyDescent="0.15">
      <c r="AD17" s="64" t="s">
        <v>9</v>
      </c>
      <c r="AE17" s="83"/>
      <c r="AF17" s="86" t="e">
        <f t="shared" si="0"/>
        <v>#DIV/0!</v>
      </c>
      <c r="AG17" s="64" t="s">
        <v>9</v>
      </c>
      <c r="AH17" s="83"/>
      <c r="AI17" s="86" t="e">
        <f t="shared" si="1"/>
        <v>#DIV/0!</v>
      </c>
      <c r="AK17" s="3"/>
      <c r="AL17" s="3"/>
      <c r="AM17" s="43"/>
      <c r="AN17" s="3"/>
      <c r="AO17" s="9" t="s">
        <v>19</v>
      </c>
      <c r="AP17" s="9" t="s">
        <v>10</v>
      </c>
      <c r="AQ17" s="9" t="s">
        <v>90</v>
      </c>
      <c r="AR17" s="9" t="s">
        <v>91</v>
      </c>
      <c r="AS17" s="9" t="s">
        <v>92</v>
      </c>
      <c r="AT17" s="9" t="s">
        <v>93</v>
      </c>
      <c r="AU17" s="9" t="s">
        <v>94</v>
      </c>
      <c r="AV17" s="9" t="s">
        <v>95</v>
      </c>
      <c r="AW17" s="9" t="s">
        <v>96</v>
      </c>
      <c r="AX17" s="9" t="s">
        <v>97</v>
      </c>
      <c r="AY17" s="9" t="s">
        <v>98</v>
      </c>
      <c r="AZ17" s="9" t="s">
        <v>99</v>
      </c>
      <c r="BA17" s="9" t="s">
        <v>100</v>
      </c>
      <c r="BB17" s="9" t="s">
        <v>101</v>
      </c>
      <c r="BC17" s="9" t="s">
        <v>102</v>
      </c>
      <c r="BD17" s="9" t="s">
        <v>103</v>
      </c>
      <c r="BE17" s="9" t="s">
        <v>73</v>
      </c>
      <c r="BF17" s="9" t="s">
        <v>56</v>
      </c>
      <c r="BG17" s="9" t="s">
        <v>57</v>
      </c>
      <c r="BH17" s="9" t="s">
        <v>66</v>
      </c>
      <c r="BI17" s="9" t="s">
        <v>58</v>
      </c>
      <c r="BJ17" s="9" t="s">
        <v>67</v>
      </c>
      <c r="BK17" s="9" t="s">
        <v>68</v>
      </c>
      <c r="BL17" s="9" t="s">
        <v>59</v>
      </c>
      <c r="BM17" s="9" t="s">
        <v>60</v>
      </c>
      <c r="BN17" s="9" t="s">
        <v>69</v>
      </c>
      <c r="BO17" s="9" t="s">
        <v>70</v>
      </c>
      <c r="BP17" s="9" t="s">
        <v>61</v>
      </c>
      <c r="BQ17" s="9" t="s">
        <v>71</v>
      </c>
      <c r="BR17" s="9" t="s">
        <v>62</v>
      </c>
      <c r="BS17" s="9" t="s">
        <v>63</v>
      </c>
      <c r="BT17" s="9" t="s">
        <v>64</v>
      </c>
      <c r="BU17" s="9" t="s">
        <v>72</v>
      </c>
      <c r="BV17" s="9" t="s">
        <v>146</v>
      </c>
      <c r="BW17" s="9" t="s">
        <v>74</v>
      </c>
      <c r="BX17" s="9" t="s">
        <v>147</v>
      </c>
      <c r="BY17" s="9" t="s">
        <v>75</v>
      </c>
    </row>
    <row r="18" spans="2:77" s="16" customFormat="1" ht="21" customHeight="1" x14ac:dyDescent="0.15">
      <c r="B18" s="33"/>
      <c r="L18" s="7"/>
      <c r="M18" s="7"/>
      <c r="N18" s="6"/>
      <c r="O18" s="6"/>
      <c r="T18" s="3"/>
      <c r="U18" s="3"/>
      <c r="X18" s="33"/>
      <c r="Y18" s="33"/>
      <c r="AD18" s="64" t="s">
        <v>11</v>
      </c>
      <c r="AE18" s="83"/>
      <c r="AF18" s="86" t="e">
        <f t="shared" si="0"/>
        <v>#DIV/0!</v>
      </c>
      <c r="AG18" s="64" t="s">
        <v>11</v>
      </c>
      <c r="AH18" s="83"/>
      <c r="AI18" s="86" t="e">
        <f t="shared" si="1"/>
        <v>#DIV/0!</v>
      </c>
      <c r="AK18" s="6"/>
      <c r="AL18" s="6"/>
      <c r="AM18" s="2"/>
      <c r="AN18" s="3" t="s">
        <v>104</v>
      </c>
      <c r="AO18" s="80" t="e">
        <f>$AF$8</f>
        <v>#DIV/0!</v>
      </c>
      <c r="AP18" s="88" t="e">
        <f>$AF$9</f>
        <v>#DIV/0!</v>
      </c>
      <c r="AQ18" s="88" t="e">
        <f>$AF$10</f>
        <v>#DIV/0!</v>
      </c>
      <c r="AR18" s="88" t="e">
        <f>$AF$11</f>
        <v>#DIV/0!</v>
      </c>
      <c r="AS18" s="88" t="e">
        <f>$AF$12</f>
        <v>#DIV/0!</v>
      </c>
      <c r="AT18" s="88" t="e">
        <f>$AF$13</f>
        <v>#DIV/0!</v>
      </c>
      <c r="AU18" s="88" t="e">
        <f>$AF$14</f>
        <v>#DIV/0!</v>
      </c>
      <c r="AV18" s="88" t="e">
        <f>$AF$15</f>
        <v>#DIV/0!</v>
      </c>
      <c r="AW18" s="88" t="e">
        <f>$AF$16</f>
        <v>#DIV/0!</v>
      </c>
      <c r="AX18" s="88" t="e">
        <f>$AF$17</f>
        <v>#DIV/0!</v>
      </c>
      <c r="AY18" s="88" t="e">
        <f>$AF$18</f>
        <v>#DIV/0!</v>
      </c>
      <c r="AZ18" s="88" t="e">
        <f>$AF$19</f>
        <v>#DIV/0!</v>
      </c>
      <c r="BA18" s="88" t="e">
        <f>$AF$20</f>
        <v>#DIV/0!</v>
      </c>
      <c r="BB18" s="88" t="e">
        <f>$AF$21</f>
        <v>#DIV/0!</v>
      </c>
      <c r="BC18" s="88" t="e">
        <f>$AF$22</f>
        <v>#DIV/0!</v>
      </c>
      <c r="BD18" s="88" t="e">
        <f>$AF$23</f>
        <v>#DIV/0!</v>
      </c>
      <c r="BE18" s="80" t="e">
        <f>$AF$24</f>
        <v>#DIV/0!</v>
      </c>
      <c r="BF18" s="80" t="e">
        <f>$AF$25</f>
        <v>#DIV/0!</v>
      </c>
      <c r="BG18" s="80" t="e">
        <f>$AF$26</f>
        <v>#DIV/0!</v>
      </c>
      <c r="BH18" s="89" t="e">
        <f>$AF$27</f>
        <v>#DIV/0!</v>
      </c>
      <c r="BI18" s="89" t="e">
        <f>$AF$28</f>
        <v>#DIV/0!</v>
      </c>
      <c r="BJ18" s="89" t="e">
        <f>$AF$29</f>
        <v>#DIV/0!</v>
      </c>
      <c r="BK18" s="89" t="e">
        <f>$AF$30</f>
        <v>#DIV/0!</v>
      </c>
      <c r="BL18" s="89" t="e">
        <f>$AF$31</f>
        <v>#DIV/0!</v>
      </c>
      <c r="BM18" s="89" t="e">
        <f>$AF$32</f>
        <v>#DIV/0!</v>
      </c>
      <c r="BN18" s="89" t="e">
        <f>$AF$33</f>
        <v>#DIV/0!</v>
      </c>
      <c r="BO18" s="89" t="e">
        <f>$AF$34</f>
        <v>#DIV/0!</v>
      </c>
      <c r="BP18" s="89" t="e">
        <f>$AF$35</f>
        <v>#DIV/0!</v>
      </c>
      <c r="BQ18" s="89" t="e">
        <f>$AF$36</f>
        <v>#DIV/0!</v>
      </c>
      <c r="BR18" s="89" t="e">
        <f>$AF$37</f>
        <v>#DIV/0!</v>
      </c>
      <c r="BS18" s="89" t="e">
        <f>$AF$38</f>
        <v>#DIV/0!</v>
      </c>
      <c r="BT18" s="89" t="e">
        <f>$AF$39</f>
        <v>#DIV/0!</v>
      </c>
      <c r="BU18" s="89" t="e">
        <f>$AF$40</f>
        <v>#DIV/0!</v>
      </c>
      <c r="BV18" s="89" t="e">
        <f>$AF$41</f>
        <v>#DIV/0!</v>
      </c>
      <c r="BW18" s="89" t="e">
        <f>$AF$42</f>
        <v>#DIV/0!</v>
      </c>
      <c r="BX18" s="89" t="e">
        <f>$AF$43</f>
        <v>#DIV/0!</v>
      </c>
      <c r="BY18" s="89" t="e">
        <f>$AF$44</f>
        <v>#DIV/0!</v>
      </c>
    </row>
    <row r="19" spans="2:77" s="16" customFormat="1" ht="21" customHeight="1" x14ac:dyDescent="0.15">
      <c r="AD19" s="64" t="s">
        <v>12</v>
      </c>
      <c r="AE19" s="83"/>
      <c r="AF19" s="86" t="e">
        <f t="shared" si="0"/>
        <v>#DIV/0!</v>
      </c>
      <c r="AG19" s="64" t="s">
        <v>12</v>
      </c>
      <c r="AH19" s="83"/>
      <c r="AI19" s="86" t="e">
        <f t="shared" si="1"/>
        <v>#DIV/0!</v>
      </c>
      <c r="AK19" s="3"/>
      <c r="AL19" s="3"/>
      <c r="AM19" s="3"/>
      <c r="AN19" s="3" t="s">
        <v>89</v>
      </c>
      <c r="AO19" s="80" t="e">
        <f>$AI$8</f>
        <v>#DIV/0!</v>
      </c>
      <c r="AP19" s="88" t="e">
        <f>$AI$9</f>
        <v>#DIV/0!</v>
      </c>
      <c r="AQ19" s="88" t="e">
        <f>$AI$10</f>
        <v>#DIV/0!</v>
      </c>
      <c r="AR19" s="88" t="e">
        <f>$AI$11</f>
        <v>#DIV/0!</v>
      </c>
      <c r="AS19" s="88" t="e">
        <f>$AI$12</f>
        <v>#DIV/0!</v>
      </c>
      <c r="AT19" s="88" t="e">
        <f>$AI$13</f>
        <v>#DIV/0!</v>
      </c>
      <c r="AU19" s="88" t="e">
        <f>$AI$14</f>
        <v>#DIV/0!</v>
      </c>
      <c r="AV19" s="88" t="e">
        <f>$AI$15</f>
        <v>#DIV/0!</v>
      </c>
      <c r="AW19" s="88" t="e">
        <f>$AI$16</f>
        <v>#DIV/0!</v>
      </c>
      <c r="AX19" s="88" t="e">
        <f>$AI$17</f>
        <v>#DIV/0!</v>
      </c>
      <c r="AY19" s="88" t="e">
        <f>$AI$18</f>
        <v>#DIV/0!</v>
      </c>
      <c r="AZ19" s="88" t="e">
        <f>$AI$19</f>
        <v>#DIV/0!</v>
      </c>
      <c r="BA19" s="88" t="e">
        <f>$AI$20</f>
        <v>#DIV/0!</v>
      </c>
      <c r="BB19" s="88" t="e">
        <f>$AI$21</f>
        <v>#DIV/0!</v>
      </c>
      <c r="BC19" s="88" t="e">
        <f>$AI$22</f>
        <v>#DIV/0!</v>
      </c>
      <c r="BD19" s="88" t="e">
        <f>$AI$23</f>
        <v>#DIV/0!</v>
      </c>
      <c r="BE19" s="80" t="e">
        <f>$AI$24</f>
        <v>#DIV/0!</v>
      </c>
      <c r="BF19" s="80" t="e">
        <f>$AI$25</f>
        <v>#DIV/0!</v>
      </c>
      <c r="BG19" s="80" t="e">
        <f>$AI$26</f>
        <v>#DIV/0!</v>
      </c>
      <c r="BH19" s="89" t="e">
        <f>$AI$27</f>
        <v>#DIV/0!</v>
      </c>
      <c r="BI19" s="89" t="e">
        <f>$AI$28</f>
        <v>#DIV/0!</v>
      </c>
      <c r="BJ19" s="89" t="e">
        <f>$AI$29</f>
        <v>#DIV/0!</v>
      </c>
      <c r="BK19" s="89" t="e">
        <f>$AI$30</f>
        <v>#DIV/0!</v>
      </c>
      <c r="BL19" s="89" t="e">
        <f>$AI$31</f>
        <v>#DIV/0!</v>
      </c>
      <c r="BM19" s="89" t="e">
        <f>$AI$32</f>
        <v>#DIV/0!</v>
      </c>
      <c r="BN19" s="89" t="e">
        <f>$AI$33</f>
        <v>#DIV/0!</v>
      </c>
      <c r="BO19" s="89" t="e">
        <f>$AI$34</f>
        <v>#DIV/0!</v>
      </c>
      <c r="BP19" s="89" t="e">
        <f>$AI$35</f>
        <v>#DIV/0!</v>
      </c>
      <c r="BQ19" s="89" t="e">
        <f>$AI$36</f>
        <v>#DIV/0!</v>
      </c>
      <c r="BR19" s="89" t="e">
        <f>$AI$37</f>
        <v>#DIV/0!</v>
      </c>
      <c r="BS19" s="89" t="e">
        <f>$AI$38</f>
        <v>#DIV/0!</v>
      </c>
      <c r="BT19" s="89" t="e">
        <f>$AI$39</f>
        <v>#DIV/0!</v>
      </c>
      <c r="BU19" s="89" t="e">
        <f>$AI$40</f>
        <v>#DIV/0!</v>
      </c>
      <c r="BV19" s="89" t="e">
        <f>$AI$41</f>
        <v>#DIV/0!</v>
      </c>
      <c r="BW19" s="89" t="e">
        <f>$AI$42</f>
        <v>#DIV/0!</v>
      </c>
      <c r="BX19" s="89" t="e">
        <f>$AI$43</f>
        <v>#DIV/0!</v>
      </c>
      <c r="BY19" s="89" t="e">
        <f>$AI$44</f>
        <v>#DIV/0!</v>
      </c>
    </row>
    <row r="20" spans="2:77" s="16" customFormat="1" ht="21" customHeight="1" x14ac:dyDescent="0.15">
      <c r="T20" s="24"/>
      <c r="U20" s="24"/>
      <c r="AD20" s="64" t="s">
        <v>13</v>
      </c>
      <c r="AE20" s="83"/>
      <c r="AF20" s="86" t="e">
        <f t="shared" si="0"/>
        <v>#DIV/0!</v>
      </c>
      <c r="AG20" s="64" t="s">
        <v>13</v>
      </c>
      <c r="AH20" s="83"/>
      <c r="AI20" s="86" t="e">
        <f t="shared" si="1"/>
        <v>#DIV/0!</v>
      </c>
      <c r="AK20" s="3"/>
      <c r="AL20" s="3"/>
      <c r="AM20" s="2"/>
      <c r="AN20" s="3"/>
      <c r="AO20" s="3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3"/>
      <c r="BF20" s="43"/>
      <c r="BG20" s="43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</row>
    <row r="21" spans="2:77" s="16" customFormat="1" ht="21" customHeight="1" x14ac:dyDescent="0.15">
      <c r="T21" s="24"/>
      <c r="U21" s="24"/>
      <c r="AD21" s="64" t="s">
        <v>14</v>
      </c>
      <c r="AE21" s="83"/>
      <c r="AF21" s="86" t="e">
        <f t="shared" si="0"/>
        <v>#DIV/0!</v>
      </c>
      <c r="AG21" s="64" t="s">
        <v>14</v>
      </c>
      <c r="AH21" s="83"/>
      <c r="AI21" s="86" t="e">
        <f t="shared" si="1"/>
        <v>#DIV/0!</v>
      </c>
      <c r="AK21" s="3"/>
      <c r="AL21" s="3"/>
      <c r="AM21" s="3"/>
      <c r="AN21" s="3"/>
      <c r="AO21" s="79" t="s">
        <v>111</v>
      </c>
      <c r="AP21" s="79" t="s">
        <v>112</v>
      </c>
      <c r="AQ21" s="79" t="s">
        <v>124</v>
      </c>
      <c r="AR21" s="79" t="s">
        <v>113</v>
      </c>
      <c r="AS21" s="79" t="s">
        <v>114</v>
      </c>
      <c r="AT21" s="79" t="s">
        <v>115</v>
      </c>
      <c r="AU21" s="79" t="s">
        <v>116</v>
      </c>
      <c r="AV21" s="79" t="s">
        <v>117</v>
      </c>
      <c r="AW21" s="79" t="s">
        <v>118</v>
      </c>
      <c r="AX21" s="79" t="s">
        <v>119</v>
      </c>
      <c r="AY21" s="79" t="s">
        <v>120</v>
      </c>
      <c r="AZ21" s="79" t="s">
        <v>121</v>
      </c>
      <c r="BA21" s="79" t="s">
        <v>122</v>
      </c>
      <c r="BB21" s="79" t="s">
        <v>123</v>
      </c>
      <c r="BC21" s="79" t="s">
        <v>125</v>
      </c>
      <c r="BD21" s="79" t="s">
        <v>126</v>
      </c>
      <c r="BE21" s="79" t="s">
        <v>127</v>
      </c>
      <c r="BF21" s="79" t="s">
        <v>128</v>
      </c>
      <c r="BG21" s="79" t="s">
        <v>129</v>
      </c>
      <c r="BH21" s="79" t="s">
        <v>130</v>
      </c>
      <c r="BI21" s="79" t="s">
        <v>131</v>
      </c>
      <c r="BJ21" s="79" t="s">
        <v>132</v>
      </c>
      <c r="BK21" s="79" t="s">
        <v>133</v>
      </c>
      <c r="BL21" s="79" t="s">
        <v>134</v>
      </c>
      <c r="BM21" s="79" t="s">
        <v>135</v>
      </c>
      <c r="BN21" s="79" t="s">
        <v>136</v>
      </c>
      <c r="BO21" s="79" t="s">
        <v>137</v>
      </c>
      <c r="BP21" s="79" t="s">
        <v>138</v>
      </c>
      <c r="BQ21" s="79" t="s">
        <v>139</v>
      </c>
      <c r="BR21" s="79" t="s">
        <v>140</v>
      </c>
      <c r="BS21" s="79" t="s">
        <v>141</v>
      </c>
      <c r="BT21" s="79" t="s">
        <v>142</v>
      </c>
      <c r="BU21" s="79" t="s">
        <v>143</v>
      </c>
      <c r="BV21" s="79" t="s">
        <v>148</v>
      </c>
      <c r="BW21" s="79" t="s">
        <v>149</v>
      </c>
      <c r="BX21" s="79" t="s">
        <v>150</v>
      </c>
      <c r="BY21" s="79" t="s">
        <v>151</v>
      </c>
    </row>
    <row r="22" spans="2:77" s="16" customFormat="1" ht="21" customHeight="1" x14ac:dyDescent="0.15">
      <c r="T22" s="24"/>
      <c r="U22" s="24"/>
      <c r="AD22" s="64" t="s">
        <v>15</v>
      </c>
      <c r="AE22" s="83"/>
      <c r="AF22" s="86" t="e">
        <f t="shared" si="0"/>
        <v>#DIV/0!</v>
      </c>
      <c r="AG22" s="64" t="s">
        <v>15</v>
      </c>
      <c r="AH22" s="83"/>
      <c r="AI22" s="86" t="e">
        <f t="shared" si="1"/>
        <v>#DIV/0!</v>
      </c>
      <c r="AK22" s="3"/>
      <c r="AL22" s="3"/>
      <c r="AM22" s="2"/>
      <c r="AN22" s="3" t="s">
        <v>81</v>
      </c>
      <c r="AO22" s="80" t="e">
        <f>AO18*100</f>
        <v>#DIV/0!</v>
      </c>
      <c r="AP22" s="80" t="e">
        <f t="shared" ref="AP22:BU23" si="2">AP18*100</f>
        <v>#DIV/0!</v>
      </c>
      <c r="AQ22" s="80" t="e">
        <f t="shared" si="2"/>
        <v>#DIV/0!</v>
      </c>
      <c r="AR22" s="80" t="e">
        <f t="shared" si="2"/>
        <v>#DIV/0!</v>
      </c>
      <c r="AS22" s="80" t="e">
        <f t="shared" si="2"/>
        <v>#DIV/0!</v>
      </c>
      <c r="AT22" s="80" t="e">
        <f t="shared" si="2"/>
        <v>#DIV/0!</v>
      </c>
      <c r="AU22" s="80" t="e">
        <f t="shared" si="2"/>
        <v>#DIV/0!</v>
      </c>
      <c r="AV22" s="80" t="e">
        <f t="shared" si="2"/>
        <v>#DIV/0!</v>
      </c>
      <c r="AW22" s="80" t="e">
        <f t="shared" si="2"/>
        <v>#DIV/0!</v>
      </c>
      <c r="AX22" s="80" t="e">
        <f t="shared" si="2"/>
        <v>#DIV/0!</v>
      </c>
      <c r="AY22" s="80" t="e">
        <f t="shared" si="2"/>
        <v>#DIV/0!</v>
      </c>
      <c r="AZ22" s="80" t="e">
        <f t="shared" si="2"/>
        <v>#DIV/0!</v>
      </c>
      <c r="BA22" s="80" t="e">
        <f t="shared" si="2"/>
        <v>#DIV/0!</v>
      </c>
      <c r="BB22" s="80" t="e">
        <f t="shared" si="2"/>
        <v>#DIV/0!</v>
      </c>
      <c r="BC22" s="80" t="e">
        <f t="shared" si="2"/>
        <v>#DIV/0!</v>
      </c>
      <c r="BD22" s="80" t="e">
        <f t="shared" si="2"/>
        <v>#DIV/0!</v>
      </c>
      <c r="BE22" s="80" t="e">
        <f t="shared" si="2"/>
        <v>#DIV/0!</v>
      </c>
      <c r="BF22" s="80" t="e">
        <f t="shared" si="2"/>
        <v>#DIV/0!</v>
      </c>
      <c r="BG22" s="80" t="e">
        <f t="shared" si="2"/>
        <v>#DIV/0!</v>
      </c>
      <c r="BH22" s="80" t="e">
        <f t="shared" si="2"/>
        <v>#DIV/0!</v>
      </c>
      <c r="BI22" s="80" t="e">
        <f t="shared" si="2"/>
        <v>#DIV/0!</v>
      </c>
      <c r="BJ22" s="80" t="e">
        <f t="shared" si="2"/>
        <v>#DIV/0!</v>
      </c>
      <c r="BK22" s="80" t="e">
        <f t="shared" si="2"/>
        <v>#DIV/0!</v>
      </c>
      <c r="BL22" s="80" t="e">
        <f t="shared" si="2"/>
        <v>#DIV/0!</v>
      </c>
      <c r="BM22" s="80" t="e">
        <f t="shared" si="2"/>
        <v>#DIV/0!</v>
      </c>
      <c r="BN22" s="80" t="e">
        <f t="shared" si="2"/>
        <v>#DIV/0!</v>
      </c>
      <c r="BO22" s="80" t="e">
        <f t="shared" si="2"/>
        <v>#DIV/0!</v>
      </c>
      <c r="BP22" s="80" t="e">
        <f t="shared" si="2"/>
        <v>#DIV/0!</v>
      </c>
      <c r="BQ22" s="80" t="e">
        <f t="shared" si="2"/>
        <v>#DIV/0!</v>
      </c>
      <c r="BR22" s="80" t="e">
        <f t="shared" si="2"/>
        <v>#DIV/0!</v>
      </c>
      <c r="BS22" s="80" t="e">
        <f t="shared" si="2"/>
        <v>#DIV/0!</v>
      </c>
      <c r="BT22" s="80" t="e">
        <f t="shared" si="2"/>
        <v>#DIV/0!</v>
      </c>
      <c r="BU22" s="80" t="e">
        <f t="shared" si="2"/>
        <v>#DIV/0!</v>
      </c>
      <c r="BV22" s="80" t="e">
        <f t="shared" ref="BV22:BY22" si="3">BV18*100</f>
        <v>#DIV/0!</v>
      </c>
      <c r="BW22" s="80" t="e">
        <f t="shared" si="3"/>
        <v>#DIV/0!</v>
      </c>
      <c r="BX22" s="80" t="e">
        <f t="shared" si="3"/>
        <v>#DIV/0!</v>
      </c>
      <c r="BY22" s="80" t="e">
        <f t="shared" si="3"/>
        <v>#DIV/0!</v>
      </c>
    </row>
    <row r="23" spans="2:77" s="16" customFormat="1" ht="21" customHeight="1" x14ac:dyDescent="0.15">
      <c r="T23" s="24"/>
      <c r="U23" s="24"/>
      <c r="AD23" s="64" t="s">
        <v>16</v>
      </c>
      <c r="AE23" s="83"/>
      <c r="AF23" s="86" t="e">
        <f t="shared" si="0"/>
        <v>#DIV/0!</v>
      </c>
      <c r="AG23" s="64" t="s">
        <v>16</v>
      </c>
      <c r="AH23" s="83"/>
      <c r="AI23" s="86" t="e">
        <f t="shared" si="1"/>
        <v>#DIV/0!</v>
      </c>
      <c r="AK23" s="3"/>
      <c r="AL23" s="3"/>
      <c r="AM23" s="2"/>
      <c r="AN23" s="3" t="s">
        <v>89</v>
      </c>
      <c r="AO23" s="80" t="e">
        <f>AO19*100</f>
        <v>#DIV/0!</v>
      </c>
      <c r="AP23" s="80" t="e">
        <f t="shared" si="2"/>
        <v>#DIV/0!</v>
      </c>
      <c r="AQ23" s="80" t="e">
        <f t="shared" si="2"/>
        <v>#DIV/0!</v>
      </c>
      <c r="AR23" s="80" t="e">
        <f t="shared" si="2"/>
        <v>#DIV/0!</v>
      </c>
      <c r="AS23" s="80" t="e">
        <f t="shared" si="2"/>
        <v>#DIV/0!</v>
      </c>
      <c r="AT23" s="80" t="e">
        <f t="shared" si="2"/>
        <v>#DIV/0!</v>
      </c>
      <c r="AU23" s="80" t="e">
        <f t="shared" si="2"/>
        <v>#DIV/0!</v>
      </c>
      <c r="AV23" s="80" t="e">
        <f t="shared" si="2"/>
        <v>#DIV/0!</v>
      </c>
      <c r="AW23" s="80" t="e">
        <f t="shared" si="2"/>
        <v>#DIV/0!</v>
      </c>
      <c r="AX23" s="80" t="e">
        <f t="shared" si="2"/>
        <v>#DIV/0!</v>
      </c>
      <c r="AY23" s="80" t="e">
        <f t="shared" si="2"/>
        <v>#DIV/0!</v>
      </c>
      <c r="AZ23" s="80" t="e">
        <f t="shared" si="2"/>
        <v>#DIV/0!</v>
      </c>
      <c r="BA23" s="80" t="e">
        <f t="shared" si="2"/>
        <v>#DIV/0!</v>
      </c>
      <c r="BB23" s="80" t="e">
        <f t="shared" si="2"/>
        <v>#DIV/0!</v>
      </c>
      <c r="BC23" s="80" t="e">
        <f t="shared" si="2"/>
        <v>#DIV/0!</v>
      </c>
      <c r="BD23" s="80" t="e">
        <f t="shared" si="2"/>
        <v>#DIV/0!</v>
      </c>
      <c r="BE23" s="80" t="e">
        <f t="shared" si="2"/>
        <v>#DIV/0!</v>
      </c>
      <c r="BF23" s="80" t="e">
        <f t="shared" si="2"/>
        <v>#DIV/0!</v>
      </c>
      <c r="BG23" s="80" t="e">
        <f t="shared" si="2"/>
        <v>#DIV/0!</v>
      </c>
      <c r="BH23" s="80" t="e">
        <f t="shared" si="2"/>
        <v>#DIV/0!</v>
      </c>
      <c r="BI23" s="80" t="e">
        <f t="shared" si="2"/>
        <v>#DIV/0!</v>
      </c>
      <c r="BJ23" s="80" t="e">
        <f t="shared" si="2"/>
        <v>#DIV/0!</v>
      </c>
      <c r="BK23" s="80" t="e">
        <f t="shared" si="2"/>
        <v>#DIV/0!</v>
      </c>
      <c r="BL23" s="80" t="e">
        <f t="shared" si="2"/>
        <v>#DIV/0!</v>
      </c>
      <c r="BM23" s="80" t="e">
        <f t="shared" si="2"/>
        <v>#DIV/0!</v>
      </c>
      <c r="BN23" s="80" t="e">
        <f t="shared" si="2"/>
        <v>#DIV/0!</v>
      </c>
      <c r="BO23" s="80" t="e">
        <f t="shared" si="2"/>
        <v>#DIV/0!</v>
      </c>
      <c r="BP23" s="80" t="e">
        <f t="shared" si="2"/>
        <v>#DIV/0!</v>
      </c>
      <c r="BQ23" s="80" t="e">
        <f t="shared" si="2"/>
        <v>#DIV/0!</v>
      </c>
      <c r="BR23" s="80" t="e">
        <f t="shared" si="2"/>
        <v>#DIV/0!</v>
      </c>
      <c r="BS23" s="80" t="e">
        <f t="shared" si="2"/>
        <v>#DIV/0!</v>
      </c>
      <c r="BT23" s="80" t="e">
        <f t="shared" si="2"/>
        <v>#DIV/0!</v>
      </c>
      <c r="BU23" s="80" t="e">
        <f t="shared" si="2"/>
        <v>#DIV/0!</v>
      </c>
      <c r="BV23" s="80" t="e">
        <f t="shared" ref="BV23:BY23" si="4">BV19*100</f>
        <v>#DIV/0!</v>
      </c>
      <c r="BW23" s="80" t="e">
        <f t="shared" si="4"/>
        <v>#DIV/0!</v>
      </c>
      <c r="BX23" s="80" t="e">
        <f t="shared" si="4"/>
        <v>#DIV/0!</v>
      </c>
      <c r="BY23" s="80" t="e">
        <f t="shared" si="4"/>
        <v>#DIV/0!</v>
      </c>
    </row>
    <row r="24" spans="2:77" s="16" customFormat="1" ht="21" customHeight="1" x14ac:dyDescent="0.15">
      <c r="T24" s="24"/>
      <c r="U24" s="24"/>
      <c r="AD24" s="64" t="s">
        <v>17</v>
      </c>
      <c r="AE24" s="83"/>
      <c r="AF24" s="86" t="e">
        <f t="shared" si="0"/>
        <v>#DIV/0!</v>
      </c>
      <c r="AG24" s="64" t="s">
        <v>17</v>
      </c>
      <c r="AH24" s="83"/>
      <c r="AI24" s="86" t="e">
        <f t="shared" si="1"/>
        <v>#DIV/0!</v>
      </c>
      <c r="AK24" s="3"/>
      <c r="AL24" s="3"/>
      <c r="AM24" s="2"/>
      <c r="AN24" s="3" t="s">
        <v>154</v>
      </c>
      <c r="AO24" s="110">
        <v>0.40170419963481435</v>
      </c>
      <c r="AP24" s="110">
        <v>0.15216068167985392</v>
      </c>
      <c r="AQ24" s="110">
        <v>0.31649421789409615</v>
      </c>
      <c r="AR24" s="110">
        <v>0.50517346317711509</v>
      </c>
      <c r="AS24" s="110">
        <v>0.64516129032258063</v>
      </c>
      <c r="AT24" s="110">
        <v>0.88861838101034696</v>
      </c>
      <c r="AU24" s="110">
        <v>1.1016433353621424</v>
      </c>
      <c r="AV24" s="110">
        <v>1.4363968350578209</v>
      </c>
      <c r="AW24" s="110">
        <v>1.2659768715763846</v>
      </c>
      <c r="AX24" s="110">
        <v>1.704199634814364</v>
      </c>
      <c r="AY24" s="110">
        <v>1.7224589166159463</v>
      </c>
      <c r="AZ24" s="110">
        <v>1.6981132075471699</v>
      </c>
      <c r="BA24" s="110">
        <v>1.8320146074254413</v>
      </c>
      <c r="BB24" s="110">
        <v>1.9902617163724892</v>
      </c>
      <c r="BC24" s="110">
        <v>1.8807060255629944</v>
      </c>
      <c r="BD24" s="110">
        <v>2.2154595252586731</v>
      </c>
      <c r="BE24" s="111">
        <v>2.440657334144857</v>
      </c>
      <c r="BF24" s="111">
        <v>2.7267194157029824</v>
      </c>
      <c r="BG24" s="111">
        <v>2.7023737066342055</v>
      </c>
      <c r="BH24" s="112">
        <v>2.9762629336579427</v>
      </c>
      <c r="BI24" s="112">
        <v>2.8849665246500305</v>
      </c>
      <c r="BJ24" s="112">
        <v>3.1710286062081559</v>
      </c>
      <c r="BK24" s="112">
        <v>3.1892878880097384</v>
      </c>
      <c r="BL24" s="112">
        <v>3.5301278149726114</v>
      </c>
      <c r="BM24" s="112">
        <v>3.6701156421180769</v>
      </c>
      <c r="BN24" s="112">
        <v>4.1509433962264151</v>
      </c>
      <c r="BO24" s="112">
        <v>4.11442483262325</v>
      </c>
      <c r="BP24" s="112">
        <v>4.4126597687157636</v>
      </c>
      <c r="BQ24" s="112">
        <v>4.5830797321972003</v>
      </c>
      <c r="BR24" s="112">
        <v>4.5769933049300064</v>
      </c>
      <c r="BS24" s="112">
        <v>4.6804625684723069</v>
      </c>
      <c r="BT24" s="112">
        <v>5.1795496043822276</v>
      </c>
      <c r="BU24" s="112">
        <v>5.3195374315276931</v>
      </c>
      <c r="BV24" s="112">
        <v>5.2282410225197804</v>
      </c>
      <c r="BW24" s="112">
        <v>4.6682897139379183</v>
      </c>
      <c r="BX24" s="112">
        <v>4.1083384053560561</v>
      </c>
      <c r="BY24" s="112">
        <v>1.9293974437005479</v>
      </c>
    </row>
    <row r="25" spans="2:77" s="16" customFormat="1" ht="21" customHeight="1" x14ac:dyDescent="0.15">
      <c r="T25" s="24"/>
      <c r="U25" s="24"/>
      <c r="AD25" s="64" t="s">
        <v>18</v>
      </c>
      <c r="AE25" s="83"/>
      <c r="AF25" s="86" t="e">
        <f t="shared" si="0"/>
        <v>#DIV/0!</v>
      </c>
      <c r="AG25" s="64" t="s">
        <v>18</v>
      </c>
      <c r="AH25" s="83"/>
      <c r="AI25" s="86" t="e">
        <f t="shared" si="1"/>
        <v>#DIV/0!</v>
      </c>
      <c r="AK25" s="3"/>
      <c r="AL25" s="3"/>
      <c r="AM25" s="3"/>
      <c r="AN25" s="3" t="s">
        <v>79</v>
      </c>
      <c r="AO25" s="113">
        <v>0.2</v>
      </c>
      <c r="AP25" s="110">
        <v>0.1</v>
      </c>
      <c r="AQ25" s="110">
        <v>0.2</v>
      </c>
      <c r="AR25" s="110">
        <v>0.3</v>
      </c>
      <c r="AS25" s="110">
        <v>0.5</v>
      </c>
      <c r="AT25" s="110">
        <v>0.7</v>
      </c>
      <c r="AU25" s="110">
        <v>0.9</v>
      </c>
      <c r="AV25" s="110">
        <v>1</v>
      </c>
      <c r="AW25" s="110">
        <v>1.2</v>
      </c>
      <c r="AX25" s="110">
        <v>1.3</v>
      </c>
      <c r="AY25" s="110">
        <v>1.5</v>
      </c>
      <c r="AZ25" s="110">
        <v>1.6</v>
      </c>
      <c r="BA25" s="110">
        <v>1.7</v>
      </c>
      <c r="BB25" s="110">
        <v>1.8</v>
      </c>
      <c r="BC25" s="110">
        <v>1.9</v>
      </c>
      <c r="BD25" s="110">
        <v>2.1</v>
      </c>
      <c r="BE25" s="111">
        <v>2.2000000000000002</v>
      </c>
      <c r="BF25" s="111">
        <v>2.4</v>
      </c>
      <c r="BG25" s="111">
        <v>2.6</v>
      </c>
      <c r="BH25" s="112">
        <v>2.8</v>
      </c>
      <c r="BI25" s="112">
        <v>3</v>
      </c>
      <c r="BJ25" s="112">
        <v>3.2</v>
      </c>
      <c r="BK25" s="112">
        <v>3.4</v>
      </c>
      <c r="BL25" s="112">
        <v>3.6</v>
      </c>
      <c r="BM25" s="112">
        <v>3.9</v>
      </c>
      <c r="BN25" s="112">
        <v>4.2</v>
      </c>
      <c r="BO25" s="112">
        <v>4.4000000000000004</v>
      </c>
      <c r="BP25" s="112">
        <v>4.5999999999999996</v>
      </c>
      <c r="BQ25" s="112">
        <v>4.9000000000000004</v>
      </c>
      <c r="BR25" s="112">
        <v>5.0999999999999996</v>
      </c>
      <c r="BS25" s="112">
        <v>5.3</v>
      </c>
      <c r="BT25" s="112">
        <v>5.3</v>
      </c>
      <c r="BU25" s="112">
        <v>5.4</v>
      </c>
      <c r="BV25" s="112">
        <v>5.4</v>
      </c>
      <c r="BW25" s="112">
        <v>5</v>
      </c>
      <c r="BX25" s="112">
        <v>4.0999999999999996</v>
      </c>
      <c r="BY25" s="112">
        <v>2.2000000000000002</v>
      </c>
    </row>
    <row r="26" spans="2:77" s="16" customFormat="1" ht="21" customHeight="1" x14ac:dyDescent="0.15">
      <c r="T26" s="24"/>
      <c r="U26" s="24"/>
      <c r="AD26" s="64" t="s">
        <v>30</v>
      </c>
      <c r="AE26" s="83"/>
      <c r="AF26" s="86" t="e">
        <f t="shared" si="0"/>
        <v>#DIV/0!</v>
      </c>
      <c r="AG26" s="64" t="s">
        <v>30</v>
      </c>
      <c r="AH26" s="83"/>
      <c r="AI26" s="86" t="e">
        <f t="shared" si="1"/>
        <v>#DIV/0!</v>
      </c>
      <c r="AK26" s="3"/>
      <c r="AL26" s="3"/>
      <c r="AM26" s="3"/>
    </row>
    <row r="27" spans="2:77" s="16" customFormat="1" ht="21" customHeight="1" x14ac:dyDescent="0.15">
      <c r="T27" s="24"/>
      <c r="U27" s="24"/>
      <c r="AD27" s="64" t="s">
        <v>31</v>
      </c>
      <c r="AE27" s="83"/>
      <c r="AF27" s="86" t="e">
        <f t="shared" si="0"/>
        <v>#DIV/0!</v>
      </c>
      <c r="AG27" s="64" t="s">
        <v>31</v>
      </c>
      <c r="AH27" s="83"/>
      <c r="AI27" s="86" t="e">
        <f t="shared" si="1"/>
        <v>#DIV/0!</v>
      </c>
      <c r="AK27" s="3"/>
      <c r="AL27" s="3"/>
      <c r="AM27" s="2"/>
      <c r="AN27" s="3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3"/>
      <c r="BB27" s="3"/>
      <c r="BC27" s="3"/>
      <c r="BD27" s="3"/>
      <c r="BE27" s="43"/>
      <c r="BF27" s="43"/>
      <c r="BG27" s="43"/>
    </row>
    <row r="28" spans="2:77" s="16" customFormat="1" ht="21" customHeight="1" x14ac:dyDescent="0.15">
      <c r="T28" s="24"/>
      <c r="U28" s="24"/>
      <c r="AD28" s="64" t="s">
        <v>32</v>
      </c>
      <c r="AE28" s="83"/>
      <c r="AF28" s="86" t="e">
        <f t="shared" si="0"/>
        <v>#DIV/0!</v>
      </c>
      <c r="AG28" s="64" t="s">
        <v>32</v>
      </c>
      <c r="AH28" s="83"/>
      <c r="AI28" s="86" t="e">
        <f t="shared" si="1"/>
        <v>#DIV/0!</v>
      </c>
      <c r="AK28" s="3"/>
      <c r="AL28" s="3"/>
      <c r="AM28" s="2"/>
      <c r="AN28" s="3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3"/>
      <c r="BB28" s="3"/>
      <c r="BC28" s="3"/>
      <c r="BD28" s="3"/>
      <c r="BE28" s="43"/>
      <c r="BF28" s="43"/>
      <c r="BG28" s="43"/>
    </row>
    <row r="29" spans="2:77" s="16" customFormat="1" ht="21" customHeight="1" x14ac:dyDescent="0.15">
      <c r="T29" s="24"/>
      <c r="U29" s="24"/>
      <c r="AD29" s="64" t="s">
        <v>33</v>
      </c>
      <c r="AE29" s="83"/>
      <c r="AF29" s="86" t="e">
        <f t="shared" si="0"/>
        <v>#DIV/0!</v>
      </c>
      <c r="AG29" s="64" t="s">
        <v>33</v>
      </c>
      <c r="AH29" s="83"/>
      <c r="AI29" s="86" t="e">
        <f t="shared" si="1"/>
        <v>#DIV/0!</v>
      </c>
      <c r="AK29" s="3"/>
      <c r="AL29" s="3"/>
      <c r="AM29" s="2"/>
      <c r="AN29" s="3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3"/>
      <c r="BB29" s="3"/>
      <c r="BC29" s="3"/>
      <c r="BD29" s="3"/>
      <c r="BE29" s="43"/>
      <c r="BF29" s="43"/>
      <c r="BG29" s="43"/>
    </row>
    <row r="30" spans="2:77" s="16" customFormat="1" ht="21" customHeight="1" x14ac:dyDescent="0.15">
      <c r="T30" s="24"/>
      <c r="U30" s="24"/>
      <c r="AD30" s="64" t="s">
        <v>34</v>
      </c>
      <c r="AE30" s="83"/>
      <c r="AF30" s="86" t="e">
        <f t="shared" si="0"/>
        <v>#DIV/0!</v>
      </c>
      <c r="AG30" s="64" t="s">
        <v>34</v>
      </c>
      <c r="AH30" s="83"/>
      <c r="AI30" s="86" t="e">
        <f t="shared" si="1"/>
        <v>#DIV/0!</v>
      </c>
      <c r="AK30" s="3"/>
      <c r="AL30" s="3"/>
      <c r="AM30" s="2"/>
      <c r="AN30" s="3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3"/>
      <c r="BB30" s="3"/>
      <c r="BC30" s="3"/>
      <c r="BD30" s="3"/>
      <c r="BE30" s="43"/>
      <c r="BF30" s="43"/>
      <c r="BG30" s="43"/>
    </row>
    <row r="31" spans="2:77" s="16" customFormat="1" ht="21" customHeight="1" x14ac:dyDescent="0.15">
      <c r="AD31" s="64" t="s">
        <v>35</v>
      </c>
      <c r="AE31" s="83"/>
      <c r="AF31" s="86" t="e">
        <f t="shared" si="0"/>
        <v>#DIV/0!</v>
      </c>
      <c r="AG31" s="64" t="s">
        <v>35</v>
      </c>
      <c r="AH31" s="83"/>
      <c r="AI31" s="86" t="e">
        <f t="shared" si="1"/>
        <v>#DIV/0!</v>
      </c>
      <c r="AK31" s="3"/>
      <c r="AL31" s="3"/>
      <c r="AM31" s="2"/>
      <c r="AN31" s="3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3"/>
      <c r="BB31" s="3"/>
      <c r="BC31" s="3"/>
      <c r="BD31" s="3"/>
      <c r="BE31" s="43"/>
      <c r="BF31" s="43"/>
      <c r="BG31" s="43"/>
    </row>
    <row r="32" spans="2:77" s="16" customFormat="1" ht="21" customHeight="1" x14ac:dyDescent="0.15">
      <c r="E32" s="35"/>
      <c r="F32" s="35"/>
      <c r="L32" s="36"/>
      <c r="M32" s="36"/>
      <c r="N32" s="36"/>
      <c r="O32" s="36"/>
      <c r="AD32" s="64" t="s">
        <v>36</v>
      </c>
      <c r="AE32" s="83"/>
      <c r="AF32" s="86" t="e">
        <f t="shared" si="0"/>
        <v>#DIV/0!</v>
      </c>
      <c r="AG32" s="64" t="s">
        <v>36</v>
      </c>
      <c r="AH32" s="83"/>
      <c r="AI32" s="86" t="e">
        <f t="shared" si="1"/>
        <v>#DIV/0!</v>
      </c>
      <c r="AK32" s="3"/>
      <c r="AL32" s="3"/>
      <c r="AM32" s="2"/>
      <c r="AN32" s="3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3"/>
      <c r="BB32" s="3"/>
      <c r="BC32" s="3"/>
      <c r="BD32" s="3"/>
      <c r="BE32" s="43"/>
      <c r="BF32" s="43"/>
      <c r="BG32" s="43"/>
    </row>
    <row r="33" spans="1:59" s="16" customFormat="1" ht="21" customHeight="1" x14ac:dyDescent="0.15">
      <c r="P33" s="38"/>
      <c r="Q33" s="38"/>
      <c r="R33" s="38"/>
      <c r="S33" s="38"/>
      <c r="T33" s="24"/>
      <c r="U33" s="24"/>
      <c r="Z33" s="38"/>
      <c r="AA33" s="38"/>
      <c r="AB33" s="38"/>
      <c r="AD33" s="64" t="s">
        <v>37</v>
      </c>
      <c r="AE33" s="83"/>
      <c r="AF33" s="86" t="e">
        <f t="shared" si="0"/>
        <v>#DIV/0!</v>
      </c>
      <c r="AG33" s="64" t="s">
        <v>37</v>
      </c>
      <c r="AH33" s="83"/>
      <c r="AI33" s="86" t="e">
        <f t="shared" si="1"/>
        <v>#DIV/0!</v>
      </c>
      <c r="AJ33" s="38"/>
      <c r="AK33" s="2"/>
      <c r="AL33" s="2"/>
      <c r="AM33" s="2"/>
      <c r="AN33" s="3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3"/>
      <c r="BB33" s="3"/>
      <c r="BC33" s="3"/>
      <c r="BD33" s="3"/>
      <c r="BE33" s="43"/>
      <c r="BF33" s="43"/>
      <c r="BG33" s="43"/>
    </row>
    <row r="34" spans="1:59" s="16" customFormat="1" ht="21" customHeight="1" x14ac:dyDescent="0.15">
      <c r="P34" s="38"/>
      <c r="Q34" s="38"/>
      <c r="R34" s="38"/>
      <c r="S34" s="38"/>
      <c r="T34" s="24"/>
      <c r="U34" s="24"/>
      <c r="Z34" s="38"/>
      <c r="AA34" s="38"/>
      <c r="AB34" s="38"/>
      <c r="AD34" s="64" t="s">
        <v>38</v>
      </c>
      <c r="AE34" s="83"/>
      <c r="AF34" s="86" t="e">
        <f t="shared" si="0"/>
        <v>#DIV/0!</v>
      </c>
      <c r="AG34" s="64" t="s">
        <v>38</v>
      </c>
      <c r="AH34" s="83"/>
      <c r="AI34" s="86" t="e">
        <f t="shared" si="1"/>
        <v>#DIV/0!</v>
      </c>
      <c r="AJ34" s="38"/>
      <c r="AK34" s="2"/>
      <c r="AL34" s="2"/>
      <c r="AM34" s="2"/>
      <c r="AN34" s="3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3"/>
      <c r="BB34" s="3"/>
      <c r="BC34" s="3"/>
      <c r="BD34" s="3"/>
      <c r="BE34" s="43"/>
      <c r="BF34" s="43"/>
      <c r="BG34" s="43"/>
    </row>
    <row r="35" spans="1:59" s="16" customFormat="1" ht="21" customHeight="1" x14ac:dyDescent="0.15">
      <c r="N35" s="63"/>
      <c r="O35" s="63"/>
      <c r="AD35" s="64" t="s">
        <v>39</v>
      </c>
      <c r="AE35" s="83"/>
      <c r="AF35" s="86" t="e">
        <f t="shared" si="0"/>
        <v>#DIV/0!</v>
      </c>
      <c r="AG35" s="64" t="s">
        <v>39</v>
      </c>
      <c r="AH35" s="83"/>
      <c r="AI35" s="86" t="e">
        <f t="shared" si="1"/>
        <v>#DIV/0!</v>
      </c>
      <c r="AK35" s="2"/>
      <c r="AL35" s="2"/>
      <c r="AM35" s="2"/>
      <c r="AN35" s="3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3"/>
      <c r="BB35" s="3"/>
      <c r="BC35" s="3"/>
      <c r="BD35" s="3"/>
      <c r="BE35" s="43"/>
      <c r="BF35" s="43"/>
      <c r="BG35" s="43"/>
    </row>
    <row r="36" spans="1:59" s="16" customFormat="1" ht="21" customHeight="1" x14ac:dyDescent="0.15">
      <c r="N36" s="63"/>
      <c r="O36" s="63"/>
      <c r="T36" s="24"/>
      <c r="U36" s="24"/>
      <c r="AD36" s="64" t="s">
        <v>40</v>
      </c>
      <c r="AE36" s="83"/>
      <c r="AF36" s="86" t="e">
        <f t="shared" si="0"/>
        <v>#DIV/0!</v>
      </c>
      <c r="AG36" s="64" t="s">
        <v>40</v>
      </c>
      <c r="AH36" s="83"/>
      <c r="AI36" s="86" t="e">
        <f t="shared" si="1"/>
        <v>#DIV/0!</v>
      </c>
      <c r="AK36" s="2"/>
      <c r="AL36" s="2"/>
      <c r="AM36" s="2"/>
      <c r="AN36" s="3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3"/>
      <c r="BC36" s="3"/>
      <c r="BD36" s="3"/>
      <c r="BE36" s="43"/>
      <c r="BF36" s="43"/>
      <c r="BG36" s="43"/>
    </row>
    <row r="37" spans="1:59" s="16" customFormat="1" ht="21" customHeight="1" x14ac:dyDescent="0.15">
      <c r="P37" s="39"/>
      <c r="Q37" s="39"/>
      <c r="R37" s="39"/>
      <c r="S37" s="39"/>
      <c r="T37" s="24"/>
      <c r="U37" s="24"/>
      <c r="Z37" s="39"/>
      <c r="AA37" s="39"/>
      <c r="AB37" s="39"/>
      <c r="AD37" s="64" t="s">
        <v>41</v>
      </c>
      <c r="AE37" s="83"/>
      <c r="AF37" s="86" t="e">
        <f t="shared" si="0"/>
        <v>#DIV/0!</v>
      </c>
      <c r="AG37" s="64" t="s">
        <v>41</v>
      </c>
      <c r="AH37" s="83"/>
      <c r="AI37" s="86" t="e">
        <f t="shared" si="1"/>
        <v>#DIV/0!</v>
      </c>
      <c r="AJ37" s="39"/>
      <c r="AK37" s="2"/>
      <c r="AL37" s="2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43"/>
      <c r="BF37" s="43"/>
      <c r="BG37" s="43"/>
    </row>
    <row r="38" spans="1:59" s="16" customFormat="1" ht="21" customHeight="1" x14ac:dyDescent="0.15">
      <c r="N38" s="63"/>
      <c r="O38" s="63"/>
      <c r="T38" s="24"/>
      <c r="U38" s="24"/>
      <c r="AD38" s="64" t="s">
        <v>42</v>
      </c>
      <c r="AE38" s="83"/>
      <c r="AF38" s="86" t="e">
        <f t="shared" si="0"/>
        <v>#DIV/0!</v>
      </c>
      <c r="AG38" s="64" t="s">
        <v>42</v>
      </c>
      <c r="AH38" s="83"/>
      <c r="AI38" s="86" t="e">
        <f t="shared" si="1"/>
        <v>#DIV/0!</v>
      </c>
      <c r="AK38" s="2"/>
      <c r="AL38" s="2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43"/>
      <c r="BF38" s="43"/>
      <c r="BG38" s="43"/>
    </row>
    <row r="39" spans="1:59" s="16" customFormat="1" ht="21" customHeight="1" x14ac:dyDescent="0.15">
      <c r="AD39" s="64" t="s">
        <v>43</v>
      </c>
      <c r="AE39" s="83"/>
      <c r="AF39" s="86" t="e">
        <f t="shared" si="0"/>
        <v>#DIV/0!</v>
      </c>
      <c r="AG39" s="64" t="s">
        <v>43</v>
      </c>
      <c r="AH39" s="83"/>
      <c r="AI39" s="86" t="e">
        <f t="shared" si="1"/>
        <v>#DIV/0!</v>
      </c>
      <c r="AM39" s="26"/>
      <c r="AN39" s="26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26"/>
      <c r="BE39" s="26"/>
      <c r="BF39" s="26"/>
      <c r="BG39" s="26"/>
    </row>
    <row r="40" spans="1:59" s="16" customFormat="1" ht="21" customHeight="1" x14ac:dyDescent="0.15">
      <c r="AD40" s="65" t="s">
        <v>44</v>
      </c>
      <c r="AE40" s="102"/>
      <c r="AF40" s="103" t="e">
        <f t="shared" si="0"/>
        <v>#DIV/0!</v>
      </c>
      <c r="AG40" s="65" t="s">
        <v>44</v>
      </c>
      <c r="AH40" s="102"/>
      <c r="AI40" s="103" t="e">
        <f t="shared" si="1"/>
        <v>#DIV/0!</v>
      </c>
      <c r="AK40" s="85"/>
      <c r="AL40" s="85"/>
      <c r="AM40" s="26"/>
      <c r="AN40" s="26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26"/>
      <c r="BE40" s="26"/>
      <c r="BF40" s="26"/>
      <c r="BG40" s="26"/>
    </row>
    <row r="41" spans="1:59" s="16" customFormat="1" ht="21" customHeight="1" x14ac:dyDescent="0.15">
      <c r="AD41" s="64" t="s">
        <v>45</v>
      </c>
      <c r="AE41" s="102"/>
      <c r="AF41" s="103" t="e">
        <f t="shared" si="0"/>
        <v>#DIV/0!</v>
      </c>
      <c r="AG41" s="64" t="s">
        <v>45</v>
      </c>
      <c r="AH41" s="102"/>
      <c r="AI41" s="103" t="e">
        <f t="shared" si="1"/>
        <v>#DIV/0!</v>
      </c>
      <c r="AJ41" s="3"/>
      <c r="AK41" s="3"/>
      <c r="AL41" s="3"/>
      <c r="AM41" s="27"/>
      <c r="AN41" s="27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27"/>
      <c r="BE41" s="28"/>
      <c r="BF41" s="28"/>
      <c r="BG41" s="28"/>
    </row>
    <row r="42" spans="1:59" s="16" customFormat="1" ht="21" customHeight="1" x14ac:dyDescent="0.15">
      <c r="AD42" s="65" t="s">
        <v>46</v>
      </c>
      <c r="AE42" s="102"/>
      <c r="AF42" s="103" t="e">
        <f t="shared" si="0"/>
        <v>#DIV/0!</v>
      </c>
      <c r="AG42" s="64" t="s">
        <v>46</v>
      </c>
      <c r="AH42" s="102"/>
      <c r="AI42" s="103" t="e">
        <f t="shared" si="1"/>
        <v>#DIV/0!</v>
      </c>
      <c r="AJ42" s="3"/>
      <c r="AK42" s="3"/>
      <c r="AL42" s="3"/>
      <c r="AM42" s="10"/>
      <c r="AN42" s="10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4"/>
      <c r="BF42" s="44"/>
      <c r="BG42" s="44"/>
    </row>
    <row r="43" spans="1:59" s="16" customFormat="1" ht="21" customHeight="1" x14ac:dyDescent="0.15">
      <c r="AD43" s="64" t="s">
        <v>47</v>
      </c>
      <c r="AE43" s="102"/>
      <c r="AF43" s="103" t="e">
        <f t="shared" si="0"/>
        <v>#DIV/0!</v>
      </c>
      <c r="AG43" s="64" t="s">
        <v>47</v>
      </c>
      <c r="AH43" s="102"/>
      <c r="AI43" s="103" t="e">
        <f t="shared" si="1"/>
        <v>#DIV/0!</v>
      </c>
      <c r="AJ43" s="3"/>
      <c r="AK43" s="3"/>
      <c r="AL43" s="3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4"/>
      <c r="BF43" s="44"/>
      <c r="BG43" s="44"/>
    </row>
    <row r="44" spans="1:59" s="16" customFormat="1" ht="21" customHeight="1" thickBot="1" x14ac:dyDescent="0.2">
      <c r="AD44" s="64" t="s">
        <v>48</v>
      </c>
      <c r="AE44" s="84"/>
      <c r="AF44" s="108" t="e">
        <f t="shared" si="0"/>
        <v>#DIV/0!</v>
      </c>
      <c r="AG44" s="64" t="s">
        <v>48</v>
      </c>
      <c r="AH44" s="84"/>
      <c r="AI44" s="108" t="e">
        <f t="shared" si="1"/>
        <v>#DIV/0!</v>
      </c>
      <c r="AJ44" s="3"/>
      <c r="AK44" s="3"/>
      <c r="AL44" s="3"/>
      <c r="AM44" s="10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4"/>
      <c r="BF44" s="44"/>
      <c r="BG44" s="44"/>
    </row>
    <row r="45" spans="1:59" s="16" customFormat="1" ht="16.5" customHeight="1" x14ac:dyDescent="0.15">
      <c r="AD45" s="61"/>
      <c r="AE45" s="59"/>
      <c r="AF45" s="60"/>
      <c r="AG45" s="61"/>
      <c r="AH45" s="59"/>
      <c r="AI45" s="60"/>
      <c r="AM45" s="3"/>
      <c r="AN45" s="73" t="s">
        <v>86</v>
      </c>
      <c r="AO45" s="73" t="s">
        <v>87</v>
      </c>
      <c r="AP45" s="4"/>
      <c r="AQ45" s="4"/>
      <c r="AR45" s="4"/>
      <c r="AS45" s="4"/>
      <c r="AT45" s="4"/>
      <c r="AU45" s="4"/>
      <c r="AV45" s="5"/>
      <c r="AW45" s="5"/>
      <c r="AX45" s="5"/>
      <c r="AY45" s="5"/>
      <c r="AZ45" s="3"/>
      <c r="BA45" s="3"/>
      <c r="BB45" s="3"/>
      <c r="BC45" s="3"/>
      <c r="BD45" s="3"/>
      <c r="BE45" s="43"/>
      <c r="BF45" s="43"/>
      <c r="BG45" s="43"/>
    </row>
    <row r="46" spans="1:59" s="16" customFormat="1" ht="10.5" customHeight="1" thickBot="1" x14ac:dyDescent="0.2">
      <c r="B46" s="3"/>
      <c r="AM46" s="3" t="s">
        <v>81</v>
      </c>
      <c r="AN46" s="74">
        <f>L54-L55</f>
        <v>-55.9</v>
      </c>
      <c r="AO46" s="74">
        <f>L54-L56</f>
        <v>-59.8</v>
      </c>
      <c r="AP46" s="4"/>
      <c r="AQ46" s="4"/>
      <c r="AR46" s="4"/>
      <c r="AS46" s="4"/>
      <c r="AT46" s="4"/>
      <c r="AU46" s="4"/>
      <c r="AV46" s="5"/>
      <c r="AW46" s="5"/>
      <c r="AX46" s="5"/>
      <c r="AY46" s="5"/>
      <c r="AZ46" s="3"/>
      <c r="BA46" s="3"/>
      <c r="BB46" s="3"/>
      <c r="BC46" s="3"/>
      <c r="BD46" s="3"/>
      <c r="BE46" s="43"/>
      <c r="BF46" s="43"/>
      <c r="BG46" s="43"/>
    </row>
    <row r="47" spans="1:59" s="26" customFormat="1" ht="18.600000000000001" customHeight="1" thickTop="1" x14ac:dyDescent="0.15">
      <c r="A47" s="114" t="s">
        <v>27</v>
      </c>
      <c r="B47" s="115"/>
      <c r="C47" s="115"/>
      <c r="D47" s="115"/>
      <c r="E47" s="115"/>
      <c r="F47" s="115"/>
      <c r="G47" s="115"/>
      <c r="H47" s="115"/>
      <c r="I47" s="115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7"/>
      <c r="W47" s="117"/>
      <c r="X47" s="115"/>
      <c r="Y47" s="115"/>
      <c r="Z47" s="116"/>
      <c r="AA47" s="116"/>
      <c r="AB47" s="116"/>
      <c r="AC47" s="118"/>
      <c r="AD47" s="118"/>
      <c r="AE47" s="118"/>
      <c r="AF47" s="119"/>
      <c r="AG47" s="118"/>
      <c r="AH47" s="118"/>
      <c r="AI47" s="119" t="s">
        <v>29</v>
      </c>
      <c r="AJ47" s="120"/>
      <c r="AK47" s="25"/>
      <c r="AL47" s="25"/>
      <c r="AM47" s="3" t="s">
        <v>89</v>
      </c>
      <c r="AN47" s="74">
        <f>L57-L58</f>
        <v>-40.299999999999997</v>
      </c>
      <c r="AO47" s="74">
        <f>L57-L59</f>
        <v>-41.5</v>
      </c>
      <c r="AP47" s="4"/>
      <c r="AQ47" s="4"/>
      <c r="AR47" s="4"/>
      <c r="AS47" s="4"/>
      <c r="AT47" s="4"/>
      <c r="AU47" s="4"/>
      <c r="AV47" s="5"/>
      <c r="AW47" s="5"/>
      <c r="AX47" s="5"/>
      <c r="AY47" s="5"/>
      <c r="AZ47" s="3"/>
      <c r="BA47" s="3"/>
      <c r="BB47" s="3"/>
      <c r="BC47" s="3"/>
      <c r="BD47" s="3"/>
      <c r="BE47" s="43"/>
      <c r="BF47" s="43"/>
      <c r="BG47" s="43"/>
    </row>
    <row r="48" spans="1:59" s="26" customFormat="1" ht="21" customHeight="1" x14ac:dyDescent="0.15">
      <c r="A48" s="121" t="s">
        <v>145</v>
      </c>
      <c r="B48" s="122"/>
      <c r="C48" s="122"/>
      <c r="D48" s="122"/>
      <c r="E48" s="122"/>
      <c r="F48" s="122"/>
      <c r="G48" s="122"/>
      <c r="H48" s="123"/>
      <c r="I48" s="122"/>
      <c r="J48" s="124"/>
      <c r="K48" s="124"/>
      <c r="L48" s="123"/>
      <c r="M48" s="125"/>
      <c r="N48" s="123"/>
      <c r="O48" s="123"/>
      <c r="P48" s="125"/>
      <c r="Q48" s="125"/>
      <c r="R48" s="125"/>
      <c r="S48" s="125"/>
      <c r="T48" s="125"/>
      <c r="U48" s="125"/>
      <c r="V48" s="123"/>
      <c r="W48" s="123"/>
      <c r="X48" s="122"/>
      <c r="Y48" s="122"/>
      <c r="Z48" s="125"/>
      <c r="AA48" s="125"/>
      <c r="AB48" s="125"/>
      <c r="AC48" s="126"/>
      <c r="AD48" s="126"/>
      <c r="AE48" s="127"/>
      <c r="AF48" s="126"/>
      <c r="AG48" s="126"/>
      <c r="AH48" s="127"/>
      <c r="AI48" s="126"/>
      <c r="AJ48" s="128"/>
      <c r="AK48" s="25"/>
      <c r="AL48" s="25"/>
      <c r="AM48" s="3"/>
      <c r="AN48" s="4"/>
      <c r="AO48" s="4"/>
      <c r="AP48" s="4"/>
      <c r="AQ48" s="4"/>
      <c r="AR48" s="4"/>
      <c r="AS48" s="4"/>
      <c r="AT48" s="4"/>
      <c r="AU48" s="4"/>
      <c r="AV48" s="5"/>
      <c r="AW48" s="5"/>
      <c r="AX48" s="5"/>
      <c r="AY48" s="5"/>
      <c r="AZ48" s="3"/>
      <c r="BA48" s="3"/>
      <c r="BB48" s="3"/>
      <c r="BC48" s="3"/>
      <c r="BD48" s="3"/>
      <c r="BE48" s="43"/>
      <c r="BF48" s="43"/>
      <c r="BG48" s="43"/>
    </row>
    <row r="49" spans="1:59" s="28" customFormat="1" ht="18.600000000000001" customHeight="1" thickBot="1" x14ac:dyDescent="0.2">
      <c r="A49" s="129"/>
      <c r="B49" s="130"/>
      <c r="C49" s="131"/>
      <c r="D49" s="131"/>
      <c r="E49" s="132"/>
      <c r="F49" s="132"/>
      <c r="G49" s="132"/>
      <c r="H49" s="132"/>
      <c r="I49" s="132"/>
      <c r="J49" s="132"/>
      <c r="K49" s="132"/>
      <c r="L49" s="133"/>
      <c r="M49" s="133"/>
      <c r="N49" s="134"/>
      <c r="O49" s="134"/>
      <c r="P49" s="134"/>
      <c r="Q49" s="134"/>
      <c r="R49" s="134"/>
      <c r="S49" s="134"/>
      <c r="T49" s="134"/>
      <c r="U49" s="134"/>
      <c r="V49" s="135"/>
      <c r="W49" s="135"/>
      <c r="X49" s="131"/>
      <c r="Y49" s="131"/>
      <c r="Z49" s="134"/>
      <c r="AA49" s="134"/>
      <c r="AB49" s="134"/>
      <c r="AC49" s="136"/>
      <c r="AD49" s="136"/>
      <c r="AE49" s="136"/>
      <c r="AF49" s="136"/>
      <c r="AG49" s="136"/>
      <c r="AH49" s="136"/>
      <c r="AI49" s="136"/>
      <c r="AJ49" s="137"/>
      <c r="AK49" s="27"/>
      <c r="AL49" s="27"/>
      <c r="AM49" s="3"/>
      <c r="AN49" s="4"/>
      <c r="AO49" s="4"/>
      <c r="AP49" s="4"/>
      <c r="AQ49" s="4"/>
      <c r="AR49" s="4"/>
      <c r="AS49" s="4"/>
      <c r="AT49" s="4"/>
      <c r="AU49" s="4"/>
      <c r="AV49" s="5"/>
      <c r="AW49" s="5"/>
      <c r="AX49" s="5"/>
      <c r="AY49" s="5"/>
      <c r="AZ49" s="3"/>
      <c r="BA49" s="3"/>
      <c r="BB49" s="3"/>
      <c r="BC49" s="3"/>
      <c r="BD49" s="3"/>
      <c r="BE49" s="43"/>
      <c r="BF49" s="43"/>
      <c r="BG49" s="43"/>
    </row>
    <row r="50" spans="1:59" s="44" customFormat="1" ht="10.9" customHeight="1" thickTop="1" x14ac:dyDescent="0.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2"/>
      <c r="V50" s="12"/>
      <c r="W50" s="12"/>
      <c r="X50" s="12"/>
      <c r="Y50" s="12"/>
      <c r="Z50" s="12"/>
      <c r="AA50" s="12"/>
      <c r="AD50" s="10"/>
      <c r="AE50" s="10"/>
      <c r="AF50" s="10"/>
      <c r="AG50" s="10"/>
      <c r="AH50" s="10"/>
      <c r="AI50" s="10"/>
      <c r="AJ50" s="10"/>
      <c r="AK50" s="10"/>
      <c r="AL50" s="10"/>
      <c r="AM50" s="2"/>
      <c r="AN50" s="3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3"/>
      <c r="BB50" s="3"/>
      <c r="BC50" s="3"/>
      <c r="BD50" s="3"/>
      <c r="BE50" s="43"/>
      <c r="BF50" s="43"/>
      <c r="BG50" s="43"/>
    </row>
    <row r="51" spans="1:59" s="44" customFormat="1" ht="17.25" customHeight="1" x14ac:dyDescent="0.15">
      <c r="A51" s="10"/>
      <c r="B51" s="138" t="s">
        <v>178</v>
      </c>
      <c r="C51" s="29"/>
      <c r="D51" s="29"/>
      <c r="E51" s="29"/>
      <c r="F51" s="29"/>
      <c r="G51" s="29"/>
      <c r="H51" s="29"/>
      <c r="I51" s="29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2"/>
      <c r="AN51" s="3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3"/>
      <c r="BB51" s="3"/>
      <c r="BC51" s="3"/>
      <c r="BD51" s="3"/>
      <c r="BE51" s="43"/>
      <c r="BF51" s="43"/>
      <c r="BG51" s="43"/>
    </row>
    <row r="52" spans="1:59" s="44" customFormat="1" ht="24.75" customHeight="1" x14ac:dyDescent="0.15">
      <c r="A52" s="10"/>
      <c r="B52" s="41"/>
      <c r="C52" s="12"/>
      <c r="D52" s="12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9" t="s">
        <v>152</v>
      </c>
      <c r="V52" s="12"/>
      <c r="W52" s="12"/>
      <c r="X52" s="12"/>
      <c r="Y52" s="12"/>
      <c r="Z52" s="10"/>
      <c r="AA52" s="10"/>
      <c r="AB52" s="10"/>
      <c r="AC52" s="12"/>
      <c r="AD52" s="160" t="s">
        <v>85</v>
      </c>
      <c r="AE52" s="161"/>
      <c r="AF52" s="161"/>
      <c r="AG52" s="162" t="s">
        <v>84</v>
      </c>
      <c r="AH52" s="163"/>
      <c r="AI52" s="164"/>
      <c r="AJ52" s="10"/>
      <c r="AK52" s="10"/>
      <c r="AL52" s="10"/>
      <c r="AM52" s="2"/>
      <c r="AN52" s="3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3"/>
      <c r="BB52" s="3"/>
      <c r="BC52" s="3"/>
      <c r="BD52" s="3"/>
      <c r="BE52" s="43"/>
      <c r="BF52" s="43"/>
      <c r="BG52" s="43"/>
    </row>
    <row r="53" spans="1:59" s="43" customFormat="1" ht="27" customHeight="1" thickBot="1" x14ac:dyDescent="0.2">
      <c r="B53" s="71"/>
      <c r="C53" s="165"/>
      <c r="D53" s="166"/>
      <c r="E53" s="166"/>
      <c r="F53" s="167"/>
      <c r="G53" s="184" t="s">
        <v>49</v>
      </c>
      <c r="H53" s="185"/>
      <c r="I53" s="184" t="s">
        <v>23</v>
      </c>
      <c r="J53" s="202"/>
      <c r="K53" s="185"/>
      <c r="L53" s="204" t="s">
        <v>25</v>
      </c>
      <c r="M53" s="185"/>
      <c r="N53" s="204" t="s">
        <v>22</v>
      </c>
      <c r="O53" s="210"/>
      <c r="P53" s="184" t="s">
        <v>0</v>
      </c>
      <c r="Q53" s="185"/>
      <c r="R53" s="208" t="s">
        <v>153</v>
      </c>
      <c r="S53" s="209"/>
      <c r="T53" s="46"/>
      <c r="X53" s="212"/>
      <c r="Y53" s="212"/>
      <c r="Z53" s="2"/>
      <c r="AA53" s="2"/>
      <c r="AB53" s="2"/>
      <c r="AC53" s="48"/>
      <c r="AD53" s="190" t="s">
        <v>50</v>
      </c>
      <c r="AE53" s="191"/>
      <c r="AF53" s="192"/>
      <c r="AG53" s="190" t="s">
        <v>50</v>
      </c>
      <c r="AH53" s="203"/>
      <c r="AI53" s="192"/>
      <c r="AJ53" s="2"/>
      <c r="AK53" s="2"/>
      <c r="AL53" s="2"/>
      <c r="AM53" s="3"/>
      <c r="AN53" s="3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3"/>
      <c r="BB53" s="3"/>
      <c r="BC53" s="3"/>
      <c r="BD53" s="3"/>
    </row>
    <row r="54" spans="1:59" s="43" customFormat="1" ht="21" customHeight="1" thickBot="1" x14ac:dyDescent="0.2">
      <c r="B54" s="184" t="s">
        <v>81</v>
      </c>
      <c r="C54" s="197" t="s">
        <v>28</v>
      </c>
      <c r="D54" s="198"/>
      <c r="E54" s="198"/>
      <c r="F54" s="199"/>
      <c r="G54" s="193"/>
      <c r="H54" s="194"/>
      <c r="I54" s="100"/>
      <c r="J54" s="94"/>
      <c r="K54" s="101"/>
      <c r="L54" s="178"/>
      <c r="M54" s="182"/>
      <c r="N54" s="178"/>
      <c r="O54" s="182"/>
      <c r="P54" s="178"/>
      <c r="Q54" s="179"/>
      <c r="R54" s="213">
        <f>100+(L54-L56)/P56*10</f>
        <v>-53.333333333333314</v>
      </c>
      <c r="S54" s="214" t="e">
        <f>100+(M54-M56)/Q56*10</f>
        <v>#DIV/0!</v>
      </c>
      <c r="T54" s="30"/>
      <c r="U54" s="30"/>
      <c r="V54" s="30"/>
      <c r="W54" s="30"/>
      <c r="X54" s="205"/>
      <c r="Y54" s="205"/>
      <c r="Z54" s="3"/>
      <c r="AA54" s="3"/>
      <c r="AB54" s="3"/>
      <c r="AC54" s="49"/>
      <c r="AD54" s="64" t="s">
        <v>20</v>
      </c>
      <c r="AE54" s="82"/>
      <c r="AF54" s="86" t="e">
        <f>AE54/$G$54</f>
        <v>#DIV/0!</v>
      </c>
      <c r="AG54" s="64" t="s">
        <v>20</v>
      </c>
      <c r="AH54" s="82"/>
      <c r="AI54" s="86" t="e">
        <f>AH54/$G$57</f>
        <v>#DIV/0!</v>
      </c>
      <c r="AJ54" s="3"/>
      <c r="AK54" s="2"/>
      <c r="AL54" s="2"/>
      <c r="AM54" s="3"/>
      <c r="AN54" s="3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3"/>
      <c r="BB54" s="3"/>
      <c r="BC54" s="3"/>
      <c r="BD54" s="3"/>
    </row>
    <row r="55" spans="1:59" s="43" customFormat="1" ht="21" customHeight="1" x14ac:dyDescent="0.15">
      <c r="B55" s="195"/>
      <c r="C55" s="186" t="s">
        <v>77</v>
      </c>
      <c r="D55" s="186"/>
      <c r="E55" s="186"/>
      <c r="F55" s="187"/>
      <c r="G55" s="168">
        <v>16425</v>
      </c>
      <c r="H55" s="168"/>
      <c r="I55" s="90">
        <v>8.4</v>
      </c>
      <c r="J55" s="91" t="s">
        <v>78</v>
      </c>
      <c r="K55" s="92">
        <v>15</v>
      </c>
      <c r="L55" s="169">
        <v>55.9</v>
      </c>
      <c r="M55" s="170"/>
      <c r="N55" s="171">
        <v>9</v>
      </c>
      <c r="O55" s="171"/>
      <c r="P55" s="171">
        <v>4.0999999999999996</v>
      </c>
      <c r="Q55" s="171"/>
      <c r="R55" s="215">
        <f>100+(L55-L56)/P56*10</f>
        <v>90</v>
      </c>
      <c r="S55" s="216" t="e">
        <f>100+(M55-M57)/Q57*10</f>
        <v>#DIV/0!</v>
      </c>
      <c r="T55" s="30"/>
      <c r="U55" s="50"/>
      <c r="V55" s="30"/>
      <c r="W55" s="30"/>
      <c r="X55" s="32"/>
      <c r="Y55" s="32"/>
      <c r="Z55" s="3"/>
      <c r="AA55" s="3"/>
      <c r="AB55" s="3"/>
      <c r="AC55" s="49"/>
      <c r="AD55" s="64" t="s">
        <v>1</v>
      </c>
      <c r="AE55" s="83"/>
      <c r="AF55" s="86" t="e">
        <f t="shared" ref="AF55:AF69" si="5">AE55/$G$54</f>
        <v>#DIV/0!</v>
      </c>
      <c r="AG55" s="64" t="s">
        <v>1</v>
      </c>
      <c r="AH55" s="83"/>
      <c r="AI55" s="86" t="e">
        <f t="shared" ref="AI55:AI70" si="6">AH55/$G$57</f>
        <v>#DIV/0!</v>
      </c>
      <c r="AJ55" s="3"/>
      <c r="AK55" s="2"/>
      <c r="AL55" s="2"/>
      <c r="AM55" s="3"/>
      <c r="AN55" s="3"/>
      <c r="AO55" s="9" t="s">
        <v>19</v>
      </c>
      <c r="AP55" s="9" t="s">
        <v>10</v>
      </c>
      <c r="AQ55" s="9" t="s">
        <v>90</v>
      </c>
      <c r="AR55" s="9" t="s">
        <v>91</v>
      </c>
      <c r="AS55" s="9" t="s">
        <v>105</v>
      </c>
      <c r="AT55" s="9" t="s">
        <v>106</v>
      </c>
      <c r="AU55" s="9" t="s">
        <v>107</v>
      </c>
      <c r="AV55" s="9" t="s">
        <v>108</v>
      </c>
      <c r="AW55" s="9" t="s">
        <v>109</v>
      </c>
      <c r="AX55" s="9" t="s">
        <v>110</v>
      </c>
      <c r="AY55" s="9" t="s">
        <v>51</v>
      </c>
      <c r="AZ55" s="9" t="s">
        <v>65</v>
      </c>
      <c r="BA55" s="9" t="s">
        <v>52</v>
      </c>
      <c r="BB55" s="9" t="s">
        <v>53</v>
      </c>
      <c r="BC55" s="9" t="s">
        <v>54</v>
      </c>
      <c r="BD55" s="9" t="s">
        <v>55</v>
      </c>
      <c r="BE55" s="9" t="s">
        <v>73</v>
      </c>
      <c r="BF55" s="9"/>
      <c r="BG55" s="9"/>
    </row>
    <row r="56" spans="1:59" s="43" customFormat="1" ht="21" customHeight="1" thickBot="1" x14ac:dyDescent="0.2">
      <c r="B56" s="196"/>
      <c r="C56" s="200" t="s">
        <v>79</v>
      </c>
      <c r="D56" s="200"/>
      <c r="E56" s="200"/>
      <c r="F56" s="201"/>
      <c r="G56" s="211">
        <v>1018365</v>
      </c>
      <c r="H56" s="211"/>
      <c r="I56" s="96">
        <v>9</v>
      </c>
      <c r="J56" s="97" t="s">
        <v>78</v>
      </c>
      <c r="K56" s="98">
        <v>15</v>
      </c>
      <c r="L56" s="180">
        <v>59.8</v>
      </c>
      <c r="M56" s="181"/>
      <c r="N56" s="171">
        <v>10</v>
      </c>
      <c r="O56" s="171"/>
      <c r="P56" s="171">
        <v>3.9</v>
      </c>
      <c r="Q56" s="171"/>
      <c r="R56" s="215">
        <f>100+(L56-L56)/P56*10</f>
        <v>100</v>
      </c>
      <c r="S56" s="216" t="e">
        <f>100+(M56-M58)/Q58*10</f>
        <v>#DIV/0!</v>
      </c>
      <c r="T56" s="30"/>
      <c r="U56" s="50"/>
      <c r="V56" s="30"/>
      <c r="W56" s="30"/>
      <c r="X56" s="32"/>
      <c r="Y56" s="32"/>
      <c r="Z56" s="3"/>
      <c r="AA56" s="3"/>
      <c r="AB56" s="3"/>
      <c r="AC56" s="49"/>
      <c r="AD56" s="64" t="s">
        <v>2</v>
      </c>
      <c r="AE56" s="83"/>
      <c r="AF56" s="86" t="e">
        <f t="shared" si="5"/>
        <v>#DIV/0!</v>
      </c>
      <c r="AG56" s="64" t="s">
        <v>2</v>
      </c>
      <c r="AH56" s="83"/>
      <c r="AI56" s="86" t="e">
        <f t="shared" si="6"/>
        <v>#DIV/0!</v>
      </c>
      <c r="AJ56" s="3"/>
      <c r="AK56" s="2"/>
      <c r="AL56" s="2"/>
      <c r="AM56" s="2"/>
      <c r="AN56" s="3" t="s">
        <v>81</v>
      </c>
      <c r="AO56" s="77" t="e">
        <f>$AF$54</f>
        <v>#DIV/0!</v>
      </c>
      <c r="AP56" s="78" t="e">
        <f>$AF$55</f>
        <v>#DIV/0!</v>
      </c>
      <c r="AQ56" s="78" t="e">
        <f>$AF$56</f>
        <v>#DIV/0!</v>
      </c>
      <c r="AR56" s="78" t="e">
        <f>$AF$57</f>
        <v>#DIV/0!</v>
      </c>
      <c r="AS56" s="78" t="e">
        <f>$AF$58</f>
        <v>#DIV/0!</v>
      </c>
      <c r="AT56" s="78" t="e">
        <f>$AF$59</f>
        <v>#DIV/0!</v>
      </c>
      <c r="AU56" s="78" t="e">
        <f>$AF$60</f>
        <v>#DIV/0!</v>
      </c>
      <c r="AV56" s="78" t="e">
        <f>$AF$61</f>
        <v>#DIV/0!</v>
      </c>
      <c r="AW56" s="78" t="e">
        <f>$AF$62</f>
        <v>#DIV/0!</v>
      </c>
      <c r="AX56" s="78" t="e">
        <f>$AF$63</f>
        <v>#DIV/0!</v>
      </c>
      <c r="AY56" s="78" t="e">
        <f>$AF$64</f>
        <v>#DIV/0!</v>
      </c>
      <c r="AZ56" s="78" t="e">
        <f>$AF$65</f>
        <v>#DIV/0!</v>
      </c>
      <c r="BA56" s="78" t="e">
        <f>$AF$66</f>
        <v>#DIV/0!</v>
      </c>
      <c r="BB56" s="78" t="e">
        <f>$AF$67</f>
        <v>#DIV/0!</v>
      </c>
      <c r="BC56" s="78" t="e">
        <f>$AF$68</f>
        <v>#DIV/0!</v>
      </c>
      <c r="BD56" s="78" t="e">
        <f>$AF$69</f>
        <v>#DIV/0!</v>
      </c>
      <c r="BE56" s="77"/>
      <c r="BF56" s="77"/>
      <c r="BG56" s="77"/>
    </row>
    <row r="57" spans="1:59" s="43" customFormat="1" ht="21" customHeight="1" thickBot="1" x14ac:dyDescent="0.2">
      <c r="B57" s="204" t="s">
        <v>82</v>
      </c>
      <c r="C57" s="197" t="s">
        <v>28</v>
      </c>
      <c r="D57" s="198"/>
      <c r="E57" s="198"/>
      <c r="F57" s="199"/>
      <c r="G57" s="193"/>
      <c r="H57" s="194"/>
      <c r="I57" s="100"/>
      <c r="J57" s="94"/>
      <c r="K57" s="101"/>
      <c r="L57" s="178"/>
      <c r="M57" s="182"/>
      <c r="N57" s="178"/>
      <c r="O57" s="182"/>
      <c r="P57" s="178"/>
      <c r="Q57" s="179"/>
      <c r="R57" s="213">
        <f>100+(L57-L59)/P59*10</f>
        <v>-1.2195121951219647</v>
      </c>
      <c r="S57" s="214" t="e">
        <f>100+(M57-M59)/Q59*10</f>
        <v>#DIV/0!</v>
      </c>
      <c r="T57" s="30"/>
      <c r="U57" s="30"/>
      <c r="V57" s="30"/>
      <c r="W57" s="30"/>
      <c r="X57" s="205"/>
      <c r="Y57" s="205"/>
      <c r="Z57" s="3"/>
      <c r="AA57" s="3"/>
      <c r="AB57" s="3"/>
      <c r="AC57" s="49"/>
      <c r="AD57" s="64" t="s">
        <v>3</v>
      </c>
      <c r="AE57" s="83"/>
      <c r="AF57" s="86" t="e">
        <f t="shared" si="5"/>
        <v>#DIV/0!</v>
      </c>
      <c r="AG57" s="64" t="s">
        <v>3</v>
      </c>
      <c r="AH57" s="83"/>
      <c r="AI57" s="86" t="e">
        <f t="shared" si="6"/>
        <v>#DIV/0!</v>
      </c>
      <c r="AJ57" s="3"/>
      <c r="AK57" s="2"/>
      <c r="AL57" s="2"/>
      <c r="AM57" s="3"/>
      <c r="AN57" s="3" t="s">
        <v>89</v>
      </c>
      <c r="AO57" s="77" t="e">
        <f>$AI$54</f>
        <v>#DIV/0!</v>
      </c>
      <c r="AP57" s="78" t="e">
        <f>$AI$55</f>
        <v>#DIV/0!</v>
      </c>
      <c r="AQ57" s="78" t="e">
        <f>$AI$56</f>
        <v>#DIV/0!</v>
      </c>
      <c r="AR57" s="78" t="e">
        <f>$AI$57</f>
        <v>#DIV/0!</v>
      </c>
      <c r="AS57" s="78" t="e">
        <f>$AI$58</f>
        <v>#DIV/0!</v>
      </c>
      <c r="AT57" s="78" t="e">
        <f>$AI$59</f>
        <v>#DIV/0!</v>
      </c>
      <c r="AU57" s="78" t="e">
        <f>$AI$60</f>
        <v>#DIV/0!</v>
      </c>
      <c r="AV57" s="78" t="e">
        <f>$AI$61</f>
        <v>#DIV/0!</v>
      </c>
      <c r="AW57" s="78" t="e">
        <f>$AI$62</f>
        <v>#DIV/0!</v>
      </c>
      <c r="AX57" s="78" t="e">
        <f>$AI$63</f>
        <v>#DIV/0!</v>
      </c>
      <c r="AY57" s="78" t="e">
        <f>$AI$64</f>
        <v>#DIV/0!</v>
      </c>
      <c r="AZ57" s="78" t="e">
        <f>$AI$65</f>
        <v>#DIV/0!</v>
      </c>
      <c r="BA57" s="78" t="e">
        <f>$AI$66</f>
        <v>#DIV/0!</v>
      </c>
      <c r="BB57" s="78" t="e">
        <f>$AI$67</f>
        <v>#DIV/0!</v>
      </c>
      <c r="BC57" s="78" t="e">
        <f>$AI$68</f>
        <v>#DIV/0!</v>
      </c>
      <c r="BD57" s="78" t="e">
        <f>$AI$69</f>
        <v>#DIV/0!</v>
      </c>
      <c r="BE57" s="77" t="e">
        <f>$AI$70</f>
        <v>#DIV/0!</v>
      </c>
      <c r="BF57" s="77"/>
      <c r="BG57" s="77"/>
    </row>
    <row r="58" spans="1:59" s="43" customFormat="1" ht="21" customHeight="1" x14ac:dyDescent="0.15">
      <c r="B58" s="195"/>
      <c r="C58" s="186" t="s">
        <v>77</v>
      </c>
      <c r="D58" s="186"/>
      <c r="E58" s="186"/>
      <c r="F58" s="187"/>
      <c r="G58" s="168">
        <v>16638</v>
      </c>
      <c r="H58" s="168"/>
      <c r="I58" s="90">
        <v>6.4</v>
      </c>
      <c r="J58" s="91" t="s">
        <v>78</v>
      </c>
      <c r="K58" s="92">
        <v>16</v>
      </c>
      <c r="L58" s="169">
        <v>40.299999999999997</v>
      </c>
      <c r="M58" s="170"/>
      <c r="N58" s="171">
        <v>6</v>
      </c>
      <c r="O58" s="171"/>
      <c r="P58" s="171">
        <v>4.0999999999999996</v>
      </c>
      <c r="Q58" s="171"/>
      <c r="R58" s="215">
        <f>100+(L58-L59)/P59*10</f>
        <v>97.073170731707307</v>
      </c>
      <c r="S58" s="216" t="e">
        <f>100+(M58-M60)/Q60*10</f>
        <v>#DIV/0!</v>
      </c>
      <c r="X58" s="66"/>
      <c r="AD58" s="64" t="s">
        <v>4</v>
      </c>
      <c r="AE58" s="83"/>
      <c r="AF58" s="86" t="e">
        <f t="shared" si="5"/>
        <v>#DIV/0!</v>
      </c>
      <c r="AG58" s="64" t="s">
        <v>4</v>
      </c>
      <c r="AH58" s="83"/>
      <c r="AI58" s="86" t="e">
        <f t="shared" si="6"/>
        <v>#DIV/0!</v>
      </c>
      <c r="AK58" s="6"/>
      <c r="AL58" s="6"/>
      <c r="AM58" s="2"/>
      <c r="AN58" s="3"/>
      <c r="AO58" s="3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9" s="43" customFormat="1" ht="21" customHeight="1" x14ac:dyDescent="0.15">
      <c r="B59" s="196"/>
      <c r="C59" s="188" t="s">
        <v>79</v>
      </c>
      <c r="D59" s="188"/>
      <c r="E59" s="188"/>
      <c r="F59" s="189"/>
      <c r="G59" s="172">
        <v>1027411</v>
      </c>
      <c r="H59" s="172"/>
      <c r="I59" s="68">
        <v>6.6</v>
      </c>
      <c r="J59" s="69" t="s">
        <v>78</v>
      </c>
      <c r="K59" s="70">
        <v>16</v>
      </c>
      <c r="L59" s="173">
        <v>41.5</v>
      </c>
      <c r="M59" s="174"/>
      <c r="N59" s="171">
        <v>6</v>
      </c>
      <c r="O59" s="171"/>
      <c r="P59" s="171">
        <v>4.0999999999999996</v>
      </c>
      <c r="Q59" s="171"/>
      <c r="R59" s="215">
        <f>100+(L59-L59)/P59*10</f>
        <v>100</v>
      </c>
      <c r="S59" s="216" t="e">
        <f>100+(M59-M61)/Q61*10</f>
        <v>#DIV/0!</v>
      </c>
      <c r="X59" s="66"/>
      <c r="Y59" s="66"/>
      <c r="Z59" s="48"/>
      <c r="AA59" s="48"/>
      <c r="AB59" s="48"/>
      <c r="AC59" s="48"/>
      <c r="AD59" s="64" t="s">
        <v>5</v>
      </c>
      <c r="AE59" s="83"/>
      <c r="AF59" s="86" t="e">
        <f t="shared" si="5"/>
        <v>#DIV/0!</v>
      </c>
      <c r="AG59" s="64" t="s">
        <v>5</v>
      </c>
      <c r="AH59" s="83"/>
      <c r="AI59" s="86" t="e">
        <f t="shared" si="6"/>
        <v>#DIV/0!</v>
      </c>
      <c r="AJ59" s="48"/>
      <c r="AK59" s="2"/>
      <c r="AL59" s="2"/>
      <c r="AM59" s="3"/>
      <c r="AN59" s="3"/>
      <c r="AO59" s="79" t="s">
        <v>155</v>
      </c>
      <c r="AP59" s="79" t="s">
        <v>156</v>
      </c>
      <c r="AQ59" s="79" t="s">
        <v>157</v>
      </c>
      <c r="AR59" s="79" t="s">
        <v>158</v>
      </c>
      <c r="AS59" s="79" t="s">
        <v>159</v>
      </c>
      <c r="AT59" s="79" t="s">
        <v>160</v>
      </c>
      <c r="AU59" s="79" t="s">
        <v>161</v>
      </c>
      <c r="AV59" s="79" t="s">
        <v>162</v>
      </c>
      <c r="AW59" s="79" t="s">
        <v>163</v>
      </c>
      <c r="AX59" s="79" t="s">
        <v>164</v>
      </c>
      <c r="AY59" s="79" t="s">
        <v>165</v>
      </c>
      <c r="AZ59" s="79" t="s">
        <v>166</v>
      </c>
      <c r="BA59" s="79" t="s">
        <v>167</v>
      </c>
      <c r="BB59" s="79" t="s">
        <v>168</v>
      </c>
      <c r="BC59" s="79" t="s">
        <v>169</v>
      </c>
      <c r="BD59" s="79" t="s">
        <v>170</v>
      </c>
      <c r="BE59" s="79" t="s">
        <v>171</v>
      </c>
      <c r="BF59" s="9"/>
      <c r="BG59" s="9"/>
    </row>
    <row r="60" spans="1:59" s="43" customFormat="1" ht="21" customHeight="1" x14ac:dyDescent="0.15">
      <c r="B60" s="66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2"/>
      <c r="O60" s="52"/>
      <c r="P60" s="51"/>
      <c r="Q60" s="51"/>
      <c r="R60" s="51"/>
      <c r="S60" s="51"/>
      <c r="X60" s="66"/>
      <c r="Y60" s="66"/>
      <c r="Z60" s="51"/>
      <c r="AA60" s="51"/>
      <c r="AB60" s="51"/>
      <c r="AC60" s="51"/>
      <c r="AD60" s="64" t="s">
        <v>6</v>
      </c>
      <c r="AE60" s="83"/>
      <c r="AF60" s="86" t="e">
        <f t="shared" si="5"/>
        <v>#DIV/0!</v>
      </c>
      <c r="AG60" s="64" t="s">
        <v>6</v>
      </c>
      <c r="AH60" s="83"/>
      <c r="AI60" s="86" t="e">
        <f t="shared" si="6"/>
        <v>#DIV/0!</v>
      </c>
      <c r="AJ60" s="51"/>
      <c r="AK60" s="2"/>
      <c r="AL60" s="2"/>
      <c r="AM60" s="2"/>
      <c r="AN60" s="3" t="s">
        <v>80</v>
      </c>
      <c r="AP60" s="80" t="e">
        <f t="shared" ref="AP60:BE60" si="7">AO56*100</f>
        <v>#DIV/0!</v>
      </c>
      <c r="AQ60" s="80" t="e">
        <f t="shared" si="7"/>
        <v>#DIV/0!</v>
      </c>
      <c r="AR60" s="80" t="e">
        <f t="shared" si="7"/>
        <v>#DIV/0!</v>
      </c>
      <c r="AS60" s="80" t="e">
        <f t="shared" si="7"/>
        <v>#DIV/0!</v>
      </c>
      <c r="AT60" s="80" t="e">
        <f t="shared" si="7"/>
        <v>#DIV/0!</v>
      </c>
      <c r="AU60" s="80" t="e">
        <f t="shared" si="7"/>
        <v>#DIV/0!</v>
      </c>
      <c r="AV60" s="80" t="e">
        <f t="shared" si="7"/>
        <v>#DIV/0!</v>
      </c>
      <c r="AW60" s="80" t="e">
        <f t="shared" si="7"/>
        <v>#DIV/0!</v>
      </c>
      <c r="AX60" s="80" t="e">
        <f t="shared" si="7"/>
        <v>#DIV/0!</v>
      </c>
      <c r="AY60" s="80" t="e">
        <f t="shared" si="7"/>
        <v>#DIV/0!</v>
      </c>
      <c r="AZ60" s="80" t="e">
        <f t="shared" si="7"/>
        <v>#DIV/0!</v>
      </c>
      <c r="BA60" s="80" t="e">
        <f t="shared" si="7"/>
        <v>#DIV/0!</v>
      </c>
      <c r="BB60" s="80" t="e">
        <f t="shared" si="7"/>
        <v>#DIV/0!</v>
      </c>
      <c r="BC60" s="80" t="e">
        <f t="shared" si="7"/>
        <v>#DIV/0!</v>
      </c>
      <c r="BD60" s="80" t="e">
        <f t="shared" si="7"/>
        <v>#DIV/0!</v>
      </c>
      <c r="BE60" s="80" t="e">
        <f t="shared" si="7"/>
        <v>#DIV/0!</v>
      </c>
      <c r="BF60" s="80"/>
      <c r="BG60" s="80"/>
    </row>
    <row r="61" spans="1:59" s="43" customFormat="1" ht="21" customHeight="1" x14ac:dyDescent="0.15">
      <c r="B61" s="42" t="s">
        <v>24</v>
      </c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2"/>
      <c r="O61" s="52"/>
      <c r="P61" s="51"/>
      <c r="Q61" s="51"/>
      <c r="R61" s="51"/>
      <c r="S61" s="51"/>
      <c r="X61" s="66"/>
      <c r="Y61" s="66"/>
      <c r="Z61" s="51"/>
      <c r="AA61" s="51"/>
      <c r="AB61" s="51"/>
      <c r="AC61" s="51"/>
      <c r="AD61" s="64" t="s">
        <v>7</v>
      </c>
      <c r="AE61" s="83"/>
      <c r="AF61" s="86" t="e">
        <f t="shared" si="5"/>
        <v>#DIV/0!</v>
      </c>
      <c r="AG61" s="64" t="s">
        <v>7</v>
      </c>
      <c r="AH61" s="83"/>
      <c r="AI61" s="86" t="e">
        <f t="shared" si="6"/>
        <v>#DIV/0!</v>
      </c>
      <c r="AJ61" s="51"/>
      <c r="AK61" s="2"/>
      <c r="AL61" s="2"/>
      <c r="AM61" s="2"/>
      <c r="AN61" s="3" t="s">
        <v>88</v>
      </c>
      <c r="AO61" s="80" t="e">
        <f>AO57*100</f>
        <v>#DIV/0!</v>
      </c>
      <c r="AP61" s="80" t="e">
        <f t="shared" ref="AP61:AX61" si="8">AP57*100</f>
        <v>#DIV/0!</v>
      </c>
      <c r="AQ61" s="80" t="e">
        <f t="shared" si="8"/>
        <v>#DIV/0!</v>
      </c>
      <c r="AR61" s="80" t="e">
        <f t="shared" si="8"/>
        <v>#DIV/0!</v>
      </c>
      <c r="AS61" s="80" t="e">
        <f t="shared" si="8"/>
        <v>#DIV/0!</v>
      </c>
      <c r="AT61" s="80" t="e">
        <f t="shared" si="8"/>
        <v>#DIV/0!</v>
      </c>
      <c r="AU61" s="80" t="e">
        <f t="shared" si="8"/>
        <v>#DIV/0!</v>
      </c>
      <c r="AV61" s="80" t="e">
        <f t="shared" si="8"/>
        <v>#DIV/0!</v>
      </c>
      <c r="AW61" s="80" t="e">
        <f t="shared" si="8"/>
        <v>#DIV/0!</v>
      </c>
      <c r="AX61" s="80" t="e">
        <f t="shared" si="8"/>
        <v>#DIV/0!</v>
      </c>
      <c r="AY61" s="80" t="e">
        <f t="shared" ref="AY61:BE61" si="9">AY57*100</f>
        <v>#DIV/0!</v>
      </c>
      <c r="AZ61" s="80" t="e">
        <f t="shared" si="9"/>
        <v>#DIV/0!</v>
      </c>
      <c r="BA61" s="80" t="e">
        <f t="shared" si="9"/>
        <v>#DIV/0!</v>
      </c>
      <c r="BB61" s="80" t="e">
        <f t="shared" si="9"/>
        <v>#DIV/0!</v>
      </c>
      <c r="BC61" s="80" t="e">
        <f t="shared" si="9"/>
        <v>#DIV/0!</v>
      </c>
      <c r="BD61" s="80" t="e">
        <f t="shared" si="9"/>
        <v>#DIV/0!</v>
      </c>
      <c r="BE61" s="80" t="e">
        <f t="shared" si="9"/>
        <v>#DIV/0!</v>
      </c>
      <c r="BF61" s="80"/>
      <c r="BG61" s="80"/>
    </row>
    <row r="62" spans="1:59" s="43" customFormat="1" ht="21" customHeight="1" x14ac:dyDescent="0.15">
      <c r="T62" s="53"/>
      <c r="U62" s="53"/>
      <c r="AD62" s="64" t="s">
        <v>8</v>
      </c>
      <c r="AE62" s="83"/>
      <c r="AF62" s="86" t="e">
        <f t="shared" si="5"/>
        <v>#DIV/0!</v>
      </c>
      <c r="AG62" s="64" t="s">
        <v>8</v>
      </c>
      <c r="AH62" s="83"/>
      <c r="AI62" s="86" t="e">
        <f t="shared" si="6"/>
        <v>#DIV/0!</v>
      </c>
      <c r="AK62" s="4"/>
      <c r="AL62" s="4"/>
      <c r="AM62" s="2"/>
      <c r="AN62" s="3" t="s">
        <v>154</v>
      </c>
      <c r="AP62" s="110">
        <v>1.8934550989345509</v>
      </c>
      <c r="AQ62" s="110">
        <v>3.5494672754946728</v>
      </c>
      <c r="AR62" s="110">
        <v>4.7975646879756466</v>
      </c>
      <c r="AS62" s="110">
        <v>5.3698630136986303</v>
      </c>
      <c r="AT62" s="110">
        <v>5.4368340943683409</v>
      </c>
      <c r="AU62" s="110">
        <v>6.2587519025875187</v>
      </c>
      <c r="AV62" s="110">
        <v>6.5570776255707761</v>
      </c>
      <c r="AW62" s="110">
        <v>6.9954337899543377</v>
      </c>
      <c r="AX62" s="110">
        <v>7.0015220700152199</v>
      </c>
      <c r="AY62" s="110">
        <v>7.7199391171993907</v>
      </c>
      <c r="AZ62" s="110">
        <v>7.9086757990867573</v>
      </c>
      <c r="BA62" s="110">
        <v>8.4261796042617974</v>
      </c>
      <c r="BB62" s="110">
        <v>8.8523592085235929</v>
      </c>
      <c r="BC62" s="110">
        <v>8.7062404870624057</v>
      </c>
      <c r="BD62" s="110">
        <v>6.9954337899543377</v>
      </c>
      <c r="BE62" s="110">
        <v>3.5312024353120246</v>
      </c>
    </row>
    <row r="63" spans="1:59" s="43" customFormat="1" ht="21" customHeight="1" x14ac:dyDescent="0.15">
      <c r="AD63" s="65" t="s">
        <v>9</v>
      </c>
      <c r="AE63" s="102"/>
      <c r="AF63" s="103" t="e">
        <f t="shared" si="5"/>
        <v>#DIV/0!</v>
      </c>
      <c r="AG63" s="65" t="s">
        <v>9</v>
      </c>
      <c r="AH63" s="102"/>
      <c r="AI63" s="103" t="e">
        <f t="shared" si="6"/>
        <v>#DIV/0!</v>
      </c>
      <c r="AK63" s="99">
        <f>SUM(AE54:AE69)</f>
        <v>0</v>
      </c>
      <c r="AL63" s="99">
        <f>SUM(AH54:AH70)</f>
        <v>0</v>
      </c>
      <c r="AM63" s="3"/>
      <c r="AN63" s="3" t="s">
        <v>79</v>
      </c>
      <c r="AP63" s="113">
        <v>1.1000000000000001</v>
      </c>
      <c r="AQ63" s="110">
        <v>2.1</v>
      </c>
      <c r="AR63" s="110">
        <v>3.4</v>
      </c>
      <c r="AS63" s="110">
        <v>4.2</v>
      </c>
      <c r="AT63" s="110">
        <v>4.9000000000000004</v>
      </c>
      <c r="AU63" s="110">
        <v>5.6</v>
      </c>
      <c r="AV63" s="110">
        <v>6.2</v>
      </c>
      <c r="AW63" s="110">
        <v>6.8</v>
      </c>
      <c r="AX63" s="110">
        <v>7.4</v>
      </c>
      <c r="AY63" s="110">
        <v>8.1</v>
      </c>
      <c r="AZ63" s="110">
        <v>8.8000000000000007</v>
      </c>
      <c r="BA63" s="110">
        <v>9.6999999999999993</v>
      </c>
      <c r="BB63" s="110">
        <v>10.199999999999999</v>
      </c>
      <c r="BC63" s="110">
        <v>9.9</v>
      </c>
      <c r="BD63" s="110">
        <v>7.8</v>
      </c>
      <c r="BE63" s="110">
        <v>3.8</v>
      </c>
    </row>
    <row r="64" spans="1:59" s="43" customFormat="1" ht="21" customHeight="1" x14ac:dyDescent="0.15">
      <c r="B64" s="33"/>
      <c r="L64" s="7"/>
      <c r="M64" s="7"/>
      <c r="N64" s="6"/>
      <c r="O64" s="6"/>
      <c r="T64" s="3"/>
      <c r="U64" s="3"/>
      <c r="X64" s="33"/>
      <c r="Y64" s="33"/>
      <c r="AD64" s="64" t="s">
        <v>11</v>
      </c>
      <c r="AE64" s="106"/>
      <c r="AF64" s="103" t="e">
        <f t="shared" si="5"/>
        <v>#DIV/0!</v>
      </c>
      <c r="AG64" s="64" t="s">
        <v>11</v>
      </c>
      <c r="AH64" s="106"/>
      <c r="AI64" s="103" t="e">
        <f t="shared" si="6"/>
        <v>#DIV/0!</v>
      </c>
      <c r="AK64" s="6"/>
      <c r="AL64" s="6"/>
      <c r="AM64" s="3"/>
    </row>
    <row r="65" spans="5:59" s="43" customFormat="1" ht="21" customHeight="1" x14ac:dyDescent="0.15">
      <c r="AD65" s="64" t="s">
        <v>12</v>
      </c>
      <c r="AE65" s="106"/>
      <c r="AF65" s="103" t="e">
        <f t="shared" si="5"/>
        <v>#DIV/0!</v>
      </c>
      <c r="AG65" s="65" t="s">
        <v>12</v>
      </c>
      <c r="AH65" s="106"/>
      <c r="AI65" s="103" t="e">
        <f t="shared" si="6"/>
        <v>#DIV/0!</v>
      </c>
      <c r="AK65" s="3"/>
      <c r="AL65" s="3"/>
      <c r="AM65" s="2"/>
      <c r="AN65" s="3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3"/>
      <c r="BB65" s="3"/>
      <c r="BC65" s="3"/>
      <c r="BD65" s="3"/>
    </row>
    <row r="66" spans="5:59" s="43" customFormat="1" ht="21" customHeight="1" x14ac:dyDescent="0.15">
      <c r="T66" s="54"/>
      <c r="U66" s="54"/>
      <c r="AD66" s="64" t="s">
        <v>13</v>
      </c>
      <c r="AE66" s="106"/>
      <c r="AF66" s="103" t="e">
        <f t="shared" si="5"/>
        <v>#DIV/0!</v>
      </c>
      <c r="AG66" s="64" t="s">
        <v>13</v>
      </c>
      <c r="AH66" s="106"/>
      <c r="AI66" s="103" t="e">
        <f t="shared" si="6"/>
        <v>#DIV/0!</v>
      </c>
      <c r="AK66" s="3"/>
      <c r="AL66" s="3"/>
      <c r="AM66" s="2"/>
      <c r="AN66" s="3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3"/>
      <c r="BB66" s="3"/>
      <c r="BC66" s="3"/>
      <c r="BD66" s="3"/>
    </row>
    <row r="67" spans="5:59" s="43" customFormat="1" ht="21" customHeight="1" x14ac:dyDescent="0.15">
      <c r="T67" s="54"/>
      <c r="U67" s="54"/>
      <c r="AD67" s="64" t="s">
        <v>14</v>
      </c>
      <c r="AE67" s="106"/>
      <c r="AF67" s="103" t="e">
        <f t="shared" si="5"/>
        <v>#DIV/0!</v>
      </c>
      <c r="AG67" s="65" t="s">
        <v>14</v>
      </c>
      <c r="AH67" s="106"/>
      <c r="AI67" s="103" t="e">
        <f t="shared" si="6"/>
        <v>#DIV/0!</v>
      </c>
      <c r="AK67" s="3"/>
      <c r="AL67" s="3"/>
      <c r="AM67" s="2"/>
      <c r="AN67" s="3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3"/>
      <c r="BC67" s="3"/>
      <c r="BD67" s="3"/>
    </row>
    <row r="68" spans="5:59" s="43" customFormat="1" ht="21" customHeight="1" x14ac:dyDescent="0.15">
      <c r="T68" s="54"/>
      <c r="U68" s="54"/>
      <c r="AD68" s="64" t="s">
        <v>15</v>
      </c>
      <c r="AE68" s="106"/>
      <c r="AF68" s="103" t="e">
        <f t="shared" si="5"/>
        <v>#DIV/0!</v>
      </c>
      <c r="AG68" s="64" t="s">
        <v>15</v>
      </c>
      <c r="AH68" s="106"/>
      <c r="AI68" s="103" t="e">
        <f t="shared" si="6"/>
        <v>#DIV/0!</v>
      </c>
      <c r="AK68" s="3"/>
      <c r="AL68" s="3"/>
      <c r="AM68" s="3"/>
      <c r="AN68" s="5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34"/>
      <c r="BC68" s="34"/>
      <c r="BD68" s="34"/>
    </row>
    <row r="69" spans="5:59" s="43" customFormat="1" ht="21" customHeight="1" thickBot="1" x14ac:dyDescent="0.2">
      <c r="T69" s="54"/>
      <c r="U69" s="54"/>
      <c r="AD69" s="64" t="s">
        <v>16</v>
      </c>
      <c r="AE69" s="107"/>
      <c r="AF69" s="103" t="e">
        <f t="shared" si="5"/>
        <v>#DIV/0!</v>
      </c>
      <c r="AG69" s="65" t="s">
        <v>16</v>
      </c>
      <c r="AH69" s="106"/>
      <c r="AI69" s="103" t="e">
        <f t="shared" si="6"/>
        <v>#DIV/0!</v>
      </c>
      <c r="AK69" s="3"/>
      <c r="AL69" s="3"/>
      <c r="AM69" s="3"/>
      <c r="AN69" s="3"/>
      <c r="AO69" s="37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5:59" s="43" customFormat="1" ht="21" customHeight="1" thickBot="1" x14ac:dyDescent="0.2">
      <c r="T70" s="54"/>
      <c r="U70" s="54"/>
      <c r="AD70" s="67"/>
      <c r="AE70" s="105"/>
      <c r="AF70" s="104"/>
      <c r="AG70" s="64" t="s">
        <v>17</v>
      </c>
      <c r="AH70" s="107"/>
      <c r="AI70" s="108" t="e">
        <f t="shared" si="6"/>
        <v>#DIV/0!</v>
      </c>
      <c r="AK70" s="3"/>
      <c r="AL70" s="3"/>
      <c r="AM70" s="2"/>
      <c r="AN70" s="3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3"/>
      <c r="BB70" s="3"/>
      <c r="BC70" s="3"/>
      <c r="BD70" s="3"/>
    </row>
    <row r="71" spans="5:59" s="43" customFormat="1" ht="21" customHeight="1" x14ac:dyDescent="0.15">
      <c r="T71" s="54"/>
      <c r="U71" s="54"/>
      <c r="AD71" s="61"/>
      <c r="AE71" s="56"/>
      <c r="AF71" s="57"/>
      <c r="AG71" s="61"/>
      <c r="AH71" s="56"/>
      <c r="AI71" s="57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</row>
    <row r="72" spans="5:59" s="43" customFormat="1" ht="21" customHeight="1" x14ac:dyDescent="0.15">
      <c r="T72" s="54"/>
      <c r="U72" s="54"/>
      <c r="AD72" s="61"/>
      <c r="AE72" s="56"/>
      <c r="AF72" s="57"/>
      <c r="AG72" s="61"/>
      <c r="AH72" s="56"/>
      <c r="AI72" s="57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</row>
    <row r="73" spans="5:59" s="43" customFormat="1" ht="21" customHeight="1" x14ac:dyDescent="0.15">
      <c r="T73" s="54"/>
      <c r="U73" s="54"/>
      <c r="AD73" s="61"/>
      <c r="AE73" s="56"/>
      <c r="AF73" s="57"/>
      <c r="AG73" s="61"/>
      <c r="AH73" s="56"/>
      <c r="AI73" s="57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</row>
    <row r="74" spans="5:59" s="43" customFormat="1" ht="21" customHeight="1" x14ac:dyDescent="0.15">
      <c r="T74" s="54"/>
      <c r="U74" s="54"/>
      <c r="AD74" s="61"/>
      <c r="AE74" s="56"/>
      <c r="AF74" s="57"/>
      <c r="AG74" s="61"/>
      <c r="AH74" s="56"/>
      <c r="AI74" s="57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</row>
    <row r="75" spans="5:59" s="43" customFormat="1" ht="21" customHeight="1" x14ac:dyDescent="0.15">
      <c r="T75" s="54"/>
      <c r="U75" s="54"/>
      <c r="AD75" s="61"/>
      <c r="AE75" s="56"/>
      <c r="AF75" s="57"/>
      <c r="AG75" s="61"/>
      <c r="AH75" s="56"/>
      <c r="AI75" s="57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</row>
    <row r="76" spans="5:59" s="43" customFormat="1" ht="21" customHeight="1" x14ac:dyDescent="0.15">
      <c r="T76" s="54"/>
      <c r="U76" s="54"/>
      <c r="AD76" s="61"/>
      <c r="AE76" s="56"/>
      <c r="AF76" s="57"/>
      <c r="AG76" s="61"/>
      <c r="AH76" s="56"/>
      <c r="AI76" s="57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</row>
    <row r="77" spans="5:59" s="43" customFormat="1" ht="21" customHeight="1" x14ac:dyDescent="0.15">
      <c r="AD77" s="61"/>
      <c r="AE77" s="56"/>
      <c r="AF77" s="57"/>
      <c r="AG77" s="61"/>
      <c r="AH77" s="56"/>
      <c r="AI77" s="57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</row>
    <row r="78" spans="5:59" s="43" customFormat="1" ht="21" customHeight="1" x14ac:dyDescent="0.15">
      <c r="E78" s="35"/>
      <c r="F78" s="35"/>
      <c r="L78" s="36"/>
      <c r="M78" s="36"/>
      <c r="N78" s="36"/>
      <c r="O78" s="36"/>
      <c r="AD78" s="61"/>
      <c r="AE78" s="56"/>
      <c r="AF78" s="57"/>
      <c r="AG78" s="61"/>
      <c r="AH78" s="56"/>
      <c r="AI78" s="57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</row>
    <row r="79" spans="5:59" s="43" customFormat="1" ht="21" customHeight="1" x14ac:dyDescent="0.15">
      <c r="P79" s="38"/>
      <c r="Q79" s="38"/>
      <c r="R79" s="38"/>
      <c r="S79" s="38"/>
      <c r="T79" s="54"/>
      <c r="U79" s="54"/>
      <c r="Z79" s="38"/>
      <c r="AA79" s="38"/>
      <c r="AB79" s="38"/>
      <c r="AD79" s="66"/>
      <c r="AE79" s="40"/>
      <c r="AF79" s="38"/>
      <c r="AG79" s="66"/>
      <c r="AH79" s="40"/>
      <c r="AI79" s="38"/>
      <c r="AJ79" s="38"/>
      <c r="AK79" s="2"/>
      <c r="AL79" s="2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58"/>
      <c r="BF79" s="58"/>
      <c r="BG79" s="58"/>
    </row>
    <row r="80" spans="5:59" s="43" customFormat="1" ht="21" customHeight="1" x14ac:dyDescent="0.15">
      <c r="P80" s="38"/>
      <c r="Q80" s="38"/>
      <c r="R80" s="38"/>
      <c r="S80" s="38"/>
      <c r="T80" s="54"/>
      <c r="U80" s="54"/>
      <c r="Z80" s="38"/>
      <c r="AA80" s="38"/>
      <c r="AB80" s="38"/>
      <c r="AD80" s="66"/>
      <c r="AE80" s="40"/>
      <c r="AF80" s="38"/>
      <c r="AG80" s="66"/>
      <c r="AH80" s="40"/>
      <c r="AI80" s="38"/>
      <c r="AJ80" s="38"/>
      <c r="AK80" s="2"/>
      <c r="AL80" s="2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58"/>
      <c r="BF80" s="58"/>
      <c r="BG80" s="58"/>
    </row>
    <row r="81" spans="1:59" s="43" customFormat="1" ht="21" customHeight="1" x14ac:dyDescent="0.15">
      <c r="N81" s="66"/>
      <c r="O81" s="66"/>
      <c r="AD81" s="66"/>
      <c r="AE81" s="40"/>
      <c r="AG81" s="66"/>
      <c r="AH81" s="40"/>
      <c r="AK81" s="2"/>
      <c r="AL81" s="2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58"/>
      <c r="BF81" s="58"/>
      <c r="BG81" s="58"/>
    </row>
    <row r="82" spans="1:59" s="43" customFormat="1" ht="21" customHeight="1" x14ac:dyDescent="0.15">
      <c r="N82" s="66"/>
      <c r="O82" s="66"/>
      <c r="T82" s="54"/>
      <c r="U82" s="54"/>
      <c r="AD82" s="66"/>
      <c r="AE82" s="40"/>
      <c r="AG82" s="66"/>
      <c r="AH82" s="40"/>
      <c r="AK82" s="2"/>
      <c r="AL82" s="2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58"/>
      <c r="BF82" s="58"/>
      <c r="BG82" s="58"/>
    </row>
    <row r="83" spans="1:59" s="43" customFormat="1" ht="21" customHeight="1" x14ac:dyDescent="0.15">
      <c r="P83" s="39"/>
      <c r="Q83" s="39"/>
      <c r="R83" s="39"/>
      <c r="S83" s="39"/>
      <c r="T83" s="54"/>
      <c r="U83" s="54"/>
      <c r="Z83" s="39"/>
      <c r="AA83" s="39"/>
      <c r="AB83" s="39"/>
      <c r="AD83" s="66"/>
      <c r="AE83" s="40"/>
      <c r="AF83" s="39"/>
      <c r="AG83" s="66"/>
      <c r="AH83" s="40"/>
      <c r="AI83" s="39"/>
      <c r="AJ83" s="39"/>
      <c r="AK83" s="2"/>
      <c r="AL83" s="2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58"/>
      <c r="BF83" s="58"/>
      <c r="BG83" s="58"/>
    </row>
    <row r="84" spans="1:59" s="43" customFormat="1" ht="21" customHeight="1" x14ac:dyDescent="0.15">
      <c r="N84" s="66"/>
      <c r="O84" s="66"/>
      <c r="T84" s="54"/>
      <c r="U84" s="54"/>
      <c r="AD84" s="66"/>
      <c r="AE84" s="40"/>
      <c r="AG84" s="66"/>
      <c r="AH84" s="40"/>
      <c r="AK84" s="2"/>
      <c r="AL84" s="2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58"/>
      <c r="BF84" s="58"/>
      <c r="BG84" s="58"/>
    </row>
    <row r="85" spans="1:59" s="43" customFormat="1" ht="21" customHeight="1" x14ac:dyDescent="0.15">
      <c r="AD85" s="66"/>
      <c r="AE85" s="8"/>
      <c r="AG85" s="66"/>
      <c r="AH85" s="8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58"/>
      <c r="BF85" s="58"/>
      <c r="BG85" s="58"/>
    </row>
    <row r="86" spans="1:59" s="43" customFormat="1" ht="21" customHeight="1" x14ac:dyDescent="0.15"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58"/>
      <c r="BF86" s="58"/>
      <c r="BG86" s="58"/>
    </row>
    <row r="87" spans="1:59" s="43" customFormat="1" ht="21" customHeight="1" x14ac:dyDescent="0.15"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58"/>
      <c r="BF87" s="58"/>
      <c r="BG87" s="58"/>
    </row>
    <row r="88" spans="1:59" s="43" customFormat="1" ht="21" customHeight="1" x14ac:dyDescent="0.15"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58"/>
      <c r="BF88" s="58"/>
      <c r="BG88" s="58"/>
    </row>
    <row r="89" spans="1:59" s="43" customFormat="1" ht="21" customHeight="1" x14ac:dyDescent="0.15"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58"/>
      <c r="BF89" s="58"/>
      <c r="BG89" s="58"/>
    </row>
    <row r="90" spans="1:59" s="43" customFormat="1" ht="21" customHeight="1" x14ac:dyDescent="0.15"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58"/>
      <c r="BF90" s="58"/>
      <c r="BG90" s="58"/>
    </row>
    <row r="91" spans="1:59" s="43" customFormat="1" ht="16.5" customHeight="1" x14ac:dyDescent="0.15"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58"/>
      <c r="BF91" s="58"/>
      <c r="BG91" s="58"/>
    </row>
    <row r="92" spans="1:59" s="43" customFormat="1" ht="10.5" customHeight="1" x14ac:dyDescent="0.15">
      <c r="B92" s="3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58"/>
      <c r="BF92" s="58"/>
      <c r="BG92" s="58"/>
    </row>
    <row r="93" spans="1:59" s="58" customFormat="1" ht="16.5" customHeight="1" thickBot="1" x14ac:dyDescent="0.2">
      <c r="A93" s="72" t="s">
        <v>172</v>
      </c>
      <c r="T93" s="43"/>
      <c r="U93" s="43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</row>
    <row r="94" spans="1:59" s="58" customFormat="1" ht="16.5" customHeight="1" thickBot="1" x14ac:dyDescent="0.2">
      <c r="A94" s="139" t="s">
        <v>173</v>
      </c>
      <c r="B94" s="140"/>
      <c r="C94" s="139" t="s">
        <v>174</v>
      </c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0"/>
      <c r="T94" s="142" t="s">
        <v>175</v>
      </c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4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</row>
    <row r="95" spans="1:59" s="58" customFormat="1" ht="16.5" customHeight="1" x14ac:dyDescent="0.15">
      <c r="A95" s="145" t="s">
        <v>176</v>
      </c>
      <c r="B95" s="146"/>
      <c r="C95" s="149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  <c r="R95" s="150"/>
      <c r="S95" s="151"/>
      <c r="T95" s="149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  <c r="AE95" s="150"/>
      <c r="AF95" s="150"/>
      <c r="AG95" s="150"/>
      <c r="AH95" s="150"/>
      <c r="AI95" s="150"/>
      <c r="AJ95" s="15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</row>
    <row r="96" spans="1:59" s="58" customFormat="1" ht="16.5" customHeight="1" x14ac:dyDescent="0.15">
      <c r="A96" s="145"/>
      <c r="B96" s="146"/>
      <c r="C96" s="149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1"/>
      <c r="T96" s="149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  <c r="AE96" s="150"/>
      <c r="AF96" s="150"/>
      <c r="AG96" s="150"/>
      <c r="AH96" s="150"/>
      <c r="AI96" s="150"/>
      <c r="AJ96" s="15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</row>
    <row r="97" spans="1:56" s="58" customFormat="1" ht="16.5" customHeight="1" x14ac:dyDescent="0.15">
      <c r="A97" s="145"/>
      <c r="B97" s="146"/>
      <c r="C97" s="149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  <c r="O97" s="150"/>
      <c r="P97" s="150"/>
      <c r="Q97" s="150"/>
      <c r="R97" s="150"/>
      <c r="S97" s="151"/>
      <c r="T97" s="149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  <c r="AE97" s="150"/>
      <c r="AF97" s="150"/>
      <c r="AG97" s="150"/>
      <c r="AH97" s="150"/>
      <c r="AI97" s="150"/>
      <c r="AJ97" s="15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</row>
    <row r="98" spans="1:56" s="58" customFormat="1" ht="16.5" customHeight="1" x14ac:dyDescent="0.15">
      <c r="A98" s="147"/>
      <c r="B98" s="148"/>
      <c r="C98" s="152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4"/>
      <c r="T98" s="152"/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  <c r="AH98" s="153"/>
      <c r="AI98" s="153"/>
      <c r="AJ98" s="154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</row>
    <row r="99" spans="1:56" s="58" customFormat="1" ht="16.5" customHeight="1" x14ac:dyDescent="0.15">
      <c r="A99" s="147"/>
      <c r="B99" s="148"/>
      <c r="C99" s="152"/>
      <c r="D99" s="153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4"/>
      <c r="T99" s="152"/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  <c r="AH99" s="153"/>
      <c r="AI99" s="153"/>
      <c r="AJ99" s="154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</row>
    <row r="100" spans="1:56" s="58" customFormat="1" ht="16.5" customHeight="1" x14ac:dyDescent="0.15">
      <c r="A100" s="147"/>
      <c r="B100" s="148"/>
      <c r="C100" s="152"/>
      <c r="D100" s="153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4"/>
      <c r="T100" s="152"/>
      <c r="U100" s="15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  <c r="AH100" s="153"/>
      <c r="AI100" s="153"/>
      <c r="AJ100" s="154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</row>
    <row r="101" spans="1:56" s="58" customFormat="1" ht="16.5" customHeight="1" x14ac:dyDescent="0.15">
      <c r="A101" s="147" t="s">
        <v>177</v>
      </c>
      <c r="B101" s="148"/>
      <c r="C101" s="152"/>
      <c r="D101" s="153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4"/>
      <c r="T101" s="152"/>
      <c r="U101" s="15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  <c r="AH101" s="153"/>
      <c r="AI101" s="153"/>
      <c r="AJ101" s="154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</row>
    <row r="102" spans="1:56" s="58" customFormat="1" ht="16.5" customHeight="1" x14ac:dyDescent="0.15">
      <c r="A102" s="147"/>
      <c r="B102" s="148"/>
      <c r="C102" s="152"/>
      <c r="D102" s="153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4"/>
      <c r="T102" s="152"/>
      <c r="U102" s="15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  <c r="AH102" s="153"/>
      <c r="AI102" s="153"/>
      <c r="AJ102" s="154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</row>
    <row r="103" spans="1:56" s="58" customFormat="1" ht="16.5" customHeight="1" x14ac:dyDescent="0.15">
      <c r="A103" s="147"/>
      <c r="B103" s="148"/>
      <c r="C103" s="152"/>
      <c r="D103" s="153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4"/>
      <c r="T103" s="152"/>
      <c r="U103" s="15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  <c r="AH103" s="153"/>
      <c r="AI103" s="153"/>
      <c r="AJ103" s="154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</row>
    <row r="104" spans="1:56" s="58" customFormat="1" ht="16.5" customHeight="1" x14ac:dyDescent="0.15">
      <c r="A104" s="147"/>
      <c r="B104" s="148"/>
      <c r="C104" s="152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4"/>
      <c r="T104" s="152"/>
      <c r="U104" s="15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  <c r="AH104" s="153"/>
      <c r="AI104" s="153"/>
      <c r="AJ104" s="154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</row>
    <row r="105" spans="1:56" s="58" customFormat="1" ht="16.5" customHeight="1" x14ac:dyDescent="0.15">
      <c r="A105" s="147"/>
      <c r="B105" s="148"/>
      <c r="C105" s="152"/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4"/>
      <c r="T105" s="152"/>
      <c r="U105" s="15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  <c r="AH105" s="153"/>
      <c r="AI105" s="153"/>
      <c r="AJ105" s="154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</row>
    <row r="106" spans="1:56" s="58" customFormat="1" ht="16.5" customHeight="1" thickBot="1" x14ac:dyDescent="0.2">
      <c r="A106" s="155"/>
      <c r="B106" s="156"/>
      <c r="C106" s="157"/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9"/>
      <c r="T106" s="157"/>
      <c r="U106" s="158"/>
      <c r="V106" s="158"/>
      <c r="W106" s="158"/>
      <c r="X106" s="158"/>
      <c r="Y106" s="158"/>
      <c r="Z106" s="158"/>
      <c r="AA106" s="158"/>
      <c r="AB106" s="158"/>
      <c r="AC106" s="158"/>
      <c r="AD106" s="158"/>
      <c r="AE106" s="158"/>
      <c r="AF106" s="158"/>
      <c r="AG106" s="158"/>
      <c r="AH106" s="158"/>
      <c r="AI106" s="158"/>
      <c r="AJ106" s="159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</row>
  </sheetData>
  <mergeCells count="113">
    <mergeCell ref="AD6:AF6"/>
    <mergeCell ref="AG6:AI6"/>
    <mergeCell ref="C7:F7"/>
    <mergeCell ref="G7:H7"/>
    <mergeCell ref="I7:K7"/>
    <mergeCell ref="L7:M7"/>
    <mergeCell ref="N7:O7"/>
    <mergeCell ref="P7:Q7"/>
    <mergeCell ref="X7:Y7"/>
    <mergeCell ref="AD7:AF7"/>
    <mergeCell ref="AG7:AI7"/>
    <mergeCell ref="R7:S7"/>
    <mergeCell ref="X8:Y8"/>
    <mergeCell ref="C9:F9"/>
    <mergeCell ref="G9:H9"/>
    <mergeCell ref="L9:M9"/>
    <mergeCell ref="N9:O9"/>
    <mergeCell ref="P9:Q9"/>
    <mergeCell ref="C8:F8"/>
    <mergeCell ref="G8:H8"/>
    <mergeCell ref="L8:M8"/>
    <mergeCell ref="N8:O8"/>
    <mergeCell ref="R8:S8"/>
    <mergeCell ref="R9:S9"/>
    <mergeCell ref="X11:Y11"/>
    <mergeCell ref="C12:F12"/>
    <mergeCell ref="G12:H12"/>
    <mergeCell ref="L12:M12"/>
    <mergeCell ref="N12:O12"/>
    <mergeCell ref="P12:Q12"/>
    <mergeCell ref="P11:Q11"/>
    <mergeCell ref="P10:Q10"/>
    <mergeCell ref="B11:B13"/>
    <mergeCell ref="C11:F11"/>
    <mergeCell ref="G11:H11"/>
    <mergeCell ref="L11:M11"/>
    <mergeCell ref="N11:O11"/>
    <mergeCell ref="C13:F13"/>
    <mergeCell ref="G13:H13"/>
    <mergeCell ref="L13:M13"/>
    <mergeCell ref="N13:O13"/>
    <mergeCell ref="P13:Q13"/>
    <mergeCell ref="B8:B10"/>
    <mergeCell ref="C10:F10"/>
    <mergeCell ref="G10:H10"/>
    <mergeCell ref="L10:M10"/>
    <mergeCell ref="N10:O10"/>
    <mergeCell ref="P8:Q8"/>
    <mergeCell ref="AD52:AF52"/>
    <mergeCell ref="AG52:AI52"/>
    <mergeCell ref="C53:F53"/>
    <mergeCell ref="G53:H53"/>
    <mergeCell ref="I53:K53"/>
    <mergeCell ref="L53:M53"/>
    <mergeCell ref="N53:O53"/>
    <mergeCell ref="P53:Q53"/>
    <mergeCell ref="X53:Y53"/>
    <mergeCell ref="AD53:AF53"/>
    <mergeCell ref="AG53:AI53"/>
    <mergeCell ref="X54:Y54"/>
    <mergeCell ref="C55:F55"/>
    <mergeCell ref="G55:H55"/>
    <mergeCell ref="L55:M55"/>
    <mergeCell ref="N55:O55"/>
    <mergeCell ref="P55:Q55"/>
    <mergeCell ref="C54:F54"/>
    <mergeCell ref="G54:H54"/>
    <mergeCell ref="L54:M54"/>
    <mergeCell ref="N54:O54"/>
    <mergeCell ref="R54:S54"/>
    <mergeCell ref="R55:S55"/>
    <mergeCell ref="X57:Y57"/>
    <mergeCell ref="C58:F58"/>
    <mergeCell ref="G58:H58"/>
    <mergeCell ref="L58:M58"/>
    <mergeCell ref="N58:O58"/>
    <mergeCell ref="P58:Q58"/>
    <mergeCell ref="P57:Q57"/>
    <mergeCell ref="P56:Q56"/>
    <mergeCell ref="B57:B59"/>
    <mergeCell ref="C57:F57"/>
    <mergeCell ref="G57:H57"/>
    <mergeCell ref="L57:M57"/>
    <mergeCell ref="N57:O57"/>
    <mergeCell ref="C59:F59"/>
    <mergeCell ref="G59:H59"/>
    <mergeCell ref="L59:M59"/>
    <mergeCell ref="N59:O59"/>
    <mergeCell ref="P59:Q59"/>
    <mergeCell ref="B54:B56"/>
    <mergeCell ref="C56:F56"/>
    <mergeCell ref="G56:H56"/>
    <mergeCell ref="L56:M56"/>
    <mergeCell ref="N56:O56"/>
    <mergeCell ref="P54:Q54"/>
    <mergeCell ref="R56:S56"/>
    <mergeCell ref="R57:S57"/>
    <mergeCell ref="R58:S58"/>
    <mergeCell ref="R59:S59"/>
    <mergeCell ref="R10:S10"/>
    <mergeCell ref="R11:S11"/>
    <mergeCell ref="R12:S12"/>
    <mergeCell ref="R13:S13"/>
    <mergeCell ref="R53:S53"/>
    <mergeCell ref="A94:B94"/>
    <mergeCell ref="C94:S94"/>
    <mergeCell ref="T94:AJ94"/>
    <mergeCell ref="A95:B100"/>
    <mergeCell ref="C95:S100"/>
    <mergeCell ref="T95:AJ100"/>
    <mergeCell ref="A101:B106"/>
    <mergeCell ref="C101:S106"/>
    <mergeCell ref="T101:AJ106"/>
  </mergeCells>
  <phoneticPr fontId="2"/>
  <printOptions horizontalCentered="1"/>
  <pageMargins left="0.27559055118110237" right="0.27559055118110237" top="0.39370078740157483" bottom="0.39370078740157483" header="0.19685039370078741" footer="0.27559055118110237"/>
  <pageSetup paperSize="8" scale="53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国語</vt:lpstr>
      <vt:lpstr>数学</vt:lpstr>
      <vt:lpstr>国語!Print_Area</vt:lpstr>
      <vt:lpstr>数学!Print_Area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【文部科学省】</dc:creator>
  <cp:lastModifiedBy>N.Takahashi</cp:lastModifiedBy>
  <cp:revision/>
  <cp:lastPrinted>2014-02-28T12:34:23Z</cp:lastPrinted>
  <dcterms:created xsi:type="dcterms:W3CDTF">2006-11-06T01:45:32Z</dcterms:created>
  <dcterms:modified xsi:type="dcterms:W3CDTF">2014-08-31T12:27:33Z</dcterms:modified>
</cp:coreProperties>
</file>