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_SHD-PEHU3\00_学力向上対策班\分析ツール作成（全国）\H26_分析・プラン作成支援ツール（小学校版）\"/>
    </mc:Choice>
  </mc:AlternateContent>
  <bookViews>
    <workbookView xWindow="360" yWindow="360" windowWidth="15480" windowHeight="9330"/>
  </bookViews>
  <sheets>
    <sheet name="国語" sheetId="5" r:id="rId1"/>
    <sheet name="算数" sheetId="8" r:id="rId2"/>
  </sheets>
  <definedNames>
    <definedName name="_xlnm.Print_Area" localSheetId="0">国語!$A$1:$AJ$105</definedName>
    <definedName name="_xlnm.Print_Area" localSheetId="1">算数!$A$1:$AJ$105</definedName>
  </definedNames>
  <calcPr calcId="152511"/>
</workbook>
</file>

<file path=xl/calcChain.xml><?xml version="1.0" encoding="utf-8"?>
<calcChain xmlns="http://schemas.openxmlformats.org/spreadsheetml/2006/main">
  <c r="AI27" i="8" l="1"/>
  <c r="BH19" i="8" s="1"/>
  <c r="BH23" i="8" s="1"/>
  <c r="S58" i="5" l="1"/>
  <c r="R58" i="5"/>
  <c r="S57" i="5"/>
  <c r="R57" i="5"/>
  <c r="S56" i="5"/>
  <c r="R56" i="5"/>
  <c r="S55" i="5"/>
  <c r="R55" i="5"/>
  <c r="S54" i="5"/>
  <c r="R54" i="5"/>
  <c r="S53" i="5"/>
  <c r="R53" i="5"/>
  <c r="S58" i="8"/>
  <c r="R58" i="8"/>
  <c r="S57" i="8"/>
  <c r="R57" i="8"/>
  <c r="S56" i="8"/>
  <c r="R56" i="8"/>
  <c r="S55" i="8"/>
  <c r="R55" i="8"/>
  <c r="S54" i="8"/>
  <c r="R54" i="8"/>
  <c r="S53" i="8"/>
  <c r="R53" i="8"/>
  <c r="S13" i="8" l="1"/>
  <c r="R13" i="8"/>
  <c r="S12" i="8"/>
  <c r="R12" i="8"/>
  <c r="S11" i="8"/>
  <c r="R11" i="8"/>
  <c r="S10" i="8"/>
  <c r="R10" i="8"/>
  <c r="S9" i="8"/>
  <c r="R9" i="8"/>
  <c r="S8" i="8"/>
  <c r="R8" i="8"/>
  <c r="S13" i="5"/>
  <c r="R13" i="5"/>
  <c r="S12" i="5"/>
  <c r="R12" i="5"/>
  <c r="S11" i="5"/>
  <c r="R11" i="5"/>
  <c r="R10" i="5"/>
  <c r="R9" i="5"/>
  <c r="S10" i="5"/>
  <c r="S9" i="5"/>
  <c r="S8" i="5"/>
  <c r="R8" i="5"/>
  <c r="AF64" i="8" l="1"/>
  <c r="AZ63" i="8" s="1"/>
  <c r="AZ67" i="8" s="1"/>
  <c r="AF65" i="8"/>
  <c r="BA63" i="8" s="1"/>
  <c r="BA67" i="8" s="1"/>
  <c r="AF66" i="8"/>
  <c r="BB63" i="8" s="1"/>
  <c r="BB67" i="8" s="1"/>
  <c r="AF24" i="8"/>
  <c r="BE18" i="8" s="1"/>
  <c r="BG22" i="8" s="1"/>
  <c r="AF25" i="8"/>
  <c r="BF18" i="8" s="1"/>
  <c r="BH22" i="8" s="1"/>
  <c r="AI66" i="8"/>
  <c r="AI65" i="8"/>
  <c r="BA64" i="8" s="1"/>
  <c r="BA68" i="8" s="1"/>
  <c r="BB64" i="8"/>
  <c r="BB68" i="8" s="1"/>
  <c r="AI64" i="8"/>
  <c r="AZ64" i="8" s="1"/>
  <c r="AZ68" i="8" s="1"/>
  <c r="AI63" i="8"/>
  <c r="AY64" i="8" s="1"/>
  <c r="AY68" i="8" s="1"/>
  <c r="AF63" i="8"/>
  <c r="AY63" i="8" s="1"/>
  <c r="AY67" i="8" s="1"/>
  <c r="AI62" i="8"/>
  <c r="AX64" i="8" s="1"/>
  <c r="AX68" i="8" s="1"/>
  <c r="AF62" i="8"/>
  <c r="AX63" i="8" s="1"/>
  <c r="AX67" i="8" s="1"/>
  <c r="AI61" i="8"/>
  <c r="AW64" i="8" s="1"/>
  <c r="AW68" i="8" s="1"/>
  <c r="AF61" i="8"/>
  <c r="AW63" i="8" s="1"/>
  <c r="AW67" i="8" s="1"/>
  <c r="AI60" i="8"/>
  <c r="AV64" i="8" s="1"/>
  <c r="AV68" i="8" s="1"/>
  <c r="AF60" i="8"/>
  <c r="AV63" i="8" s="1"/>
  <c r="AV67" i="8" s="1"/>
  <c r="AI59" i="8"/>
  <c r="AU64" i="8" s="1"/>
  <c r="AU68" i="8" s="1"/>
  <c r="AF59" i="8"/>
  <c r="AU63" i="8" s="1"/>
  <c r="AU67" i="8" s="1"/>
  <c r="AI58" i="8"/>
  <c r="AT64" i="8" s="1"/>
  <c r="AT68" i="8" s="1"/>
  <c r="AF58" i="8"/>
  <c r="AT63" i="8" s="1"/>
  <c r="AT67" i="8" s="1"/>
  <c r="AI57" i="8"/>
  <c r="AS64" i="8" s="1"/>
  <c r="AS68" i="8" s="1"/>
  <c r="AF57" i="8"/>
  <c r="AS63" i="8" s="1"/>
  <c r="AS67" i="8" s="1"/>
  <c r="AI56" i="8"/>
  <c r="AR64" i="8" s="1"/>
  <c r="AR68" i="8" s="1"/>
  <c r="AF56" i="8"/>
  <c r="AR63" i="8" s="1"/>
  <c r="AR67" i="8" s="1"/>
  <c r="AI55" i="8"/>
  <c r="AQ64" i="8" s="1"/>
  <c r="AQ68" i="8" s="1"/>
  <c r="AF55" i="8"/>
  <c r="AQ63" i="8" s="1"/>
  <c r="AQ67" i="8" s="1"/>
  <c r="AO54" i="8"/>
  <c r="AN54" i="8"/>
  <c r="AI54" i="8"/>
  <c r="AP64" i="8" s="1"/>
  <c r="AP68" i="8" s="1"/>
  <c r="AF54" i="8"/>
  <c r="AP63" i="8" s="1"/>
  <c r="AP67" i="8" s="1"/>
  <c r="AO53" i="8"/>
  <c r="AN53" i="8"/>
  <c r="AI53" i="8"/>
  <c r="AO64" i="8" s="1"/>
  <c r="AO68" i="8" s="1"/>
  <c r="AF53" i="8"/>
  <c r="AO63" i="8" s="1"/>
  <c r="AO67" i="8" s="1"/>
  <c r="AI26" i="8"/>
  <c r="BG19" i="8" s="1"/>
  <c r="BG23" i="8" s="1"/>
  <c r="AI25" i="8"/>
  <c r="BF19" i="8" s="1"/>
  <c r="BF23" i="8" s="1"/>
  <c r="AI24" i="8"/>
  <c r="BE19" i="8" s="1"/>
  <c r="BE23" i="8" s="1"/>
  <c r="AI23" i="8"/>
  <c r="BD19" i="8" s="1"/>
  <c r="BD23" i="8" s="1"/>
  <c r="AF23" i="8"/>
  <c r="BD18" i="8" s="1"/>
  <c r="BF22" i="8" s="1"/>
  <c r="AI22" i="8"/>
  <c r="BC19" i="8" s="1"/>
  <c r="BC23" i="8" s="1"/>
  <c r="AF22" i="8"/>
  <c r="BC18" i="8" s="1"/>
  <c r="BE22" i="8" s="1"/>
  <c r="AI21" i="8"/>
  <c r="BB19" i="8" s="1"/>
  <c r="BB23" i="8" s="1"/>
  <c r="AF21" i="8"/>
  <c r="BB18" i="8" s="1"/>
  <c r="BD22" i="8" s="1"/>
  <c r="AI20" i="8"/>
  <c r="BA19" i="8" s="1"/>
  <c r="BA23" i="8" s="1"/>
  <c r="AF20" i="8"/>
  <c r="BA18" i="8" s="1"/>
  <c r="BC22" i="8" s="1"/>
  <c r="AI19" i="8"/>
  <c r="AZ19" i="8" s="1"/>
  <c r="AZ23" i="8" s="1"/>
  <c r="AF19" i="8"/>
  <c r="AZ18" i="8" s="1"/>
  <c r="BB22" i="8" s="1"/>
  <c r="AI18" i="8"/>
  <c r="AY19" i="8" s="1"/>
  <c r="AY23" i="8" s="1"/>
  <c r="AF18" i="8"/>
  <c r="AY18" i="8" s="1"/>
  <c r="BA22" i="8" s="1"/>
  <c r="AI17" i="8"/>
  <c r="AX19" i="8" s="1"/>
  <c r="AX23" i="8" s="1"/>
  <c r="AF17" i="8"/>
  <c r="AX18" i="8" s="1"/>
  <c r="AZ22" i="8" s="1"/>
  <c r="AI16" i="8"/>
  <c r="AW19" i="8" s="1"/>
  <c r="AW23" i="8" s="1"/>
  <c r="AF16" i="8"/>
  <c r="AW18" i="8" s="1"/>
  <c r="AY22" i="8" s="1"/>
  <c r="AI15" i="8"/>
  <c r="AV19" i="8" s="1"/>
  <c r="AV23" i="8" s="1"/>
  <c r="AF15" i="8"/>
  <c r="AV18" i="8" s="1"/>
  <c r="AX22" i="8" s="1"/>
  <c r="AI14" i="8"/>
  <c r="AU19" i="8" s="1"/>
  <c r="AU23" i="8" s="1"/>
  <c r="AF14" i="8"/>
  <c r="AU18" i="8" s="1"/>
  <c r="AW22" i="8" s="1"/>
  <c r="AI13" i="8"/>
  <c r="AT19" i="8" s="1"/>
  <c r="AT23" i="8" s="1"/>
  <c r="AF13" i="8"/>
  <c r="AT18" i="8" s="1"/>
  <c r="AV22" i="8" s="1"/>
  <c r="AI12" i="8"/>
  <c r="AS19" i="8" s="1"/>
  <c r="AS23" i="8" s="1"/>
  <c r="AF12" i="8"/>
  <c r="AS18" i="8" s="1"/>
  <c r="AU22" i="8" s="1"/>
  <c r="AI11" i="8"/>
  <c r="AR19" i="8" s="1"/>
  <c r="AR23" i="8" s="1"/>
  <c r="AF11" i="8"/>
  <c r="AR18" i="8" s="1"/>
  <c r="AT22" i="8" s="1"/>
  <c r="AI10" i="8"/>
  <c r="AQ19" i="8" s="1"/>
  <c r="AQ23" i="8" s="1"/>
  <c r="AF10" i="8"/>
  <c r="AQ18" i="8" s="1"/>
  <c r="AS22" i="8" s="1"/>
  <c r="AO9" i="8"/>
  <c r="AN9" i="8"/>
  <c r="AI9" i="8"/>
  <c r="AP19" i="8" s="1"/>
  <c r="AP23" i="8" s="1"/>
  <c r="AF9" i="8"/>
  <c r="AP18" i="8" s="1"/>
  <c r="AR22" i="8" s="1"/>
  <c r="AO8" i="8"/>
  <c r="AN8" i="8"/>
  <c r="AI8" i="8"/>
  <c r="AO19" i="8" s="1"/>
  <c r="AO23" i="8" s="1"/>
  <c r="AF8" i="8"/>
  <c r="AO18" i="8" s="1"/>
  <c r="AQ22" i="8" s="1"/>
  <c r="BC67" i="5"/>
  <c r="BD67" i="5"/>
  <c r="BE67" i="5"/>
  <c r="BG68" i="5"/>
  <c r="BF68" i="5"/>
  <c r="BE68" i="5"/>
  <c r="BD68" i="5"/>
  <c r="BC68" i="5"/>
  <c r="BG67" i="5"/>
  <c r="BF67" i="5"/>
  <c r="AI54" i="5"/>
  <c r="AP64" i="5" s="1"/>
  <c r="AP68" i="5" s="1"/>
  <c r="AI55" i="5"/>
  <c r="AQ64" i="5" s="1"/>
  <c r="AQ68" i="5" s="1"/>
  <c r="AI56" i="5"/>
  <c r="AR64" i="5" s="1"/>
  <c r="AR68" i="5" s="1"/>
  <c r="AI57" i="5"/>
  <c r="AS64" i="5" s="1"/>
  <c r="AS68" i="5" s="1"/>
  <c r="AI58" i="5"/>
  <c r="AT64" i="5" s="1"/>
  <c r="AT68" i="5" s="1"/>
  <c r="AI59" i="5"/>
  <c r="AU64" i="5" s="1"/>
  <c r="AU68" i="5" s="1"/>
  <c r="AI60" i="5"/>
  <c r="AV64" i="5" s="1"/>
  <c r="AV68" i="5" s="1"/>
  <c r="AI61" i="5"/>
  <c r="AW64" i="5" s="1"/>
  <c r="AW68" i="5" s="1"/>
  <c r="AI62" i="5"/>
  <c r="AX64" i="5" s="1"/>
  <c r="AX68" i="5" s="1"/>
  <c r="AI63" i="5"/>
  <c r="AY64" i="5" s="1"/>
  <c r="AY68" i="5" s="1"/>
  <c r="AZ64" i="5"/>
  <c r="BA64" i="5"/>
  <c r="BB64" i="5"/>
  <c r="AI53" i="5"/>
  <c r="AO64" i="5" s="1"/>
  <c r="AO68" i="5" s="1"/>
  <c r="AF54" i="5"/>
  <c r="AP63" i="5" s="1"/>
  <c r="AP67" i="5" s="1"/>
  <c r="AF55" i="5"/>
  <c r="AQ63" i="5" s="1"/>
  <c r="AQ67" i="5" s="1"/>
  <c r="AF56" i="5"/>
  <c r="AR63" i="5" s="1"/>
  <c r="AR67" i="5" s="1"/>
  <c r="AF57" i="5"/>
  <c r="AS63" i="5" s="1"/>
  <c r="AS67" i="5" s="1"/>
  <c r="AF58" i="5"/>
  <c r="AT63" i="5" s="1"/>
  <c r="AT67" i="5" s="1"/>
  <c r="AF59" i="5"/>
  <c r="AU63" i="5" s="1"/>
  <c r="AU67" i="5" s="1"/>
  <c r="AF60" i="5"/>
  <c r="AV63" i="5" s="1"/>
  <c r="AV67" i="5" s="1"/>
  <c r="AF61" i="5"/>
  <c r="AW63" i="5" s="1"/>
  <c r="AW67" i="5" s="1"/>
  <c r="AF62" i="5"/>
  <c r="AX63" i="5" s="1"/>
  <c r="AX67" i="5" s="1"/>
  <c r="AF63" i="5"/>
  <c r="AY63" i="5" s="1"/>
  <c r="AY67" i="5" s="1"/>
  <c r="AF53" i="5"/>
  <c r="AO63" i="5" s="1"/>
  <c r="AO67" i="5" s="1"/>
  <c r="AO54" i="5"/>
  <c r="AN54" i="5"/>
  <c r="AO53" i="5"/>
  <c r="AN53" i="5"/>
  <c r="AI26" i="5"/>
  <c r="BG19" i="5" s="1"/>
  <c r="BG23" i="5" s="1"/>
  <c r="AI25" i="5"/>
  <c r="BF19" i="5" s="1"/>
  <c r="BF23" i="5" s="1"/>
  <c r="AI24" i="5"/>
  <c r="BE19" i="5" s="1"/>
  <c r="BE23" i="5" s="1"/>
  <c r="AI23" i="5"/>
  <c r="BD19" i="5" s="1"/>
  <c r="BD23" i="5" s="1"/>
  <c r="AI22" i="5"/>
  <c r="BC19" i="5" s="1"/>
  <c r="BC23" i="5" s="1"/>
  <c r="AI21" i="5"/>
  <c r="BB19" i="5" s="1"/>
  <c r="BB23" i="5" s="1"/>
  <c r="AI20" i="5"/>
  <c r="BA19" i="5" s="1"/>
  <c r="BA23" i="5" s="1"/>
  <c r="AI19" i="5"/>
  <c r="AZ19" i="5" s="1"/>
  <c r="AZ23" i="5" s="1"/>
  <c r="AI18" i="5"/>
  <c r="AY19" i="5" s="1"/>
  <c r="AY23" i="5" s="1"/>
  <c r="AI17" i="5"/>
  <c r="AX19" i="5" s="1"/>
  <c r="AX23" i="5" s="1"/>
  <c r="AI16" i="5"/>
  <c r="AW19" i="5" s="1"/>
  <c r="AW23" i="5" s="1"/>
  <c r="AI15" i="5"/>
  <c r="AV19" i="5" s="1"/>
  <c r="AV23" i="5" s="1"/>
  <c r="AI14" i="5"/>
  <c r="AU19" i="5" s="1"/>
  <c r="AU23" i="5" s="1"/>
  <c r="AI13" i="5"/>
  <c r="AT19" i="5" s="1"/>
  <c r="AT23" i="5" s="1"/>
  <c r="AI12" i="5"/>
  <c r="AS19" i="5" s="1"/>
  <c r="AS23" i="5" s="1"/>
  <c r="AI11" i="5"/>
  <c r="AR19" i="5" s="1"/>
  <c r="AR23" i="5" s="1"/>
  <c r="AI10" i="5"/>
  <c r="AQ19" i="5" s="1"/>
  <c r="AQ23" i="5" s="1"/>
  <c r="AI9" i="5"/>
  <c r="AP19" i="5" s="1"/>
  <c r="AP23" i="5" s="1"/>
  <c r="AI8" i="5"/>
  <c r="AO19" i="5" s="1"/>
  <c r="AO23" i="5" s="1"/>
  <c r="AF9" i="5"/>
  <c r="AP18" i="5" s="1"/>
  <c r="AS22" i="5" s="1"/>
  <c r="AF10" i="5"/>
  <c r="AQ18" i="5" s="1"/>
  <c r="AT22" i="5" s="1"/>
  <c r="AF11" i="5"/>
  <c r="AR18" i="5" s="1"/>
  <c r="AU22" i="5" s="1"/>
  <c r="AF12" i="5"/>
  <c r="AS18" i="5" s="1"/>
  <c r="AV22" i="5" s="1"/>
  <c r="AF13" i="5"/>
  <c r="AT18" i="5" s="1"/>
  <c r="AW22" i="5" s="1"/>
  <c r="AF14" i="5"/>
  <c r="AU18" i="5" s="1"/>
  <c r="AX22" i="5" s="1"/>
  <c r="AF15" i="5"/>
  <c r="AV18" i="5" s="1"/>
  <c r="AY22" i="5" s="1"/>
  <c r="AF16" i="5"/>
  <c r="AW18" i="5" s="1"/>
  <c r="AZ22" i="5" s="1"/>
  <c r="AF17" i="5"/>
  <c r="AX18" i="5" s="1"/>
  <c r="BA22" i="5" s="1"/>
  <c r="AF18" i="5"/>
  <c r="AY18" i="5" s="1"/>
  <c r="BB22" i="5" s="1"/>
  <c r="AF19" i="5"/>
  <c r="AZ18" i="5" s="1"/>
  <c r="BC22" i="5" s="1"/>
  <c r="AF20" i="5"/>
  <c r="BA18" i="5" s="1"/>
  <c r="BD22" i="5" s="1"/>
  <c r="AF21" i="5"/>
  <c r="BB18" i="5" s="1"/>
  <c r="BE22" i="5" s="1"/>
  <c r="AF22" i="5"/>
  <c r="BC18" i="5" s="1"/>
  <c r="BF22" i="5" s="1"/>
  <c r="AF23" i="5"/>
  <c r="BD18" i="5" s="1"/>
  <c r="BG22" i="5" s="1"/>
  <c r="AF8" i="5"/>
  <c r="AO18" i="5" s="1"/>
  <c r="AR22" i="5" s="1"/>
  <c r="AO9" i="5" l="1"/>
  <c r="AN9" i="5"/>
  <c r="AO8" i="5" l="1"/>
  <c r="AN8" i="5"/>
</calcChain>
</file>

<file path=xl/sharedStrings.xml><?xml version="1.0" encoding="utf-8"?>
<sst xmlns="http://schemas.openxmlformats.org/spreadsheetml/2006/main" count="431" uniqueCount="129">
  <si>
    <t>児童数</t>
    <rPh sb="0" eb="2">
      <t>ジドウ</t>
    </rPh>
    <rPh sb="2" eb="3">
      <t>スウ</t>
    </rPh>
    <phoneticPr fontId="3"/>
  </si>
  <si>
    <t>標準偏差</t>
    <rPh sb="0" eb="2">
      <t>ヒョウジュン</t>
    </rPh>
    <rPh sb="2" eb="4">
      <t>ヘンサ</t>
    </rPh>
    <phoneticPr fontId="3"/>
  </si>
  <si>
    <t>１問</t>
    <rPh sb="1" eb="2">
      <t>モン</t>
    </rPh>
    <phoneticPr fontId="3"/>
  </si>
  <si>
    <t>２問</t>
    <rPh sb="1" eb="2">
      <t>モン</t>
    </rPh>
    <phoneticPr fontId="3"/>
  </si>
  <si>
    <t>３問</t>
    <rPh sb="1" eb="2">
      <t>モン</t>
    </rPh>
    <phoneticPr fontId="3"/>
  </si>
  <si>
    <t>４問</t>
    <rPh sb="1" eb="2">
      <t>モン</t>
    </rPh>
    <phoneticPr fontId="3"/>
  </si>
  <si>
    <t>５問</t>
    <rPh sb="1" eb="2">
      <t>モン</t>
    </rPh>
    <phoneticPr fontId="3"/>
  </si>
  <si>
    <t>６問</t>
    <rPh sb="1" eb="2">
      <t>モン</t>
    </rPh>
    <phoneticPr fontId="3"/>
  </si>
  <si>
    <t>７問</t>
    <rPh sb="1" eb="2">
      <t>モン</t>
    </rPh>
    <phoneticPr fontId="3"/>
  </si>
  <si>
    <t>８問</t>
    <rPh sb="1" eb="2">
      <t>モン</t>
    </rPh>
    <phoneticPr fontId="3"/>
  </si>
  <si>
    <t>９問</t>
    <rPh sb="1" eb="2">
      <t>モン</t>
    </rPh>
    <phoneticPr fontId="3"/>
  </si>
  <si>
    <t>1問</t>
    <rPh sb="1" eb="2">
      <t>モン</t>
    </rPh>
    <phoneticPr fontId="3"/>
  </si>
  <si>
    <t>１０問</t>
    <rPh sb="2" eb="3">
      <t>モン</t>
    </rPh>
    <phoneticPr fontId="3"/>
  </si>
  <si>
    <t>１１問</t>
    <rPh sb="2" eb="3">
      <t>モン</t>
    </rPh>
    <phoneticPr fontId="3"/>
  </si>
  <si>
    <t>１２問</t>
    <rPh sb="2" eb="3">
      <t>モン</t>
    </rPh>
    <phoneticPr fontId="3"/>
  </si>
  <si>
    <t>１３問</t>
    <rPh sb="2" eb="3">
      <t>モン</t>
    </rPh>
    <phoneticPr fontId="3"/>
  </si>
  <si>
    <t>１４問</t>
    <rPh sb="2" eb="3">
      <t>モン</t>
    </rPh>
    <phoneticPr fontId="3"/>
  </si>
  <si>
    <t>１５問</t>
    <rPh sb="2" eb="3">
      <t>モン</t>
    </rPh>
    <phoneticPr fontId="3"/>
  </si>
  <si>
    <t>１６問</t>
    <rPh sb="2" eb="3">
      <t>モン</t>
    </rPh>
    <phoneticPr fontId="3"/>
  </si>
  <si>
    <t>１７問</t>
    <rPh sb="2" eb="3">
      <t>モン</t>
    </rPh>
    <phoneticPr fontId="3"/>
  </si>
  <si>
    <t>0問</t>
  </si>
  <si>
    <t>０問</t>
    <rPh sb="1" eb="2">
      <t>モン</t>
    </rPh>
    <phoneticPr fontId="3"/>
  </si>
  <si>
    <t>調査結果概況　［国語Ａ：主として知識］</t>
    <rPh sb="0" eb="2">
      <t>チョウサ</t>
    </rPh>
    <rPh sb="2" eb="4">
      <t>ケッカ</t>
    </rPh>
    <rPh sb="4" eb="6">
      <t>ガイキョウ</t>
    </rPh>
    <phoneticPr fontId="2"/>
  </si>
  <si>
    <t>中央値</t>
    <rPh sb="0" eb="3">
      <t>チュウオウチ</t>
    </rPh>
    <phoneticPr fontId="3"/>
  </si>
  <si>
    <t>平均正答数</t>
    <rPh sb="4" eb="5">
      <t>スウ</t>
    </rPh>
    <phoneticPr fontId="3"/>
  </si>
  <si>
    <t>正答数分布グラフ（横軸：正答数，縦軸：割合）</t>
    <rPh sb="0" eb="2">
      <t>セイトウ</t>
    </rPh>
    <rPh sb="2" eb="3">
      <t>スウ</t>
    </rPh>
    <rPh sb="3" eb="5">
      <t>ブンプ</t>
    </rPh>
    <rPh sb="9" eb="11">
      <t>ヨコジク</t>
    </rPh>
    <rPh sb="12" eb="14">
      <t>セイトウ</t>
    </rPh>
    <rPh sb="14" eb="15">
      <t>スウ</t>
    </rPh>
    <rPh sb="16" eb="18">
      <t>タテジク</t>
    </rPh>
    <rPh sb="19" eb="21">
      <t>ワリアイ</t>
    </rPh>
    <phoneticPr fontId="3"/>
  </si>
  <si>
    <t>2問</t>
    <phoneticPr fontId="3"/>
  </si>
  <si>
    <t>3問</t>
    <phoneticPr fontId="3"/>
  </si>
  <si>
    <t>4問</t>
    <phoneticPr fontId="3"/>
  </si>
  <si>
    <t>5問</t>
    <phoneticPr fontId="3"/>
  </si>
  <si>
    <t>6問</t>
    <phoneticPr fontId="3"/>
  </si>
  <si>
    <t>7問</t>
    <phoneticPr fontId="3"/>
  </si>
  <si>
    <t>8問</t>
    <phoneticPr fontId="3"/>
  </si>
  <si>
    <t>9問</t>
    <phoneticPr fontId="3"/>
  </si>
  <si>
    <t>10問</t>
    <phoneticPr fontId="3"/>
  </si>
  <si>
    <t>11問</t>
    <phoneticPr fontId="3"/>
  </si>
  <si>
    <t>12問</t>
    <phoneticPr fontId="3"/>
  </si>
  <si>
    <t>13問</t>
    <phoneticPr fontId="3"/>
  </si>
  <si>
    <t>14問</t>
    <phoneticPr fontId="3"/>
  </si>
  <si>
    <t>15問</t>
    <phoneticPr fontId="3"/>
  </si>
  <si>
    <t>平均正答率
(％)</t>
    <rPh sb="4" eb="5">
      <t>リツ</t>
    </rPh>
    <phoneticPr fontId="3"/>
  </si>
  <si>
    <t>小学校調査</t>
    <phoneticPr fontId="3"/>
  </si>
  <si>
    <t>調査結果概況　［国語Ｂ：主として活用］</t>
    <rPh sb="0" eb="2">
      <t>チョウサ</t>
    </rPh>
    <rPh sb="2" eb="4">
      <t>ケッカ</t>
    </rPh>
    <rPh sb="4" eb="6">
      <t>ガイキョウ</t>
    </rPh>
    <rPh sb="16" eb="18">
      <t>カツヨウ</t>
    </rPh>
    <phoneticPr fontId="2"/>
  </si>
  <si>
    <t>調査結果概況　［算数Ａ：主として知識］</t>
    <rPh sb="0" eb="2">
      <t>チョウサ</t>
    </rPh>
    <rPh sb="2" eb="4">
      <t>ケッカ</t>
    </rPh>
    <rPh sb="4" eb="6">
      <t>ガイキョウ</t>
    </rPh>
    <rPh sb="8" eb="10">
      <t>サンスウ</t>
    </rPh>
    <phoneticPr fontId="2"/>
  </si>
  <si>
    <t>調査結果概況　［算数Ｂ：主として活用］</t>
    <rPh sb="0" eb="2">
      <t>チョウサ</t>
    </rPh>
    <rPh sb="2" eb="4">
      <t>ケッカ</t>
    </rPh>
    <rPh sb="4" eb="6">
      <t>ガイキョウ</t>
    </rPh>
    <rPh sb="8" eb="10">
      <t>サンスウ</t>
    </rPh>
    <rPh sb="16" eb="18">
      <t>カツヨウ</t>
    </rPh>
    <phoneticPr fontId="2"/>
  </si>
  <si>
    <t>正答数集計値
（左：児童数　右：割合(％)）</t>
    <rPh sb="0" eb="1">
      <t>セイ</t>
    </rPh>
    <rPh sb="1" eb="2">
      <t>コタ</t>
    </rPh>
    <rPh sb="2" eb="3">
      <t>スウ</t>
    </rPh>
    <rPh sb="3" eb="5">
      <t>シュウケイ</t>
    </rPh>
    <rPh sb="5" eb="6">
      <t>チ</t>
    </rPh>
    <rPh sb="8" eb="9">
      <t>ヒダリ</t>
    </rPh>
    <rPh sb="10" eb="12">
      <t>ジドウ</t>
    </rPh>
    <rPh sb="12" eb="13">
      <t>スウ</t>
    </rPh>
    <rPh sb="14" eb="15">
      <t>ミギ</t>
    </rPh>
    <rPh sb="16" eb="18">
      <t>ワリアイ</t>
    </rPh>
    <phoneticPr fontId="3"/>
  </si>
  <si>
    <t>貴校または貴教育委員会</t>
    <phoneticPr fontId="3"/>
  </si>
  <si>
    <t>平成２６年度全国学力・学習状況調査＜分析、学力・学習状況改善プラン及び公表様式作成支援ツール＞</t>
    <rPh sb="18" eb="20">
      <t>ブンセキ</t>
    </rPh>
    <rPh sb="21" eb="23">
      <t>ガクリョク</t>
    </rPh>
    <rPh sb="24" eb="26">
      <t>ガクシュウ</t>
    </rPh>
    <rPh sb="26" eb="28">
      <t>ジョウキョウ</t>
    </rPh>
    <rPh sb="28" eb="30">
      <t>カイゼン</t>
    </rPh>
    <rPh sb="33" eb="34">
      <t>オヨ</t>
    </rPh>
    <rPh sb="35" eb="37">
      <t>コウヒョウ</t>
    </rPh>
    <rPh sb="37" eb="39">
      <t>ヨウシキ</t>
    </rPh>
    <rPh sb="39" eb="41">
      <t>サクセイ</t>
    </rPh>
    <rPh sb="41" eb="43">
      <t>シエン</t>
    </rPh>
    <phoneticPr fontId="3"/>
  </si>
  <si>
    <t>全国</t>
    <rPh sb="0" eb="2">
      <t>ゼンコク</t>
    </rPh>
    <phoneticPr fontId="3"/>
  </si>
  <si>
    <t>岡山県</t>
    <rPh sb="0" eb="3">
      <t>オカヤマケン</t>
    </rPh>
    <phoneticPr fontId="3"/>
  </si>
  <si>
    <t>/</t>
  </si>
  <si>
    <t>県平均との差</t>
    <rPh sb="0" eb="1">
      <t>ケン</t>
    </rPh>
    <rPh sb="1" eb="3">
      <t>ヘイキン</t>
    </rPh>
    <rPh sb="5" eb="6">
      <t>サ</t>
    </rPh>
    <phoneticPr fontId="3"/>
  </si>
  <si>
    <t>全国平均との差</t>
    <rPh sb="0" eb="2">
      <t>ゼンコク</t>
    </rPh>
    <rPh sb="2" eb="4">
      <t>ヘイキン</t>
    </rPh>
    <rPh sb="6" eb="7">
      <t>サ</t>
    </rPh>
    <phoneticPr fontId="3"/>
  </si>
  <si>
    <t>H26</t>
    <phoneticPr fontId="3"/>
  </si>
  <si>
    <r>
      <t xml:space="preserve">H25
</t>
    </r>
    <r>
      <rPr>
        <sz val="9"/>
        <rFont val="ＭＳ ゴシック"/>
        <family val="3"/>
        <charset val="128"/>
      </rPr>
      <t>（任意）</t>
    </r>
    <rPh sb="5" eb="7">
      <t>ニンイ</t>
    </rPh>
    <phoneticPr fontId="3"/>
  </si>
  <si>
    <t>H26</t>
    <phoneticPr fontId="3"/>
  </si>
  <si>
    <t>H25</t>
    <phoneticPr fontId="3"/>
  </si>
  <si>
    <t>H２６</t>
    <phoneticPr fontId="3"/>
  </si>
  <si>
    <t>H２５　（任意）</t>
    <rPh sb="5" eb="7">
      <t>ニンイ</t>
    </rPh>
    <phoneticPr fontId="3"/>
  </si>
  <si>
    <t>１８問</t>
    <rPh sb="2" eb="3">
      <t>モン</t>
    </rPh>
    <phoneticPr fontId="3"/>
  </si>
  <si>
    <t>16問</t>
  </si>
  <si>
    <t>17問</t>
  </si>
  <si>
    <t>18問</t>
  </si>
  <si>
    <t xml:space="preserve">
H25:1問</t>
    <rPh sb="6" eb="7">
      <t>モン</t>
    </rPh>
    <phoneticPr fontId="3"/>
  </si>
  <si>
    <t>H26:10問
H25:13問</t>
    <rPh sb="6" eb="7">
      <t>モン</t>
    </rPh>
    <phoneticPr fontId="3"/>
  </si>
  <si>
    <t>H26:0問
H25:3問</t>
    <rPh sb="5" eb="6">
      <t>モン</t>
    </rPh>
    <phoneticPr fontId="3"/>
  </si>
  <si>
    <t>H26:1問
H25:4問</t>
    <rPh sb="5" eb="6">
      <t>モン</t>
    </rPh>
    <phoneticPr fontId="3"/>
  </si>
  <si>
    <t>H26:4問
H25:7問</t>
    <rPh sb="5" eb="6">
      <t>モン</t>
    </rPh>
    <phoneticPr fontId="3"/>
  </si>
  <si>
    <t>H26:6問
H25:9問</t>
    <rPh sb="5" eb="6">
      <t>モン</t>
    </rPh>
    <phoneticPr fontId="3"/>
  </si>
  <si>
    <t>H26:7問
H25:10問</t>
    <rPh sb="5" eb="6">
      <t>モン</t>
    </rPh>
    <phoneticPr fontId="3"/>
  </si>
  <si>
    <t>H26:8問
H25:11問</t>
    <rPh sb="5" eb="6">
      <t>モン</t>
    </rPh>
    <phoneticPr fontId="3"/>
  </si>
  <si>
    <t>H26:9問
H25:12問</t>
    <rPh sb="5" eb="6">
      <t>モン</t>
    </rPh>
    <phoneticPr fontId="3"/>
  </si>
  <si>
    <t xml:space="preserve">
H25:0問</t>
    <phoneticPr fontId="3"/>
  </si>
  <si>
    <t xml:space="preserve">
H25:2問</t>
    <phoneticPr fontId="3"/>
  </si>
  <si>
    <t>H26:2問
H25:5問</t>
    <rPh sb="5" eb="6">
      <t>モン</t>
    </rPh>
    <phoneticPr fontId="3"/>
  </si>
  <si>
    <t>H26:3問
H25:6問</t>
    <rPh sb="5" eb="6">
      <t>モン</t>
    </rPh>
    <phoneticPr fontId="3"/>
  </si>
  <si>
    <t>H26:5問
H26:8問</t>
    <rPh sb="5" eb="6">
      <t>モン</t>
    </rPh>
    <phoneticPr fontId="3"/>
  </si>
  <si>
    <t>H26:11問
H25:14問</t>
    <rPh sb="6" eb="7">
      <t>モン</t>
    </rPh>
    <phoneticPr fontId="3"/>
  </si>
  <si>
    <t>H26:12問
H25:15問</t>
    <rPh sb="6" eb="7">
      <t>モン</t>
    </rPh>
    <phoneticPr fontId="3"/>
  </si>
  <si>
    <t>H26:13問
H25:16問</t>
    <rPh sb="6" eb="7">
      <t>モン</t>
    </rPh>
    <phoneticPr fontId="3"/>
  </si>
  <si>
    <t>H26:14問
H25:17問</t>
    <rPh sb="6" eb="7">
      <t>モン</t>
    </rPh>
    <phoneticPr fontId="3"/>
  </si>
  <si>
    <t>H26:15問
H26:18問</t>
    <rPh sb="6" eb="7">
      <t>モン</t>
    </rPh>
    <phoneticPr fontId="3"/>
  </si>
  <si>
    <t>H26:0問
H25:0問</t>
    <rPh sb="5" eb="6">
      <t>モン</t>
    </rPh>
    <phoneticPr fontId="3"/>
  </si>
  <si>
    <t>H26:1問
H25:1問</t>
    <rPh sb="5" eb="6">
      <t>モン</t>
    </rPh>
    <rPh sb="12" eb="13">
      <t>モン</t>
    </rPh>
    <phoneticPr fontId="3"/>
  </si>
  <si>
    <t>H26:2問
H25*2問</t>
    <rPh sb="5" eb="6">
      <t>モン</t>
    </rPh>
    <phoneticPr fontId="3"/>
  </si>
  <si>
    <t>H26:3問
H25:3問</t>
    <rPh sb="5" eb="6">
      <t>モン</t>
    </rPh>
    <phoneticPr fontId="3"/>
  </si>
  <si>
    <t>H26:4問
H25:4問</t>
    <rPh sb="5" eb="6">
      <t>モン</t>
    </rPh>
    <phoneticPr fontId="3"/>
  </si>
  <si>
    <t>H26:5問
H25:5問</t>
    <rPh sb="5" eb="6">
      <t>モン</t>
    </rPh>
    <phoneticPr fontId="3"/>
  </si>
  <si>
    <t>H26:6問
H25:6問</t>
    <rPh sb="5" eb="6">
      <t>モン</t>
    </rPh>
    <phoneticPr fontId="3"/>
  </si>
  <si>
    <t>H26:7問
H25:7問</t>
    <rPh sb="5" eb="6">
      <t>モン</t>
    </rPh>
    <phoneticPr fontId="3"/>
  </si>
  <si>
    <t>H26:8問
H25:8問</t>
    <rPh sb="5" eb="6">
      <t>モン</t>
    </rPh>
    <phoneticPr fontId="3"/>
  </si>
  <si>
    <t>H26:9問
H25:9問</t>
    <rPh sb="5" eb="6">
      <t>モン</t>
    </rPh>
    <phoneticPr fontId="3"/>
  </si>
  <si>
    <t>H26:10問
H25:10問</t>
    <rPh sb="6" eb="7">
      <t>モン</t>
    </rPh>
    <phoneticPr fontId="3"/>
  </si>
  <si>
    <t>H26:11問
H25:11問</t>
    <rPh sb="6" eb="7">
      <t>モン</t>
    </rPh>
    <phoneticPr fontId="3"/>
  </si>
  <si>
    <t>H26:12問
H25:12問</t>
    <rPh sb="6" eb="7">
      <t>モン</t>
    </rPh>
    <phoneticPr fontId="3"/>
  </si>
  <si>
    <t>H26:13問
H25:13問</t>
    <rPh sb="6" eb="7">
      <t>モン</t>
    </rPh>
    <phoneticPr fontId="3"/>
  </si>
  <si>
    <t>全国平均との差グラフ（横軸：差，縦軸：年度）</t>
    <rPh sb="0" eb="2">
      <t>ゼンコク</t>
    </rPh>
    <rPh sb="2" eb="4">
      <t>ヘイキン</t>
    </rPh>
    <rPh sb="6" eb="7">
      <t>サ</t>
    </rPh>
    <rPh sb="11" eb="13">
      <t>ヨコジク</t>
    </rPh>
    <rPh sb="14" eb="15">
      <t>サ</t>
    </rPh>
    <rPh sb="16" eb="18">
      <t>タテジク</t>
    </rPh>
    <rPh sb="19" eb="21">
      <t>ネンド</t>
    </rPh>
    <phoneticPr fontId="3"/>
  </si>
  <si>
    <t>標準化スコア
（全国＝100）</t>
    <rPh sb="0" eb="3">
      <t>ヒョウジュンカ</t>
    </rPh>
    <rPh sb="8" eb="10">
      <t>ゼンコク</t>
    </rPh>
    <phoneticPr fontId="3"/>
  </si>
  <si>
    <t>岡山県</t>
    <rPh sb="0" eb="3">
      <t>オカヤマケン</t>
    </rPh>
    <phoneticPr fontId="3"/>
  </si>
  <si>
    <t>１９問</t>
    <rPh sb="2" eb="3">
      <t>モン</t>
    </rPh>
    <phoneticPr fontId="3"/>
  </si>
  <si>
    <t>19問</t>
  </si>
  <si>
    <t>H26:0問
H25:2問</t>
    <rPh sb="5" eb="6">
      <t>モン</t>
    </rPh>
    <phoneticPr fontId="3"/>
  </si>
  <si>
    <t>H26:1問
H25:3問</t>
    <rPh sb="5" eb="6">
      <t>モン</t>
    </rPh>
    <phoneticPr fontId="3"/>
  </si>
  <si>
    <t>H26:2問
H25:4問</t>
    <rPh sb="5" eb="6">
      <t>モン</t>
    </rPh>
    <phoneticPr fontId="3"/>
  </si>
  <si>
    <t>H26:3問
H25:5問</t>
    <rPh sb="5" eb="6">
      <t>モン</t>
    </rPh>
    <phoneticPr fontId="3"/>
  </si>
  <si>
    <t>H26:4問
H25:6問</t>
    <rPh sb="5" eb="6">
      <t>モン</t>
    </rPh>
    <phoneticPr fontId="3"/>
  </si>
  <si>
    <t>H26:5問
H25:7問</t>
    <rPh sb="5" eb="6">
      <t>モン</t>
    </rPh>
    <phoneticPr fontId="3"/>
  </si>
  <si>
    <t>H26:6問
H26:8問</t>
    <rPh sb="5" eb="6">
      <t>モン</t>
    </rPh>
    <phoneticPr fontId="3"/>
  </si>
  <si>
    <t>H26:7問
H25:9問</t>
    <rPh sb="5" eb="6">
      <t>モン</t>
    </rPh>
    <phoneticPr fontId="3"/>
  </si>
  <si>
    <t>H26:8問
H25:10問</t>
    <rPh sb="5" eb="6">
      <t>モン</t>
    </rPh>
    <phoneticPr fontId="3"/>
  </si>
  <si>
    <t>H26:9問
H25:11問</t>
    <rPh sb="5" eb="6">
      <t>モン</t>
    </rPh>
    <phoneticPr fontId="3"/>
  </si>
  <si>
    <t>H26:10問
H25:12問</t>
    <rPh sb="6" eb="7">
      <t>モン</t>
    </rPh>
    <phoneticPr fontId="3"/>
  </si>
  <si>
    <t>H26:11問
H25:13問</t>
    <rPh sb="6" eb="7">
      <t>モン</t>
    </rPh>
    <phoneticPr fontId="3"/>
  </si>
  <si>
    <t>H26:12問
H25:14問</t>
    <rPh sb="6" eb="7">
      <t>モン</t>
    </rPh>
    <phoneticPr fontId="3"/>
  </si>
  <si>
    <t>H26:13問
H25:15問</t>
    <rPh sb="6" eb="7">
      <t>モン</t>
    </rPh>
    <phoneticPr fontId="3"/>
  </si>
  <si>
    <t>H26:14問
H25:16問</t>
    <rPh sb="6" eb="7">
      <t>モン</t>
    </rPh>
    <phoneticPr fontId="3"/>
  </si>
  <si>
    <t>H26:15問
H25:17問</t>
    <rPh sb="6" eb="7">
      <t>モン</t>
    </rPh>
    <phoneticPr fontId="3"/>
  </si>
  <si>
    <t>H26:16問
H26:18問</t>
    <rPh sb="6" eb="7">
      <t>モン</t>
    </rPh>
    <phoneticPr fontId="3"/>
  </si>
  <si>
    <t>H26:17問
H25:19問</t>
    <rPh sb="6" eb="7">
      <t>モン</t>
    </rPh>
    <rPh sb="14" eb="15">
      <t>モン</t>
    </rPh>
    <phoneticPr fontId="3"/>
  </si>
  <si>
    <t>◆　正答数分布の状況等から明らかになった課題と対応方針</t>
    <rPh sb="2" eb="5">
      <t>セイトウスウ</t>
    </rPh>
    <rPh sb="5" eb="7">
      <t>ブンプ</t>
    </rPh>
    <rPh sb="8" eb="10">
      <t>ジョウキョウ</t>
    </rPh>
    <rPh sb="10" eb="11">
      <t>トウ</t>
    </rPh>
    <rPh sb="13" eb="14">
      <t>アキ</t>
    </rPh>
    <rPh sb="20" eb="22">
      <t>カダイ</t>
    </rPh>
    <rPh sb="23" eb="25">
      <t>タイオウ</t>
    </rPh>
    <rPh sb="25" eb="27">
      <t>ホウシン</t>
    </rPh>
    <phoneticPr fontId="3"/>
  </si>
  <si>
    <t>成果と課題</t>
    <rPh sb="0" eb="2">
      <t>セイカ</t>
    </rPh>
    <rPh sb="3" eb="5">
      <t>カダイ</t>
    </rPh>
    <phoneticPr fontId="3"/>
  </si>
  <si>
    <t>改善計画</t>
    <rPh sb="0" eb="2">
      <t>カイゼン</t>
    </rPh>
    <rPh sb="2" eb="4">
      <t>ケイカク</t>
    </rPh>
    <phoneticPr fontId="3"/>
  </si>
  <si>
    <t>科目</t>
    <rPh sb="0" eb="2">
      <t>カモク</t>
    </rPh>
    <phoneticPr fontId="3"/>
  </si>
  <si>
    <t>算数Ｂ</t>
    <rPh sb="0" eb="2">
      <t>サンスウ</t>
    </rPh>
    <phoneticPr fontId="3"/>
  </si>
  <si>
    <t>算数Ａ</t>
    <rPh sb="0" eb="2">
      <t>サンスウ</t>
    </rPh>
    <phoneticPr fontId="3"/>
  </si>
  <si>
    <t>国語Ａ</t>
    <rPh sb="0" eb="2">
      <t>コクゴ</t>
    </rPh>
    <phoneticPr fontId="3"/>
  </si>
  <si>
    <t>国語Ｂ</t>
    <rPh sb="0" eb="2">
      <t>コクゴ</t>
    </rPh>
    <phoneticPr fontId="3"/>
  </si>
  <si>
    <t>小学校調査</t>
    <phoneticPr fontId="3"/>
  </si>
  <si>
    <t>（使用方法）　国から送付されたシートを元に、色つきセルにデータを入力します。</t>
    <rPh sb="1" eb="3">
      <t>シヨウ</t>
    </rPh>
    <rPh sb="3" eb="5">
      <t>ホウホウ</t>
    </rPh>
    <rPh sb="7" eb="8">
      <t>クニ</t>
    </rPh>
    <rPh sb="10" eb="12">
      <t>ソウフ</t>
    </rPh>
    <rPh sb="19" eb="20">
      <t>モト</t>
    </rPh>
    <rPh sb="22" eb="23">
      <t>イロ</t>
    </rPh>
    <rPh sb="32" eb="34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</si>
</sst>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.0_ "/>
    <numFmt numFmtId="177" formatCode="0.0_);[Red]\(0.0\)"/>
    <numFmt numFmtId="178" formatCode="#,##0.0_);[Red]\(#,##0.0\)"/>
    <numFmt numFmtId="179" formatCode="0_);[Red]\(0\)"/>
    <numFmt numFmtId="180" formatCode="#,##0_ \ "/>
    <numFmt numFmtId="181" formatCode="#,##0_ ;[Red]\-#,##0\ "/>
    <numFmt numFmtId="182" formatCode="#,##0_ "/>
    <numFmt numFmtId="183" formatCode="#,##0.0_ "/>
    <numFmt numFmtId="184" formatCode="0.0_ ;[Red]\-0.0\ "/>
    <numFmt numFmtId="185" formatCode="0.0%"/>
    <numFmt numFmtId="186" formatCode="0.000"/>
    <numFmt numFmtId="187" formatCode="0.00_);[Red]\(0.00\)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1"/>
      <color indexed="12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8"/>
      <color theme="0"/>
      <name val="ＭＳ ゴシック"/>
      <family val="3"/>
      <charset val="128"/>
    </font>
    <font>
      <b/>
      <sz val="18"/>
      <color theme="0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b/>
      <sz val="14"/>
      <color theme="0"/>
      <name val="ＭＳ ゴシック"/>
      <family val="3"/>
      <charset val="128"/>
    </font>
    <font>
      <sz val="14"/>
      <color theme="4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31">
    <xf numFmtId="0" fontId="0" fillId="0" borderId="0" xfId="0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vertical="center"/>
    </xf>
    <xf numFmtId="177" fontId="5" fillId="0" borderId="0" xfId="2" applyNumberFormat="1" applyFont="1" applyFill="1" applyBorder="1" applyAlignment="1">
      <alignment horizontal="center" vertical="center"/>
    </xf>
    <xf numFmtId="177" fontId="5" fillId="0" borderId="0" xfId="2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horizontal="right" vertical="center"/>
    </xf>
    <xf numFmtId="0" fontId="5" fillId="0" borderId="0" xfId="2" applyFont="1" applyFill="1" applyBorder="1" applyAlignment="1"/>
    <xf numFmtId="180" fontId="6" fillId="0" borderId="0" xfId="2" applyNumberFormat="1" applyFont="1" applyFill="1" applyBorder="1" applyAlignment="1">
      <alignment horizontal="right" vertical="center"/>
    </xf>
    <xf numFmtId="179" fontId="5" fillId="0" borderId="0" xfId="2" applyNumberFormat="1" applyFont="1" applyFill="1" applyBorder="1" applyAlignment="1">
      <alignment horizontal="center" vertical="center"/>
    </xf>
    <xf numFmtId="56" fontId="8" fillId="0" borderId="0" xfId="3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horizontal="right" vertical="center"/>
    </xf>
    <xf numFmtId="0" fontId="4" fillId="0" borderId="0" xfId="2" applyFont="1" applyFill="1" applyBorder="1" applyAlignment="1">
      <alignment horizontal="right" vertical="center"/>
    </xf>
    <xf numFmtId="0" fontId="11" fillId="0" borderId="0" xfId="2" applyFont="1" applyBorder="1" applyAlignment="1">
      <alignment vertical="center"/>
    </xf>
    <xf numFmtId="0" fontId="11" fillId="0" borderId="0" xfId="2" applyFont="1" applyFill="1" applyBorder="1" applyAlignment="1"/>
    <xf numFmtId="0" fontId="11" fillId="0" borderId="0" xfId="3" applyFont="1" applyFill="1">
      <alignment vertical="center"/>
    </xf>
    <xf numFmtId="0" fontId="11" fillId="0" borderId="0" xfId="2" applyFont="1" applyFill="1" applyBorder="1" applyAlignment="1">
      <alignment vertical="center"/>
    </xf>
    <xf numFmtId="0" fontId="11" fillId="0" borderId="1" xfId="2" applyFont="1" applyFill="1" applyBorder="1" applyAlignment="1">
      <alignment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Continuous" vertical="center"/>
    </xf>
    <xf numFmtId="0" fontId="11" fillId="0" borderId="0" xfId="2" applyNumberFormat="1" applyFont="1" applyFill="1" applyBorder="1" applyAlignment="1">
      <alignment horizontal="centerContinuous" vertical="center" wrapText="1"/>
    </xf>
    <xf numFmtId="177" fontId="11" fillId="0" borderId="0" xfId="2" applyNumberFormat="1" applyFont="1" applyFill="1" applyBorder="1" applyAlignment="1">
      <alignment horizontal="centerContinuous" vertical="center"/>
    </xf>
    <xf numFmtId="177" fontId="11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vertical="center"/>
    </xf>
    <xf numFmtId="177" fontId="11" fillId="0" borderId="0" xfId="2" applyNumberFormat="1" applyFont="1" applyFill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12" fillId="0" borderId="0" xfId="2" applyFont="1" applyBorder="1" applyAlignment="1"/>
    <xf numFmtId="0" fontId="12" fillId="0" borderId="0" xfId="3" applyFont="1">
      <alignment vertical="center"/>
    </xf>
    <xf numFmtId="56" fontId="10" fillId="0" borderId="0" xfId="3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178" fontId="11" fillId="0" borderId="0" xfId="2" applyNumberFormat="1" applyFont="1" applyFill="1" applyBorder="1" applyAlignment="1">
      <alignment vertical="center"/>
    </xf>
    <xf numFmtId="179" fontId="6" fillId="0" borderId="0" xfId="2" applyNumberFormat="1" applyFont="1" applyFill="1" applyBorder="1" applyAlignment="1">
      <alignment vertical="center"/>
    </xf>
    <xf numFmtId="177" fontId="6" fillId="0" borderId="0" xfId="2" applyNumberFormat="1" applyFont="1" applyFill="1" applyBorder="1" applyAlignment="1">
      <alignment horizontal="right" vertical="center" wrapText="1"/>
    </xf>
    <xf numFmtId="177" fontId="6" fillId="0" borderId="0" xfId="2" applyNumberFormat="1" applyFont="1" applyFill="1" applyBorder="1" applyAlignment="1">
      <alignment horizontal="center" vertical="center" wrapText="1"/>
    </xf>
    <xf numFmtId="179" fontId="6" fillId="0" borderId="0" xfId="2" applyNumberFormat="1" applyFont="1" applyFill="1" applyBorder="1" applyAlignment="1">
      <alignment vertical="center" wrapText="1"/>
    </xf>
    <xf numFmtId="0" fontId="7" fillId="0" borderId="0" xfId="2" applyFont="1" applyFill="1" applyBorder="1" applyAlignment="1"/>
    <xf numFmtId="0" fontId="5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centerContinuous" vertical="center"/>
    </xf>
    <xf numFmtId="179" fontId="5" fillId="0" borderId="0" xfId="2" quotePrefix="1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center"/>
    </xf>
    <xf numFmtId="180" fontId="14" fillId="0" borderId="0" xfId="2" applyNumberFormat="1" applyFont="1" applyFill="1" applyBorder="1" applyAlignment="1">
      <alignment horizontal="right" vertical="center"/>
    </xf>
    <xf numFmtId="56" fontId="15" fillId="0" borderId="0" xfId="3" applyNumberFormat="1" applyFont="1" applyFill="1" applyBorder="1" applyAlignment="1">
      <alignment vertical="top"/>
    </xf>
    <xf numFmtId="0" fontId="15" fillId="0" borderId="0" xfId="2" applyFont="1" applyFill="1" applyBorder="1" applyAlignment="1"/>
    <xf numFmtId="0" fontId="1" fillId="0" borderId="0" xfId="2" applyFont="1" applyFill="1" applyBorder="1" applyAlignment="1">
      <alignment vertical="center"/>
    </xf>
    <xf numFmtId="0" fontId="1" fillId="0" borderId="0" xfId="3" applyFont="1" applyFill="1">
      <alignment vertical="center"/>
    </xf>
    <xf numFmtId="0" fontId="1" fillId="0" borderId="0" xfId="2" applyFont="1" applyFill="1" applyBorder="1" applyAlignment="1"/>
    <xf numFmtId="0" fontId="1" fillId="0" borderId="1" xfId="2" applyFont="1" applyFill="1" applyBorder="1" applyAlignment="1">
      <alignment vertical="center"/>
    </xf>
    <xf numFmtId="0" fontId="1" fillId="0" borderId="0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Continuous" vertical="center"/>
    </xf>
    <xf numFmtId="0" fontId="1" fillId="0" borderId="0" xfId="2" applyNumberFormat="1" applyFont="1" applyFill="1" applyBorder="1" applyAlignment="1">
      <alignment horizontal="centerContinuous" vertical="center" wrapText="1"/>
    </xf>
    <xf numFmtId="178" fontId="1" fillId="0" borderId="0" xfId="2" applyNumberFormat="1" applyFont="1" applyFill="1" applyBorder="1" applyAlignment="1">
      <alignment vertical="center"/>
    </xf>
    <xf numFmtId="0" fontId="1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right" vertical="center"/>
    </xf>
    <xf numFmtId="177" fontId="1" fillId="0" borderId="0" xfId="2" applyNumberFormat="1" applyFont="1" applyFill="1" applyBorder="1" applyAlignment="1">
      <alignment horizontal="centerContinuous" vertical="center"/>
    </xf>
    <xf numFmtId="177" fontId="1" fillId="0" borderId="0" xfId="2" applyNumberFormat="1" applyFont="1" applyFill="1" applyBorder="1" applyAlignment="1">
      <alignment horizontal="center" vertical="center"/>
    </xf>
    <xf numFmtId="0" fontId="1" fillId="0" borderId="0" xfId="2" applyNumberFormat="1" applyFont="1" applyFill="1" applyBorder="1" applyAlignment="1">
      <alignment vertical="center"/>
    </xf>
    <xf numFmtId="177" fontId="1" fillId="0" borderId="0" xfId="2" applyNumberFormat="1" applyFont="1" applyFill="1" applyBorder="1" applyAlignment="1">
      <alignment vertical="center"/>
    </xf>
    <xf numFmtId="0" fontId="15" fillId="0" borderId="0" xfId="2" applyFont="1" applyFill="1" applyBorder="1" applyAlignment="1">
      <alignment horizontal="center" vertical="center"/>
    </xf>
    <xf numFmtId="181" fontId="16" fillId="0" borderId="0" xfId="1" applyNumberFormat="1" applyFont="1" applyFill="1" applyBorder="1" applyAlignment="1">
      <alignment vertical="center"/>
    </xf>
    <xf numFmtId="176" fontId="16" fillId="0" borderId="0" xfId="2" applyNumberFormat="1" applyFont="1" applyFill="1" applyBorder="1" applyAlignment="1">
      <alignment vertical="center"/>
    </xf>
    <xf numFmtId="182" fontId="16" fillId="0" borderId="0" xfId="1" applyNumberFormat="1" applyFont="1" applyFill="1" applyBorder="1" applyAlignment="1">
      <alignment vertical="center"/>
    </xf>
    <xf numFmtId="183" fontId="16" fillId="0" borderId="2" xfId="2" applyNumberFormat="1" applyFont="1" applyFill="1" applyBorder="1" applyAlignment="1">
      <alignment vertical="center"/>
    </xf>
    <xf numFmtId="0" fontId="12" fillId="0" borderId="0" xfId="2" applyFont="1" applyFill="1" applyBorder="1" applyAlignment="1">
      <alignment vertical="center"/>
    </xf>
    <xf numFmtId="0" fontId="12" fillId="0" borderId="0" xfId="2" applyFont="1" applyFill="1" applyBorder="1" applyAlignment="1"/>
    <xf numFmtId="177" fontId="16" fillId="0" borderId="3" xfId="2" applyNumberFormat="1" applyFont="1" applyFill="1" applyBorder="1" applyAlignment="1">
      <alignment horizontal="right" vertical="center" wrapText="1"/>
    </xf>
    <xf numFmtId="177" fontId="16" fillId="0" borderId="4" xfId="2" applyNumberFormat="1" applyFont="1" applyFill="1" applyBorder="1" applyAlignment="1">
      <alignment horizontal="center" vertical="center" wrapText="1"/>
    </xf>
    <xf numFmtId="179" fontId="16" fillId="0" borderId="6" xfId="2" applyNumberFormat="1" applyFont="1" applyFill="1" applyBorder="1" applyAlignment="1">
      <alignment horizontal="left" vertical="center" wrapText="1"/>
    </xf>
    <xf numFmtId="0" fontId="15" fillId="0" borderId="0" xfId="2" applyFont="1" applyFill="1" applyBorder="1" applyAlignment="1">
      <alignment vertical="center"/>
    </xf>
    <xf numFmtId="0" fontId="19" fillId="0" borderId="0" xfId="2" applyFont="1" applyFill="1" applyBorder="1" applyAlignment="1">
      <alignment vertical="center"/>
    </xf>
    <xf numFmtId="178" fontId="20" fillId="0" borderId="0" xfId="2" applyNumberFormat="1" applyFont="1" applyFill="1" applyBorder="1" applyAlignment="1">
      <alignment vertical="center"/>
    </xf>
    <xf numFmtId="184" fontId="20" fillId="0" borderId="0" xfId="2" applyNumberFormat="1" applyFont="1" applyFill="1" applyBorder="1" applyAlignment="1">
      <alignment vertical="center"/>
    </xf>
    <xf numFmtId="0" fontId="11" fillId="0" borderId="0" xfId="2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vertical="center"/>
    </xf>
    <xf numFmtId="182" fontId="21" fillId="0" borderId="0" xfId="2" applyNumberFormat="1" applyFont="1" applyFill="1" applyBorder="1" applyAlignment="1">
      <alignment vertical="center"/>
    </xf>
    <xf numFmtId="2" fontId="5" fillId="0" borderId="0" xfId="4" applyNumberFormat="1" applyFont="1" applyFill="1" applyBorder="1" applyAlignment="1">
      <alignment vertical="center"/>
    </xf>
    <xf numFmtId="186" fontId="5" fillId="0" borderId="0" xfId="4" applyNumberFormat="1" applyFont="1" applyFill="1" applyBorder="1" applyAlignment="1">
      <alignment vertical="center"/>
    </xf>
    <xf numFmtId="185" fontId="16" fillId="0" borderId="0" xfId="4" applyNumberFormat="1" applyFont="1" applyFill="1" applyBorder="1" applyAlignment="1">
      <alignment vertical="center"/>
    </xf>
    <xf numFmtId="0" fontId="0" fillId="0" borderId="2" xfId="3" applyFont="1" applyFill="1" applyBorder="1" applyAlignment="1">
      <alignment vertical="center"/>
    </xf>
    <xf numFmtId="0" fontId="11" fillId="0" borderId="2" xfId="3" applyFont="1" applyFill="1" applyBorder="1" applyAlignment="1">
      <alignment vertical="center"/>
    </xf>
    <xf numFmtId="0" fontId="15" fillId="0" borderId="2" xfId="2" applyFont="1" applyFill="1" applyBorder="1" applyAlignment="1">
      <alignment vertical="center" wrapText="1"/>
    </xf>
    <xf numFmtId="186" fontId="5" fillId="0" borderId="0" xfId="4" applyNumberFormat="1" applyFont="1" applyFill="1" applyBorder="1" applyAlignment="1">
      <alignment horizontal="center" vertical="center"/>
    </xf>
    <xf numFmtId="181" fontId="16" fillId="0" borderId="2" xfId="1" applyNumberFormat="1" applyFont="1" applyFill="1" applyBorder="1" applyAlignment="1">
      <alignment vertical="center"/>
    </xf>
    <xf numFmtId="176" fontId="16" fillId="0" borderId="2" xfId="2" applyNumberFormat="1" applyFont="1" applyFill="1" applyBorder="1" applyAlignment="1">
      <alignment vertical="center"/>
    </xf>
    <xf numFmtId="38" fontId="16" fillId="0" borderId="0" xfId="2" applyNumberFormat="1" applyFont="1" applyFill="1" applyBorder="1" applyAlignment="1">
      <alignment horizontal="right" vertical="center" indent="1"/>
    </xf>
    <xf numFmtId="177" fontId="16" fillId="0" borderId="0" xfId="2" applyNumberFormat="1" applyFont="1" applyFill="1" applyBorder="1" applyAlignment="1">
      <alignment horizontal="right" vertical="center" wrapText="1"/>
    </xf>
    <xf numFmtId="177" fontId="16" fillId="0" borderId="0" xfId="2" applyNumberFormat="1" applyFont="1" applyFill="1" applyBorder="1" applyAlignment="1">
      <alignment horizontal="center" vertical="center" wrapText="1"/>
    </xf>
    <xf numFmtId="179" fontId="16" fillId="0" borderId="0" xfId="2" applyNumberFormat="1" applyFont="1" applyFill="1" applyBorder="1" applyAlignment="1">
      <alignment horizontal="left" vertical="center" wrapText="1"/>
    </xf>
    <xf numFmtId="178" fontId="16" fillId="0" borderId="0" xfId="2" applyNumberFormat="1" applyFont="1" applyFill="1" applyBorder="1" applyAlignment="1">
      <alignment horizontal="right" vertical="center" indent="1"/>
    </xf>
    <xf numFmtId="0" fontId="0" fillId="0" borderId="0" xfId="2" applyFont="1" applyBorder="1" applyAlignment="1">
      <alignment vertical="center"/>
    </xf>
    <xf numFmtId="179" fontId="5" fillId="0" borderId="0" xfId="2" applyNumberFormat="1" applyFont="1" applyFill="1" applyBorder="1" applyAlignment="1">
      <alignment horizontal="center" vertical="center" wrapText="1"/>
    </xf>
    <xf numFmtId="177" fontId="16" fillId="0" borderId="22" xfId="2" applyNumberFormat="1" applyFont="1" applyFill="1" applyBorder="1" applyAlignment="1">
      <alignment horizontal="right" vertical="center" wrapText="1"/>
    </xf>
    <xf numFmtId="177" fontId="15" fillId="0" borderId="20" xfId="2" applyNumberFormat="1" applyFont="1" applyFill="1" applyBorder="1" applyAlignment="1">
      <alignment horizontal="center" vertical="center" wrapText="1"/>
    </xf>
    <xf numFmtId="179" fontId="16" fillId="0" borderId="21" xfId="2" applyNumberFormat="1" applyFont="1" applyFill="1" applyBorder="1" applyAlignment="1">
      <alignment horizontal="left" vertical="center" wrapText="1"/>
    </xf>
    <xf numFmtId="176" fontId="18" fillId="2" borderId="26" xfId="2" applyNumberFormat="1" applyFont="1" applyFill="1" applyBorder="1" applyAlignment="1">
      <alignment horizontal="right" vertical="center" wrapText="1"/>
    </xf>
    <xf numFmtId="177" fontId="17" fillId="2" borderId="24" xfId="2" applyNumberFormat="1" applyFont="1" applyFill="1" applyBorder="1" applyAlignment="1">
      <alignment horizontal="center" vertical="center" wrapText="1"/>
    </xf>
    <xf numFmtId="179" fontId="18" fillId="2" borderId="24" xfId="2" applyNumberFormat="1" applyFont="1" applyFill="1" applyBorder="1" applyAlignment="1">
      <alignment horizontal="left" vertical="center" wrapText="1"/>
    </xf>
    <xf numFmtId="177" fontId="16" fillId="0" borderId="8" xfId="2" applyNumberFormat="1" applyFont="1" applyFill="1" applyBorder="1" applyAlignment="1">
      <alignment horizontal="right" vertical="center" wrapText="1"/>
    </xf>
    <xf numFmtId="177" fontId="16" fillId="0" borderId="5" xfId="2" applyNumberFormat="1" applyFont="1" applyFill="1" applyBorder="1" applyAlignment="1">
      <alignment horizontal="center" vertical="center" wrapText="1"/>
    </xf>
    <xf numFmtId="179" fontId="16" fillId="0" borderId="9" xfId="2" applyNumberFormat="1" applyFont="1" applyFill="1" applyBorder="1" applyAlignment="1">
      <alignment horizontal="left" vertical="center" wrapText="1"/>
    </xf>
    <xf numFmtId="185" fontId="16" fillId="0" borderId="6" xfId="4" applyNumberFormat="1" applyFont="1" applyFill="1" applyBorder="1" applyAlignment="1">
      <alignment vertical="center"/>
    </xf>
    <xf numFmtId="182" fontId="16" fillId="0" borderId="19" xfId="1" applyNumberFormat="1" applyFont="1" applyFill="1" applyBorder="1" applyAlignment="1">
      <alignment vertical="center"/>
    </xf>
    <xf numFmtId="182" fontId="16" fillId="2" borderId="28" xfId="1" applyNumberFormat="1" applyFont="1" applyFill="1" applyBorder="1" applyAlignment="1">
      <alignment vertical="center"/>
    </xf>
    <xf numFmtId="182" fontId="16" fillId="2" borderId="29" xfId="1" applyNumberFormat="1" applyFont="1" applyFill="1" applyBorder="1" applyAlignment="1">
      <alignment vertical="center"/>
    </xf>
    <xf numFmtId="182" fontId="16" fillId="2" borderId="30" xfId="1" applyNumberFormat="1" applyFont="1" applyFill="1" applyBorder="1" applyAlignment="1">
      <alignment vertical="center"/>
    </xf>
    <xf numFmtId="182" fontId="16" fillId="2" borderId="31" xfId="1" applyNumberFormat="1" applyFont="1" applyFill="1" applyBorder="1" applyAlignment="1">
      <alignment vertical="center"/>
    </xf>
    <xf numFmtId="181" fontId="16" fillId="0" borderId="19" xfId="1" applyNumberFormat="1" applyFont="1" applyFill="1" applyBorder="1" applyAlignment="1">
      <alignment vertical="center"/>
    </xf>
    <xf numFmtId="183" fontId="18" fillId="2" borderId="26" xfId="2" applyNumberFormat="1" applyFont="1" applyFill="1" applyBorder="1" applyAlignment="1">
      <alignment horizontal="right" vertical="center" wrapText="1"/>
    </xf>
    <xf numFmtId="182" fontId="18" fillId="2" borderId="24" xfId="2" applyNumberFormat="1" applyFont="1" applyFill="1" applyBorder="1" applyAlignment="1">
      <alignment horizontal="left" vertical="center" wrapText="1"/>
    </xf>
    <xf numFmtId="182" fontId="16" fillId="2" borderId="32" xfId="1" applyNumberFormat="1" applyFont="1" applyFill="1" applyBorder="1" applyAlignment="1">
      <alignment vertical="center"/>
    </xf>
    <xf numFmtId="181" fontId="16" fillId="2" borderId="32" xfId="1" applyNumberFormat="1" applyFont="1" applyFill="1" applyBorder="1" applyAlignment="1">
      <alignment vertical="center"/>
    </xf>
    <xf numFmtId="181" fontId="16" fillId="2" borderId="29" xfId="1" applyNumberFormat="1" applyFont="1" applyFill="1" applyBorder="1" applyAlignment="1">
      <alignment vertical="center"/>
    </xf>
    <xf numFmtId="181" fontId="16" fillId="2" borderId="30" xfId="1" applyNumberFormat="1" applyFont="1" applyFill="1" applyBorder="1" applyAlignment="1">
      <alignment vertical="center"/>
    </xf>
    <xf numFmtId="182" fontId="16" fillId="2" borderId="33" xfId="1" applyNumberFormat="1" applyFont="1" applyFill="1" applyBorder="1" applyAlignment="1">
      <alignment vertical="center"/>
    </xf>
    <xf numFmtId="0" fontId="15" fillId="0" borderId="0" xfId="2" applyFont="1" applyFill="1" applyBorder="1" applyAlignment="1">
      <alignment vertical="top"/>
    </xf>
    <xf numFmtId="0" fontId="1" fillId="0" borderId="0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horizontal="center" vertical="center"/>
    </xf>
    <xf numFmtId="187" fontId="5" fillId="0" borderId="0" xfId="2" applyNumberFormat="1" applyFont="1" applyFill="1" applyBorder="1" applyAlignment="1">
      <alignment horizontal="center" vertical="center"/>
    </xf>
    <xf numFmtId="187" fontId="5" fillId="0" borderId="0" xfId="2" quotePrefix="1" applyNumberFormat="1" applyFont="1" applyFill="1" applyBorder="1" applyAlignment="1">
      <alignment horizontal="center" vertical="center"/>
    </xf>
    <xf numFmtId="187" fontId="11" fillId="0" borderId="0" xfId="2" applyNumberFormat="1" applyFont="1" applyFill="1" applyBorder="1" applyAlignment="1">
      <alignment vertical="center"/>
    </xf>
    <xf numFmtId="0" fontId="15" fillId="0" borderId="7" xfId="2" applyFont="1" applyFill="1" applyBorder="1" applyAlignment="1">
      <alignment vertical="center" wrapText="1"/>
    </xf>
    <xf numFmtId="0" fontId="15" fillId="0" borderId="18" xfId="2" applyFont="1" applyFill="1" applyBorder="1" applyAlignment="1">
      <alignment vertical="center" wrapText="1"/>
    </xf>
    <xf numFmtId="185" fontId="16" fillId="0" borderId="9" xfId="4" applyNumberFormat="1" applyFont="1" applyFill="1" applyBorder="1" applyAlignment="1">
      <alignment vertical="center"/>
    </xf>
    <xf numFmtId="182" fontId="16" fillId="0" borderId="2" xfId="1" applyNumberFormat="1" applyFont="1" applyFill="1" applyBorder="1" applyAlignment="1">
      <alignment vertical="center"/>
    </xf>
    <xf numFmtId="185" fontId="16" fillId="0" borderId="2" xfId="4" applyNumberFormat="1" applyFont="1" applyFill="1" applyBorder="1" applyAlignment="1">
      <alignment vertical="center"/>
    </xf>
    <xf numFmtId="0" fontId="22" fillId="4" borderId="10" xfId="2" applyFont="1" applyFill="1" applyBorder="1" applyAlignment="1">
      <alignment vertical="center"/>
    </xf>
    <xf numFmtId="0" fontId="23" fillId="4" borderId="11" xfId="2" applyFont="1" applyFill="1" applyBorder="1" applyAlignment="1">
      <alignment vertical="center"/>
    </xf>
    <xf numFmtId="0" fontId="24" fillId="4" borderId="11" xfId="2" applyFont="1" applyFill="1" applyBorder="1" applyAlignment="1">
      <alignment vertical="center"/>
    </xf>
    <xf numFmtId="0" fontId="25" fillId="4" borderId="11" xfId="2" applyFont="1" applyFill="1" applyBorder="1" applyAlignment="1">
      <alignment vertical="center"/>
    </xf>
    <xf numFmtId="0" fontId="23" fillId="4" borderId="11" xfId="2" applyFont="1" applyFill="1" applyBorder="1" applyAlignment="1">
      <alignment horizontal="left" vertical="center"/>
    </xf>
    <xf numFmtId="0" fontId="22" fillId="4" borderId="11" xfId="2" applyFont="1" applyFill="1" applyBorder="1" applyAlignment="1">
      <alignment horizontal="right" vertical="center"/>
    </xf>
    <xf numFmtId="0" fontId="23" fillId="4" borderId="12" xfId="2" applyFont="1" applyFill="1" applyBorder="1" applyAlignment="1">
      <alignment horizontal="left" vertical="center"/>
    </xf>
    <xf numFmtId="0" fontId="26" fillId="4" borderId="13" xfId="2" applyFont="1" applyFill="1" applyBorder="1" applyAlignment="1">
      <alignment vertical="center"/>
    </xf>
    <xf numFmtId="0" fontId="23" fillId="4" borderId="0" xfId="2" applyFont="1" applyFill="1" applyBorder="1" applyAlignment="1">
      <alignment vertical="center"/>
    </xf>
    <xf numFmtId="0" fontId="25" fillId="4" borderId="0" xfId="2" applyFont="1" applyFill="1" applyBorder="1" applyAlignment="1">
      <alignment vertical="center"/>
    </xf>
    <xf numFmtId="0" fontId="27" fillId="4" borderId="0" xfId="2" applyFont="1" applyFill="1" applyBorder="1" applyAlignment="1">
      <alignment vertical="center"/>
    </xf>
    <xf numFmtId="0" fontId="24" fillId="4" borderId="0" xfId="2" applyFont="1" applyFill="1" applyBorder="1" applyAlignment="1">
      <alignment vertical="center"/>
    </xf>
    <xf numFmtId="0" fontId="23" fillId="4" borderId="0" xfId="2" applyFont="1" applyFill="1" applyBorder="1" applyAlignment="1">
      <alignment horizontal="left" vertical="center"/>
    </xf>
    <xf numFmtId="0" fontId="28" fillId="4" borderId="0" xfId="2" applyFont="1" applyFill="1" applyBorder="1" applyAlignment="1">
      <alignment horizontal="right" vertical="center"/>
    </xf>
    <xf numFmtId="0" fontId="23" fillId="4" borderId="14" xfId="2" applyFont="1" applyFill="1" applyBorder="1" applyAlignment="1">
      <alignment horizontal="left" vertical="center"/>
    </xf>
    <xf numFmtId="56" fontId="25" fillId="4" borderId="15" xfId="3" applyNumberFormat="1" applyFont="1" applyFill="1" applyBorder="1" applyAlignment="1">
      <alignment vertical="center"/>
    </xf>
    <xf numFmtId="56" fontId="29" fillId="4" borderId="16" xfId="3" applyNumberFormat="1" applyFont="1" applyFill="1" applyBorder="1" applyAlignment="1">
      <alignment vertical="center"/>
    </xf>
    <xf numFmtId="0" fontId="23" fillId="4" borderId="16" xfId="2" applyFont="1" applyFill="1" applyBorder="1" applyAlignment="1">
      <alignment vertical="center"/>
    </xf>
    <xf numFmtId="56" fontId="25" fillId="4" borderId="16" xfId="3" applyNumberFormat="1" applyFont="1" applyFill="1" applyBorder="1" applyAlignment="1">
      <alignment vertical="center"/>
    </xf>
    <xf numFmtId="0" fontId="23" fillId="4" borderId="16" xfId="2" applyFont="1" applyFill="1" applyBorder="1" applyAlignment="1">
      <alignment horizontal="right" vertical="center"/>
    </xf>
    <xf numFmtId="0" fontId="24" fillId="4" borderId="16" xfId="2" applyFont="1" applyFill="1" applyBorder="1" applyAlignment="1">
      <alignment vertical="center"/>
    </xf>
    <xf numFmtId="0" fontId="25" fillId="4" borderId="16" xfId="2" applyFont="1" applyFill="1" applyBorder="1" applyAlignment="1">
      <alignment vertical="center"/>
    </xf>
    <xf numFmtId="0" fontId="23" fillId="4" borderId="16" xfId="2" applyFont="1" applyFill="1" applyBorder="1" applyAlignment="1">
      <alignment horizontal="left" vertical="center"/>
    </xf>
    <xf numFmtId="0" fontId="23" fillId="4" borderId="17" xfId="2" applyFont="1" applyFill="1" applyBorder="1" applyAlignment="1">
      <alignment horizontal="left" vertical="center"/>
    </xf>
    <xf numFmtId="56" fontId="30" fillId="0" borderId="0" xfId="3" applyNumberFormat="1" applyFont="1" applyFill="1" applyBorder="1" applyAlignment="1">
      <alignment vertical="center"/>
    </xf>
    <xf numFmtId="0" fontId="0" fillId="0" borderId="40" xfId="2" applyFont="1" applyBorder="1" applyAlignment="1">
      <alignment horizontal="center" vertical="center"/>
    </xf>
    <xf numFmtId="0" fontId="0" fillId="0" borderId="41" xfId="2" applyFont="1" applyBorder="1" applyAlignment="1">
      <alignment horizontal="center" vertical="center"/>
    </xf>
    <xf numFmtId="0" fontId="0" fillId="0" borderId="35" xfId="2" applyFont="1" applyBorder="1" applyAlignment="1">
      <alignment horizontal="center" vertical="center"/>
    </xf>
    <xf numFmtId="0" fontId="0" fillId="0" borderId="36" xfId="2" applyFont="1" applyBorder="1" applyAlignment="1">
      <alignment horizontal="center" vertical="center"/>
    </xf>
    <xf numFmtId="0" fontId="0" fillId="0" borderId="42" xfId="2" applyFont="1" applyBorder="1" applyAlignment="1">
      <alignment horizontal="center" vertical="center"/>
    </xf>
    <xf numFmtId="0" fontId="11" fillId="0" borderId="43" xfId="2" applyFont="1" applyBorder="1" applyAlignment="1">
      <alignment horizontal="center" vertical="center"/>
    </xf>
    <xf numFmtId="0" fontId="0" fillId="0" borderId="37" xfId="2" applyFont="1" applyBorder="1" applyAlignment="1">
      <alignment horizontal="center" vertical="center"/>
    </xf>
    <xf numFmtId="0" fontId="0" fillId="0" borderId="38" xfId="2" applyFont="1" applyBorder="1" applyAlignment="1">
      <alignment horizontal="center" vertical="center"/>
    </xf>
    <xf numFmtId="0" fontId="11" fillId="2" borderId="35" xfId="2" applyFont="1" applyFill="1" applyBorder="1" applyAlignment="1">
      <alignment horizontal="left" vertical="top" wrapText="1"/>
    </xf>
    <xf numFmtId="0" fontId="11" fillId="2" borderId="2" xfId="2" applyFont="1" applyFill="1" applyBorder="1" applyAlignment="1">
      <alignment horizontal="left" vertical="top" wrapText="1"/>
    </xf>
    <xf numFmtId="0" fontId="11" fillId="2" borderId="36" xfId="2" applyFont="1" applyFill="1" applyBorder="1" applyAlignment="1">
      <alignment horizontal="left" vertical="top" wrapText="1"/>
    </xf>
    <xf numFmtId="0" fontId="11" fillId="2" borderId="37" xfId="2" applyFont="1" applyFill="1" applyBorder="1" applyAlignment="1">
      <alignment horizontal="left" vertical="top" wrapText="1"/>
    </xf>
    <xf numFmtId="0" fontId="11" fillId="2" borderId="39" xfId="2" applyFont="1" applyFill="1" applyBorder="1" applyAlignment="1">
      <alignment horizontal="left" vertical="top" wrapText="1"/>
    </xf>
    <xf numFmtId="0" fontId="11" fillId="2" borderId="38" xfId="2" applyFont="1" applyFill="1" applyBorder="1" applyAlignment="1">
      <alignment horizontal="left" vertical="top" wrapText="1"/>
    </xf>
    <xf numFmtId="38" fontId="16" fillId="0" borderId="2" xfId="2" applyNumberFormat="1" applyFont="1" applyFill="1" applyBorder="1" applyAlignment="1">
      <alignment horizontal="right" vertical="center" indent="1"/>
    </xf>
    <xf numFmtId="178" fontId="16" fillId="0" borderId="3" xfId="2" applyNumberFormat="1" applyFont="1" applyFill="1" applyBorder="1" applyAlignment="1">
      <alignment vertical="center"/>
    </xf>
    <xf numFmtId="178" fontId="16" fillId="0" borderId="6" xfId="2" applyNumberFormat="1" applyFont="1" applyFill="1" applyBorder="1" applyAlignment="1">
      <alignment vertical="center"/>
    </xf>
    <xf numFmtId="178" fontId="16" fillId="0" borderId="19" xfId="2" applyNumberFormat="1" applyFont="1" applyFill="1" applyBorder="1" applyAlignment="1">
      <alignment horizontal="right" vertical="center"/>
    </xf>
    <xf numFmtId="0" fontId="11" fillId="0" borderId="44" xfId="2" applyFont="1" applyBorder="1" applyAlignment="1">
      <alignment horizontal="center" vertical="center"/>
    </xf>
    <xf numFmtId="0" fontId="0" fillId="0" borderId="42" xfId="2" applyFont="1" applyFill="1" applyBorder="1" applyAlignment="1">
      <alignment horizontal="center" vertical="center"/>
    </xf>
    <xf numFmtId="0" fontId="0" fillId="0" borderId="44" xfId="2" applyFont="1" applyFill="1" applyBorder="1" applyAlignment="1">
      <alignment horizontal="center" vertical="center"/>
    </xf>
    <xf numFmtId="0" fontId="0" fillId="0" borderId="43" xfId="2" applyFont="1" applyFill="1" applyBorder="1" applyAlignment="1">
      <alignment horizontal="center" vertical="center"/>
    </xf>
    <xf numFmtId="0" fontId="11" fillId="2" borderId="40" xfId="2" applyFont="1" applyFill="1" applyBorder="1" applyAlignment="1">
      <alignment horizontal="left" vertical="top" wrapText="1"/>
    </xf>
    <xf numFmtId="0" fontId="11" fillId="2" borderId="19" xfId="2" applyFont="1" applyFill="1" applyBorder="1" applyAlignment="1">
      <alignment horizontal="left" vertical="top" wrapText="1"/>
    </xf>
    <xf numFmtId="0" fontId="11" fillId="2" borderId="41" xfId="2" applyFont="1" applyFill="1" applyBorder="1" applyAlignment="1">
      <alignment horizontal="left" vertical="top" wrapText="1"/>
    </xf>
    <xf numFmtId="38" fontId="6" fillId="0" borderId="0" xfId="2" applyNumberFormat="1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horizontal="center" vertical="center"/>
    </xf>
    <xf numFmtId="0" fontId="15" fillId="0" borderId="9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horizontal="center" vertical="center" wrapText="1"/>
    </xf>
    <xf numFmtId="0" fontId="15" fillId="0" borderId="9" xfId="2" applyFont="1" applyFill="1" applyBorder="1" applyAlignment="1">
      <alignment horizontal="center" vertical="center" wrapText="1"/>
    </xf>
    <xf numFmtId="38" fontId="16" fillId="0" borderId="7" xfId="2" applyNumberFormat="1" applyFont="1" applyFill="1" applyBorder="1" applyAlignment="1">
      <alignment horizontal="right" vertical="center" indent="1"/>
    </xf>
    <xf numFmtId="182" fontId="16" fillId="0" borderId="19" xfId="2" applyNumberFormat="1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horizontal="center" vertical="center"/>
    </xf>
    <xf numFmtId="179" fontId="6" fillId="0" borderId="0" xfId="2" applyNumberFormat="1" applyFont="1" applyFill="1" applyBorder="1" applyAlignment="1">
      <alignment horizontal="right" vertical="center"/>
    </xf>
    <xf numFmtId="0" fontId="0" fillId="0" borderId="3" xfId="3" applyFont="1" applyFill="1" applyBorder="1" applyAlignment="1">
      <alignment horizontal="center" vertical="center"/>
    </xf>
    <xf numFmtId="0" fontId="0" fillId="0" borderId="4" xfId="3" applyFont="1" applyFill="1" applyBorder="1" applyAlignment="1">
      <alignment horizontal="center" vertical="center"/>
    </xf>
    <xf numFmtId="0" fontId="0" fillId="0" borderId="6" xfId="3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182" fontId="18" fillId="2" borderId="26" xfId="2" applyNumberFormat="1" applyFont="1" applyFill="1" applyBorder="1" applyAlignment="1">
      <alignment horizontal="right" vertical="center"/>
    </xf>
    <xf numFmtId="182" fontId="18" fillId="2" borderId="25" xfId="2" applyNumberFormat="1" applyFont="1" applyFill="1" applyBorder="1" applyAlignment="1">
      <alignment horizontal="right" vertical="center"/>
    </xf>
    <xf numFmtId="183" fontId="18" fillId="2" borderId="26" xfId="2" applyNumberFormat="1" applyFont="1" applyFill="1" applyBorder="1" applyAlignment="1">
      <alignment horizontal="right" vertical="center"/>
    </xf>
    <xf numFmtId="183" fontId="18" fillId="2" borderId="27" xfId="2" applyNumberFormat="1" applyFont="1" applyFill="1" applyBorder="1" applyAlignment="1">
      <alignment horizontal="right" vertical="center"/>
    </xf>
    <xf numFmtId="183" fontId="18" fillId="2" borderId="25" xfId="2" applyNumberFormat="1" applyFont="1" applyFill="1" applyBorder="1" applyAlignment="1">
      <alignment horizontal="right" vertical="center"/>
    </xf>
    <xf numFmtId="0" fontId="11" fillId="0" borderId="0" xfId="2" applyFont="1" applyFill="1" applyBorder="1" applyAlignment="1">
      <alignment horizontal="center" vertical="center"/>
    </xf>
    <xf numFmtId="0" fontId="15" fillId="0" borderId="5" xfId="2" applyFont="1" applyFill="1" applyBorder="1" applyAlignment="1">
      <alignment horizontal="center" vertical="center"/>
    </xf>
    <xf numFmtId="0" fontId="19" fillId="0" borderId="3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vertical="center"/>
    </xf>
    <xf numFmtId="183" fontId="18" fillId="3" borderId="34" xfId="2" applyNumberFormat="1" applyFont="1" applyFill="1" applyBorder="1" applyAlignment="1">
      <alignment horizontal="right" vertical="center"/>
    </xf>
    <xf numFmtId="183" fontId="18" fillId="3" borderId="6" xfId="2" applyNumberFormat="1" applyFont="1" applyFill="1" applyBorder="1" applyAlignment="1">
      <alignment horizontal="right" vertical="center"/>
    </xf>
    <xf numFmtId="0" fontId="0" fillId="0" borderId="2" xfId="3" applyFont="1" applyFill="1" applyBorder="1" applyAlignment="1">
      <alignment horizontal="center" vertical="center"/>
    </xf>
    <xf numFmtId="0" fontId="11" fillId="0" borderId="2" xfId="3" applyFont="1" applyFill="1" applyBorder="1" applyAlignment="1">
      <alignment horizontal="center" vertical="center"/>
    </xf>
    <xf numFmtId="178" fontId="16" fillId="0" borderId="8" xfId="2" applyNumberFormat="1" applyFont="1" applyFill="1" applyBorder="1" applyAlignment="1">
      <alignment vertical="center"/>
    </xf>
    <xf numFmtId="178" fontId="16" fillId="0" borderId="9" xfId="2" applyNumberFormat="1" applyFont="1" applyFill="1" applyBorder="1" applyAlignment="1">
      <alignment vertical="center"/>
    </xf>
    <xf numFmtId="0" fontId="11" fillId="0" borderId="8" xfId="2" applyFont="1" applyFill="1" applyBorder="1" applyAlignment="1">
      <alignment vertical="center"/>
    </xf>
    <xf numFmtId="0" fontId="11" fillId="0" borderId="5" xfId="2" applyFont="1" applyFill="1" applyBorder="1" applyAlignment="1">
      <alignment vertical="center"/>
    </xf>
    <xf numFmtId="0" fontId="11" fillId="0" borderId="9" xfId="2" applyFont="1" applyFill="1" applyBorder="1" applyAlignment="1">
      <alignment vertical="center"/>
    </xf>
    <xf numFmtId="0" fontId="15" fillId="0" borderId="23" xfId="2" applyFont="1" applyFill="1" applyBorder="1" applyAlignment="1">
      <alignment vertical="center"/>
    </xf>
    <xf numFmtId="0" fontId="15" fillId="0" borderId="24" xfId="2" applyFont="1" applyFill="1" applyBorder="1" applyAlignment="1">
      <alignment vertical="center"/>
    </xf>
    <xf numFmtId="0" fontId="15" fillId="0" borderId="25" xfId="2" applyFont="1" applyFill="1" applyBorder="1" applyAlignment="1">
      <alignment vertical="center"/>
    </xf>
    <xf numFmtId="0" fontId="15" fillId="0" borderId="20" xfId="2" applyFont="1" applyFill="1" applyBorder="1" applyAlignment="1">
      <alignment vertical="center"/>
    </xf>
    <xf numFmtId="0" fontId="15" fillId="0" borderId="21" xfId="2" applyFont="1" applyFill="1" applyBorder="1" applyAlignment="1">
      <alignment vertical="center"/>
    </xf>
    <xf numFmtId="0" fontId="15" fillId="0" borderId="5" xfId="2" applyFont="1" applyFill="1" applyBorder="1" applyAlignment="1">
      <alignment vertical="center"/>
    </xf>
    <xf numFmtId="0" fontId="15" fillId="0" borderId="9" xfId="2" applyFont="1" applyFill="1" applyBorder="1" applyAlignment="1">
      <alignment vertical="center"/>
    </xf>
    <xf numFmtId="178" fontId="16" fillId="0" borderId="3" xfId="2" applyNumberFormat="1" applyFont="1" applyFill="1" applyBorder="1" applyAlignment="1">
      <alignment horizontal="right" vertical="center"/>
    </xf>
    <xf numFmtId="178" fontId="16" fillId="0" borderId="6" xfId="2" applyNumberFormat="1" applyFont="1" applyFill="1" applyBorder="1" applyAlignment="1">
      <alignment horizontal="right" vertical="center"/>
    </xf>
    <xf numFmtId="178" fontId="16" fillId="0" borderId="22" xfId="2" applyNumberFormat="1" applyFont="1" applyFill="1" applyBorder="1" applyAlignment="1">
      <alignment vertical="center"/>
    </xf>
    <xf numFmtId="178" fontId="16" fillId="0" borderId="21" xfId="2" applyNumberFormat="1" applyFont="1" applyFill="1" applyBorder="1" applyAlignment="1">
      <alignment vertical="center"/>
    </xf>
    <xf numFmtId="0" fontId="15" fillId="0" borderId="18" xfId="2" applyFont="1" applyFill="1" applyBorder="1" applyAlignment="1">
      <alignment horizontal="center" vertical="center"/>
    </xf>
    <xf numFmtId="0" fontId="15" fillId="0" borderId="19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vertical="center"/>
    </xf>
    <xf numFmtId="0" fontId="15" fillId="0" borderId="6" xfId="2" applyFont="1" applyFill="1" applyBorder="1" applyAlignment="1">
      <alignment vertical="center"/>
    </xf>
    <xf numFmtId="0" fontId="15" fillId="0" borderId="0" xfId="2" applyFont="1" applyFill="1" applyBorder="1" applyAlignment="1"/>
  </cellXfs>
  <cellStyles count="5">
    <cellStyle name="パーセント" xfId="4" builtinId="5"/>
    <cellStyle name="桁区切り" xfId="1" builtinId="6"/>
    <cellStyle name="標準" xfId="0" builtinId="0"/>
    <cellStyle name="標準_3.出力帳票ｲﾒｰｼﾞ集_20060922" xfId="2"/>
    <cellStyle name="標準_学力リサーチ集計結果（校内・クラス別）" xf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31758530183727E-2"/>
          <c:y val="5.2115528937182423E-2"/>
          <c:w val="0.93976788057742777"/>
          <c:h val="0.852343229505297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国語!$AN$22</c:f>
              <c:strCache>
                <c:ptCount val="1"/>
                <c:pt idx="0">
                  <c:v>H26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国語!$AO$21:$BG$21</c:f>
              <c:strCache>
                <c:ptCount val="19"/>
                <c:pt idx="0">
                  <c:v>
H25:0問</c:v>
                </c:pt>
                <c:pt idx="1">
                  <c:v>
H25:1問</c:v>
                </c:pt>
                <c:pt idx="2">
                  <c:v>
H25:2問</c:v>
                </c:pt>
                <c:pt idx="3">
                  <c:v>H26:0問
H25:3問</c:v>
                </c:pt>
                <c:pt idx="4">
                  <c:v>H26:1問
H25:4問</c:v>
                </c:pt>
                <c:pt idx="5">
                  <c:v>H26:2問
H25:5問</c:v>
                </c:pt>
                <c:pt idx="6">
                  <c:v>H26:3問
H25:6問</c:v>
                </c:pt>
                <c:pt idx="7">
                  <c:v>H26:4問
H25:7問</c:v>
                </c:pt>
                <c:pt idx="8">
                  <c:v>H26:5問
H26:8問</c:v>
                </c:pt>
                <c:pt idx="9">
                  <c:v>H26:6問
H25:9問</c:v>
                </c:pt>
                <c:pt idx="10">
                  <c:v>H26:7問
H25:10問</c:v>
                </c:pt>
                <c:pt idx="11">
                  <c:v>H26:8問
H25:11問</c:v>
                </c:pt>
                <c:pt idx="12">
                  <c:v>H26:9問
H25:12問</c:v>
                </c:pt>
                <c:pt idx="13">
                  <c:v>H26:10問
H25:13問</c:v>
                </c:pt>
                <c:pt idx="14">
                  <c:v>H26:11問
H25:14問</c:v>
                </c:pt>
                <c:pt idx="15">
                  <c:v>H26:12問
H25:15問</c:v>
                </c:pt>
                <c:pt idx="16">
                  <c:v>H26:13問
H25:16問</c:v>
                </c:pt>
                <c:pt idx="17">
                  <c:v>H26:14問
H25:17問</c:v>
                </c:pt>
                <c:pt idx="18">
                  <c:v>H26:15問
H26:18問</c:v>
                </c:pt>
              </c:strCache>
            </c:strRef>
          </c:cat>
          <c:val>
            <c:numRef>
              <c:f>国語!$AO$22:$BG$22</c:f>
              <c:numCache>
                <c:formatCode>General</c:formatCode>
                <c:ptCount val="19"/>
                <c:pt idx="3" formatCode="0.00">
                  <c:v>0</c:v>
                </c:pt>
                <c:pt idx="4" formatCode="0.00">
                  <c:v>0</c:v>
                </c:pt>
                <c:pt idx="5" formatCode="0.00">
                  <c:v>0</c:v>
                </c:pt>
                <c:pt idx="6" formatCode="0.00">
                  <c:v>0</c:v>
                </c:pt>
                <c:pt idx="7" formatCode="0.00">
                  <c:v>0</c:v>
                </c:pt>
                <c:pt idx="8" formatCode="0.00">
                  <c:v>0</c:v>
                </c:pt>
                <c:pt idx="9" formatCode="0.00">
                  <c:v>0</c:v>
                </c:pt>
                <c:pt idx="10" formatCode="0.00">
                  <c:v>0</c:v>
                </c:pt>
                <c:pt idx="11" formatCode="0.00">
                  <c:v>0</c:v>
                </c:pt>
                <c:pt idx="12" formatCode="0.00">
                  <c:v>0</c:v>
                </c:pt>
                <c:pt idx="13" formatCode="0.00">
                  <c:v>0</c:v>
                </c:pt>
                <c:pt idx="14" formatCode="0.00">
                  <c:v>0</c:v>
                </c:pt>
                <c:pt idx="15" formatCode="0.00">
                  <c:v>0</c:v>
                </c:pt>
                <c:pt idx="16" formatCode="0.00">
                  <c:v>0</c:v>
                </c:pt>
                <c:pt idx="17" formatCode="0.00">
                  <c:v>0</c:v>
                </c:pt>
                <c:pt idx="18" formatCode="0.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9722984"/>
        <c:axId val="119540544"/>
      </c:barChart>
      <c:lineChart>
        <c:grouping val="standard"/>
        <c:varyColors val="0"/>
        <c:ser>
          <c:idx val="0"/>
          <c:order val="1"/>
          <c:tx>
            <c:strRef>
              <c:f>国語!$AN$23</c:f>
              <c:strCache>
                <c:ptCount val="1"/>
                <c:pt idx="0">
                  <c:v>H25</c:v>
                </c:pt>
              </c:strCache>
            </c:strRef>
          </c:tx>
          <c:cat>
            <c:strRef>
              <c:f>国語!$AO$21:$BG$21</c:f>
              <c:strCache>
                <c:ptCount val="19"/>
                <c:pt idx="0">
                  <c:v>
H25:0問</c:v>
                </c:pt>
                <c:pt idx="1">
                  <c:v>
H25:1問</c:v>
                </c:pt>
                <c:pt idx="2">
                  <c:v>
H25:2問</c:v>
                </c:pt>
                <c:pt idx="3">
                  <c:v>H26:0問
H25:3問</c:v>
                </c:pt>
                <c:pt idx="4">
                  <c:v>H26:1問
H25:4問</c:v>
                </c:pt>
                <c:pt idx="5">
                  <c:v>H26:2問
H25:5問</c:v>
                </c:pt>
                <c:pt idx="6">
                  <c:v>H26:3問
H25:6問</c:v>
                </c:pt>
                <c:pt idx="7">
                  <c:v>H26:4問
H25:7問</c:v>
                </c:pt>
                <c:pt idx="8">
                  <c:v>H26:5問
H26:8問</c:v>
                </c:pt>
                <c:pt idx="9">
                  <c:v>H26:6問
H25:9問</c:v>
                </c:pt>
                <c:pt idx="10">
                  <c:v>H26:7問
H25:10問</c:v>
                </c:pt>
                <c:pt idx="11">
                  <c:v>H26:8問
H25:11問</c:v>
                </c:pt>
                <c:pt idx="12">
                  <c:v>H26:9問
H25:12問</c:v>
                </c:pt>
                <c:pt idx="13">
                  <c:v>H26:10問
H25:13問</c:v>
                </c:pt>
                <c:pt idx="14">
                  <c:v>H26:11問
H25:14問</c:v>
                </c:pt>
                <c:pt idx="15">
                  <c:v>H26:12問
H25:15問</c:v>
                </c:pt>
                <c:pt idx="16">
                  <c:v>H26:13問
H25:16問</c:v>
                </c:pt>
                <c:pt idx="17">
                  <c:v>H26:14問
H25:17問</c:v>
                </c:pt>
                <c:pt idx="18">
                  <c:v>H26:15問
H26:18問</c:v>
                </c:pt>
              </c:strCache>
            </c:strRef>
          </c:cat>
          <c:val>
            <c:numRef>
              <c:f>国語!$AO$23:$BG$23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国語!$AN$24</c:f>
              <c:strCache>
                <c:ptCount val="1"/>
                <c:pt idx="0">
                  <c:v>岡山県</c:v>
                </c:pt>
              </c:strCache>
            </c:strRef>
          </c:tx>
          <c:cat>
            <c:strRef>
              <c:f>国語!$AO$21:$BG$21</c:f>
              <c:strCache>
                <c:ptCount val="19"/>
                <c:pt idx="0">
                  <c:v>
H25:0問</c:v>
                </c:pt>
                <c:pt idx="1">
                  <c:v>
H25:1問</c:v>
                </c:pt>
                <c:pt idx="2">
                  <c:v>
H25:2問</c:v>
                </c:pt>
                <c:pt idx="3">
                  <c:v>H26:0問
H25:3問</c:v>
                </c:pt>
                <c:pt idx="4">
                  <c:v>H26:1問
H25:4問</c:v>
                </c:pt>
                <c:pt idx="5">
                  <c:v>H26:2問
H25:5問</c:v>
                </c:pt>
                <c:pt idx="6">
                  <c:v>H26:3問
H25:6問</c:v>
                </c:pt>
                <c:pt idx="7">
                  <c:v>H26:4問
H25:7問</c:v>
                </c:pt>
                <c:pt idx="8">
                  <c:v>H26:5問
H26:8問</c:v>
                </c:pt>
                <c:pt idx="9">
                  <c:v>H26:6問
H25:9問</c:v>
                </c:pt>
                <c:pt idx="10">
                  <c:v>H26:7問
H25:10問</c:v>
                </c:pt>
                <c:pt idx="11">
                  <c:v>H26:8問
H25:11問</c:v>
                </c:pt>
                <c:pt idx="12">
                  <c:v>H26:9問
H25:12問</c:v>
                </c:pt>
                <c:pt idx="13">
                  <c:v>H26:10問
H25:13問</c:v>
                </c:pt>
                <c:pt idx="14">
                  <c:v>H26:11問
H25:14問</c:v>
                </c:pt>
                <c:pt idx="15">
                  <c:v>H26:12問
H25:15問</c:v>
                </c:pt>
                <c:pt idx="16">
                  <c:v>H26:13問
H25:16問</c:v>
                </c:pt>
                <c:pt idx="17">
                  <c:v>H26:14問
H25:17問</c:v>
                </c:pt>
                <c:pt idx="18">
                  <c:v>H26:15問
H26:18問</c:v>
                </c:pt>
              </c:strCache>
            </c:strRef>
          </c:cat>
          <c:val>
            <c:numRef>
              <c:f>国語!$AO$24:$BG$24</c:f>
              <c:numCache>
                <c:formatCode>General</c:formatCode>
                <c:ptCount val="19"/>
                <c:pt idx="3" formatCode="0.00_);[Red]\(0.00\)">
                  <c:v>0.15690376569037656</c:v>
                </c:pt>
                <c:pt idx="4" formatCode="0.00_);[Red]\(0.00\)">
                  <c:v>0.34286378428637843</c:v>
                </c:pt>
                <c:pt idx="5" formatCode="0.00_);[Red]\(0.00\)">
                  <c:v>0.72059507205950724</c:v>
                </c:pt>
                <c:pt idx="6" formatCode="0.00_);[Red]\(0.00\)">
                  <c:v>1.2784751278475126</c:v>
                </c:pt>
                <c:pt idx="7" formatCode="0.00_);[Red]\(0.00\)">
                  <c:v>2.0339377033937702</c:v>
                </c:pt>
                <c:pt idx="8" formatCode="0.00_);[Red]\(0.00\)">
                  <c:v>2.4930264993026499</c:v>
                </c:pt>
                <c:pt idx="9" formatCode="0.00_);[Red]\(0.00\)">
                  <c:v>3.7366341236634124</c:v>
                </c:pt>
                <c:pt idx="10" formatCode="0.00_);[Red]\(0.00\)">
                  <c:v>4.7826592282659233</c:v>
                </c:pt>
                <c:pt idx="11" formatCode="0.00_);[Red]\(0.00\)">
                  <c:v>6.2180381218038123</c:v>
                </c:pt>
                <c:pt idx="12" formatCode="0.00_);[Red]\(0.00\)">
                  <c:v>8.4263133426313335</c:v>
                </c:pt>
                <c:pt idx="13" formatCode="0.00_);[Red]\(0.00\)">
                  <c:v>10.820548582054858</c:v>
                </c:pt>
                <c:pt idx="14" formatCode="0.00_);[Red]\(0.00\)">
                  <c:v>12.709205020920503</c:v>
                </c:pt>
                <c:pt idx="15" formatCode="0.00_);[Red]\(0.00\)">
                  <c:v>13.453045095304509</c:v>
                </c:pt>
                <c:pt idx="16" formatCode="0.00_);[Red]\(0.00\)">
                  <c:v>13.214783821478381</c:v>
                </c:pt>
                <c:pt idx="17" formatCode="0.00_);[Red]\(0.00\)">
                  <c:v>11.494653649465365</c:v>
                </c:pt>
                <c:pt idx="18" formatCode="0.00_);[Red]\(0.00\)">
                  <c:v>8.1183170618317071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国語!$AN$25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国語!$AO$21:$BG$21</c:f>
              <c:strCache>
                <c:ptCount val="19"/>
                <c:pt idx="0">
                  <c:v>
H25:0問</c:v>
                </c:pt>
                <c:pt idx="1">
                  <c:v>
H25:1問</c:v>
                </c:pt>
                <c:pt idx="2">
                  <c:v>
H25:2問</c:v>
                </c:pt>
                <c:pt idx="3">
                  <c:v>H26:0問
H25:3問</c:v>
                </c:pt>
                <c:pt idx="4">
                  <c:v>H26:1問
H25:4問</c:v>
                </c:pt>
                <c:pt idx="5">
                  <c:v>H26:2問
H25:5問</c:v>
                </c:pt>
                <c:pt idx="6">
                  <c:v>H26:3問
H25:6問</c:v>
                </c:pt>
                <c:pt idx="7">
                  <c:v>H26:4問
H25:7問</c:v>
                </c:pt>
                <c:pt idx="8">
                  <c:v>H26:5問
H26:8問</c:v>
                </c:pt>
                <c:pt idx="9">
                  <c:v>H26:6問
H25:9問</c:v>
                </c:pt>
                <c:pt idx="10">
                  <c:v>H26:7問
H25:10問</c:v>
                </c:pt>
                <c:pt idx="11">
                  <c:v>H26:8問
H25:11問</c:v>
                </c:pt>
                <c:pt idx="12">
                  <c:v>H26:9問
H25:12問</c:v>
                </c:pt>
                <c:pt idx="13">
                  <c:v>H26:10問
H25:13問</c:v>
                </c:pt>
                <c:pt idx="14">
                  <c:v>H26:11問
H25:14問</c:v>
                </c:pt>
                <c:pt idx="15">
                  <c:v>H26:12問
H25:15問</c:v>
                </c:pt>
                <c:pt idx="16">
                  <c:v>H26:13問
H25:16問</c:v>
                </c:pt>
                <c:pt idx="17">
                  <c:v>H26:14問
H25:17問</c:v>
                </c:pt>
                <c:pt idx="18">
                  <c:v>H26:15問
H26:18問</c:v>
                </c:pt>
              </c:strCache>
            </c:strRef>
          </c:cat>
          <c:val>
            <c:numRef>
              <c:f>国語!$AO$25:$BG$25</c:f>
              <c:numCache>
                <c:formatCode>General</c:formatCode>
                <c:ptCount val="19"/>
                <c:pt idx="3" formatCode="0.00_);[Red]\(0.00\)">
                  <c:v>0.2</c:v>
                </c:pt>
                <c:pt idx="4" formatCode="0.00_);[Red]\(0.00\)">
                  <c:v>0.3</c:v>
                </c:pt>
                <c:pt idx="5" formatCode="0.00_);[Red]\(0.00\)">
                  <c:v>0.7</c:v>
                </c:pt>
                <c:pt idx="6" formatCode="0.00_);[Red]\(0.00\)">
                  <c:v>1.1000000000000001</c:v>
                </c:pt>
                <c:pt idx="7" formatCode="0.00_);[Red]\(0.00\)">
                  <c:v>1.7</c:v>
                </c:pt>
                <c:pt idx="8" formatCode="0.00_);[Red]\(0.00\)">
                  <c:v>2.4</c:v>
                </c:pt>
                <c:pt idx="9" formatCode="0.00_);[Red]\(0.00\)">
                  <c:v>3.4</c:v>
                </c:pt>
                <c:pt idx="10" formatCode="0.00_);[Red]\(0.00\)">
                  <c:v>4.5</c:v>
                </c:pt>
                <c:pt idx="11" formatCode="0.00_);[Red]\(0.00\)">
                  <c:v>6</c:v>
                </c:pt>
                <c:pt idx="12" formatCode="0.00_);[Red]\(0.00\)">
                  <c:v>7.9</c:v>
                </c:pt>
                <c:pt idx="13" formatCode="0.00_);[Red]\(0.00\)">
                  <c:v>9.9</c:v>
                </c:pt>
                <c:pt idx="14" formatCode="0.00_);[Red]\(0.00\)">
                  <c:v>11.8</c:v>
                </c:pt>
                <c:pt idx="15" formatCode="0.00_);[Red]\(0.00\)">
                  <c:v>13.4</c:v>
                </c:pt>
                <c:pt idx="16" formatCode="0.00_);[Red]\(0.00\)">
                  <c:v>13.9</c:v>
                </c:pt>
                <c:pt idx="17" formatCode="0.00_);[Red]\(0.00\)">
                  <c:v>13.1</c:v>
                </c:pt>
                <c:pt idx="18" formatCode="0.00_);[Red]\(0.00\)">
                  <c:v>9.6999999999999993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22984"/>
        <c:axId val="119540544"/>
      </c:lineChart>
      <c:catAx>
        <c:axId val="209722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19540544"/>
        <c:crosses val="autoZero"/>
        <c:auto val="0"/>
        <c:lblAlgn val="ctr"/>
        <c:lblOffset val="100"/>
        <c:noMultiLvlLbl val="0"/>
      </c:catAx>
      <c:valAx>
        <c:axId val="119540544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&quot;%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09722984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78740157480314954" l="0.59055118110235738" r="0.59055118110235738" t="0.78740157480314954" header="0.51181102362204722" footer="0.51181102362204722"/>
    <c:pageSetup paperSize="9" orientation="landscape" horizontalDpi="30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890091863517057E-2"/>
          <c:y val="5.5553732068115494E-2"/>
          <c:w val="0.94601788057742786"/>
          <c:h val="0.879542323227170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国語!$AN$67</c:f>
              <c:strCache>
                <c:ptCount val="1"/>
                <c:pt idx="0">
                  <c:v>H26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国語!$AO$66:$AY$66</c:f>
              <c:strCache>
                <c:ptCount val="11"/>
                <c:pt idx="0">
                  <c:v>H26:0問
H25:0問</c:v>
                </c:pt>
                <c:pt idx="1">
                  <c:v>H26:1問
H25:1問</c:v>
                </c:pt>
                <c:pt idx="2">
                  <c:v>H26:2問
H25*2問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</c:strCache>
            </c:strRef>
          </c:cat>
          <c:val>
            <c:numRef>
              <c:f>国語!$AO$67:$AY$67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9006504"/>
        <c:axId val="210294704"/>
      </c:barChart>
      <c:lineChart>
        <c:grouping val="standard"/>
        <c:varyColors val="0"/>
        <c:ser>
          <c:idx val="0"/>
          <c:order val="1"/>
          <c:tx>
            <c:strRef>
              <c:f>国語!$AN$68</c:f>
              <c:strCache>
                <c:ptCount val="1"/>
                <c:pt idx="0">
                  <c:v>H25</c:v>
                </c:pt>
              </c:strCache>
            </c:strRef>
          </c:tx>
          <c:cat>
            <c:strRef>
              <c:f>国語!$AO$66:$AY$66</c:f>
              <c:strCache>
                <c:ptCount val="11"/>
                <c:pt idx="0">
                  <c:v>H26:0問
H25:0問</c:v>
                </c:pt>
                <c:pt idx="1">
                  <c:v>H26:1問
H25:1問</c:v>
                </c:pt>
                <c:pt idx="2">
                  <c:v>H26:2問
H25*2問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</c:strCache>
            </c:strRef>
          </c:cat>
          <c:val>
            <c:numRef>
              <c:f>国語!$AO$68:$AY$68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国語!$AN$69</c:f>
              <c:strCache>
                <c:ptCount val="1"/>
                <c:pt idx="0">
                  <c:v>岡山県</c:v>
                </c:pt>
              </c:strCache>
            </c:strRef>
          </c:tx>
          <c:cat>
            <c:strRef>
              <c:f>国語!$AO$66:$AY$66</c:f>
              <c:strCache>
                <c:ptCount val="11"/>
                <c:pt idx="0">
                  <c:v>H26:0問
H25:0問</c:v>
                </c:pt>
                <c:pt idx="1">
                  <c:v>H26:1問
H25:1問</c:v>
                </c:pt>
                <c:pt idx="2">
                  <c:v>H26:2問
H25*2問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</c:strCache>
            </c:strRef>
          </c:cat>
          <c:val>
            <c:numRef>
              <c:f>国語!$AO$69:$AY$69</c:f>
              <c:numCache>
                <c:formatCode>0.00_);[Red]\(0.00\)</c:formatCode>
                <c:ptCount val="11"/>
                <c:pt idx="0">
                  <c:v>2.1797256451987912</c:v>
                </c:pt>
                <c:pt idx="1">
                  <c:v>4.3768890955591724</c:v>
                </c:pt>
                <c:pt idx="2">
                  <c:v>6.6438037665659149</c:v>
                </c:pt>
                <c:pt idx="3">
                  <c:v>9.1257847012322717</c:v>
                </c:pt>
                <c:pt idx="4">
                  <c:v>11.805394094396652</c:v>
                </c:pt>
                <c:pt idx="5">
                  <c:v>13.903743315508022</c:v>
                </c:pt>
                <c:pt idx="6">
                  <c:v>15.420832364566381</c:v>
                </c:pt>
                <c:pt idx="7">
                  <c:v>14.112996977447107</c:v>
                </c:pt>
                <c:pt idx="8">
                  <c:v>12.200651011392699</c:v>
                </c:pt>
                <c:pt idx="9">
                  <c:v>7.5563822366891422</c:v>
                </c:pt>
                <c:pt idx="10">
                  <c:v>2.6737967914438503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国語!$AN$70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国語!$AO$66:$AY$66</c:f>
              <c:strCache>
                <c:ptCount val="11"/>
                <c:pt idx="0">
                  <c:v>H26:0問
H25:0問</c:v>
                </c:pt>
                <c:pt idx="1">
                  <c:v>H26:1問
H25:1問</c:v>
                </c:pt>
                <c:pt idx="2">
                  <c:v>H26:2問
H25*2問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</c:strCache>
            </c:strRef>
          </c:cat>
          <c:val>
            <c:numRef>
              <c:f>国語!$AO$70:$AY$70</c:f>
              <c:numCache>
                <c:formatCode>0.00_);[Red]\(0.00\)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6.2</c:v>
                </c:pt>
                <c:pt idx="3">
                  <c:v>8.8000000000000007</c:v>
                </c:pt>
                <c:pt idx="4">
                  <c:v>11.5</c:v>
                </c:pt>
                <c:pt idx="5">
                  <c:v>13.9</c:v>
                </c:pt>
                <c:pt idx="6">
                  <c:v>15.4</c:v>
                </c:pt>
                <c:pt idx="7">
                  <c:v>16.100000000000001</c:v>
                </c:pt>
                <c:pt idx="8">
                  <c:v>12.4</c:v>
                </c:pt>
                <c:pt idx="9">
                  <c:v>7.8</c:v>
                </c:pt>
                <c:pt idx="10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06504"/>
        <c:axId val="210294704"/>
      </c:lineChart>
      <c:catAx>
        <c:axId val="209006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0294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0294704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&quot;%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09006504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78740157480314954" l="0.59055118110235738" r="0.59055118110235738" t="0.78740157480314954" header="0.51181102362204722" footer="0.51181102362204722"/>
    <c:pageSetup paperSize="9" orientation="landscape" horizontalDpi="30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貴校または貴教育委員会</a:t>
            </a:r>
          </a:p>
        </c:rich>
      </c:tx>
      <c:layout>
        <c:manualLayout>
          <c:xMode val="edge"/>
          <c:yMode val="edge"/>
          <c:x val="0.26939243208550179"/>
          <c:y val="1.91011241588110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1271005894995107E-2"/>
          <c:y val="0.233788099231025"/>
          <c:w val="0.90227633350749592"/>
          <c:h val="0.592944515997066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国語!$AO$7</c:f>
              <c:strCache>
                <c:ptCount val="1"/>
                <c:pt idx="0">
                  <c:v>全国平均との差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tx1"/>
              </a:solidFill>
            </a:ln>
          </c:spPr>
          <c:invertIfNegative val="1"/>
          <c:cat>
            <c:strRef>
              <c:f>国語!$AM$8:$AM$9</c:f>
              <c:strCache>
                <c:ptCount val="2"/>
                <c:pt idx="0">
                  <c:v>H26</c:v>
                </c:pt>
                <c:pt idx="1">
                  <c:v>H25</c:v>
                </c:pt>
              </c:strCache>
            </c:strRef>
          </c:cat>
          <c:val>
            <c:numRef>
              <c:f>国語!$AO$8:$AO$9</c:f>
              <c:numCache>
                <c:formatCode>0.0_ ;[Red]\-0.0\ </c:formatCode>
                <c:ptCount val="2"/>
                <c:pt idx="0">
                  <c:v>-72.900000000000006</c:v>
                </c:pt>
                <c:pt idx="1">
                  <c:v>-62.7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8981832"/>
        <c:axId val="210000712"/>
      </c:barChart>
      <c:catAx>
        <c:axId val="2089818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ja-JP"/>
          </a:p>
        </c:txPr>
        <c:crossAx val="210000712"/>
        <c:crosses val="autoZero"/>
        <c:auto val="1"/>
        <c:lblAlgn val="ctr"/>
        <c:lblOffset val="100"/>
        <c:tickLblSkip val="1"/>
        <c:noMultiLvlLbl val="0"/>
      </c:catAx>
      <c:valAx>
        <c:axId val="210000712"/>
        <c:scaling>
          <c:orientation val="minMax"/>
          <c:max val="5"/>
          <c:min val="-5"/>
        </c:scaling>
        <c:delete val="0"/>
        <c:axPos val="t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crossAx val="208981832"/>
        <c:crosses val="autoZero"/>
        <c:crossBetween val="between"/>
        <c:majorUnit val="2.5"/>
      </c:valAx>
      <c:spPr>
        <a:noFill/>
        <a:ln w="3175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貴校または貴教育委員会</a:t>
            </a:r>
          </a:p>
        </c:rich>
      </c:tx>
      <c:layout>
        <c:manualLayout>
          <c:xMode val="edge"/>
          <c:yMode val="edge"/>
          <c:x val="0.26939243208550179"/>
          <c:y val="1.91011241588110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1271005894995107E-2"/>
          <c:y val="0.233788099231025"/>
          <c:w val="0.90227633350749592"/>
          <c:h val="0.5929445159970661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国語!$AO$52</c:f>
              <c:strCache>
                <c:ptCount val="1"/>
                <c:pt idx="0">
                  <c:v>全国平均との差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tx1"/>
              </a:solidFill>
            </a:ln>
          </c:spPr>
          <c:invertIfNegative val="1"/>
          <c:cat>
            <c:strRef>
              <c:f>国語!$AM$53:$AM$54</c:f>
              <c:strCache>
                <c:ptCount val="2"/>
                <c:pt idx="0">
                  <c:v>H26</c:v>
                </c:pt>
                <c:pt idx="1">
                  <c:v>H25</c:v>
                </c:pt>
              </c:strCache>
            </c:strRef>
          </c:cat>
          <c:val>
            <c:numRef>
              <c:f>国語!$AO$53:$AO$54</c:f>
              <c:numCache>
                <c:formatCode>0.0_ ;[Red]\-0.0\ </c:formatCode>
                <c:ptCount val="2"/>
                <c:pt idx="0">
                  <c:v>-55.5</c:v>
                </c:pt>
                <c:pt idx="1">
                  <c:v>-49.4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9907800"/>
        <c:axId val="209908184"/>
      </c:barChart>
      <c:catAx>
        <c:axId val="2099078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ja-JP"/>
          </a:p>
        </c:txPr>
        <c:crossAx val="209908184"/>
        <c:crosses val="autoZero"/>
        <c:auto val="1"/>
        <c:lblAlgn val="ctr"/>
        <c:lblOffset val="100"/>
        <c:tickLblSkip val="1"/>
        <c:noMultiLvlLbl val="0"/>
      </c:catAx>
      <c:valAx>
        <c:axId val="209908184"/>
        <c:scaling>
          <c:orientation val="minMax"/>
          <c:max val="5"/>
          <c:min val="-5"/>
        </c:scaling>
        <c:delete val="0"/>
        <c:axPos val="t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crossAx val="209907800"/>
        <c:crosses val="autoZero"/>
        <c:crossBetween val="between"/>
        <c:majorUnit val="2.5"/>
      </c:valAx>
      <c:spPr>
        <a:noFill/>
        <a:ln w="3175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31758530183727E-2"/>
          <c:y val="5.2115528937182423E-2"/>
          <c:w val="0.93976788057742777"/>
          <c:h val="0.852343229505297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算数!$AN$22</c:f>
              <c:strCache>
                <c:ptCount val="1"/>
                <c:pt idx="0">
                  <c:v>H26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算数!$AO$21:$BH$21</c:f>
              <c:strCache>
                <c:ptCount val="20"/>
                <c:pt idx="0">
                  <c:v>
H25:0問</c:v>
                </c:pt>
                <c:pt idx="1">
                  <c:v>
H25:1問</c:v>
                </c:pt>
                <c:pt idx="2">
                  <c:v>H26:0問
H25:2問</c:v>
                </c:pt>
                <c:pt idx="3">
                  <c:v>H26:1問
H25:3問</c:v>
                </c:pt>
                <c:pt idx="4">
                  <c:v>H26:2問
H25:4問</c:v>
                </c:pt>
                <c:pt idx="5">
                  <c:v>H26:3問
H25:5問</c:v>
                </c:pt>
                <c:pt idx="6">
                  <c:v>H26:4問
H25:6問</c:v>
                </c:pt>
                <c:pt idx="7">
                  <c:v>H26:5問
H25:7問</c:v>
                </c:pt>
                <c:pt idx="8">
                  <c:v>H26:6問
H26:8問</c:v>
                </c:pt>
                <c:pt idx="9">
                  <c:v>H26:7問
H25:9問</c:v>
                </c:pt>
                <c:pt idx="10">
                  <c:v>H26:8問
H25:10問</c:v>
                </c:pt>
                <c:pt idx="11">
                  <c:v>H26:9問
H25:11問</c:v>
                </c:pt>
                <c:pt idx="12">
                  <c:v>H26:10問
H25:12問</c:v>
                </c:pt>
                <c:pt idx="13">
                  <c:v>H26:11問
H25:13問</c:v>
                </c:pt>
                <c:pt idx="14">
                  <c:v>H26:12問
H25:14問</c:v>
                </c:pt>
                <c:pt idx="15">
                  <c:v>H26:13問
H25:15問</c:v>
                </c:pt>
                <c:pt idx="16">
                  <c:v>H26:14問
H25:16問</c:v>
                </c:pt>
                <c:pt idx="17">
                  <c:v>H26:15問
H25:17問</c:v>
                </c:pt>
                <c:pt idx="18">
                  <c:v>H26:16問
H26:18問</c:v>
                </c:pt>
                <c:pt idx="19">
                  <c:v>H26:17問
H25:19問</c:v>
                </c:pt>
              </c:strCache>
            </c:strRef>
          </c:cat>
          <c:val>
            <c:numRef>
              <c:f>算数!$AO$22:$BH$22</c:f>
              <c:numCache>
                <c:formatCode>General</c:formatCode>
                <c:ptCount val="20"/>
                <c:pt idx="2" formatCode="0.00">
                  <c:v>0</c:v>
                </c:pt>
                <c:pt idx="3" formatCode="0.00">
                  <c:v>0</c:v>
                </c:pt>
                <c:pt idx="4" formatCode="0.00">
                  <c:v>0</c:v>
                </c:pt>
                <c:pt idx="5" formatCode="0.00">
                  <c:v>0</c:v>
                </c:pt>
                <c:pt idx="6" formatCode="0.00">
                  <c:v>0</c:v>
                </c:pt>
                <c:pt idx="7" formatCode="0.00">
                  <c:v>0</c:v>
                </c:pt>
                <c:pt idx="8" formatCode="0.00">
                  <c:v>0</c:v>
                </c:pt>
                <c:pt idx="9" formatCode="0.00">
                  <c:v>0</c:v>
                </c:pt>
                <c:pt idx="10" formatCode="0.00">
                  <c:v>0</c:v>
                </c:pt>
                <c:pt idx="11" formatCode="0.00">
                  <c:v>0</c:v>
                </c:pt>
                <c:pt idx="12" formatCode="0.00">
                  <c:v>0</c:v>
                </c:pt>
                <c:pt idx="13" formatCode="0.00">
                  <c:v>0</c:v>
                </c:pt>
                <c:pt idx="14" formatCode="0.00">
                  <c:v>0</c:v>
                </c:pt>
                <c:pt idx="15" formatCode="0.00">
                  <c:v>0</c:v>
                </c:pt>
                <c:pt idx="16" formatCode="0.00">
                  <c:v>0</c:v>
                </c:pt>
                <c:pt idx="17" formatCode="0.00">
                  <c:v>0</c:v>
                </c:pt>
                <c:pt idx="18" formatCode="0.00">
                  <c:v>0</c:v>
                </c:pt>
                <c:pt idx="19" formatCode="0.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09960384"/>
        <c:axId val="120219416"/>
      </c:barChart>
      <c:lineChart>
        <c:grouping val="standard"/>
        <c:varyColors val="0"/>
        <c:ser>
          <c:idx val="0"/>
          <c:order val="1"/>
          <c:tx>
            <c:strRef>
              <c:f>算数!$AN$23</c:f>
              <c:strCache>
                <c:ptCount val="1"/>
                <c:pt idx="0">
                  <c:v>H25</c:v>
                </c:pt>
              </c:strCache>
            </c:strRef>
          </c:tx>
          <c:cat>
            <c:strRef>
              <c:f>算数!$AO$21:$BH$21</c:f>
              <c:strCache>
                <c:ptCount val="20"/>
                <c:pt idx="0">
                  <c:v>
H25:0問</c:v>
                </c:pt>
                <c:pt idx="1">
                  <c:v>
H25:1問</c:v>
                </c:pt>
                <c:pt idx="2">
                  <c:v>H26:0問
H25:2問</c:v>
                </c:pt>
                <c:pt idx="3">
                  <c:v>H26:1問
H25:3問</c:v>
                </c:pt>
                <c:pt idx="4">
                  <c:v>H26:2問
H25:4問</c:v>
                </c:pt>
                <c:pt idx="5">
                  <c:v>H26:3問
H25:5問</c:v>
                </c:pt>
                <c:pt idx="6">
                  <c:v>H26:4問
H25:6問</c:v>
                </c:pt>
                <c:pt idx="7">
                  <c:v>H26:5問
H25:7問</c:v>
                </c:pt>
                <c:pt idx="8">
                  <c:v>H26:6問
H26:8問</c:v>
                </c:pt>
                <c:pt idx="9">
                  <c:v>H26:7問
H25:9問</c:v>
                </c:pt>
                <c:pt idx="10">
                  <c:v>H26:8問
H25:10問</c:v>
                </c:pt>
                <c:pt idx="11">
                  <c:v>H26:9問
H25:11問</c:v>
                </c:pt>
                <c:pt idx="12">
                  <c:v>H26:10問
H25:12問</c:v>
                </c:pt>
                <c:pt idx="13">
                  <c:v>H26:11問
H25:13問</c:v>
                </c:pt>
                <c:pt idx="14">
                  <c:v>H26:12問
H25:14問</c:v>
                </c:pt>
                <c:pt idx="15">
                  <c:v>H26:13問
H25:15問</c:v>
                </c:pt>
                <c:pt idx="16">
                  <c:v>H26:14問
H25:16問</c:v>
                </c:pt>
                <c:pt idx="17">
                  <c:v>H26:15問
H25:17問</c:v>
                </c:pt>
                <c:pt idx="18">
                  <c:v>H26:16問
H26:18問</c:v>
                </c:pt>
                <c:pt idx="19">
                  <c:v>H26:17問
H25:19問</c:v>
                </c:pt>
              </c:strCache>
            </c:strRef>
          </c:cat>
          <c:val>
            <c:numRef>
              <c:f>算数!$AO$23:$BH$23</c:f>
              <c:numCache>
                <c:formatCode>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算数!$AN$24</c:f>
              <c:strCache>
                <c:ptCount val="1"/>
                <c:pt idx="0">
                  <c:v>岡山県</c:v>
                </c:pt>
              </c:strCache>
            </c:strRef>
          </c:tx>
          <c:cat>
            <c:strRef>
              <c:f>算数!$AO$21:$BH$21</c:f>
              <c:strCache>
                <c:ptCount val="20"/>
                <c:pt idx="0">
                  <c:v>
H25:0問</c:v>
                </c:pt>
                <c:pt idx="1">
                  <c:v>
H25:1問</c:v>
                </c:pt>
                <c:pt idx="2">
                  <c:v>H26:0問
H25:2問</c:v>
                </c:pt>
                <c:pt idx="3">
                  <c:v>H26:1問
H25:3問</c:v>
                </c:pt>
                <c:pt idx="4">
                  <c:v>H26:2問
H25:4問</c:v>
                </c:pt>
                <c:pt idx="5">
                  <c:v>H26:3問
H25:5問</c:v>
                </c:pt>
                <c:pt idx="6">
                  <c:v>H26:4問
H25:6問</c:v>
                </c:pt>
                <c:pt idx="7">
                  <c:v>H26:5問
H25:7問</c:v>
                </c:pt>
                <c:pt idx="8">
                  <c:v>H26:6問
H26:8問</c:v>
                </c:pt>
                <c:pt idx="9">
                  <c:v>H26:7問
H25:9問</c:v>
                </c:pt>
                <c:pt idx="10">
                  <c:v>H26:8問
H25:10問</c:v>
                </c:pt>
                <c:pt idx="11">
                  <c:v>H26:9問
H25:11問</c:v>
                </c:pt>
                <c:pt idx="12">
                  <c:v>H26:10問
H25:12問</c:v>
                </c:pt>
                <c:pt idx="13">
                  <c:v>H26:11問
H25:13問</c:v>
                </c:pt>
                <c:pt idx="14">
                  <c:v>H26:12問
H25:14問</c:v>
                </c:pt>
                <c:pt idx="15">
                  <c:v>H26:13問
H25:15問</c:v>
                </c:pt>
                <c:pt idx="16">
                  <c:v>H26:14問
H25:16問</c:v>
                </c:pt>
                <c:pt idx="17">
                  <c:v>H26:15問
H25:17問</c:v>
                </c:pt>
                <c:pt idx="18">
                  <c:v>H26:16問
H26:18問</c:v>
                </c:pt>
                <c:pt idx="19">
                  <c:v>H26:17問
H25:19問</c:v>
                </c:pt>
              </c:strCache>
            </c:strRef>
          </c:cat>
          <c:val>
            <c:numRef>
              <c:f>算数!$AO$24:$BH$24</c:f>
              <c:numCache>
                <c:formatCode>General</c:formatCode>
                <c:ptCount val="20"/>
                <c:pt idx="2" formatCode="0.00_);[Red]\(0.00\)">
                  <c:v>8.136223629918056E-2</c:v>
                </c:pt>
                <c:pt idx="3" formatCode="0.00_);[Red]\(0.00\)">
                  <c:v>0.11042017783460219</c:v>
                </c:pt>
                <c:pt idx="4" formatCode="0.00_);[Red]\(0.00\)">
                  <c:v>0.21502876736212007</c:v>
                </c:pt>
                <c:pt idx="5" formatCode="0.00_);[Red]\(0.00\)">
                  <c:v>0.38937641657464989</c:v>
                </c:pt>
                <c:pt idx="6" formatCode="0.00_);[Red]\(0.00\)">
                  <c:v>0.59278200732260122</c:v>
                </c:pt>
                <c:pt idx="7" formatCode="0.00_);[Red]\(0.00\)">
                  <c:v>1.0460858952751788</c:v>
                </c:pt>
                <c:pt idx="8" formatCode="0.00_);[Red]\(0.00\)">
                  <c:v>1.5516940779915152</c:v>
                </c:pt>
                <c:pt idx="9" formatCode="0.00_);[Red]\(0.00\)">
                  <c:v>2.1677224385424538</c:v>
                </c:pt>
                <c:pt idx="10" formatCode="0.00_);[Red]\(0.00\)">
                  <c:v>2.6733306212587902</c:v>
                </c:pt>
                <c:pt idx="11" formatCode="0.00_);[Red]\(0.00\)">
                  <c:v>4.108792933108619</c:v>
                </c:pt>
                <c:pt idx="12" formatCode="0.00_);[Red]\(0.00\)">
                  <c:v>5.7534724240134834</c:v>
                </c:pt>
                <c:pt idx="13" formatCode="0.00_);[Red]\(0.00\)">
                  <c:v>7.1308188527924683</c:v>
                </c:pt>
                <c:pt idx="14" formatCode="0.00_);[Red]\(0.00\)">
                  <c:v>8.9033532864531875</c:v>
                </c:pt>
                <c:pt idx="15" formatCode="0.00_);[Red]\(0.00\)">
                  <c:v>10.838612192712269</c:v>
                </c:pt>
                <c:pt idx="16" formatCode="0.00_);[Red]\(0.00\)">
                  <c:v>12.465856918695879</c:v>
                </c:pt>
                <c:pt idx="17" formatCode="0.00_);[Red]\(0.00\)">
                  <c:v>13.209740222002672</c:v>
                </c:pt>
                <c:pt idx="18" formatCode="0.00_);[Red]\(0.00\)">
                  <c:v>14.116347997907827</c:v>
                </c:pt>
                <c:pt idx="19" formatCode="0.00_);[Red]\(0.00\)">
                  <c:v>14.645202533852503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算数!$AN$25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算数!$AO$21:$BH$21</c:f>
              <c:strCache>
                <c:ptCount val="20"/>
                <c:pt idx="0">
                  <c:v>
H25:0問</c:v>
                </c:pt>
                <c:pt idx="1">
                  <c:v>
H25:1問</c:v>
                </c:pt>
                <c:pt idx="2">
                  <c:v>H26:0問
H25:2問</c:v>
                </c:pt>
                <c:pt idx="3">
                  <c:v>H26:1問
H25:3問</c:v>
                </c:pt>
                <c:pt idx="4">
                  <c:v>H26:2問
H25:4問</c:v>
                </c:pt>
                <c:pt idx="5">
                  <c:v>H26:3問
H25:5問</c:v>
                </c:pt>
                <c:pt idx="6">
                  <c:v>H26:4問
H25:6問</c:v>
                </c:pt>
                <c:pt idx="7">
                  <c:v>H26:5問
H25:7問</c:v>
                </c:pt>
                <c:pt idx="8">
                  <c:v>H26:6問
H26:8問</c:v>
                </c:pt>
                <c:pt idx="9">
                  <c:v>H26:7問
H25:9問</c:v>
                </c:pt>
                <c:pt idx="10">
                  <c:v>H26:8問
H25:10問</c:v>
                </c:pt>
                <c:pt idx="11">
                  <c:v>H26:9問
H25:11問</c:v>
                </c:pt>
                <c:pt idx="12">
                  <c:v>H26:10問
H25:12問</c:v>
                </c:pt>
                <c:pt idx="13">
                  <c:v>H26:11問
H25:13問</c:v>
                </c:pt>
                <c:pt idx="14">
                  <c:v>H26:12問
H25:14問</c:v>
                </c:pt>
                <c:pt idx="15">
                  <c:v>H26:13問
H25:15問</c:v>
                </c:pt>
                <c:pt idx="16">
                  <c:v>H26:14問
H25:16問</c:v>
                </c:pt>
                <c:pt idx="17">
                  <c:v>H26:15問
H25:17問</c:v>
                </c:pt>
                <c:pt idx="18">
                  <c:v>H26:16問
H26:18問</c:v>
                </c:pt>
                <c:pt idx="19">
                  <c:v>H26:17問
H25:19問</c:v>
                </c:pt>
              </c:strCache>
            </c:strRef>
          </c:cat>
          <c:val>
            <c:numRef>
              <c:f>算数!$AO$25:$BH$25</c:f>
              <c:numCache>
                <c:formatCode>General</c:formatCode>
                <c:ptCount val="20"/>
                <c:pt idx="2" formatCode="0.00_);[Red]\(0.00\)">
                  <c:v>0.1</c:v>
                </c:pt>
                <c:pt idx="3" formatCode="0.00_);[Red]\(0.00\)">
                  <c:v>0.1</c:v>
                </c:pt>
                <c:pt idx="4" formatCode="0.00_);[Red]\(0.00\)">
                  <c:v>0.2</c:v>
                </c:pt>
                <c:pt idx="5" formatCode="0.00_);[Red]\(0.00\)">
                  <c:v>0.4</c:v>
                </c:pt>
                <c:pt idx="6" formatCode="0.00_);[Red]\(0.00\)">
                  <c:v>0.6</c:v>
                </c:pt>
                <c:pt idx="7" formatCode="0.00_);[Red]\(0.00\)">
                  <c:v>1</c:v>
                </c:pt>
                <c:pt idx="8" formatCode="0.00_);[Red]\(0.00\)">
                  <c:v>1.5</c:v>
                </c:pt>
                <c:pt idx="9" formatCode="0.00_);[Red]\(0.00\)">
                  <c:v>2.2000000000000002</c:v>
                </c:pt>
                <c:pt idx="10" formatCode="0.00_);[Red]\(0.00\)">
                  <c:v>3</c:v>
                </c:pt>
                <c:pt idx="11" formatCode="0.00_);[Red]\(0.00\)">
                  <c:v>4.0999999999999996</c:v>
                </c:pt>
                <c:pt idx="12" formatCode="0.00_);[Red]\(0.00\)">
                  <c:v>5.4</c:v>
                </c:pt>
                <c:pt idx="13" formatCode="0.00_);[Red]\(0.00\)">
                  <c:v>7</c:v>
                </c:pt>
                <c:pt idx="14" formatCode="0.00_);[Red]\(0.00\)">
                  <c:v>8.6999999999999993</c:v>
                </c:pt>
                <c:pt idx="15" formatCode="0.00_);[Red]\(0.00\)">
                  <c:v>10.6</c:v>
                </c:pt>
                <c:pt idx="16" formatCode="0.00_);[Red]\(0.00\)">
                  <c:v>12.1</c:v>
                </c:pt>
                <c:pt idx="17" formatCode="0.00_);[Red]\(0.00\)">
                  <c:v>13.4</c:v>
                </c:pt>
                <c:pt idx="18" formatCode="0.00_);[Red]\(0.00\)">
                  <c:v>14.7</c:v>
                </c:pt>
                <c:pt idx="19" formatCode="0.00_);[Red]\(0.00\)">
                  <c:v>15.1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960384"/>
        <c:axId val="120219416"/>
      </c:lineChart>
      <c:catAx>
        <c:axId val="209960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20219416"/>
        <c:crosses val="autoZero"/>
        <c:auto val="0"/>
        <c:lblAlgn val="ctr"/>
        <c:lblOffset val="100"/>
        <c:noMultiLvlLbl val="0"/>
      </c:catAx>
      <c:valAx>
        <c:axId val="120219416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&quot;%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09960384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78740157480314954" l="0.59055118110235738" r="0.59055118110235738" t="0.78740157480314954" header="0.51181102362204722" footer="0.51181102362204722"/>
    <c:pageSetup paperSize="9" orientation="landscape" horizontalDpi="30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890091863517057E-2"/>
          <c:y val="5.5553732068115494E-2"/>
          <c:w val="0.94601788057742786"/>
          <c:h val="0.879542323227170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算数!$AN$67</c:f>
              <c:strCache>
                <c:ptCount val="1"/>
                <c:pt idx="0">
                  <c:v>H26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算数!$AO$66:$BB$66</c:f>
              <c:strCache>
                <c:ptCount val="14"/>
                <c:pt idx="0">
                  <c:v>H26:0問
H25:0問</c:v>
                </c:pt>
                <c:pt idx="1">
                  <c:v>H26:1問
H25:1問</c:v>
                </c:pt>
                <c:pt idx="2">
                  <c:v>H26:2問
H25*2問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</c:strCache>
            </c:strRef>
          </c:cat>
          <c:val>
            <c:numRef>
              <c:f>算数!$AO$67:$BB$67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0222160"/>
        <c:axId val="120222552"/>
      </c:barChart>
      <c:lineChart>
        <c:grouping val="standard"/>
        <c:varyColors val="0"/>
        <c:ser>
          <c:idx val="0"/>
          <c:order val="1"/>
          <c:tx>
            <c:strRef>
              <c:f>算数!$AN$68</c:f>
              <c:strCache>
                <c:ptCount val="1"/>
                <c:pt idx="0">
                  <c:v>H25</c:v>
                </c:pt>
              </c:strCache>
            </c:strRef>
          </c:tx>
          <c:cat>
            <c:strRef>
              <c:f>算数!$AO$66:$BB$66</c:f>
              <c:strCache>
                <c:ptCount val="14"/>
                <c:pt idx="0">
                  <c:v>H26:0問
H25:0問</c:v>
                </c:pt>
                <c:pt idx="1">
                  <c:v>H26:1問
H25:1問</c:v>
                </c:pt>
                <c:pt idx="2">
                  <c:v>H26:2問
H25*2問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</c:strCache>
            </c:strRef>
          </c:cat>
          <c:val>
            <c:numRef>
              <c:f>算数!$AO$68:$BB$68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算数!$AN$69</c:f>
              <c:strCache>
                <c:ptCount val="1"/>
                <c:pt idx="0">
                  <c:v>岡山県</c:v>
                </c:pt>
              </c:strCache>
            </c:strRef>
          </c:tx>
          <c:cat>
            <c:strRef>
              <c:f>算数!$AO$66:$BB$66</c:f>
              <c:strCache>
                <c:ptCount val="14"/>
                <c:pt idx="0">
                  <c:v>H26:0問
H25:0問</c:v>
                </c:pt>
                <c:pt idx="1">
                  <c:v>H26:1問
H25:1問</c:v>
                </c:pt>
                <c:pt idx="2">
                  <c:v>H26:2問
H25*2問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</c:strCache>
            </c:strRef>
          </c:cat>
          <c:val>
            <c:numRef>
              <c:f>算数!$AO$69:$BB$69</c:f>
              <c:numCache>
                <c:formatCode>0.00_);[Red]\(0.00\)</c:formatCode>
                <c:ptCount val="14"/>
                <c:pt idx="0">
                  <c:v>1.3487587930934248</c:v>
                </c:pt>
                <c:pt idx="1">
                  <c:v>3.5230509854078251</c:v>
                </c:pt>
                <c:pt idx="2">
                  <c:v>4.4822975408406487</c:v>
                </c:pt>
                <c:pt idx="3">
                  <c:v>5.9008197197837333</c:v>
                </c:pt>
                <c:pt idx="4">
                  <c:v>6.9705249694785181</c:v>
                </c:pt>
                <c:pt idx="5">
                  <c:v>8.441369687808848</c:v>
                </c:pt>
                <c:pt idx="6">
                  <c:v>9.1448171617929184</c:v>
                </c:pt>
                <c:pt idx="7">
                  <c:v>9.3308528573920118</c:v>
                </c:pt>
                <c:pt idx="8">
                  <c:v>10.028486715888612</c:v>
                </c:pt>
                <c:pt idx="9">
                  <c:v>10.214522411487705</c:v>
                </c:pt>
                <c:pt idx="10">
                  <c:v>10.051741177838498</c:v>
                </c:pt>
                <c:pt idx="11">
                  <c:v>8.609964536945526</c:v>
                </c:pt>
                <c:pt idx="12">
                  <c:v>7.8193128306493804</c:v>
                </c:pt>
                <c:pt idx="13">
                  <c:v>4.1334806115923497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算数!$AN$70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算数!$AO$66:$BB$66</c:f>
              <c:strCache>
                <c:ptCount val="14"/>
                <c:pt idx="0">
                  <c:v>H26:0問
H25:0問</c:v>
                </c:pt>
                <c:pt idx="1">
                  <c:v>H26:1問
H25:1問</c:v>
                </c:pt>
                <c:pt idx="2">
                  <c:v>H26:2問
H25*2問</c:v>
                </c:pt>
                <c:pt idx="3">
                  <c:v>H26:3問
H25:3問</c:v>
                </c:pt>
                <c:pt idx="4">
                  <c:v>H26:4問
H25:4問</c:v>
                </c:pt>
                <c:pt idx="5">
                  <c:v>H26:5問
H25:5問</c:v>
                </c:pt>
                <c:pt idx="6">
                  <c:v>H26:6問
H25:6問</c:v>
                </c:pt>
                <c:pt idx="7">
                  <c:v>H26:7問
H25:7問</c:v>
                </c:pt>
                <c:pt idx="8">
                  <c:v>H26:8問
H25:8問</c:v>
                </c:pt>
                <c:pt idx="9">
                  <c:v>H26:9問
H25:9問</c:v>
                </c:pt>
                <c:pt idx="10">
                  <c:v>H26:10問
H25:10問</c:v>
                </c:pt>
                <c:pt idx="11">
                  <c:v>H26:11問
H25:11問</c:v>
                </c:pt>
                <c:pt idx="12">
                  <c:v>H26:12問
H25:12問</c:v>
                </c:pt>
                <c:pt idx="13">
                  <c:v>H26:13問
H25:13問</c:v>
                </c:pt>
              </c:strCache>
            </c:strRef>
          </c:cat>
          <c:val>
            <c:numRef>
              <c:f>算数!$AO$70:$BB$70</c:f>
              <c:numCache>
                <c:formatCode>0.00_);[Red]\(0.00\)</c:formatCode>
                <c:ptCount val="14"/>
                <c:pt idx="0">
                  <c:v>1.2</c:v>
                </c:pt>
                <c:pt idx="1">
                  <c:v>3.1</c:v>
                </c:pt>
                <c:pt idx="2">
                  <c:v>4.3</c:v>
                </c:pt>
                <c:pt idx="3">
                  <c:v>5.4</c:v>
                </c:pt>
                <c:pt idx="4">
                  <c:v>6.5</c:v>
                </c:pt>
                <c:pt idx="5">
                  <c:v>7.6</c:v>
                </c:pt>
                <c:pt idx="6">
                  <c:v>8.6999999999999993</c:v>
                </c:pt>
                <c:pt idx="7">
                  <c:v>9.6</c:v>
                </c:pt>
                <c:pt idx="8">
                  <c:v>10.199999999999999</c:v>
                </c:pt>
                <c:pt idx="9">
                  <c:v>10.4</c:v>
                </c:pt>
                <c:pt idx="10">
                  <c:v>10.4</c:v>
                </c:pt>
                <c:pt idx="11">
                  <c:v>9.6999999999999993</c:v>
                </c:pt>
                <c:pt idx="12">
                  <c:v>8.1</c:v>
                </c:pt>
                <c:pt idx="13">
                  <c:v>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22160"/>
        <c:axId val="120222552"/>
      </c:lineChart>
      <c:catAx>
        <c:axId val="120222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20222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0222552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&quot;%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2022216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78740157480314954" l="0.59055118110235738" r="0.59055118110235738" t="0.78740157480314954" header="0.51181102362204722" footer="0.51181102362204722"/>
    <c:pageSetup paperSize="9" orientation="landscape" horizontalDpi="30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貴校または貴教育委員会</a:t>
            </a:r>
          </a:p>
        </c:rich>
      </c:tx>
      <c:layout>
        <c:manualLayout>
          <c:xMode val="edge"/>
          <c:yMode val="edge"/>
          <c:x val="0.26939243208550179"/>
          <c:y val="1.91011241588110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1271005894995107E-2"/>
          <c:y val="0.233788099231025"/>
          <c:w val="0.90227633350749592"/>
          <c:h val="0.592944515997066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算数!$AO$7</c:f>
              <c:strCache>
                <c:ptCount val="1"/>
                <c:pt idx="0">
                  <c:v>全国平均との差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tx1"/>
              </a:solidFill>
            </a:ln>
          </c:spPr>
          <c:invertIfNegative val="1"/>
          <c:cat>
            <c:strRef>
              <c:f>算数!$AM$8:$AM$9</c:f>
              <c:strCache>
                <c:ptCount val="2"/>
                <c:pt idx="0">
                  <c:v>H26</c:v>
                </c:pt>
                <c:pt idx="1">
                  <c:v>H25</c:v>
                </c:pt>
              </c:strCache>
            </c:strRef>
          </c:cat>
          <c:val>
            <c:numRef>
              <c:f>算数!$AO$8:$AO$9</c:f>
              <c:numCache>
                <c:formatCode>0.0_ ;[Red]\-0.0\ </c:formatCode>
                <c:ptCount val="2"/>
                <c:pt idx="0">
                  <c:v>-78.099999999999994</c:v>
                </c:pt>
                <c:pt idx="1">
                  <c:v>-77.2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0221768"/>
        <c:axId val="120223336"/>
      </c:barChart>
      <c:catAx>
        <c:axId val="120221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ja-JP"/>
          </a:p>
        </c:txPr>
        <c:crossAx val="120223336"/>
        <c:crosses val="autoZero"/>
        <c:auto val="1"/>
        <c:lblAlgn val="ctr"/>
        <c:lblOffset val="100"/>
        <c:tickLblSkip val="1"/>
        <c:noMultiLvlLbl val="0"/>
      </c:catAx>
      <c:valAx>
        <c:axId val="120223336"/>
        <c:scaling>
          <c:orientation val="minMax"/>
          <c:max val="5"/>
          <c:min val="-5"/>
        </c:scaling>
        <c:delete val="0"/>
        <c:axPos val="t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crossAx val="120221768"/>
        <c:crosses val="autoZero"/>
        <c:crossBetween val="between"/>
        <c:majorUnit val="2.5"/>
      </c:valAx>
      <c:spPr>
        <a:noFill/>
        <a:ln w="3175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貴校または貴教育委員会</a:t>
            </a:r>
          </a:p>
        </c:rich>
      </c:tx>
      <c:layout>
        <c:manualLayout>
          <c:xMode val="edge"/>
          <c:yMode val="edge"/>
          <c:x val="0.26939243208550179"/>
          <c:y val="1.91011241588110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1271005894995107E-2"/>
          <c:y val="0.233788099231025"/>
          <c:w val="0.90227633350749592"/>
          <c:h val="0.5929445159970661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算数!$AO$52</c:f>
              <c:strCache>
                <c:ptCount val="1"/>
                <c:pt idx="0">
                  <c:v>全国平均との差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chemeClr val="tx1"/>
              </a:solidFill>
            </a:ln>
          </c:spPr>
          <c:invertIfNegative val="1"/>
          <c:cat>
            <c:strRef>
              <c:f>算数!$AM$53:$AM$54</c:f>
              <c:strCache>
                <c:ptCount val="2"/>
                <c:pt idx="0">
                  <c:v>H26</c:v>
                </c:pt>
                <c:pt idx="1">
                  <c:v>H25</c:v>
                </c:pt>
              </c:strCache>
            </c:strRef>
          </c:cat>
          <c:val>
            <c:numRef>
              <c:f>算数!$AO$53:$AO$54</c:f>
              <c:numCache>
                <c:formatCode>0.0_ ;[Red]\-0.0\ </c:formatCode>
                <c:ptCount val="2"/>
                <c:pt idx="0">
                  <c:v>-58.2</c:v>
                </c:pt>
                <c:pt idx="1">
                  <c:v>-58.4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0224120"/>
        <c:axId val="120224512"/>
      </c:barChart>
      <c:catAx>
        <c:axId val="120224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ja-JP"/>
          </a:p>
        </c:txPr>
        <c:crossAx val="120224512"/>
        <c:crosses val="autoZero"/>
        <c:auto val="1"/>
        <c:lblAlgn val="ctr"/>
        <c:lblOffset val="100"/>
        <c:tickLblSkip val="1"/>
        <c:noMultiLvlLbl val="0"/>
      </c:catAx>
      <c:valAx>
        <c:axId val="120224512"/>
        <c:scaling>
          <c:orientation val="minMax"/>
          <c:max val="5"/>
          <c:min val="-5"/>
        </c:scaling>
        <c:delete val="0"/>
        <c:axPos val="t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crossAx val="120224120"/>
        <c:crosses val="autoZero"/>
        <c:crossBetween val="between"/>
        <c:majorUnit val="2.5"/>
      </c:valAx>
      <c:spPr>
        <a:noFill/>
        <a:ln w="3175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27214</xdr:colOff>
      <xdr:row>15</xdr:row>
      <xdr:rowOff>44824</xdr:rowOff>
    </xdr:from>
    <xdr:to>
      <xdr:col>28</xdr:col>
      <xdr:colOff>27214</xdr:colOff>
      <xdr:row>42</xdr:row>
      <xdr:rowOff>205110</xdr:rowOff>
    </xdr:to>
    <xdr:graphicFrame macro="">
      <xdr:nvGraphicFramePr>
        <xdr:cNvPr id="5121" name="graph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27214</xdr:colOff>
      <xdr:row>60</xdr:row>
      <xdr:rowOff>127362</xdr:rowOff>
    </xdr:from>
    <xdr:to>
      <xdr:col>28</xdr:col>
      <xdr:colOff>27214</xdr:colOff>
      <xdr:row>89</xdr:row>
      <xdr:rowOff>151576</xdr:rowOff>
    </xdr:to>
    <xdr:graphicFrame macro="">
      <xdr:nvGraphicFramePr>
        <xdr:cNvPr id="5130" name="graph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403411</xdr:colOff>
      <xdr:row>5</xdr:row>
      <xdr:rowOff>291353</xdr:rowOff>
    </xdr:from>
    <xdr:to>
      <xdr:col>28</xdr:col>
      <xdr:colOff>11207</xdr:colOff>
      <xdr:row>13</xdr:row>
      <xdr:rowOff>11206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51</xdr:row>
      <xdr:rowOff>0</xdr:rowOff>
    </xdr:from>
    <xdr:to>
      <xdr:col>28</xdr:col>
      <xdr:colOff>43225</xdr:colOff>
      <xdr:row>58</xdr:row>
      <xdr:rowOff>87246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27214</xdr:colOff>
      <xdr:row>15</xdr:row>
      <xdr:rowOff>44824</xdr:rowOff>
    </xdr:from>
    <xdr:to>
      <xdr:col>28</xdr:col>
      <xdr:colOff>27214</xdr:colOff>
      <xdr:row>42</xdr:row>
      <xdr:rowOff>205110</xdr:rowOff>
    </xdr:to>
    <xdr:graphicFrame macro="">
      <xdr:nvGraphicFramePr>
        <xdr:cNvPr id="2" name="graph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27214</xdr:colOff>
      <xdr:row>60</xdr:row>
      <xdr:rowOff>127363</xdr:rowOff>
    </xdr:from>
    <xdr:to>
      <xdr:col>28</xdr:col>
      <xdr:colOff>27214</xdr:colOff>
      <xdr:row>89</xdr:row>
      <xdr:rowOff>149678</xdr:rowOff>
    </xdr:to>
    <xdr:graphicFrame macro="">
      <xdr:nvGraphicFramePr>
        <xdr:cNvPr id="3" name="graph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403411</xdr:colOff>
      <xdr:row>5</xdr:row>
      <xdr:rowOff>291353</xdr:rowOff>
    </xdr:from>
    <xdr:to>
      <xdr:col>28</xdr:col>
      <xdr:colOff>11207</xdr:colOff>
      <xdr:row>13</xdr:row>
      <xdr:rowOff>11206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51</xdr:row>
      <xdr:rowOff>0</xdr:rowOff>
    </xdr:from>
    <xdr:to>
      <xdr:col>28</xdr:col>
      <xdr:colOff>43225</xdr:colOff>
      <xdr:row>58</xdr:row>
      <xdr:rowOff>87246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J105"/>
  <sheetViews>
    <sheetView showGridLines="0" tabSelected="1" zoomScale="65" zoomScaleNormal="65" workbookViewId="0"/>
  </sheetViews>
  <sheetFormatPr defaultColWidth="9" defaultRowHeight="16.5" customHeight="1" x14ac:dyDescent="0.15"/>
  <cols>
    <col min="1" max="1" width="1.75" style="13" customWidth="1"/>
    <col min="2" max="8" width="7.625" style="13" customWidth="1"/>
    <col min="9" max="9" width="7.625" style="13" bestFit="1" customWidth="1"/>
    <col min="10" max="10" width="2" style="13" customWidth="1"/>
    <col min="11" max="11" width="5.5" style="13" customWidth="1"/>
    <col min="12" max="19" width="6.625" style="13" customWidth="1"/>
    <col min="20" max="21" width="5.625" style="16" customWidth="1"/>
    <col min="22" max="29" width="5.625" style="13" customWidth="1"/>
    <col min="30" max="30" width="7" style="13" customWidth="1"/>
    <col min="31" max="31" width="13.625" style="13" customWidth="1"/>
    <col min="32" max="32" width="9.875" style="13" customWidth="1"/>
    <col min="33" max="33" width="7" style="13" customWidth="1"/>
    <col min="34" max="34" width="13.625" style="13" customWidth="1"/>
    <col min="35" max="35" width="9.875" style="13" customWidth="1"/>
    <col min="36" max="36" width="1.75" style="13" customWidth="1"/>
    <col min="37" max="38" width="10.5" style="13" customWidth="1"/>
    <col min="39" max="39" width="4" style="1" customWidth="1"/>
    <col min="40" max="40" width="6.125" style="1" bestFit="1" customWidth="1"/>
    <col min="41" max="49" width="6.375" style="1" bestFit="1" customWidth="1"/>
    <col min="50" max="50" width="6.5" style="1" bestFit="1" customWidth="1"/>
    <col min="51" max="52" width="6.375" style="1" bestFit="1" customWidth="1"/>
    <col min="53" max="53" width="6.5" style="1" bestFit="1" customWidth="1"/>
    <col min="54" max="55" width="6.375" style="1" bestFit="1" customWidth="1"/>
    <col min="56" max="56" width="5.25" style="1" customWidth="1"/>
    <col min="57" max="59" width="5.125" style="13" customWidth="1"/>
    <col min="60" max="16384" width="9" style="13"/>
  </cols>
  <sheetData>
    <row r="1" spans="1:56" s="26" customFormat="1" ht="18.600000000000001" customHeight="1" thickTop="1" x14ac:dyDescent="0.15">
      <c r="A1" s="131" t="s">
        <v>47</v>
      </c>
      <c r="B1" s="132"/>
      <c r="C1" s="132"/>
      <c r="D1" s="132"/>
      <c r="E1" s="132"/>
      <c r="F1" s="132"/>
      <c r="G1" s="132"/>
      <c r="H1" s="132"/>
      <c r="I1" s="132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4"/>
      <c r="W1" s="134"/>
      <c r="X1" s="132"/>
      <c r="Y1" s="132"/>
      <c r="Z1" s="133"/>
      <c r="AA1" s="133"/>
      <c r="AB1" s="133"/>
      <c r="AC1" s="135"/>
      <c r="AD1" s="135"/>
      <c r="AE1" s="135"/>
      <c r="AF1" s="136"/>
      <c r="AG1" s="135"/>
      <c r="AH1" s="135"/>
      <c r="AI1" s="136" t="s">
        <v>127</v>
      </c>
      <c r="AJ1" s="137"/>
      <c r="AK1" s="25"/>
      <c r="AL1" s="25"/>
    </row>
    <row r="2" spans="1:56" s="26" customFormat="1" ht="21" customHeight="1" x14ac:dyDescent="0.15">
      <c r="A2" s="138" t="s">
        <v>22</v>
      </c>
      <c r="B2" s="139"/>
      <c r="C2" s="139"/>
      <c r="D2" s="139"/>
      <c r="E2" s="139"/>
      <c r="F2" s="139"/>
      <c r="G2" s="139"/>
      <c r="H2" s="140"/>
      <c r="I2" s="139"/>
      <c r="J2" s="141"/>
      <c r="K2" s="141"/>
      <c r="L2" s="140"/>
      <c r="M2" s="142"/>
      <c r="N2" s="140"/>
      <c r="O2" s="140"/>
      <c r="P2" s="142"/>
      <c r="Q2" s="142"/>
      <c r="R2" s="142"/>
      <c r="S2" s="142"/>
      <c r="T2" s="142"/>
      <c r="U2" s="142"/>
      <c r="V2" s="140"/>
      <c r="W2" s="140"/>
      <c r="X2" s="139"/>
      <c r="Y2" s="139"/>
      <c r="Z2" s="142"/>
      <c r="AA2" s="142"/>
      <c r="AB2" s="142"/>
      <c r="AC2" s="143"/>
      <c r="AD2" s="143"/>
      <c r="AE2" s="144"/>
      <c r="AF2" s="143"/>
      <c r="AG2" s="143"/>
      <c r="AH2" s="144"/>
      <c r="AI2" s="143"/>
      <c r="AJ2" s="145"/>
      <c r="AK2" s="25"/>
      <c r="AL2" s="25"/>
    </row>
    <row r="3" spans="1:56" s="28" customFormat="1" ht="18.600000000000001" customHeight="1" thickBot="1" x14ac:dyDescent="0.2">
      <c r="A3" s="146"/>
      <c r="B3" s="147"/>
      <c r="C3" s="148"/>
      <c r="D3" s="148"/>
      <c r="E3" s="149"/>
      <c r="F3" s="149"/>
      <c r="G3" s="149"/>
      <c r="H3" s="149"/>
      <c r="I3" s="149"/>
      <c r="J3" s="149"/>
      <c r="K3" s="149"/>
      <c r="L3" s="150"/>
      <c r="M3" s="150"/>
      <c r="N3" s="151"/>
      <c r="O3" s="151"/>
      <c r="P3" s="151"/>
      <c r="Q3" s="151"/>
      <c r="R3" s="151"/>
      <c r="S3" s="151"/>
      <c r="T3" s="151"/>
      <c r="U3" s="151"/>
      <c r="V3" s="152"/>
      <c r="W3" s="152"/>
      <c r="X3" s="148"/>
      <c r="Y3" s="148"/>
      <c r="Z3" s="151"/>
      <c r="AA3" s="151"/>
      <c r="AB3" s="151"/>
      <c r="AC3" s="153"/>
      <c r="AD3" s="153"/>
      <c r="AE3" s="153"/>
      <c r="AF3" s="153"/>
      <c r="AG3" s="153"/>
      <c r="AH3" s="153"/>
      <c r="AI3" s="153"/>
      <c r="AJ3" s="154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</row>
    <row r="4" spans="1:56" s="15" customFormat="1" ht="10.9" customHeight="1" thickTop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2"/>
      <c r="V4" s="12"/>
      <c r="W4" s="12"/>
      <c r="X4" s="12"/>
      <c r="Y4" s="12"/>
      <c r="Z4" s="12"/>
      <c r="AA4" s="12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</row>
    <row r="5" spans="1:56" s="15" customFormat="1" ht="17.25" customHeight="1" x14ac:dyDescent="0.15">
      <c r="A5" s="10"/>
      <c r="B5" s="155" t="s">
        <v>128</v>
      </c>
      <c r="C5" s="29"/>
      <c r="D5" s="29"/>
      <c r="E5" s="29"/>
      <c r="F5" s="29"/>
      <c r="G5" s="29"/>
      <c r="H5" s="29"/>
      <c r="I5" s="29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</row>
    <row r="6" spans="1:56" s="15" customFormat="1" ht="27.75" customHeight="1" x14ac:dyDescent="0.15">
      <c r="A6" s="10"/>
      <c r="B6" s="44"/>
      <c r="C6" s="12"/>
      <c r="D6" s="1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20" t="s">
        <v>96</v>
      </c>
      <c r="V6" s="12"/>
      <c r="W6" s="12"/>
      <c r="X6" s="12"/>
      <c r="Y6" s="12"/>
      <c r="Z6" s="10"/>
      <c r="AA6" s="10"/>
      <c r="AB6" s="10"/>
      <c r="AC6" s="12"/>
      <c r="AD6" s="208" t="s">
        <v>57</v>
      </c>
      <c r="AE6" s="209"/>
      <c r="AF6" s="209"/>
      <c r="AG6" s="191" t="s">
        <v>58</v>
      </c>
      <c r="AH6" s="192"/>
      <c r="AI6" s="193"/>
      <c r="AJ6" s="10"/>
      <c r="AK6" s="10"/>
      <c r="AL6" s="10"/>
      <c r="AM6" s="10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</row>
    <row r="7" spans="1:56" s="16" customFormat="1" ht="27.75" customHeight="1" thickBot="1" x14ac:dyDescent="0.2">
      <c r="B7" s="79"/>
      <c r="C7" s="212"/>
      <c r="D7" s="213"/>
      <c r="E7" s="213"/>
      <c r="F7" s="214"/>
      <c r="G7" s="183" t="s">
        <v>0</v>
      </c>
      <c r="H7" s="184"/>
      <c r="I7" s="183" t="s">
        <v>24</v>
      </c>
      <c r="J7" s="203"/>
      <c r="K7" s="184"/>
      <c r="L7" s="185" t="s">
        <v>40</v>
      </c>
      <c r="M7" s="184"/>
      <c r="N7" s="185" t="s">
        <v>23</v>
      </c>
      <c r="O7" s="186"/>
      <c r="P7" s="183" t="s">
        <v>1</v>
      </c>
      <c r="Q7" s="184"/>
      <c r="R7" s="204" t="s">
        <v>97</v>
      </c>
      <c r="S7" s="205"/>
      <c r="U7" s="3"/>
      <c r="V7" s="71"/>
      <c r="W7" s="71"/>
      <c r="X7" s="202"/>
      <c r="Y7" s="202"/>
      <c r="Z7" s="2"/>
      <c r="AA7" s="2"/>
      <c r="AB7" s="2"/>
      <c r="AC7" s="19"/>
      <c r="AD7" s="194" t="s">
        <v>45</v>
      </c>
      <c r="AE7" s="195"/>
      <c r="AF7" s="196"/>
      <c r="AG7" s="194" t="s">
        <v>45</v>
      </c>
      <c r="AH7" s="195"/>
      <c r="AI7" s="196"/>
      <c r="AJ7" s="2"/>
      <c r="AK7" s="2"/>
      <c r="AL7" s="2"/>
      <c r="AM7" s="3"/>
      <c r="AN7" s="71" t="s">
        <v>51</v>
      </c>
      <c r="AO7" s="71" t="s">
        <v>52</v>
      </c>
      <c r="AQ7" s="4"/>
      <c r="AR7" s="4"/>
      <c r="AS7" s="4"/>
      <c r="AT7" s="4"/>
      <c r="AU7" s="4"/>
      <c r="AV7" s="5"/>
      <c r="AW7" s="5"/>
      <c r="AX7" s="5"/>
      <c r="AY7" s="5"/>
      <c r="AZ7" s="3"/>
      <c r="BA7" s="3"/>
      <c r="BB7" s="3"/>
      <c r="BC7" s="3"/>
      <c r="BD7" s="3"/>
    </row>
    <row r="8" spans="1:56" s="16" customFormat="1" ht="21" customHeight="1" thickBot="1" x14ac:dyDescent="0.2">
      <c r="B8" s="183" t="s">
        <v>53</v>
      </c>
      <c r="C8" s="215" t="s">
        <v>46</v>
      </c>
      <c r="D8" s="216"/>
      <c r="E8" s="216"/>
      <c r="F8" s="217"/>
      <c r="G8" s="197"/>
      <c r="H8" s="198"/>
      <c r="I8" s="100"/>
      <c r="J8" s="101"/>
      <c r="K8" s="102"/>
      <c r="L8" s="199"/>
      <c r="M8" s="201"/>
      <c r="N8" s="199"/>
      <c r="O8" s="201"/>
      <c r="P8" s="199"/>
      <c r="Q8" s="200"/>
      <c r="R8" s="206">
        <f>100+(L8-L10)/P10*10</f>
        <v>-135.16129032258064</v>
      </c>
      <c r="S8" s="207" t="e">
        <f>100+(M8-M10)/Q10*10</f>
        <v>#DIV/0!</v>
      </c>
      <c r="T8" s="30"/>
      <c r="U8" s="2"/>
      <c r="V8" s="73"/>
      <c r="W8" s="73"/>
      <c r="X8" s="190"/>
      <c r="Y8" s="190"/>
      <c r="Z8" s="3"/>
      <c r="AA8" s="3"/>
      <c r="AB8" s="3"/>
      <c r="AC8" s="20"/>
      <c r="AD8" s="75" t="s">
        <v>21</v>
      </c>
      <c r="AE8" s="108"/>
      <c r="AF8" s="106" t="e">
        <f>AE8/$G$8</f>
        <v>#DIV/0!</v>
      </c>
      <c r="AG8" s="75" t="s">
        <v>21</v>
      </c>
      <c r="AH8" s="108"/>
      <c r="AI8" s="106" t="e">
        <f>AH8/$G$11</f>
        <v>#DIV/0!</v>
      </c>
      <c r="AJ8" s="3"/>
      <c r="AK8" s="2"/>
      <c r="AL8" s="2"/>
      <c r="AM8" s="3" t="s">
        <v>55</v>
      </c>
      <c r="AN8" s="73">
        <f>L8-L9</f>
        <v>-71.400000000000006</v>
      </c>
      <c r="AO8" s="73">
        <f>L8-L10</f>
        <v>-72.900000000000006</v>
      </c>
      <c r="AP8" s="72"/>
      <c r="AQ8" s="4"/>
      <c r="AR8" s="4"/>
      <c r="AS8" s="4"/>
      <c r="AT8" s="4"/>
      <c r="AU8" s="4"/>
      <c r="AV8" s="5"/>
      <c r="AW8" s="5"/>
      <c r="AX8" s="5"/>
      <c r="AY8" s="5"/>
      <c r="AZ8" s="3"/>
      <c r="BA8" s="3"/>
      <c r="BB8" s="3"/>
      <c r="BC8" s="3"/>
      <c r="BD8" s="3"/>
    </row>
    <row r="9" spans="1:56" s="16" customFormat="1" ht="21" customHeight="1" x14ac:dyDescent="0.15">
      <c r="B9" s="226"/>
      <c r="C9" s="218" t="s">
        <v>49</v>
      </c>
      <c r="D9" s="218"/>
      <c r="E9" s="218"/>
      <c r="F9" s="219"/>
      <c r="G9" s="188">
        <v>17208</v>
      </c>
      <c r="H9" s="188"/>
      <c r="I9" s="97">
        <v>10.7</v>
      </c>
      <c r="J9" s="98" t="s">
        <v>50</v>
      </c>
      <c r="K9" s="99">
        <v>15</v>
      </c>
      <c r="L9" s="224">
        <v>71.400000000000006</v>
      </c>
      <c r="M9" s="225"/>
      <c r="N9" s="173">
        <v>11</v>
      </c>
      <c r="O9" s="173"/>
      <c r="P9" s="173">
        <v>3.1</v>
      </c>
      <c r="Q9" s="173"/>
      <c r="R9" s="222">
        <f>100+(L9-L10)/P10*10</f>
        <v>95.161290322580641</v>
      </c>
      <c r="S9" s="223" t="e">
        <f>100+(M9-M11)/Q11*10</f>
        <v>#DIV/0!</v>
      </c>
      <c r="T9" s="30"/>
      <c r="U9" s="31"/>
      <c r="V9" s="30"/>
      <c r="W9" s="30"/>
      <c r="X9" s="32"/>
      <c r="Y9" s="32"/>
      <c r="Z9" s="3"/>
      <c r="AA9" s="3"/>
      <c r="AB9" s="3"/>
      <c r="AC9" s="20"/>
      <c r="AD9" s="75" t="s">
        <v>2</v>
      </c>
      <c r="AE9" s="109"/>
      <c r="AF9" s="106" t="e">
        <f t="shared" ref="AF9:AF23" si="0">AE9/$G$8</f>
        <v>#DIV/0!</v>
      </c>
      <c r="AG9" s="75" t="s">
        <v>2</v>
      </c>
      <c r="AH9" s="109"/>
      <c r="AI9" s="106" t="e">
        <f t="shared" ref="AI9:AI26" si="1">AH9/$G$11</f>
        <v>#DIV/0!</v>
      </c>
      <c r="AJ9" s="3"/>
      <c r="AK9" s="2"/>
      <c r="AL9" s="2"/>
      <c r="AM9" s="3" t="s">
        <v>56</v>
      </c>
      <c r="AN9" s="73">
        <f>L11-L12</f>
        <v>-61.4</v>
      </c>
      <c r="AO9" s="73">
        <f>L11-L13</f>
        <v>-62.7</v>
      </c>
      <c r="AP9" s="72"/>
      <c r="AQ9" s="4"/>
      <c r="AR9" s="4"/>
      <c r="AS9" s="4"/>
      <c r="AT9" s="4"/>
      <c r="AU9" s="4"/>
      <c r="AV9" s="5"/>
      <c r="AW9" s="5"/>
      <c r="AX9" s="5"/>
      <c r="AY9" s="5"/>
      <c r="AZ9" s="3"/>
      <c r="BA9" s="3"/>
      <c r="BB9" s="3"/>
      <c r="BC9" s="3"/>
      <c r="BD9" s="3"/>
    </row>
    <row r="10" spans="1:56" s="16" customFormat="1" ht="21" customHeight="1" thickBot="1" x14ac:dyDescent="0.2">
      <c r="B10" s="227"/>
      <c r="C10" s="220" t="s">
        <v>48</v>
      </c>
      <c r="D10" s="220"/>
      <c r="E10" s="220"/>
      <c r="F10" s="221"/>
      <c r="G10" s="187">
        <v>1080663</v>
      </c>
      <c r="H10" s="187"/>
      <c r="I10" s="103">
        <v>10.9</v>
      </c>
      <c r="J10" s="104" t="s">
        <v>50</v>
      </c>
      <c r="K10" s="105">
        <v>15</v>
      </c>
      <c r="L10" s="210">
        <v>72.900000000000006</v>
      </c>
      <c r="M10" s="211"/>
      <c r="N10" s="173">
        <v>12</v>
      </c>
      <c r="O10" s="173"/>
      <c r="P10" s="173">
        <v>3.1</v>
      </c>
      <c r="Q10" s="173"/>
      <c r="R10" s="222">
        <f>100+(L10-L10)/P10*10</f>
        <v>100</v>
      </c>
      <c r="S10" s="223" t="e">
        <f>100+(M10-M12)/Q12*10</f>
        <v>#DIV/0!</v>
      </c>
      <c r="T10" s="30"/>
      <c r="U10" s="31"/>
      <c r="V10" s="30"/>
      <c r="W10" s="30"/>
      <c r="X10" s="32"/>
      <c r="Y10" s="32"/>
      <c r="Z10" s="3"/>
      <c r="AA10" s="3"/>
      <c r="AB10" s="3"/>
      <c r="AC10" s="20"/>
      <c r="AD10" s="75" t="s">
        <v>3</v>
      </c>
      <c r="AE10" s="109"/>
      <c r="AF10" s="106" t="e">
        <f t="shared" si="0"/>
        <v>#DIV/0!</v>
      </c>
      <c r="AG10" s="75" t="s">
        <v>3</v>
      </c>
      <c r="AH10" s="109"/>
      <c r="AI10" s="106" t="e">
        <f t="shared" si="1"/>
        <v>#DIV/0!</v>
      </c>
      <c r="AJ10" s="3"/>
      <c r="AK10" s="2"/>
      <c r="AL10" s="2"/>
      <c r="AM10" s="3"/>
      <c r="AN10" s="70"/>
      <c r="AO10" s="70"/>
      <c r="AP10" s="70"/>
      <c r="AQ10" s="4"/>
      <c r="AR10" s="4"/>
      <c r="AS10" s="4"/>
      <c r="AT10" s="4"/>
      <c r="AU10" s="4"/>
      <c r="AV10" s="5"/>
      <c r="AW10" s="5"/>
      <c r="AX10" s="5"/>
      <c r="AY10" s="5"/>
      <c r="AZ10" s="3"/>
      <c r="BA10" s="3"/>
      <c r="BB10" s="3"/>
      <c r="BC10" s="3"/>
      <c r="BD10" s="3"/>
    </row>
    <row r="11" spans="1:56" s="16" customFormat="1" ht="21" customHeight="1" thickBot="1" x14ac:dyDescent="0.2">
      <c r="B11" s="185" t="s">
        <v>54</v>
      </c>
      <c r="C11" s="215" t="s">
        <v>46</v>
      </c>
      <c r="D11" s="216"/>
      <c r="E11" s="216"/>
      <c r="F11" s="217"/>
      <c r="G11" s="197"/>
      <c r="H11" s="198"/>
      <c r="I11" s="100"/>
      <c r="J11" s="101"/>
      <c r="K11" s="102"/>
      <c r="L11" s="199"/>
      <c r="M11" s="201"/>
      <c r="N11" s="199"/>
      <c r="O11" s="201"/>
      <c r="P11" s="199"/>
      <c r="Q11" s="200"/>
      <c r="R11" s="206">
        <f>100+(L11-L13)/P13*10</f>
        <v>-69.459459459459481</v>
      </c>
      <c r="S11" s="207" t="e">
        <f>100+(M11-M13)/Q13*10</f>
        <v>#DIV/0!</v>
      </c>
      <c r="T11" s="30"/>
      <c r="U11" s="30"/>
      <c r="V11" s="30"/>
      <c r="W11" s="30"/>
      <c r="X11" s="190"/>
      <c r="Y11" s="190"/>
      <c r="Z11" s="3"/>
      <c r="AA11" s="3"/>
      <c r="AB11" s="3"/>
      <c r="AC11" s="20"/>
      <c r="AD11" s="75" t="s">
        <v>4</v>
      </c>
      <c r="AE11" s="109"/>
      <c r="AF11" s="106" t="e">
        <f t="shared" si="0"/>
        <v>#DIV/0!</v>
      </c>
      <c r="AG11" s="75" t="s">
        <v>4</v>
      </c>
      <c r="AH11" s="109"/>
      <c r="AI11" s="106" t="e">
        <f t="shared" si="1"/>
        <v>#DIV/0!</v>
      </c>
      <c r="AJ11" s="3"/>
      <c r="AK11" s="2"/>
      <c r="AL11" s="2"/>
      <c r="AM11" s="3"/>
      <c r="AN11" s="70"/>
      <c r="AO11" s="70"/>
      <c r="AP11" s="70"/>
      <c r="AQ11" s="4"/>
      <c r="AR11" s="4"/>
      <c r="AS11" s="4"/>
      <c r="AT11" s="4"/>
      <c r="AU11" s="4"/>
      <c r="AV11" s="5"/>
      <c r="AW11" s="5"/>
      <c r="AX11" s="5"/>
      <c r="AY11" s="5"/>
      <c r="AZ11" s="3"/>
      <c r="BA11" s="3"/>
      <c r="BB11" s="3"/>
      <c r="BC11" s="3"/>
      <c r="BD11" s="3"/>
    </row>
    <row r="12" spans="1:56" s="16" customFormat="1" ht="21" customHeight="1" x14ac:dyDescent="0.15">
      <c r="B12" s="226"/>
      <c r="C12" s="218" t="s">
        <v>49</v>
      </c>
      <c r="D12" s="218"/>
      <c r="E12" s="218"/>
      <c r="F12" s="219"/>
      <c r="G12" s="188">
        <v>17703</v>
      </c>
      <c r="H12" s="188"/>
      <c r="I12" s="97">
        <v>11</v>
      </c>
      <c r="J12" s="98" t="s">
        <v>50</v>
      </c>
      <c r="K12" s="99">
        <v>18</v>
      </c>
      <c r="L12" s="224">
        <v>61.4</v>
      </c>
      <c r="M12" s="225"/>
      <c r="N12" s="173">
        <v>11</v>
      </c>
      <c r="O12" s="173"/>
      <c r="P12" s="173">
        <v>3.7</v>
      </c>
      <c r="Q12" s="173"/>
      <c r="R12" s="222">
        <f>100+(L12-L13)/P13*10</f>
        <v>96.48648648648647</v>
      </c>
      <c r="S12" s="223" t="e">
        <f>100+(M12-M14)/Q14*10</f>
        <v>#DIV/0!</v>
      </c>
      <c r="X12" s="18"/>
      <c r="AD12" s="75" t="s">
        <v>5</v>
      </c>
      <c r="AE12" s="109"/>
      <c r="AF12" s="106" t="e">
        <f t="shared" si="0"/>
        <v>#DIV/0!</v>
      </c>
      <c r="AG12" s="75" t="s">
        <v>5</v>
      </c>
      <c r="AH12" s="109"/>
      <c r="AI12" s="106" t="e">
        <f t="shared" si="1"/>
        <v>#DIV/0!</v>
      </c>
      <c r="AK12" s="6"/>
      <c r="AL12" s="6"/>
      <c r="AM12" s="2"/>
      <c r="AN12" s="3"/>
      <c r="AO12" s="4"/>
      <c r="AP12" s="4"/>
      <c r="AQ12" s="4"/>
      <c r="AR12" s="4"/>
      <c r="AS12" s="4"/>
      <c r="AT12" s="4"/>
      <c r="AU12" s="4"/>
      <c r="AV12" s="4"/>
      <c r="AW12" s="5"/>
      <c r="AX12" s="5"/>
      <c r="AY12" s="5"/>
      <c r="AZ12" s="5"/>
      <c r="BA12" s="3"/>
      <c r="BB12" s="3"/>
      <c r="BC12" s="3"/>
      <c r="BD12" s="3"/>
    </row>
    <row r="13" spans="1:56" s="16" customFormat="1" ht="21" customHeight="1" x14ac:dyDescent="0.15">
      <c r="B13" s="227"/>
      <c r="C13" s="228" t="s">
        <v>48</v>
      </c>
      <c r="D13" s="228"/>
      <c r="E13" s="228"/>
      <c r="F13" s="229"/>
      <c r="G13" s="170">
        <v>1108245</v>
      </c>
      <c r="H13" s="170"/>
      <c r="I13" s="67">
        <v>11.3</v>
      </c>
      <c r="J13" s="68" t="s">
        <v>50</v>
      </c>
      <c r="K13" s="69">
        <v>18</v>
      </c>
      <c r="L13" s="171">
        <v>62.7</v>
      </c>
      <c r="M13" s="172"/>
      <c r="N13" s="173">
        <v>12</v>
      </c>
      <c r="O13" s="173"/>
      <c r="P13" s="173">
        <v>3.7</v>
      </c>
      <c r="Q13" s="173"/>
      <c r="R13" s="222">
        <f>100+(L13-L13)/P13*10</f>
        <v>100</v>
      </c>
      <c r="S13" s="223" t="e">
        <f>100+(M13-M15)/Q15*10</f>
        <v>#DIV/0!</v>
      </c>
      <c r="X13" s="18"/>
      <c r="Y13" s="18"/>
      <c r="Z13" s="19"/>
      <c r="AA13" s="19"/>
      <c r="AB13" s="19"/>
      <c r="AC13" s="19"/>
      <c r="AD13" s="75" t="s">
        <v>6</v>
      </c>
      <c r="AE13" s="109"/>
      <c r="AF13" s="106" t="e">
        <f t="shared" si="0"/>
        <v>#DIV/0!</v>
      </c>
      <c r="AG13" s="75" t="s">
        <v>6</v>
      </c>
      <c r="AH13" s="109"/>
      <c r="AI13" s="106" t="e">
        <f t="shared" si="1"/>
        <v>#DIV/0!</v>
      </c>
      <c r="AJ13" s="19"/>
      <c r="AK13" s="2"/>
      <c r="AL13" s="2"/>
      <c r="AM13" s="2"/>
      <c r="AN13" s="3"/>
      <c r="AO13" s="4"/>
      <c r="AP13" s="4"/>
      <c r="AQ13" s="4"/>
      <c r="AR13" s="4"/>
      <c r="AS13" s="4"/>
      <c r="AT13" s="4"/>
      <c r="AU13" s="4"/>
      <c r="AV13" s="4"/>
      <c r="AW13" s="5"/>
      <c r="AX13" s="5"/>
      <c r="AY13" s="5"/>
      <c r="AZ13" s="5"/>
      <c r="BA13" s="3"/>
      <c r="BB13" s="3"/>
      <c r="BC13" s="3"/>
      <c r="BD13" s="3"/>
    </row>
    <row r="14" spans="1:56" s="16" customFormat="1" ht="21" customHeight="1" x14ac:dyDescent="0.15">
      <c r="B14" s="18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  <c r="O14" s="22"/>
      <c r="P14" s="21"/>
      <c r="Q14" s="21"/>
      <c r="R14" s="21"/>
      <c r="S14" s="21"/>
      <c r="X14" s="18"/>
      <c r="Y14" s="18"/>
      <c r="Z14" s="21"/>
      <c r="AA14" s="21"/>
      <c r="AB14" s="21"/>
      <c r="AC14" s="21"/>
      <c r="AD14" s="75" t="s">
        <v>7</v>
      </c>
      <c r="AE14" s="109"/>
      <c r="AF14" s="106" t="e">
        <f t="shared" si="0"/>
        <v>#DIV/0!</v>
      </c>
      <c r="AG14" s="75" t="s">
        <v>7</v>
      </c>
      <c r="AH14" s="109"/>
      <c r="AI14" s="106" t="e">
        <f t="shared" si="1"/>
        <v>#DIV/0!</v>
      </c>
      <c r="AJ14" s="21"/>
      <c r="AK14" s="2"/>
      <c r="AL14" s="2"/>
      <c r="AM14" s="2"/>
      <c r="AN14" s="3"/>
      <c r="AO14" s="4"/>
      <c r="AP14" s="4"/>
      <c r="AQ14" s="4"/>
      <c r="AR14" s="4"/>
      <c r="AS14" s="4"/>
      <c r="AT14" s="4"/>
      <c r="AU14" s="4"/>
      <c r="AV14" s="4"/>
      <c r="AW14" s="5"/>
      <c r="AX14" s="5"/>
      <c r="AY14" s="5"/>
      <c r="AZ14" s="5"/>
      <c r="BA14" s="3"/>
      <c r="BB14" s="3"/>
      <c r="BC14" s="3"/>
      <c r="BD14" s="3"/>
    </row>
    <row r="15" spans="1:56" s="16" customFormat="1" ht="21" customHeight="1" x14ac:dyDescent="0.15">
      <c r="B15" s="45" t="s">
        <v>25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  <c r="O15" s="22"/>
      <c r="P15" s="21"/>
      <c r="Q15" s="21"/>
      <c r="R15" s="21"/>
      <c r="S15" s="21"/>
      <c r="X15" s="18"/>
      <c r="Y15" s="18"/>
      <c r="Z15" s="21"/>
      <c r="AA15" s="21"/>
      <c r="AB15" s="21"/>
      <c r="AC15" s="21"/>
      <c r="AD15" s="75" t="s">
        <v>8</v>
      </c>
      <c r="AE15" s="109"/>
      <c r="AF15" s="106" t="e">
        <f t="shared" si="0"/>
        <v>#DIV/0!</v>
      </c>
      <c r="AG15" s="75" t="s">
        <v>8</v>
      </c>
      <c r="AH15" s="109"/>
      <c r="AI15" s="106" t="e">
        <f t="shared" si="1"/>
        <v>#DIV/0!</v>
      </c>
      <c r="AJ15" s="21"/>
      <c r="AK15" s="2"/>
      <c r="AL15" s="2"/>
      <c r="AM15" s="3"/>
      <c r="AN15" s="3"/>
      <c r="AO15" s="4"/>
      <c r="AP15" s="4"/>
      <c r="AQ15" s="4"/>
      <c r="AR15" s="4"/>
      <c r="AS15" s="4"/>
      <c r="AT15" s="4"/>
      <c r="AU15" s="4"/>
      <c r="AV15" s="4"/>
      <c r="AW15" s="5"/>
      <c r="AX15" s="5"/>
      <c r="AY15" s="5"/>
      <c r="AZ15" s="5"/>
      <c r="BA15" s="3"/>
      <c r="BB15" s="3"/>
      <c r="BC15" s="3"/>
      <c r="BD15" s="3"/>
    </row>
    <row r="16" spans="1:56" s="16" customFormat="1" ht="21" customHeight="1" x14ac:dyDescent="0.15">
      <c r="T16" s="23"/>
      <c r="U16" s="23"/>
      <c r="AD16" s="75" t="s">
        <v>9</v>
      </c>
      <c r="AE16" s="109"/>
      <c r="AF16" s="106" t="e">
        <f t="shared" si="0"/>
        <v>#DIV/0!</v>
      </c>
      <c r="AG16" s="75" t="s">
        <v>9</v>
      </c>
      <c r="AH16" s="109"/>
      <c r="AI16" s="106" t="e">
        <f t="shared" si="1"/>
        <v>#DIV/0!</v>
      </c>
      <c r="AK16" s="4"/>
      <c r="AL16" s="4"/>
      <c r="AM16" s="3"/>
      <c r="AN16" s="3"/>
      <c r="AO16" s="4"/>
      <c r="AP16" s="4"/>
      <c r="AQ16" s="4"/>
      <c r="AR16" s="4"/>
      <c r="AS16" s="4"/>
      <c r="AT16" s="4"/>
      <c r="AU16" s="4"/>
      <c r="AV16" s="4"/>
      <c r="AW16" s="5"/>
      <c r="AX16" s="5"/>
      <c r="AY16" s="5"/>
      <c r="AZ16" s="5"/>
      <c r="BA16" s="3"/>
      <c r="BB16" s="3"/>
      <c r="BC16" s="3"/>
      <c r="BD16" s="3"/>
    </row>
    <row r="17" spans="2:62" s="16" customFormat="1" ht="21" customHeight="1" x14ac:dyDescent="0.15">
      <c r="AD17" s="75" t="s">
        <v>10</v>
      </c>
      <c r="AE17" s="109"/>
      <c r="AF17" s="106" t="e">
        <f t="shared" si="0"/>
        <v>#DIV/0!</v>
      </c>
      <c r="AG17" s="75" t="s">
        <v>10</v>
      </c>
      <c r="AH17" s="109"/>
      <c r="AI17" s="106" t="e">
        <f t="shared" si="1"/>
        <v>#DIV/0!</v>
      </c>
      <c r="AK17" s="3"/>
      <c r="AL17" s="3"/>
      <c r="AN17" s="3"/>
      <c r="AO17" s="9" t="s">
        <v>20</v>
      </c>
      <c r="AP17" s="9" t="s">
        <v>11</v>
      </c>
      <c r="AQ17" s="9" t="s">
        <v>26</v>
      </c>
      <c r="AR17" s="9" t="s">
        <v>27</v>
      </c>
      <c r="AS17" s="9" t="s">
        <v>28</v>
      </c>
      <c r="AT17" s="9" t="s">
        <v>29</v>
      </c>
      <c r="AU17" s="9" t="s">
        <v>30</v>
      </c>
      <c r="AV17" s="9" t="s">
        <v>31</v>
      </c>
      <c r="AW17" s="9" t="s">
        <v>32</v>
      </c>
      <c r="AX17" s="9" t="s">
        <v>33</v>
      </c>
      <c r="AY17" s="9" t="s">
        <v>34</v>
      </c>
      <c r="AZ17" s="9" t="s">
        <v>35</v>
      </c>
      <c r="BA17" s="9" t="s">
        <v>36</v>
      </c>
      <c r="BB17" s="9" t="s">
        <v>37</v>
      </c>
      <c r="BC17" s="9" t="s">
        <v>38</v>
      </c>
      <c r="BD17" s="9" t="s">
        <v>39</v>
      </c>
      <c r="BE17" s="9" t="s">
        <v>60</v>
      </c>
      <c r="BF17" s="9" t="s">
        <v>61</v>
      </c>
      <c r="BG17" s="9" t="s">
        <v>62</v>
      </c>
    </row>
    <row r="18" spans="2:62" s="16" customFormat="1" ht="21" customHeight="1" x14ac:dyDescent="0.15">
      <c r="B18" s="36"/>
      <c r="L18" s="7"/>
      <c r="M18" s="7"/>
      <c r="N18" s="6"/>
      <c r="O18" s="6"/>
      <c r="T18" s="3"/>
      <c r="U18" s="3"/>
      <c r="X18" s="36"/>
      <c r="Y18" s="36"/>
      <c r="AD18" s="75" t="s">
        <v>12</v>
      </c>
      <c r="AE18" s="109"/>
      <c r="AF18" s="106" t="e">
        <f t="shared" si="0"/>
        <v>#DIV/0!</v>
      </c>
      <c r="AG18" s="75" t="s">
        <v>12</v>
      </c>
      <c r="AH18" s="109"/>
      <c r="AI18" s="106" t="e">
        <f t="shared" si="1"/>
        <v>#DIV/0!</v>
      </c>
      <c r="AK18" s="6"/>
      <c r="AL18" s="6"/>
      <c r="AM18" s="2"/>
      <c r="AN18" s="3" t="s">
        <v>53</v>
      </c>
      <c r="AO18" s="82" t="e">
        <f>$AF$8</f>
        <v>#DIV/0!</v>
      </c>
      <c r="AP18" s="87" t="e">
        <f>$AF$9</f>
        <v>#DIV/0!</v>
      </c>
      <c r="AQ18" s="87" t="e">
        <f>$AF$10</f>
        <v>#DIV/0!</v>
      </c>
      <c r="AR18" s="87" t="e">
        <f>$AF$11</f>
        <v>#DIV/0!</v>
      </c>
      <c r="AS18" s="87" t="e">
        <f>$AF$12</f>
        <v>#DIV/0!</v>
      </c>
      <c r="AT18" s="87" t="e">
        <f>$AF$13</f>
        <v>#DIV/0!</v>
      </c>
      <c r="AU18" s="87" t="e">
        <f>$AF$14</f>
        <v>#DIV/0!</v>
      </c>
      <c r="AV18" s="87" t="e">
        <f>$AF$15</f>
        <v>#DIV/0!</v>
      </c>
      <c r="AW18" s="87" t="e">
        <f>$AF$16</f>
        <v>#DIV/0!</v>
      </c>
      <c r="AX18" s="87" t="e">
        <f>$AF$17</f>
        <v>#DIV/0!</v>
      </c>
      <c r="AY18" s="87" t="e">
        <f>$AF$18</f>
        <v>#DIV/0!</v>
      </c>
      <c r="AZ18" s="87" t="e">
        <f>$AF$19</f>
        <v>#DIV/0!</v>
      </c>
      <c r="BA18" s="87" t="e">
        <f>$AF$20</f>
        <v>#DIV/0!</v>
      </c>
      <c r="BB18" s="87" t="e">
        <f>$AF$21</f>
        <v>#DIV/0!</v>
      </c>
      <c r="BC18" s="87" t="e">
        <f>$AF$22</f>
        <v>#DIV/0!</v>
      </c>
      <c r="BD18" s="87" t="e">
        <f>$AF$23</f>
        <v>#DIV/0!</v>
      </c>
      <c r="BE18" s="82"/>
      <c r="BF18" s="82"/>
      <c r="BG18" s="82"/>
    </row>
    <row r="19" spans="2:62" s="16" customFormat="1" ht="21" customHeight="1" x14ac:dyDescent="0.15">
      <c r="AD19" s="75" t="s">
        <v>13</v>
      </c>
      <c r="AE19" s="109"/>
      <c r="AF19" s="106" t="e">
        <f t="shared" si="0"/>
        <v>#DIV/0!</v>
      </c>
      <c r="AG19" s="75" t="s">
        <v>13</v>
      </c>
      <c r="AH19" s="109"/>
      <c r="AI19" s="106" t="e">
        <f t="shared" si="1"/>
        <v>#DIV/0!</v>
      </c>
      <c r="AK19" s="3"/>
      <c r="AL19" s="3"/>
      <c r="AM19" s="3"/>
      <c r="AN19" s="3" t="s">
        <v>56</v>
      </c>
      <c r="AO19" s="82" t="e">
        <f>$AI$8</f>
        <v>#DIV/0!</v>
      </c>
      <c r="AP19" s="87" t="e">
        <f>$AI$9</f>
        <v>#DIV/0!</v>
      </c>
      <c r="AQ19" s="87" t="e">
        <f>$AI$10</f>
        <v>#DIV/0!</v>
      </c>
      <c r="AR19" s="87" t="e">
        <f>$AI$11</f>
        <v>#DIV/0!</v>
      </c>
      <c r="AS19" s="87" t="e">
        <f>$AI$12</f>
        <v>#DIV/0!</v>
      </c>
      <c r="AT19" s="87" t="e">
        <f>$AI$13</f>
        <v>#DIV/0!</v>
      </c>
      <c r="AU19" s="87" t="e">
        <f>$AI$14</f>
        <v>#DIV/0!</v>
      </c>
      <c r="AV19" s="87" t="e">
        <f>$AI$15</f>
        <v>#DIV/0!</v>
      </c>
      <c r="AW19" s="87" t="e">
        <f>$AI$16</f>
        <v>#DIV/0!</v>
      </c>
      <c r="AX19" s="87" t="e">
        <f>$AI$17</f>
        <v>#DIV/0!</v>
      </c>
      <c r="AY19" s="87" t="e">
        <f>$AI$18</f>
        <v>#DIV/0!</v>
      </c>
      <c r="AZ19" s="87" t="e">
        <f>$AI$19</f>
        <v>#DIV/0!</v>
      </c>
      <c r="BA19" s="87" t="e">
        <f>$AI$20</f>
        <v>#DIV/0!</v>
      </c>
      <c r="BB19" s="87" t="e">
        <f>$AI$21</f>
        <v>#DIV/0!</v>
      </c>
      <c r="BC19" s="87" t="e">
        <f>$AI$22</f>
        <v>#DIV/0!</v>
      </c>
      <c r="BD19" s="87" t="e">
        <f>$AI$23</f>
        <v>#DIV/0!</v>
      </c>
      <c r="BE19" s="82" t="e">
        <f>$AI$24</f>
        <v>#DIV/0!</v>
      </c>
      <c r="BF19" s="82" t="e">
        <f>$AI$25</f>
        <v>#DIV/0!</v>
      </c>
      <c r="BG19" s="82" t="e">
        <f>$AI$26</f>
        <v>#DIV/0!</v>
      </c>
    </row>
    <row r="20" spans="2:62" s="16" customFormat="1" ht="21" customHeight="1" x14ac:dyDescent="0.15">
      <c r="T20" s="24"/>
      <c r="U20" s="24"/>
      <c r="AD20" s="75" t="s">
        <v>14</v>
      </c>
      <c r="AE20" s="109"/>
      <c r="AF20" s="106" t="e">
        <f t="shared" si="0"/>
        <v>#DIV/0!</v>
      </c>
      <c r="AG20" s="75" t="s">
        <v>14</v>
      </c>
      <c r="AH20" s="109"/>
      <c r="AI20" s="106" t="e">
        <f t="shared" si="1"/>
        <v>#DIV/0!</v>
      </c>
      <c r="AK20" s="3"/>
      <c r="AL20" s="3"/>
      <c r="AM20" s="2"/>
      <c r="AN20" s="3"/>
      <c r="AO20" s="3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</row>
    <row r="21" spans="2:62" s="16" customFormat="1" ht="21" customHeight="1" x14ac:dyDescent="0.15">
      <c r="T21" s="24"/>
      <c r="U21" s="24"/>
      <c r="AD21" s="75" t="s">
        <v>15</v>
      </c>
      <c r="AE21" s="109"/>
      <c r="AF21" s="106" t="e">
        <f t="shared" si="0"/>
        <v>#DIV/0!</v>
      </c>
      <c r="AG21" s="75" t="s">
        <v>15</v>
      </c>
      <c r="AH21" s="109"/>
      <c r="AI21" s="106" t="e">
        <f t="shared" si="1"/>
        <v>#DIV/0!</v>
      </c>
      <c r="AK21" s="3"/>
      <c r="AL21" s="3"/>
      <c r="AM21" s="3"/>
      <c r="AN21" s="3"/>
      <c r="AO21" s="96" t="s">
        <v>72</v>
      </c>
      <c r="AP21" s="96" t="s">
        <v>63</v>
      </c>
      <c r="AQ21" s="96" t="s">
        <v>73</v>
      </c>
      <c r="AR21" s="96" t="s">
        <v>65</v>
      </c>
      <c r="AS21" s="96" t="s">
        <v>66</v>
      </c>
      <c r="AT21" s="96" t="s">
        <v>74</v>
      </c>
      <c r="AU21" s="96" t="s">
        <v>75</v>
      </c>
      <c r="AV21" s="96" t="s">
        <v>67</v>
      </c>
      <c r="AW21" s="96" t="s">
        <v>76</v>
      </c>
      <c r="AX21" s="96" t="s">
        <v>68</v>
      </c>
      <c r="AY21" s="96" t="s">
        <v>69</v>
      </c>
      <c r="AZ21" s="96" t="s">
        <v>70</v>
      </c>
      <c r="BA21" s="96" t="s">
        <v>71</v>
      </c>
      <c r="BB21" s="96" t="s">
        <v>64</v>
      </c>
      <c r="BC21" s="96" t="s">
        <v>77</v>
      </c>
      <c r="BD21" s="96" t="s">
        <v>78</v>
      </c>
      <c r="BE21" s="96" t="s">
        <v>79</v>
      </c>
      <c r="BF21" s="96" t="s">
        <v>80</v>
      </c>
      <c r="BG21" s="96" t="s">
        <v>81</v>
      </c>
    </row>
    <row r="22" spans="2:62" s="16" customFormat="1" ht="21" customHeight="1" x14ac:dyDescent="0.15">
      <c r="T22" s="24"/>
      <c r="U22" s="24"/>
      <c r="AD22" s="75" t="s">
        <v>16</v>
      </c>
      <c r="AE22" s="109"/>
      <c r="AF22" s="106" t="e">
        <f t="shared" si="0"/>
        <v>#DIV/0!</v>
      </c>
      <c r="AG22" s="75" t="s">
        <v>16</v>
      </c>
      <c r="AH22" s="109"/>
      <c r="AI22" s="106" t="e">
        <f t="shared" si="1"/>
        <v>#DIV/0!</v>
      </c>
      <c r="AK22" s="3"/>
      <c r="AL22" s="3"/>
      <c r="AM22" s="2"/>
      <c r="AN22" s="3" t="s">
        <v>53</v>
      </c>
      <c r="AO22" s="3"/>
      <c r="AP22" s="3"/>
      <c r="AQ22" s="3"/>
      <c r="AR22" s="81" t="e">
        <f t="shared" ref="AR22:BG22" si="2">AO18*100</f>
        <v>#DIV/0!</v>
      </c>
      <c r="AS22" s="81" t="e">
        <f t="shared" si="2"/>
        <v>#DIV/0!</v>
      </c>
      <c r="AT22" s="81" t="e">
        <f t="shared" si="2"/>
        <v>#DIV/0!</v>
      </c>
      <c r="AU22" s="81" t="e">
        <f t="shared" si="2"/>
        <v>#DIV/0!</v>
      </c>
      <c r="AV22" s="81" t="e">
        <f t="shared" si="2"/>
        <v>#DIV/0!</v>
      </c>
      <c r="AW22" s="81" t="e">
        <f t="shared" si="2"/>
        <v>#DIV/0!</v>
      </c>
      <c r="AX22" s="81" t="e">
        <f t="shared" si="2"/>
        <v>#DIV/0!</v>
      </c>
      <c r="AY22" s="81" t="e">
        <f t="shared" si="2"/>
        <v>#DIV/0!</v>
      </c>
      <c r="AZ22" s="81" t="e">
        <f t="shared" si="2"/>
        <v>#DIV/0!</v>
      </c>
      <c r="BA22" s="81" t="e">
        <f t="shared" si="2"/>
        <v>#DIV/0!</v>
      </c>
      <c r="BB22" s="81" t="e">
        <f t="shared" si="2"/>
        <v>#DIV/0!</v>
      </c>
      <c r="BC22" s="81" t="e">
        <f t="shared" si="2"/>
        <v>#DIV/0!</v>
      </c>
      <c r="BD22" s="81" t="e">
        <f t="shared" si="2"/>
        <v>#DIV/0!</v>
      </c>
      <c r="BE22" s="81" t="e">
        <f t="shared" si="2"/>
        <v>#DIV/0!</v>
      </c>
      <c r="BF22" s="81" t="e">
        <f t="shared" si="2"/>
        <v>#DIV/0!</v>
      </c>
      <c r="BG22" s="81" t="e">
        <f t="shared" si="2"/>
        <v>#DIV/0!</v>
      </c>
      <c r="BH22" s="81"/>
      <c r="BI22" s="81"/>
      <c r="BJ22" s="81"/>
    </row>
    <row r="23" spans="2:62" s="16" customFormat="1" ht="21" customHeight="1" thickBot="1" x14ac:dyDescent="0.2">
      <c r="T23" s="24"/>
      <c r="U23" s="24"/>
      <c r="AD23" s="77" t="s">
        <v>17</v>
      </c>
      <c r="AE23" s="110"/>
      <c r="AF23" s="106" t="e">
        <f t="shared" si="0"/>
        <v>#DIV/0!</v>
      </c>
      <c r="AG23" s="75" t="s">
        <v>17</v>
      </c>
      <c r="AH23" s="111"/>
      <c r="AI23" s="106" t="e">
        <f t="shared" si="1"/>
        <v>#DIV/0!</v>
      </c>
      <c r="AK23" s="80"/>
      <c r="AL23" s="3"/>
      <c r="AM23" s="2"/>
      <c r="AN23" s="3" t="s">
        <v>56</v>
      </c>
      <c r="AO23" s="81" t="e">
        <f>AO19*100</f>
        <v>#DIV/0!</v>
      </c>
      <c r="AP23" s="81" t="e">
        <f t="shared" ref="AP23:BG23" si="3">AP19*100</f>
        <v>#DIV/0!</v>
      </c>
      <c r="AQ23" s="81" t="e">
        <f t="shared" si="3"/>
        <v>#DIV/0!</v>
      </c>
      <c r="AR23" s="81" t="e">
        <f t="shared" si="3"/>
        <v>#DIV/0!</v>
      </c>
      <c r="AS23" s="81" t="e">
        <f t="shared" si="3"/>
        <v>#DIV/0!</v>
      </c>
      <c r="AT23" s="81" t="e">
        <f t="shared" si="3"/>
        <v>#DIV/0!</v>
      </c>
      <c r="AU23" s="81" t="e">
        <f t="shared" si="3"/>
        <v>#DIV/0!</v>
      </c>
      <c r="AV23" s="81" t="e">
        <f t="shared" si="3"/>
        <v>#DIV/0!</v>
      </c>
      <c r="AW23" s="81" t="e">
        <f t="shared" si="3"/>
        <v>#DIV/0!</v>
      </c>
      <c r="AX23" s="81" t="e">
        <f t="shared" si="3"/>
        <v>#DIV/0!</v>
      </c>
      <c r="AY23" s="81" t="e">
        <f t="shared" si="3"/>
        <v>#DIV/0!</v>
      </c>
      <c r="AZ23" s="81" t="e">
        <f t="shared" si="3"/>
        <v>#DIV/0!</v>
      </c>
      <c r="BA23" s="81" t="e">
        <f t="shared" si="3"/>
        <v>#DIV/0!</v>
      </c>
      <c r="BB23" s="81" t="e">
        <f t="shared" si="3"/>
        <v>#DIV/0!</v>
      </c>
      <c r="BC23" s="81" t="e">
        <f t="shared" si="3"/>
        <v>#DIV/0!</v>
      </c>
      <c r="BD23" s="81" t="e">
        <f t="shared" si="3"/>
        <v>#DIV/0!</v>
      </c>
      <c r="BE23" s="81" t="e">
        <f t="shared" si="3"/>
        <v>#DIV/0!</v>
      </c>
      <c r="BF23" s="81" t="e">
        <f t="shared" si="3"/>
        <v>#DIV/0!</v>
      </c>
      <c r="BG23" s="81" t="e">
        <f t="shared" si="3"/>
        <v>#DIV/0!</v>
      </c>
    </row>
    <row r="24" spans="2:62" s="16" customFormat="1" ht="21" customHeight="1" x14ac:dyDescent="0.15">
      <c r="T24" s="24"/>
      <c r="U24" s="24"/>
      <c r="AD24" s="76"/>
      <c r="AE24" s="107"/>
      <c r="AF24" s="64"/>
      <c r="AG24" s="75" t="s">
        <v>18</v>
      </c>
      <c r="AH24" s="109"/>
      <c r="AI24" s="106" t="e">
        <f t="shared" si="1"/>
        <v>#DIV/0!</v>
      </c>
      <c r="AK24" s="3"/>
      <c r="AL24" s="3"/>
      <c r="AM24" s="2"/>
      <c r="AN24" s="3" t="s">
        <v>98</v>
      </c>
      <c r="AR24" s="123">
        <v>0.15690376569037656</v>
      </c>
      <c r="AS24" s="123">
        <v>0.34286378428637843</v>
      </c>
      <c r="AT24" s="123">
        <v>0.72059507205950724</v>
      </c>
      <c r="AU24" s="123">
        <v>1.2784751278475126</v>
      </c>
      <c r="AV24" s="123">
        <v>2.0339377033937702</v>
      </c>
      <c r="AW24" s="123">
        <v>2.4930264993026499</v>
      </c>
      <c r="AX24" s="123">
        <v>3.7366341236634124</v>
      </c>
      <c r="AY24" s="123">
        <v>4.7826592282659233</v>
      </c>
      <c r="AZ24" s="123">
        <v>6.2180381218038123</v>
      </c>
      <c r="BA24" s="123">
        <v>8.4263133426313335</v>
      </c>
      <c r="BB24" s="123">
        <v>10.820548582054858</v>
      </c>
      <c r="BC24" s="123">
        <v>12.709205020920503</v>
      </c>
      <c r="BD24" s="123">
        <v>13.453045095304509</v>
      </c>
      <c r="BE24" s="123">
        <v>13.214783821478381</v>
      </c>
      <c r="BF24" s="123">
        <v>11.494653649465365</v>
      </c>
      <c r="BG24" s="123">
        <v>8.1183170618317071</v>
      </c>
    </row>
    <row r="25" spans="2:62" s="16" customFormat="1" ht="21" customHeight="1" x14ac:dyDescent="0.15">
      <c r="AD25" s="84"/>
      <c r="AE25" s="85"/>
      <c r="AF25" s="85"/>
      <c r="AG25" s="75" t="s">
        <v>19</v>
      </c>
      <c r="AH25" s="109"/>
      <c r="AI25" s="106" t="e">
        <f t="shared" si="1"/>
        <v>#DIV/0!</v>
      </c>
      <c r="AK25" s="3"/>
      <c r="AL25" s="3"/>
      <c r="AM25" s="3"/>
      <c r="AN25" s="3" t="s">
        <v>48</v>
      </c>
      <c r="AR25" s="124">
        <v>0.2</v>
      </c>
      <c r="AS25" s="123">
        <v>0.3</v>
      </c>
      <c r="AT25" s="123">
        <v>0.7</v>
      </c>
      <c r="AU25" s="123">
        <v>1.1000000000000001</v>
      </c>
      <c r="AV25" s="123">
        <v>1.7</v>
      </c>
      <c r="AW25" s="123">
        <v>2.4</v>
      </c>
      <c r="AX25" s="123">
        <v>3.4</v>
      </c>
      <c r="AY25" s="123">
        <v>4.5</v>
      </c>
      <c r="AZ25" s="123">
        <v>6</v>
      </c>
      <c r="BA25" s="123">
        <v>7.9</v>
      </c>
      <c r="BB25" s="123">
        <v>9.9</v>
      </c>
      <c r="BC25" s="123">
        <v>11.8</v>
      </c>
      <c r="BD25" s="123">
        <v>13.4</v>
      </c>
      <c r="BE25" s="123">
        <v>13.9</v>
      </c>
      <c r="BF25" s="123">
        <v>13.1</v>
      </c>
      <c r="BG25" s="123">
        <v>9.6999999999999993</v>
      </c>
    </row>
    <row r="26" spans="2:62" s="16" customFormat="1" ht="21" customHeight="1" thickBot="1" x14ac:dyDescent="0.2">
      <c r="E26" s="38"/>
      <c r="F26" s="38"/>
      <c r="L26" s="39"/>
      <c r="M26" s="39"/>
      <c r="N26" s="39"/>
      <c r="O26" s="39"/>
      <c r="AD26" s="86"/>
      <c r="AE26" s="86"/>
      <c r="AF26" s="86"/>
      <c r="AG26" s="75" t="s">
        <v>59</v>
      </c>
      <c r="AH26" s="110"/>
      <c r="AI26" s="106" t="e">
        <f t="shared" si="1"/>
        <v>#DIV/0!</v>
      </c>
      <c r="AK26" s="3"/>
      <c r="AL26" s="3"/>
      <c r="AM26" s="3"/>
    </row>
    <row r="27" spans="2:62" s="16" customFormat="1" ht="21" customHeight="1" x14ac:dyDescent="0.15">
      <c r="P27" s="41"/>
      <c r="Q27" s="41"/>
      <c r="R27" s="41"/>
      <c r="S27" s="41"/>
      <c r="T27" s="24"/>
      <c r="U27" s="24"/>
      <c r="Z27" s="41"/>
      <c r="AA27" s="41"/>
      <c r="AB27" s="41"/>
      <c r="AD27" s="60"/>
      <c r="AE27" s="63"/>
      <c r="AF27" s="83"/>
      <c r="AG27" s="60"/>
      <c r="AH27" s="63"/>
      <c r="AI27" s="83"/>
      <c r="AJ27" s="41"/>
      <c r="AK27" s="2"/>
      <c r="AL27" s="2"/>
      <c r="AM27" s="2"/>
      <c r="AN27" s="3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3"/>
      <c r="BB27" s="3"/>
      <c r="BC27" s="3"/>
      <c r="BD27" s="3"/>
    </row>
    <row r="28" spans="2:62" s="16" customFormat="1" ht="21" customHeight="1" x14ac:dyDescent="0.15">
      <c r="P28" s="41"/>
      <c r="Q28" s="41"/>
      <c r="R28" s="41"/>
      <c r="S28" s="41"/>
      <c r="T28" s="24"/>
      <c r="U28" s="24"/>
      <c r="Z28" s="41"/>
      <c r="AA28" s="41"/>
      <c r="AB28" s="41"/>
      <c r="AD28" s="60"/>
      <c r="AE28" s="63"/>
      <c r="AF28" s="83"/>
      <c r="AG28" s="60"/>
      <c r="AH28" s="63"/>
      <c r="AI28" s="83"/>
      <c r="AJ28" s="41"/>
      <c r="AK28" s="2"/>
      <c r="AL28" s="2"/>
      <c r="AM28" s="2"/>
      <c r="AN28" s="3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3"/>
      <c r="BB28" s="3"/>
      <c r="BC28" s="3"/>
      <c r="BD28" s="3"/>
    </row>
    <row r="29" spans="2:62" s="16" customFormat="1" ht="21" customHeight="1" x14ac:dyDescent="0.15">
      <c r="P29" s="41"/>
      <c r="Q29" s="41"/>
      <c r="R29" s="41"/>
      <c r="S29" s="41"/>
      <c r="T29" s="24"/>
      <c r="U29" s="24"/>
      <c r="Z29" s="41"/>
      <c r="AA29" s="41"/>
      <c r="AB29" s="41"/>
      <c r="AD29" s="60"/>
      <c r="AE29" s="63"/>
      <c r="AF29" s="83"/>
      <c r="AG29" s="60"/>
      <c r="AH29" s="63"/>
      <c r="AI29" s="83"/>
      <c r="AJ29" s="41"/>
      <c r="AK29" s="2"/>
      <c r="AL29" s="2"/>
      <c r="AM29" s="2"/>
      <c r="AN29" s="3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3"/>
      <c r="BB29" s="3"/>
      <c r="BC29" s="3"/>
      <c r="BD29" s="3"/>
    </row>
    <row r="30" spans="2:62" s="16" customFormat="1" ht="21" customHeight="1" x14ac:dyDescent="0.15">
      <c r="P30" s="41"/>
      <c r="Q30" s="41"/>
      <c r="R30" s="41"/>
      <c r="S30" s="41"/>
      <c r="T30" s="24"/>
      <c r="U30" s="24"/>
      <c r="Z30" s="41"/>
      <c r="AA30" s="41"/>
      <c r="AB30" s="41"/>
      <c r="AD30" s="60"/>
      <c r="AE30" s="63"/>
      <c r="AF30" s="83"/>
      <c r="AG30" s="60"/>
      <c r="AH30" s="63"/>
      <c r="AI30" s="83"/>
      <c r="AJ30" s="41"/>
      <c r="AK30" s="2"/>
      <c r="AL30" s="2"/>
      <c r="AM30" s="2"/>
      <c r="AN30" s="3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3"/>
      <c r="BB30" s="3"/>
      <c r="BC30" s="3"/>
      <c r="BD30" s="3"/>
    </row>
    <row r="31" spans="2:62" s="16" customFormat="1" ht="21" customHeight="1" x14ac:dyDescent="0.15">
      <c r="P31" s="41"/>
      <c r="Q31" s="41"/>
      <c r="R31" s="41"/>
      <c r="S31" s="41"/>
      <c r="T31" s="24"/>
      <c r="U31" s="24"/>
      <c r="Z31" s="41"/>
      <c r="AA31" s="41"/>
      <c r="AB31" s="41"/>
      <c r="AD31" s="60"/>
      <c r="AE31" s="63"/>
      <c r="AF31" s="83"/>
      <c r="AG31" s="60"/>
      <c r="AH31" s="63"/>
      <c r="AI31" s="83"/>
      <c r="AJ31" s="41"/>
      <c r="AK31" s="2"/>
      <c r="AL31" s="2"/>
      <c r="AM31" s="2"/>
      <c r="AN31" s="3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3"/>
      <c r="BB31" s="3"/>
      <c r="BC31" s="3"/>
      <c r="BD31" s="3"/>
    </row>
    <row r="32" spans="2:62" s="16" customFormat="1" ht="21" customHeight="1" x14ac:dyDescent="0.15">
      <c r="P32" s="41"/>
      <c r="Q32" s="41"/>
      <c r="R32" s="41"/>
      <c r="S32" s="41"/>
      <c r="T32" s="24"/>
      <c r="U32" s="24"/>
      <c r="Z32" s="41"/>
      <c r="AA32" s="41"/>
      <c r="AB32" s="41"/>
      <c r="AD32" s="60"/>
      <c r="AE32" s="63"/>
      <c r="AF32" s="83"/>
      <c r="AG32" s="60"/>
      <c r="AH32" s="63"/>
      <c r="AI32" s="83"/>
      <c r="AJ32" s="41"/>
      <c r="AK32" s="2"/>
      <c r="AL32" s="2"/>
      <c r="AM32" s="2"/>
      <c r="AN32" s="3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3"/>
      <c r="BB32" s="3"/>
      <c r="BC32" s="3"/>
      <c r="BD32" s="3"/>
    </row>
    <row r="33" spans="1:56" s="16" customFormat="1" ht="21" customHeight="1" x14ac:dyDescent="0.15">
      <c r="P33" s="41"/>
      <c r="Q33" s="41"/>
      <c r="R33" s="41"/>
      <c r="S33" s="41"/>
      <c r="T33" s="24"/>
      <c r="U33" s="24"/>
      <c r="Z33" s="41"/>
      <c r="AA33" s="41"/>
      <c r="AB33" s="41"/>
      <c r="AD33" s="60"/>
      <c r="AE33" s="63"/>
      <c r="AF33" s="83"/>
      <c r="AG33" s="60"/>
      <c r="AH33" s="63"/>
      <c r="AI33" s="83"/>
      <c r="AJ33" s="41"/>
      <c r="AK33" s="2"/>
      <c r="AL33" s="2"/>
      <c r="AM33" s="2"/>
      <c r="AN33" s="3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3"/>
      <c r="BB33" s="3"/>
      <c r="BC33" s="3"/>
      <c r="BD33" s="3"/>
    </row>
    <row r="34" spans="1:56" s="16" customFormat="1" ht="21" customHeight="1" x14ac:dyDescent="0.15">
      <c r="P34" s="41"/>
      <c r="Q34" s="41"/>
      <c r="R34" s="41"/>
      <c r="S34" s="41"/>
      <c r="T34" s="24"/>
      <c r="U34" s="24"/>
      <c r="Z34" s="41"/>
      <c r="AA34" s="41"/>
      <c r="AB34" s="41"/>
      <c r="AD34" s="60"/>
      <c r="AE34" s="63"/>
      <c r="AF34" s="83"/>
      <c r="AG34" s="60"/>
      <c r="AH34" s="63"/>
      <c r="AI34" s="83"/>
      <c r="AJ34" s="41"/>
      <c r="AK34" s="2"/>
      <c r="AL34" s="2"/>
      <c r="AM34" s="2"/>
      <c r="AN34" s="3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3"/>
      <c r="BB34" s="3"/>
      <c r="BC34" s="3"/>
      <c r="BD34" s="3"/>
    </row>
    <row r="35" spans="1:56" s="16" customFormat="1" ht="21" customHeight="1" x14ac:dyDescent="0.15">
      <c r="P35" s="41"/>
      <c r="Q35" s="41"/>
      <c r="R35" s="41"/>
      <c r="S35" s="41"/>
      <c r="T35" s="24"/>
      <c r="U35" s="24"/>
      <c r="Z35" s="41"/>
      <c r="AA35" s="41"/>
      <c r="AB35" s="41"/>
      <c r="AD35" s="60"/>
      <c r="AE35" s="63"/>
      <c r="AF35" s="83"/>
      <c r="AG35" s="60"/>
      <c r="AH35" s="63"/>
      <c r="AI35" s="83"/>
      <c r="AJ35" s="41"/>
      <c r="AK35" s="2"/>
      <c r="AL35" s="2"/>
      <c r="AM35" s="2"/>
      <c r="AN35" s="3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3"/>
      <c r="BB35" s="3"/>
      <c r="BC35" s="3"/>
      <c r="BD35" s="3"/>
    </row>
    <row r="36" spans="1:56" s="16" customFormat="1" ht="21" customHeight="1" x14ac:dyDescent="0.15">
      <c r="P36" s="41"/>
      <c r="Q36" s="41"/>
      <c r="R36" s="41"/>
      <c r="S36" s="41"/>
      <c r="T36" s="24"/>
      <c r="U36" s="24"/>
      <c r="Z36" s="41"/>
      <c r="AA36" s="41"/>
      <c r="AB36" s="41"/>
      <c r="AD36" s="60"/>
      <c r="AE36" s="63"/>
      <c r="AF36" s="83"/>
      <c r="AG36" s="60"/>
      <c r="AH36" s="63"/>
      <c r="AI36" s="83"/>
      <c r="AJ36" s="41"/>
      <c r="AK36" s="2"/>
      <c r="AL36" s="2"/>
      <c r="AM36" s="2"/>
      <c r="AN36" s="3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3"/>
      <c r="BB36" s="3"/>
      <c r="BC36" s="3"/>
      <c r="BD36" s="3"/>
    </row>
    <row r="37" spans="1:56" s="16" customFormat="1" ht="21" customHeight="1" x14ac:dyDescent="0.15">
      <c r="P37" s="41"/>
      <c r="Q37" s="41"/>
      <c r="R37" s="41"/>
      <c r="S37" s="41"/>
      <c r="T37" s="24"/>
      <c r="U37" s="24"/>
      <c r="Z37" s="41"/>
      <c r="AA37" s="41"/>
      <c r="AB37" s="41"/>
      <c r="AD37" s="60"/>
      <c r="AE37" s="63"/>
      <c r="AF37" s="83"/>
      <c r="AG37" s="60"/>
      <c r="AH37" s="63"/>
      <c r="AI37" s="83"/>
      <c r="AJ37" s="41"/>
      <c r="AK37" s="2"/>
      <c r="AL37" s="2"/>
      <c r="AM37" s="2"/>
      <c r="AN37" s="3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3"/>
      <c r="BB37" s="3"/>
      <c r="BC37" s="3"/>
      <c r="BD37" s="3"/>
    </row>
    <row r="38" spans="1:56" s="16" customFormat="1" ht="21" customHeight="1" x14ac:dyDescent="0.15">
      <c r="P38" s="41"/>
      <c r="Q38" s="41"/>
      <c r="R38" s="41"/>
      <c r="S38" s="41"/>
      <c r="T38" s="24"/>
      <c r="U38" s="24"/>
      <c r="Z38" s="41"/>
      <c r="AA38" s="41"/>
      <c r="AB38" s="41"/>
      <c r="AD38" s="60"/>
      <c r="AE38" s="63"/>
      <c r="AF38" s="83"/>
      <c r="AG38" s="60"/>
      <c r="AH38" s="63"/>
      <c r="AI38" s="83"/>
      <c r="AJ38" s="41"/>
      <c r="AK38" s="2"/>
      <c r="AL38" s="2"/>
      <c r="AM38" s="2"/>
      <c r="AN38" s="3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3"/>
      <c r="BB38" s="3"/>
      <c r="BC38" s="3"/>
      <c r="BD38" s="3"/>
    </row>
    <row r="39" spans="1:56" s="16" customFormat="1" ht="21" customHeight="1" x14ac:dyDescent="0.15">
      <c r="P39" s="41"/>
      <c r="Q39" s="41"/>
      <c r="R39" s="41"/>
      <c r="S39" s="41"/>
      <c r="T39" s="24"/>
      <c r="U39" s="24"/>
      <c r="Z39" s="41"/>
      <c r="AA39" s="41"/>
      <c r="AB39" s="41"/>
      <c r="AD39" s="60"/>
      <c r="AE39" s="63"/>
      <c r="AF39" s="83"/>
      <c r="AG39" s="60"/>
      <c r="AH39" s="63"/>
      <c r="AI39" s="83"/>
      <c r="AJ39" s="41"/>
      <c r="AK39" s="2"/>
      <c r="AL39" s="2"/>
      <c r="AM39" s="2"/>
      <c r="AN39" s="3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3"/>
      <c r="BB39" s="3"/>
      <c r="BC39" s="3"/>
      <c r="BD39" s="3"/>
    </row>
    <row r="40" spans="1:56" s="16" customFormat="1" ht="21" customHeight="1" x14ac:dyDescent="0.15">
      <c r="P40" s="41"/>
      <c r="Q40" s="41"/>
      <c r="R40" s="41"/>
      <c r="S40" s="41"/>
      <c r="T40" s="24"/>
      <c r="U40" s="24"/>
      <c r="Z40" s="41"/>
      <c r="AA40" s="41"/>
      <c r="AB40" s="41"/>
      <c r="AD40" s="60"/>
      <c r="AE40" s="63"/>
      <c r="AF40" s="83"/>
      <c r="AG40" s="60"/>
      <c r="AH40" s="63"/>
      <c r="AI40" s="83"/>
      <c r="AJ40" s="41"/>
      <c r="AK40" s="2"/>
      <c r="AL40" s="2"/>
      <c r="AM40" s="2"/>
      <c r="AN40" s="3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3"/>
      <c r="BB40" s="3"/>
      <c r="BC40" s="3"/>
      <c r="BD40" s="3"/>
    </row>
    <row r="41" spans="1:56" s="16" customFormat="1" ht="21" customHeight="1" x14ac:dyDescent="0.15">
      <c r="P41" s="41"/>
      <c r="Q41" s="41"/>
      <c r="R41" s="41"/>
      <c r="S41" s="41"/>
      <c r="T41" s="24"/>
      <c r="U41" s="24"/>
      <c r="Z41" s="41"/>
      <c r="AA41" s="41"/>
      <c r="AB41" s="41"/>
      <c r="AD41" s="60"/>
      <c r="AE41" s="63"/>
      <c r="AF41" s="83"/>
      <c r="AG41" s="60"/>
      <c r="AH41" s="63"/>
      <c r="AI41" s="83"/>
      <c r="AJ41" s="41"/>
      <c r="AK41" s="2"/>
      <c r="AL41" s="2"/>
      <c r="AM41" s="2"/>
      <c r="AN41" s="3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3"/>
      <c r="BB41" s="3"/>
      <c r="BC41" s="3"/>
      <c r="BD41" s="3"/>
    </row>
    <row r="42" spans="1:56" s="16" customFormat="1" ht="21" customHeight="1" x14ac:dyDescent="0.15">
      <c r="P42" s="41"/>
      <c r="Q42" s="41"/>
      <c r="R42" s="41"/>
      <c r="S42" s="41"/>
      <c r="T42" s="24"/>
      <c r="U42" s="24"/>
      <c r="Z42" s="41"/>
      <c r="AA42" s="41"/>
      <c r="AB42" s="41"/>
      <c r="AD42" s="60"/>
      <c r="AE42" s="63"/>
      <c r="AF42" s="83"/>
      <c r="AG42" s="60"/>
      <c r="AH42" s="63"/>
      <c r="AI42" s="83"/>
      <c r="AJ42" s="41"/>
      <c r="AK42" s="2"/>
      <c r="AL42" s="2"/>
      <c r="AM42" s="2"/>
      <c r="AN42" s="3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3"/>
      <c r="BB42" s="3"/>
      <c r="BC42" s="3"/>
      <c r="BD42" s="3"/>
    </row>
    <row r="43" spans="1:56" s="16" customFormat="1" ht="21" customHeight="1" x14ac:dyDescent="0.15">
      <c r="N43" s="18"/>
      <c r="O43" s="18"/>
      <c r="AD43" s="60"/>
      <c r="AE43" s="63"/>
      <c r="AF43" s="83"/>
      <c r="AG43" s="60"/>
      <c r="AH43" s="63"/>
      <c r="AI43" s="83"/>
      <c r="AK43" s="2"/>
      <c r="AL43" s="2"/>
      <c r="AM43" s="2"/>
      <c r="AN43" s="3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3"/>
      <c r="BC43" s="3"/>
      <c r="BD43" s="3"/>
    </row>
    <row r="44" spans="1:56" s="16" customFormat="1" ht="16.5" customHeight="1" x14ac:dyDescent="0.15"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</row>
    <row r="45" spans="1:56" s="16" customFormat="1" ht="10.5" customHeight="1" thickBot="1" x14ac:dyDescent="0.2">
      <c r="B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</row>
    <row r="46" spans="1:56" s="26" customFormat="1" ht="18.600000000000001" customHeight="1" thickTop="1" x14ac:dyDescent="0.15">
      <c r="A46" s="131" t="s">
        <v>47</v>
      </c>
      <c r="B46" s="132"/>
      <c r="C46" s="132"/>
      <c r="D46" s="132"/>
      <c r="E46" s="132"/>
      <c r="F46" s="132"/>
      <c r="G46" s="132"/>
      <c r="H46" s="132"/>
      <c r="I46" s="132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4"/>
      <c r="W46" s="134"/>
      <c r="X46" s="132"/>
      <c r="Y46" s="132"/>
      <c r="Z46" s="133"/>
      <c r="AA46" s="133"/>
      <c r="AB46" s="133"/>
      <c r="AC46" s="135"/>
      <c r="AD46" s="135"/>
      <c r="AE46" s="135"/>
      <c r="AF46" s="136"/>
      <c r="AG46" s="135"/>
      <c r="AH46" s="135"/>
      <c r="AI46" s="136" t="s">
        <v>127</v>
      </c>
      <c r="AJ46" s="137"/>
      <c r="AK46" s="25"/>
      <c r="AL46" s="2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</row>
    <row r="47" spans="1:56" s="26" customFormat="1" ht="21" customHeight="1" x14ac:dyDescent="0.15">
      <c r="A47" s="138" t="s">
        <v>42</v>
      </c>
      <c r="B47" s="139"/>
      <c r="C47" s="139"/>
      <c r="D47" s="139"/>
      <c r="E47" s="139"/>
      <c r="F47" s="139"/>
      <c r="G47" s="139"/>
      <c r="H47" s="140"/>
      <c r="I47" s="139"/>
      <c r="J47" s="141"/>
      <c r="K47" s="141"/>
      <c r="L47" s="140"/>
      <c r="M47" s="142"/>
      <c r="N47" s="140"/>
      <c r="O47" s="140"/>
      <c r="P47" s="142"/>
      <c r="Q47" s="142"/>
      <c r="R47" s="142"/>
      <c r="S47" s="142"/>
      <c r="T47" s="142"/>
      <c r="U47" s="142"/>
      <c r="V47" s="140"/>
      <c r="W47" s="140"/>
      <c r="X47" s="139"/>
      <c r="Y47" s="139"/>
      <c r="Z47" s="142"/>
      <c r="AA47" s="142"/>
      <c r="AB47" s="142"/>
      <c r="AC47" s="143"/>
      <c r="AD47" s="143"/>
      <c r="AE47" s="144"/>
      <c r="AF47" s="143"/>
      <c r="AG47" s="143"/>
      <c r="AH47" s="144"/>
      <c r="AI47" s="143"/>
      <c r="AJ47" s="145"/>
      <c r="AK47" s="25"/>
      <c r="AL47" s="2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</row>
    <row r="48" spans="1:56" s="28" customFormat="1" ht="18.600000000000001" customHeight="1" thickBot="1" x14ac:dyDescent="0.2">
      <c r="A48" s="146"/>
      <c r="B48" s="147"/>
      <c r="C48" s="148"/>
      <c r="D48" s="148"/>
      <c r="E48" s="149"/>
      <c r="F48" s="149"/>
      <c r="G48" s="149"/>
      <c r="H48" s="149"/>
      <c r="I48" s="149"/>
      <c r="J48" s="149"/>
      <c r="K48" s="149"/>
      <c r="L48" s="150"/>
      <c r="M48" s="150"/>
      <c r="N48" s="151"/>
      <c r="O48" s="151"/>
      <c r="P48" s="151"/>
      <c r="Q48" s="151"/>
      <c r="R48" s="151"/>
      <c r="S48" s="151"/>
      <c r="T48" s="151"/>
      <c r="U48" s="151"/>
      <c r="V48" s="152"/>
      <c r="W48" s="152"/>
      <c r="X48" s="148"/>
      <c r="Y48" s="148"/>
      <c r="Z48" s="151"/>
      <c r="AA48" s="151"/>
      <c r="AB48" s="151"/>
      <c r="AC48" s="153"/>
      <c r="AD48" s="153"/>
      <c r="AE48" s="153"/>
      <c r="AF48" s="153"/>
      <c r="AG48" s="153"/>
      <c r="AH48" s="153"/>
      <c r="AI48" s="153"/>
      <c r="AJ48" s="154"/>
      <c r="AK48" s="27"/>
      <c r="AL48" s="27"/>
      <c r="AM48" s="27"/>
      <c r="AN48" s="27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27"/>
    </row>
    <row r="49" spans="1:59" s="47" customFormat="1" ht="10.9" customHeight="1" thickTop="1" x14ac:dyDescent="0.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2"/>
      <c r="V49" s="12"/>
      <c r="W49" s="12"/>
      <c r="X49" s="12"/>
      <c r="Y49" s="12"/>
      <c r="Z49" s="12"/>
      <c r="AA49" s="12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</row>
    <row r="50" spans="1:59" s="47" customFormat="1" ht="17.25" customHeight="1" x14ac:dyDescent="0.15">
      <c r="A50" s="10"/>
      <c r="B50" s="155" t="s">
        <v>128</v>
      </c>
      <c r="C50" s="29"/>
      <c r="D50" s="29"/>
      <c r="E50" s="29"/>
      <c r="F50" s="29"/>
      <c r="G50" s="29"/>
      <c r="H50" s="29"/>
      <c r="I50" s="29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</row>
    <row r="51" spans="1:59" s="47" customFormat="1" ht="24.75" customHeight="1" x14ac:dyDescent="0.15">
      <c r="A51" s="10"/>
      <c r="B51" s="44"/>
      <c r="C51" s="12"/>
      <c r="D51" s="12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20" t="s">
        <v>96</v>
      </c>
      <c r="V51" s="12"/>
      <c r="W51" s="12"/>
      <c r="X51" s="12"/>
      <c r="Y51" s="12"/>
      <c r="Z51" s="10"/>
      <c r="AA51" s="10"/>
      <c r="AB51" s="10"/>
      <c r="AC51" s="12"/>
      <c r="AD51" s="208" t="s">
        <v>57</v>
      </c>
      <c r="AE51" s="209"/>
      <c r="AF51" s="209"/>
      <c r="AG51" s="191" t="s">
        <v>58</v>
      </c>
      <c r="AH51" s="192"/>
      <c r="AI51" s="193"/>
      <c r="AJ51" s="10"/>
      <c r="AK51" s="10"/>
      <c r="AL51" s="10"/>
      <c r="AM51" s="10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</row>
    <row r="52" spans="1:59" s="46" customFormat="1" ht="27" customHeight="1" thickBot="1" x14ac:dyDescent="0.2">
      <c r="B52" s="79"/>
      <c r="C52" s="212"/>
      <c r="D52" s="213"/>
      <c r="E52" s="213"/>
      <c r="F52" s="214"/>
      <c r="G52" s="183" t="s">
        <v>0</v>
      </c>
      <c r="H52" s="184"/>
      <c r="I52" s="183" t="s">
        <v>24</v>
      </c>
      <c r="J52" s="203"/>
      <c r="K52" s="184"/>
      <c r="L52" s="185" t="s">
        <v>40</v>
      </c>
      <c r="M52" s="184"/>
      <c r="N52" s="185" t="s">
        <v>23</v>
      </c>
      <c r="O52" s="186"/>
      <c r="P52" s="183" t="s">
        <v>1</v>
      </c>
      <c r="Q52" s="184"/>
      <c r="R52" s="204" t="s">
        <v>97</v>
      </c>
      <c r="S52" s="205"/>
      <c r="T52" s="49"/>
      <c r="X52" s="182"/>
      <c r="Y52" s="182"/>
      <c r="Z52" s="2"/>
      <c r="AA52" s="2"/>
      <c r="AB52" s="2"/>
      <c r="AC52" s="51"/>
      <c r="AD52" s="194" t="s">
        <v>45</v>
      </c>
      <c r="AE52" s="195"/>
      <c r="AF52" s="196"/>
      <c r="AG52" s="194" t="s">
        <v>45</v>
      </c>
      <c r="AH52" s="195"/>
      <c r="AI52" s="196"/>
      <c r="AJ52" s="2"/>
      <c r="AK52" s="2"/>
      <c r="AL52" s="2"/>
      <c r="AM52" s="3"/>
      <c r="AN52" s="71" t="s">
        <v>51</v>
      </c>
      <c r="AO52" s="71" t="s">
        <v>52</v>
      </c>
      <c r="AP52" s="4"/>
      <c r="AQ52" s="4"/>
      <c r="AR52" s="4"/>
      <c r="AS52" s="4"/>
      <c r="AT52" s="4"/>
      <c r="AU52" s="4"/>
      <c r="AV52" s="5"/>
      <c r="AW52" s="5"/>
      <c r="AX52" s="5"/>
      <c r="AY52" s="5"/>
      <c r="AZ52" s="3"/>
      <c r="BA52" s="3"/>
      <c r="BB52" s="3"/>
      <c r="BC52" s="3"/>
      <c r="BD52" s="3"/>
    </row>
    <row r="53" spans="1:59" s="46" customFormat="1" ht="21" customHeight="1" thickBot="1" x14ac:dyDescent="0.2">
      <c r="B53" s="183" t="s">
        <v>53</v>
      </c>
      <c r="C53" s="215" t="s">
        <v>46</v>
      </c>
      <c r="D53" s="216"/>
      <c r="E53" s="216"/>
      <c r="F53" s="217"/>
      <c r="G53" s="197"/>
      <c r="H53" s="198"/>
      <c r="I53" s="113"/>
      <c r="J53" s="101"/>
      <c r="K53" s="114"/>
      <c r="L53" s="199"/>
      <c r="M53" s="201"/>
      <c r="N53" s="199"/>
      <c r="O53" s="201"/>
      <c r="P53" s="199"/>
      <c r="Q53" s="200"/>
      <c r="R53" s="206">
        <f>100+(L53-L55)/P55*10</f>
        <v>-131.25</v>
      </c>
      <c r="S53" s="207" t="e">
        <f>100+(M53-M55)/Q55*10</f>
        <v>#DIV/0!</v>
      </c>
      <c r="T53" s="30"/>
      <c r="U53" s="30"/>
      <c r="V53" s="30"/>
      <c r="W53" s="30"/>
      <c r="X53" s="190"/>
      <c r="Y53" s="190"/>
      <c r="Z53" s="3"/>
      <c r="AA53" s="3"/>
      <c r="AB53" s="3"/>
      <c r="AC53" s="52"/>
      <c r="AD53" s="75" t="s">
        <v>21</v>
      </c>
      <c r="AE53" s="108"/>
      <c r="AF53" s="106" t="e">
        <f>AE53/$G$53</f>
        <v>#DIV/0!</v>
      </c>
      <c r="AG53" s="75" t="s">
        <v>21</v>
      </c>
      <c r="AH53" s="108"/>
      <c r="AI53" s="106" t="e">
        <f>AH53/$G$56</f>
        <v>#DIV/0!</v>
      </c>
      <c r="AJ53" s="3"/>
      <c r="AK53" s="2"/>
      <c r="AL53" s="2"/>
      <c r="AM53" s="3" t="s">
        <v>53</v>
      </c>
      <c r="AN53" s="73">
        <f>L53-L54</f>
        <v>-54.5</v>
      </c>
      <c r="AO53" s="73">
        <f>L53-L55</f>
        <v>-55.5</v>
      </c>
      <c r="AP53" s="4"/>
      <c r="AQ53" s="4"/>
      <c r="AR53" s="4"/>
      <c r="AS53" s="4"/>
      <c r="AT53" s="4"/>
      <c r="AU53" s="4"/>
      <c r="AV53" s="5"/>
      <c r="AW53" s="5"/>
      <c r="AX53" s="5"/>
      <c r="AY53" s="5"/>
      <c r="AZ53" s="3"/>
      <c r="BA53" s="3"/>
      <c r="BB53" s="3"/>
      <c r="BC53" s="3"/>
      <c r="BD53" s="3"/>
    </row>
    <row r="54" spans="1:59" s="46" customFormat="1" ht="21" customHeight="1" x14ac:dyDescent="0.15">
      <c r="B54" s="226"/>
      <c r="C54" s="218" t="s">
        <v>49</v>
      </c>
      <c r="D54" s="218"/>
      <c r="E54" s="218"/>
      <c r="F54" s="219"/>
      <c r="G54" s="188">
        <v>17204</v>
      </c>
      <c r="H54" s="188"/>
      <c r="I54" s="97">
        <v>5.5</v>
      </c>
      <c r="J54" s="98" t="s">
        <v>50</v>
      </c>
      <c r="K54" s="99">
        <v>10</v>
      </c>
      <c r="L54" s="173">
        <v>54.5</v>
      </c>
      <c r="M54" s="173"/>
      <c r="N54" s="173">
        <v>6</v>
      </c>
      <c r="O54" s="173"/>
      <c r="P54" s="173">
        <v>2.4</v>
      </c>
      <c r="Q54" s="173"/>
      <c r="R54" s="222">
        <f>100+(L54-L55)/P55*10</f>
        <v>95.833333333333329</v>
      </c>
      <c r="S54" s="223" t="e">
        <f>100+(M54-M56)/Q56*10</f>
        <v>#DIV/0!</v>
      </c>
      <c r="T54" s="30"/>
      <c r="U54" s="53"/>
      <c r="V54" s="30"/>
      <c r="W54" s="30"/>
      <c r="X54" s="32"/>
      <c r="Y54" s="32"/>
      <c r="Z54" s="3"/>
      <c r="AA54" s="3"/>
      <c r="AB54" s="3"/>
      <c r="AC54" s="52"/>
      <c r="AD54" s="75" t="s">
        <v>2</v>
      </c>
      <c r="AE54" s="109"/>
      <c r="AF54" s="106" t="e">
        <f t="shared" ref="AF54:AF63" si="4">AE54/$G$53</f>
        <v>#DIV/0!</v>
      </c>
      <c r="AG54" s="75" t="s">
        <v>2</v>
      </c>
      <c r="AH54" s="109"/>
      <c r="AI54" s="106" t="e">
        <f t="shared" ref="AI54:AI63" si="5">AH54/$G$56</f>
        <v>#DIV/0!</v>
      </c>
      <c r="AJ54" s="3"/>
      <c r="AK54" s="2"/>
      <c r="AL54" s="2"/>
      <c r="AM54" s="3" t="s">
        <v>56</v>
      </c>
      <c r="AN54" s="73">
        <f>L56-L57</f>
        <v>-47.7</v>
      </c>
      <c r="AO54" s="73">
        <f>L56-L58</f>
        <v>-49.4</v>
      </c>
      <c r="AP54" s="4"/>
      <c r="AQ54" s="4"/>
      <c r="AR54" s="4"/>
      <c r="AS54" s="4"/>
      <c r="AT54" s="4"/>
      <c r="AU54" s="4"/>
      <c r="AV54" s="5"/>
      <c r="AW54" s="5"/>
      <c r="AX54" s="5"/>
      <c r="AY54" s="5"/>
      <c r="AZ54" s="3"/>
      <c r="BA54" s="3"/>
      <c r="BB54" s="3"/>
      <c r="BC54" s="3"/>
      <c r="BD54" s="3"/>
    </row>
    <row r="55" spans="1:59" s="46" customFormat="1" ht="21" customHeight="1" thickBot="1" x14ac:dyDescent="0.2">
      <c r="B55" s="227"/>
      <c r="C55" s="220" t="s">
        <v>48</v>
      </c>
      <c r="D55" s="220"/>
      <c r="E55" s="220"/>
      <c r="F55" s="221"/>
      <c r="G55" s="187">
        <v>1080444</v>
      </c>
      <c r="H55" s="187"/>
      <c r="I55" s="103">
        <v>5.5</v>
      </c>
      <c r="J55" s="104" t="s">
        <v>50</v>
      </c>
      <c r="K55" s="105">
        <v>10</v>
      </c>
      <c r="L55" s="210">
        <v>55.5</v>
      </c>
      <c r="M55" s="211"/>
      <c r="N55" s="173">
        <v>6</v>
      </c>
      <c r="O55" s="173"/>
      <c r="P55" s="173">
        <v>2.4</v>
      </c>
      <c r="Q55" s="173"/>
      <c r="R55" s="222">
        <f>100+(L55-L55)/P55*10</f>
        <v>100</v>
      </c>
      <c r="S55" s="223" t="e">
        <f>100+(M55-M57)/Q57*10</f>
        <v>#DIV/0!</v>
      </c>
      <c r="T55" s="30"/>
      <c r="U55" s="53"/>
      <c r="V55" s="30"/>
      <c r="W55" s="30"/>
      <c r="X55" s="32"/>
      <c r="Y55" s="32"/>
      <c r="Z55" s="3"/>
      <c r="AA55" s="3"/>
      <c r="AB55" s="3"/>
      <c r="AC55" s="52"/>
      <c r="AD55" s="75" t="s">
        <v>3</v>
      </c>
      <c r="AE55" s="109"/>
      <c r="AF55" s="106" t="e">
        <f t="shared" si="4"/>
        <v>#DIV/0!</v>
      </c>
      <c r="AG55" s="75" t="s">
        <v>3</v>
      </c>
      <c r="AH55" s="109"/>
      <c r="AI55" s="106" t="e">
        <f t="shared" si="5"/>
        <v>#DIV/0!</v>
      </c>
      <c r="AJ55" s="3"/>
      <c r="AK55" s="2"/>
      <c r="AL55" s="2"/>
      <c r="AM55" s="3"/>
      <c r="AN55" s="4"/>
      <c r="AO55" s="4"/>
      <c r="AP55" s="4"/>
      <c r="AQ55" s="4"/>
      <c r="AR55" s="4"/>
      <c r="AS55" s="4"/>
      <c r="AT55" s="4"/>
      <c r="AU55" s="4"/>
      <c r="AV55" s="5"/>
      <c r="AW55" s="5"/>
      <c r="AX55" s="5"/>
      <c r="AY55" s="5"/>
      <c r="AZ55" s="3"/>
      <c r="BA55" s="3"/>
      <c r="BB55" s="3"/>
      <c r="BC55" s="3"/>
      <c r="BD55" s="3"/>
    </row>
    <row r="56" spans="1:59" s="46" customFormat="1" ht="21" customHeight="1" thickBot="1" x14ac:dyDescent="0.2">
      <c r="B56" s="185" t="s">
        <v>54</v>
      </c>
      <c r="C56" s="215" t="s">
        <v>46</v>
      </c>
      <c r="D56" s="216"/>
      <c r="E56" s="216"/>
      <c r="F56" s="217"/>
      <c r="G56" s="197"/>
      <c r="H56" s="198"/>
      <c r="I56" s="100"/>
      <c r="J56" s="101"/>
      <c r="K56" s="102"/>
      <c r="L56" s="199"/>
      <c r="M56" s="201"/>
      <c r="N56" s="199"/>
      <c r="O56" s="201"/>
      <c r="P56" s="199"/>
      <c r="Q56" s="200"/>
      <c r="R56" s="206">
        <f>100+(L56-L58)/P58*10</f>
        <v>-90</v>
      </c>
      <c r="S56" s="207" t="e">
        <f>100+(M56-M58)/Q58*10</f>
        <v>#DIV/0!</v>
      </c>
      <c r="T56" s="30"/>
      <c r="U56" s="30"/>
      <c r="V56" s="30"/>
      <c r="W56" s="30"/>
      <c r="X56" s="190"/>
      <c r="Y56" s="190"/>
      <c r="Z56" s="3"/>
      <c r="AA56" s="3"/>
      <c r="AB56" s="3"/>
      <c r="AC56" s="52"/>
      <c r="AD56" s="75" t="s">
        <v>4</v>
      </c>
      <c r="AE56" s="109"/>
      <c r="AF56" s="106" t="e">
        <f t="shared" si="4"/>
        <v>#DIV/0!</v>
      </c>
      <c r="AG56" s="75" t="s">
        <v>4</v>
      </c>
      <c r="AH56" s="109"/>
      <c r="AI56" s="106" t="e">
        <f t="shared" si="5"/>
        <v>#DIV/0!</v>
      </c>
      <c r="AJ56" s="3"/>
      <c r="AK56" s="2"/>
      <c r="AL56" s="2"/>
      <c r="AM56" s="3"/>
      <c r="AN56" s="4"/>
      <c r="AO56" s="4"/>
      <c r="AP56" s="4"/>
      <c r="AQ56" s="4"/>
      <c r="AR56" s="4"/>
      <c r="AS56" s="4"/>
      <c r="AT56" s="4"/>
      <c r="AU56" s="4"/>
      <c r="AV56" s="5"/>
      <c r="AW56" s="5"/>
      <c r="AX56" s="5"/>
      <c r="AY56" s="5"/>
      <c r="AZ56" s="3"/>
      <c r="BA56" s="3"/>
      <c r="BB56" s="3"/>
      <c r="BC56" s="3"/>
      <c r="BD56" s="3"/>
    </row>
    <row r="57" spans="1:59" s="46" customFormat="1" ht="21" customHeight="1" x14ac:dyDescent="0.15">
      <c r="B57" s="226"/>
      <c r="C57" s="218" t="s">
        <v>49</v>
      </c>
      <c r="D57" s="218"/>
      <c r="E57" s="218"/>
      <c r="F57" s="219"/>
      <c r="G57" s="188">
        <v>17703</v>
      </c>
      <c r="H57" s="188"/>
      <c r="I57" s="97">
        <v>4.8</v>
      </c>
      <c r="J57" s="98" t="s">
        <v>50</v>
      </c>
      <c r="K57" s="99">
        <v>10</v>
      </c>
      <c r="L57" s="224">
        <v>47.7</v>
      </c>
      <c r="M57" s="225"/>
      <c r="N57" s="173">
        <v>5</v>
      </c>
      <c r="O57" s="173"/>
      <c r="P57" s="173">
        <v>2.6</v>
      </c>
      <c r="Q57" s="173"/>
      <c r="R57" s="222">
        <f>100+(L57-L58)/P58*10</f>
        <v>93.461538461538481</v>
      </c>
      <c r="S57" s="223" t="e">
        <f>100+(M57-M59)/Q59*10</f>
        <v>#DIV/0!</v>
      </c>
      <c r="X57" s="50"/>
      <c r="AD57" s="75" t="s">
        <v>5</v>
      </c>
      <c r="AE57" s="109"/>
      <c r="AF57" s="106" t="e">
        <f t="shared" si="4"/>
        <v>#DIV/0!</v>
      </c>
      <c r="AG57" s="75" t="s">
        <v>5</v>
      </c>
      <c r="AH57" s="109"/>
      <c r="AI57" s="106" t="e">
        <f t="shared" si="5"/>
        <v>#DIV/0!</v>
      </c>
      <c r="AK57" s="6"/>
      <c r="AL57" s="6"/>
      <c r="AM57" s="2"/>
      <c r="AN57" s="3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3"/>
      <c r="BB57" s="3"/>
      <c r="BC57" s="3"/>
      <c r="BD57" s="3"/>
    </row>
    <row r="58" spans="1:59" s="46" customFormat="1" ht="21" customHeight="1" x14ac:dyDescent="0.15">
      <c r="B58" s="227"/>
      <c r="C58" s="228" t="s">
        <v>48</v>
      </c>
      <c r="D58" s="228"/>
      <c r="E58" s="228"/>
      <c r="F58" s="229"/>
      <c r="G58" s="170">
        <v>1108075</v>
      </c>
      <c r="H58" s="170"/>
      <c r="I58" s="67">
        <v>4.9000000000000004</v>
      </c>
      <c r="J58" s="68" t="s">
        <v>50</v>
      </c>
      <c r="K58" s="69">
        <v>13</v>
      </c>
      <c r="L58" s="171">
        <v>49.4</v>
      </c>
      <c r="M58" s="172"/>
      <c r="N58" s="173">
        <v>5</v>
      </c>
      <c r="O58" s="173"/>
      <c r="P58" s="173">
        <v>2.6</v>
      </c>
      <c r="Q58" s="173"/>
      <c r="R58" s="222">
        <f>100+(L58-L58)/P58*10</f>
        <v>100</v>
      </c>
      <c r="S58" s="223" t="e">
        <f>100+(M58-M60)/Q60*10</f>
        <v>#DIV/0!</v>
      </c>
      <c r="X58" s="50"/>
      <c r="Y58" s="50"/>
      <c r="Z58" s="51"/>
      <c r="AA58" s="51"/>
      <c r="AB58" s="51"/>
      <c r="AC58" s="51"/>
      <c r="AD58" s="75" t="s">
        <v>6</v>
      </c>
      <c r="AE58" s="109"/>
      <c r="AF58" s="106" t="e">
        <f t="shared" si="4"/>
        <v>#DIV/0!</v>
      </c>
      <c r="AG58" s="75" t="s">
        <v>6</v>
      </c>
      <c r="AH58" s="109"/>
      <c r="AI58" s="106" t="e">
        <f t="shared" si="5"/>
        <v>#DIV/0!</v>
      </c>
      <c r="AJ58" s="51"/>
      <c r="AK58" s="2"/>
      <c r="AL58" s="2"/>
      <c r="AM58" s="2"/>
      <c r="AN58" s="3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3"/>
      <c r="BB58" s="3"/>
      <c r="BC58" s="3"/>
      <c r="BD58" s="3"/>
    </row>
    <row r="59" spans="1:59" s="46" customFormat="1" ht="21" customHeight="1" x14ac:dyDescent="0.15">
      <c r="B59" s="60"/>
      <c r="C59" s="70"/>
      <c r="D59" s="70"/>
      <c r="E59" s="70"/>
      <c r="F59" s="70"/>
      <c r="G59" s="90"/>
      <c r="H59" s="90"/>
      <c r="I59" s="91"/>
      <c r="J59" s="92"/>
      <c r="K59" s="93"/>
      <c r="L59" s="94"/>
      <c r="M59" s="94"/>
      <c r="N59" s="94"/>
      <c r="O59" s="94"/>
      <c r="P59" s="94"/>
      <c r="Q59" s="94"/>
      <c r="R59" s="94"/>
      <c r="S59" s="94"/>
      <c r="X59" s="50"/>
      <c r="Y59" s="50"/>
      <c r="Z59" s="56"/>
      <c r="AA59" s="56"/>
      <c r="AB59" s="56"/>
      <c r="AC59" s="56"/>
      <c r="AD59" s="75" t="s">
        <v>7</v>
      </c>
      <c r="AE59" s="109"/>
      <c r="AF59" s="106" t="e">
        <f t="shared" si="4"/>
        <v>#DIV/0!</v>
      </c>
      <c r="AG59" s="75" t="s">
        <v>7</v>
      </c>
      <c r="AH59" s="109"/>
      <c r="AI59" s="106" t="e">
        <f t="shared" si="5"/>
        <v>#DIV/0!</v>
      </c>
      <c r="AJ59" s="56"/>
      <c r="AK59" s="2"/>
      <c r="AL59" s="2"/>
      <c r="AM59" s="2"/>
      <c r="AN59" s="3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3"/>
      <c r="BB59" s="3"/>
      <c r="BC59" s="3"/>
      <c r="BD59" s="3"/>
    </row>
    <row r="60" spans="1:59" s="46" customFormat="1" ht="21" customHeight="1" x14ac:dyDescent="0.15">
      <c r="B60" s="45" t="s">
        <v>25</v>
      </c>
      <c r="C60" s="54"/>
      <c r="D60" s="54"/>
      <c r="E60" s="181"/>
      <c r="F60" s="181"/>
      <c r="G60" s="33"/>
      <c r="H60" s="34"/>
      <c r="I60" s="35"/>
      <c r="J60" s="189"/>
      <c r="K60" s="189"/>
      <c r="L60" s="189"/>
      <c r="M60" s="189"/>
      <c r="N60" s="189"/>
      <c r="O60" s="189"/>
      <c r="P60" s="30"/>
      <c r="Q60" s="30"/>
      <c r="R60" s="30"/>
      <c r="S60" s="30"/>
      <c r="X60" s="50"/>
      <c r="Y60" s="50"/>
      <c r="Z60" s="56"/>
      <c r="AA60" s="56"/>
      <c r="AB60" s="56"/>
      <c r="AC60" s="56"/>
      <c r="AD60" s="75" t="s">
        <v>8</v>
      </c>
      <c r="AE60" s="109"/>
      <c r="AF60" s="106" t="e">
        <f t="shared" si="4"/>
        <v>#DIV/0!</v>
      </c>
      <c r="AG60" s="75" t="s">
        <v>8</v>
      </c>
      <c r="AH60" s="109"/>
      <c r="AI60" s="106" t="e">
        <f t="shared" si="5"/>
        <v>#DIV/0!</v>
      </c>
      <c r="AJ60" s="56"/>
      <c r="AK60" s="2"/>
      <c r="AL60" s="2"/>
      <c r="AM60" s="3"/>
      <c r="AN60" s="3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3"/>
      <c r="BB60" s="3"/>
      <c r="BC60" s="3"/>
      <c r="BD60" s="3"/>
    </row>
    <row r="61" spans="1:59" s="46" customFormat="1" ht="21" customHeight="1" x14ac:dyDescent="0.15">
      <c r="B61" s="50"/>
      <c r="N61" s="55"/>
      <c r="O61" s="55"/>
      <c r="T61" s="58"/>
      <c r="U61" s="58"/>
      <c r="AD61" s="75" t="s">
        <v>9</v>
      </c>
      <c r="AE61" s="109"/>
      <c r="AF61" s="106" t="e">
        <f t="shared" si="4"/>
        <v>#DIV/0!</v>
      </c>
      <c r="AG61" s="75" t="s">
        <v>9</v>
      </c>
      <c r="AH61" s="109"/>
      <c r="AI61" s="106" t="e">
        <f t="shared" si="5"/>
        <v>#DIV/0!</v>
      </c>
      <c r="AK61" s="4"/>
      <c r="AL61" s="4"/>
      <c r="AM61" s="3"/>
      <c r="AN61" s="3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3"/>
      <c r="BB61" s="3"/>
      <c r="BC61" s="3"/>
      <c r="BD61" s="3"/>
    </row>
    <row r="62" spans="1:59" s="46" customFormat="1" ht="21" customHeight="1" x14ac:dyDescent="0.15"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0"/>
      <c r="O62" s="50"/>
      <c r="P62" s="51"/>
      <c r="Q62" s="51"/>
      <c r="R62" s="51"/>
      <c r="S62" s="51"/>
      <c r="AD62" s="75" t="s">
        <v>10</v>
      </c>
      <c r="AE62" s="109"/>
      <c r="AF62" s="106" t="e">
        <f t="shared" si="4"/>
        <v>#DIV/0!</v>
      </c>
      <c r="AG62" s="75" t="s">
        <v>10</v>
      </c>
      <c r="AH62" s="109"/>
      <c r="AI62" s="106" t="e">
        <f t="shared" si="5"/>
        <v>#DIV/0!</v>
      </c>
      <c r="AK62" s="3"/>
      <c r="AL62" s="3"/>
      <c r="AM62" s="3"/>
      <c r="AN62" s="3"/>
      <c r="AO62" s="9" t="s">
        <v>20</v>
      </c>
      <c r="AP62" s="9" t="s">
        <v>11</v>
      </c>
      <c r="AQ62" s="9" t="s">
        <v>26</v>
      </c>
      <c r="AR62" s="9" t="s">
        <v>27</v>
      </c>
      <c r="AS62" s="9" t="s">
        <v>28</v>
      </c>
      <c r="AT62" s="9" t="s">
        <v>29</v>
      </c>
      <c r="AU62" s="9" t="s">
        <v>30</v>
      </c>
      <c r="AV62" s="9" t="s">
        <v>31</v>
      </c>
      <c r="AW62" s="9" t="s">
        <v>32</v>
      </c>
      <c r="AX62" s="9" t="s">
        <v>33</v>
      </c>
      <c r="AY62" s="9" t="s">
        <v>34</v>
      </c>
      <c r="AZ62" s="9" t="s">
        <v>35</v>
      </c>
      <c r="BA62" s="9" t="s">
        <v>36</v>
      </c>
      <c r="BB62" s="9" t="s">
        <v>37</v>
      </c>
      <c r="BC62" s="9" t="s">
        <v>38</v>
      </c>
      <c r="BD62" s="9" t="s">
        <v>39</v>
      </c>
      <c r="BE62" s="9" t="s">
        <v>60</v>
      </c>
      <c r="BF62" s="9" t="s">
        <v>61</v>
      </c>
      <c r="BG62" s="9" t="s">
        <v>62</v>
      </c>
    </row>
    <row r="63" spans="1:59" s="46" customFormat="1" ht="21" customHeight="1" thickBot="1" x14ac:dyDescent="0.2">
      <c r="B63" s="50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7"/>
      <c r="O63" s="57"/>
      <c r="P63" s="56"/>
      <c r="Q63" s="56"/>
      <c r="R63" s="56"/>
      <c r="S63" s="56"/>
      <c r="T63" s="3"/>
      <c r="U63" s="3"/>
      <c r="X63" s="36"/>
      <c r="Y63" s="36"/>
      <c r="AD63" s="75" t="s">
        <v>12</v>
      </c>
      <c r="AE63" s="110"/>
      <c r="AF63" s="106" t="e">
        <f t="shared" si="4"/>
        <v>#DIV/0!</v>
      </c>
      <c r="AG63" s="75" t="s">
        <v>12</v>
      </c>
      <c r="AH63" s="110"/>
      <c r="AI63" s="106" t="e">
        <f t="shared" si="5"/>
        <v>#DIV/0!</v>
      </c>
      <c r="AK63" s="6"/>
      <c r="AL63" s="6"/>
      <c r="AM63" s="2"/>
      <c r="AN63" s="3" t="s">
        <v>53</v>
      </c>
      <c r="AO63" s="82" t="e">
        <f>$AF$53</f>
        <v>#DIV/0!</v>
      </c>
      <c r="AP63" s="87" t="e">
        <f>$AF$54</f>
        <v>#DIV/0!</v>
      </c>
      <c r="AQ63" s="87" t="e">
        <f>$AF$55</f>
        <v>#DIV/0!</v>
      </c>
      <c r="AR63" s="87" t="e">
        <f>$AF$56</f>
        <v>#DIV/0!</v>
      </c>
      <c r="AS63" s="87" t="e">
        <f>$AF$57</f>
        <v>#DIV/0!</v>
      </c>
      <c r="AT63" s="87" t="e">
        <f>$AF$58</f>
        <v>#DIV/0!</v>
      </c>
      <c r="AU63" s="87" t="e">
        <f>$AF$59</f>
        <v>#DIV/0!</v>
      </c>
      <c r="AV63" s="87" t="e">
        <f>$AF$60</f>
        <v>#DIV/0!</v>
      </c>
      <c r="AW63" s="87" t="e">
        <f>$AF$61</f>
        <v>#DIV/0!</v>
      </c>
      <c r="AX63" s="87" t="e">
        <f>$AF$62</f>
        <v>#DIV/0!</v>
      </c>
      <c r="AY63" s="87" t="e">
        <f>$AF$63</f>
        <v>#DIV/0!</v>
      </c>
      <c r="AZ63" s="87"/>
      <c r="BA63" s="87"/>
      <c r="BB63" s="87"/>
      <c r="BC63" s="87"/>
      <c r="BD63" s="87"/>
      <c r="BE63" s="82"/>
      <c r="BF63" s="82"/>
      <c r="BG63" s="82"/>
    </row>
    <row r="64" spans="1:59" s="46" customFormat="1" ht="21" customHeight="1" x14ac:dyDescent="0.15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7"/>
      <c r="O64" s="57"/>
      <c r="P64" s="56"/>
      <c r="Q64" s="56"/>
      <c r="R64" s="56"/>
      <c r="S64" s="56"/>
      <c r="AD64" s="76"/>
      <c r="AE64" s="112"/>
      <c r="AF64" s="89"/>
      <c r="AG64" s="76"/>
      <c r="AH64" s="112"/>
      <c r="AI64" s="89"/>
      <c r="AK64" s="3"/>
      <c r="AL64" s="3"/>
      <c r="AM64" s="3"/>
      <c r="AN64" s="3" t="s">
        <v>56</v>
      </c>
      <c r="AO64" s="82" t="e">
        <f>$AI$53</f>
        <v>#DIV/0!</v>
      </c>
      <c r="AP64" s="87" t="e">
        <f>$AI$54</f>
        <v>#DIV/0!</v>
      </c>
      <c r="AQ64" s="87" t="e">
        <f>$AI$55</f>
        <v>#DIV/0!</v>
      </c>
      <c r="AR64" s="87" t="e">
        <f>$AI$56</f>
        <v>#DIV/0!</v>
      </c>
      <c r="AS64" s="87" t="e">
        <f>$AI$57</f>
        <v>#DIV/0!</v>
      </c>
      <c r="AT64" s="87" t="e">
        <f>$AI$58</f>
        <v>#DIV/0!</v>
      </c>
      <c r="AU64" s="87" t="e">
        <f>$AI$59</f>
        <v>#DIV/0!</v>
      </c>
      <c r="AV64" s="87" t="e">
        <f>$AI$60</f>
        <v>#DIV/0!</v>
      </c>
      <c r="AW64" s="87" t="e">
        <f>$AI$61</f>
        <v>#DIV/0!</v>
      </c>
      <c r="AX64" s="87" t="e">
        <f>$AI$62</f>
        <v>#DIV/0!</v>
      </c>
      <c r="AY64" s="87" t="e">
        <f>$AI$63</f>
        <v>#DIV/0!</v>
      </c>
      <c r="AZ64" s="87">
        <f>$AI$64</f>
        <v>0</v>
      </c>
      <c r="BA64" s="87">
        <f>$AI$65</f>
        <v>0</v>
      </c>
      <c r="BB64" s="87">
        <f>$AI$66</f>
        <v>0</v>
      </c>
      <c r="BC64" s="87"/>
      <c r="BD64" s="87"/>
      <c r="BE64" s="82"/>
      <c r="BF64" s="82"/>
      <c r="BG64" s="82"/>
    </row>
    <row r="65" spans="2:62" s="46" customFormat="1" ht="21" customHeight="1" x14ac:dyDescent="0.15">
      <c r="T65" s="59"/>
      <c r="U65" s="59"/>
      <c r="AD65" s="76"/>
      <c r="AE65" s="88"/>
      <c r="AF65" s="89"/>
      <c r="AG65" s="76"/>
      <c r="AH65" s="88"/>
      <c r="AI65" s="89"/>
      <c r="AK65" s="3"/>
      <c r="AL65" s="3"/>
      <c r="AM65" s="2"/>
      <c r="AN65" s="3"/>
      <c r="AO65" s="3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16"/>
      <c r="BF65" s="16"/>
      <c r="BG65" s="16"/>
    </row>
    <row r="66" spans="2:62" s="46" customFormat="1" ht="21" customHeight="1" x14ac:dyDescent="0.15">
      <c r="B66" s="36"/>
      <c r="T66" s="59"/>
      <c r="U66" s="59"/>
      <c r="AD66" s="76"/>
      <c r="AE66" s="88"/>
      <c r="AF66" s="89"/>
      <c r="AG66" s="76"/>
      <c r="AH66" s="88"/>
      <c r="AI66" s="89"/>
      <c r="AK66" s="3"/>
      <c r="AL66" s="3"/>
      <c r="AM66" s="3"/>
      <c r="AN66" s="3"/>
      <c r="AO66" s="96" t="s">
        <v>82</v>
      </c>
      <c r="AP66" s="96" t="s">
        <v>83</v>
      </c>
      <c r="AQ66" s="96" t="s">
        <v>84</v>
      </c>
      <c r="AR66" s="96" t="s">
        <v>85</v>
      </c>
      <c r="AS66" s="96" t="s">
        <v>86</v>
      </c>
      <c r="AT66" s="96" t="s">
        <v>87</v>
      </c>
      <c r="AU66" s="96" t="s">
        <v>88</v>
      </c>
      <c r="AV66" s="96" t="s">
        <v>89</v>
      </c>
      <c r="AW66" s="96" t="s">
        <v>90</v>
      </c>
      <c r="AX66" s="96" t="s">
        <v>91</v>
      </c>
      <c r="AY66" s="96" t="s">
        <v>92</v>
      </c>
      <c r="AZ66" s="96" t="s">
        <v>70</v>
      </c>
      <c r="BA66" s="96" t="s">
        <v>71</v>
      </c>
      <c r="BB66" s="96" t="s">
        <v>64</v>
      </c>
      <c r="BC66" s="96" t="s">
        <v>38</v>
      </c>
      <c r="BD66" s="9" t="s">
        <v>39</v>
      </c>
      <c r="BE66" s="9" t="s">
        <v>60</v>
      </c>
      <c r="BF66" s="9" t="s">
        <v>61</v>
      </c>
      <c r="BG66" s="9" t="s">
        <v>62</v>
      </c>
    </row>
    <row r="67" spans="2:62" s="46" customFormat="1" ht="21" customHeight="1" x14ac:dyDescent="0.15">
      <c r="L67" s="7"/>
      <c r="M67" s="7"/>
      <c r="N67" s="6"/>
      <c r="O67" s="6"/>
      <c r="T67" s="59"/>
      <c r="U67" s="59"/>
      <c r="AD67" s="60"/>
      <c r="AE67" s="61"/>
      <c r="AF67" s="62"/>
      <c r="AG67" s="60"/>
      <c r="AH67" s="61"/>
      <c r="AI67" s="62"/>
      <c r="AK67" s="3"/>
      <c r="AL67" s="3"/>
      <c r="AM67" s="2"/>
      <c r="AN67" s="3" t="s">
        <v>53</v>
      </c>
      <c r="AO67" s="81" t="e">
        <f t="shared" ref="AO67:AY67" si="6">AO63*100</f>
        <v>#DIV/0!</v>
      </c>
      <c r="AP67" s="81" t="e">
        <f t="shared" si="6"/>
        <v>#DIV/0!</v>
      </c>
      <c r="AQ67" s="81" t="e">
        <f t="shared" si="6"/>
        <v>#DIV/0!</v>
      </c>
      <c r="AR67" s="81" t="e">
        <f t="shared" si="6"/>
        <v>#DIV/0!</v>
      </c>
      <c r="AS67" s="81" t="e">
        <f t="shared" si="6"/>
        <v>#DIV/0!</v>
      </c>
      <c r="AT67" s="81" t="e">
        <f t="shared" si="6"/>
        <v>#DIV/0!</v>
      </c>
      <c r="AU67" s="81" t="e">
        <f t="shared" si="6"/>
        <v>#DIV/0!</v>
      </c>
      <c r="AV67" s="81" t="e">
        <f t="shared" si="6"/>
        <v>#DIV/0!</v>
      </c>
      <c r="AW67" s="81" t="e">
        <f t="shared" si="6"/>
        <v>#DIV/0!</v>
      </c>
      <c r="AX67" s="81" t="e">
        <f t="shared" si="6"/>
        <v>#DIV/0!</v>
      </c>
      <c r="AY67" s="81" t="e">
        <f t="shared" si="6"/>
        <v>#DIV/0!</v>
      </c>
      <c r="BC67" s="81">
        <f t="shared" ref="BC67:BG67" si="7">AZ63*100</f>
        <v>0</v>
      </c>
      <c r="BD67" s="81">
        <f t="shared" si="7"/>
        <v>0</v>
      </c>
      <c r="BE67" s="81">
        <f t="shared" si="7"/>
        <v>0</v>
      </c>
      <c r="BF67" s="81">
        <f t="shared" si="7"/>
        <v>0</v>
      </c>
      <c r="BG67" s="81">
        <f t="shared" si="7"/>
        <v>0</v>
      </c>
      <c r="BH67" s="81"/>
      <c r="BI67" s="81"/>
      <c r="BJ67" s="81"/>
    </row>
    <row r="68" spans="2:62" s="46" customFormat="1" ht="21" customHeight="1" x14ac:dyDescent="0.15">
      <c r="T68" s="59"/>
      <c r="U68" s="59"/>
      <c r="AD68" s="60"/>
      <c r="AE68" s="61"/>
      <c r="AF68" s="62"/>
      <c r="AG68" s="60"/>
      <c r="AH68" s="61"/>
      <c r="AI68" s="62"/>
      <c r="AK68" s="3"/>
      <c r="AL68" s="3"/>
      <c r="AM68" s="2"/>
      <c r="AN68" s="3" t="s">
        <v>56</v>
      </c>
      <c r="AO68" s="81" t="e">
        <f t="shared" ref="AO68:AY68" si="8">AO64*100</f>
        <v>#DIV/0!</v>
      </c>
      <c r="AP68" s="81" t="e">
        <f t="shared" si="8"/>
        <v>#DIV/0!</v>
      </c>
      <c r="AQ68" s="81" t="e">
        <f t="shared" si="8"/>
        <v>#DIV/0!</v>
      </c>
      <c r="AR68" s="81" t="e">
        <f t="shared" si="8"/>
        <v>#DIV/0!</v>
      </c>
      <c r="AS68" s="81" t="e">
        <f t="shared" si="8"/>
        <v>#DIV/0!</v>
      </c>
      <c r="AT68" s="81" t="e">
        <f t="shared" si="8"/>
        <v>#DIV/0!</v>
      </c>
      <c r="AU68" s="81" t="e">
        <f t="shared" si="8"/>
        <v>#DIV/0!</v>
      </c>
      <c r="AV68" s="81" t="e">
        <f t="shared" si="8"/>
        <v>#DIV/0!</v>
      </c>
      <c r="AW68" s="81" t="e">
        <f t="shared" si="8"/>
        <v>#DIV/0!</v>
      </c>
      <c r="AX68" s="81" t="e">
        <f t="shared" si="8"/>
        <v>#DIV/0!</v>
      </c>
      <c r="AY68" s="81" t="e">
        <f t="shared" si="8"/>
        <v>#DIV/0!</v>
      </c>
      <c r="BC68" s="81">
        <f t="shared" ref="BC68:BG68" si="9">BC64*100</f>
        <v>0</v>
      </c>
      <c r="BD68" s="81">
        <f t="shared" si="9"/>
        <v>0</v>
      </c>
      <c r="BE68" s="81">
        <f t="shared" si="9"/>
        <v>0</v>
      </c>
      <c r="BF68" s="81">
        <f t="shared" si="9"/>
        <v>0</v>
      </c>
      <c r="BG68" s="81">
        <f t="shared" si="9"/>
        <v>0</v>
      </c>
    </row>
    <row r="69" spans="2:62" s="46" customFormat="1" ht="21" customHeight="1" x14ac:dyDescent="0.15">
      <c r="T69" s="59"/>
      <c r="U69" s="59"/>
      <c r="AD69" s="60"/>
      <c r="AE69" s="61"/>
      <c r="AF69" s="62"/>
      <c r="AG69" s="60"/>
      <c r="AH69" s="61"/>
      <c r="AI69" s="62"/>
      <c r="AK69" s="3"/>
      <c r="AL69" s="3"/>
      <c r="AM69" s="2"/>
      <c r="AN69" s="3" t="s">
        <v>98</v>
      </c>
      <c r="AO69" s="123">
        <v>2.1797256451987912</v>
      </c>
      <c r="AP69" s="123">
        <v>4.3768890955591724</v>
      </c>
      <c r="AQ69" s="123">
        <v>6.6438037665659149</v>
      </c>
      <c r="AR69" s="123">
        <v>9.1257847012322717</v>
      </c>
      <c r="AS69" s="123">
        <v>11.805394094396652</v>
      </c>
      <c r="AT69" s="123">
        <v>13.903743315508022</v>
      </c>
      <c r="AU69" s="123">
        <v>15.420832364566381</v>
      </c>
      <c r="AV69" s="123">
        <v>14.112996977447107</v>
      </c>
      <c r="AW69" s="123">
        <v>12.200651011392699</v>
      </c>
      <c r="AX69" s="123">
        <v>7.5563822366891422</v>
      </c>
      <c r="AY69" s="123">
        <v>2.6737967914438503</v>
      </c>
      <c r="BC69" s="9"/>
      <c r="BD69" s="9"/>
    </row>
    <row r="70" spans="2:62" s="46" customFormat="1" ht="21" customHeight="1" x14ac:dyDescent="0.15">
      <c r="AD70" s="60"/>
      <c r="AE70" s="61"/>
      <c r="AF70" s="62"/>
      <c r="AG70" s="60"/>
      <c r="AH70" s="61"/>
      <c r="AI70" s="62"/>
      <c r="AK70" s="3"/>
      <c r="AL70" s="3"/>
      <c r="AM70" s="3"/>
      <c r="AN70" s="3" t="s">
        <v>48</v>
      </c>
      <c r="AO70" s="123">
        <v>2</v>
      </c>
      <c r="AP70" s="123">
        <v>4</v>
      </c>
      <c r="AQ70" s="123">
        <v>6.2</v>
      </c>
      <c r="AR70" s="123">
        <v>8.8000000000000007</v>
      </c>
      <c r="AS70" s="123">
        <v>11.5</v>
      </c>
      <c r="AT70" s="123">
        <v>13.9</v>
      </c>
      <c r="AU70" s="123">
        <v>15.4</v>
      </c>
      <c r="AV70" s="123">
        <v>16.100000000000001</v>
      </c>
      <c r="AW70" s="123">
        <v>12.4</v>
      </c>
      <c r="AX70" s="123">
        <v>7.8</v>
      </c>
      <c r="AY70" s="123">
        <v>2.9</v>
      </c>
      <c r="BC70" s="37"/>
      <c r="BD70" s="37"/>
    </row>
    <row r="71" spans="2:62" s="46" customFormat="1" ht="21" customHeight="1" x14ac:dyDescent="0.15">
      <c r="AD71" s="60"/>
      <c r="AE71" s="61"/>
      <c r="AF71" s="62"/>
      <c r="AG71" s="60"/>
      <c r="AH71" s="61"/>
      <c r="AI71" s="62"/>
      <c r="AK71" s="3"/>
      <c r="AL71" s="3"/>
      <c r="AM71" s="3"/>
      <c r="AN71" s="3"/>
      <c r="AO71" s="40"/>
      <c r="AP71" s="9"/>
      <c r="AQ71" s="9"/>
      <c r="BC71" s="9"/>
      <c r="BD71" s="9"/>
    </row>
    <row r="72" spans="2:62" s="46" customFormat="1" ht="21" customHeight="1" x14ac:dyDescent="0.15">
      <c r="T72" s="59"/>
      <c r="U72" s="59"/>
      <c r="Z72" s="41"/>
      <c r="AA72" s="41"/>
      <c r="AB72" s="41"/>
      <c r="AD72" s="50"/>
      <c r="AE72" s="43"/>
      <c r="AF72" s="41"/>
      <c r="AG72" s="78"/>
      <c r="AH72" s="43"/>
      <c r="AI72" s="41"/>
      <c r="AJ72" s="41"/>
      <c r="AK72" s="2"/>
      <c r="AL72" s="2"/>
      <c r="AM72" s="2"/>
      <c r="AN72" s="3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3"/>
      <c r="BB72" s="3"/>
      <c r="BC72" s="3"/>
      <c r="BD72" s="3"/>
    </row>
    <row r="73" spans="2:62" s="46" customFormat="1" ht="21" customHeight="1" x14ac:dyDescent="0.15">
      <c r="T73" s="59"/>
      <c r="U73" s="59"/>
      <c r="Z73" s="41"/>
      <c r="AA73" s="41"/>
      <c r="AB73" s="41"/>
      <c r="AD73" s="50"/>
      <c r="AE73" s="43"/>
      <c r="AF73" s="41"/>
      <c r="AG73" s="78"/>
      <c r="AH73" s="43"/>
      <c r="AI73" s="41"/>
      <c r="AJ73" s="41"/>
      <c r="AK73" s="2"/>
      <c r="AL73" s="2"/>
      <c r="AM73" s="2"/>
      <c r="AN73" s="3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3"/>
      <c r="BB73" s="3"/>
      <c r="BC73" s="3"/>
      <c r="BD73" s="3"/>
    </row>
    <row r="74" spans="2:62" s="46" customFormat="1" ht="21" customHeight="1" x14ac:dyDescent="0.15">
      <c r="AD74" s="50"/>
      <c r="AE74" s="43"/>
      <c r="AG74" s="78"/>
      <c r="AH74" s="43"/>
      <c r="AK74" s="2"/>
      <c r="AL74" s="2"/>
      <c r="AM74" s="2"/>
      <c r="AN74" s="3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3"/>
      <c r="BC74" s="3"/>
      <c r="BD74" s="3"/>
    </row>
    <row r="75" spans="2:62" s="46" customFormat="1" ht="21" customHeight="1" x14ac:dyDescent="0.15">
      <c r="E75" s="38"/>
      <c r="F75" s="38"/>
      <c r="L75" s="39"/>
      <c r="M75" s="39"/>
      <c r="N75" s="39"/>
      <c r="O75" s="39"/>
      <c r="T75" s="59"/>
      <c r="U75" s="59"/>
      <c r="AD75" s="50"/>
      <c r="AE75" s="43"/>
      <c r="AG75" s="78"/>
      <c r="AH75" s="43"/>
      <c r="AK75" s="2"/>
      <c r="AL75" s="2"/>
      <c r="AM75" s="3"/>
      <c r="AN75" s="5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37"/>
      <c r="BC75" s="37"/>
      <c r="BD75" s="37"/>
    </row>
    <row r="76" spans="2:62" s="46" customFormat="1" ht="21" customHeight="1" x14ac:dyDescent="0.15">
      <c r="P76" s="41"/>
      <c r="Q76" s="41"/>
      <c r="R76" s="41"/>
      <c r="S76" s="41"/>
      <c r="T76" s="59"/>
      <c r="U76" s="59"/>
      <c r="Z76" s="42"/>
      <c r="AA76" s="42"/>
      <c r="AB76" s="42"/>
      <c r="AD76" s="50"/>
      <c r="AE76" s="43"/>
      <c r="AF76" s="42"/>
      <c r="AG76" s="78"/>
      <c r="AH76" s="43"/>
      <c r="AI76" s="42"/>
      <c r="AJ76" s="42"/>
      <c r="AK76" s="2"/>
      <c r="AL76" s="2"/>
      <c r="AM76" s="3"/>
      <c r="AN76" s="3"/>
      <c r="AO76" s="40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2:62" s="46" customFormat="1" ht="21" customHeight="1" x14ac:dyDescent="0.15">
      <c r="P77" s="41"/>
      <c r="Q77" s="41"/>
      <c r="R77" s="41"/>
      <c r="S77" s="41"/>
      <c r="T77" s="59"/>
      <c r="U77" s="59"/>
      <c r="AD77" s="50"/>
      <c r="AE77" s="43"/>
      <c r="AG77" s="78"/>
      <c r="AH77" s="43"/>
      <c r="AK77" s="2"/>
      <c r="AL77" s="2"/>
      <c r="AM77" s="2"/>
      <c r="AN77" s="3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3"/>
      <c r="BB77" s="3"/>
      <c r="BC77" s="3"/>
      <c r="BD77" s="3"/>
    </row>
    <row r="78" spans="2:62" s="46" customFormat="1" ht="21" customHeight="1" x14ac:dyDescent="0.15">
      <c r="N78" s="50"/>
      <c r="O78" s="50"/>
      <c r="AD78" s="50"/>
      <c r="AE78" s="8"/>
      <c r="AG78" s="78"/>
      <c r="AH78" s="8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</row>
    <row r="79" spans="2:62" s="46" customFormat="1" ht="21" customHeight="1" x14ac:dyDescent="0.15">
      <c r="N79" s="50"/>
      <c r="O79" s="50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</row>
    <row r="80" spans="2:62" s="46" customFormat="1" ht="21" customHeight="1" x14ac:dyDescent="0.15">
      <c r="P80" s="42"/>
      <c r="Q80" s="42"/>
      <c r="R80" s="42"/>
      <c r="S80" s="42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</row>
    <row r="81" spans="1:56" s="46" customFormat="1" ht="21" customHeight="1" x14ac:dyDescent="0.15">
      <c r="N81" s="50"/>
      <c r="O81" s="50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</row>
    <row r="82" spans="1:56" s="46" customFormat="1" ht="21" customHeight="1" x14ac:dyDescent="0.15">
      <c r="N82" s="121"/>
      <c r="O82" s="121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</row>
    <row r="83" spans="1:56" s="46" customFormat="1" ht="21" customHeight="1" x14ac:dyDescent="0.15"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</row>
    <row r="84" spans="1:56" s="46" customFormat="1" ht="21" customHeight="1" x14ac:dyDescent="0.15"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</row>
    <row r="85" spans="1:56" s="46" customFormat="1" ht="16.5" customHeight="1" x14ac:dyDescent="0.15"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</row>
    <row r="86" spans="1:56" s="46" customFormat="1" ht="10.5" customHeight="1" x14ac:dyDescent="0.15"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</row>
    <row r="87" spans="1:56" ht="16.5" customHeight="1" x14ac:dyDescent="0.15"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</row>
    <row r="88" spans="1:56" ht="16.5" customHeight="1" x14ac:dyDescent="0.15"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</row>
    <row r="89" spans="1:56" ht="16.5" customHeight="1" x14ac:dyDescent="0.15">
      <c r="B89" s="3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</row>
    <row r="90" spans="1:56" ht="16.5" customHeight="1" x14ac:dyDescent="0.15"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</row>
    <row r="92" spans="1:56" ht="16.5" customHeight="1" thickBot="1" x14ac:dyDescent="0.2">
      <c r="A92" s="95" t="s">
        <v>119</v>
      </c>
    </row>
    <row r="93" spans="1:56" ht="16.5" customHeight="1" thickBot="1" x14ac:dyDescent="0.2">
      <c r="A93" s="160" t="s">
        <v>122</v>
      </c>
      <c r="B93" s="161"/>
      <c r="C93" s="160" t="s">
        <v>120</v>
      </c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4"/>
      <c r="S93" s="161"/>
      <c r="T93" s="175" t="s">
        <v>121</v>
      </c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  <c r="AF93" s="176"/>
      <c r="AG93" s="176"/>
      <c r="AH93" s="176"/>
      <c r="AI93" s="176"/>
      <c r="AJ93" s="177"/>
    </row>
    <row r="94" spans="1:56" ht="16.5" customHeight="1" x14ac:dyDescent="0.15">
      <c r="A94" s="156" t="s">
        <v>125</v>
      </c>
      <c r="B94" s="157"/>
      <c r="C94" s="178"/>
      <c r="D94" s="179"/>
      <c r="E94" s="179"/>
      <c r="F94" s="179"/>
      <c r="G94" s="179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80"/>
      <c r="T94" s="178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180"/>
    </row>
    <row r="95" spans="1:56" ht="16.5" customHeight="1" x14ac:dyDescent="0.15">
      <c r="A95" s="156"/>
      <c r="B95" s="157"/>
      <c r="C95" s="178"/>
      <c r="D95" s="179"/>
      <c r="E95" s="179"/>
      <c r="F95" s="179"/>
      <c r="G95" s="179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80"/>
      <c r="T95" s="178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180"/>
    </row>
    <row r="96" spans="1:56" ht="16.5" customHeight="1" x14ac:dyDescent="0.15">
      <c r="A96" s="156"/>
      <c r="B96" s="157"/>
      <c r="C96" s="178"/>
      <c r="D96" s="179"/>
      <c r="E96" s="179"/>
      <c r="F96" s="179"/>
      <c r="G96" s="179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80"/>
      <c r="T96" s="178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180"/>
    </row>
    <row r="97" spans="1:36" ht="16.5" customHeight="1" x14ac:dyDescent="0.15">
      <c r="A97" s="158"/>
      <c r="B97" s="159"/>
      <c r="C97" s="164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6"/>
      <c r="T97" s="164"/>
      <c r="U97" s="165"/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  <c r="AF97" s="165"/>
      <c r="AG97" s="165"/>
      <c r="AH97" s="165"/>
      <c r="AI97" s="165"/>
      <c r="AJ97" s="166"/>
    </row>
    <row r="98" spans="1:36" ht="16.5" customHeight="1" x14ac:dyDescent="0.15">
      <c r="A98" s="158"/>
      <c r="B98" s="159"/>
      <c r="C98" s="164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6"/>
      <c r="T98" s="164"/>
      <c r="U98" s="165"/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6"/>
    </row>
    <row r="99" spans="1:36" ht="16.5" customHeight="1" x14ac:dyDescent="0.15">
      <c r="A99" s="158"/>
      <c r="B99" s="159"/>
      <c r="C99" s="164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6"/>
      <c r="T99" s="164"/>
      <c r="U99" s="165"/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6"/>
    </row>
    <row r="100" spans="1:36" ht="16.5" customHeight="1" x14ac:dyDescent="0.15">
      <c r="A100" s="158" t="s">
        <v>126</v>
      </c>
      <c r="B100" s="159"/>
      <c r="C100" s="164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6"/>
      <c r="T100" s="164"/>
      <c r="U100" s="165"/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6"/>
    </row>
    <row r="101" spans="1:36" ht="16.5" customHeight="1" x14ac:dyDescent="0.15">
      <c r="A101" s="158"/>
      <c r="B101" s="159"/>
      <c r="C101" s="164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6"/>
      <c r="T101" s="164"/>
      <c r="U101" s="165"/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6"/>
    </row>
    <row r="102" spans="1:36" ht="16.5" customHeight="1" x14ac:dyDescent="0.15">
      <c r="A102" s="158"/>
      <c r="B102" s="159"/>
      <c r="C102" s="164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6"/>
      <c r="T102" s="164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6"/>
    </row>
    <row r="103" spans="1:36" ht="16.5" customHeight="1" x14ac:dyDescent="0.15">
      <c r="A103" s="158"/>
      <c r="B103" s="159"/>
      <c r="C103" s="164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6"/>
      <c r="T103" s="164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6"/>
    </row>
    <row r="104" spans="1:36" ht="16.5" customHeight="1" x14ac:dyDescent="0.15">
      <c r="A104" s="158"/>
      <c r="B104" s="159"/>
      <c r="C104" s="164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6"/>
      <c r="T104" s="164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6"/>
    </row>
    <row r="105" spans="1:36" ht="16.5" customHeight="1" thickBot="1" x14ac:dyDescent="0.2">
      <c r="A105" s="162"/>
      <c r="B105" s="163"/>
      <c r="C105" s="167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9"/>
      <c r="T105" s="167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  <c r="AI105" s="168"/>
      <c r="AJ105" s="169"/>
    </row>
  </sheetData>
  <mergeCells count="117">
    <mergeCell ref="R56:S56"/>
    <mergeCell ref="R57:S57"/>
    <mergeCell ref="R58:S58"/>
    <mergeCell ref="R9:S9"/>
    <mergeCell ref="R10:S10"/>
    <mergeCell ref="R11:S11"/>
    <mergeCell ref="R12:S12"/>
    <mergeCell ref="R13:S13"/>
    <mergeCell ref="P58:Q58"/>
    <mergeCell ref="P9:Q9"/>
    <mergeCell ref="P11:Q11"/>
    <mergeCell ref="P56:Q56"/>
    <mergeCell ref="B53:B55"/>
    <mergeCell ref="B8:B10"/>
    <mergeCell ref="B11:B13"/>
    <mergeCell ref="C12:F12"/>
    <mergeCell ref="G12:H12"/>
    <mergeCell ref="L12:M12"/>
    <mergeCell ref="N12:O12"/>
    <mergeCell ref="P12:Q12"/>
    <mergeCell ref="C13:F13"/>
    <mergeCell ref="L9:M9"/>
    <mergeCell ref="L11:M11"/>
    <mergeCell ref="N11:O11"/>
    <mergeCell ref="C57:F57"/>
    <mergeCell ref="G57:H57"/>
    <mergeCell ref="L57:M57"/>
    <mergeCell ref="N57:O57"/>
    <mergeCell ref="P57:Q57"/>
    <mergeCell ref="B56:B58"/>
    <mergeCell ref="C56:F56"/>
    <mergeCell ref="G56:H56"/>
    <mergeCell ref="L56:M56"/>
    <mergeCell ref="N56:O56"/>
    <mergeCell ref="C58:F58"/>
    <mergeCell ref="G58:H58"/>
    <mergeCell ref="L58:M58"/>
    <mergeCell ref="AG52:AI52"/>
    <mergeCell ref="AD51:AF51"/>
    <mergeCell ref="AG51:AI51"/>
    <mergeCell ref="C52:F52"/>
    <mergeCell ref="L55:M55"/>
    <mergeCell ref="L54:M54"/>
    <mergeCell ref="P55:Q55"/>
    <mergeCell ref="P54:Q54"/>
    <mergeCell ref="R52:S52"/>
    <mergeCell ref="R53:S53"/>
    <mergeCell ref="R54:S54"/>
    <mergeCell ref="R55:S55"/>
    <mergeCell ref="C53:F53"/>
    <mergeCell ref="C54:F54"/>
    <mergeCell ref="C55:F55"/>
    <mergeCell ref="AD52:AF52"/>
    <mergeCell ref="G53:H53"/>
    <mergeCell ref="X53:Y53"/>
    <mergeCell ref="L53:M53"/>
    <mergeCell ref="I52:K52"/>
    <mergeCell ref="P53:Q53"/>
    <mergeCell ref="N53:O53"/>
    <mergeCell ref="C7:F7"/>
    <mergeCell ref="C8:F8"/>
    <mergeCell ref="C9:F9"/>
    <mergeCell ref="C10:F10"/>
    <mergeCell ref="G10:H10"/>
    <mergeCell ref="G9:H9"/>
    <mergeCell ref="N10:O10"/>
    <mergeCell ref="N9:O9"/>
    <mergeCell ref="C11:F11"/>
    <mergeCell ref="G11:H11"/>
    <mergeCell ref="L60:M60"/>
    <mergeCell ref="N60:O60"/>
    <mergeCell ref="N58:O58"/>
    <mergeCell ref="X56:Y56"/>
    <mergeCell ref="AG6:AI6"/>
    <mergeCell ref="AG7:AI7"/>
    <mergeCell ref="AD7:AF7"/>
    <mergeCell ref="G8:H8"/>
    <mergeCell ref="X8:Y8"/>
    <mergeCell ref="P8:Q8"/>
    <mergeCell ref="L8:M8"/>
    <mergeCell ref="X7:Y7"/>
    <mergeCell ref="P7:Q7"/>
    <mergeCell ref="I7:K7"/>
    <mergeCell ref="N8:O8"/>
    <mergeCell ref="N7:O7"/>
    <mergeCell ref="L7:M7"/>
    <mergeCell ref="G7:H7"/>
    <mergeCell ref="R7:S7"/>
    <mergeCell ref="R8:S8"/>
    <mergeCell ref="AD6:AF6"/>
    <mergeCell ref="X11:Y11"/>
    <mergeCell ref="P10:Q10"/>
    <mergeCell ref="L10:M10"/>
    <mergeCell ref="A94:B99"/>
    <mergeCell ref="A93:B93"/>
    <mergeCell ref="A100:B105"/>
    <mergeCell ref="C100:S105"/>
    <mergeCell ref="T100:AJ105"/>
    <mergeCell ref="G13:H13"/>
    <mergeCell ref="L13:M13"/>
    <mergeCell ref="N13:O13"/>
    <mergeCell ref="P13:Q13"/>
    <mergeCell ref="C93:S93"/>
    <mergeCell ref="T93:AJ93"/>
    <mergeCell ref="C94:S99"/>
    <mergeCell ref="T94:AJ99"/>
    <mergeCell ref="E60:F60"/>
    <mergeCell ref="X52:Y52"/>
    <mergeCell ref="P52:Q52"/>
    <mergeCell ref="N52:O52"/>
    <mergeCell ref="L52:M52"/>
    <mergeCell ref="G52:H52"/>
    <mergeCell ref="G55:H55"/>
    <mergeCell ref="G54:H54"/>
    <mergeCell ref="J60:K60"/>
    <mergeCell ref="N55:O55"/>
    <mergeCell ref="N54:O54"/>
  </mergeCells>
  <phoneticPr fontId="3"/>
  <printOptions horizontalCentered="1"/>
  <pageMargins left="0.27559055118110237" right="0.27559055118110237" top="0.39370078740157483" bottom="0.39370078740157483" header="0.19685039370078741" footer="0.27559055118110237"/>
  <pageSetup paperSize="8" scale="59" fitToHeight="0" orientation="portrait" horizontalDpi="300" r:id="rId1"/>
  <headerFooter alignWithMargins="0"/>
  <ignoredErrors>
    <ignoredError sqref="AF8:AF23 AO18:BD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5"/>
  <sheetViews>
    <sheetView showGridLines="0" zoomScale="65" zoomScaleNormal="65" workbookViewId="0"/>
  </sheetViews>
  <sheetFormatPr defaultColWidth="9" defaultRowHeight="16.5" customHeight="1" x14ac:dyDescent="0.15"/>
  <cols>
    <col min="1" max="1" width="1.75" style="13" customWidth="1"/>
    <col min="2" max="8" width="7.625" style="13" customWidth="1"/>
    <col min="9" max="9" width="7.625" style="13" bestFit="1" customWidth="1"/>
    <col min="10" max="10" width="2" style="13" customWidth="1"/>
    <col min="11" max="11" width="5.5" style="13" customWidth="1"/>
    <col min="12" max="19" width="6.625" style="13" customWidth="1"/>
    <col min="20" max="21" width="5.625" style="16" customWidth="1"/>
    <col min="22" max="29" width="5.625" style="13" customWidth="1"/>
    <col min="30" max="30" width="7" style="13" customWidth="1"/>
    <col min="31" max="31" width="13.625" style="13" customWidth="1"/>
    <col min="32" max="32" width="9.875" style="13" customWidth="1"/>
    <col min="33" max="33" width="7" style="13" customWidth="1"/>
    <col min="34" max="34" width="13.625" style="13" customWidth="1"/>
    <col min="35" max="35" width="9.875" style="13" customWidth="1"/>
    <col min="36" max="36" width="1.75" style="13" customWidth="1"/>
    <col min="37" max="38" width="10.5" style="13" customWidth="1"/>
    <col min="39" max="39" width="4" style="1" customWidth="1"/>
    <col min="40" max="40" width="6.125" style="1" bestFit="1" customWidth="1"/>
    <col min="41" max="49" width="6.375" style="1" bestFit="1" customWidth="1"/>
    <col min="50" max="50" width="6.5" style="1" bestFit="1" customWidth="1"/>
    <col min="51" max="52" width="6.375" style="1" bestFit="1" customWidth="1"/>
    <col min="53" max="53" width="6.5" style="1" bestFit="1" customWidth="1"/>
    <col min="54" max="55" width="6.375" style="1" bestFit="1" customWidth="1"/>
    <col min="56" max="56" width="6.75" style="1" customWidth="1"/>
    <col min="57" max="60" width="6.75" style="13" customWidth="1"/>
    <col min="61" max="16384" width="9" style="13"/>
  </cols>
  <sheetData>
    <row r="1" spans="1:56" s="26" customFormat="1" ht="18.600000000000001" customHeight="1" thickTop="1" x14ac:dyDescent="0.15">
      <c r="A1" s="131" t="s">
        <v>47</v>
      </c>
      <c r="B1" s="132"/>
      <c r="C1" s="132"/>
      <c r="D1" s="132"/>
      <c r="E1" s="132"/>
      <c r="F1" s="132"/>
      <c r="G1" s="132"/>
      <c r="H1" s="132"/>
      <c r="I1" s="132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4"/>
      <c r="W1" s="134"/>
      <c r="X1" s="132"/>
      <c r="Y1" s="132"/>
      <c r="Z1" s="133"/>
      <c r="AA1" s="133"/>
      <c r="AB1" s="133"/>
      <c r="AC1" s="135"/>
      <c r="AD1" s="135"/>
      <c r="AE1" s="135"/>
      <c r="AF1" s="136"/>
      <c r="AG1" s="135"/>
      <c r="AH1" s="135"/>
      <c r="AI1" s="136" t="s">
        <v>41</v>
      </c>
      <c r="AJ1" s="137"/>
      <c r="AK1" s="25"/>
      <c r="AL1" s="25"/>
    </row>
    <row r="2" spans="1:56" s="26" customFormat="1" ht="21" customHeight="1" x14ac:dyDescent="0.15">
      <c r="A2" s="138" t="s">
        <v>43</v>
      </c>
      <c r="B2" s="139"/>
      <c r="C2" s="139"/>
      <c r="D2" s="139"/>
      <c r="E2" s="139"/>
      <c r="F2" s="139"/>
      <c r="G2" s="139"/>
      <c r="H2" s="140"/>
      <c r="I2" s="139"/>
      <c r="J2" s="141"/>
      <c r="K2" s="141"/>
      <c r="L2" s="140"/>
      <c r="M2" s="142"/>
      <c r="N2" s="140"/>
      <c r="O2" s="140"/>
      <c r="P2" s="142"/>
      <c r="Q2" s="142"/>
      <c r="R2" s="142"/>
      <c r="S2" s="142"/>
      <c r="T2" s="142"/>
      <c r="U2" s="142"/>
      <c r="V2" s="140"/>
      <c r="W2" s="140"/>
      <c r="X2" s="139"/>
      <c r="Y2" s="139"/>
      <c r="Z2" s="142"/>
      <c r="AA2" s="142"/>
      <c r="AB2" s="142"/>
      <c r="AC2" s="143"/>
      <c r="AD2" s="143"/>
      <c r="AE2" s="144"/>
      <c r="AF2" s="143"/>
      <c r="AG2" s="143"/>
      <c r="AH2" s="144"/>
      <c r="AI2" s="143"/>
      <c r="AJ2" s="145"/>
      <c r="AK2" s="25"/>
      <c r="AL2" s="25"/>
    </row>
    <row r="3" spans="1:56" s="28" customFormat="1" ht="18.600000000000001" customHeight="1" thickBot="1" x14ac:dyDescent="0.2">
      <c r="A3" s="146"/>
      <c r="B3" s="147"/>
      <c r="C3" s="148"/>
      <c r="D3" s="148"/>
      <c r="E3" s="149"/>
      <c r="F3" s="149"/>
      <c r="G3" s="149"/>
      <c r="H3" s="149"/>
      <c r="I3" s="149"/>
      <c r="J3" s="149"/>
      <c r="K3" s="149"/>
      <c r="L3" s="150"/>
      <c r="M3" s="150"/>
      <c r="N3" s="151"/>
      <c r="O3" s="151"/>
      <c r="P3" s="151"/>
      <c r="Q3" s="151"/>
      <c r="R3" s="151"/>
      <c r="S3" s="151"/>
      <c r="T3" s="151"/>
      <c r="U3" s="151"/>
      <c r="V3" s="152"/>
      <c r="W3" s="152"/>
      <c r="X3" s="148"/>
      <c r="Y3" s="148"/>
      <c r="Z3" s="151"/>
      <c r="AA3" s="151"/>
      <c r="AB3" s="151"/>
      <c r="AC3" s="153"/>
      <c r="AD3" s="153"/>
      <c r="AE3" s="153"/>
      <c r="AF3" s="153"/>
      <c r="AG3" s="153"/>
      <c r="AH3" s="153"/>
      <c r="AI3" s="153"/>
      <c r="AJ3" s="154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</row>
    <row r="4" spans="1:56" s="15" customFormat="1" ht="10.9" customHeight="1" thickTop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2"/>
      <c r="V4" s="12"/>
      <c r="W4" s="12"/>
      <c r="X4" s="12"/>
      <c r="Y4" s="12"/>
      <c r="Z4" s="12"/>
      <c r="AA4" s="12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</row>
    <row r="5" spans="1:56" s="15" customFormat="1" ht="17.25" customHeight="1" x14ac:dyDescent="0.15">
      <c r="A5" s="10"/>
      <c r="B5" s="155" t="s">
        <v>128</v>
      </c>
      <c r="C5" s="29"/>
      <c r="D5" s="29"/>
      <c r="E5" s="29"/>
      <c r="F5" s="29"/>
      <c r="G5" s="29"/>
      <c r="H5" s="29"/>
      <c r="I5" s="29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</row>
    <row r="6" spans="1:56" s="15" customFormat="1" ht="27.75" customHeight="1" x14ac:dyDescent="0.15">
      <c r="A6" s="10"/>
      <c r="B6" s="44"/>
      <c r="C6" s="12"/>
      <c r="D6" s="1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20" t="s">
        <v>96</v>
      </c>
      <c r="V6" s="12"/>
      <c r="W6" s="12"/>
      <c r="X6" s="12"/>
      <c r="Y6" s="12"/>
      <c r="Z6" s="10"/>
      <c r="AA6" s="10"/>
      <c r="AB6" s="10"/>
      <c r="AC6" s="12"/>
      <c r="AD6" s="208" t="s">
        <v>57</v>
      </c>
      <c r="AE6" s="209"/>
      <c r="AF6" s="209"/>
      <c r="AG6" s="191" t="s">
        <v>58</v>
      </c>
      <c r="AH6" s="192"/>
      <c r="AI6" s="193"/>
      <c r="AJ6" s="10"/>
      <c r="AK6" s="10"/>
      <c r="AL6" s="10"/>
      <c r="AM6" s="10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</row>
    <row r="7" spans="1:56" s="16" customFormat="1" ht="27.75" customHeight="1" thickBot="1" x14ac:dyDescent="0.2">
      <c r="B7" s="79"/>
      <c r="C7" s="212"/>
      <c r="D7" s="213"/>
      <c r="E7" s="213"/>
      <c r="F7" s="214"/>
      <c r="G7" s="183" t="s">
        <v>0</v>
      </c>
      <c r="H7" s="184"/>
      <c r="I7" s="183" t="s">
        <v>24</v>
      </c>
      <c r="J7" s="203"/>
      <c r="K7" s="184"/>
      <c r="L7" s="185" t="s">
        <v>40</v>
      </c>
      <c r="M7" s="184"/>
      <c r="N7" s="185" t="s">
        <v>23</v>
      </c>
      <c r="O7" s="186"/>
      <c r="P7" s="183" t="s">
        <v>1</v>
      </c>
      <c r="Q7" s="184"/>
      <c r="R7" s="204" t="s">
        <v>97</v>
      </c>
      <c r="S7" s="205"/>
      <c r="T7" s="17"/>
      <c r="U7" s="3"/>
      <c r="V7" s="71"/>
      <c r="W7" s="71"/>
      <c r="X7" s="202"/>
      <c r="Y7" s="202"/>
      <c r="Z7" s="2"/>
      <c r="AA7" s="2"/>
      <c r="AB7" s="2"/>
      <c r="AC7" s="19"/>
      <c r="AD7" s="194" t="s">
        <v>45</v>
      </c>
      <c r="AE7" s="195"/>
      <c r="AF7" s="196"/>
      <c r="AG7" s="194" t="s">
        <v>45</v>
      </c>
      <c r="AH7" s="195"/>
      <c r="AI7" s="196"/>
      <c r="AJ7" s="2"/>
      <c r="AK7" s="2"/>
      <c r="AL7" s="2"/>
      <c r="AM7" s="3"/>
      <c r="AN7" s="71" t="s">
        <v>51</v>
      </c>
      <c r="AO7" s="71" t="s">
        <v>52</v>
      </c>
      <c r="AQ7" s="4"/>
      <c r="AR7" s="4"/>
      <c r="AS7" s="4"/>
      <c r="AT7" s="4"/>
      <c r="AU7" s="4"/>
      <c r="AV7" s="5"/>
      <c r="AW7" s="5"/>
      <c r="AX7" s="5"/>
      <c r="AY7" s="5"/>
      <c r="AZ7" s="3"/>
      <c r="BA7" s="3"/>
      <c r="BB7" s="3"/>
      <c r="BC7" s="3"/>
      <c r="BD7" s="3"/>
    </row>
    <row r="8" spans="1:56" s="16" customFormat="1" ht="21" customHeight="1" thickBot="1" x14ac:dyDescent="0.2">
      <c r="B8" s="183" t="s">
        <v>53</v>
      </c>
      <c r="C8" s="215" t="s">
        <v>46</v>
      </c>
      <c r="D8" s="216"/>
      <c r="E8" s="216"/>
      <c r="F8" s="217"/>
      <c r="G8" s="197"/>
      <c r="H8" s="198"/>
      <c r="I8" s="100"/>
      <c r="J8" s="101"/>
      <c r="K8" s="102"/>
      <c r="L8" s="199"/>
      <c r="M8" s="201"/>
      <c r="N8" s="199"/>
      <c r="O8" s="201"/>
      <c r="P8" s="199"/>
      <c r="Q8" s="200"/>
      <c r="R8" s="206">
        <f>100+(L8-L10)/P10*10</f>
        <v>-144.06249999999997</v>
      </c>
      <c r="S8" s="207" t="e">
        <f>100+(M8-M10)/Q10*10</f>
        <v>#DIV/0!</v>
      </c>
      <c r="T8" s="30"/>
      <c r="U8" s="2"/>
      <c r="V8" s="73"/>
      <c r="W8" s="73"/>
      <c r="X8" s="190"/>
      <c r="Y8" s="190"/>
      <c r="Z8" s="3"/>
      <c r="AA8" s="3"/>
      <c r="AB8" s="3"/>
      <c r="AC8" s="20"/>
      <c r="AD8" s="75" t="s">
        <v>21</v>
      </c>
      <c r="AE8" s="108"/>
      <c r="AF8" s="106" t="e">
        <f>AE8/$G$8</f>
        <v>#DIV/0!</v>
      </c>
      <c r="AG8" s="75" t="s">
        <v>21</v>
      </c>
      <c r="AH8" s="108"/>
      <c r="AI8" s="106" t="e">
        <f>AH8/$G$11</f>
        <v>#DIV/0!</v>
      </c>
      <c r="AJ8" s="3"/>
      <c r="AK8" s="2"/>
      <c r="AL8" s="2"/>
      <c r="AM8" s="3" t="s">
        <v>53</v>
      </c>
      <c r="AN8" s="73">
        <f>L8-L9</f>
        <v>-77.8</v>
      </c>
      <c r="AO8" s="73">
        <f>L8-L10</f>
        <v>-78.099999999999994</v>
      </c>
      <c r="AP8" s="72"/>
      <c r="AQ8" s="4"/>
      <c r="AR8" s="4"/>
      <c r="AS8" s="4"/>
      <c r="AT8" s="4"/>
      <c r="AU8" s="4"/>
      <c r="AV8" s="5"/>
      <c r="AW8" s="5"/>
      <c r="AX8" s="5"/>
      <c r="AY8" s="5"/>
      <c r="AZ8" s="3"/>
      <c r="BA8" s="3"/>
      <c r="BB8" s="3"/>
      <c r="BC8" s="3"/>
      <c r="BD8" s="3"/>
    </row>
    <row r="9" spans="1:56" s="16" customFormat="1" ht="21" customHeight="1" x14ac:dyDescent="0.15">
      <c r="B9" s="226"/>
      <c r="C9" s="218" t="s">
        <v>49</v>
      </c>
      <c r="D9" s="218"/>
      <c r="E9" s="218"/>
      <c r="F9" s="219"/>
      <c r="G9" s="188">
        <v>17207</v>
      </c>
      <c r="H9" s="188"/>
      <c r="I9" s="97">
        <v>13.2</v>
      </c>
      <c r="J9" s="98" t="s">
        <v>50</v>
      </c>
      <c r="K9" s="99">
        <v>17</v>
      </c>
      <c r="L9" s="224">
        <v>77.8</v>
      </c>
      <c r="M9" s="225"/>
      <c r="N9" s="173">
        <v>14</v>
      </c>
      <c r="O9" s="173"/>
      <c r="P9" s="173">
        <v>3.2</v>
      </c>
      <c r="Q9" s="173"/>
      <c r="R9" s="222">
        <f>100+(L9-L10)/P10*10</f>
        <v>99.062500000000014</v>
      </c>
      <c r="S9" s="223" t="e">
        <f>100+(M9-M11)/Q11*10</f>
        <v>#DIV/0!</v>
      </c>
      <c r="T9" s="30"/>
      <c r="U9" s="31"/>
      <c r="V9" s="30"/>
      <c r="W9" s="30"/>
      <c r="X9" s="32"/>
      <c r="Y9" s="32"/>
      <c r="Z9" s="3"/>
      <c r="AA9" s="3"/>
      <c r="AB9" s="3"/>
      <c r="AC9" s="20"/>
      <c r="AD9" s="75" t="s">
        <v>2</v>
      </c>
      <c r="AE9" s="109"/>
      <c r="AF9" s="106" t="e">
        <f t="shared" ref="AF9:AF25" si="0">AE9/$G$8</f>
        <v>#DIV/0!</v>
      </c>
      <c r="AG9" s="75" t="s">
        <v>2</v>
      </c>
      <c r="AH9" s="109"/>
      <c r="AI9" s="106" t="e">
        <f t="shared" ref="AI9:AI27" si="1">AH9/$G$11</f>
        <v>#DIV/0!</v>
      </c>
      <c r="AJ9" s="3"/>
      <c r="AK9" s="2"/>
      <c r="AL9" s="2"/>
      <c r="AM9" s="3" t="s">
        <v>56</v>
      </c>
      <c r="AN9" s="73">
        <f>L11-L12</f>
        <v>-74.599999999999994</v>
      </c>
      <c r="AO9" s="73">
        <f>L11-L13</f>
        <v>-77.2</v>
      </c>
      <c r="AP9" s="72"/>
      <c r="AQ9" s="4"/>
      <c r="AR9" s="4"/>
      <c r="AS9" s="4"/>
      <c r="AT9" s="4"/>
      <c r="AU9" s="4"/>
      <c r="AV9" s="5"/>
      <c r="AW9" s="5"/>
      <c r="AX9" s="5"/>
      <c r="AY9" s="5"/>
      <c r="AZ9" s="3"/>
      <c r="BA9" s="3"/>
      <c r="BB9" s="3"/>
      <c r="BC9" s="3"/>
      <c r="BD9" s="3"/>
    </row>
    <row r="10" spans="1:56" s="16" customFormat="1" ht="21" customHeight="1" thickBot="1" x14ac:dyDescent="0.2">
      <c r="B10" s="227"/>
      <c r="C10" s="220" t="s">
        <v>48</v>
      </c>
      <c r="D10" s="220"/>
      <c r="E10" s="220"/>
      <c r="F10" s="221"/>
      <c r="G10" s="187">
        <v>1080657</v>
      </c>
      <c r="H10" s="187"/>
      <c r="I10" s="103">
        <v>13.3</v>
      </c>
      <c r="J10" s="104" t="s">
        <v>50</v>
      </c>
      <c r="K10" s="105">
        <v>17</v>
      </c>
      <c r="L10" s="210">
        <v>78.099999999999994</v>
      </c>
      <c r="M10" s="211"/>
      <c r="N10" s="173">
        <v>14</v>
      </c>
      <c r="O10" s="173"/>
      <c r="P10" s="173">
        <v>3.2</v>
      </c>
      <c r="Q10" s="173"/>
      <c r="R10" s="222">
        <f>100+(L10-L10)/P10*10</f>
        <v>100</v>
      </c>
      <c r="S10" s="223" t="e">
        <f>100+(M10-M12)/Q12*10</f>
        <v>#DIV/0!</v>
      </c>
      <c r="T10" s="30"/>
      <c r="U10" s="31"/>
      <c r="V10" s="30"/>
      <c r="W10" s="30"/>
      <c r="X10" s="32"/>
      <c r="Y10" s="32"/>
      <c r="Z10" s="3"/>
      <c r="AA10" s="3"/>
      <c r="AB10" s="3"/>
      <c r="AC10" s="20"/>
      <c r="AD10" s="75" t="s">
        <v>3</v>
      </c>
      <c r="AE10" s="109"/>
      <c r="AF10" s="106" t="e">
        <f t="shared" si="0"/>
        <v>#DIV/0!</v>
      </c>
      <c r="AG10" s="75" t="s">
        <v>3</v>
      </c>
      <c r="AH10" s="109"/>
      <c r="AI10" s="106" t="e">
        <f t="shared" si="1"/>
        <v>#DIV/0!</v>
      </c>
      <c r="AJ10" s="3"/>
      <c r="AK10" s="2"/>
      <c r="AL10" s="2"/>
      <c r="AM10" s="3"/>
      <c r="AN10" s="70"/>
      <c r="AO10" s="70"/>
      <c r="AP10" s="70"/>
      <c r="AQ10" s="4"/>
      <c r="AR10" s="4"/>
      <c r="AS10" s="4"/>
      <c r="AT10" s="4"/>
      <c r="AU10" s="4"/>
      <c r="AV10" s="5"/>
      <c r="AW10" s="5"/>
      <c r="AX10" s="5"/>
      <c r="AY10" s="5"/>
      <c r="AZ10" s="3"/>
      <c r="BA10" s="3"/>
      <c r="BB10" s="3"/>
      <c r="BC10" s="3"/>
      <c r="BD10" s="3"/>
    </row>
    <row r="11" spans="1:56" s="16" customFormat="1" ht="21" customHeight="1" thickBot="1" x14ac:dyDescent="0.2">
      <c r="B11" s="185" t="s">
        <v>54</v>
      </c>
      <c r="C11" s="215" t="s">
        <v>46</v>
      </c>
      <c r="D11" s="216"/>
      <c r="E11" s="216"/>
      <c r="F11" s="217"/>
      <c r="G11" s="197"/>
      <c r="H11" s="198"/>
      <c r="I11" s="100"/>
      <c r="J11" s="101"/>
      <c r="K11" s="102"/>
      <c r="L11" s="199"/>
      <c r="M11" s="201"/>
      <c r="N11" s="199"/>
      <c r="O11" s="201"/>
      <c r="P11" s="199"/>
      <c r="Q11" s="200"/>
      <c r="R11" s="206">
        <f>100+(L11-L13)/P13*10</f>
        <v>-120.57142857142856</v>
      </c>
      <c r="S11" s="207" t="e">
        <f>100+(M11-M13)/Q13*10</f>
        <v>#DIV/0!</v>
      </c>
      <c r="T11" s="30"/>
      <c r="U11" s="30"/>
      <c r="V11" s="30"/>
      <c r="W11" s="30"/>
      <c r="X11" s="190"/>
      <c r="Y11" s="190"/>
      <c r="Z11" s="3"/>
      <c r="AA11" s="3"/>
      <c r="AB11" s="3"/>
      <c r="AC11" s="20"/>
      <c r="AD11" s="75" t="s">
        <v>4</v>
      </c>
      <c r="AE11" s="109"/>
      <c r="AF11" s="106" t="e">
        <f t="shared" si="0"/>
        <v>#DIV/0!</v>
      </c>
      <c r="AG11" s="75" t="s">
        <v>4</v>
      </c>
      <c r="AH11" s="109"/>
      <c r="AI11" s="106" t="e">
        <f t="shared" si="1"/>
        <v>#DIV/0!</v>
      </c>
      <c r="AJ11" s="3"/>
      <c r="AK11" s="2"/>
      <c r="AL11" s="2"/>
      <c r="AM11" s="3"/>
      <c r="AN11" s="70"/>
      <c r="AO11" s="70"/>
      <c r="AP11" s="70"/>
      <c r="AQ11" s="4"/>
      <c r="AR11" s="4"/>
      <c r="AS11" s="4"/>
      <c r="AT11" s="4"/>
      <c r="AU11" s="4"/>
      <c r="AV11" s="5"/>
      <c r="AW11" s="5"/>
      <c r="AX11" s="5"/>
      <c r="AY11" s="5"/>
      <c r="AZ11" s="3"/>
      <c r="BA11" s="3"/>
      <c r="BB11" s="3"/>
      <c r="BC11" s="3"/>
      <c r="BD11" s="3"/>
    </row>
    <row r="12" spans="1:56" s="16" customFormat="1" ht="21" customHeight="1" x14ac:dyDescent="0.15">
      <c r="B12" s="226"/>
      <c r="C12" s="218" t="s">
        <v>49</v>
      </c>
      <c r="D12" s="218"/>
      <c r="E12" s="218"/>
      <c r="F12" s="219"/>
      <c r="G12" s="188">
        <v>17703</v>
      </c>
      <c r="H12" s="188"/>
      <c r="I12" s="97">
        <v>14.2</v>
      </c>
      <c r="J12" s="98" t="s">
        <v>50</v>
      </c>
      <c r="K12" s="99">
        <v>19</v>
      </c>
      <c r="L12" s="224">
        <v>74.599999999999994</v>
      </c>
      <c r="M12" s="225"/>
      <c r="N12" s="173">
        <v>15</v>
      </c>
      <c r="O12" s="173"/>
      <c r="P12" s="173">
        <v>3.7</v>
      </c>
      <c r="Q12" s="173"/>
      <c r="R12" s="222">
        <f>100+(L12-L13)/P13*10</f>
        <v>92.571428571428541</v>
      </c>
      <c r="S12" s="223" t="e">
        <f>100+(M12-M14)/Q14*10</f>
        <v>#DIV/0!</v>
      </c>
      <c r="X12" s="74"/>
      <c r="AD12" s="75" t="s">
        <v>5</v>
      </c>
      <c r="AE12" s="109"/>
      <c r="AF12" s="106" t="e">
        <f t="shared" si="0"/>
        <v>#DIV/0!</v>
      </c>
      <c r="AG12" s="75" t="s">
        <v>5</v>
      </c>
      <c r="AH12" s="109"/>
      <c r="AI12" s="106" t="e">
        <f t="shared" si="1"/>
        <v>#DIV/0!</v>
      </c>
      <c r="AK12" s="6"/>
      <c r="AL12" s="6"/>
      <c r="AM12" s="2"/>
      <c r="AN12" s="3"/>
      <c r="AO12" s="4"/>
      <c r="AP12" s="4"/>
      <c r="AQ12" s="4"/>
      <c r="AR12" s="4"/>
      <c r="AS12" s="4"/>
      <c r="AT12" s="4"/>
      <c r="AU12" s="4"/>
      <c r="AV12" s="4"/>
      <c r="AW12" s="5"/>
      <c r="AX12" s="5"/>
      <c r="AY12" s="5"/>
      <c r="AZ12" s="5"/>
      <c r="BA12" s="3"/>
      <c r="BB12" s="3"/>
      <c r="BC12" s="3"/>
      <c r="BD12" s="3"/>
    </row>
    <row r="13" spans="1:56" s="16" customFormat="1" ht="21" customHeight="1" x14ac:dyDescent="0.15">
      <c r="B13" s="227"/>
      <c r="C13" s="228" t="s">
        <v>48</v>
      </c>
      <c r="D13" s="228"/>
      <c r="E13" s="228"/>
      <c r="F13" s="229"/>
      <c r="G13" s="170">
        <v>1180272</v>
      </c>
      <c r="H13" s="170"/>
      <c r="I13" s="67">
        <v>14.7</v>
      </c>
      <c r="J13" s="68" t="s">
        <v>50</v>
      </c>
      <c r="K13" s="69">
        <v>19</v>
      </c>
      <c r="L13" s="171">
        <v>77.2</v>
      </c>
      <c r="M13" s="172"/>
      <c r="N13" s="173">
        <v>15</v>
      </c>
      <c r="O13" s="173"/>
      <c r="P13" s="173">
        <v>3.5</v>
      </c>
      <c r="Q13" s="173"/>
      <c r="R13" s="222">
        <f>100+(L13-L13)/P13*10</f>
        <v>100</v>
      </c>
      <c r="S13" s="223" t="e">
        <f>100+(M13-M15)/Q15*10</f>
        <v>#DIV/0!</v>
      </c>
      <c r="X13" s="74"/>
      <c r="Y13" s="74"/>
      <c r="Z13" s="19"/>
      <c r="AA13" s="19"/>
      <c r="AB13" s="19"/>
      <c r="AC13" s="19"/>
      <c r="AD13" s="75" t="s">
        <v>6</v>
      </c>
      <c r="AE13" s="109"/>
      <c r="AF13" s="106" t="e">
        <f t="shared" si="0"/>
        <v>#DIV/0!</v>
      </c>
      <c r="AG13" s="75" t="s">
        <v>6</v>
      </c>
      <c r="AH13" s="109"/>
      <c r="AI13" s="106" t="e">
        <f t="shared" si="1"/>
        <v>#DIV/0!</v>
      </c>
      <c r="AJ13" s="19"/>
      <c r="AK13" s="2"/>
      <c r="AL13" s="2"/>
      <c r="AM13" s="2"/>
      <c r="AN13" s="3"/>
      <c r="AO13" s="4"/>
      <c r="AP13" s="4"/>
      <c r="AQ13" s="4"/>
      <c r="AR13" s="4"/>
      <c r="AS13" s="4"/>
      <c r="AT13" s="4"/>
      <c r="AU13" s="4"/>
      <c r="AV13" s="4"/>
      <c r="AW13" s="5"/>
      <c r="AX13" s="5"/>
      <c r="AY13" s="5"/>
      <c r="AZ13" s="5"/>
      <c r="BA13" s="3"/>
      <c r="BB13" s="3"/>
      <c r="BC13" s="3"/>
      <c r="BD13" s="3"/>
    </row>
    <row r="14" spans="1:56" s="16" customFormat="1" ht="21" customHeight="1" x14ac:dyDescent="0.15">
      <c r="B14" s="74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  <c r="O14" s="22"/>
      <c r="P14" s="21"/>
      <c r="Q14" s="21"/>
      <c r="R14" s="21"/>
      <c r="S14" s="21"/>
      <c r="X14" s="74"/>
      <c r="Y14" s="74"/>
      <c r="Z14" s="21"/>
      <c r="AA14" s="21"/>
      <c r="AB14" s="21"/>
      <c r="AC14" s="21"/>
      <c r="AD14" s="75" t="s">
        <v>7</v>
      </c>
      <c r="AE14" s="109"/>
      <c r="AF14" s="106" t="e">
        <f t="shared" si="0"/>
        <v>#DIV/0!</v>
      </c>
      <c r="AG14" s="75" t="s">
        <v>7</v>
      </c>
      <c r="AH14" s="109"/>
      <c r="AI14" s="106" t="e">
        <f t="shared" si="1"/>
        <v>#DIV/0!</v>
      </c>
      <c r="AJ14" s="21"/>
      <c r="AK14" s="2"/>
      <c r="AL14" s="2"/>
      <c r="AM14" s="2"/>
      <c r="AN14" s="3"/>
      <c r="AO14" s="4"/>
      <c r="AP14" s="4"/>
      <c r="AQ14" s="4"/>
      <c r="AR14" s="4"/>
      <c r="AS14" s="4"/>
      <c r="AT14" s="4"/>
      <c r="AU14" s="4"/>
      <c r="AV14" s="4"/>
      <c r="AW14" s="5"/>
      <c r="AX14" s="5"/>
      <c r="AY14" s="5"/>
      <c r="AZ14" s="5"/>
      <c r="BA14" s="3"/>
      <c r="BB14" s="3"/>
      <c r="BC14" s="3"/>
      <c r="BD14" s="3"/>
    </row>
    <row r="15" spans="1:56" s="16" customFormat="1" ht="21" customHeight="1" x14ac:dyDescent="0.15">
      <c r="B15" s="45" t="s">
        <v>25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  <c r="O15" s="22"/>
      <c r="P15" s="21"/>
      <c r="Q15" s="21"/>
      <c r="R15" s="21"/>
      <c r="S15" s="21"/>
      <c r="X15" s="74"/>
      <c r="Y15" s="74"/>
      <c r="Z15" s="21"/>
      <c r="AA15" s="21"/>
      <c r="AB15" s="21"/>
      <c r="AC15" s="21"/>
      <c r="AD15" s="75" t="s">
        <v>8</v>
      </c>
      <c r="AE15" s="109"/>
      <c r="AF15" s="106" t="e">
        <f t="shared" si="0"/>
        <v>#DIV/0!</v>
      </c>
      <c r="AG15" s="75" t="s">
        <v>8</v>
      </c>
      <c r="AH15" s="109"/>
      <c r="AI15" s="106" t="e">
        <f t="shared" si="1"/>
        <v>#DIV/0!</v>
      </c>
      <c r="AJ15" s="21"/>
      <c r="AK15" s="2"/>
      <c r="AL15" s="2"/>
      <c r="AM15" s="3"/>
      <c r="AN15" s="3"/>
      <c r="AO15" s="4"/>
      <c r="AP15" s="4"/>
      <c r="AQ15" s="4"/>
      <c r="AR15" s="4"/>
      <c r="AS15" s="4"/>
      <c r="AT15" s="4"/>
      <c r="AU15" s="4"/>
      <c r="AV15" s="4"/>
      <c r="AW15" s="5"/>
      <c r="AX15" s="5"/>
      <c r="AY15" s="5"/>
      <c r="AZ15" s="5"/>
      <c r="BA15" s="3"/>
      <c r="BB15" s="3"/>
      <c r="BC15" s="3"/>
      <c r="BD15" s="3"/>
    </row>
    <row r="16" spans="1:56" s="16" customFormat="1" ht="21" customHeight="1" x14ac:dyDescent="0.15">
      <c r="T16" s="23"/>
      <c r="U16" s="23"/>
      <c r="AD16" s="75" t="s">
        <v>9</v>
      </c>
      <c r="AE16" s="109"/>
      <c r="AF16" s="106" t="e">
        <f t="shared" si="0"/>
        <v>#DIV/0!</v>
      </c>
      <c r="AG16" s="75" t="s">
        <v>9</v>
      </c>
      <c r="AH16" s="109"/>
      <c r="AI16" s="106" t="e">
        <f t="shared" si="1"/>
        <v>#DIV/0!</v>
      </c>
      <c r="AK16" s="4"/>
      <c r="AL16" s="4"/>
      <c r="AM16" s="3"/>
      <c r="AN16" s="3"/>
      <c r="AO16" s="4"/>
      <c r="AP16" s="4"/>
      <c r="AQ16" s="4"/>
      <c r="AR16" s="4"/>
      <c r="AS16" s="4"/>
      <c r="AT16" s="4"/>
      <c r="AU16" s="4"/>
      <c r="AV16" s="4"/>
      <c r="AW16" s="5"/>
      <c r="AX16" s="5"/>
      <c r="AY16" s="5"/>
      <c r="AZ16" s="5"/>
      <c r="BA16" s="3"/>
      <c r="BB16" s="3"/>
      <c r="BC16" s="3"/>
      <c r="BD16" s="3"/>
    </row>
    <row r="17" spans="2:60" s="16" customFormat="1" ht="21" customHeight="1" x14ac:dyDescent="0.15">
      <c r="AD17" s="75" t="s">
        <v>10</v>
      </c>
      <c r="AE17" s="109"/>
      <c r="AF17" s="106" t="e">
        <f t="shared" si="0"/>
        <v>#DIV/0!</v>
      </c>
      <c r="AG17" s="75" t="s">
        <v>10</v>
      </c>
      <c r="AH17" s="109"/>
      <c r="AI17" s="106" t="e">
        <f t="shared" si="1"/>
        <v>#DIV/0!</v>
      </c>
      <c r="AK17" s="3"/>
      <c r="AL17" s="3"/>
      <c r="AN17" s="3"/>
      <c r="AO17" s="9" t="s">
        <v>20</v>
      </c>
      <c r="AP17" s="9" t="s">
        <v>11</v>
      </c>
      <c r="AQ17" s="9" t="s">
        <v>26</v>
      </c>
      <c r="AR17" s="9" t="s">
        <v>27</v>
      </c>
      <c r="AS17" s="9" t="s">
        <v>28</v>
      </c>
      <c r="AT17" s="9" t="s">
        <v>29</v>
      </c>
      <c r="AU17" s="9" t="s">
        <v>30</v>
      </c>
      <c r="AV17" s="9" t="s">
        <v>31</v>
      </c>
      <c r="AW17" s="9" t="s">
        <v>32</v>
      </c>
      <c r="AX17" s="9" t="s">
        <v>33</v>
      </c>
      <c r="AY17" s="9" t="s">
        <v>34</v>
      </c>
      <c r="AZ17" s="9" t="s">
        <v>35</v>
      </c>
      <c r="BA17" s="9" t="s">
        <v>36</v>
      </c>
      <c r="BB17" s="9" t="s">
        <v>37</v>
      </c>
      <c r="BC17" s="9" t="s">
        <v>38</v>
      </c>
      <c r="BD17" s="9" t="s">
        <v>39</v>
      </c>
      <c r="BE17" s="9" t="s">
        <v>60</v>
      </c>
      <c r="BF17" s="9" t="s">
        <v>61</v>
      </c>
      <c r="BG17" s="9" t="s">
        <v>62</v>
      </c>
      <c r="BH17" s="9" t="s">
        <v>100</v>
      </c>
    </row>
    <row r="18" spans="2:60" s="16" customFormat="1" ht="21" customHeight="1" x14ac:dyDescent="0.15">
      <c r="B18" s="36"/>
      <c r="L18" s="7"/>
      <c r="M18" s="7"/>
      <c r="N18" s="6"/>
      <c r="O18" s="6"/>
      <c r="T18" s="3"/>
      <c r="U18" s="3"/>
      <c r="X18" s="36"/>
      <c r="Y18" s="36"/>
      <c r="AD18" s="75" t="s">
        <v>12</v>
      </c>
      <c r="AE18" s="109"/>
      <c r="AF18" s="106" t="e">
        <f t="shared" si="0"/>
        <v>#DIV/0!</v>
      </c>
      <c r="AG18" s="75" t="s">
        <v>12</v>
      </c>
      <c r="AH18" s="109"/>
      <c r="AI18" s="106" t="e">
        <f t="shared" si="1"/>
        <v>#DIV/0!</v>
      </c>
      <c r="AK18" s="6"/>
      <c r="AL18" s="6"/>
      <c r="AM18" s="2"/>
      <c r="AN18" s="3" t="s">
        <v>53</v>
      </c>
      <c r="AO18" s="82" t="e">
        <f>$AF$8</f>
        <v>#DIV/0!</v>
      </c>
      <c r="AP18" s="87" t="e">
        <f>$AF$9</f>
        <v>#DIV/0!</v>
      </c>
      <c r="AQ18" s="87" t="e">
        <f>$AF$10</f>
        <v>#DIV/0!</v>
      </c>
      <c r="AR18" s="87" t="e">
        <f>$AF$11</f>
        <v>#DIV/0!</v>
      </c>
      <c r="AS18" s="87" t="e">
        <f>$AF$12</f>
        <v>#DIV/0!</v>
      </c>
      <c r="AT18" s="87" t="e">
        <f>$AF$13</f>
        <v>#DIV/0!</v>
      </c>
      <c r="AU18" s="87" t="e">
        <f>$AF$14</f>
        <v>#DIV/0!</v>
      </c>
      <c r="AV18" s="87" t="e">
        <f>$AF$15</f>
        <v>#DIV/0!</v>
      </c>
      <c r="AW18" s="87" t="e">
        <f>$AF$16</f>
        <v>#DIV/0!</v>
      </c>
      <c r="AX18" s="87" t="e">
        <f>$AF$17</f>
        <v>#DIV/0!</v>
      </c>
      <c r="AY18" s="87" t="e">
        <f>$AF$18</f>
        <v>#DIV/0!</v>
      </c>
      <c r="AZ18" s="87" t="e">
        <f>$AF$19</f>
        <v>#DIV/0!</v>
      </c>
      <c r="BA18" s="87" t="e">
        <f>$AF$20</f>
        <v>#DIV/0!</v>
      </c>
      <c r="BB18" s="87" t="e">
        <f>$AF$21</f>
        <v>#DIV/0!</v>
      </c>
      <c r="BC18" s="87" t="e">
        <f>$AF$22</f>
        <v>#DIV/0!</v>
      </c>
      <c r="BD18" s="87" t="e">
        <f>$AF$23</f>
        <v>#DIV/0!</v>
      </c>
      <c r="BE18" s="82" t="e">
        <f>$AF$24</f>
        <v>#DIV/0!</v>
      </c>
      <c r="BF18" s="82" t="e">
        <f>$AF$25</f>
        <v>#DIV/0!</v>
      </c>
      <c r="BG18" s="82"/>
    </row>
    <row r="19" spans="2:60" s="16" customFormat="1" ht="21" customHeight="1" x14ac:dyDescent="0.15">
      <c r="AD19" s="75" t="s">
        <v>13</v>
      </c>
      <c r="AE19" s="109"/>
      <c r="AF19" s="106" t="e">
        <f t="shared" si="0"/>
        <v>#DIV/0!</v>
      </c>
      <c r="AG19" s="75" t="s">
        <v>13</v>
      </c>
      <c r="AH19" s="109"/>
      <c r="AI19" s="106" t="e">
        <f t="shared" si="1"/>
        <v>#DIV/0!</v>
      </c>
      <c r="AK19" s="3"/>
      <c r="AL19" s="3"/>
      <c r="AM19" s="3"/>
      <c r="AN19" s="3" t="s">
        <v>56</v>
      </c>
      <c r="AO19" s="82" t="e">
        <f>$AI$8</f>
        <v>#DIV/0!</v>
      </c>
      <c r="AP19" s="87" t="e">
        <f>$AI$9</f>
        <v>#DIV/0!</v>
      </c>
      <c r="AQ19" s="87" t="e">
        <f>$AI$10</f>
        <v>#DIV/0!</v>
      </c>
      <c r="AR19" s="87" t="e">
        <f>$AI$11</f>
        <v>#DIV/0!</v>
      </c>
      <c r="AS19" s="87" t="e">
        <f>$AI$12</f>
        <v>#DIV/0!</v>
      </c>
      <c r="AT19" s="87" t="e">
        <f>$AI$13</f>
        <v>#DIV/0!</v>
      </c>
      <c r="AU19" s="87" t="e">
        <f>$AI$14</f>
        <v>#DIV/0!</v>
      </c>
      <c r="AV19" s="87" t="e">
        <f>$AI$15</f>
        <v>#DIV/0!</v>
      </c>
      <c r="AW19" s="87" t="e">
        <f>$AI$16</f>
        <v>#DIV/0!</v>
      </c>
      <c r="AX19" s="87" t="e">
        <f>$AI$17</f>
        <v>#DIV/0!</v>
      </c>
      <c r="AY19" s="87" t="e">
        <f>$AI$18</f>
        <v>#DIV/0!</v>
      </c>
      <c r="AZ19" s="87" t="e">
        <f>$AI$19</f>
        <v>#DIV/0!</v>
      </c>
      <c r="BA19" s="87" t="e">
        <f>$AI$20</f>
        <v>#DIV/0!</v>
      </c>
      <c r="BB19" s="87" t="e">
        <f>$AI$21</f>
        <v>#DIV/0!</v>
      </c>
      <c r="BC19" s="87" t="e">
        <f>$AI$22</f>
        <v>#DIV/0!</v>
      </c>
      <c r="BD19" s="87" t="e">
        <f>$AI$23</f>
        <v>#DIV/0!</v>
      </c>
      <c r="BE19" s="82" t="e">
        <f>$AI$24</f>
        <v>#DIV/0!</v>
      </c>
      <c r="BF19" s="82" t="e">
        <f>$AI$25</f>
        <v>#DIV/0!</v>
      </c>
      <c r="BG19" s="82" t="e">
        <f>$AI$26</f>
        <v>#DIV/0!</v>
      </c>
      <c r="BH19" s="82" t="e">
        <f>$AI$27</f>
        <v>#DIV/0!</v>
      </c>
    </row>
    <row r="20" spans="2:60" s="16" customFormat="1" ht="21" customHeight="1" x14ac:dyDescent="0.15">
      <c r="T20" s="24"/>
      <c r="U20" s="24"/>
      <c r="AD20" s="75" t="s">
        <v>14</v>
      </c>
      <c r="AE20" s="109"/>
      <c r="AF20" s="106" t="e">
        <f t="shared" si="0"/>
        <v>#DIV/0!</v>
      </c>
      <c r="AG20" s="75" t="s">
        <v>14</v>
      </c>
      <c r="AH20" s="109"/>
      <c r="AI20" s="106" t="e">
        <f t="shared" si="1"/>
        <v>#DIV/0!</v>
      </c>
      <c r="AK20" s="3"/>
      <c r="AL20" s="3"/>
      <c r="AM20" s="2"/>
      <c r="AN20" s="3"/>
      <c r="AO20" s="3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</row>
    <row r="21" spans="2:60" s="16" customFormat="1" ht="21" customHeight="1" x14ac:dyDescent="0.15">
      <c r="T21" s="24"/>
      <c r="U21" s="24"/>
      <c r="AD21" s="75" t="s">
        <v>15</v>
      </c>
      <c r="AE21" s="109"/>
      <c r="AF21" s="106" t="e">
        <f t="shared" si="0"/>
        <v>#DIV/0!</v>
      </c>
      <c r="AG21" s="75" t="s">
        <v>15</v>
      </c>
      <c r="AH21" s="109"/>
      <c r="AI21" s="106" t="e">
        <f t="shared" si="1"/>
        <v>#DIV/0!</v>
      </c>
      <c r="AK21" s="3"/>
      <c r="AL21" s="3"/>
      <c r="AM21" s="3"/>
      <c r="AN21" s="3"/>
      <c r="AO21" s="96" t="s">
        <v>72</v>
      </c>
      <c r="AP21" s="96" t="s">
        <v>63</v>
      </c>
      <c r="AQ21" s="96" t="s">
        <v>101</v>
      </c>
      <c r="AR21" s="96" t="s">
        <v>102</v>
      </c>
      <c r="AS21" s="96" t="s">
        <v>103</v>
      </c>
      <c r="AT21" s="96" t="s">
        <v>104</v>
      </c>
      <c r="AU21" s="96" t="s">
        <v>105</v>
      </c>
      <c r="AV21" s="96" t="s">
        <v>106</v>
      </c>
      <c r="AW21" s="96" t="s">
        <v>107</v>
      </c>
      <c r="AX21" s="96" t="s">
        <v>108</v>
      </c>
      <c r="AY21" s="96" t="s">
        <v>109</v>
      </c>
      <c r="AZ21" s="96" t="s">
        <v>110</v>
      </c>
      <c r="BA21" s="96" t="s">
        <v>111</v>
      </c>
      <c r="BB21" s="96" t="s">
        <v>112</v>
      </c>
      <c r="BC21" s="96" t="s">
        <v>113</v>
      </c>
      <c r="BD21" s="96" t="s">
        <v>114</v>
      </c>
      <c r="BE21" s="96" t="s">
        <v>115</v>
      </c>
      <c r="BF21" s="96" t="s">
        <v>116</v>
      </c>
      <c r="BG21" s="96" t="s">
        <v>117</v>
      </c>
      <c r="BH21" s="96" t="s">
        <v>118</v>
      </c>
    </row>
    <row r="22" spans="2:60" s="16" customFormat="1" ht="21" customHeight="1" x14ac:dyDescent="0.15">
      <c r="T22" s="24"/>
      <c r="U22" s="24"/>
      <c r="AD22" s="75" t="s">
        <v>16</v>
      </c>
      <c r="AE22" s="109"/>
      <c r="AF22" s="106" t="e">
        <f t="shared" si="0"/>
        <v>#DIV/0!</v>
      </c>
      <c r="AG22" s="75" t="s">
        <v>16</v>
      </c>
      <c r="AH22" s="109"/>
      <c r="AI22" s="106" t="e">
        <f t="shared" si="1"/>
        <v>#DIV/0!</v>
      </c>
      <c r="AK22" s="3"/>
      <c r="AL22" s="3"/>
      <c r="AM22" s="2"/>
      <c r="AN22" s="3" t="s">
        <v>53</v>
      </c>
      <c r="AO22" s="3"/>
      <c r="AQ22" s="81" t="e">
        <f t="shared" ref="AQ22:BH22" si="2">AO18*100</f>
        <v>#DIV/0!</v>
      </c>
      <c r="AR22" s="81" t="e">
        <f t="shared" si="2"/>
        <v>#DIV/0!</v>
      </c>
      <c r="AS22" s="81" t="e">
        <f t="shared" si="2"/>
        <v>#DIV/0!</v>
      </c>
      <c r="AT22" s="81" t="e">
        <f t="shared" si="2"/>
        <v>#DIV/0!</v>
      </c>
      <c r="AU22" s="81" t="e">
        <f t="shared" si="2"/>
        <v>#DIV/0!</v>
      </c>
      <c r="AV22" s="81" t="e">
        <f t="shared" si="2"/>
        <v>#DIV/0!</v>
      </c>
      <c r="AW22" s="81" t="e">
        <f t="shared" si="2"/>
        <v>#DIV/0!</v>
      </c>
      <c r="AX22" s="81" t="e">
        <f t="shared" si="2"/>
        <v>#DIV/0!</v>
      </c>
      <c r="AY22" s="81" t="e">
        <f t="shared" si="2"/>
        <v>#DIV/0!</v>
      </c>
      <c r="AZ22" s="81" t="e">
        <f t="shared" si="2"/>
        <v>#DIV/0!</v>
      </c>
      <c r="BA22" s="81" t="e">
        <f t="shared" si="2"/>
        <v>#DIV/0!</v>
      </c>
      <c r="BB22" s="81" t="e">
        <f t="shared" si="2"/>
        <v>#DIV/0!</v>
      </c>
      <c r="BC22" s="81" t="e">
        <f t="shared" si="2"/>
        <v>#DIV/0!</v>
      </c>
      <c r="BD22" s="81" t="e">
        <f t="shared" si="2"/>
        <v>#DIV/0!</v>
      </c>
      <c r="BE22" s="81" t="e">
        <f t="shared" si="2"/>
        <v>#DIV/0!</v>
      </c>
      <c r="BF22" s="81" t="e">
        <f t="shared" si="2"/>
        <v>#DIV/0!</v>
      </c>
      <c r="BG22" s="81" t="e">
        <f t="shared" si="2"/>
        <v>#DIV/0!</v>
      </c>
      <c r="BH22" s="81" t="e">
        <f t="shared" si="2"/>
        <v>#DIV/0!</v>
      </c>
    </row>
    <row r="23" spans="2:60" s="16" customFormat="1" ht="21" customHeight="1" x14ac:dyDescent="0.15">
      <c r="T23" s="24"/>
      <c r="U23" s="24"/>
      <c r="AD23" s="77" t="s">
        <v>17</v>
      </c>
      <c r="AE23" s="109"/>
      <c r="AF23" s="106" t="e">
        <f t="shared" si="0"/>
        <v>#DIV/0!</v>
      </c>
      <c r="AG23" s="75" t="s">
        <v>17</v>
      </c>
      <c r="AH23" s="111"/>
      <c r="AI23" s="106" t="e">
        <f t="shared" si="1"/>
        <v>#DIV/0!</v>
      </c>
      <c r="AK23" s="80"/>
      <c r="AL23" s="3"/>
      <c r="AM23" s="2"/>
      <c r="AN23" s="3" t="s">
        <v>56</v>
      </c>
      <c r="AO23" s="81" t="e">
        <f>AO19*100</f>
        <v>#DIV/0!</v>
      </c>
      <c r="AP23" s="81" t="e">
        <f t="shared" ref="AP23:BH23" si="3">AP19*100</f>
        <v>#DIV/0!</v>
      </c>
      <c r="AQ23" s="81" t="e">
        <f t="shared" si="3"/>
        <v>#DIV/0!</v>
      </c>
      <c r="AR23" s="81" t="e">
        <f t="shared" si="3"/>
        <v>#DIV/0!</v>
      </c>
      <c r="AS23" s="81" t="e">
        <f t="shared" si="3"/>
        <v>#DIV/0!</v>
      </c>
      <c r="AT23" s="81" t="e">
        <f t="shared" si="3"/>
        <v>#DIV/0!</v>
      </c>
      <c r="AU23" s="81" t="e">
        <f t="shared" si="3"/>
        <v>#DIV/0!</v>
      </c>
      <c r="AV23" s="81" t="e">
        <f t="shared" si="3"/>
        <v>#DIV/0!</v>
      </c>
      <c r="AW23" s="81" t="e">
        <f t="shared" si="3"/>
        <v>#DIV/0!</v>
      </c>
      <c r="AX23" s="81" t="e">
        <f t="shared" si="3"/>
        <v>#DIV/0!</v>
      </c>
      <c r="AY23" s="81" t="e">
        <f t="shared" si="3"/>
        <v>#DIV/0!</v>
      </c>
      <c r="AZ23" s="81" t="e">
        <f t="shared" si="3"/>
        <v>#DIV/0!</v>
      </c>
      <c r="BA23" s="81" t="e">
        <f t="shared" si="3"/>
        <v>#DIV/0!</v>
      </c>
      <c r="BB23" s="81" t="e">
        <f t="shared" si="3"/>
        <v>#DIV/0!</v>
      </c>
      <c r="BC23" s="81" t="e">
        <f t="shared" si="3"/>
        <v>#DIV/0!</v>
      </c>
      <c r="BD23" s="81" t="e">
        <f t="shared" si="3"/>
        <v>#DIV/0!</v>
      </c>
      <c r="BE23" s="81" t="e">
        <f t="shared" si="3"/>
        <v>#DIV/0!</v>
      </c>
      <c r="BF23" s="81" t="e">
        <f t="shared" si="3"/>
        <v>#DIV/0!</v>
      </c>
      <c r="BG23" s="81" t="e">
        <f t="shared" si="3"/>
        <v>#DIV/0!</v>
      </c>
      <c r="BH23" s="81" t="e">
        <f t="shared" si="3"/>
        <v>#DIV/0!</v>
      </c>
    </row>
    <row r="24" spans="2:60" s="16" customFormat="1" ht="21" customHeight="1" x14ac:dyDescent="0.15">
      <c r="T24" s="24"/>
      <c r="U24" s="24"/>
      <c r="AD24" s="75" t="s">
        <v>18</v>
      </c>
      <c r="AE24" s="115"/>
      <c r="AF24" s="106" t="e">
        <f t="shared" si="0"/>
        <v>#DIV/0!</v>
      </c>
      <c r="AG24" s="75" t="s">
        <v>18</v>
      </c>
      <c r="AH24" s="109"/>
      <c r="AI24" s="106" t="e">
        <f t="shared" si="1"/>
        <v>#DIV/0!</v>
      </c>
      <c r="AK24" s="3"/>
      <c r="AL24" s="3"/>
      <c r="AM24" s="2"/>
      <c r="AN24" s="3" t="s">
        <v>98</v>
      </c>
      <c r="AQ24" s="123">
        <v>8.136223629918056E-2</v>
      </c>
      <c r="AR24" s="123">
        <v>0.11042017783460219</v>
      </c>
      <c r="AS24" s="123">
        <v>0.21502876736212007</v>
      </c>
      <c r="AT24" s="123">
        <v>0.38937641657464989</v>
      </c>
      <c r="AU24" s="123">
        <v>0.59278200732260122</v>
      </c>
      <c r="AV24" s="123">
        <v>1.0460858952751788</v>
      </c>
      <c r="AW24" s="123">
        <v>1.5516940779915152</v>
      </c>
      <c r="AX24" s="123">
        <v>2.1677224385424538</v>
      </c>
      <c r="AY24" s="123">
        <v>2.6733306212587902</v>
      </c>
      <c r="AZ24" s="123">
        <v>4.108792933108619</v>
      </c>
      <c r="BA24" s="123">
        <v>5.7534724240134834</v>
      </c>
      <c r="BB24" s="123">
        <v>7.1308188527924683</v>
      </c>
      <c r="BC24" s="123">
        <v>8.9033532864531875</v>
      </c>
      <c r="BD24" s="123">
        <v>10.838612192712269</v>
      </c>
      <c r="BE24" s="123">
        <v>12.465856918695879</v>
      </c>
      <c r="BF24" s="123">
        <v>13.209740222002672</v>
      </c>
      <c r="BG24" s="125">
        <v>14.116347997907827</v>
      </c>
      <c r="BH24" s="125">
        <v>14.645202533852503</v>
      </c>
    </row>
    <row r="25" spans="2:60" s="16" customFormat="1" ht="21" customHeight="1" thickBot="1" x14ac:dyDescent="0.2">
      <c r="AD25" s="77" t="s">
        <v>19</v>
      </c>
      <c r="AE25" s="119"/>
      <c r="AF25" s="106" t="e">
        <f t="shared" si="0"/>
        <v>#DIV/0!</v>
      </c>
      <c r="AG25" s="75" t="s">
        <v>19</v>
      </c>
      <c r="AH25" s="109"/>
      <c r="AI25" s="106" t="e">
        <f t="shared" si="1"/>
        <v>#DIV/0!</v>
      </c>
      <c r="AK25" s="3"/>
      <c r="AL25" s="3"/>
      <c r="AM25" s="3"/>
      <c r="AN25" s="3" t="s">
        <v>48</v>
      </c>
      <c r="AQ25" s="124">
        <v>0.1</v>
      </c>
      <c r="AR25" s="123">
        <v>0.1</v>
      </c>
      <c r="AS25" s="123">
        <v>0.2</v>
      </c>
      <c r="AT25" s="123">
        <v>0.4</v>
      </c>
      <c r="AU25" s="123">
        <v>0.6</v>
      </c>
      <c r="AV25" s="123">
        <v>1</v>
      </c>
      <c r="AW25" s="123">
        <v>1.5</v>
      </c>
      <c r="AX25" s="123">
        <v>2.2000000000000002</v>
      </c>
      <c r="AY25" s="123">
        <v>3</v>
      </c>
      <c r="AZ25" s="123">
        <v>4.0999999999999996</v>
      </c>
      <c r="BA25" s="123">
        <v>5.4</v>
      </c>
      <c r="BB25" s="123">
        <v>7</v>
      </c>
      <c r="BC25" s="123">
        <v>8.6999999999999993</v>
      </c>
      <c r="BD25" s="123">
        <v>10.6</v>
      </c>
      <c r="BE25" s="123">
        <v>12.1</v>
      </c>
      <c r="BF25" s="123">
        <v>13.4</v>
      </c>
      <c r="BG25" s="125">
        <v>14.7</v>
      </c>
      <c r="BH25" s="125">
        <v>15.1</v>
      </c>
    </row>
    <row r="26" spans="2:60" s="16" customFormat="1" ht="21" customHeight="1" x14ac:dyDescent="0.15">
      <c r="E26" s="38"/>
      <c r="F26" s="38"/>
      <c r="L26" s="39"/>
      <c r="M26" s="39"/>
      <c r="N26" s="39"/>
      <c r="O26" s="39"/>
      <c r="AD26" s="126"/>
      <c r="AE26" s="127"/>
      <c r="AF26" s="126"/>
      <c r="AG26" s="122" t="s">
        <v>59</v>
      </c>
      <c r="AH26" s="109"/>
      <c r="AI26" s="128" t="e">
        <f t="shared" si="1"/>
        <v>#DIV/0!</v>
      </c>
      <c r="AK26" s="3"/>
      <c r="AL26" s="3"/>
      <c r="AM26" s="3"/>
    </row>
    <row r="27" spans="2:60" s="16" customFormat="1" ht="21" customHeight="1" thickBot="1" x14ac:dyDescent="0.2">
      <c r="P27" s="41"/>
      <c r="Q27" s="41"/>
      <c r="R27" s="41"/>
      <c r="S27" s="41"/>
      <c r="T27" s="24"/>
      <c r="U27" s="24"/>
      <c r="Z27" s="41"/>
      <c r="AA27" s="41"/>
      <c r="AB27" s="41"/>
      <c r="AD27" s="76"/>
      <c r="AE27" s="129"/>
      <c r="AF27" s="130"/>
      <c r="AG27" s="75" t="s">
        <v>99</v>
      </c>
      <c r="AH27" s="119"/>
      <c r="AI27" s="130" t="e">
        <f t="shared" si="1"/>
        <v>#DIV/0!</v>
      </c>
      <c r="AJ27" s="41"/>
      <c r="AK27" s="2"/>
      <c r="AL27" s="2"/>
      <c r="AM27" s="2"/>
      <c r="AN27" s="3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3"/>
      <c r="BB27" s="3"/>
      <c r="BC27" s="3"/>
      <c r="BD27" s="3"/>
    </row>
    <row r="28" spans="2:60" s="16" customFormat="1" ht="21" customHeight="1" x14ac:dyDescent="0.15">
      <c r="P28" s="41"/>
      <c r="Q28" s="41"/>
      <c r="R28" s="41"/>
      <c r="S28" s="41"/>
      <c r="T28" s="24"/>
      <c r="U28" s="24"/>
      <c r="Z28" s="41"/>
      <c r="AA28" s="41"/>
      <c r="AB28" s="41"/>
      <c r="AD28" s="60"/>
      <c r="AE28" s="63"/>
      <c r="AF28" s="83"/>
      <c r="AG28" s="60"/>
      <c r="AH28" s="63"/>
      <c r="AI28" s="83"/>
      <c r="AJ28" s="41"/>
      <c r="AK28" s="2"/>
      <c r="AL28" s="2"/>
      <c r="AM28" s="2"/>
      <c r="AN28" s="3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3"/>
      <c r="BB28" s="3"/>
      <c r="BC28" s="3"/>
      <c r="BD28" s="3"/>
    </row>
    <row r="29" spans="2:60" s="16" customFormat="1" ht="21" customHeight="1" x14ac:dyDescent="0.15">
      <c r="P29" s="41"/>
      <c r="Q29" s="41"/>
      <c r="R29" s="41"/>
      <c r="S29" s="41"/>
      <c r="T29" s="24"/>
      <c r="U29" s="24"/>
      <c r="Z29" s="41"/>
      <c r="AA29" s="41"/>
      <c r="AB29" s="41"/>
      <c r="AD29" s="60"/>
      <c r="AE29" s="63"/>
      <c r="AF29" s="83"/>
      <c r="AG29" s="60"/>
      <c r="AH29" s="63"/>
      <c r="AI29" s="83"/>
      <c r="AJ29" s="41"/>
      <c r="AK29" s="2"/>
      <c r="AL29" s="2"/>
      <c r="AM29" s="2"/>
      <c r="AN29" s="3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3"/>
      <c r="BB29" s="3"/>
      <c r="BC29" s="3"/>
      <c r="BD29" s="3"/>
    </row>
    <row r="30" spans="2:60" s="16" customFormat="1" ht="21" customHeight="1" x14ac:dyDescent="0.15">
      <c r="P30" s="41"/>
      <c r="Q30" s="41"/>
      <c r="R30" s="41"/>
      <c r="S30" s="41"/>
      <c r="T30" s="24"/>
      <c r="U30" s="24"/>
      <c r="Z30" s="41"/>
      <c r="AA30" s="41"/>
      <c r="AB30" s="41"/>
      <c r="AD30" s="60"/>
      <c r="AE30" s="63"/>
      <c r="AF30" s="83"/>
      <c r="AG30" s="60"/>
      <c r="AH30" s="63"/>
      <c r="AI30" s="83"/>
      <c r="AJ30" s="41"/>
      <c r="AK30" s="2"/>
      <c r="AL30" s="2"/>
      <c r="AM30" s="2"/>
      <c r="AN30" s="3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3"/>
      <c r="BB30" s="3"/>
      <c r="BC30" s="3"/>
      <c r="BD30" s="3"/>
    </row>
    <row r="31" spans="2:60" s="16" customFormat="1" ht="21" customHeight="1" x14ac:dyDescent="0.15">
      <c r="P31" s="41"/>
      <c r="Q31" s="41"/>
      <c r="R31" s="41"/>
      <c r="S31" s="41"/>
      <c r="T31" s="24"/>
      <c r="U31" s="24"/>
      <c r="Z31" s="41"/>
      <c r="AA31" s="41"/>
      <c r="AB31" s="41"/>
      <c r="AD31" s="60"/>
      <c r="AE31" s="63"/>
      <c r="AF31" s="83"/>
      <c r="AG31" s="60"/>
      <c r="AH31" s="63"/>
      <c r="AI31" s="83"/>
      <c r="AJ31" s="41"/>
      <c r="AK31" s="2"/>
      <c r="AL31" s="2"/>
      <c r="AM31" s="2"/>
      <c r="AN31" s="3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3"/>
      <c r="BB31" s="3"/>
      <c r="BC31" s="3"/>
      <c r="BD31" s="3"/>
    </row>
    <row r="32" spans="2:60" s="16" customFormat="1" ht="21" customHeight="1" x14ac:dyDescent="0.15">
      <c r="P32" s="41"/>
      <c r="Q32" s="41"/>
      <c r="R32" s="41"/>
      <c r="S32" s="41"/>
      <c r="T32" s="24"/>
      <c r="U32" s="24"/>
      <c r="Z32" s="41"/>
      <c r="AA32" s="41"/>
      <c r="AB32" s="41"/>
      <c r="AD32" s="60"/>
      <c r="AE32" s="63"/>
      <c r="AF32" s="83"/>
      <c r="AG32" s="60"/>
      <c r="AH32" s="63"/>
      <c r="AI32" s="83"/>
      <c r="AJ32" s="41"/>
      <c r="AK32" s="2"/>
      <c r="AL32" s="2"/>
      <c r="AM32" s="2"/>
      <c r="AN32" s="3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3"/>
      <c r="BB32" s="3"/>
      <c r="BC32" s="3"/>
      <c r="BD32" s="3"/>
    </row>
    <row r="33" spans="1:56" s="16" customFormat="1" ht="21" customHeight="1" x14ac:dyDescent="0.15">
      <c r="P33" s="41"/>
      <c r="Q33" s="41"/>
      <c r="R33" s="41"/>
      <c r="S33" s="41"/>
      <c r="T33" s="24"/>
      <c r="U33" s="24"/>
      <c r="Z33" s="41"/>
      <c r="AA33" s="41"/>
      <c r="AB33" s="41"/>
      <c r="AD33" s="60"/>
      <c r="AE33" s="63"/>
      <c r="AF33" s="83"/>
      <c r="AG33" s="60"/>
      <c r="AH33" s="63"/>
      <c r="AI33" s="83"/>
      <c r="AJ33" s="41"/>
      <c r="AK33" s="2"/>
      <c r="AL33" s="2"/>
      <c r="AM33" s="2"/>
      <c r="AN33" s="3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3"/>
      <c r="BB33" s="3"/>
      <c r="BC33" s="3"/>
      <c r="BD33" s="3"/>
    </row>
    <row r="34" spans="1:56" s="16" customFormat="1" ht="21" customHeight="1" x14ac:dyDescent="0.15">
      <c r="P34" s="41"/>
      <c r="Q34" s="41"/>
      <c r="R34" s="41"/>
      <c r="S34" s="41"/>
      <c r="T34" s="24"/>
      <c r="U34" s="24"/>
      <c r="Z34" s="41"/>
      <c r="AA34" s="41"/>
      <c r="AB34" s="41"/>
      <c r="AD34" s="60"/>
      <c r="AE34" s="63"/>
      <c r="AF34" s="83"/>
      <c r="AG34" s="60"/>
      <c r="AH34" s="63"/>
      <c r="AI34" s="83"/>
      <c r="AJ34" s="41"/>
      <c r="AK34" s="2"/>
      <c r="AL34" s="2"/>
      <c r="AM34" s="2"/>
      <c r="AN34" s="3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3"/>
      <c r="BB34" s="3"/>
      <c r="BC34" s="3"/>
      <c r="BD34" s="3"/>
    </row>
    <row r="35" spans="1:56" s="16" customFormat="1" ht="21" customHeight="1" x14ac:dyDescent="0.15">
      <c r="P35" s="41"/>
      <c r="Q35" s="41"/>
      <c r="R35" s="41"/>
      <c r="S35" s="41"/>
      <c r="T35" s="24"/>
      <c r="U35" s="24"/>
      <c r="Z35" s="41"/>
      <c r="AA35" s="41"/>
      <c r="AB35" s="41"/>
      <c r="AD35" s="60"/>
      <c r="AE35" s="63"/>
      <c r="AF35" s="83"/>
      <c r="AG35" s="60"/>
      <c r="AH35" s="63"/>
      <c r="AI35" s="83"/>
      <c r="AJ35" s="41"/>
      <c r="AK35" s="2"/>
      <c r="AL35" s="2"/>
      <c r="AM35" s="2"/>
      <c r="AN35" s="3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3"/>
      <c r="BB35" s="3"/>
      <c r="BC35" s="3"/>
      <c r="BD35" s="3"/>
    </row>
    <row r="36" spans="1:56" s="16" customFormat="1" ht="21" customHeight="1" x14ac:dyDescent="0.15">
      <c r="P36" s="41"/>
      <c r="Q36" s="41"/>
      <c r="R36" s="41"/>
      <c r="S36" s="41"/>
      <c r="T36" s="24"/>
      <c r="U36" s="24"/>
      <c r="Z36" s="41"/>
      <c r="AA36" s="41"/>
      <c r="AB36" s="41"/>
      <c r="AD36" s="60"/>
      <c r="AE36" s="63"/>
      <c r="AF36" s="83"/>
      <c r="AG36" s="60"/>
      <c r="AH36" s="63"/>
      <c r="AI36" s="83"/>
      <c r="AJ36" s="41"/>
      <c r="AK36" s="2"/>
      <c r="AL36" s="2"/>
      <c r="AM36" s="2"/>
      <c r="AN36" s="3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3"/>
      <c r="BB36" s="3"/>
      <c r="BC36" s="3"/>
      <c r="BD36" s="3"/>
    </row>
    <row r="37" spans="1:56" s="16" customFormat="1" ht="21" customHeight="1" x14ac:dyDescent="0.15">
      <c r="P37" s="41"/>
      <c r="Q37" s="41"/>
      <c r="R37" s="41"/>
      <c r="S37" s="41"/>
      <c r="T37" s="24"/>
      <c r="U37" s="24"/>
      <c r="Z37" s="41"/>
      <c r="AA37" s="41"/>
      <c r="AB37" s="41"/>
      <c r="AD37" s="60"/>
      <c r="AE37" s="63"/>
      <c r="AF37" s="83"/>
      <c r="AG37" s="60"/>
      <c r="AH37" s="63"/>
      <c r="AI37" s="83"/>
      <c r="AJ37" s="41"/>
      <c r="AK37" s="2"/>
      <c r="AL37" s="2"/>
      <c r="AM37" s="2"/>
      <c r="AN37" s="3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3"/>
      <c r="BB37" s="3"/>
      <c r="BC37" s="3"/>
      <c r="BD37" s="3"/>
    </row>
    <row r="38" spans="1:56" s="16" customFormat="1" ht="21" customHeight="1" x14ac:dyDescent="0.15">
      <c r="P38" s="41"/>
      <c r="Q38" s="41"/>
      <c r="R38" s="41"/>
      <c r="S38" s="41"/>
      <c r="T38" s="24"/>
      <c r="U38" s="24"/>
      <c r="Z38" s="41"/>
      <c r="AA38" s="41"/>
      <c r="AB38" s="41"/>
      <c r="AD38" s="60"/>
      <c r="AE38" s="63"/>
      <c r="AF38" s="83"/>
      <c r="AG38" s="60"/>
      <c r="AH38" s="63"/>
      <c r="AI38" s="83"/>
      <c r="AJ38" s="41"/>
      <c r="AK38" s="2"/>
      <c r="AL38" s="2"/>
      <c r="AM38" s="2"/>
      <c r="AN38" s="3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3"/>
      <c r="BB38" s="3"/>
      <c r="BC38" s="3"/>
      <c r="BD38" s="3"/>
    </row>
    <row r="39" spans="1:56" s="16" customFormat="1" ht="21" customHeight="1" x14ac:dyDescent="0.15">
      <c r="P39" s="41"/>
      <c r="Q39" s="41"/>
      <c r="R39" s="41"/>
      <c r="S39" s="41"/>
      <c r="T39" s="24"/>
      <c r="U39" s="24"/>
      <c r="Z39" s="41"/>
      <c r="AA39" s="41"/>
      <c r="AB39" s="41"/>
      <c r="AD39" s="60"/>
      <c r="AE39" s="63"/>
      <c r="AF39" s="83"/>
      <c r="AG39" s="60"/>
      <c r="AH39" s="63"/>
      <c r="AI39" s="83"/>
      <c r="AJ39" s="41"/>
      <c r="AK39" s="2"/>
      <c r="AL39" s="2"/>
      <c r="AM39" s="2"/>
      <c r="AN39" s="3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3"/>
      <c r="BB39" s="3"/>
      <c r="BC39" s="3"/>
      <c r="BD39" s="3"/>
    </row>
    <row r="40" spans="1:56" s="16" customFormat="1" ht="21" customHeight="1" x14ac:dyDescent="0.15">
      <c r="P40" s="41"/>
      <c r="Q40" s="41"/>
      <c r="R40" s="41"/>
      <c r="S40" s="41"/>
      <c r="T40" s="24"/>
      <c r="U40" s="24"/>
      <c r="Z40" s="41"/>
      <c r="AA40" s="41"/>
      <c r="AB40" s="41"/>
      <c r="AD40" s="60"/>
      <c r="AE40" s="63"/>
      <c r="AF40" s="83"/>
      <c r="AG40" s="60"/>
      <c r="AH40" s="63"/>
      <c r="AI40" s="83"/>
      <c r="AJ40" s="41"/>
      <c r="AK40" s="2"/>
      <c r="AL40" s="2"/>
      <c r="AM40" s="2"/>
      <c r="AN40" s="3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3"/>
      <c r="BB40" s="3"/>
      <c r="BC40" s="3"/>
      <c r="BD40" s="3"/>
    </row>
    <row r="41" spans="1:56" s="16" customFormat="1" ht="21" customHeight="1" x14ac:dyDescent="0.15">
      <c r="P41" s="41"/>
      <c r="Q41" s="41"/>
      <c r="R41" s="41"/>
      <c r="S41" s="41"/>
      <c r="T41" s="24"/>
      <c r="U41" s="24"/>
      <c r="Z41" s="41"/>
      <c r="AA41" s="41"/>
      <c r="AB41" s="41"/>
      <c r="AD41" s="60"/>
      <c r="AE41" s="63"/>
      <c r="AF41" s="83"/>
      <c r="AG41" s="60"/>
      <c r="AH41" s="63"/>
      <c r="AI41" s="83"/>
      <c r="AJ41" s="41"/>
      <c r="AK41" s="2"/>
      <c r="AL41" s="2"/>
      <c r="AM41" s="2"/>
      <c r="AN41" s="3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3"/>
      <c r="BB41" s="3"/>
      <c r="BC41" s="3"/>
      <c r="BD41" s="3"/>
    </row>
    <row r="42" spans="1:56" s="16" customFormat="1" ht="21" customHeight="1" x14ac:dyDescent="0.15">
      <c r="P42" s="41"/>
      <c r="Q42" s="41"/>
      <c r="R42" s="41"/>
      <c r="S42" s="41"/>
      <c r="T42" s="24"/>
      <c r="U42" s="24"/>
      <c r="Z42" s="41"/>
      <c r="AA42" s="41"/>
      <c r="AB42" s="41"/>
      <c r="AD42" s="60"/>
      <c r="AE42" s="63"/>
      <c r="AF42" s="83"/>
      <c r="AG42" s="60"/>
      <c r="AH42" s="63"/>
      <c r="AI42" s="83"/>
      <c r="AJ42" s="41"/>
      <c r="AK42" s="2"/>
      <c r="AL42" s="2"/>
      <c r="AM42" s="2"/>
      <c r="AN42" s="3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3"/>
      <c r="BB42" s="3"/>
      <c r="BC42" s="3"/>
      <c r="BD42" s="3"/>
    </row>
    <row r="43" spans="1:56" s="16" customFormat="1" ht="21" customHeight="1" x14ac:dyDescent="0.15">
      <c r="N43" s="74"/>
      <c r="O43" s="74"/>
      <c r="AD43" s="60"/>
      <c r="AE43" s="63"/>
      <c r="AF43" s="83"/>
      <c r="AG43" s="60"/>
      <c r="AH43" s="63"/>
      <c r="AI43" s="83"/>
      <c r="AK43" s="2"/>
      <c r="AL43" s="2"/>
      <c r="AM43" s="2"/>
      <c r="AN43" s="3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3"/>
      <c r="BC43" s="3"/>
      <c r="BD43" s="3"/>
    </row>
    <row r="44" spans="1:56" s="16" customFormat="1" ht="16.5" customHeight="1" x14ac:dyDescent="0.15"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</row>
    <row r="45" spans="1:56" s="16" customFormat="1" ht="10.5" customHeight="1" thickBot="1" x14ac:dyDescent="0.2">
      <c r="B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</row>
    <row r="46" spans="1:56" s="26" customFormat="1" ht="18.600000000000001" customHeight="1" thickTop="1" x14ac:dyDescent="0.15">
      <c r="A46" s="131" t="s">
        <v>47</v>
      </c>
      <c r="B46" s="132"/>
      <c r="C46" s="132"/>
      <c r="D46" s="132"/>
      <c r="E46" s="132"/>
      <c r="F46" s="132"/>
      <c r="G46" s="132"/>
      <c r="H46" s="132"/>
      <c r="I46" s="132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4"/>
      <c r="W46" s="134"/>
      <c r="X46" s="132"/>
      <c r="Y46" s="132"/>
      <c r="Z46" s="133"/>
      <c r="AA46" s="133"/>
      <c r="AB46" s="133"/>
      <c r="AC46" s="135"/>
      <c r="AD46" s="135"/>
      <c r="AE46" s="135"/>
      <c r="AF46" s="136"/>
      <c r="AG46" s="135"/>
      <c r="AH46" s="135"/>
      <c r="AI46" s="136" t="s">
        <v>41</v>
      </c>
      <c r="AJ46" s="137"/>
      <c r="AK46" s="25"/>
      <c r="AL46" s="2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</row>
    <row r="47" spans="1:56" s="26" customFormat="1" ht="21" customHeight="1" x14ac:dyDescent="0.15">
      <c r="A47" s="138" t="s">
        <v>44</v>
      </c>
      <c r="B47" s="139"/>
      <c r="C47" s="139"/>
      <c r="D47" s="139"/>
      <c r="E47" s="139"/>
      <c r="F47" s="139"/>
      <c r="G47" s="139"/>
      <c r="H47" s="140"/>
      <c r="I47" s="139"/>
      <c r="J47" s="141"/>
      <c r="K47" s="141"/>
      <c r="L47" s="140"/>
      <c r="M47" s="142"/>
      <c r="N47" s="140"/>
      <c r="O47" s="140"/>
      <c r="P47" s="142"/>
      <c r="Q47" s="142"/>
      <c r="R47" s="142"/>
      <c r="S47" s="142"/>
      <c r="T47" s="142"/>
      <c r="U47" s="142"/>
      <c r="V47" s="140"/>
      <c r="W47" s="140"/>
      <c r="X47" s="139"/>
      <c r="Y47" s="139"/>
      <c r="Z47" s="142"/>
      <c r="AA47" s="142"/>
      <c r="AB47" s="142"/>
      <c r="AC47" s="143"/>
      <c r="AD47" s="143"/>
      <c r="AE47" s="144"/>
      <c r="AF47" s="143"/>
      <c r="AG47" s="143"/>
      <c r="AH47" s="144"/>
      <c r="AI47" s="143"/>
      <c r="AJ47" s="145"/>
      <c r="AK47" s="25"/>
      <c r="AL47" s="2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</row>
    <row r="48" spans="1:56" s="28" customFormat="1" ht="18.600000000000001" customHeight="1" thickBot="1" x14ac:dyDescent="0.2">
      <c r="A48" s="146"/>
      <c r="B48" s="147"/>
      <c r="C48" s="148"/>
      <c r="D48" s="148"/>
      <c r="E48" s="149"/>
      <c r="F48" s="149"/>
      <c r="G48" s="149"/>
      <c r="H48" s="149"/>
      <c r="I48" s="149"/>
      <c r="J48" s="149"/>
      <c r="K48" s="149"/>
      <c r="L48" s="150"/>
      <c r="M48" s="150"/>
      <c r="N48" s="151"/>
      <c r="O48" s="151"/>
      <c r="P48" s="151"/>
      <c r="Q48" s="151"/>
      <c r="R48" s="151"/>
      <c r="S48" s="151"/>
      <c r="T48" s="151"/>
      <c r="U48" s="151"/>
      <c r="V48" s="152"/>
      <c r="W48" s="152"/>
      <c r="X48" s="148"/>
      <c r="Y48" s="148"/>
      <c r="Z48" s="151"/>
      <c r="AA48" s="151"/>
      <c r="AB48" s="151"/>
      <c r="AC48" s="153"/>
      <c r="AD48" s="153"/>
      <c r="AE48" s="153"/>
      <c r="AF48" s="153"/>
      <c r="AG48" s="153"/>
      <c r="AH48" s="153"/>
      <c r="AI48" s="153"/>
      <c r="AJ48" s="154"/>
      <c r="AK48" s="27"/>
      <c r="AL48" s="27"/>
      <c r="AM48" s="27"/>
      <c r="AN48" s="27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27"/>
    </row>
    <row r="49" spans="1:59" s="47" customFormat="1" ht="10.9" customHeight="1" thickTop="1" x14ac:dyDescent="0.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2"/>
      <c r="V49" s="12"/>
      <c r="W49" s="12"/>
      <c r="X49" s="12"/>
      <c r="Y49" s="12"/>
      <c r="Z49" s="12"/>
      <c r="AA49" s="12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</row>
    <row r="50" spans="1:59" s="47" customFormat="1" ht="17.25" customHeight="1" x14ac:dyDescent="0.15">
      <c r="A50" s="10"/>
      <c r="B50" s="155" t="s">
        <v>128</v>
      </c>
      <c r="C50" s="29"/>
      <c r="D50" s="29"/>
      <c r="E50" s="29"/>
      <c r="F50" s="29"/>
      <c r="G50" s="29"/>
      <c r="H50" s="29"/>
      <c r="I50" s="29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</row>
    <row r="51" spans="1:59" s="47" customFormat="1" ht="24.75" customHeight="1" x14ac:dyDescent="0.15">
      <c r="A51" s="10"/>
      <c r="B51" s="44"/>
      <c r="C51" s="12"/>
      <c r="D51" s="12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20" t="s">
        <v>96</v>
      </c>
      <c r="V51" s="12"/>
      <c r="W51" s="12"/>
      <c r="X51" s="12"/>
      <c r="Y51" s="12"/>
      <c r="Z51" s="10"/>
      <c r="AA51" s="10"/>
      <c r="AB51" s="10"/>
      <c r="AC51" s="12"/>
      <c r="AD51" s="208" t="s">
        <v>57</v>
      </c>
      <c r="AE51" s="209"/>
      <c r="AF51" s="209"/>
      <c r="AG51" s="191" t="s">
        <v>58</v>
      </c>
      <c r="AH51" s="192"/>
      <c r="AI51" s="193"/>
      <c r="AJ51" s="10"/>
      <c r="AK51" s="10"/>
      <c r="AL51" s="10"/>
      <c r="AM51" s="10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</row>
    <row r="52" spans="1:59" s="46" customFormat="1" ht="27" customHeight="1" thickBot="1" x14ac:dyDescent="0.2">
      <c r="B52" s="79"/>
      <c r="C52" s="212"/>
      <c r="D52" s="213"/>
      <c r="E52" s="213"/>
      <c r="F52" s="214"/>
      <c r="G52" s="183" t="s">
        <v>0</v>
      </c>
      <c r="H52" s="184"/>
      <c r="I52" s="183" t="s">
        <v>24</v>
      </c>
      <c r="J52" s="203"/>
      <c r="K52" s="184"/>
      <c r="L52" s="185" t="s">
        <v>40</v>
      </c>
      <c r="M52" s="184"/>
      <c r="N52" s="185" t="s">
        <v>23</v>
      </c>
      <c r="O52" s="186"/>
      <c r="P52" s="183" t="s">
        <v>1</v>
      </c>
      <c r="Q52" s="184"/>
      <c r="R52" s="204" t="s">
        <v>97</v>
      </c>
      <c r="S52" s="205"/>
      <c r="T52" s="49"/>
      <c r="X52" s="182"/>
      <c r="Y52" s="182"/>
      <c r="Z52" s="2"/>
      <c r="AA52" s="2"/>
      <c r="AB52" s="2"/>
      <c r="AC52" s="51"/>
      <c r="AD52" s="194" t="s">
        <v>45</v>
      </c>
      <c r="AE52" s="195"/>
      <c r="AF52" s="196"/>
      <c r="AG52" s="194" t="s">
        <v>45</v>
      </c>
      <c r="AH52" s="195"/>
      <c r="AI52" s="196"/>
      <c r="AJ52" s="2"/>
      <c r="AK52" s="2"/>
      <c r="AL52" s="2"/>
      <c r="AM52" s="3"/>
      <c r="AN52" s="71" t="s">
        <v>51</v>
      </c>
      <c r="AO52" s="71" t="s">
        <v>52</v>
      </c>
      <c r="AP52" s="4"/>
      <c r="AQ52" s="4"/>
      <c r="AR52" s="4"/>
      <c r="AS52" s="4"/>
      <c r="AT52" s="4"/>
      <c r="AU52" s="4"/>
      <c r="AV52" s="5"/>
      <c r="AW52" s="5"/>
      <c r="AX52" s="5"/>
      <c r="AY52" s="5"/>
      <c r="AZ52" s="3"/>
      <c r="BA52" s="3"/>
      <c r="BB52" s="3"/>
      <c r="BC52" s="3"/>
      <c r="BD52" s="3"/>
    </row>
    <row r="53" spans="1:59" s="46" customFormat="1" ht="21" customHeight="1" thickBot="1" x14ac:dyDescent="0.2">
      <c r="B53" s="183" t="s">
        <v>53</v>
      </c>
      <c r="C53" s="215" t="s">
        <v>46</v>
      </c>
      <c r="D53" s="216"/>
      <c r="E53" s="216"/>
      <c r="F53" s="217"/>
      <c r="G53" s="197"/>
      <c r="H53" s="198"/>
      <c r="I53" s="113"/>
      <c r="J53" s="101"/>
      <c r="K53" s="114"/>
      <c r="L53" s="199"/>
      <c r="M53" s="201"/>
      <c r="N53" s="199"/>
      <c r="O53" s="201"/>
      <c r="P53" s="199"/>
      <c r="Q53" s="200"/>
      <c r="R53" s="206">
        <f>100+(L53-L55)/P55*10</f>
        <v>-76.363636363636374</v>
      </c>
      <c r="S53" s="207" t="e">
        <f>100+(M53-M55)/Q55*10</f>
        <v>#DIV/0!</v>
      </c>
      <c r="T53" s="30"/>
      <c r="U53" s="30"/>
      <c r="V53" s="30"/>
      <c r="W53" s="30"/>
      <c r="X53" s="190"/>
      <c r="Y53" s="190"/>
      <c r="Z53" s="3"/>
      <c r="AA53" s="3"/>
      <c r="AB53" s="3"/>
      <c r="AC53" s="52"/>
      <c r="AD53" s="75" t="s">
        <v>21</v>
      </c>
      <c r="AE53" s="108"/>
      <c r="AF53" s="106" t="e">
        <f>AE53/$G$53</f>
        <v>#DIV/0!</v>
      </c>
      <c r="AG53" s="75" t="s">
        <v>21</v>
      </c>
      <c r="AH53" s="108"/>
      <c r="AI53" s="106" t="e">
        <f>AH53/$G$56</f>
        <v>#DIV/0!</v>
      </c>
      <c r="AJ53" s="3"/>
      <c r="AK53" s="2"/>
      <c r="AL53" s="2"/>
      <c r="AM53" s="3" t="s">
        <v>53</v>
      </c>
      <c r="AN53" s="73">
        <f>L53-L54</f>
        <v>-56.6</v>
      </c>
      <c r="AO53" s="73">
        <f>L53-L55</f>
        <v>-58.2</v>
      </c>
      <c r="AP53" s="4"/>
      <c r="AQ53" s="4"/>
      <c r="AR53" s="4"/>
      <c r="AS53" s="4"/>
      <c r="AT53" s="4"/>
      <c r="AU53" s="4"/>
      <c r="AV53" s="5"/>
      <c r="AW53" s="5"/>
      <c r="AX53" s="5"/>
      <c r="AY53" s="5"/>
      <c r="AZ53" s="3"/>
      <c r="BA53" s="3"/>
      <c r="BB53" s="3"/>
      <c r="BC53" s="3"/>
      <c r="BD53" s="3"/>
    </row>
    <row r="54" spans="1:59" s="46" customFormat="1" ht="21" customHeight="1" x14ac:dyDescent="0.15">
      <c r="B54" s="226"/>
      <c r="C54" s="218" t="s">
        <v>49</v>
      </c>
      <c r="D54" s="218"/>
      <c r="E54" s="218"/>
      <c r="F54" s="219"/>
      <c r="G54" s="188">
        <v>17201</v>
      </c>
      <c r="H54" s="188"/>
      <c r="I54" s="97">
        <v>7.4</v>
      </c>
      <c r="J54" s="98" t="s">
        <v>50</v>
      </c>
      <c r="K54" s="99">
        <v>13</v>
      </c>
      <c r="L54" s="173">
        <v>56.6</v>
      </c>
      <c r="M54" s="173"/>
      <c r="N54" s="173">
        <v>8</v>
      </c>
      <c r="O54" s="173"/>
      <c r="P54" s="173">
        <v>3.3</v>
      </c>
      <c r="Q54" s="173"/>
      <c r="R54" s="222">
        <f>100+(L54-L55)/P55*10</f>
        <v>95.151515151515142</v>
      </c>
      <c r="S54" s="223" t="e">
        <f>100+(M54-M56)/Q56*10</f>
        <v>#DIV/0!</v>
      </c>
      <c r="T54" s="30"/>
      <c r="U54" s="53"/>
      <c r="V54" s="30"/>
      <c r="W54" s="30"/>
      <c r="X54" s="32"/>
      <c r="Y54" s="32"/>
      <c r="Z54" s="3"/>
      <c r="AA54" s="3"/>
      <c r="AB54" s="3"/>
      <c r="AC54" s="52"/>
      <c r="AD54" s="75" t="s">
        <v>2</v>
      </c>
      <c r="AE54" s="109"/>
      <c r="AF54" s="106" t="e">
        <f t="shared" ref="AF54:AF66" si="4">AE54/$G$53</f>
        <v>#DIV/0!</v>
      </c>
      <c r="AG54" s="75" t="s">
        <v>2</v>
      </c>
      <c r="AH54" s="109"/>
      <c r="AI54" s="106" t="e">
        <f t="shared" ref="AI54:AI66" si="5">AH54/$G$56</f>
        <v>#DIV/0!</v>
      </c>
      <c r="AJ54" s="3"/>
      <c r="AK54" s="2"/>
      <c r="AL54" s="2"/>
      <c r="AM54" s="3" t="s">
        <v>56</v>
      </c>
      <c r="AN54" s="73">
        <f>L56-L57</f>
        <v>-57.2</v>
      </c>
      <c r="AO54" s="73">
        <f>L56-L58</f>
        <v>-58.4</v>
      </c>
      <c r="AP54" s="4"/>
      <c r="AQ54" s="4"/>
      <c r="AR54" s="4"/>
      <c r="AS54" s="4"/>
      <c r="AT54" s="4"/>
      <c r="AU54" s="4"/>
      <c r="AV54" s="5"/>
      <c r="AW54" s="5"/>
      <c r="AX54" s="5"/>
      <c r="AY54" s="5"/>
      <c r="AZ54" s="3"/>
      <c r="BA54" s="3"/>
      <c r="BB54" s="3"/>
      <c r="BC54" s="3"/>
      <c r="BD54" s="3"/>
    </row>
    <row r="55" spans="1:59" s="46" customFormat="1" ht="21" customHeight="1" thickBot="1" x14ac:dyDescent="0.2">
      <c r="B55" s="227"/>
      <c r="C55" s="220" t="s">
        <v>48</v>
      </c>
      <c r="D55" s="220"/>
      <c r="E55" s="220"/>
      <c r="F55" s="221"/>
      <c r="G55" s="187">
        <v>1080442</v>
      </c>
      <c r="H55" s="187"/>
      <c r="I55" s="103">
        <v>7.6</v>
      </c>
      <c r="J55" s="104" t="s">
        <v>50</v>
      </c>
      <c r="K55" s="105">
        <v>13</v>
      </c>
      <c r="L55" s="210">
        <v>58.2</v>
      </c>
      <c r="M55" s="211"/>
      <c r="N55" s="173">
        <v>8</v>
      </c>
      <c r="O55" s="173"/>
      <c r="P55" s="173">
        <v>3.3</v>
      </c>
      <c r="Q55" s="173"/>
      <c r="R55" s="222">
        <f>100+(L55-L55)/P55*10</f>
        <v>100</v>
      </c>
      <c r="S55" s="223" t="e">
        <f>100+(M55-M57)/Q57*10</f>
        <v>#DIV/0!</v>
      </c>
      <c r="T55" s="30"/>
      <c r="U55" s="53"/>
      <c r="V55" s="30"/>
      <c r="W55" s="30"/>
      <c r="X55" s="32"/>
      <c r="Y55" s="32"/>
      <c r="Z55" s="3"/>
      <c r="AA55" s="3"/>
      <c r="AB55" s="3"/>
      <c r="AC55" s="52"/>
      <c r="AD55" s="75" t="s">
        <v>3</v>
      </c>
      <c r="AE55" s="109"/>
      <c r="AF55" s="106" t="e">
        <f t="shared" si="4"/>
        <v>#DIV/0!</v>
      </c>
      <c r="AG55" s="75" t="s">
        <v>3</v>
      </c>
      <c r="AH55" s="109"/>
      <c r="AI55" s="106" t="e">
        <f t="shared" si="5"/>
        <v>#DIV/0!</v>
      </c>
      <c r="AJ55" s="3"/>
      <c r="AK55" s="2"/>
      <c r="AL55" s="2"/>
      <c r="AM55" s="3"/>
      <c r="AN55" s="4"/>
      <c r="AO55" s="4"/>
      <c r="AP55" s="4"/>
      <c r="AQ55" s="4"/>
      <c r="AR55" s="4"/>
      <c r="AS55" s="4"/>
      <c r="AT55" s="4"/>
      <c r="AU55" s="4"/>
      <c r="AV55" s="5"/>
      <c r="AW55" s="5"/>
      <c r="AX55" s="5"/>
      <c r="AY55" s="5"/>
      <c r="AZ55" s="3"/>
      <c r="BA55" s="3"/>
      <c r="BB55" s="3"/>
      <c r="BC55" s="3"/>
      <c r="BD55" s="3"/>
    </row>
    <row r="56" spans="1:59" s="46" customFormat="1" ht="21" customHeight="1" thickBot="1" x14ac:dyDescent="0.2">
      <c r="B56" s="185" t="s">
        <v>54</v>
      </c>
      <c r="C56" s="215" t="s">
        <v>46</v>
      </c>
      <c r="D56" s="216"/>
      <c r="E56" s="216"/>
      <c r="F56" s="217"/>
      <c r="G56" s="197"/>
      <c r="H56" s="198"/>
      <c r="I56" s="100"/>
      <c r="J56" s="101"/>
      <c r="K56" s="102"/>
      <c r="L56" s="199"/>
      <c r="M56" s="201"/>
      <c r="N56" s="199"/>
      <c r="O56" s="201"/>
      <c r="P56" s="199"/>
      <c r="Q56" s="200"/>
      <c r="R56" s="206">
        <f>100+(L56-L58)/P58*10</f>
        <v>-82.5</v>
      </c>
      <c r="S56" s="207" t="e">
        <f>100+(M56-M58)/Q58*10</f>
        <v>#DIV/0!</v>
      </c>
      <c r="T56" s="30"/>
      <c r="U56" s="30"/>
      <c r="V56" s="30"/>
      <c r="W56" s="30"/>
      <c r="X56" s="190"/>
      <c r="Y56" s="190"/>
      <c r="Z56" s="3"/>
      <c r="AA56" s="3"/>
      <c r="AB56" s="3"/>
      <c r="AC56" s="52"/>
      <c r="AD56" s="75" t="s">
        <v>4</v>
      </c>
      <c r="AE56" s="109"/>
      <c r="AF56" s="106" t="e">
        <f t="shared" si="4"/>
        <v>#DIV/0!</v>
      </c>
      <c r="AG56" s="75" t="s">
        <v>4</v>
      </c>
      <c r="AH56" s="109"/>
      <c r="AI56" s="106" t="e">
        <f t="shared" si="5"/>
        <v>#DIV/0!</v>
      </c>
      <c r="AJ56" s="3"/>
      <c r="AK56" s="2"/>
      <c r="AL56" s="2"/>
      <c r="AM56" s="3"/>
      <c r="AN56" s="4"/>
      <c r="AO56" s="4"/>
      <c r="AP56" s="4"/>
      <c r="AQ56" s="4"/>
      <c r="AR56" s="4"/>
      <c r="AS56" s="4"/>
      <c r="AT56" s="4"/>
      <c r="AU56" s="4"/>
      <c r="AV56" s="5"/>
      <c r="AW56" s="5"/>
      <c r="AX56" s="5"/>
      <c r="AY56" s="5"/>
      <c r="AZ56" s="3"/>
      <c r="BA56" s="3"/>
      <c r="BB56" s="3"/>
      <c r="BC56" s="3"/>
      <c r="BD56" s="3"/>
    </row>
    <row r="57" spans="1:59" s="46" customFormat="1" ht="21" customHeight="1" x14ac:dyDescent="0.15">
      <c r="B57" s="226"/>
      <c r="C57" s="218" t="s">
        <v>49</v>
      </c>
      <c r="D57" s="218"/>
      <c r="E57" s="218"/>
      <c r="F57" s="219"/>
      <c r="G57" s="188">
        <v>17710</v>
      </c>
      <c r="H57" s="188"/>
      <c r="I57" s="97">
        <v>7.4</v>
      </c>
      <c r="J57" s="98" t="s">
        <v>50</v>
      </c>
      <c r="K57" s="99">
        <v>13</v>
      </c>
      <c r="L57" s="224">
        <v>57.2</v>
      </c>
      <c r="M57" s="225"/>
      <c r="N57" s="173">
        <v>8</v>
      </c>
      <c r="O57" s="173"/>
      <c r="P57" s="173">
        <v>3.2</v>
      </c>
      <c r="Q57" s="173"/>
      <c r="R57" s="222">
        <f>100+(L57-L58)/P58*10</f>
        <v>96.250000000000014</v>
      </c>
      <c r="S57" s="223" t="e">
        <f>100+(M57-M59)/Q59*10</f>
        <v>#DIV/0!</v>
      </c>
      <c r="X57" s="78"/>
      <c r="AD57" s="75" t="s">
        <v>5</v>
      </c>
      <c r="AE57" s="109"/>
      <c r="AF57" s="106" t="e">
        <f t="shared" si="4"/>
        <v>#DIV/0!</v>
      </c>
      <c r="AG57" s="75" t="s">
        <v>5</v>
      </c>
      <c r="AH57" s="109"/>
      <c r="AI57" s="106" t="e">
        <f t="shared" si="5"/>
        <v>#DIV/0!</v>
      </c>
      <c r="AK57" s="6"/>
      <c r="AL57" s="6"/>
      <c r="AM57" s="2"/>
      <c r="AN57" s="3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3"/>
      <c r="BB57" s="3"/>
      <c r="BC57" s="3"/>
      <c r="BD57" s="3"/>
    </row>
    <row r="58" spans="1:59" s="46" customFormat="1" ht="21" customHeight="1" x14ac:dyDescent="0.15">
      <c r="B58" s="227"/>
      <c r="C58" s="228" t="s">
        <v>48</v>
      </c>
      <c r="D58" s="228"/>
      <c r="E58" s="228"/>
      <c r="F58" s="229"/>
      <c r="G58" s="170">
        <v>1108107</v>
      </c>
      <c r="H58" s="170"/>
      <c r="I58" s="67">
        <v>7.6</v>
      </c>
      <c r="J58" s="68" t="s">
        <v>50</v>
      </c>
      <c r="K58" s="69">
        <v>13</v>
      </c>
      <c r="L58" s="171">
        <v>58.4</v>
      </c>
      <c r="M58" s="172"/>
      <c r="N58" s="173">
        <v>8</v>
      </c>
      <c r="O58" s="173"/>
      <c r="P58" s="173">
        <v>3.2</v>
      </c>
      <c r="Q58" s="173"/>
      <c r="R58" s="222">
        <f>100+(L58-L58)/P58*10</f>
        <v>100</v>
      </c>
      <c r="S58" s="223" t="e">
        <f>100+(M58-M60)/Q60*10</f>
        <v>#DIV/0!</v>
      </c>
      <c r="X58" s="78"/>
      <c r="Y58" s="78"/>
      <c r="Z58" s="51"/>
      <c r="AA58" s="51"/>
      <c r="AB58" s="51"/>
      <c r="AC58" s="51"/>
      <c r="AD58" s="75" t="s">
        <v>6</v>
      </c>
      <c r="AE58" s="109"/>
      <c r="AF58" s="106" t="e">
        <f t="shared" si="4"/>
        <v>#DIV/0!</v>
      </c>
      <c r="AG58" s="75" t="s">
        <v>6</v>
      </c>
      <c r="AH58" s="109"/>
      <c r="AI58" s="106" t="e">
        <f t="shared" si="5"/>
        <v>#DIV/0!</v>
      </c>
      <c r="AJ58" s="51"/>
      <c r="AK58" s="2"/>
      <c r="AL58" s="2"/>
      <c r="AM58" s="2"/>
      <c r="AN58" s="3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3"/>
      <c r="BB58" s="3"/>
      <c r="BC58" s="3"/>
      <c r="BD58" s="3"/>
    </row>
    <row r="59" spans="1:59" s="46" customFormat="1" ht="21" customHeight="1" x14ac:dyDescent="0.15">
      <c r="B59" s="60"/>
      <c r="C59" s="70"/>
      <c r="D59" s="70"/>
      <c r="E59" s="70"/>
      <c r="F59" s="70"/>
      <c r="G59" s="90"/>
      <c r="H59" s="90"/>
      <c r="I59" s="91"/>
      <c r="J59" s="92"/>
      <c r="K59" s="93"/>
      <c r="L59" s="94"/>
      <c r="M59" s="94"/>
      <c r="N59" s="94"/>
      <c r="O59" s="94"/>
      <c r="P59" s="94"/>
      <c r="Q59" s="94"/>
      <c r="R59" s="94"/>
      <c r="S59" s="94"/>
      <c r="X59" s="78"/>
      <c r="Y59" s="78"/>
      <c r="Z59" s="56"/>
      <c r="AA59" s="56"/>
      <c r="AB59" s="56"/>
      <c r="AC59" s="56"/>
      <c r="AD59" s="75" t="s">
        <v>7</v>
      </c>
      <c r="AE59" s="109"/>
      <c r="AF59" s="106" t="e">
        <f t="shared" si="4"/>
        <v>#DIV/0!</v>
      </c>
      <c r="AG59" s="75" t="s">
        <v>7</v>
      </c>
      <c r="AH59" s="109"/>
      <c r="AI59" s="106" t="e">
        <f t="shared" si="5"/>
        <v>#DIV/0!</v>
      </c>
      <c r="AJ59" s="56"/>
      <c r="AK59" s="2"/>
      <c r="AL59" s="2"/>
      <c r="AM59" s="2"/>
      <c r="AN59" s="3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3"/>
      <c r="BB59" s="3"/>
      <c r="BC59" s="3"/>
      <c r="BD59" s="3"/>
    </row>
    <row r="60" spans="1:59" s="46" customFormat="1" ht="21" customHeight="1" x14ac:dyDescent="0.15">
      <c r="B60" s="230" t="s">
        <v>25</v>
      </c>
      <c r="C60" s="230"/>
      <c r="D60" s="230"/>
      <c r="E60" s="230"/>
      <c r="F60" s="230"/>
      <c r="G60" s="230"/>
      <c r="H60" s="230"/>
      <c r="I60" s="230"/>
      <c r="J60" s="189"/>
      <c r="K60" s="189"/>
      <c r="L60" s="189"/>
      <c r="M60" s="189"/>
      <c r="N60" s="189"/>
      <c r="O60" s="189"/>
      <c r="P60" s="30"/>
      <c r="Q60" s="30"/>
      <c r="R60" s="30"/>
      <c r="S60" s="30"/>
      <c r="X60" s="78"/>
      <c r="Y60" s="78"/>
      <c r="Z60" s="56"/>
      <c r="AA60" s="56"/>
      <c r="AB60" s="56"/>
      <c r="AC60" s="56"/>
      <c r="AD60" s="75" t="s">
        <v>8</v>
      </c>
      <c r="AE60" s="109"/>
      <c r="AF60" s="106" t="e">
        <f t="shared" si="4"/>
        <v>#DIV/0!</v>
      </c>
      <c r="AG60" s="75" t="s">
        <v>8</v>
      </c>
      <c r="AH60" s="109"/>
      <c r="AI60" s="106" t="e">
        <f t="shared" si="5"/>
        <v>#DIV/0!</v>
      </c>
      <c r="AJ60" s="56"/>
      <c r="AK60" s="2"/>
      <c r="AL60" s="2"/>
      <c r="AM60" s="3"/>
      <c r="AN60" s="3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3"/>
      <c r="BB60" s="3"/>
      <c r="BC60" s="3"/>
      <c r="BD60" s="3"/>
    </row>
    <row r="61" spans="1:59" s="46" customFormat="1" ht="21" customHeight="1" x14ac:dyDescent="0.15">
      <c r="B61" s="78"/>
      <c r="N61" s="55"/>
      <c r="O61" s="55"/>
      <c r="T61" s="58"/>
      <c r="U61" s="58"/>
      <c r="AD61" s="75" t="s">
        <v>9</v>
      </c>
      <c r="AE61" s="109"/>
      <c r="AF61" s="106" t="e">
        <f t="shared" si="4"/>
        <v>#DIV/0!</v>
      </c>
      <c r="AG61" s="75" t="s">
        <v>9</v>
      </c>
      <c r="AH61" s="109"/>
      <c r="AI61" s="106" t="e">
        <f t="shared" si="5"/>
        <v>#DIV/0!</v>
      </c>
      <c r="AK61" s="4"/>
      <c r="AL61" s="4"/>
      <c r="AM61" s="3"/>
      <c r="AN61" s="3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3"/>
      <c r="BB61" s="3"/>
      <c r="BC61" s="3"/>
      <c r="BD61" s="3"/>
    </row>
    <row r="62" spans="1:59" s="46" customFormat="1" ht="21" customHeight="1" x14ac:dyDescent="0.15">
      <c r="B62" s="78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78"/>
      <c r="O62" s="78"/>
      <c r="P62" s="51"/>
      <c r="Q62" s="51"/>
      <c r="R62" s="51"/>
      <c r="S62" s="51"/>
      <c r="AD62" s="75" t="s">
        <v>10</v>
      </c>
      <c r="AE62" s="109"/>
      <c r="AF62" s="106" t="e">
        <f t="shared" si="4"/>
        <v>#DIV/0!</v>
      </c>
      <c r="AG62" s="75" t="s">
        <v>10</v>
      </c>
      <c r="AH62" s="109"/>
      <c r="AI62" s="106" t="e">
        <f t="shared" si="5"/>
        <v>#DIV/0!</v>
      </c>
      <c r="AK62" s="3"/>
      <c r="AL62" s="3"/>
      <c r="AM62" s="3"/>
      <c r="AN62" s="3"/>
      <c r="AO62" s="9" t="s">
        <v>20</v>
      </c>
      <c r="AP62" s="9" t="s">
        <v>11</v>
      </c>
      <c r="AQ62" s="9" t="s">
        <v>26</v>
      </c>
      <c r="AR62" s="9" t="s">
        <v>27</v>
      </c>
      <c r="AS62" s="9" t="s">
        <v>28</v>
      </c>
      <c r="AT62" s="9" t="s">
        <v>29</v>
      </c>
      <c r="AU62" s="9" t="s">
        <v>30</v>
      </c>
      <c r="AV62" s="9" t="s">
        <v>31</v>
      </c>
      <c r="AW62" s="9" t="s">
        <v>32</v>
      </c>
      <c r="AX62" s="9" t="s">
        <v>33</v>
      </c>
      <c r="AY62" s="9" t="s">
        <v>34</v>
      </c>
      <c r="AZ62" s="9" t="s">
        <v>35</v>
      </c>
      <c r="BA62" s="9" t="s">
        <v>36</v>
      </c>
      <c r="BB62" s="9" t="s">
        <v>37</v>
      </c>
      <c r="BC62" s="9"/>
      <c r="BD62" s="9"/>
      <c r="BE62" s="9"/>
      <c r="BF62" s="9"/>
      <c r="BG62" s="9"/>
    </row>
    <row r="63" spans="1:59" s="46" customFormat="1" ht="21" customHeight="1" x14ac:dyDescent="0.15">
      <c r="B63" s="78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7"/>
      <c r="O63" s="57"/>
      <c r="P63" s="56"/>
      <c r="Q63" s="56"/>
      <c r="R63" s="56"/>
      <c r="S63" s="56"/>
      <c r="T63" s="3"/>
      <c r="U63" s="3"/>
      <c r="X63" s="36"/>
      <c r="Y63" s="36"/>
      <c r="AD63" s="75" t="s">
        <v>12</v>
      </c>
      <c r="AE63" s="109"/>
      <c r="AF63" s="106" t="e">
        <f t="shared" si="4"/>
        <v>#DIV/0!</v>
      </c>
      <c r="AG63" s="75" t="s">
        <v>12</v>
      </c>
      <c r="AH63" s="109"/>
      <c r="AI63" s="106" t="e">
        <f t="shared" si="5"/>
        <v>#DIV/0!</v>
      </c>
      <c r="AK63" s="6"/>
      <c r="AL63" s="6"/>
      <c r="AM63" s="2"/>
      <c r="AN63" s="3" t="s">
        <v>53</v>
      </c>
      <c r="AO63" s="82" t="e">
        <f>$AF$53</f>
        <v>#DIV/0!</v>
      </c>
      <c r="AP63" s="87" t="e">
        <f>$AF$54</f>
        <v>#DIV/0!</v>
      </c>
      <c r="AQ63" s="87" t="e">
        <f>$AF$55</f>
        <v>#DIV/0!</v>
      </c>
      <c r="AR63" s="87" t="e">
        <f>$AF$56</f>
        <v>#DIV/0!</v>
      </c>
      <c r="AS63" s="87" t="e">
        <f>$AF$57</f>
        <v>#DIV/0!</v>
      </c>
      <c r="AT63" s="87" t="e">
        <f>$AF$58</f>
        <v>#DIV/0!</v>
      </c>
      <c r="AU63" s="87" t="e">
        <f>$AF$59</f>
        <v>#DIV/0!</v>
      </c>
      <c r="AV63" s="87" t="e">
        <f>$AF$60</f>
        <v>#DIV/0!</v>
      </c>
      <c r="AW63" s="87" t="e">
        <f>$AF$61</f>
        <v>#DIV/0!</v>
      </c>
      <c r="AX63" s="87" t="e">
        <f>$AF$62</f>
        <v>#DIV/0!</v>
      </c>
      <c r="AY63" s="87" t="e">
        <f>$AF$63</f>
        <v>#DIV/0!</v>
      </c>
      <c r="AZ63" s="87" t="e">
        <f>$AF$64</f>
        <v>#DIV/0!</v>
      </c>
      <c r="BA63" s="87" t="e">
        <f>$AF$65</f>
        <v>#DIV/0!</v>
      </c>
      <c r="BB63" s="87" t="e">
        <f>$AF$66</f>
        <v>#DIV/0!</v>
      </c>
      <c r="BC63" s="87"/>
      <c r="BD63" s="87"/>
      <c r="BE63" s="82"/>
      <c r="BF63" s="82"/>
      <c r="BG63" s="82"/>
    </row>
    <row r="64" spans="1:59" s="46" customFormat="1" ht="21" customHeight="1" x14ac:dyDescent="0.15"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7"/>
      <c r="O64" s="57"/>
      <c r="P64" s="56"/>
      <c r="Q64" s="56"/>
      <c r="R64" s="56"/>
      <c r="S64" s="56"/>
      <c r="AD64" s="75" t="s">
        <v>13</v>
      </c>
      <c r="AE64" s="116"/>
      <c r="AF64" s="106" t="e">
        <f t="shared" si="4"/>
        <v>#DIV/0!</v>
      </c>
      <c r="AG64" s="75" t="s">
        <v>13</v>
      </c>
      <c r="AH64" s="109"/>
      <c r="AI64" s="106" t="e">
        <f t="shared" si="5"/>
        <v>#DIV/0!</v>
      </c>
      <c r="AK64" s="3"/>
      <c r="AL64" s="3"/>
      <c r="AM64" s="3"/>
      <c r="AN64" s="3" t="s">
        <v>56</v>
      </c>
      <c r="AO64" s="82" t="e">
        <f>$AI$53</f>
        <v>#DIV/0!</v>
      </c>
      <c r="AP64" s="87" t="e">
        <f>$AI$54</f>
        <v>#DIV/0!</v>
      </c>
      <c r="AQ64" s="87" t="e">
        <f>$AI$55</f>
        <v>#DIV/0!</v>
      </c>
      <c r="AR64" s="87" t="e">
        <f>$AI$56</f>
        <v>#DIV/0!</v>
      </c>
      <c r="AS64" s="87" t="e">
        <f>$AI$57</f>
        <v>#DIV/0!</v>
      </c>
      <c r="AT64" s="87" t="e">
        <f>$AI$58</f>
        <v>#DIV/0!</v>
      </c>
      <c r="AU64" s="87" t="e">
        <f>$AI$59</f>
        <v>#DIV/0!</v>
      </c>
      <c r="AV64" s="87" t="e">
        <f>$AI$60</f>
        <v>#DIV/0!</v>
      </c>
      <c r="AW64" s="87" t="e">
        <f>$AI$61</f>
        <v>#DIV/0!</v>
      </c>
      <c r="AX64" s="87" t="e">
        <f>$AI$62</f>
        <v>#DIV/0!</v>
      </c>
      <c r="AY64" s="87" t="e">
        <f>$AI$63</f>
        <v>#DIV/0!</v>
      </c>
      <c r="AZ64" s="87" t="e">
        <f>$AI$64</f>
        <v>#DIV/0!</v>
      </c>
      <c r="BA64" s="87" t="e">
        <f>$AI$65</f>
        <v>#DIV/0!</v>
      </c>
      <c r="BB64" s="87" t="e">
        <f>$AI$66</f>
        <v>#DIV/0!</v>
      </c>
      <c r="BC64" s="87"/>
      <c r="BD64" s="87"/>
      <c r="BE64" s="82"/>
      <c r="BF64" s="82"/>
      <c r="BG64" s="82"/>
    </row>
    <row r="65" spans="2:59" s="46" customFormat="1" ht="21" customHeight="1" x14ac:dyDescent="0.15">
      <c r="T65" s="59"/>
      <c r="U65" s="59"/>
      <c r="AD65" s="75" t="s">
        <v>14</v>
      </c>
      <c r="AE65" s="117"/>
      <c r="AF65" s="106" t="e">
        <f t="shared" si="4"/>
        <v>#DIV/0!</v>
      </c>
      <c r="AG65" s="75" t="s">
        <v>14</v>
      </c>
      <c r="AH65" s="109"/>
      <c r="AI65" s="106" t="e">
        <f t="shared" si="5"/>
        <v>#DIV/0!</v>
      </c>
      <c r="AK65" s="3"/>
      <c r="AL65" s="3"/>
      <c r="AM65" s="2"/>
      <c r="AN65" s="3"/>
      <c r="AO65" s="3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16"/>
      <c r="BF65" s="16"/>
      <c r="BG65" s="16"/>
    </row>
    <row r="66" spans="2:59" s="46" customFormat="1" ht="21" customHeight="1" thickBot="1" x14ac:dyDescent="0.2">
      <c r="B66" s="36"/>
      <c r="T66" s="59"/>
      <c r="U66" s="59"/>
      <c r="AD66" s="75" t="s">
        <v>15</v>
      </c>
      <c r="AE66" s="118"/>
      <c r="AF66" s="106" t="e">
        <f t="shared" si="4"/>
        <v>#DIV/0!</v>
      </c>
      <c r="AG66" s="75" t="s">
        <v>15</v>
      </c>
      <c r="AH66" s="110"/>
      <c r="AI66" s="106" t="e">
        <f t="shared" si="5"/>
        <v>#DIV/0!</v>
      </c>
      <c r="AK66" s="3"/>
      <c r="AL66" s="3"/>
      <c r="AM66" s="3"/>
      <c r="AN66" s="3"/>
      <c r="AO66" s="96" t="s">
        <v>82</v>
      </c>
      <c r="AP66" s="96" t="s">
        <v>83</v>
      </c>
      <c r="AQ66" s="96" t="s">
        <v>84</v>
      </c>
      <c r="AR66" s="96" t="s">
        <v>85</v>
      </c>
      <c r="AS66" s="96" t="s">
        <v>86</v>
      </c>
      <c r="AT66" s="96" t="s">
        <v>87</v>
      </c>
      <c r="AU66" s="96" t="s">
        <v>88</v>
      </c>
      <c r="AV66" s="96" t="s">
        <v>89</v>
      </c>
      <c r="AW66" s="96" t="s">
        <v>90</v>
      </c>
      <c r="AX66" s="96" t="s">
        <v>91</v>
      </c>
      <c r="AY66" s="96" t="s">
        <v>92</v>
      </c>
      <c r="AZ66" s="96" t="s">
        <v>93</v>
      </c>
      <c r="BA66" s="96" t="s">
        <v>94</v>
      </c>
      <c r="BB66" s="96" t="s">
        <v>95</v>
      </c>
      <c r="BC66" s="96"/>
      <c r="BD66" s="9"/>
      <c r="BE66" s="9"/>
      <c r="BF66" s="9"/>
      <c r="BG66" s="9"/>
    </row>
    <row r="67" spans="2:59" s="46" customFormat="1" ht="21" customHeight="1" x14ac:dyDescent="0.15">
      <c r="L67" s="7"/>
      <c r="M67" s="7"/>
      <c r="N67" s="6"/>
      <c r="O67" s="6"/>
      <c r="T67" s="59"/>
      <c r="U67" s="59"/>
      <c r="AD67" s="60"/>
      <c r="AE67" s="61"/>
      <c r="AF67" s="62"/>
      <c r="AG67" s="60"/>
      <c r="AH67" s="61"/>
      <c r="AI67" s="62"/>
      <c r="AK67" s="3"/>
      <c r="AL67" s="3"/>
      <c r="AM67" s="2"/>
      <c r="AN67" s="3" t="s">
        <v>53</v>
      </c>
      <c r="AO67" s="81" t="e">
        <f t="shared" ref="AO67:BB67" si="6">AO63*100</f>
        <v>#DIV/0!</v>
      </c>
      <c r="AP67" s="81" t="e">
        <f t="shared" si="6"/>
        <v>#DIV/0!</v>
      </c>
      <c r="AQ67" s="81" t="e">
        <f t="shared" si="6"/>
        <v>#DIV/0!</v>
      </c>
      <c r="AR67" s="81" t="e">
        <f t="shared" si="6"/>
        <v>#DIV/0!</v>
      </c>
      <c r="AS67" s="81" t="e">
        <f t="shared" si="6"/>
        <v>#DIV/0!</v>
      </c>
      <c r="AT67" s="81" t="e">
        <f t="shared" si="6"/>
        <v>#DIV/0!</v>
      </c>
      <c r="AU67" s="81" t="e">
        <f t="shared" si="6"/>
        <v>#DIV/0!</v>
      </c>
      <c r="AV67" s="81" t="e">
        <f t="shared" si="6"/>
        <v>#DIV/0!</v>
      </c>
      <c r="AW67" s="81" t="e">
        <f t="shared" si="6"/>
        <v>#DIV/0!</v>
      </c>
      <c r="AX67" s="81" t="e">
        <f t="shared" si="6"/>
        <v>#DIV/0!</v>
      </c>
      <c r="AY67" s="81" t="e">
        <f t="shared" si="6"/>
        <v>#DIV/0!</v>
      </c>
      <c r="AZ67" s="81" t="e">
        <f t="shared" si="6"/>
        <v>#DIV/0!</v>
      </c>
      <c r="BA67" s="81" t="e">
        <f t="shared" si="6"/>
        <v>#DIV/0!</v>
      </c>
      <c r="BB67" s="81" t="e">
        <f t="shared" si="6"/>
        <v>#DIV/0!</v>
      </c>
      <c r="BC67" s="81"/>
      <c r="BD67" s="81"/>
      <c r="BE67" s="81"/>
      <c r="BF67" s="81"/>
      <c r="BG67" s="81"/>
    </row>
    <row r="68" spans="2:59" s="46" customFormat="1" ht="21" customHeight="1" x14ac:dyDescent="0.15">
      <c r="T68" s="59"/>
      <c r="U68" s="59"/>
      <c r="AD68" s="60"/>
      <c r="AE68" s="61"/>
      <c r="AF68" s="62"/>
      <c r="AG68" s="60"/>
      <c r="AH68" s="61"/>
      <c r="AI68" s="62"/>
      <c r="AK68" s="3"/>
      <c r="AL68" s="3"/>
      <c r="AM68" s="2"/>
      <c r="AN68" s="3" t="s">
        <v>56</v>
      </c>
      <c r="AO68" s="81" t="e">
        <f>AO64*100</f>
        <v>#DIV/0!</v>
      </c>
      <c r="AP68" s="81" t="e">
        <f t="shared" ref="AP68:BB68" si="7">AP64*100</f>
        <v>#DIV/0!</v>
      </c>
      <c r="AQ68" s="81" t="e">
        <f t="shared" si="7"/>
        <v>#DIV/0!</v>
      </c>
      <c r="AR68" s="81" t="e">
        <f t="shared" si="7"/>
        <v>#DIV/0!</v>
      </c>
      <c r="AS68" s="81" t="e">
        <f t="shared" si="7"/>
        <v>#DIV/0!</v>
      </c>
      <c r="AT68" s="81" t="e">
        <f t="shared" si="7"/>
        <v>#DIV/0!</v>
      </c>
      <c r="AU68" s="81" t="e">
        <f t="shared" si="7"/>
        <v>#DIV/0!</v>
      </c>
      <c r="AV68" s="81" t="e">
        <f t="shared" si="7"/>
        <v>#DIV/0!</v>
      </c>
      <c r="AW68" s="81" t="e">
        <f t="shared" si="7"/>
        <v>#DIV/0!</v>
      </c>
      <c r="AX68" s="81" t="e">
        <f t="shared" si="7"/>
        <v>#DIV/0!</v>
      </c>
      <c r="AY68" s="81" t="e">
        <f t="shared" si="7"/>
        <v>#DIV/0!</v>
      </c>
      <c r="AZ68" s="81" t="e">
        <f t="shared" si="7"/>
        <v>#DIV/0!</v>
      </c>
      <c r="BA68" s="81" t="e">
        <f t="shared" si="7"/>
        <v>#DIV/0!</v>
      </c>
      <c r="BB68" s="81" t="e">
        <f t="shared" si="7"/>
        <v>#DIV/0!</v>
      </c>
      <c r="BC68" s="81"/>
      <c r="BD68" s="81"/>
      <c r="BE68" s="81"/>
      <c r="BF68" s="81"/>
      <c r="BG68" s="81"/>
    </row>
    <row r="69" spans="2:59" s="46" customFormat="1" ht="21" customHeight="1" x14ac:dyDescent="0.15">
      <c r="T69" s="59"/>
      <c r="U69" s="59"/>
      <c r="AD69" s="60"/>
      <c r="AE69" s="61"/>
      <c r="AF69" s="62"/>
      <c r="AG69" s="60"/>
      <c r="AH69" s="61"/>
      <c r="AI69" s="62"/>
      <c r="AK69" s="3"/>
      <c r="AL69" s="3"/>
      <c r="AM69" s="2"/>
      <c r="AN69" s="3" t="s">
        <v>98</v>
      </c>
      <c r="AO69" s="123">
        <v>1.3487587930934248</v>
      </c>
      <c r="AP69" s="123">
        <v>3.5230509854078251</v>
      </c>
      <c r="AQ69" s="123">
        <v>4.4822975408406487</v>
      </c>
      <c r="AR69" s="123">
        <v>5.9008197197837333</v>
      </c>
      <c r="AS69" s="123">
        <v>6.9705249694785181</v>
      </c>
      <c r="AT69" s="123">
        <v>8.441369687808848</v>
      </c>
      <c r="AU69" s="123">
        <v>9.1448171617929184</v>
      </c>
      <c r="AV69" s="123">
        <v>9.3308528573920118</v>
      </c>
      <c r="AW69" s="123">
        <v>10.028486715888612</v>
      </c>
      <c r="AX69" s="123">
        <v>10.214522411487705</v>
      </c>
      <c r="AY69" s="123">
        <v>10.051741177838498</v>
      </c>
      <c r="AZ69" s="123">
        <v>8.609964536945526</v>
      </c>
      <c r="BA69" s="123">
        <v>7.8193128306493804</v>
      </c>
      <c r="BB69" s="123">
        <v>4.1334806115923497</v>
      </c>
      <c r="BC69" s="9"/>
      <c r="BD69" s="9"/>
    </row>
    <row r="70" spans="2:59" s="46" customFormat="1" ht="21" customHeight="1" x14ac:dyDescent="0.15">
      <c r="AD70" s="60"/>
      <c r="AE70" s="61"/>
      <c r="AF70" s="62"/>
      <c r="AG70" s="60"/>
      <c r="AH70" s="61"/>
      <c r="AI70" s="62"/>
      <c r="AK70" s="3"/>
      <c r="AL70" s="3"/>
      <c r="AM70" s="3"/>
      <c r="AN70" s="3" t="s">
        <v>48</v>
      </c>
      <c r="AO70" s="124">
        <v>1.2</v>
      </c>
      <c r="AP70" s="123">
        <v>3.1</v>
      </c>
      <c r="AQ70" s="123">
        <v>4.3</v>
      </c>
      <c r="AR70" s="123">
        <v>5.4</v>
      </c>
      <c r="AS70" s="123">
        <v>6.5</v>
      </c>
      <c r="AT70" s="123">
        <v>7.6</v>
      </c>
      <c r="AU70" s="123">
        <v>8.6999999999999993</v>
      </c>
      <c r="AV70" s="123">
        <v>9.6</v>
      </c>
      <c r="AW70" s="123">
        <v>10.199999999999999</v>
      </c>
      <c r="AX70" s="123">
        <v>10.4</v>
      </c>
      <c r="AY70" s="123">
        <v>10.4</v>
      </c>
      <c r="AZ70" s="123">
        <v>9.6999999999999993</v>
      </c>
      <c r="BA70" s="123">
        <v>8.1</v>
      </c>
      <c r="BB70" s="123">
        <v>4.7</v>
      </c>
      <c r="BC70" s="37"/>
      <c r="BD70" s="37"/>
    </row>
    <row r="71" spans="2:59" s="46" customFormat="1" ht="21" customHeight="1" x14ac:dyDescent="0.15">
      <c r="AD71" s="60"/>
      <c r="AE71" s="61"/>
      <c r="AF71" s="62"/>
      <c r="AG71" s="60"/>
      <c r="AH71" s="61"/>
      <c r="AI71" s="62"/>
      <c r="AK71" s="3"/>
      <c r="AL71" s="3"/>
      <c r="AM71" s="3"/>
      <c r="AN71" s="3"/>
      <c r="AO71" s="124"/>
      <c r="AP71" s="123"/>
      <c r="AQ71" s="123"/>
      <c r="AR71" s="123"/>
      <c r="AS71" s="123"/>
      <c r="AT71" s="123"/>
      <c r="AU71" s="123"/>
      <c r="AV71" s="123"/>
      <c r="AW71" s="123"/>
      <c r="AX71" s="123"/>
      <c r="AY71" s="123"/>
      <c r="AZ71" s="123"/>
      <c r="BA71" s="123"/>
      <c r="BB71" s="123"/>
      <c r="BC71" s="37"/>
      <c r="BD71" s="37"/>
    </row>
    <row r="72" spans="2:59" s="46" customFormat="1" ht="21" customHeight="1" x14ac:dyDescent="0.15">
      <c r="AD72" s="60"/>
      <c r="AE72" s="61"/>
      <c r="AF72" s="62"/>
      <c r="AG72" s="60"/>
      <c r="AH72" s="61"/>
      <c r="AI72" s="62"/>
      <c r="AK72" s="3"/>
      <c r="AL72" s="3"/>
      <c r="AM72" s="3"/>
      <c r="BC72" s="9"/>
      <c r="BD72" s="9"/>
    </row>
    <row r="73" spans="2:59" s="46" customFormat="1" ht="21" customHeight="1" x14ac:dyDescent="0.15">
      <c r="T73" s="59"/>
      <c r="U73" s="59"/>
      <c r="Z73" s="41"/>
      <c r="AA73" s="41"/>
      <c r="AB73" s="41"/>
      <c r="AD73" s="78"/>
      <c r="AE73" s="43"/>
      <c r="AF73" s="41"/>
      <c r="AG73" s="78"/>
      <c r="AH73" s="43"/>
      <c r="AI73" s="41"/>
      <c r="AJ73" s="41"/>
      <c r="AK73" s="2"/>
      <c r="AL73" s="2"/>
      <c r="AM73" s="2"/>
      <c r="AN73" s="3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3"/>
      <c r="BB73" s="3"/>
      <c r="BC73" s="3"/>
      <c r="BD73" s="3"/>
    </row>
    <row r="74" spans="2:59" s="46" customFormat="1" ht="21" customHeight="1" x14ac:dyDescent="0.15">
      <c r="T74" s="59"/>
      <c r="U74" s="59"/>
      <c r="Z74" s="41"/>
      <c r="AA74" s="41"/>
      <c r="AB74" s="41"/>
      <c r="AD74" s="78"/>
      <c r="AE74" s="43"/>
      <c r="AF74" s="41"/>
      <c r="AG74" s="78"/>
      <c r="AH74" s="43"/>
      <c r="AI74" s="41"/>
      <c r="AJ74" s="41"/>
      <c r="AK74" s="2"/>
      <c r="AL74" s="2"/>
      <c r="AM74" s="2"/>
      <c r="AN74" s="3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3"/>
      <c r="BB74" s="3"/>
      <c r="BC74" s="3"/>
      <c r="BD74" s="3"/>
    </row>
    <row r="75" spans="2:59" s="46" customFormat="1" ht="21" customHeight="1" x14ac:dyDescent="0.15">
      <c r="AD75" s="78"/>
      <c r="AE75" s="43"/>
      <c r="AG75" s="78"/>
      <c r="AH75" s="43"/>
      <c r="AK75" s="2"/>
      <c r="AL75" s="2"/>
      <c r="AM75" s="2"/>
      <c r="AN75" s="3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3"/>
      <c r="BC75" s="3"/>
      <c r="BD75" s="3"/>
    </row>
    <row r="76" spans="2:59" s="46" customFormat="1" ht="21" customHeight="1" x14ac:dyDescent="0.15">
      <c r="E76" s="38"/>
      <c r="F76" s="38"/>
      <c r="L76" s="39"/>
      <c r="M76" s="39"/>
      <c r="N76" s="39"/>
      <c r="O76" s="39"/>
      <c r="T76" s="59"/>
      <c r="U76" s="59"/>
      <c r="AD76" s="78"/>
      <c r="AE76" s="43"/>
      <c r="AG76" s="78"/>
      <c r="AH76" s="43"/>
      <c r="AK76" s="2"/>
      <c r="AL76" s="2"/>
      <c r="AM76" s="3"/>
      <c r="AN76" s="5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37"/>
      <c r="BC76" s="37"/>
      <c r="BD76" s="37"/>
    </row>
    <row r="77" spans="2:59" s="46" customFormat="1" ht="21" customHeight="1" x14ac:dyDescent="0.15">
      <c r="P77" s="41"/>
      <c r="Q77" s="41"/>
      <c r="R77" s="41"/>
      <c r="S77" s="41"/>
      <c r="T77" s="59"/>
      <c r="U77" s="59"/>
      <c r="Z77" s="42"/>
      <c r="AA77" s="42"/>
      <c r="AB77" s="42"/>
      <c r="AD77" s="78"/>
      <c r="AE77" s="43"/>
      <c r="AF77" s="42"/>
      <c r="AG77" s="78"/>
      <c r="AH77" s="43"/>
      <c r="AI77" s="42"/>
      <c r="AJ77" s="42"/>
      <c r="AK77" s="2"/>
      <c r="AL77" s="2"/>
      <c r="AM77" s="3"/>
      <c r="AN77" s="3"/>
      <c r="AO77" s="40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2:59" s="46" customFormat="1" ht="21" customHeight="1" x14ac:dyDescent="0.15">
      <c r="P78" s="41"/>
      <c r="Q78" s="41"/>
      <c r="R78" s="41"/>
      <c r="S78" s="41"/>
      <c r="T78" s="59"/>
      <c r="U78" s="59"/>
      <c r="AD78" s="78"/>
      <c r="AE78" s="43"/>
      <c r="AG78" s="78"/>
      <c r="AH78" s="43"/>
      <c r="AK78" s="2"/>
      <c r="AL78" s="2"/>
      <c r="AM78" s="2"/>
      <c r="AN78" s="3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3"/>
      <c r="BB78" s="3"/>
      <c r="BC78" s="3"/>
      <c r="BD78" s="3"/>
    </row>
    <row r="79" spans="2:59" s="46" customFormat="1" ht="21" customHeight="1" x14ac:dyDescent="0.15">
      <c r="N79" s="78"/>
      <c r="O79" s="78"/>
      <c r="AD79" s="78"/>
      <c r="AE79" s="8"/>
      <c r="AG79" s="78"/>
      <c r="AH79" s="8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</row>
    <row r="80" spans="2:59" s="46" customFormat="1" ht="21" customHeight="1" x14ac:dyDescent="0.15">
      <c r="N80" s="78"/>
      <c r="O80" s="78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</row>
    <row r="81" spans="1:56" s="46" customFormat="1" ht="21" customHeight="1" x14ac:dyDescent="0.15">
      <c r="P81" s="42"/>
      <c r="Q81" s="42"/>
      <c r="R81" s="42"/>
      <c r="S81" s="42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</row>
    <row r="82" spans="1:56" s="46" customFormat="1" ht="21" customHeight="1" x14ac:dyDescent="0.15">
      <c r="N82" s="78"/>
      <c r="O82" s="78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</row>
    <row r="83" spans="1:56" s="46" customFormat="1" ht="21" customHeight="1" x14ac:dyDescent="0.15"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</row>
    <row r="84" spans="1:56" s="46" customFormat="1" ht="21" customHeight="1" x14ac:dyDescent="0.15"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</row>
    <row r="85" spans="1:56" s="46" customFormat="1" ht="16.5" customHeight="1" x14ac:dyDescent="0.15"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</row>
    <row r="86" spans="1:56" s="46" customFormat="1" ht="10.5" customHeight="1" x14ac:dyDescent="0.15"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</row>
    <row r="87" spans="1:56" ht="16.5" customHeight="1" x14ac:dyDescent="0.15"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</row>
    <row r="88" spans="1:56" ht="16.5" customHeight="1" x14ac:dyDescent="0.15"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</row>
    <row r="89" spans="1:56" ht="16.5" customHeight="1" x14ac:dyDescent="0.15">
      <c r="B89" s="3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</row>
    <row r="90" spans="1:56" ht="16.5" customHeight="1" x14ac:dyDescent="0.15"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</row>
    <row r="92" spans="1:56" ht="16.5" customHeight="1" thickBot="1" x14ac:dyDescent="0.2">
      <c r="A92" s="95" t="s">
        <v>119</v>
      </c>
    </row>
    <row r="93" spans="1:56" ht="16.5" customHeight="1" thickBot="1" x14ac:dyDescent="0.2">
      <c r="A93" s="160" t="s">
        <v>122</v>
      </c>
      <c r="B93" s="161"/>
      <c r="C93" s="160" t="s">
        <v>120</v>
      </c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4"/>
      <c r="S93" s="161"/>
      <c r="T93" s="175" t="s">
        <v>121</v>
      </c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  <c r="AF93" s="176"/>
      <c r="AG93" s="176"/>
      <c r="AH93" s="176"/>
      <c r="AI93" s="176"/>
      <c r="AJ93" s="177"/>
    </row>
    <row r="94" spans="1:56" ht="16.5" customHeight="1" x14ac:dyDescent="0.15">
      <c r="A94" s="156" t="s">
        <v>124</v>
      </c>
      <c r="B94" s="157"/>
      <c r="C94" s="178"/>
      <c r="D94" s="179"/>
      <c r="E94" s="179"/>
      <c r="F94" s="179"/>
      <c r="G94" s="179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80"/>
      <c r="T94" s="178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180"/>
    </row>
    <row r="95" spans="1:56" ht="16.5" customHeight="1" x14ac:dyDescent="0.15">
      <c r="A95" s="156"/>
      <c r="B95" s="157"/>
      <c r="C95" s="178"/>
      <c r="D95" s="179"/>
      <c r="E95" s="179"/>
      <c r="F95" s="179"/>
      <c r="G95" s="179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80"/>
      <c r="T95" s="178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180"/>
    </row>
    <row r="96" spans="1:56" ht="16.5" customHeight="1" x14ac:dyDescent="0.15">
      <c r="A96" s="156"/>
      <c r="B96" s="157"/>
      <c r="C96" s="178"/>
      <c r="D96" s="179"/>
      <c r="E96" s="179"/>
      <c r="F96" s="179"/>
      <c r="G96" s="179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80"/>
      <c r="T96" s="178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180"/>
    </row>
    <row r="97" spans="1:36" ht="16.5" customHeight="1" x14ac:dyDescent="0.15">
      <c r="A97" s="158"/>
      <c r="B97" s="159"/>
      <c r="C97" s="164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6"/>
      <c r="T97" s="164"/>
      <c r="U97" s="165"/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  <c r="AF97" s="165"/>
      <c r="AG97" s="165"/>
      <c r="AH97" s="165"/>
      <c r="AI97" s="165"/>
      <c r="AJ97" s="166"/>
    </row>
    <row r="98" spans="1:36" ht="16.5" customHeight="1" x14ac:dyDescent="0.15">
      <c r="A98" s="158"/>
      <c r="B98" s="159"/>
      <c r="C98" s="164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6"/>
      <c r="T98" s="164"/>
      <c r="U98" s="165"/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6"/>
    </row>
    <row r="99" spans="1:36" ht="16.5" customHeight="1" x14ac:dyDescent="0.15">
      <c r="A99" s="158"/>
      <c r="B99" s="159"/>
      <c r="C99" s="164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6"/>
      <c r="T99" s="164"/>
      <c r="U99" s="165"/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6"/>
    </row>
    <row r="100" spans="1:36" ht="16.5" customHeight="1" x14ac:dyDescent="0.15">
      <c r="A100" s="158" t="s">
        <v>123</v>
      </c>
      <c r="B100" s="159"/>
      <c r="C100" s="164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6"/>
      <c r="T100" s="164"/>
      <c r="U100" s="165"/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6"/>
    </row>
    <row r="101" spans="1:36" ht="16.5" customHeight="1" x14ac:dyDescent="0.15">
      <c r="A101" s="158"/>
      <c r="B101" s="159"/>
      <c r="C101" s="164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6"/>
      <c r="T101" s="164"/>
      <c r="U101" s="165"/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6"/>
    </row>
    <row r="102" spans="1:36" ht="16.5" customHeight="1" x14ac:dyDescent="0.15">
      <c r="A102" s="158"/>
      <c r="B102" s="159"/>
      <c r="C102" s="164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6"/>
      <c r="T102" s="164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6"/>
    </row>
    <row r="103" spans="1:36" ht="16.5" customHeight="1" x14ac:dyDescent="0.15">
      <c r="A103" s="158"/>
      <c r="B103" s="159"/>
      <c r="C103" s="164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6"/>
      <c r="T103" s="164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6"/>
    </row>
    <row r="104" spans="1:36" ht="16.5" customHeight="1" x14ac:dyDescent="0.15">
      <c r="A104" s="158"/>
      <c r="B104" s="159"/>
      <c r="C104" s="164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6"/>
      <c r="T104" s="164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6"/>
    </row>
    <row r="105" spans="1:36" ht="16.5" customHeight="1" thickBot="1" x14ac:dyDescent="0.2">
      <c r="A105" s="162"/>
      <c r="B105" s="163"/>
      <c r="C105" s="167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9"/>
      <c r="T105" s="167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  <c r="AI105" s="168"/>
      <c r="AJ105" s="169"/>
    </row>
  </sheetData>
  <mergeCells count="117">
    <mergeCell ref="R55:S55"/>
    <mergeCell ref="R56:S56"/>
    <mergeCell ref="R57:S57"/>
    <mergeCell ref="R58:S58"/>
    <mergeCell ref="R10:S10"/>
    <mergeCell ref="R11:S11"/>
    <mergeCell ref="R12:S12"/>
    <mergeCell ref="R13:S13"/>
    <mergeCell ref="R52:S52"/>
    <mergeCell ref="J60:K60"/>
    <mergeCell ref="L60:M60"/>
    <mergeCell ref="N60:O60"/>
    <mergeCell ref="B60:I60"/>
    <mergeCell ref="X56:Y56"/>
    <mergeCell ref="C57:F57"/>
    <mergeCell ref="G57:H57"/>
    <mergeCell ref="L57:M57"/>
    <mergeCell ref="N57:O57"/>
    <mergeCell ref="P57:Q57"/>
    <mergeCell ref="P56:Q56"/>
    <mergeCell ref="P55:Q55"/>
    <mergeCell ref="B56:B58"/>
    <mergeCell ref="C56:F56"/>
    <mergeCell ref="G56:H56"/>
    <mergeCell ref="L56:M56"/>
    <mergeCell ref="N56:O56"/>
    <mergeCell ref="C58:F58"/>
    <mergeCell ref="G58:H58"/>
    <mergeCell ref="L58:M58"/>
    <mergeCell ref="N58:O58"/>
    <mergeCell ref="P58:Q58"/>
    <mergeCell ref="B53:B55"/>
    <mergeCell ref="C55:F55"/>
    <mergeCell ref="G55:H55"/>
    <mergeCell ref="L55:M55"/>
    <mergeCell ref="N55:O55"/>
    <mergeCell ref="P53:Q53"/>
    <mergeCell ref="X53:Y53"/>
    <mergeCell ref="C54:F54"/>
    <mergeCell ref="G54:H54"/>
    <mergeCell ref="L54:M54"/>
    <mergeCell ref="N54:O54"/>
    <mergeCell ref="P54:Q54"/>
    <mergeCell ref="C53:F53"/>
    <mergeCell ref="G53:H53"/>
    <mergeCell ref="L53:M53"/>
    <mergeCell ref="N53:O53"/>
    <mergeCell ref="R53:S53"/>
    <mergeCell ref="R54:S54"/>
    <mergeCell ref="AD51:AF51"/>
    <mergeCell ref="AG51:AI51"/>
    <mergeCell ref="C52:F52"/>
    <mergeCell ref="G52:H52"/>
    <mergeCell ref="I52:K52"/>
    <mergeCell ref="L52:M52"/>
    <mergeCell ref="N52:O52"/>
    <mergeCell ref="P52:Q52"/>
    <mergeCell ref="X52:Y52"/>
    <mergeCell ref="AD52:AF52"/>
    <mergeCell ref="AG52:AI52"/>
    <mergeCell ref="X11:Y11"/>
    <mergeCell ref="C12:F12"/>
    <mergeCell ref="G12:H12"/>
    <mergeCell ref="L12:M12"/>
    <mergeCell ref="N12:O12"/>
    <mergeCell ref="P12:Q12"/>
    <mergeCell ref="P11:Q11"/>
    <mergeCell ref="P10:Q10"/>
    <mergeCell ref="B11:B13"/>
    <mergeCell ref="C11:F11"/>
    <mergeCell ref="G11:H11"/>
    <mergeCell ref="L11:M11"/>
    <mergeCell ref="N11:O11"/>
    <mergeCell ref="C13:F13"/>
    <mergeCell ref="G13:H13"/>
    <mergeCell ref="L13:M13"/>
    <mergeCell ref="N13:O13"/>
    <mergeCell ref="P13:Q13"/>
    <mergeCell ref="B8:B10"/>
    <mergeCell ref="C10:F10"/>
    <mergeCell ref="G10:H10"/>
    <mergeCell ref="L10:M10"/>
    <mergeCell ref="N10:O10"/>
    <mergeCell ref="P8:Q8"/>
    <mergeCell ref="X8:Y8"/>
    <mergeCell ref="C9:F9"/>
    <mergeCell ref="G9:H9"/>
    <mergeCell ref="L9:M9"/>
    <mergeCell ref="N9:O9"/>
    <mergeCell ref="P9:Q9"/>
    <mergeCell ref="C8:F8"/>
    <mergeCell ref="G8:H8"/>
    <mergeCell ref="L8:M8"/>
    <mergeCell ref="N8:O8"/>
    <mergeCell ref="R8:S8"/>
    <mergeCell ref="R9:S9"/>
    <mergeCell ref="AD6:AF6"/>
    <mergeCell ref="AG6:AI6"/>
    <mergeCell ref="C7:F7"/>
    <mergeCell ref="G7:H7"/>
    <mergeCell ref="I7:K7"/>
    <mergeCell ref="L7:M7"/>
    <mergeCell ref="N7:O7"/>
    <mergeCell ref="P7:Q7"/>
    <mergeCell ref="X7:Y7"/>
    <mergeCell ref="AD7:AF7"/>
    <mergeCell ref="AG7:AI7"/>
    <mergeCell ref="R7:S7"/>
    <mergeCell ref="A93:B93"/>
    <mergeCell ref="C93:S93"/>
    <mergeCell ref="T93:AJ93"/>
    <mergeCell ref="A94:B99"/>
    <mergeCell ref="C94:S99"/>
    <mergeCell ref="T94:AJ99"/>
    <mergeCell ref="A100:B105"/>
    <mergeCell ref="C100:S105"/>
    <mergeCell ref="T100:AJ105"/>
  </mergeCells>
  <phoneticPr fontId="3"/>
  <printOptions horizontalCentered="1"/>
  <pageMargins left="0.27559055118110237" right="0.27559055118110237" top="0.39370078740157483" bottom="0.39370078740157483" header="0.19685039370078741" footer="0.27559055118110237"/>
  <pageSetup paperSize="8" scale="59" fitToHeight="0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国語</vt:lpstr>
      <vt:lpstr>算数</vt:lpstr>
      <vt:lpstr>国語!Print_Area</vt:lpstr>
      <vt:lpstr>算数!Print_Area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N.Takahashi</cp:lastModifiedBy>
  <cp:lastPrinted>2014-08-25T11:56:25Z</cp:lastPrinted>
  <dcterms:created xsi:type="dcterms:W3CDTF">2006-11-06T01:45:32Z</dcterms:created>
  <dcterms:modified xsi:type="dcterms:W3CDTF">2014-08-31T12:10:06Z</dcterms:modified>
</cp:coreProperties>
</file>