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（別紙-1）請求品目一覧表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<sst xmlns="http://schemas.openxmlformats.org/spreadsheetml/2006/main" count="114" uniqueCount="46">
  <si>
    <t>品目</t>
  </si>
  <si>
    <t>規格</t>
  </si>
  <si>
    <t>単位</t>
  </si>
  <si>
    <t>数量</t>
  </si>
  <si>
    <t>材料単価</t>
  </si>
  <si>
    <t>金額差</t>
  </si>
  <si>
    <t>備考</t>
  </si>
  <si>
    <t>①
契約</t>
  </si>
  <si>
    <t>②
部分払い</t>
  </si>
  <si>
    <t>③
対象
①－②</t>
  </si>
  <si>
    <t>④
契約時</t>
  </si>
  <si>
    <t>⑤
購入時</t>
  </si>
  <si>
    <t>⑥
差額
⑤－④</t>
  </si>
  <si>
    <t>（P）契約金額（税抜）</t>
  </si>
  <si>
    <t>⑦=③×⑥</t>
  </si>
  <si>
    <t>軽油</t>
  </si>
  <si>
    <t>ガソリン</t>
  </si>
  <si>
    <t>㍑</t>
  </si>
  <si>
    <t>結果</t>
  </si>
  <si>
    <t>スライド請求品目一覧表</t>
  </si>
  <si>
    <t>燃料油計</t>
  </si>
  <si>
    <t>｛合計－(P)×1/100｝が＞０なら対象となる可能性がある</t>
  </si>
  <si>
    <t>円（税抜）</t>
  </si>
  <si>
    <t>＝（</t>
  </si>
  <si>
    <t>+</t>
  </si>
  <si>
    <t>)-</t>
  </si>
  <si>
    <t>×１/100=</t>
  </si>
  <si>
    <t>○○商事</t>
  </si>
  <si>
    <t>単品スライドは「品目類ごとの増額分」が対象工事費の１％を越える場合対象となります。</t>
  </si>
  <si>
    <t>燃料油の検討</t>
  </si>
  <si>
    <t>○○石油</t>
  </si>
  <si>
    <t>【スライドを請求する燃料油】</t>
  </si>
  <si>
    <t>青色着色セルに入力すれば、基本的な計算を行います。請負者が記入する。</t>
  </si>
  <si>
    <t>ブロック計</t>
  </si>
  <si>
    <t>環境配慮型ブロック</t>
  </si>
  <si>
    <t>2000×500</t>
  </si>
  <si>
    <t>天端用</t>
  </si>
  <si>
    <t>個</t>
  </si>
  <si>
    <t>スライド予定金額（税抜）＝ブロック計＋燃料油計－契約金額×1/100＝</t>
  </si>
  <si>
    <t>ブロックの検討</t>
  </si>
  <si>
    <t>【スライドを請求するブロック】</t>
  </si>
  <si>
    <t>スライド予定金額（税抜）＝ブロック計＋燃料油計－契約金額×1/100＝</t>
  </si>
  <si>
    <t>（別紙-１）</t>
  </si>
  <si>
    <t>【スライドを請求する○○○】</t>
  </si>
  <si>
    <t>○○○計</t>
  </si>
  <si>
    <t>○○○の検討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</si>
</sst>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8" fontId="1" fillId="0" borderId="0" xfId="48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8" fontId="1" fillId="32" borderId="11" xfId="48" applyFont="1" applyFill="1" applyBorder="1" applyAlignment="1">
      <alignment vertical="center"/>
    </xf>
    <xf numFmtId="38" fontId="1" fillId="0" borderId="15" xfId="48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 quotePrefix="1">
      <alignment horizontal="right" vertical="center"/>
    </xf>
    <xf numFmtId="38" fontId="0" fillId="0" borderId="0" xfId="0" applyNumberFormat="1" applyFont="1" applyAlignment="1">
      <alignment horizontal="center" vertical="center"/>
    </xf>
    <xf numFmtId="38" fontId="1" fillId="0" borderId="0" xfId="48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38" fontId="1" fillId="33" borderId="10" xfId="48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38" fontId="1" fillId="32" borderId="10" xfId="48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8" fontId="1" fillId="33" borderId="17" xfId="48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8"/>
  <sheetViews>
    <sheetView tabSelected="1" zoomScalePageLayoutView="0" workbookViewId="0" topLeftCell="A1">
      <selection activeCell="B10" sqref="B10"/>
    </sheetView>
  </sheetViews>
  <sheetFormatPr defaultColWidth="9.140625" defaultRowHeight="18.75" customHeight="1"/>
  <cols>
    <col min="1" max="2" width="19.28125" style="0" customWidth="1"/>
    <col min="3" max="3" width="5.421875" style="0" customWidth="1"/>
    <col min="7" max="9" width="10.7109375" style="0" customWidth="1"/>
    <col min="10" max="10" width="11.8515625" style="0" customWidth="1"/>
    <col min="11" max="11" width="18.421875" style="0" customWidth="1"/>
  </cols>
  <sheetData>
    <row r="1" spans="1:11" ht="18.75" customHeight="1" thickBo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16" t="s">
        <v>42</v>
      </c>
    </row>
    <row r="2" spans="1:11" ht="18.75" customHeight="1" thickBot="1">
      <c r="A2" s="9" t="s">
        <v>13</v>
      </c>
      <c r="B2" s="26"/>
      <c r="G2" s="31" t="s">
        <v>32</v>
      </c>
      <c r="H2" s="32"/>
      <c r="I2" s="32"/>
      <c r="J2" s="32"/>
      <c r="K2" s="33"/>
    </row>
    <row r="3" ht="18.75" customHeight="1">
      <c r="A3" t="s">
        <v>40</v>
      </c>
    </row>
    <row r="4" spans="1:11" ht="18.75" customHeight="1">
      <c r="A4" s="34" t="s">
        <v>0</v>
      </c>
      <c r="B4" s="34" t="s">
        <v>1</v>
      </c>
      <c r="C4" s="34" t="s">
        <v>2</v>
      </c>
      <c r="D4" s="34" t="s">
        <v>3</v>
      </c>
      <c r="E4" s="34"/>
      <c r="F4" s="34"/>
      <c r="G4" s="34" t="s">
        <v>4</v>
      </c>
      <c r="H4" s="34"/>
      <c r="I4" s="34"/>
      <c r="J4" s="3" t="s">
        <v>5</v>
      </c>
      <c r="K4" s="3" t="s">
        <v>6</v>
      </c>
    </row>
    <row r="5" spans="1:11" ht="41.25" customHeight="1" thickBot="1">
      <c r="A5" s="35"/>
      <c r="B5" s="35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14</v>
      </c>
      <c r="K5" s="8"/>
    </row>
    <row r="6" spans="1:11" ht="18.75" customHeight="1" thickTop="1">
      <c r="A6" s="23"/>
      <c r="B6" s="23"/>
      <c r="C6" s="27"/>
      <c r="D6" s="23"/>
      <c r="E6" s="23"/>
      <c r="F6" s="6">
        <f aca="true" t="shared" si="0" ref="F6:F11">D6-E6</f>
        <v>0</v>
      </c>
      <c r="G6" s="23"/>
      <c r="H6" s="23"/>
      <c r="I6" s="6">
        <f aca="true" t="shared" si="1" ref="I6:I11">H6-G6</f>
        <v>0</v>
      </c>
      <c r="J6" s="6">
        <f aca="true" t="shared" si="2" ref="J6:J11">F6*I6</f>
        <v>0</v>
      </c>
      <c r="K6" s="23"/>
    </row>
    <row r="7" spans="1:11" ht="18.75" customHeight="1">
      <c r="A7" s="20"/>
      <c r="B7" s="20"/>
      <c r="C7" s="28"/>
      <c r="D7" s="20"/>
      <c r="E7" s="20"/>
      <c r="F7" s="3">
        <f t="shared" si="0"/>
        <v>0</v>
      </c>
      <c r="G7" s="22"/>
      <c r="H7" s="22"/>
      <c r="I7" s="5">
        <f t="shared" si="1"/>
        <v>0</v>
      </c>
      <c r="J7" s="4">
        <f t="shared" si="2"/>
        <v>0</v>
      </c>
      <c r="K7" s="20"/>
    </row>
    <row r="8" spans="1:11" ht="18.75" customHeight="1">
      <c r="A8" s="20"/>
      <c r="B8" s="20"/>
      <c r="C8" s="28"/>
      <c r="D8" s="20"/>
      <c r="E8" s="20"/>
      <c r="F8" s="3">
        <f t="shared" si="0"/>
        <v>0</v>
      </c>
      <c r="G8" s="22"/>
      <c r="H8" s="22"/>
      <c r="I8" s="5">
        <f t="shared" si="1"/>
        <v>0</v>
      </c>
      <c r="J8" s="4">
        <f t="shared" si="2"/>
        <v>0</v>
      </c>
      <c r="K8" s="20"/>
    </row>
    <row r="9" spans="1:11" ht="18.75" customHeight="1">
      <c r="A9" s="20"/>
      <c r="B9" s="20"/>
      <c r="C9" s="28"/>
      <c r="D9" s="20"/>
      <c r="E9" s="20"/>
      <c r="F9" s="3">
        <f t="shared" si="0"/>
        <v>0</v>
      </c>
      <c r="G9" s="22"/>
      <c r="H9" s="22"/>
      <c r="I9" s="5">
        <f t="shared" si="1"/>
        <v>0</v>
      </c>
      <c r="J9" s="4">
        <f t="shared" si="2"/>
        <v>0</v>
      </c>
      <c r="K9" s="20"/>
    </row>
    <row r="10" spans="1:11" ht="18.75" customHeight="1">
      <c r="A10" s="20"/>
      <c r="B10" s="20"/>
      <c r="C10" s="28"/>
      <c r="D10" s="20"/>
      <c r="E10" s="20"/>
      <c r="F10" s="3">
        <f t="shared" si="0"/>
        <v>0</v>
      </c>
      <c r="G10" s="20"/>
      <c r="H10" s="20"/>
      <c r="I10" s="3">
        <f t="shared" si="1"/>
        <v>0</v>
      </c>
      <c r="J10" s="3">
        <f t="shared" si="2"/>
        <v>0</v>
      </c>
      <c r="K10" s="20"/>
    </row>
    <row r="11" spans="1:11" ht="18.75" customHeight="1" thickBot="1">
      <c r="A11" s="21"/>
      <c r="B11" s="21"/>
      <c r="C11" s="29"/>
      <c r="D11" s="21"/>
      <c r="E11" s="21"/>
      <c r="F11" s="10">
        <f t="shared" si="0"/>
        <v>0</v>
      </c>
      <c r="G11" s="21"/>
      <c r="H11" s="21"/>
      <c r="I11" s="10">
        <f t="shared" si="1"/>
        <v>0</v>
      </c>
      <c r="J11" s="10">
        <f t="shared" si="2"/>
        <v>0</v>
      </c>
      <c r="K11" s="21"/>
    </row>
    <row r="12" spans="1:11" ht="18.75" customHeight="1">
      <c r="A12" s="6" t="s">
        <v>33</v>
      </c>
      <c r="B12" s="6"/>
      <c r="C12" s="6"/>
      <c r="D12" s="6"/>
      <c r="E12" s="6"/>
      <c r="F12" s="6"/>
      <c r="G12" s="6"/>
      <c r="H12" s="6"/>
      <c r="I12" s="6"/>
      <c r="J12" s="13">
        <f>SUM(J6:J11)</f>
        <v>0</v>
      </c>
      <c r="K12" s="36" t="s">
        <v>21</v>
      </c>
    </row>
    <row r="13" spans="1:11" ht="18.75" customHeight="1">
      <c r="A13" s="3" t="s">
        <v>39</v>
      </c>
      <c r="B13" s="3"/>
      <c r="C13" s="3"/>
      <c r="D13" s="3"/>
      <c r="E13" s="3"/>
      <c r="F13" s="3"/>
      <c r="G13" s="3"/>
      <c r="H13" s="3"/>
      <c r="I13" s="3"/>
      <c r="J13" s="4">
        <f>J12-B2/100</f>
        <v>0</v>
      </c>
      <c r="K13" s="37"/>
    </row>
    <row r="14" spans="1:11" ht="18.75" customHeight="1">
      <c r="A14" s="11" t="s">
        <v>18</v>
      </c>
      <c r="B14" s="39" t="s">
        <v>28</v>
      </c>
      <c r="C14" s="40"/>
      <c r="D14" s="40"/>
      <c r="E14" s="40"/>
      <c r="F14" s="40"/>
      <c r="G14" s="40"/>
      <c r="H14" s="40"/>
      <c r="I14" s="41"/>
      <c r="J14" s="24" t="b">
        <f>IF(J13&gt;0,"該当する",IF(J13&lt;0,"該当しない"))</f>
        <v>0</v>
      </c>
      <c r="K14" s="12"/>
    </row>
    <row r="16" ht="18.75" customHeight="1">
      <c r="A16" t="s">
        <v>43</v>
      </c>
    </row>
    <row r="17" spans="1:11" ht="18.75" customHeight="1">
      <c r="A17" s="34" t="s">
        <v>0</v>
      </c>
      <c r="B17" s="34" t="s">
        <v>1</v>
      </c>
      <c r="C17" s="34" t="s">
        <v>2</v>
      </c>
      <c r="D17" s="34" t="s">
        <v>3</v>
      </c>
      <c r="E17" s="34"/>
      <c r="F17" s="34"/>
      <c r="G17" s="34" t="s">
        <v>4</v>
      </c>
      <c r="H17" s="34"/>
      <c r="I17" s="34"/>
      <c r="J17" s="3" t="s">
        <v>5</v>
      </c>
      <c r="K17" s="3" t="s">
        <v>6</v>
      </c>
    </row>
    <row r="18" spans="1:11" ht="41.25" customHeight="1" thickBot="1">
      <c r="A18" s="35"/>
      <c r="B18" s="35"/>
      <c r="C18" s="35"/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14</v>
      </c>
      <c r="K18" s="8"/>
    </row>
    <row r="19" spans="1:11" ht="18.75" customHeight="1" thickTop="1">
      <c r="A19" s="23"/>
      <c r="B19" s="23"/>
      <c r="C19" s="27"/>
      <c r="D19" s="23"/>
      <c r="E19" s="23"/>
      <c r="F19" s="6">
        <f>D19-E19</f>
        <v>0</v>
      </c>
      <c r="G19" s="23"/>
      <c r="H19" s="23"/>
      <c r="I19" s="6">
        <f>H19-G19</f>
        <v>0</v>
      </c>
      <c r="J19" s="6">
        <f>F19*I19</f>
        <v>0</v>
      </c>
      <c r="K19" s="23"/>
    </row>
    <row r="20" spans="1:11" ht="18.75" customHeight="1">
      <c r="A20" s="20"/>
      <c r="B20" s="20"/>
      <c r="C20" s="28"/>
      <c r="D20" s="22"/>
      <c r="E20" s="22"/>
      <c r="F20" s="4">
        <f>D20-E20</f>
        <v>0</v>
      </c>
      <c r="G20" s="22"/>
      <c r="H20" s="22"/>
      <c r="I20" s="5">
        <f>H20-G20</f>
        <v>0</v>
      </c>
      <c r="J20" s="4">
        <f>F20*I20</f>
        <v>0</v>
      </c>
      <c r="K20" s="20"/>
    </row>
    <row r="21" spans="1:11" ht="18.75" customHeight="1">
      <c r="A21" s="20"/>
      <c r="B21" s="20"/>
      <c r="C21" s="28"/>
      <c r="D21" s="22"/>
      <c r="E21" s="22"/>
      <c r="F21" s="4">
        <f>D21-E21</f>
        <v>0</v>
      </c>
      <c r="G21" s="22"/>
      <c r="H21" s="22"/>
      <c r="I21" s="5">
        <f>H21-G21</f>
        <v>0</v>
      </c>
      <c r="J21" s="4">
        <f>F21*I21</f>
        <v>0</v>
      </c>
      <c r="K21" s="20"/>
    </row>
    <row r="22" spans="1:11" ht="18.75" customHeight="1" thickBot="1">
      <c r="A22" s="21"/>
      <c r="B22" s="21"/>
      <c r="C22" s="29"/>
      <c r="D22" s="21"/>
      <c r="E22" s="21"/>
      <c r="F22" s="10">
        <f>D22-E22</f>
        <v>0</v>
      </c>
      <c r="G22" s="21"/>
      <c r="H22" s="21"/>
      <c r="I22" s="10">
        <f>H22-G22</f>
        <v>0</v>
      </c>
      <c r="J22" s="10">
        <f>F22*I22</f>
        <v>0</v>
      </c>
      <c r="K22" s="21"/>
    </row>
    <row r="23" spans="1:11" ht="18.75" customHeight="1">
      <c r="A23" s="6" t="s">
        <v>44</v>
      </c>
      <c r="B23" s="6"/>
      <c r="C23" s="6"/>
      <c r="D23" s="6"/>
      <c r="E23" s="6"/>
      <c r="F23" s="6"/>
      <c r="G23" s="6"/>
      <c r="H23" s="6"/>
      <c r="I23" s="6"/>
      <c r="J23" s="13">
        <f>SUM(J19:J22)</f>
        <v>0</v>
      </c>
      <c r="K23" s="36" t="s">
        <v>21</v>
      </c>
    </row>
    <row r="24" spans="1:11" ht="18.75" customHeight="1">
      <c r="A24" s="3" t="s">
        <v>45</v>
      </c>
      <c r="B24" s="3"/>
      <c r="C24" s="3"/>
      <c r="D24" s="3"/>
      <c r="E24" s="3"/>
      <c r="F24" s="3"/>
      <c r="G24" s="3"/>
      <c r="H24" s="3"/>
      <c r="I24" s="3"/>
      <c r="J24" s="4">
        <f>J23-B2/100</f>
        <v>0</v>
      </c>
      <c r="K24" s="37"/>
    </row>
    <row r="25" spans="1:11" ht="18.75" customHeight="1">
      <c r="A25" s="3" t="s">
        <v>18</v>
      </c>
      <c r="B25" s="39" t="s">
        <v>28</v>
      </c>
      <c r="C25" s="40"/>
      <c r="D25" s="40"/>
      <c r="E25" s="40"/>
      <c r="F25" s="40"/>
      <c r="G25" s="40"/>
      <c r="H25" s="40"/>
      <c r="I25" s="41"/>
      <c r="J25" s="25" t="b">
        <f>IF(J24&gt;0,"該当する",IF(J24&lt;0,"該当しない"))</f>
        <v>0</v>
      </c>
      <c r="K25" s="3"/>
    </row>
    <row r="27" spans="1:10" ht="18.75" customHeight="1" thickBot="1">
      <c r="A27" t="s">
        <v>38</v>
      </c>
      <c r="J27" s="1"/>
    </row>
    <row r="28" spans="1:11" ht="18.75" customHeight="1" thickBot="1">
      <c r="A28" s="17" t="s">
        <v>23</v>
      </c>
      <c r="B28" s="19" t="b">
        <f>IF(J13&gt;0,J12,IF(J13&lt;0,"0"))</f>
        <v>0</v>
      </c>
      <c r="C28" s="18" t="s">
        <v>24</v>
      </c>
      <c r="D28" s="38" t="b">
        <f>IF(J24&gt;0,J23,IF(J24&lt;0,"0"))</f>
        <v>0</v>
      </c>
      <c r="E28" s="38"/>
      <c r="F28" s="2" t="s">
        <v>25</v>
      </c>
      <c r="G28" s="18">
        <f>B2</f>
        <v>0</v>
      </c>
      <c r="H28" t="s">
        <v>26</v>
      </c>
      <c r="J28" s="14">
        <f>(B28+D28)-G28*1/100</f>
        <v>0</v>
      </c>
      <c r="K28" s="15" t="s">
        <v>22</v>
      </c>
    </row>
  </sheetData>
  <sheetProtection/>
  <mergeCells count="17">
    <mergeCell ref="D28:E28"/>
    <mergeCell ref="K12:K13"/>
    <mergeCell ref="B14:I14"/>
    <mergeCell ref="G17:I17"/>
    <mergeCell ref="B25:I25"/>
    <mergeCell ref="D4:F4"/>
    <mergeCell ref="B17:B18"/>
    <mergeCell ref="C17:C18"/>
    <mergeCell ref="D17:F17"/>
    <mergeCell ref="A1:J1"/>
    <mergeCell ref="G2:K2"/>
    <mergeCell ref="A4:A5"/>
    <mergeCell ref="B4:B5"/>
    <mergeCell ref="C4:C5"/>
    <mergeCell ref="K23:K24"/>
    <mergeCell ref="G4:I4"/>
    <mergeCell ref="A17:A18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8"/>
  <sheetViews>
    <sheetView zoomScalePageLayoutView="0" workbookViewId="0" topLeftCell="A1">
      <selection activeCell="B2" sqref="B2"/>
    </sheetView>
  </sheetViews>
  <sheetFormatPr defaultColWidth="9.140625" defaultRowHeight="18.75" customHeight="1"/>
  <cols>
    <col min="1" max="2" width="19.28125" style="0" customWidth="1"/>
    <col min="3" max="3" width="5.421875" style="0" customWidth="1"/>
    <col min="7" max="9" width="10.7109375" style="0" customWidth="1"/>
    <col min="10" max="10" width="11.8515625" style="0" customWidth="1"/>
    <col min="11" max="11" width="18.421875" style="0" customWidth="1"/>
  </cols>
  <sheetData>
    <row r="1" spans="1:11" ht="18.75" customHeight="1" thickBo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16" t="s">
        <v>42</v>
      </c>
    </row>
    <row r="2" spans="1:11" ht="18.75" customHeight="1" thickBot="1">
      <c r="A2" s="9" t="s">
        <v>13</v>
      </c>
      <c r="B2" s="26">
        <v>20000000</v>
      </c>
      <c r="G2" s="31" t="s">
        <v>32</v>
      </c>
      <c r="H2" s="32"/>
      <c r="I2" s="32"/>
      <c r="J2" s="32"/>
      <c r="K2" s="33"/>
    </row>
    <row r="3" ht="18.75" customHeight="1">
      <c r="A3" t="s">
        <v>40</v>
      </c>
    </row>
    <row r="4" spans="1:11" ht="18.75" customHeight="1">
      <c r="A4" s="34" t="s">
        <v>0</v>
      </c>
      <c r="B4" s="34" t="s">
        <v>1</v>
      </c>
      <c r="C4" s="34" t="s">
        <v>2</v>
      </c>
      <c r="D4" s="34" t="s">
        <v>3</v>
      </c>
      <c r="E4" s="34"/>
      <c r="F4" s="34"/>
      <c r="G4" s="34" t="s">
        <v>4</v>
      </c>
      <c r="H4" s="34"/>
      <c r="I4" s="34"/>
      <c r="J4" s="3" t="s">
        <v>5</v>
      </c>
      <c r="K4" s="3" t="s">
        <v>6</v>
      </c>
    </row>
    <row r="5" spans="1:11" ht="41.25" customHeight="1" thickBot="1">
      <c r="A5" s="35"/>
      <c r="B5" s="35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14</v>
      </c>
      <c r="K5" s="8"/>
    </row>
    <row r="6" spans="1:11" ht="18.75" customHeight="1" thickTop="1">
      <c r="A6" s="23"/>
      <c r="B6" s="23"/>
      <c r="C6" s="27"/>
      <c r="D6" s="23"/>
      <c r="E6" s="23"/>
      <c r="F6" s="6">
        <f aca="true" t="shared" si="0" ref="F6:F11">D6-E6</f>
        <v>0</v>
      </c>
      <c r="G6" s="23"/>
      <c r="H6" s="23"/>
      <c r="I6" s="6">
        <f aca="true" t="shared" si="1" ref="I6:I11">H6-G6</f>
        <v>0</v>
      </c>
      <c r="J6" s="6">
        <f aca="true" t="shared" si="2" ref="J6:J11">F6*I6</f>
        <v>0</v>
      </c>
      <c r="K6" s="23"/>
    </row>
    <row r="7" spans="1:11" ht="18.75" customHeight="1">
      <c r="A7" s="20" t="s">
        <v>34</v>
      </c>
      <c r="B7" s="20" t="s">
        <v>35</v>
      </c>
      <c r="C7" s="28" t="s">
        <v>37</v>
      </c>
      <c r="D7" s="20">
        <v>400</v>
      </c>
      <c r="E7" s="20">
        <v>0</v>
      </c>
      <c r="F7" s="3">
        <f t="shared" si="0"/>
        <v>400</v>
      </c>
      <c r="G7" s="22">
        <v>13000</v>
      </c>
      <c r="H7" s="22">
        <v>16000</v>
      </c>
      <c r="I7" s="5">
        <f t="shared" si="1"/>
        <v>3000</v>
      </c>
      <c r="J7" s="4">
        <f t="shared" si="2"/>
        <v>1200000</v>
      </c>
      <c r="K7" s="20" t="s">
        <v>27</v>
      </c>
    </row>
    <row r="8" spans="1:11" ht="18.75" customHeight="1">
      <c r="A8" s="20" t="s">
        <v>34</v>
      </c>
      <c r="B8" s="20" t="s">
        <v>36</v>
      </c>
      <c r="C8" s="28" t="s">
        <v>37</v>
      </c>
      <c r="D8" s="20">
        <v>150</v>
      </c>
      <c r="E8" s="20">
        <v>0</v>
      </c>
      <c r="F8" s="3">
        <f t="shared" si="0"/>
        <v>150</v>
      </c>
      <c r="G8" s="22">
        <v>7000</v>
      </c>
      <c r="H8" s="22">
        <v>9000</v>
      </c>
      <c r="I8" s="5">
        <f t="shared" si="1"/>
        <v>2000</v>
      </c>
      <c r="J8" s="4">
        <f t="shared" si="2"/>
        <v>300000</v>
      </c>
      <c r="K8" s="20" t="s">
        <v>27</v>
      </c>
    </row>
    <row r="9" spans="1:11" ht="18.75" customHeight="1">
      <c r="A9" s="20"/>
      <c r="B9" s="20"/>
      <c r="C9" s="28"/>
      <c r="D9" s="20"/>
      <c r="E9" s="20"/>
      <c r="F9" s="3">
        <f t="shared" si="0"/>
        <v>0</v>
      </c>
      <c r="G9" s="22"/>
      <c r="H9" s="22"/>
      <c r="I9" s="5">
        <f t="shared" si="1"/>
        <v>0</v>
      </c>
      <c r="J9" s="4">
        <f t="shared" si="2"/>
        <v>0</v>
      </c>
      <c r="K9" s="20"/>
    </row>
    <row r="10" spans="1:11" ht="18.75" customHeight="1">
      <c r="A10" s="20"/>
      <c r="B10" s="20"/>
      <c r="C10" s="28"/>
      <c r="D10" s="20"/>
      <c r="E10" s="20"/>
      <c r="F10" s="3">
        <f t="shared" si="0"/>
        <v>0</v>
      </c>
      <c r="G10" s="20"/>
      <c r="H10" s="20"/>
      <c r="I10" s="3">
        <f t="shared" si="1"/>
        <v>0</v>
      </c>
      <c r="J10" s="3">
        <f t="shared" si="2"/>
        <v>0</v>
      </c>
      <c r="K10" s="20"/>
    </row>
    <row r="11" spans="1:11" ht="18.75" customHeight="1" thickBot="1">
      <c r="A11" s="21"/>
      <c r="B11" s="21"/>
      <c r="C11" s="29"/>
      <c r="D11" s="21"/>
      <c r="E11" s="21"/>
      <c r="F11" s="10">
        <f t="shared" si="0"/>
        <v>0</v>
      </c>
      <c r="G11" s="21"/>
      <c r="H11" s="21"/>
      <c r="I11" s="10">
        <f t="shared" si="1"/>
        <v>0</v>
      </c>
      <c r="J11" s="10">
        <f t="shared" si="2"/>
        <v>0</v>
      </c>
      <c r="K11" s="21"/>
    </row>
    <row r="12" spans="1:11" ht="18.75" customHeight="1">
      <c r="A12" s="6" t="s">
        <v>33</v>
      </c>
      <c r="B12" s="6"/>
      <c r="C12" s="6"/>
      <c r="D12" s="6"/>
      <c r="E12" s="6"/>
      <c r="F12" s="6"/>
      <c r="G12" s="6"/>
      <c r="H12" s="6"/>
      <c r="I12" s="6"/>
      <c r="J12" s="13">
        <f>SUM(J6:J11)</f>
        <v>1500000</v>
      </c>
      <c r="K12" s="36" t="s">
        <v>21</v>
      </c>
    </row>
    <row r="13" spans="1:11" ht="18.75" customHeight="1">
      <c r="A13" s="3" t="s">
        <v>39</v>
      </c>
      <c r="B13" s="3"/>
      <c r="C13" s="3"/>
      <c r="D13" s="3"/>
      <c r="E13" s="3"/>
      <c r="F13" s="3"/>
      <c r="G13" s="3"/>
      <c r="H13" s="3"/>
      <c r="I13" s="3"/>
      <c r="J13" s="4">
        <f>J12-B2/100</f>
        <v>1300000</v>
      </c>
      <c r="K13" s="37"/>
    </row>
    <row r="14" spans="1:11" ht="18.75" customHeight="1">
      <c r="A14" s="11" t="s">
        <v>18</v>
      </c>
      <c r="B14" s="39" t="s">
        <v>28</v>
      </c>
      <c r="C14" s="40"/>
      <c r="D14" s="40"/>
      <c r="E14" s="40"/>
      <c r="F14" s="40"/>
      <c r="G14" s="40"/>
      <c r="H14" s="40"/>
      <c r="I14" s="41"/>
      <c r="J14" s="24" t="str">
        <f>IF(J13&gt;0,"該当する",IF(J13&lt;0,"該当しない"))</f>
        <v>該当する</v>
      </c>
      <c r="K14" s="12"/>
    </row>
    <row r="16" ht="18.75" customHeight="1">
      <c r="A16" t="s">
        <v>31</v>
      </c>
    </row>
    <row r="17" spans="1:11" ht="18.75" customHeight="1">
      <c r="A17" s="34" t="s">
        <v>0</v>
      </c>
      <c r="B17" s="34" t="s">
        <v>1</v>
      </c>
      <c r="C17" s="34" t="s">
        <v>2</v>
      </c>
      <c r="D17" s="34" t="s">
        <v>3</v>
      </c>
      <c r="E17" s="34"/>
      <c r="F17" s="34"/>
      <c r="G17" s="34" t="s">
        <v>4</v>
      </c>
      <c r="H17" s="34"/>
      <c r="I17" s="34"/>
      <c r="J17" s="3" t="s">
        <v>5</v>
      </c>
      <c r="K17" s="3" t="s">
        <v>6</v>
      </c>
    </row>
    <row r="18" spans="1:11" ht="41.25" customHeight="1" thickBot="1">
      <c r="A18" s="35"/>
      <c r="B18" s="35"/>
      <c r="C18" s="35"/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14</v>
      </c>
      <c r="K18" s="8"/>
    </row>
    <row r="19" spans="1:11" ht="18.75" customHeight="1" thickTop="1">
      <c r="A19" s="23"/>
      <c r="B19" s="23"/>
      <c r="C19" s="27"/>
      <c r="D19" s="23"/>
      <c r="E19" s="23"/>
      <c r="F19" s="6">
        <f>D19-E19</f>
        <v>0</v>
      </c>
      <c r="G19" s="23"/>
      <c r="H19" s="23"/>
      <c r="I19" s="6">
        <f>H19-G19</f>
        <v>0</v>
      </c>
      <c r="J19" s="6">
        <f>F19*I19</f>
        <v>0</v>
      </c>
      <c r="K19" s="23"/>
    </row>
    <row r="20" spans="1:11" ht="18.75" customHeight="1">
      <c r="A20" s="20" t="s">
        <v>15</v>
      </c>
      <c r="B20" s="20"/>
      <c r="C20" s="28" t="s">
        <v>17</v>
      </c>
      <c r="D20" s="22">
        <v>12000</v>
      </c>
      <c r="E20" s="22">
        <v>0</v>
      </c>
      <c r="F20" s="4">
        <f>D20-E20</f>
        <v>12000</v>
      </c>
      <c r="G20" s="22">
        <v>105</v>
      </c>
      <c r="H20" s="22">
        <v>125</v>
      </c>
      <c r="I20" s="5">
        <f>H20-G20</f>
        <v>20</v>
      </c>
      <c r="J20" s="4">
        <f>F20*I20</f>
        <v>240000</v>
      </c>
      <c r="K20" s="20" t="s">
        <v>30</v>
      </c>
    </row>
    <row r="21" spans="1:11" ht="18.75" customHeight="1">
      <c r="A21" s="20" t="s">
        <v>16</v>
      </c>
      <c r="B21" s="20"/>
      <c r="C21" s="28" t="s">
        <v>17</v>
      </c>
      <c r="D21" s="22">
        <v>1000</v>
      </c>
      <c r="E21" s="22">
        <v>0</v>
      </c>
      <c r="F21" s="4">
        <f>D21-E21</f>
        <v>1000</v>
      </c>
      <c r="G21" s="22">
        <v>130</v>
      </c>
      <c r="H21" s="22">
        <v>150</v>
      </c>
      <c r="I21" s="5">
        <f>H21-G21</f>
        <v>20</v>
      </c>
      <c r="J21" s="4">
        <f>F21*I21</f>
        <v>20000</v>
      </c>
      <c r="K21" s="20" t="s">
        <v>30</v>
      </c>
    </row>
    <row r="22" spans="1:11" ht="18.75" customHeight="1" thickBot="1">
      <c r="A22" s="21"/>
      <c r="B22" s="21"/>
      <c r="C22" s="29"/>
      <c r="D22" s="21"/>
      <c r="E22" s="21"/>
      <c r="F22" s="10">
        <f>D22-E22</f>
        <v>0</v>
      </c>
      <c r="G22" s="21"/>
      <c r="H22" s="21"/>
      <c r="I22" s="10">
        <f>H22-G22</f>
        <v>0</v>
      </c>
      <c r="J22" s="10">
        <f>F22*I22</f>
        <v>0</v>
      </c>
      <c r="K22" s="21"/>
    </row>
    <row r="23" spans="1:11" ht="18.75" customHeight="1">
      <c r="A23" s="6" t="s">
        <v>20</v>
      </c>
      <c r="B23" s="6"/>
      <c r="C23" s="6"/>
      <c r="D23" s="6"/>
      <c r="E23" s="6"/>
      <c r="F23" s="6"/>
      <c r="G23" s="6"/>
      <c r="H23" s="6"/>
      <c r="I23" s="6"/>
      <c r="J23" s="13">
        <f>SUM(J19:J22)</f>
        <v>260000</v>
      </c>
      <c r="K23" s="36" t="s">
        <v>21</v>
      </c>
    </row>
    <row r="24" spans="1:11" ht="18.75" customHeight="1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4">
        <f>J23-B2/100</f>
        <v>60000</v>
      </c>
      <c r="K24" s="37"/>
    </row>
    <row r="25" spans="1:11" ht="18.75" customHeight="1">
      <c r="A25" s="3" t="s">
        <v>18</v>
      </c>
      <c r="B25" s="39" t="s">
        <v>28</v>
      </c>
      <c r="C25" s="40"/>
      <c r="D25" s="40"/>
      <c r="E25" s="40"/>
      <c r="F25" s="40"/>
      <c r="G25" s="40"/>
      <c r="H25" s="40"/>
      <c r="I25" s="41"/>
      <c r="J25" s="25" t="str">
        <f>IF(J24&gt;0,"該当する",IF(J24&lt;0,"該当しない"))</f>
        <v>該当する</v>
      </c>
      <c r="K25" s="3"/>
    </row>
    <row r="27" spans="1:10" ht="18.75" customHeight="1" thickBot="1">
      <c r="A27" t="s">
        <v>41</v>
      </c>
      <c r="J27" s="1"/>
    </row>
    <row r="28" spans="1:11" ht="18.75" customHeight="1" thickBot="1">
      <c r="A28" s="17" t="s">
        <v>23</v>
      </c>
      <c r="B28" s="19">
        <f>IF(J13&gt;0,J12,IF(J13&lt;0,"0"))</f>
        <v>1500000</v>
      </c>
      <c r="C28" s="18" t="s">
        <v>24</v>
      </c>
      <c r="D28" s="38">
        <f>IF(J24&gt;0,J23,IF(J24&lt;0,"0"))</f>
        <v>260000</v>
      </c>
      <c r="E28" s="38"/>
      <c r="F28" s="2" t="s">
        <v>25</v>
      </c>
      <c r="G28" s="18">
        <f>B2</f>
        <v>20000000</v>
      </c>
      <c r="H28" t="s">
        <v>26</v>
      </c>
      <c r="J28" s="14">
        <f>(B28+D28)-G28*1/100</f>
        <v>1560000</v>
      </c>
      <c r="K28" s="15" t="s">
        <v>22</v>
      </c>
    </row>
  </sheetData>
  <sheetProtection/>
  <mergeCells count="17">
    <mergeCell ref="B25:I25"/>
    <mergeCell ref="B14:I14"/>
    <mergeCell ref="A4:A5"/>
    <mergeCell ref="B4:B5"/>
    <mergeCell ref="C4:C5"/>
    <mergeCell ref="D4:F4"/>
    <mergeCell ref="G4:I4"/>
    <mergeCell ref="K23:K24"/>
    <mergeCell ref="K12:K13"/>
    <mergeCell ref="D28:E28"/>
    <mergeCell ref="A1:J1"/>
    <mergeCell ref="A17:A18"/>
    <mergeCell ref="B17:B18"/>
    <mergeCell ref="C17:C18"/>
    <mergeCell ref="D17:F17"/>
    <mergeCell ref="G17:I17"/>
    <mergeCell ref="G2:K2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2022-08-19T04:49:26Z</dcterms:created>
  <dcterms:modified xsi:type="dcterms:W3CDTF">2022-08-19T04:49:33Z</dcterms:modified>
  <cp:category/>
  <cp:version/>
  <cp:contentType/>
  <cp:contentStatus/>
</cp:coreProperties>
</file>